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E29D7FBC-13FB-4332-BF58-EBE97F7D0453}" xr6:coauthVersionLast="47" xr6:coauthVersionMax="47" xr10:uidLastSave="{00000000-0000-0000-0000-000000000000}"/>
  <bookViews>
    <workbookView xWindow="-120" yWindow="-120" windowWidth="29040" windowHeight="15720" firstSheet="7" activeTab="15" xr2:uid="{00000000-000D-0000-FFFF-FFFF00000000}"/>
  </bookViews>
  <sheets>
    <sheet name="01. Presidenca" sheetId="42" r:id="rId1"/>
    <sheet name="02. Kuvendi 01110" sheetId="51" r:id="rId2"/>
    <sheet name="02. Kuvendi 01120" sheetId="52" r:id="rId3"/>
    <sheet name="03. KM" sheetId="43" r:id="rId4"/>
    <sheet name="18. SHISH" sheetId="13" r:id="rId5"/>
    <sheet name="19.RTSH 08310" sheetId="53" r:id="rId6"/>
    <sheet name="19. RTSH 08340" sheetId="54" r:id="rId7"/>
    <sheet name="19. RTSH 08330" sheetId="55" r:id="rId8"/>
    <sheet name="19. RTSH 08520" sheetId="56" r:id="rId9"/>
    <sheet name="20. DPA" sheetId="14" r:id="rId10"/>
    <sheet name="22. ASH" sheetId="15" r:id="rId11"/>
    <sheet name="24. KLSH" sheetId="16" r:id="rId12"/>
    <sheet name="28. PP" sheetId="1" r:id="rId13"/>
    <sheet name="29. KLGJ 01110" sheetId="57" r:id="rId14"/>
    <sheet name="29. KLGJ 01140" sheetId="58" r:id="rId15"/>
    <sheet name="29. KLGJ 03310" sheetId="59" r:id="rId16"/>
    <sheet name="30. GJK" sheetId="5" r:id="rId17"/>
    <sheet name="31. ATSH" sheetId="17" r:id="rId18"/>
    <sheet name="35. KLP" sheetId="6" r:id="rId19"/>
    <sheet name="41. SPAK" sheetId="7" r:id="rId20"/>
    <sheet name="50. INSTAT" sheetId="44" r:id="rId21"/>
    <sheet name="55. SHM" sheetId="8" r:id="rId22"/>
    <sheet name="57. QKK" sheetId="45" r:id="rId23"/>
    <sheet name="63. ILD" sheetId="12" r:id="rId24"/>
    <sheet name="66. AP" sheetId="41" r:id="rId25"/>
    <sheet name="67. KMSHC" sheetId="18" r:id="rId26"/>
    <sheet name="73. KQZ" sheetId="9" r:id="rId27"/>
    <sheet name="76. ILDKPKI" sheetId="10" r:id="rId28"/>
    <sheet name="77. AK" sheetId="19" r:id="rId29"/>
    <sheet name="82. KKK" sheetId="20" r:id="rId30"/>
    <sheet name="87.DSHQ" sheetId="21" r:id="rId31"/>
    <sheet name="87.AKSIK" sheetId="22" r:id="rId32"/>
    <sheet name="87.APP" sheetId="23" r:id="rId33"/>
    <sheet name="87.Pakicat" sheetId="24" r:id="rId34"/>
    <sheet name="87.IQ" sheetId="25" r:id="rId35"/>
    <sheet name="87.AMBU" sheetId="26" r:id="rId36"/>
    <sheet name="87.ADB" sheetId="27" r:id="rId37"/>
    <sheet name="87.AKPT" sheetId="50" r:id="rId38"/>
    <sheet name="87.AAAFBE" sheetId="28" r:id="rId39"/>
    <sheet name="87.AKSHI" sheetId="29" r:id="rId40"/>
    <sheet name="87.DAP" sheetId="30" r:id="rId41"/>
    <sheet name="87.ASPA" sheetId="31" r:id="rId42"/>
    <sheet name="87.DPA" sheetId="32" r:id="rId43"/>
    <sheet name="87.AKSK" sheetId="33" r:id="rId44"/>
    <sheet name="87.ASIG" sheetId="34" r:id="rId45"/>
    <sheet name="87.ASH" sheetId="35" r:id="rId46"/>
    <sheet name="87.AMVV" sheetId="36" r:id="rId47"/>
    <sheet name="87.KUM" sheetId="37" r:id="rId48"/>
    <sheet name="87.AMI" sheetId="38" r:id="rId49"/>
    <sheet name="87.Kultet" sheetId="49" r:id="rId50"/>
    <sheet name="88.KMSHC" sheetId="46" r:id="rId51"/>
    <sheet name="89.KDIMDHP" sheetId="39" r:id="rId52"/>
    <sheet name="90. KPP" sheetId="11" r:id="rId53"/>
    <sheet name="91. KMD" sheetId="40" r:id="rId54"/>
    <sheet name="92. ISKK" sheetId="47" r:id="rId55"/>
    <sheet name="95. AIDSSH" sheetId="48" r:id="rId56"/>
  </sheets>
  <definedNames>
    <definedName name="JR_PAGE_ANCHOR_0_1" localSheetId="0">'01. Presidenca'!$A$1</definedName>
    <definedName name="JR_PAGE_ANCHOR_0_1" localSheetId="1">'02. Kuvendi 01110'!$A$1</definedName>
    <definedName name="JR_PAGE_ANCHOR_0_1" localSheetId="2">'02. Kuvendi 01120'!$A$1</definedName>
    <definedName name="JR_PAGE_ANCHOR_0_1" localSheetId="3">'03. KM'!$A$1</definedName>
    <definedName name="JR_PAGE_ANCHOR_0_1" localSheetId="13">'29. KLGJ 01110'!$A$1</definedName>
    <definedName name="JR_PAGE_ANCHOR_0_1" localSheetId="14">'29. KLGJ 01140'!$A$1</definedName>
    <definedName name="JR_PAGE_ANCHOR_0_1" localSheetId="15">'29. KLGJ 03310'!$A$1</definedName>
    <definedName name="JR_PAGE_ANCHOR_0_1" localSheetId="16">'30. GJK'!$A$1</definedName>
    <definedName name="JR_PAGE_ANCHOR_0_1" localSheetId="18">'35. KLP'!$A$1</definedName>
    <definedName name="JR_PAGE_ANCHOR_0_1" localSheetId="19">'41. SPAK'!$A$1</definedName>
    <definedName name="JR_PAGE_ANCHOR_0_1" localSheetId="20">'50. INSTAT'!$A$1</definedName>
    <definedName name="JR_PAGE_ANCHOR_0_1" localSheetId="21">'55. SHM'!$A$1</definedName>
    <definedName name="JR_PAGE_ANCHOR_0_1" localSheetId="22">'57. QKK'!$A$1</definedName>
    <definedName name="JR_PAGE_ANCHOR_0_1" localSheetId="24">'66. AP'!$A$1</definedName>
    <definedName name="JR_PAGE_ANCHOR_0_1" localSheetId="26">'73. KQZ'!$A$1</definedName>
    <definedName name="JR_PAGE_ANCHOR_0_1" localSheetId="27">'76. ILDKPKI'!$A$1</definedName>
    <definedName name="JR_PAGE_ANCHOR_0_1" localSheetId="50">'88.KMSHC'!$A$1</definedName>
    <definedName name="JR_PAGE_ANCHOR_0_1" localSheetId="52">'90. KPP'!$A$1</definedName>
    <definedName name="JR_PAGE_ANCHOR_0_1" localSheetId="55">'95. AIDSSH'!$A$1</definedName>
    <definedName name="JR_PAGE_ANCHOR_0_1">'28. PP'!$A$1</definedName>
    <definedName name="_xlnm.Print_Area" localSheetId="23">'63. ILD'!$A$1:$G$184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9" i="31" l="1"/>
  <c r="E356" i="21"/>
  <c r="E355" i="21" s="1"/>
  <c r="D356" i="21"/>
  <c r="C356" i="21"/>
  <c r="C355" i="21" s="1"/>
  <c r="D355" i="21"/>
  <c r="F350" i="21"/>
  <c r="E350" i="21"/>
  <c r="D350" i="21"/>
  <c r="C350" i="21"/>
  <c r="F347" i="21"/>
  <c r="E347" i="21"/>
  <c r="D347" i="21"/>
  <c r="C347" i="21"/>
  <c r="F344" i="21"/>
  <c r="E344" i="21"/>
  <c r="D344" i="21"/>
  <c r="C344" i="21"/>
  <c r="F341" i="21"/>
  <c r="E341" i="21"/>
  <c r="D341" i="21"/>
  <c r="C341" i="21"/>
  <c r="F340" i="21"/>
  <c r="E340" i="21"/>
  <c r="E338" i="21" s="1"/>
  <c r="E327" i="21" s="1"/>
  <c r="E328" i="21" s="1"/>
  <c r="E360" i="21" s="1"/>
  <c r="D340" i="21"/>
  <c r="C340" i="21"/>
  <c r="F339" i="21"/>
  <c r="F338" i="21" s="1"/>
  <c r="E339" i="21"/>
  <c r="D339" i="21"/>
  <c r="D338" i="21" s="1"/>
  <c r="D327" i="21" s="1"/>
  <c r="D328" i="21" s="1"/>
  <c r="D360" i="21" s="1"/>
  <c r="C339" i="21"/>
  <c r="C338" i="21"/>
  <c r="C327" i="21" s="1"/>
  <c r="C328" i="21" s="1"/>
  <c r="C360" i="21" s="1"/>
  <c r="F335" i="21"/>
  <c r="E335" i="21"/>
  <c r="D335" i="21"/>
  <c r="C335" i="21"/>
  <c r="F332" i="21"/>
  <c r="E332" i="21"/>
  <c r="D332" i="21"/>
  <c r="C332" i="21"/>
  <c r="F329" i="21"/>
  <c r="E329" i="21"/>
  <c r="D329" i="21"/>
  <c r="C329" i="21"/>
  <c r="E325" i="21"/>
  <c r="C325" i="21"/>
  <c r="F315" i="21"/>
  <c r="F325" i="21" s="1"/>
  <c r="E315" i="21"/>
  <c r="D315" i="21"/>
  <c r="D325" i="21" s="1"/>
  <c r="C315" i="21"/>
  <c r="E300" i="21"/>
  <c r="C300" i="21"/>
  <c r="F290" i="21"/>
  <c r="F300" i="21" s="1"/>
  <c r="E290" i="21"/>
  <c r="D290" i="21"/>
  <c r="D300" i="21" s="1"/>
  <c r="C290" i="21"/>
  <c r="E275" i="21"/>
  <c r="C275" i="21"/>
  <c r="F265" i="21"/>
  <c r="F275" i="21" s="1"/>
  <c r="E265" i="21"/>
  <c r="D265" i="21"/>
  <c r="D275" i="21" s="1"/>
  <c r="C265" i="21"/>
  <c r="E250" i="21"/>
  <c r="C250" i="21"/>
  <c r="F240" i="21"/>
  <c r="F250" i="21" s="1"/>
  <c r="E240" i="21"/>
  <c r="D240" i="21"/>
  <c r="D250" i="21" s="1"/>
  <c r="C240" i="21"/>
  <c r="E225" i="21"/>
  <c r="C225" i="21"/>
  <c r="F215" i="21"/>
  <c r="F225" i="21" s="1"/>
  <c r="E215" i="21"/>
  <c r="D215" i="21"/>
  <c r="D225" i="21" s="1"/>
  <c r="C215" i="21"/>
  <c r="E200" i="21"/>
  <c r="C200" i="21"/>
  <c r="E195" i="21"/>
  <c r="D195" i="21"/>
  <c r="C195" i="21"/>
  <c r="F190" i="21"/>
  <c r="F200" i="21" s="1"/>
  <c r="E190" i="21"/>
  <c r="D190" i="21"/>
  <c r="D200" i="21" s="1"/>
  <c r="C190" i="21"/>
  <c r="F170" i="21"/>
  <c r="F356" i="21" s="1"/>
  <c r="F355" i="21" s="1"/>
  <c r="E170" i="21"/>
  <c r="D170" i="21"/>
  <c r="C170" i="21"/>
  <c r="F165" i="21"/>
  <c r="F175" i="21" s="1"/>
  <c r="E165" i="21"/>
  <c r="E175" i="21" s="1"/>
  <c r="D165" i="21"/>
  <c r="D175" i="21" s="1"/>
  <c r="C165" i="21"/>
  <c r="C175" i="21" s="1"/>
  <c r="D150" i="21"/>
  <c r="E145" i="21"/>
  <c r="D145" i="21"/>
  <c r="C145" i="21"/>
  <c r="F140" i="21"/>
  <c r="F150" i="21" s="1"/>
  <c r="E140" i="21"/>
  <c r="E150" i="21" s="1"/>
  <c r="D140" i="21"/>
  <c r="C140" i="21"/>
  <c r="C150" i="21" s="1"/>
  <c r="E125" i="21"/>
  <c r="E120" i="21"/>
  <c r="D120" i="21"/>
  <c r="C120" i="21"/>
  <c r="F115" i="21"/>
  <c r="F125" i="21" s="1"/>
  <c r="E115" i="21"/>
  <c r="D115" i="21"/>
  <c r="D125" i="21" s="1"/>
  <c r="C115" i="21"/>
  <c r="C125" i="21" s="1"/>
  <c r="E95" i="21"/>
  <c r="E100" i="21" s="1"/>
  <c r="D95" i="21"/>
  <c r="C95" i="21"/>
  <c r="F90" i="21"/>
  <c r="F100" i="21" s="1"/>
  <c r="E90" i="21"/>
  <c r="D90" i="21"/>
  <c r="D100" i="21" s="1"/>
  <c r="C90" i="21"/>
  <c r="C100" i="21" s="1"/>
  <c r="E75" i="21"/>
  <c r="C75" i="21"/>
  <c r="E70" i="21"/>
  <c r="D70" i="21"/>
  <c r="C70" i="21"/>
  <c r="F65" i="21"/>
  <c r="F75" i="21" s="1"/>
  <c r="E65" i="21"/>
  <c r="D65" i="21"/>
  <c r="D75" i="21" s="1"/>
  <c r="C65" i="21"/>
  <c r="F48" i="21"/>
  <c r="E48" i="21"/>
  <c r="C48" i="21"/>
  <c r="F38" i="21"/>
  <c r="E38" i="21"/>
  <c r="D38" i="21"/>
  <c r="D48" i="21" s="1"/>
  <c r="D31" i="37"/>
  <c r="E31" i="37"/>
  <c r="F31" i="37"/>
  <c r="C37" i="37"/>
  <c r="D37" i="37"/>
  <c r="E37" i="37"/>
  <c r="F37" i="37"/>
  <c r="C40" i="37"/>
  <c r="D40" i="37"/>
  <c r="E40" i="37"/>
  <c r="F40" i="37"/>
  <c r="C43" i="37"/>
  <c r="D43" i="37"/>
  <c r="E43" i="37"/>
  <c r="F43" i="37"/>
  <c r="C52" i="37"/>
  <c r="D52" i="37"/>
  <c r="E52" i="37"/>
  <c r="F52" i="37"/>
  <c r="E55" i="37"/>
  <c r="F55" i="37"/>
  <c r="C58" i="37"/>
  <c r="D58" i="37"/>
  <c r="E58" i="37"/>
  <c r="F58" i="37"/>
  <c r="D68" i="37"/>
  <c r="E68" i="37"/>
  <c r="F68" i="37"/>
  <c r="C95" i="37"/>
  <c r="D95" i="37"/>
  <c r="E95" i="37"/>
  <c r="F95" i="37"/>
  <c r="D105" i="37"/>
  <c r="E105" i="37"/>
  <c r="F105" i="37"/>
  <c r="C132" i="37"/>
  <c r="D132" i="37"/>
  <c r="E132" i="37"/>
  <c r="F132" i="37"/>
  <c r="C145" i="37"/>
  <c r="D145" i="37"/>
  <c r="E145" i="37"/>
  <c r="F145" i="37"/>
  <c r="D146" i="37"/>
  <c r="E146" i="37"/>
  <c r="F146" i="37"/>
  <c r="D147" i="37"/>
  <c r="E147" i="37"/>
  <c r="F147" i="37"/>
  <c r="D148" i="37"/>
  <c r="E148" i="37"/>
  <c r="F148" i="37"/>
  <c r="C152" i="37"/>
  <c r="D152" i="37"/>
  <c r="E152" i="37"/>
  <c r="F152" i="37"/>
  <c r="C157" i="37"/>
  <c r="D157" i="37"/>
  <c r="E157" i="37"/>
  <c r="F157" i="37"/>
  <c r="C162" i="37"/>
  <c r="D162" i="37"/>
  <c r="E162" i="37"/>
  <c r="F162" i="37"/>
  <c r="C170" i="37"/>
  <c r="E170" i="37"/>
  <c r="F170" i="37"/>
  <c r="D171" i="37"/>
  <c r="E171" i="37"/>
  <c r="F171" i="37"/>
  <c r="F172" i="37"/>
  <c r="F173" i="37"/>
  <c r="C177" i="37"/>
  <c r="D177" i="37"/>
  <c r="E177" i="37"/>
  <c r="F177" i="37"/>
  <c r="C182" i="37"/>
  <c r="D182" i="37"/>
  <c r="E182" i="37"/>
  <c r="F182" i="37"/>
  <c r="C187" i="37"/>
  <c r="D187" i="37"/>
  <c r="E187" i="37"/>
  <c r="F187" i="37"/>
  <c r="D196" i="37"/>
  <c r="E196" i="37"/>
  <c r="F196" i="37"/>
  <c r="C202" i="37"/>
  <c r="D202" i="37"/>
  <c r="E202" i="37"/>
  <c r="F202" i="37"/>
  <c r="C207" i="37"/>
  <c r="D207" i="37"/>
  <c r="E207" i="37"/>
  <c r="F207" i="37"/>
  <c r="C212" i="37"/>
  <c r="D212" i="37"/>
  <c r="E212" i="37"/>
  <c r="F212" i="37"/>
  <c r="D222" i="37"/>
  <c r="E222" i="37"/>
  <c r="F222" i="37"/>
  <c r="C228" i="37"/>
  <c r="D228" i="37"/>
  <c r="E228" i="37"/>
  <c r="F228" i="37"/>
  <c r="C233" i="37"/>
  <c r="D233" i="37"/>
  <c r="E233" i="37"/>
  <c r="F233" i="37"/>
  <c r="C238" i="37"/>
  <c r="D238" i="37"/>
  <c r="E238" i="37"/>
  <c r="F238" i="37"/>
  <c r="C249" i="37"/>
  <c r="D249" i="37"/>
  <c r="E249" i="37"/>
  <c r="C250" i="37"/>
  <c r="D250" i="37"/>
  <c r="E250" i="37"/>
  <c r="D251" i="37"/>
  <c r="E251" i="37"/>
  <c r="F251" i="37"/>
  <c r="D252" i="37"/>
  <c r="E252" i="37"/>
  <c r="D253" i="37"/>
  <c r="E253" i="37"/>
  <c r="C257" i="37"/>
  <c r="D257" i="37"/>
  <c r="E257" i="37"/>
  <c r="F257" i="37"/>
  <c r="C262" i="37"/>
  <c r="D262" i="37"/>
  <c r="E262" i="37"/>
  <c r="F262" i="37"/>
  <c r="C267" i="37"/>
  <c r="D267" i="37"/>
  <c r="E267" i="37"/>
  <c r="F267" i="37"/>
  <c r="C275" i="37"/>
  <c r="D275" i="37"/>
  <c r="E275" i="37"/>
  <c r="F275" i="37"/>
  <c r="D276" i="37"/>
  <c r="E276" i="37"/>
  <c r="F276" i="37"/>
  <c r="D277" i="37"/>
  <c r="E277" i="37"/>
  <c r="F277" i="37"/>
  <c r="D278" i="37"/>
  <c r="E278" i="37"/>
  <c r="F278" i="37"/>
  <c r="C282" i="37"/>
  <c r="D282" i="37"/>
  <c r="E282" i="37"/>
  <c r="F282" i="37"/>
  <c r="C287" i="37"/>
  <c r="D287" i="37"/>
  <c r="E287" i="37"/>
  <c r="F287" i="37"/>
  <c r="D292" i="37"/>
  <c r="E292" i="37"/>
  <c r="F292" i="37"/>
  <c r="D301" i="37"/>
  <c r="E301" i="37"/>
  <c r="F301" i="37"/>
  <c r="C307" i="37"/>
  <c r="D307" i="37"/>
  <c r="E307" i="37"/>
  <c r="F307" i="37"/>
  <c r="C312" i="37"/>
  <c r="D312" i="37"/>
  <c r="E312" i="37"/>
  <c r="F312" i="37"/>
  <c r="C317" i="37"/>
  <c r="D317" i="37"/>
  <c r="E317" i="37"/>
  <c r="F317" i="37"/>
  <c r="D327" i="37"/>
  <c r="E327" i="37"/>
  <c r="F327" i="37"/>
  <c r="C333" i="37"/>
  <c r="D333" i="37"/>
  <c r="E333" i="37"/>
  <c r="F333" i="37"/>
  <c r="C338" i="37"/>
  <c r="D338" i="37"/>
  <c r="E338" i="37"/>
  <c r="F338" i="37"/>
  <c r="C343" i="37"/>
  <c r="D343" i="37"/>
  <c r="E343" i="37"/>
  <c r="F343" i="37"/>
  <c r="C348" i="37"/>
  <c r="D348" i="37"/>
  <c r="E348" i="37"/>
  <c r="F348" i="37"/>
  <c r="C349" i="37"/>
  <c r="D349" i="37"/>
  <c r="E349" i="37"/>
  <c r="F349" i="37"/>
  <c r="C351" i="37"/>
  <c r="D351" i="37"/>
  <c r="E351" i="37"/>
  <c r="F351" i="37"/>
  <c r="C352" i="37"/>
  <c r="D352" i="37"/>
  <c r="E352" i="37"/>
  <c r="F352" i="37"/>
  <c r="C354" i="37"/>
  <c r="D354" i="37"/>
  <c r="E354" i="37"/>
  <c r="F354" i="37"/>
  <c r="C355" i="37"/>
  <c r="D355" i="37"/>
  <c r="E355" i="37"/>
  <c r="F355" i="37"/>
  <c r="C357" i="37"/>
  <c r="D357" i="37"/>
  <c r="E357" i="37"/>
  <c r="F357" i="37"/>
  <c r="C358" i="37"/>
  <c r="D358" i="37"/>
  <c r="E358" i="37"/>
  <c r="F358" i="37"/>
  <c r="C360" i="37"/>
  <c r="D360" i="37"/>
  <c r="E360" i="37"/>
  <c r="F360" i="37"/>
  <c r="C361" i="37"/>
  <c r="D361" i="37"/>
  <c r="E361" i="37"/>
  <c r="F361" i="37"/>
  <c r="C363" i="37"/>
  <c r="D363" i="37"/>
  <c r="E363" i="37"/>
  <c r="F363" i="37"/>
  <c r="C364" i="37"/>
  <c r="D364" i="37"/>
  <c r="E364" i="37"/>
  <c r="F364" i="37"/>
  <c r="C365" i="37"/>
  <c r="D365" i="37"/>
  <c r="E365" i="37"/>
  <c r="F365" i="37"/>
  <c r="C366" i="37"/>
  <c r="D366" i="37"/>
  <c r="E366" i="37"/>
  <c r="F366" i="37"/>
  <c r="C367" i="37"/>
  <c r="D367" i="37"/>
  <c r="E367" i="37"/>
  <c r="F367" i="37"/>
  <c r="C369" i="37"/>
  <c r="D369" i="37"/>
  <c r="E369" i="37"/>
  <c r="F369" i="37"/>
  <c r="C370" i="37"/>
  <c r="D370" i="37"/>
  <c r="E370" i="37"/>
  <c r="F370" i="37"/>
  <c r="C371" i="37"/>
  <c r="D371" i="37"/>
  <c r="E371" i="37"/>
  <c r="F371" i="37"/>
  <c r="C372" i="37"/>
  <c r="D372" i="37"/>
  <c r="E372" i="37"/>
  <c r="F372" i="37"/>
  <c r="C374" i="37"/>
  <c r="D374" i="37"/>
  <c r="E374" i="37"/>
  <c r="F374" i="37"/>
  <c r="C375" i="37"/>
  <c r="D375" i="37"/>
  <c r="E375" i="37"/>
  <c r="F375" i="37"/>
  <c r="C376" i="37"/>
  <c r="D376" i="37"/>
  <c r="E376" i="37"/>
  <c r="F376" i="37"/>
  <c r="C377" i="37"/>
  <c r="D377" i="37"/>
  <c r="E377" i="37"/>
  <c r="F377" i="37"/>
  <c r="C29" i="32"/>
  <c r="D29" i="32"/>
  <c r="E29" i="32"/>
  <c r="F29" i="32"/>
  <c r="D30" i="32"/>
  <c r="E30" i="32"/>
  <c r="F30" i="32"/>
  <c r="D31" i="32"/>
  <c r="E31" i="32"/>
  <c r="F31" i="32"/>
  <c r="D32" i="32"/>
  <c r="E32" i="32"/>
  <c r="F32" i="32"/>
  <c r="C36" i="32"/>
  <c r="D36" i="32"/>
  <c r="E36" i="32"/>
  <c r="F36" i="32"/>
  <c r="D42" i="32"/>
  <c r="E42" i="32"/>
  <c r="F42" i="32"/>
  <c r="C51" i="32"/>
  <c r="D51" i="32"/>
  <c r="E51" i="32"/>
  <c r="F51" i="32"/>
  <c r="E54" i="32"/>
  <c r="F54" i="32"/>
  <c r="C57" i="32"/>
  <c r="D57" i="32"/>
  <c r="E57" i="32"/>
  <c r="F57" i="32"/>
  <c r="D67" i="32"/>
  <c r="E67" i="32"/>
  <c r="F67" i="32"/>
  <c r="C94" i="32"/>
  <c r="D94" i="32"/>
  <c r="E94" i="32"/>
  <c r="F94" i="32"/>
  <c r="D104" i="32"/>
  <c r="E104" i="32"/>
  <c r="F104" i="32"/>
  <c r="C131" i="32"/>
  <c r="D131" i="32"/>
  <c r="E131" i="32"/>
  <c r="F131" i="32"/>
  <c r="D145" i="32"/>
  <c r="E145" i="32"/>
  <c r="F145" i="32"/>
  <c r="C151" i="32"/>
  <c r="D151" i="32"/>
  <c r="E151" i="32"/>
  <c r="F151" i="32"/>
  <c r="C156" i="32"/>
  <c r="D156" i="32"/>
  <c r="E156" i="32"/>
  <c r="F156" i="32"/>
  <c r="C161" i="32"/>
  <c r="D161" i="32"/>
  <c r="E161" i="32"/>
  <c r="F161" i="32"/>
  <c r="C162" i="32"/>
  <c r="D162" i="32"/>
  <c r="E162" i="32"/>
  <c r="F162" i="32"/>
  <c r="C163" i="32"/>
  <c r="D163" i="32"/>
  <c r="E163" i="32"/>
  <c r="F163" i="32"/>
  <c r="C165" i="32"/>
  <c r="E165" i="32"/>
  <c r="F165" i="32"/>
  <c r="C166" i="32"/>
  <c r="D166" i="32"/>
  <c r="E166" i="32"/>
  <c r="F166" i="32"/>
  <c r="C168" i="32"/>
  <c r="D168" i="32"/>
  <c r="E168" i="32"/>
  <c r="F168" i="32"/>
  <c r="C169" i="32"/>
  <c r="D169" i="32"/>
  <c r="E169" i="32"/>
  <c r="F169" i="32"/>
  <c r="C171" i="32"/>
  <c r="D171" i="32"/>
  <c r="E171" i="32"/>
  <c r="F171" i="32"/>
  <c r="C172" i="32"/>
  <c r="D172" i="32"/>
  <c r="E172" i="32"/>
  <c r="F172" i="32"/>
  <c r="C174" i="32"/>
  <c r="D174" i="32"/>
  <c r="E174" i="32"/>
  <c r="F174" i="32"/>
  <c r="C175" i="32"/>
  <c r="D175" i="32"/>
  <c r="E175" i="32"/>
  <c r="F175" i="32"/>
  <c r="C176" i="32"/>
  <c r="C178" i="32"/>
  <c r="D178" i="32"/>
  <c r="E178" i="32"/>
  <c r="F178" i="32"/>
  <c r="C180" i="32"/>
  <c r="D180" i="32"/>
  <c r="E180" i="32"/>
  <c r="F180" i="32"/>
  <c r="C181" i="32"/>
  <c r="D181" i="32"/>
  <c r="E181" i="32"/>
  <c r="F181" i="32"/>
  <c r="C182" i="32"/>
  <c r="D182" i="32"/>
  <c r="E182" i="32"/>
  <c r="F182" i="32"/>
  <c r="C183" i="32"/>
  <c r="D183" i="32"/>
  <c r="E183" i="32"/>
  <c r="F183" i="32"/>
  <c r="C184" i="32"/>
  <c r="D184" i="32"/>
  <c r="E184" i="32"/>
  <c r="F184" i="32"/>
  <c r="C186" i="32"/>
  <c r="D186" i="32"/>
  <c r="E186" i="32"/>
  <c r="F186" i="32"/>
  <c r="C187" i="32"/>
  <c r="D187" i="32"/>
  <c r="E187" i="32"/>
  <c r="F187" i="32"/>
  <c r="C188" i="32"/>
  <c r="D188" i="32"/>
  <c r="E188" i="32"/>
  <c r="F188" i="32"/>
  <c r="C189" i="32"/>
  <c r="D189" i="32"/>
  <c r="E189" i="32"/>
  <c r="F189" i="32"/>
  <c r="C192" i="32"/>
  <c r="D192" i="32"/>
  <c r="E192" i="32"/>
  <c r="F192" i="32"/>
  <c r="C193" i="32"/>
  <c r="D193" i="32"/>
  <c r="E193" i="32"/>
  <c r="F193" i="32"/>
  <c r="C194" i="32"/>
  <c r="D194" i="32"/>
  <c r="E194" i="32"/>
  <c r="F194" i="32"/>
  <c r="C18" i="31"/>
  <c r="C19" i="31"/>
  <c r="C20" i="31"/>
  <c r="C21" i="31"/>
  <c r="C22" i="31"/>
  <c r="C23" i="31"/>
  <c r="C24" i="31"/>
  <c r="D38" i="31"/>
  <c r="E38" i="31"/>
  <c r="F38" i="31"/>
  <c r="C44" i="31"/>
  <c r="D44" i="31"/>
  <c r="E44" i="31"/>
  <c r="F44" i="31"/>
  <c r="C47" i="31"/>
  <c r="D47" i="31"/>
  <c r="E47" i="31"/>
  <c r="F47" i="31"/>
  <c r="C50" i="31"/>
  <c r="D50" i="31"/>
  <c r="E50" i="31"/>
  <c r="F50" i="31"/>
  <c r="C59" i="31"/>
  <c r="D59" i="31"/>
  <c r="E59" i="31"/>
  <c r="F59" i="31"/>
  <c r="C62" i="31"/>
  <c r="D62" i="31"/>
  <c r="E62" i="31"/>
  <c r="F62" i="31"/>
  <c r="C65" i="31"/>
  <c r="D65" i="31"/>
  <c r="E65" i="31"/>
  <c r="F65" i="31"/>
  <c r="D75" i="31"/>
  <c r="E75" i="31"/>
  <c r="F75" i="31"/>
  <c r="C102" i="31"/>
  <c r="D102" i="31"/>
  <c r="E102" i="31"/>
  <c r="F102" i="31"/>
  <c r="D112" i="31"/>
  <c r="E112" i="31"/>
  <c r="F112" i="31"/>
  <c r="C139" i="31"/>
  <c r="D139" i="31"/>
  <c r="E139" i="31"/>
  <c r="F139" i="31"/>
  <c r="D153" i="31"/>
  <c r="E153" i="31"/>
  <c r="F153" i="31"/>
  <c r="C159" i="31"/>
  <c r="D159" i="31"/>
  <c r="E159" i="31"/>
  <c r="F159" i="31"/>
  <c r="C164" i="31"/>
  <c r="D164" i="31"/>
  <c r="E164" i="31"/>
  <c r="F164" i="31"/>
  <c r="C169" i="31"/>
  <c r="D169" i="31"/>
  <c r="E169" i="31"/>
  <c r="F169" i="31"/>
  <c r="D178" i="31"/>
  <c r="E178" i="31"/>
  <c r="F178" i="31"/>
  <c r="C184" i="31"/>
  <c r="D184" i="31"/>
  <c r="E184" i="31"/>
  <c r="F184" i="31"/>
  <c r="C189" i="31"/>
  <c r="D189" i="31"/>
  <c r="E189" i="31"/>
  <c r="F189" i="31"/>
  <c r="C194" i="31"/>
  <c r="D194" i="31"/>
  <c r="E194" i="31"/>
  <c r="F194" i="31"/>
  <c r="D203" i="31"/>
  <c r="E203" i="31"/>
  <c r="F203" i="31"/>
  <c r="C209" i="31"/>
  <c r="D209" i="31"/>
  <c r="E209" i="31"/>
  <c r="F209" i="31"/>
  <c r="C214" i="31"/>
  <c r="D214" i="31"/>
  <c r="E214" i="31"/>
  <c r="F214" i="31"/>
  <c r="C219" i="31"/>
  <c r="D219" i="31"/>
  <c r="E219" i="31"/>
  <c r="F219" i="31"/>
  <c r="D229" i="31"/>
  <c r="E229" i="31"/>
  <c r="F229" i="31"/>
  <c r="C235" i="31"/>
  <c r="D235" i="31"/>
  <c r="E235" i="31"/>
  <c r="F235" i="31"/>
  <c r="C240" i="31"/>
  <c r="D240" i="31"/>
  <c r="E240" i="31"/>
  <c r="F240" i="31"/>
  <c r="C245" i="31"/>
  <c r="D245" i="31"/>
  <c r="E245" i="31"/>
  <c r="F245" i="31"/>
  <c r="C264" i="31"/>
  <c r="D264" i="31"/>
  <c r="E264" i="31"/>
  <c r="F264" i="31"/>
  <c r="C269" i="31"/>
  <c r="D269" i="31"/>
  <c r="E269" i="31"/>
  <c r="F269" i="31"/>
  <c r="C274" i="31"/>
  <c r="D274" i="31"/>
  <c r="E274" i="31"/>
  <c r="F274" i="31"/>
  <c r="D284" i="31"/>
  <c r="C290" i="31"/>
  <c r="D290" i="31"/>
  <c r="E290" i="31"/>
  <c r="F290" i="31"/>
  <c r="C295" i="31"/>
  <c r="D295" i="31"/>
  <c r="E295" i="31"/>
  <c r="F295" i="31"/>
  <c r="C300" i="31"/>
  <c r="D300" i="31"/>
  <c r="E300" i="31"/>
  <c r="F300" i="31"/>
  <c r="D309" i="31"/>
  <c r="E309" i="31"/>
  <c r="F309" i="31"/>
  <c r="C315" i="31"/>
  <c r="D315" i="31"/>
  <c r="E315" i="31"/>
  <c r="F315" i="31"/>
  <c r="C320" i="31"/>
  <c r="D320" i="31"/>
  <c r="E320" i="31"/>
  <c r="F320" i="31"/>
  <c r="C325" i="31"/>
  <c r="D325" i="31"/>
  <c r="E325" i="31"/>
  <c r="F325" i="31"/>
  <c r="C333" i="31"/>
  <c r="D333" i="31"/>
  <c r="E333" i="31"/>
  <c r="F333" i="31"/>
  <c r="C334" i="31"/>
  <c r="D334" i="31"/>
  <c r="E334" i="31"/>
  <c r="D335" i="31"/>
  <c r="E335" i="31"/>
  <c r="F335" i="31"/>
  <c r="C341" i="31"/>
  <c r="D341" i="31"/>
  <c r="E341" i="31"/>
  <c r="F341" i="31"/>
  <c r="C346" i="31"/>
  <c r="D346" i="31"/>
  <c r="E346" i="31"/>
  <c r="F346" i="31"/>
  <c r="C351" i="31"/>
  <c r="D351" i="31"/>
  <c r="E351" i="31"/>
  <c r="F351" i="31"/>
  <c r="C356" i="31"/>
  <c r="D356" i="31"/>
  <c r="E356" i="31"/>
  <c r="F356" i="31"/>
  <c r="C357" i="31"/>
  <c r="D357" i="31"/>
  <c r="E357" i="31"/>
  <c r="F357" i="31"/>
  <c r="C359" i="31"/>
  <c r="D359" i="31"/>
  <c r="E359" i="31"/>
  <c r="F359" i="31"/>
  <c r="C360" i="31"/>
  <c r="D360" i="31"/>
  <c r="E360" i="31"/>
  <c r="F360" i="31"/>
  <c r="C362" i="31"/>
  <c r="D362" i="31"/>
  <c r="E362" i="31"/>
  <c r="F362" i="31"/>
  <c r="C363" i="31"/>
  <c r="D363" i="31"/>
  <c r="E363" i="31"/>
  <c r="F363" i="31"/>
  <c r="C365" i="31"/>
  <c r="D365" i="31"/>
  <c r="E365" i="31"/>
  <c r="F365" i="31"/>
  <c r="C366" i="31"/>
  <c r="D366" i="31"/>
  <c r="E366" i="31"/>
  <c r="F366" i="31"/>
  <c r="C368" i="31"/>
  <c r="D368" i="31"/>
  <c r="E368" i="31"/>
  <c r="F368" i="31"/>
  <c r="C369" i="31"/>
  <c r="D369" i="31"/>
  <c r="E369" i="31"/>
  <c r="F369" i="31"/>
  <c r="C371" i="31"/>
  <c r="D371" i="31"/>
  <c r="E371" i="31"/>
  <c r="F371" i="31"/>
  <c r="C372" i="31"/>
  <c r="D372" i="31"/>
  <c r="E372" i="31"/>
  <c r="F372" i="31"/>
  <c r="C374" i="31"/>
  <c r="C375" i="31"/>
  <c r="D375" i="31"/>
  <c r="E375" i="31"/>
  <c r="F375" i="31"/>
  <c r="C377" i="31"/>
  <c r="D377" i="31"/>
  <c r="E377" i="31"/>
  <c r="F377" i="31"/>
  <c r="C378" i="31"/>
  <c r="D378" i="31"/>
  <c r="E378" i="31"/>
  <c r="F378" i="31"/>
  <c r="C379" i="31"/>
  <c r="D379" i="31"/>
  <c r="E379" i="31"/>
  <c r="F379" i="31"/>
  <c r="C380" i="31"/>
  <c r="D380" i="31"/>
  <c r="E380" i="31"/>
  <c r="F380" i="31"/>
  <c r="C382" i="31"/>
  <c r="D382" i="31"/>
  <c r="E382" i="31"/>
  <c r="F382" i="31"/>
  <c r="C383" i="31"/>
  <c r="D383" i="31"/>
  <c r="E383" i="31"/>
  <c r="F383" i="31"/>
  <c r="C384" i="31"/>
  <c r="D384" i="31"/>
  <c r="E384" i="31"/>
  <c r="F384" i="31"/>
  <c r="C385" i="31"/>
  <c r="D385" i="31"/>
  <c r="E385" i="31"/>
  <c r="F385" i="31"/>
  <c r="C38" i="30"/>
  <c r="D38" i="30"/>
  <c r="E38" i="30"/>
  <c r="B44" i="30"/>
  <c r="C44" i="30"/>
  <c r="D44" i="30"/>
  <c r="E44" i="30"/>
  <c r="B47" i="30"/>
  <c r="C47" i="30"/>
  <c r="D47" i="30"/>
  <c r="E47" i="30"/>
  <c r="B50" i="30"/>
  <c r="C50" i="30"/>
  <c r="D50" i="30"/>
  <c r="E50" i="30"/>
  <c r="D59" i="30"/>
  <c r="E59" i="30"/>
  <c r="B62" i="30"/>
  <c r="B65" i="30"/>
  <c r="C65" i="30"/>
  <c r="D65" i="30"/>
  <c r="E65" i="30"/>
  <c r="B66" i="30"/>
  <c r="C66" i="30"/>
  <c r="D66" i="30"/>
  <c r="E66" i="30"/>
  <c r="C75" i="30"/>
  <c r="D75" i="30"/>
  <c r="E75" i="30"/>
  <c r="B87" i="30"/>
  <c r="C87" i="30"/>
  <c r="D87" i="30"/>
  <c r="E87" i="30"/>
  <c r="B102" i="30"/>
  <c r="C102" i="30"/>
  <c r="D102" i="30"/>
  <c r="E102" i="30"/>
  <c r="B103" i="30"/>
  <c r="C103" i="30"/>
  <c r="D103" i="30"/>
  <c r="E103" i="30"/>
  <c r="C112" i="30"/>
  <c r="D112" i="30"/>
  <c r="E112" i="30"/>
  <c r="B124" i="30"/>
  <c r="C124" i="30"/>
  <c r="D124" i="30"/>
  <c r="E124" i="30"/>
  <c r="B133" i="30"/>
  <c r="C133" i="30"/>
  <c r="D133" i="30"/>
  <c r="E133" i="30"/>
  <c r="C149" i="30"/>
  <c r="D149" i="30"/>
  <c r="E149" i="30"/>
  <c r="B161" i="30"/>
  <c r="C161" i="30"/>
  <c r="D161" i="30"/>
  <c r="E161" i="30"/>
  <c r="B170" i="30"/>
  <c r="C170" i="30"/>
  <c r="D170" i="30"/>
  <c r="E170" i="30"/>
  <c r="B176" i="30"/>
  <c r="C176" i="30"/>
  <c r="D176" i="30"/>
  <c r="E176" i="30"/>
  <c r="F184" i="30"/>
  <c r="C186" i="30"/>
  <c r="D186" i="30"/>
  <c r="E186" i="30"/>
  <c r="B198" i="30"/>
  <c r="C198" i="30"/>
  <c r="D198" i="30"/>
  <c r="E198" i="30"/>
  <c r="B213" i="30"/>
  <c r="C213" i="30"/>
  <c r="D213" i="30"/>
  <c r="E213" i="30"/>
  <c r="C223" i="30"/>
  <c r="D223" i="30"/>
  <c r="E223" i="30"/>
  <c r="B235" i="30"/>
  <c r="B250" i="30"/>
  <c r="C250" i="30"/>
  <c r="D250" i="30"/>
  <c r="E250" i="30"/>
  <c r="F258" i="30"/>
  <c r="C260" i="30"/>
  <c r="D260" i="30"/>
  <c r="E260" i="30"/>
  <c r="B272" i="30"/>
  <c r="C272" i="30"/>
  <c r="D272" i="30"/>
  <c r="E272" i="30"/>
  <c r="B287" i="30"/>
  <c r="C287" i="30"/>
  <c r="D287" i="30"/>
  <c r="E287" i="30"/>
  <c r="C297" i="30"/>
  <c r="D297" i="30"/>
  <c r="E297" i="30"/>
  <c r="B309" i="30"/>
  <c r="C309" i="30"/>
  <c r="D309" i="30"/>
  <c r="E309" i="30"/>
  <c r="B324" i="30"/>
  <c r="C324" i="30"/>
  <c r="D324" i="30"/>
  <c r="E324" i="30"/>
  <c r="F332" i="30"/>
  <c r="C334" i="30"/>
  <c r="D334" i="30"/>
  <c r="E334" i="30"/>
  <c r="B346" i="30"/>
  <c r="C346" i="30"/>
  <c r="D346" i="30"/>
  <c r="E346" i="30"/>
  <c r="B361" i="30"/>
  <c r="C361" i="30"/>
  <c r="D361" i="30"/>
  <c r="E361" i="30"/>
  <c r="B362" i="30"/>
  <c r="C362" i="30"/>
  <c r="D362" i="30"/>
  <c r="E362" i="30"/>
  <c r="C375" i="30"/>
  <c r="D375" i="30"/>
  <c r="E375" i="30"/>
  <c r="B385" i="30"/>
  <c r="C385" i="30"/>
  <c r="D385" i="30"/>
  <c r="E385" i="30"/>
  <c r="B390" i="30"/>
  <c r="C390" i="30"/>
  <c r="D390" i="30"/>
  <c r="E390" i="30"/>
  <c r="C403" i="30"/>
  <c r="D403" i="30"/>
  <c r="E403" i="30"/>
  <c r="B413" i="30"/>
  <c r="C413" i="30"/>
  <c r="D413" i="30"/>
  <c r="E413" i="30"/>
  <c r="B418" i="30"/>
  <c r="C418" i="30"/>
  <c r="D418" i="30"/>
  <c r="E418" i="30"/>
  <c r="B427" i="30"/>
  <c r="C427" i="30"/>
  <c r="D427" i="30"/>
  <c r="E427" i="30"/>
  <c r="C428" i="30"/>
  <c r="D428" i="30"/>
  <c r="E428" i="30"/>
  <c r="B439" i="30"/>
  <c r="C439" i="30"/>
  <c r="D439" i="30"/>
  <c r="E439" i="30"/>
  <c r="B444" i="30"/>
  <c r="C444" i="30"/>
  <c r="D444" i="30"/>
  <c r="E444" i="30"/>
  <c r="C453" i="30"/>
  <c r="D453" i="30"/>
  <c r="E453" i="30"/>
  <c r="B464" i="30"/>
  <c r="C464" i="30"/>
  <c r="D464" i="30"/>
  <c r="E464" i="30"/>
  <c r="B469" i="30"/>
  <c r="C469" i="30"/>
  <c r="D469" i="30"/>
  <c r="E469" i="30"/>
  <c r="B474" i="30"/>
  <c r="C474" i="30"/>
  <c r="D474" i="30"/>
  <c r="E474" i="30"/>
  <c r="B475" i="30"/>
  <c r="C475" i="30"/>
  <c r="D475" i="30"/>
  <c r="E475" i="30"/>
  <c r="B477" i="30"/>
  <c r="C477" i="30"/>
  <c r="D477" i="30"/>
  <c r="E477" i="30"/>
  <c r="B478" i="30"/>
  <c r="C478" i="30"/>
  <c r="D478" i="30"/>
  <c r="E478" i="30"/>
  <c r="D479" i="30"/>
  <c r="E479" i="30"/>
  <c r="B480" i="30"/>
  <c r="C480" i="30"/>
  <c r="D480" i="30"/>
  <c r="E480" i="30"/>
  <c r="B481" i="30"/>
  <c r="C481" i="30"/>
  <c r="D481" i="30"/>
  <c r="E481" i="30"/>
  <c r="B483" i="30"/>
  <c r="C483" i="30"/>
  <c r="D483" i="30"/>
  <c r="E483" i="30"/>
  <c r="B484" i="30"/>
  <c r="C484" i="30"/>
  <c r="D484" i="30"/>
  <c r="E484" i="30"/>
  <c r="B486" i="30"/>
  <c r="C486" i="30"/>
  <c r="D486" i="30"/>
  <c r="E486" i="30"/>
  <c r="B487" i="30"/>
  <c r="C487" i="30"/>
  <c r="D487" i="30"/>
  <c r="E487" i="30"/>
  <c r="B489" i="30"/>
  <c r="C489" i="30"/>
  <c r="D489" i="30"/>
  <c r="E489" i="30"/>
  <c r="B490" i="30"/>
  <c r="C490" i="30"/>
  <c r="D490" i="30"/>
  <c r="E490" i="30"/>
  <c r="B491" i="30"/>
  <c r="C491" i="30"/>
  <c r="D491" i="30"/>
  <c r="E491" i="30"/>
  <c r="B492" i="30"/>
  <c r="C492" i="30"/>
  <c r="D492" i="30"/>
  <c r="E492" i="30"/>
  <c r="B493" i="30"/>
  <c r="C493" i="30"/>
  <c r="D493" i="30"/>
  <c r="E493" i="30"/>
  <c r="F500" i="30"/>
  <c r="C501" i="30"/>
  <c r="D501" i="30"/>
  <c r="E501" i="30"/>
  <c r="B503" i="30"/>
  <c r="C503" i="30"/>
  <c r="D503" i="30"/>
  <c r="E503" i="30"/>
  <c r="D37" i="29"/>
  <c r="E37" i="29"/>
  <c r="F37" i="29"/>
  <c r="C43" i="29"/>
  <c r="D43" i="29"/>
  <c r="E43" i="29"/>
  <c r="F43" i="29"/>
  <c r="C46" i="29"/>
  <c r="D46" i="29"/>
  <c r="E46" i="29"/>
  <c r="F46" i="29"/>
  <c r="C49" i="29"/>
  <c r="D50" i="29"/>
  <c r="E50" i="29"/>
  <c r="F50" i="29"/>
  <c r="C58" i="29"/>
  <c r="D58" i="29"/>
  <c r="E58" i="29"/>
  <c r="F58" i="29"/>
  <c r="D61" i="29"/>
  <c r="E61" i="29"/>
  <c r="F61" i="29"/>
  <c r="C64" i="29"/>
  <c r="D74" i="29"/>
  <c r="E74" i="29"/>
  <c r="F74" i="29"/>
  <c r="C101" i="29"/>
  <c r="D101" i="29"/>
  <c r="E101" i="29"/>
  <c r="F101" i="29"/>
  <c r="D111" i="29"/>
  <c r="E111" i="29"/>
  <c r="F111" i="29"/>
  <c r="C138" i="29"/>
  <c r="D138" i="29"/>
  <c r="E138" i="29"/>
  <c r="F138" i="29"/>
  <c r="C146" i="29"/>
  <c r="D146" i="29"/>
  <c r="E146" i="29"/>
  <c r="F146" i="29"/>
  <c r="D148" i="29"/>
  <c r="E148" i="29"/>
  <c r="F148" i="29"/>
  <c r="D149" i="29"/>
  <c r="E149" i="29"/>
  <c r="F149" i="29"/>
  <c r="D150" i="29"/>
  <c r="E150" i="29"/>
  <c r="F150" i="29"/>
  <c r="D154" i="29"/>
  <c r="E154" i="29"/>
  <c r="F154" i="29"/>
  <c r="D157" i="29"/>
  <c r="E157" i="29"/>
  <c r="F157" i="29"/>
  <c r="C160" i="29"/>
  <c r="D160" i="29"/>
  <c r="E160" i="29"/>
  <c r="F160" i="29"/>
  <c r="C169" i="29"/>
  <c r="D169" i="29"/>
  <c r="E169" i="29"/>
  <c r="F169" i="29"/>
  <c r="C172" i="29"/>
  <c r="D172" i="29"/>
  <c r="E172" i="29"/>
  <c r="F172" i="29"/>
  <c r="C175" i="29"/>
  <c r="D175" i="29"/>
  <c r="E175" i="29"/>
  <c r="F175" i="29"/>
  <c r="C176" i="29"/>
  <c r="D176" i="29"/>
  <c r="E176" i="29"/>
  <c r="F176" i="29"/>
  <c r="D185" i="29"/>
  <c r="E185" i="29"/>
  <c r="F185" i="29"/>
  <c r="D191" i="29"/>
  <c r="E191" i="29"/>
  <c r="F191" i="29"/>
  <c r="D194" i="29"/>
  <c r="E194" i="29"/>
  <c r="F194" i="29"/>
  <c r="C197" i="29"/>
  <c r="D197" i="29"/>
  <c r="E197" i="29"/>
  <c r="F197" i="29"/>
  <c r="C206" i="29"/>
  <c r="D206" i="29"/>
  <c r="E206" i="29"/>
  <c r="F206" i="29"/>
  <c r="C209" i="29"/>
  <c r="D209" i="29"/>
  <c r="E209" i="29"/>
  <c r="F209" i="29"/>
  <c r="C212" i="29"/>
  <c r="D212" i="29"/>
  <c r="E212" i="29"/>
  <c r="F212" i="29"/>
  <c r="F223" i="29"/>
  <c r="D225" i="29"/>
  <c r="E225" i="29"/>
  <c r="F225" i="29"/>
  <c r="D227" i="29"/>
  <c r="E227" i="29"/>
  <c r="F227" i="29"/>
  <c r="C231" i="29"/>
  <c r="D231" i="29"/>
  <c r="E231" i="29"/>
  <c r="F231" i="29"/>
  <c r="C236" i="29"/>
  <c r="D236" i="29"/>
  <c r="E236" i="29"/>
  <c r="F236" i="29"/>
  <c r="C241" i="29"/>
  <c r="D241" i="29"/>
  <c r="E241" i="29"/>
  <c r="F241" i="29"/>
  <c r="F252" i="29"/>
  <c r="D254" i="29"/>
  <c r="E254" i="29"/>
  <c r="F254" i="29"/>
  <c r="E256" i="29"/>
  <c r="F256" i="29"/>
  <c r="C260" i="29"/>
  <c r="D260" i="29"/>
  <c r="E260" i="29"/>
  <c r="F260" i="29"/>
  <c r="C265" i="29"/>
  <c r="D265" i="29"/>
  <c r="E265" i="29"/>
  <c r="F265" i="29"/>
  <c r="C270" i="29"/>
  <c r="D270" i="29"/>
  <c r="E270" i="29"/>
  <c r="F270" i="29"/>
  <c r="E279" i="29"/>
  <c r="C285" i="29"/>
  <c r="D285" i="29"/>
  <c r="E285" i="29"/>
  <c r="F285" i="29"/>
  <c r="C290" i="29"/>
  <c r="D290" i="29"/>
  <c r="E290" i="29"/>
  <c r="F290" i="29"/>
  <c r="C295" i="29"/>
  <c r="D295" i="29"/>
  <c r="E295" i="29"/>
  <c r="F295" i="29"/>
  <c r="D305" i="29"/>
  <c r="E305" i="29"/>
  <c r="F305" i="29"/>
  <c r="C311" i="29"/>
  <c r="D311" i="29"/>
  <c r="E311" i="29"/>
  <c r="F311" i="29"/>
  <c r="C316" i="29"/>
  <c r="D316" i="29"/>
  <c r="E316" i="29"/>
  <c r="F316" i="29"/>
  <c r="C321" i="29"/>
  <c r="D321" i="29"/>
  <c r="E321" i="29"/>
  <c r="F321" i="29"/>
  <c r="F328" i="29"/>
  <c r="F329" i="29"/>
  <c r="D330" i="29"/>
  <c r="E330" i="29"/>
  <c r="F330" i="29"/>
  <c r="C336" i="29"/>
  <c r="D336" i="29"/>
  <c r="E336" i="29"/>
  <c r="F336" i="29"/>
  <c r="C341" i="29"/>
  <c r="D341" i="29"/>
  <c r="E341" i="29"/>
  <c r="F341" i="29"/>
  <c r="C346" i="29"/>
  <c r="D346" i="29"/>
  <c r="E346" i="29"/>
  <c r="F346" i="29"/>
  <c r="D355" i="29"/>
  <c r="E355" i="29"/>
  <c r="F355" i="29"/>
  <c r="D357" i="29"/>
  <c r="E357" i="29"/>
  <c r="C361" i="29"/>
  <c r="D361" i="29"/>
  <c r="E361" i="29"/>
  <c r="F361" i="29"/>
  <c r="C366" i="29"/>
  <c r="D366" i="29"/>
  <c r="E366" i="29"/>
  <c r="F366" i="29"/>
  <c r="C371" i="29"/>
  <c r="D371" i="29"/>
  <c r="E371" i="29"/>
  <c r="F371" i="29"/>
  <c r="D381" i="29"/>
  <c r="E381" i="29"/>
  <c r="F381" i="29"/>
  <c r="C387" i="29"/>
  <c r="D387" i="29"/>
  <c r="E387" i="29"/>
  <c r="F387" i="29"/>
  <c r="C392" i="29"/>
  <c r="D392" i="29"/>
  <c r="E392" i="29"/>
  <c r="F392" i="29"/>
  <c r="C397" i="29"/>
  <c r="D397" i="29"/>
  <c r="E397" i="29"/>
  <c r="F397" i="29"/>
  <c r="F404" i="29"/>
  <c r="F405" i="29"/>
  <c r="D406" i="29"/>
  <c r="E406" i="29"/>
  <c r="F406" i="29"/>
  <c r="C412" i="29"/>
  <c r="D412" i="29"/>
  <c r="E412" i="29"/>
  <c r="F412" i="29"/>
  <c r="C417" i="29"/>
  <c r="D417" i="29"/>
  <c r="E417" i="29"/>
  <c r="F417" i="29"/>
  <c r="C422" i="29"/>
  <c r="D422" i="29"/>
  <c r="E422" i="29"/>
  <c r="F422" i="29"/>
  <c r="F429" i="29"/>
  <c r="F430" i="29"/>
  <c r="D431" i="29"/>
  <c r="E431" i="29"/>
  <c r="F431" i="29"/>
  <c r="C437" i="29"/>
  <c r="D437" i="29"/>
  <c r="E437" i="29"/>
  <c r="F437" i="29"/>
  <c r="C442" i="29"/>
  <c r="D442" i="29"/>
  <c r="E442" i="29"/>
  <c r="F442" i="29"/>
  <c r="C447" i="29"/>
  <c r="D447" i="29"/>
  <c r="E447" i="29"/>
  <c r="F447" i="29"/>
  <c r="F454" i="29"/>
  <c r="F455" i="29"/>
  <c r="D456" i="29"/>
  <c r="E456" i="29"/>
  <c r="F456" i="29"/>
  <c r="C462" i="29"/>
  <c r="D462" i="29"/>
  <c r="E462" i="29"/>
  <c r="F462" i="29"/>
  <c r="C467" i="29"/>
  <c r="D467" i="29"/>
  <c r="E467" i="29"/>
  <c r="F467" i="29"/>
  <c r="C472" i="29"/>
  <c r="D472" i="29"/>
  <c r="E472" i="29"/>
  <c r="F472" i="29"/>
  <c r="F479" i="29"/>
  <c r="F480" i="29"/>
  <c r="D481" i="29"/>
  <c r="E481" i="29"/>
  <c r="F481" i="29"/>
  <c r="C487" i="29"/>
  <c r="D487" i="29"/>
  <c r="E487" i="29"/>
  <c r="F487" i="29"/>
  <c r="C492" i="29"/>
  <c r="D492" i="29"/>
  <c r="E492" i="29"/>
  <c r="F492" i="29"/>
  <c r="C497" i="29"/>
  <c r="D497" i="29"/>
  <c r="E497" i="29"/>
  <c r="F497" i="29"/>
  <c r="F504" i="29"/>
  <c r="F505" i="29"/>
  <c r="D506" i="29"/>
  <c r="E506" i="29"/>
  <c r="F506" i="29"/>
  <c r="C512" i="29"/>
  <c r="D512" i="29"/>
  <c r="E512" i="29"/>
  <c r="F512" i="29"/>
  <c r="C517" i="29"/>
  <c r="D517" i="29"/>
  <c r="E517" i="29"/>
  <c r="F517" i="29"/>
  <c r="C522" i="29"/>
  <c r="D522" i="29"/>
  <c r="E522" i="29"/>
  <c r="F522" i="29"/>
  <c r="F529" i="29"/>
  <c r="F530" i="29"/>
  <c r="D531" i="29"/>
  <c r="E531" i="29"/>
  <c r="F531" i="29"/>
  <c r="C537" i="29"/>
  <c r="D537" i="29"/>
  <c r="E537" i="29"/>
  <c r="F537" i="29"/>
  <c r="C542" i="29"/>
  <c r="D542" i="29"/>
  <c r="E542" i="29"/>
  <c r="F542" i="29"/>
  <c r="C547" i="29"/>
  <c r="D547" i="29"/>
  <c r="E547" i="29"/>
  <c r="F547" i="29"/>
  <c r="F554" i="29"/>
  <c r="F555" i="29"/>
  <c r="D556" i="29"/>
  <c r="E556" i="29"/>
  <c r="F556" i="29"/>
  <c r="C562" i="29"/>
  <c r="D562" i="29"/>
  <c r="E562" i="29"/>
  <c r="F562" i="29"/>
  <c r="C567" i="29"/>
  <c r="D567" i="29"/>
  <c r="E567" i="29"/>
  <c r="F567" i="29"/>
  <c r="C572" i="29"/>
  <c r="D572" i="29"/>
  <c r="E572" i="29"/>
  <c r="F572" i="29"/>
  <c r="F579" i="29"/>
  <c r="F580" i="29"/>
  <c r="D581" i="29"/>
  <c r="E581" i="29"/>
  <c r="F581" i="29"/>
  <c r="C587" i="29"/>
  <c r="D587" i="29"/>
  <c r="E587" i="29"/>
  <c r="F587" i="29"/>
  <c r="C592" i="29"/>
  <c r="D592" i="29"/>
  <c r="E592" i="29"/>
  <c r="F592" i="29"/>
  <c r="F604" i="29"/>
  <c r="F605" i="29"/>
  <c r="D606" i="29"/>
  <c r="E606" i="29"/>
  <c r="F606" i="29"/>
  <c r="C612" i="29"/>
  <c r="D612" i="29"/>
  <c r="E612" i="29"/>
  <c r="F612" i="29"/>
  <c r="C617" i="29"/>
  <c r="D617" i="29"/>
  <c r="E617" i="29"/>
  <c r="F617" i="29"/>
  <c r="C622" i="29"/>
  <c r="D622" i="29"/>
  <c r="E622" i="29"/>
  <c r="F622" i="29"/>
  <c r="F629" i="29"/>
  <c r="F630" i="29"/>
  <c r="D631" i="29"/>
  <c r="E631" i="29"/>
  <c r="F631" i="29"/>
  <c r="C637" i="29"/>
  <c r="D637" i="29"/>
  <c r="E637" i="29"/>
  <c r="F637" i="29"/>
  <c r="C642" i="29"/>
  <c r="D642" i="29"/>
  <c r="E642" i="29"/>
  <c r="F642" i="29"/>
  <c r="C647" i="29"/>
  <c r="D647" i="29"/>
  <c r="E647" i="29"/>
  <c r="F647" i="29"/>
  <c r="F654" i="29"/>
  <c r="F655" i="29"/>
  <c r="D656" i="29"/>
  <c r="E656" i="29"/>
  <c r="F656" i="29"/>
  <c r="C662" i="29"/>
  <c r="D662" i="29"/>
  <c r="E662" i="29"/>
  <c r="F662" i="29"/>
  <c r="C667" i="29"/>
  <c r="D667" i="29"/>
  <c r="E667" i="29"/>
  <c r="F667" i="29"/>
  <c r="C672" i="29"/>
  <c r="D672" i="29"/>
  <c r="E672" i="29"/>
  <c r="F672" i="29"/>
  <c r="F679" i="29"/>
  <c r="F680" i="29"/>
  <c r="D681" i="29"/>
  <c r="E681" i="29"/>
  <c r="F681" i="29"/>
  <c r="C687" i="29"/>
  <c r="D687" i="29"/>
  <c r="E687" i="29"/>
  <c r="F687" i="29"/>
  <c r="C692" i="29"/>
  <c r="D692" i="29"/>
  <c r="E692" i="29"/>
  <c r="F692" i="29"/>
  <c r="C697" i="29"/>
  <c r="D697" i="29"/>
  <c r="E697" i="29"/>
  <c r="F697" i="29"/>
  <c r="F704" i="29"/>
  <c r="F705" i="29"/>
  <c r="D706" i="29"/>
  <c r="E706" i="29"/>
  <c r="F706" i="29"/>
  <c r="C712" i="29"/>
  <c r="D712" i="29"/>
  <c r="E712" i="29"/>
  <c r="F712" i="29"/>
  <c r="C717" i="29"/>
  <c r="D717" i="29"/>
  <c r="E717" i="29"/>
  <c r="F717" i="29"/>
  <c r="C722" i="29"/>
  <c r="D722" i="29"/>
  <c r="E722" i="29"/>
  <c r="F722" i="29"/>
  <c r="F729" i="29"/>
  <c r="F730" i="29"/>
  <c r="D731" i="29"/>
  <c r="E731" i="29"/>
  <c r="F731" i="29"/>
  <c r="C737" i="29"/>
  <c r="D737" i="29"/>
  <c r="E737" i="29"/>
  <c r="F737" i="29"/>
  <c r="C742" i="29"/>
  <c r="D742" i="29"/>
  <c r="E742" i="29"/>
  <c r="F742" i="29"/>
  <c r="C747" i="29"/>
  <c r="D747" i="29"/>
  <c r="E747" i="29"/>
  <c r="F747" i="29"/>
  <c r="F754" i="29"/>
  <c r="F755" i="29"/>
  <c r="D756" i="29"/>
  <c r="E756" i="29"/>
  <c r="F756" i="29"/>
  <c r="C762" i="29"/>
  <c r="D762" i="29"/>
  <c r="E762" i="29"/>
  <c r="F762" i="29"/>
  <c r="C767" i="29"/>
  <c r="D767" i="29"/>
  <c r="E767" i="29"/>
  <c r="F767" i="29"/>
  <c r="C772" i="29"/>
  <c r="D772" i="29"/>
  <c r="E772" i="29"/>
  <c r="F772" i="29"/>
  <c r="F779" i="29"/>
  <c r="F780" i="29"/>
  <c r="D781" i="29"/>
  <c r="E781" i="29"/>
  <c r="F781" i="29"/>
  <c r="C787" i="29"/>
  <c r="D787" i="29"/>
  <c r="E787" i="29"/>
  <c r="F787" i="29"/>
  <c r="C792" i="29"/>
  <c r="D792" i="29"/>
  <c r="E792" i="29"/>
  <c r="F792" i="29"/>
  <c r="C797" i="29"/>
  <c r="D797" i="29"/>
  <c r="E797" i="29"/>
  <c r="F797" i="29"/>
  <c r="C804" i="29"/>
  <c r="D804" i="29"/>
  <c r="E804" i="29"/>
  <c r="F804" i="29"/>
  <c r="C805" i="29"/>
  <c r="D805" i="29"/>
  <c r="E805" i="29"/>
  <c r="F805" i="29"/>
  <c r="D806" i="29"/>
  <c r="E806" i="29"/>
  <c r="F806" i="29"/>
  <c r="C812" i="29"/>
  <c r="D812" i="29"/>
  <c r="E812" i="29"/>
  <c r="F812" i="29"/>
  <c r="C817" i="29"/>
  <c r="D817" i="29"/>
  <c r="E817" i="29"/>
  <c r="F817" i="29"/>
  <c r="C822" i="29"/>
  <c r="D822" i="29"/>
  <c r="E822" i="29"/>
  <c r="F822" i="29"/>
  <c r="F829" i="29"/>
  <c r="F830" i="29"/>
  <c r="D831" i="29"/>
  <c r="E831" i="29"/>
  <c r="F831" i="29"/>
  <c r="C837" i="29"/>
  <c r="D837" i="29"/>
  <c r="E837" i="29"/>
  <c r="F837" i="29"/>
  <c r="C842" i="29"/>
  <c r="D842" i="29"/>
  <c r="E842" i="29"/>
  <c r="F842" i="29"/>
  <c r="C847" i="29"/>
  <c r="D847" i="29"/>
  <c r="E847" i="29"/>
  <c r="F847" i="29"/>
  <c r="F854" i="29"/>
  <c r="F855" i="29"/>
  <c r="D856" i="29"/>
  <c r="E856" i="29"/>
  <c r="F856" i="29"/>
  <c r="C862" i="29"/>
  <c r="D862" i="29"/>
  <c r="E862" i="29"/>
  <c r="F862" i="29"/>
  <c r="C867" i="29"/>
  <c r="D867" i="29"/>
  <c r="E867" i="29"/>
  <c r="F867" i="29"/>
  <c r="C872" i="29"/>
  <c r="D872" i="29"/>
  <c r="E872" i="29"/>
  <c r="F872" i="29"/>
  <c r="D881" i="29"/>
  <c r="E881" i="29"/>
  <c r="F881" i="29"/>
  <c r="C887" i="29"/>
  <c r="D887" i="29"/>
  <c r="E887" i="29"/>
  <c r="F887" i="29"/>
  <c r="C892" i="29"/>
  <c r="D892" i="29"/>
  <c r="E892" i="29"/>
  <c r="F892" i="29"/>
  <c r="C897" i="29"/>
  <c r="D897" i="29"/>
  <c r="E897" i="29"/>
  <c r="F897" i="29"/>
  <c r="D904" i="29"/>
  <c r="E904" i="29"/>
  <c r="F904" i="29"/>
  <c r="D905" i="29"/>
  <c r="E905" i="29"/>
  <c r="F905" i="29"/>
  <c r="D906" i="29"/>
  <c r="E906" i="29"/>
  <c r="F906" i="29"/>
  <c r="E907" i="29"/>
  <c r="F907" i="29"/>
  <c r="E908" i="29"/>
  <c r="F908" i="29"/>
  <c r="C912" i="29"/>
  <c r="D912" i="29"/>
  <c r="E912" i="29"/>
  <c r="F912" i="29"/>
  <c r="C917" i="29"/>
  <c r="D917" i="29"/>
  <c r="E917" i="29"/>
  <c r="F917" i="29"/>
  <c r="C922" i="29"/>
  <c r="D922" i="29"/>
  <c r="E922" i="29"/>
  <c r="F922" i="29"/>
  <c r="D931" i="29"/>
  <c r="E931" i="29"/>
  <c r="F931" i="29"/>
  <c r="C937" i="29"/>
  <c r="D937" i="29"/>
  <c r="E937" i="29"/>
  <c r="F937" i="29"/>
  <c r="C942" i="29"/>
  <c r="D942" i="29"/>
  <c r="E942" i="29"/>
  <c r="F942" i="29"/>
  <c r="C947" i="29"/>
  <c r="D947" i="29"/>
  <c r="E947" i="29"/>
  <c r="F947" i="29"/>
  <c r="D956" i="29"/>
  <c r="E956" i="29"/>
  <c r="F956" i="29"/>
  <c r="C962" i="29"/>
  <c r="D962" i="29"/>
  <c r="E962" i="29"/>
  <c r="F962" i="29"/>
  <c r="C967" i="29"/>
  <c r="D967" i="29"/>
  <c r="E967" i="29"/>
  <c r="F967" i="29"/>
  <c r="C972" i="29"/>
  <c r="D972" i="29"/>
  <c r="E972" i="29"/>
  <c r="F972" i="29"/>
  <c r="D981" i="29"/>
  <c r="E981" i="29"/>
  <c r="F981" i="29"/>
  <c r="C987" i="29"/>
  <c r="D987" i="29"/>
  <c r="E987" i="29"/>
  <c r="F987" i="29"/>
  <c r="C992" i="29"/>
  <c r="D992" i="29"/>
  <c r="E992" i="29"/>
  <c r="F992" i="29"/>
  <c r="C997" i="29"/>
  <c r="D997" i="29"/>
  <c r="E997" i="29"/>
  <c r="F997" i="29"/>
  <c r="D1006" i="29"/>
  <c r="E1006" i="29"/>
  <c r="F1006" i="29"/>
  <c r="C1012" i="29"/>
  <c r="D1012" i="29"/>
  <c r="E1012" i="29"/>
  <c r="F1012" i="29"/>
  <c r="C1017" i="29"/>
  <c r="D1017" i="29"/>
  <c r="E1017" i="29"/>
  <c r="F1017" i="29"/>
  <c r="C1022" i="29"/>
  <c r="D1022" i="29"/>
  <c r="E1022" i="29"/>
  <c r="F1022" i="29"/>
  <c r="D1032" i="29"/>
  <c r="E1032" i="29"/>
  <c r="F1032" i="29"/>
  <c r="C1038" i="29"/>
  <c r="D1038" i="29"/>
  <c r="E1038" i="29"/>
  <c r="F1038" i="29"/>
  <c r="C1043" i="29"/>
  <c r="D1043" i="29"/>
  <c r="E1043" i="29"/>
  <c r="C1048" i="29"/>
  <c r="D1048" i="29"/>
  <c r="E1048" i="29"/>
  <c r="D1057" i="29"/>
  <c r="E1057" i="29"/>
  <c r="F1057" i="29"/>
  <c r="C1063" i="29"/>
  <c r="D1063" i="29"/>
  <c r="E1063" i="29"/>
  <c r="F1063" i="29"/>
  <c r="C1068" i="29"/>
  <c r="D1068" i="29"/>
  <c r="E1068" i="29"/>
  <c r="F1068" i="29"/>
  <c r="C1073" i="29"/>
  <c r="D1073" i="29"/>
  <c r="E1073" i="29"/>
  <c r="F1073" i="29"/>
  <c r="D1132" i="29"/>
  <c r="E1132" i="29"/>
  <c r="F1132" i="29"/>
  <c r="C1138" i="29"/>
  <c r="D1138" i="29"/>
  <c r="E1138" i="29"/>
  <c r="F1138" i="29"/>
  <c r="C1143" i="29"/>
  <c r="D1143" i="29"/>
  <c r="E1143" i="29"/>
  <c r="F1143" i="29"/>
  <c r="C1148" i="29"/>
  <c r="D1148" i="29"/>
  <c r="E1148" i="29"/>
  <c r="F1148" i="29"/>
  <c r="D1157" i="29"/>
  <c r="E1157" i="29"/>
  <c r="F1157" i="29"/>
  <c r="C1163" i="29"/>
  <c r="D1163" i="29"/>
  <c r="E1163" i="29"/>
  <c r="F1163" i="29"/>
  <c r="C1168" i="29"/>
  <c r="D1168" i="29"/>
  <c r="E1168" i="29"/>
  <c r="F1168" i="29"/>
  <c r="C1173" i="29"/>
  <c r="D1173" i="29"/>
  <c r="E1173" i="29"/>
  <c r="F1173" i="29"/>
  <c r="D1182" i="29"/>
  <c r="E1182" i="29"/>
  <c r="F1182" i="29"/>
  <c r="C1188" i="29"/>
  <c r="D1188" i="29"/>
  <c r="E1188" i="29"/>
  <c r="F1188" i="29"/>
  <c r="C1193" i="29"/>
  <c r="D1193" i="29"/>
  <c r="E1193" i="29"/>
  <c r="F1193" i="29"/>
  <c r="C1198" i="29"/>
  <c r="D1198" i="29"/>
  <c r="E1198" i="29"/>
  <c r="F1198" i="29"/>
  <c r="D1207" i="29"/>
  <c r="E1207" i="29"/>
  <c r="F1207" i="29"/>
  <c r="C1213" i="29"/>
  <c r="D1213" i="29"/>
  <c r="E1213" i="29"/>
  <c r="F1213" i="29"/>
  <c r="C1218" i="29"/>
  <c r="D1218" i="29"/>
  <c r="E1218" i="29"/>
  <c r="F1218" i="29"/>
  <c r="C1223" i="29"/>
  <c r="D1223" i="29"/>
  <c r="E1223" i="29"/>
  <c r="F1223" i="29"/>
  <c r="D1232" i="29"/>
  <c r="E1232" i="29"/>
  <c r="F1232" i="29"/>
  <c r="C1238" i="29"/>
  <c r="D1238" i="29"/>
  <c r="E1238" i="29"/>
  <c r="F1238" i="29"/>
  <c r="C1243" i="29"/>
  <c r="D1243" i="29"/>
  <c r="E1243" i="29"/>
  <c r="C1248" i="29"/>
  <c r="D1248" i="29"/>
  <c r="E1248" i="29"/>
  <c r="F1248" i="29"/>
  <c r="D1257" i="29"/>
  <c r="E1257" i="29"/>
  <c r="F1257" i="29"/>
  <c r="C1263" i="29"/>
  <c r="D1263" i="29"/>
  <c r="E1263" i="29"/>
  <c r="F1263" i="29"/>
  <c r="C1268" i="29"/>
  <c r="D1268" i="29"/>
  <c r="E1268" i="29"/>
  <c r="F1268" i="29"/>
  <c r="C1273" i="29"/>
  <c r="D1273" i="29"/>
  <c r="E1273" i="29"/>
  <c r="F1273" i="29"/>
  <c r="D1282" i="29"/>
  <c r="E1282" i="29"/>
  <c r="F1282" i="29"/>
  <c r="C1288" i="29"/>
  <c r="D1288" i="29"/>
  <c r="E1288" i="29"/>
  <c r="F1288" i="29"/>
  <c r="C1293" i="29"/>
  <c r="D1293" i="29"/>
  <c r="E1293" i="29"/>
  <c r="F1293" i="29"/>
  <c r="C1298" i="29"/>
  <c r="D1298" i="29"/>
  <c r="E1298" i="29"/>
  <c r="F1298" i="29"/>
  <c r="D1307" i="29"/>
  <c r="E1307" i="29"/>
  <c r="F1307" i="29"/>
  <c r="C1313" i="29"/>
  <c r="D1313" i="29"/>
  <c r="E1313" i="29"/>
  <c r="F1313" i="29"/>
  <c r="C1318" i="29"/>
  <c r="D1318" i="29"/>
  <c r="E1318" i="29"/>
  <c r="F1318" i="29"/>
  <c r="C1323" i="29"/>
  <c r="D1323" i="29"/>
  <c r="E1323" i="29"/>
  <c r="F1323" i="29"/>
  <c r="D1332" i="29"/>
  <c r="E1332" i="29"/>
  <c r="F1332" i="29"/>
  <c r="C1338" i="29"/>
  <c r="D1338" i="29"/>
  <c r="E1338" i="29"/>
  <c r="F1338" i="29"/>
  <c r="C1343" i="29"/>
  <c r="D1343" i="29"/>
  <c r="E1343" i="29"/>
  <c r="F1343" i="29"/>
  <c r="C1348" i="29"/>
  <c r="D1348" i="29"/>
  <c r="E1348" i="29"/>
  <c r="F1348" i="29"/>
  <c r="D1357" i="29"/>
  <c r="E1357" i="29"/>
  <c r="F1357" i="29"/>
  <c r="C1363" i="29"/>
  <c r="D1363" i="29"/>
  <c r="E1363" i="29"/>
  <c r="F1363" i="29"/>
  <c r="C1368" i="29"/>
  <c r="D1368" i="29"/>
  <c r="E1368" i="29"/>
  <c r="F1368" i="29"/>
  <c r="C1373" i="29"/>
  <c r="D1373" i="29"/>
  <c r="E1373" i="29"/>
  <c r="F1373" i="29"/>
  <c r="D1382" i="29"/>
  <c r="E1382" i="29"/>
  <c r="F1382" i="29"/>
  <c r="C1388" i="29"/>
  <c r="D1388" i="29"/>
  <c r="E1388" i="29"/>
  <c r="F1388" i="29"/>
  <c r="C1393" i="29"/>
  <c r="D1393" i="29"/>
  <c r="E1393" i="29"/>
  <c r="F1393" i="29"/>
  <c r="C1398" i="29"/>
  <c r="D1398" i="29"/>
  <c r="E1398" i="29"/>
  <c r="F1398" i="29"/>
  <c r="D1407" i="29"/>
  <c r="E1407" i="29"/>
  <c r="F1407" i="29"/>
  <c r="C1413" i="29"/>
  <c r="D1413" i="29"/>
  <c r="E1413" i="29"/>
  <c r="F1413" i="29"/>
  <c r="C1418" i="29"/>
  <c r="D1418" i="29"/>
  <c r="E1418" i="29"/>
  <c r="F1418" i="29"/>
  <c r="C1423" i="29"/>
  <c r="D1423" i="29"/>
  <c r="E1423" i="29"/>
  <c r="F1423" i="29"/>
  <c r="D1432" i="29"/>
  <c r="E1432" i="29"/>
  <c r="F1432" i="29"/>
  <c r="C1438" i="29"/>
  <c r="D1438" i="29"/>
  <c r="E1438" i="29"/>
  <c r="F1438" i="29"/>
  <c r="C1443" i="29"/>
  <c r="D1443" i="29"/>
  <c r="E1443" i="29"/>
  <c r="F1443" i="29"/>
  <c r="C1448" i="29"/>
  <c r="D1448" i="29"/>
  <c r="E1448" i="29"/>
  <c r="F1448" i="29"/>
  <c r="D1457" i="29"/>
  <c r="E1457" i="29"/>
  <c r="F1457" i="29"/>
  <c r="C1463" i="29"/>
  <c r="D1463" i="29"/>
  <c r="E1463" i="29"/>
  <c r="F1463" i="29"/>
  <c r="C1468" i="29"/>
  <c r="D1468" i="29"/>
  <c r="E1468" i="29"/>
  <c r="F1468" i="29"/>
  <c r="C1473" i="29"/>
  <c r="D1473" i="29"/>
  <c r="E1473" i="29"/>
  <c r="F1473" i="29"/>
  <c r="D1482" i="29"/>
  <c r="E1482" i="29"/>
  <c r="F1482" i="29"/>
  <c r="C1488" i="29"/>
  <c r="D1488" i="29"/>
  <c r="E1488" i="29"/>
  <c r="F1488" i="29"/>
  <c r="C1493" i="29"/>
  <c r="D1493" i="29"/>
  <c r="E1493" i="29"/>
  <c r="C1498" i="29"/>
  <c r="D1498" i="29"/>
  <c r="E1498" i="29"/>
  <c r="F1498" i="29"/>
  <c r="C1505" i="29"/>
  <c r="D1505" i="29"/>
  <c r="E1505" i="29"/>
  <c r="F1505" i="29"/>
  <c r="C1506" i="29"/>
  <c r="D1506" i="29"/>
  <c r="E1506" i="29"/>
  <c r="D1507" i="29"/>
  <c r="E1507" i="29"/>
  <c r="F1507" i="29"/>
  <c r="C1513" i="29"/>
  <c r="D1513" i="29"/>
  <c r="E1513" i="29"/>
  <c r="F1513" i="29"/>
  <c r="C1518" i="29"/>
  <c r="D1518" i="29"/>
  <c r="E1518" i="29"/>
  <c r="F1518" i="29"/>
  <c r="C1523" i="29"/>
  <c r="D1523" i="29"/>
  <c r="E1523" i="29"/>
  <c r="F1523" i="29"/>
  <c r="D1532" i="29"/>
  <c r="E1532" i="29"/>
  <c r="F1532" i="29"/>
  <c r="C1538" i="29"/>
  <c r="D1538" i="29"/>
  <c r="E1538" i="29"/>
  <c r="F1538" i="29"/>
  <c r="C1543" i="29"/>
  <c r="D1543" i="29"/>
  <c r="E1543" i="29"/>
  <c r="F1543" i="29"/>
  <c r="C1548" i="29"/>
  <c r="D1548" i="29"/>
  <c r="E1548" i="29"/>
  <c r="F1548" i="29"/>
  <c r="D1557" i="29"/>
  <c r="E1557" i="29"/>
  <c r="F1557" i="29"/>
  <c r="C1563" i="29"/>
  <c r="D1563" i="29"/>
  <c r="E1563" i="29"/>
  <c r="F1563" i="29"/>
  <c r="C1568" i="29"/>
  <c r="D1568" i="29"/>
  <c r="E1568" i="29"/>
  <c r="F1568" i="29"/>
  <c r="C1573" i="29"/>
  <c r="D1573" i="29"/>
  <c r="E1573" i="29"/>
  <c r="F1573" i="29"/>
  <c r="D1582" i="29"/>
  <c r="E1582" i="29"/>
  <c r="F1582" i="29"/>
  <c r="C1588" i="29"/>
  <c r="D1588" i="29"/>
  <c r="E1588" i="29"/>
  <c r="F1588" i="29"/>
  <c r="C1593" i="29"/>
  <c r="D1593" i="29"/>
  <c r="E1593" i="29"/>
  <c r="F1593" i="29"/>
  <c r="C1598" i="29"/>
  <c r="D1598" i="29"/>
  <c r="E1598" i="29"/>
  <c r="F1598" i="29"/>
  <c r="D1607" i="29"/>
  <c r="E1607" i="29"/>
  <c r="F1607" i="29"/>
  <c r="C1613" i="29"/>
  <c r="D1613" i="29"/>
  <c r="E1613" i="29"/>
  <c r="F1613" i="29"/>
  <c r="C1618" i="29"/>
  <c r="D1618" i="29"/>
  <c r="E1618" i="29"/>
  <c r="F1618" i="29"/>
  <c r="C1623" i="29"/>
  <c r="D1623" i="29"/>
  <c r="E1623" i="29"/>
  <c r="F1623" i="29"/>
  <c r="D1632" i="29"/>
  <c r="E1632" i="29"/>
  <c r="F1632" i="29"/>
  <c r="C1638" i="29"/>
  <c r="D1638" i="29"/>
  <c r="E1638" i="29"/>
  <c r="F1638" i="29"/>
  <c r="C1643" i="29"/>
  <c r="D1643" i="29"/>
  <c r="E1643" i="29"/>
  <c r="F1643" i="29"/>
  <c r="C1648" i="29"/>
  <c r="D1648" i="29"/>
  <c r="E1648" i="29"/>
  <c r="F1648" i="29"/>
  <c r="D1657" i="29"/>
  <c r="E1657" i="29"/>
  <c r="F1657" i="29"/>
  <c r="C1663" i="29"/>
  <c r="D1663" i="29"/>
  <c r="E1663" i="29"/>
  <c r="F1663" i="29"/>
  <c r="C1668" i="29"/>
  <c r="D1668" i="29"/>
  <c r="E1668" i="29"/>
  <c r="F1668" i="29"/>
  <c r="C1673" i="29"/>
  <c r="D1673" i="29"/>
  <c r="E1673" i="29"/>
  <c r="F1673" i="29"/>
  <c r="D1682" i="29"/>
  <c r="E1682" i="29"/>
  <c r="F1682" i="29"/>
  <c r="C1688" i="29"/>
  <c r="D1688" i="29"/>
  <c r="E1688" i="29"/>
  <c r="F1688" i="29"/>
  <c r="C1693" i="29"/>
  <c r="D1693" i="29"/>
  <c r="E1693" i="29"/>
  <c r="F1693" i="29"/>
  <c r="C1698" i="29"/>
  <c r="D1698" i="29"/>
  <c r="E1698" i="29"/>
  <c r="F1698" i="29"/>
  <c r="D1707" i="29"/>
  <c r="E1707" i="29"/>
  <c r="F1707" i="29"/>
  <c r="C1713" i="29"/>
  <c r="D1713" i="29"/>
  <c r="E1713" i="29"/>
  <c r="F1713" i="29"/>
  <c r="C1718" i="29"/>
  <c r="D1718" i="29"/>
  <c r="E1718" i="29"/>
  <c r="F1718" i="29"/>
  <c r="C1723" i="29"/>
  <c r="D1723" i="29"/>
  <c r="E1723" i="29"/>
  <c r="F1723" i="29"/>
  <c r="D1732" i="29"/>
  <c r="E1732" i="29"/>
  <c r="F1732" i="29"/>
  <c r="C1738" i="29"/>
  <c r="D1738" i="29"/>
  <c r="E1738" i="29"/>
  <c r="F1738" i="29"/>
  <c r="C1743" i="29"/>
  <c r="D1743" i="29"/>
  <c r="E1743" i="29"/>
  <c r="C1748" i="29"/>
  <c r="D1748" i="29"/>
  <c r="E1748" i="29"/>
  <c r="F1748" i="29"/>
  <c r="D1757" i="29"/>
  <c r="E1757" i="29"/>
  <c r="F1757" i="29"/>
  <c r="C1763" i="29"/>
  <c r="D1763" i="29"/>
  <c r="E1763" i="29"/>
  <c r="F1763" i="29"/>
  <c r="C1768" i="29"/>
  <c r="D1768" i="29"/>
  <c r="E1768" i="29"/>
  <c r="F1768" i="29"/>
  <c r="C1773" i="29"/>
  <c r="D1773" i="29"/>
  <c r="E1773" i="29"/>
  <c r="F1773" i="29"/>
  <c r="D1782" i="29"/>
  <c r="E1782" i="29"/>
  <c r="F1782" i="29"/>
  <c r="C1788" i="29"/>
  <c r="D1788" i="29"/>
  <c r="E1788" i="29"/>
  <c r="F1788" i="29"/>
  <c r="C1793" i="29"/>
  <c r="D1793" i="29"/>
  <c r="E1793" i="29"/>
  <c r="F1793" i="29"/>
  <c r="C1798" i="29"/>
  <c r="D1798" i="29"/>
  <c r="E1798" i="29"/>
  <c r="F1798" i="29"/>
  <c r="D1807" i="29"/>
  <c r="E1807" i="29"/>
  <c r="F1807" i="29"/>
  <c r="C1813" i="29"/>
  <c r="D1813" i="29"/>
  <c r="E1813" i="29"/>
  <c r="F1813" i="29"/>
  <c r="C1818" i="29"/>
  <c r="D1818" i="29"/>
  <c r="E1818" i="29"/>
  <c r="F1818" i="29"/>
  <c r="C1823" i="29"/>
  <c r="D1823" i="29"/>
  <c r="E1823" i="29"/>
  <c r="F1823" i="29"/>
  <c r="D1832" i="29"/>
  <c r="E1832" i="29"/>
  <c r="F1832" i="29"/>
  <c r="C1838" i="29"/>
  <c r="D1838" i="29"/>
  <c r="E1838" i="29"/>
  <c r="F1838" i="29"/>
  <c r="C1843" i="29"/>
  <c r="D1843" i="29"/>
  <c r="E1843" i="29"/>
  <c r="F1843" i="29"/>
  <c r="C1848" i="29"/>
  <c r="D1848" i="29"/>
  <c r="E1848" i="29"/>
  <c r="F1848" i="29"/>
  <c r="D1859" i="29"/>
  <c r="E1859" i="29"/>
  <c r="F1859" i="29"/>
  <c r="D1860" i="29"/>
  <c r="E1860" i="29"/>
  <c r="D1861" i="29"/>
  <c r="E1861" i="29"/>
  <c r="F1861" i="29"/>
  <c r="C1865" i="29"/>
  <c r="D1865" i="29"/>
  <c r="E1865" i="29"/>
  <c r="F1865" i="29"/>
  <c r="F1875" i="29"/>
  <c r="D1884" i="29"/>
  <c r="E1884" i="29"/>
  <c r="F1884" i="29"/>
  <c r="C1890" i="29"/>
  <c r="D1890" i="29"/>
  <c r="E1890" i="29"/>
  <c r="F1890" i="29"/>
  <c r="C1895" i="29"/>
  <c r="D1895" i="29"/>
  <c r="E1895" i="29"/>
  <c r="F1895" i="29"/>
  <c r="C1900" i="29"/>
  <c r="D1900" i="29"/>
  <c r="E1900" i="29"/>
  <c r="F1900" i="29"/>
  <c r="D1909" i="29"/>
  <c r="E1909" i="29"/>
  <c r="F1909" i="29"/>
  <c r="D1910" i="29"/>
  <c r="E1910" i="29"/>
  <c r="D1911" i="29"/>
  <c r="E1911" i="29"/>
  <c r="C1915" i="29"/>
  <c r="D1915" i="29"/>
  <c r="E1915" i="29"/>
  <c r="F1915" i="29"/>
  <c r="D1934" i="29"/>
  <c r="E1934" i="29"/>
  <c r="F1934" i="29"/>
  <c r="D1935" i="29"/>
  <c r="E1935" i="29"/>
  <c r="D1936" i="29"/>
  <c r="E1936" i="29"/>
  <c r="C1940" i="29"/>
  <c r="D1940" i="29"/>
  <c r="E1940" i="29"/>
  <c r="F1940" i="29"/>
  <c r="F1950" i="29"/>
  <c r="D1959" i="29"/>
  <c r="E1959" i="29"/>
  <c r="F1959" i="29"/>
  <c r="D1960" i="29"/>
  <c r="E1960" i="29"/>
  <c r="D1961" i="29"/>
  <c r="E1961" i="29"/>
  <c r="C1965" i="29"/>
  <c r="D1965" i="29"/>
  <c r="E1965" i="29"/>
  <c r="F1965" i="29"/>
  <c r="F1975" i="29"/>
  <c r="D2008" i="29"/>
  <c r="E2008" i="29"/>
  <c r="F2008" i="29"/>
  <c r="C2014" i="29"/>
  <c r="D2014" i="29"/>
  <c r="E2014" i="29"/>
  <c r="F2014" i="29"/>
  <c r="C2019" i="29"/>
  <c r="D2019" i="29"/>
  <c r="E2019" i="29"/>
  <c r="F2019" i="29"/>
  <c r="C2024" i="29"/>
  <c r="D2024" i="29"/>
  <c r="E2024" i="29"/>
  <c r="F2024" i="29"/>
  <c r="D2033" i="29"/>
  <c r="E2033" i="29"/>
  <c r="F2033" i="29"/>
  <c r="C2039" i="29"/>
  <c r="D2039" i="29"/>
  <c r="E2039" i="29"/>
  <c r="F2039" i="29"/>
  <c r="C2044" i="29"/>
  <c r="D2044" i="29"/>
  <c r="E2044" i="29"/>
  <c r="F2044" i="29"/>
  <c r="C2049" i="29"/>
  <c r="D2049" i="29"/>
  <c r="E2049" i="29"/>
  <c r="F2049" i="29"/>
  <c r="D2058" i="29"/>
  <c r="E2058" i="29"/>
  <c r="F2058" i="29"/>
  <c r="C2064" i="29"/>
  <c r="D2064" i="29"/>
  <c r="E2064" i="29"/>
  <c r="F2064" i="29"/>
  <c r="C2069" i="29"/>
  <c r="D2069" i="29"/>
  <c r="E2069" i="29"/>
  <c r="F2069" i="29"/>
  <c r="C2074" i="29"/>
  <c r="D2074" i="29"/>
  <c r="E2074" i="29"/>
  <c r="F2074" i="29"/>
  <c r="D2083" i="29"/>
  <c r="E2083" i="29"/>
  <c r="F2083" i="29"/>
  <c r="C2089" i="29"/>
  <c r="D2089" i="29"/>
  <c r="E2089" i="29"/>
  <c r="F2089" i="29"/>
  <c r="C2094" i="29"/>
  <c r="D2094" i="29"/>
  <c r="E2094" i="29"/>
  <c r="F2094" i="29"/>
  <c r="C2099" i="29"/>
  <c r="D2099" i="29"/>
  <c r="E2099" i="29"/>
  <c r="F2099" i="29"/>
  <c r="D2109" i="29"/>
  <c r="E2109" i="29"/>
  <c r="F2109" i="29"/>
  <c r="C2115" i="29"/>
  <c r="D2115" i="29"/>
  <c r="E2115" i="29"/>
  <c r="F2115" i="29"/>
  <c r="C2120" i="29"/>
  <c r="D2120" i="29"/>
  <c r="E2120" i="29"/>
  <c r="F2120" i="29"/>
  <c r="C2125" i="29"/>
  <c r="E2125" i="29"/>
  <c r="F2125" i="29"/>
  <c r="D2136" i="29"/>
  <c r="E2136" i="29"/>
  <c r="F2136" i="29"/>
  <c r="C2142" i="29"/>
  <c r="D2142" i="29"/>
  <c r="E2142" i="29"/>
  <c r="F2142" i="29"/>
  <c r="C2147" i="29"/>
  <c r="D2147" i="29"/>
  <c r="E2147" i="29"/>
  <c r="F2147" i="29"/>
  <c r="C2152" i="29"/>
  <c r="D2152" i="29"/>
  <c r="E2152" i="29"/>
  <c r="F2152" i="29"/>
  <c r="C2157" i="29"/>
  <c r="D2157" i="29"/>
  <c r="F2157" i="29"/>
  <c r="C2158" i="29"/>
  <c r="D2158" i="29"/>
  <c r="E2158" i="29"/>
  <c r="F2158" i="29"/>
  <c r="C2160" i="29"/>
  <c r="D2160" i="29"/>
  <c r="E2160" i="29"/>
  <c r="F2160" i="29"/>
  <c r="C2161" i="29"/>
  <c r="D2161" i="29"/>
  <c r="E2161" i="29"/>
  <c r="F2161" i="29"/>
  <c r="C2163" i="29"/>
  <c r="D2163" i="29"/>
  <c r="E2163" i="29"/>
  <c r="F2163" i="29"/>
  <c r="C2164" i="29"/>
  <c r="D2164" i="29"/>
  <c r="E2164" i="29"/>
  <c r="F2164" i="29"/>
  <c r="C2166" i="29"/>
  <c r="D2166" i="29"/>
  <c r="E2166" i="29"/>
  <c r="F2166" i="29"/>
  <c r="C2167" i="29"/>
  <c r="D2167" i="29"/>
  <c r="E2167" i="29"/>
  <c r="F2167" i="29"/>
  <c r="C2169" i="29"/>
  <c r="D2169" i="29"/>
  <c r="E2169" i="29"/>
  <c r="F2169" i="29"/>
  <c r="C2170" i="29"/>
  <c r="D2170" i="29"/>
  <c r="E2170" i="29"/>
  <c r="F2170" i="29"/>
  <c r="C2172" i="29"/>
  <c r="D2172" i="29"/>
  <c r="E2172" i="29"/>
  <c r="F2172" i="29"/>
  <c r="C2173" i="29"/>
  <c r="D2173" i="29"/>
  <c r="E2173" i="29"/>
  <c r="F2173" i="29"/>
  <c r="C2174" i="29"/>
  <c r="D2174" i="29"/>
  <c r="E2174" i="29"/>
  <c r="F2174" i="29"/>
  <c r="C2175" i="29"/>
  <c r="D2175" i="29"/>
  <c r="E2175" i="29"/>
  <c r="F2175" i="29"/>
  <c r="C2176" i="29"/>
  <c r="D2176" i="29"/>
  <c r="E2176" i="29"/>
  <c r="F2176" i="29"/>
  <c r="C2177" i="29"/>
  <c r="D2177" i="29"/>
  <c r="E2177" i="29"/>
  <c r="F2177" i="29"/>
  <c r="C2183" i="29"/>
  <c r="D2183" i="29"/>
  <c r="E2183" i="29"/>
  <c r="F2183" i="29"/>
  <c r="C2184" i="29"/>
  <c r="D2184" i="29"/>
  <c r="E2184" i="29"/>
  <c r="F2184" i="29"/>
  <c r="C2185" i="29"/>
  <c r="D2185" i="29"/>
  <c r="E2185" i="29"/>
  <c r="C2186" i="29"/>
  <c r="D2186" i="29"/>
  <c r="F2186" i="29"/>
  <c r="C32" i="28"/>
  <c r="D33" i="28"/>
  <c r="E33" i="28"/>
  <c r="F33" i="28"/>
  <c r="C39" i="28"/>
  <c r="D39" i="28"/>
  <c r="E39" i="28"/>
  <c r="F39" i="28"/>
  <c r="C42" i="28"/>
  <c r="D42" i="28"/>
  <c r="F42" i="28"/>
  <c r="C45" i="28"/>
  <c r="E57" i="28"/>
  <c r="F57" i="28"/>
  <c r="C60" i="28"/>
  <c r="D60" i="28"/>
  <c r="E60" i="28"/>
  <c r="C61" i="28"/>
  <c r="C97" i="28"/>
  <c r="D97" i="28"/>
  <c r="E97" i="28"/>
  <c r="F97" i="28"/>
  <c r="C134" i="28"/>
  <c r="D134" i="28"/>
  <c r="E134" i="28"/>
  <c r="F134" i="28"/>
  <c r="C147" i="28"/>
  <c r="D147" i="28"/>
  <c r="E147" i="28"/>
  <c r="F147" i="28"/>
  <c r="C148" i="28"/>
  <c r="D148" i="28"/>
  <c r="E148" i="28"/>
  <c r="F148" i="28"/>
  <c r="C149" i="28"/>
  <c r="D149" i="28"/>
  <c r="E149" i="28"/>
  <c r="F149" i="28"/>
  <c r="C150" i="28"/>
  <c r="D150" i="28"/>
  <c r="E150" i="28"/>
  <c r="F150" i="28"/>
  <c r="C156" i="28"/>
  <c r="D156" i="28"/>
  <c r="E156" i="28"/>
  <c r="F156" i="28"/>
  <c r="C174" i="28"/>
  <c r="D174" i="28"/>
  <c r="E174" i="28"/>
  <c r="F174" i="28"/>
  <c r="C194" i="28"/>
  <c r="D194" i="28"/>
  <c r="E194" i="28"/>
  <c r="F194" i="28"/>
  <c r="C215" i="28"/>
  <c r="D215" i="28"/>
  <c r="E215" i="28"/>
  <c r="F215" i="28"/>
  <c r="C218" i="28"/>
  <c r="D218" i="28"/>
  <c r="E218" i="28"/>
  <c r="C220" i="28"/>
  <c r="D220" i="28"/>
  <c r="E220" i="28"/>
  <c r="F220" i="28"/>
  <c r="C221" i="28"/>
  <c r="D221" i="28"/>
  <c r="E221" i="28"/>
  <c r="F221" i="28"/>
  <c r="C223" i="28"/>
  <c r="D223" i="28"/>
  <c r="E223" i="28"/>
  <c r="F223" i="28"/>
  <c r="C224" i="28"/>
  <c r="D224" i="28"/>
  <c r="E224" i="28"/>
  <c r="F224" i="28"/>
  <c r="C226" i="28"/>
  <c r="D226" i="28"/>
  <c r="E226" i="28"/>
  <c r="F226" i="28"/>
  <c r="C227" i="28"/>
  <c r="D227" i="28"/>
  <c r="E227" i="28"/>
  <c r="F227" i="28"/>
  <c r="C229" i="28"/>
  <c r="D229" i="28"/>
  <c r="E229" i="28"/>
  <c r="F229" i="28"/>
  <c r="C230" i="28"/>
  <c r="D230" i="28"/>
  <c r="E230" i="28"/>
  <c r="F230" i="28"/>
  <c r="C232" i="28"/>
  <c r="D232" i="28"/>
  <c r="E232" i="28"/>
  <c r="F232" i="28"/>
  <c r="C233" i="28"/>
  <c r="D233" i="28"/>
  <c r="E233" i="28"/>
  <c r="F233" i="28"/>
  <c r="C235" i="28"/>
  <c r="D235" i="28"/>
  <c r="E235" i="28"/>
  <c r="F235" i="28"/>
  <c r="C236" i="28"/>
  <c r="D236" i="28"/>
  <c r="E236" i="28"/>
  <c r="F236" i="28"/>
  <c r="C237" i="28"/>
  <c r="D237" i="28"/>
  <c r="E237" i="28"/>
  <c r="F237" i="28"/>
  <c r="C238" i="28"/>
  <c r="D238" i="28"/>
  <c r="E238" i="28"/>
  <c r="F238" i="28"/>
  <c r="C239" i="28"/>
  <c r="D239" i="28"/>
  <c r="E239" i="28"/>
  <c r="F239" i="28"/>
  <c r="C240" i="28"/>
  <c r="D240" i="28"/>
  <c r="E240" i="28"/>
  <c r="F240" i="28"/>
  <c r="C241" i="28"/>
  <c r="D241" i="28"/>
  <c r="E241" i="28"/>
  <c r="F241" i="28"/>
  <c r="B37" i="27"/>
  <c r="C37" i="27"/>
  <c r="D37" i="27"/>
  <c r="E37" i="27"/>
  <c r="B40" i="27"/>
  <c r="C40" i="27"/>
  <c r="D40" i="27"/>
  <c r="E40" i="27"/>
  <c r="B43" i="27"/>
  <c r="C43" i="27"/>
  <c r="D43" i="27"/>
  <c r="E43" i="27"/>
  <c r="B85" i="27"/>
  <c r="C85" i="27"/>
  <c r="D85" i="27"/>
  <c r="E85" i="27"/>
  <c r="B100" i="27"/>
  <c r="C100" i="27"/>
  <c r="D100" i="27"/>
  <c r="E100" i="27"/>
  <c r="B125" i="27"/>
  <c r="C125" i="27"/>
  <c r="D125" i="27"/>
  <c r="E125" i="27"/>
  <c r="B130" i="27"/>
  <c r="C130" i="27"/>
  <c r="D130" i="27"/>
  <c r="E130" i="27"/>
  <c r="B134" i="27"/>
  <c r="C134" i="27"/>
  <c r="D134" i="27"/>
  <c r="E134" i="27"/>
  <c r="B137" i="27"/>
  <c r="C137" i="27"/>
  <c r="D137" i="27"/>
  <c r="E137" i="27"/>
  <c r="C140" i="27"/>
  <c r="D140" i="27"/>
  <c r="E140" i="27"/>
  <c r="B141" i="27"/>
  <c r="B143" i="27"/>
  <c r="C143" i="27"/>
  <c r="D143" i="27"/>
  <c r="E143" i="27"/>
  <c r="B146" i="27"/>
  <c r="C146" i="27"/>
  <c r="D146" i="27"/>
  <c r="E146" i="27"/>
  <c r="B149" i="27"/>
  <c r="C149" i="27"/>
  <c r="D149" i="27"/>
  <c r="E149" i="27"/>
  <c r="B152" i="27"/>
  <c r="C152" i="27"/>
  <c r="D152" i="27"/>
  <c r="E152" i="27"/>
  <c r="B155" i="27"/>
  <c r="C155" i="27"/>
  <c r="D155" i="27"/>
  <c r="E155" i="27"/>
  <c r="B160" i="27"/>
  <c r="C160" i="27"/>
  <c r="D160" i="27"/>
  <c r="E160" i="27"/>
  <c r="D41" i="25"/>
  <c r="E41" i="25"/>
  <c r="F41" i="25"/>
  <c r="G41" i="25"/>
  <c r="D44" i="25"/>
  <c r="E44" i="25"/>
  <c r="F44" i="25"/>
  <c r="G44" i="25"/>
  <c r="D47" i="25"/>
  <c r="E47" i="25"/>
  <c r="F47" i="25"/>
  <c r="G47" i="25"/>
  <c r="E56" i="25"/>
  <c r="F56" i="25"/>
  <c r="G56" i="25"/>
  <c r="D82" i="25"/>
  <c r="E82" i="25"/>
  <c r="F82" i="25"/>
  <c r="G82" i="25"/>
  <c r="E93" i="25"/>
  <c r="F93" i="25"/>
  <c r="G93" i="25"/>
  <c r="D126" i="25"/>
  <c r="E126" i="25"/>
  <c r="F126" i="25"/>
  <c r="G126" i="25"/>
  <c r="D140" i="25"/>
  <c r="E140" i="25"/>
  <c r="F140" i="25"/>
  <c r="G140" i="25"/>
  <c r="D150" i="25"/>
  <c r="E150" i="25"/>
  <c r="F150" i="25"/>
  <c r="G150" i="25"/>
  <c r="E151" i="25"/>
  <c r="F151" i="25"/>
  <c r="G151" i="25"/>
  <c r="E152" i="25"/>
  <c r="F152" i="25"/>
  <c r="G152" i="25"/>
  <c r="E153" i="25"/>
  <c r="F153" i="25"/>
  <c r="G153" i="25"/>
  <c r="D184" i="25"/>
  <c r="E184" i="25"/>
  <c r="F184" i="25"/>
  <c r="G184" i="25"/>
  <c r="D198" i="25"/>
  <c r="E198" i="25"/>
  <c r="F198" i="25"/>
  <c r="G198" i="25"/>
  <c r="D200" i="25"/>
  <c r="E200" i="25"/>
  <c r="F200" i="25"/>
  <c r="G200" i="25"/>
  <c r="D201" i="25"/>
  <c r="E201" i="25"/>
  <c r="F201" i="25"/>
  <c r="G201" i="25"/>
  <c r="D202" i="25"/>
  <c r="E202" i="25"/>
  <c r="F202" i="25"/>
  <c r="G202" i="25"/>
  <c r="D204" i="25"/>
  <c r="E204" i="25"/>
  <c r="F204" i="25"/>
  <c r="G204" i="25"/>
  <c r="D205" i="25"/>
  <c r="E205" i="25"/>
  <c r="F205" i="25"/>
  <c r="G205" i="25"/>
  <c r="D207" i="25"/>
  <c r="E207" i="25"/>
  <c r="F207" i="25"/>
  <c r="G207" i="25"/>
  <c r="D208" i="25"/>
  <c r="E208" i="25"/>
  <c r="F208" i="25"/>
  <c r="G208" i="25"/>
  <c r="D33" i="23"/>
  <c r="E33" i="23"/>
  <c r="F33" i="23"/>
  <c r="C39" i="23"/>
  <c r="D39" i="23"/>
  <c r="E39" i="23"/>
  <c r="F39" i="23"/>
  <c r="C42" i="23"/>
  <c r="D42" i="23"/>
  <c r="E42" i="23"/>
  <c r="F42" i="23"/>
  <c r="C45" i="23"/>
  <c r="D45" i="23"/>
  <c r="E45" i="23"/>
  <c r="F45" i="23"/>
  <c r="C57" i="23"/>
  <c r="D57" i="23"/>
  <c r="E57" i="23"/>
  <c r="F57" i="23"/>
  <c r="C60" i="23"/>
  <c r="D60" i="23"/>
  <c r="E60" i="23"/>
  <c r="F60" i="23"/>
  <c r="C73" i="23"/>
  <c r="D74" i="23"/>
  <c r="E74" i="23"/>
  <c r="F74" i="23"/>
  <c r="C85" i="23"/>
  <c r="D85" i="23"/>
  <c r="E85" i="23"/>
  <c r="F85" i="23"/>
  <c r="F94" i="23"/>
  <c r="C95" i="23"/>
  <c r="D95" i="23"/>
  <c r="E95" i="23"/>
  <c r="F95" i="23"/>
  <c r="C96" i="23"/>
  <c r="D96" i="23"/>
  <c r="E96" i="23"/>
  <c r="F96" i="23"/>
  <c r="C98" i="23"/>
  <c r="D98" i="23"/>
  <c r="E98" i="23"/>
  <c r="F98" i="23"/>
  <c r="C99" i="23"/>
  <c r="D99" i="23"/>
  <c r="E99" i="23"/>
  <c r="F99" i="23"/>
  <c r="C101" i="23"/>
  <c r="D101" i="23"/>
  <c r="E101" i="23"/>
  <c r="F101" i="23"/>
  <c r="C102" i="23"/>
  <c r="D102" i="23"/>
  <c r="E102" i="23"/>
  <c r="F102" i="23"/>
  <c r="D103" i="23"/>
  <c r="C104" i="23"/>
  <c r="D104" i="23"/>
  <c r="E104" i="23"/>
  <c r="F104" i="23"/>
  <c r="C105" i="23"/>
  <c r="D105" i="23"/>
  <c r="E105" i="23"/>
  <c r="F105" i="23"/>
  <c r="C107" i="23"/>
  <c r="D107" i="23"/>
  <c r="E107" i="23"/>
  <c r="F107" i="23"/>
  <c r="C108" i="23"/>
  <c r="D108" i="23"/>
  <c r="E108" i="23"/>
  <c r="F108" i="23"/>
  <c r="C109" i="23"/>
  <c r="D109" i="23"/>
  <c r="E109" i="23"/>
  <c r="F109" i="23"/>
  <c r="C110" i="23"/>
  <c r="D110" i="23"/>
  <c r="E110" i="23"/>
  <c r="F110" i="23"/>
  <c r="C111" i="23"/>
  <c r="D111" i="23"/>
  <c r="E111" i="23"/>
  <c r="F111" i="23"/>
  <c r="C112" i="23"/>
  <c r="D112" i="23"/>
  <c r="E112" i="23"/>
  <c r="F112" i="23"/>
  <c r="C113" i="23"/>
  <c r="D113" i="23"/>
  <c r="E113" i="23"/>
  <c r="F113" i="23"/>
  <c r="C114" i="23"/>
  <c r="D114" i="23"/>
  <c r="E114" i="23"/>
  <c r="F114" i="23"/>
  <c r="C115" i="23"/>
  <c r="D115" i="23"/>
  <c r="E115" i="23"/>
  <c r="F115" i="23"/>
  <c r="C120" i="23"/>
  <c r="D120" i="23"/>
  <c r="E120" i="23"/>
  <c r="F120" i="23"/>
  <c r="C35" i="12"/>
  <c r="D35" i="12"/>
  <c r="E35" i="12"/>
  <c r="F35" i="12"/>
  <c r="D36" i="12"/>
  <c r="E36" i="12"/>
  <c r="F36" i="12"/>
  <c r="D37" i="12"/>
  <c r="E37" i="12"/>
  <c r="F37" i="12"/>
  <c r="D38" i="12"/>
  <c r="E38" i="12"/>
  <c r="F38" i="12"/>
  <c r="C42" i="12"/>
  <c r="D42" i="12"/>
  <c r="E42" i="12"/>
  <c r="F42" i="12"/>
  <c r="C45" i="12"/>
  <c r="D45" i="12"/>
  <c r="E45" i="12"/>
  <c r="F45" i="12"/>
  <c r="C48" i="12"/>
  <c r="D48" i="12"/>
  <c r="E48" i="12"/>
  <c r="F48" i="12"/>
  <c r="C51" i="12"/>
  <c r="D51" i="12"/>
  <c r="E51" i="12"/>
  <c r="F51" i="12"/>
  <c r="C54" i="12"/>
  <c r="D54" i="12"/>
  <c r="E54" i="12"/>
  <c r="F54" i="12"/>
  <c r="C57" i="12"/>
  <c r="D57" i="12"/>
  <c r="E57" i="12"/>
  <c r="F57" i="12"/>
  <c r="C60" i="12"/>
  <c r="D60" i="12"/>
  <c r="E60" i="12"/>
  <c r="F60" i="12"/>
  <c r="C74" i="12"/>
  <c r="E74" i="12"/>
  <c r="F74" i="12"/>
  <c r="F75" i="12"/>
  <c r="F76" i="12"/>
  <c r="F77" i="12"/>
  <c r="C81" i="12"/>
  <c r="D81" i="12"/>
  <c r="E81" i="12"/>
  <c r="F81" i="12"/>
  <c r="C86" i="12"/>
  <c r="D86" i="12"/>
  <c r="E86" i="12"/>
  <c r="F86" i="12"/>
  <c r="C91" i="12"/>
  <c r="D91" i="12"/>
  <c r="E91" i="12"/>
  <c r="F91" i="12"/>
  <c r="C92" i="12"/>
  <c r="D92" i="12"/>
  <c r="E92" i="12"/>
  <c r="F92" i="12"/>
  <c r="C100" i="12"/>
  <c r="C107" i="12"/>
  <c r="D107" i="12"/>
  <c r="E107" i="12"/>
  <c r="F107" i="12"/>
  <c r="C112" i="12"/>
  <c r="D112" i="12"/>
  <c r="E112" i="12"/>
  <c r="F112" i="12"/>
  <c r="C117" i="12"/>
  <c r="E117" i="12"/>
  <c r="F117" i="12"/>
  <c r="C118" i="12"/>
  <c r="E118" i="12"/>
  <c r="F118" i="12"/>
  <c r="C126" i="12"/>
  <c r="D126" i="12"/>
  <c r="E126" i="12"/>
  <c r="F126" i="12"/>
  <c r="C133" i="12"/>
  <c r="D133" i="12"/>
  <c r="E133" i="12"/>
  <c r="F133" i="12"/>
  <c r="C138" i="12"/>
  <c r="D138" i="12"/>
  <c r="E138" i="12"/>
  <c r="F138" i="12"/>
  <c r="C143" i="12"/>
  <c r="D143" i="12"/>
  <c r="E143" i="12"/>
  <c r="F143" i="12"/>
  <c r="C144" i="12"/>
  <c r="D144" i="12"/>
  <c r="E144" i="12"/>
  <c r="F144" i="12"/>
  <c r="C161" i="12"/>
  <c r="D161" i="12"/>
  <c r="E161" i="12"/>
  <c r="F161" i="12"/>
  <c r="C166" i="12"/>
  <c r="C171" i="12"/>
  <c r="D178" i="12"/>
  <c r="C211" i="12"/>
  <c r="D211" i="12"/>
  <c r="E211" i="12"/>
  <c r="F211" i="12"/>
  <c r="C216" i="12"/>
  <c r="D216" i="12"/>
  <c r="E216" i="12"/>
  <c r="F216" i="12"/>
  <c r="C217" i="12"/>
  <c r="C226" i="12"/>
  <c r="D226" i="12"/>
  <c r="D237" i="12"/>
  <c r="C252" i="12"/>
  <c r="D252" i="12"/>
  <c r="E252" i="12"/>
  <c r="F252" i="12"/>
  <c r="C257" i="12"/>
  <c r="D257" i="12"/>
  <c r="E257" i="12"/>
  <c r="F257" i="12"/>
  <c r="C262" i="12"/>
  <c r="D262" i="12"/>
  <c r="F262" i="12"/>
  <c r="C263" i="12"/>
  <c r="D263" i="12"/>
  <c r="F263" i="12"/>
  <c r="C267" i="12"/>
  <c r="D267" i="12"/>
  <c r="E267" i="12"/>
  <c r="F267" i="12"/>
  <c r="C268" i="12"/>
  <c r="D268" i="12"/>
  <c r="E268" i="12"/>
  <c r="F268" i="12"/>
  <c r="C270" i="12"/>
  <c r="D270" i="12"/>
  <c r="E270" i="12"/>
  <c r="F270" i="12"/>
  <c r="C271" i="12"/>
  <c r="D271" i="12"/>
  <c r="E271" i="12"/>
  <c r="F271" i="12"/>
  <c r="C273" i="12"/>
  <c r="D273" i="12"/>
  <c r="E273" i="12"/>
  <c r="F273" i="12"/>
  <c r="C274" i="12"/>
  <c r="D274" i="12"/>
  <c r="E274" i="12"/>
  <c r="F274" i="12"/>
  <c r="C276" i="12"/>
  <c r="D276" i="12"/>
  <c r="E276" i="12"/>
  <c r="F276" i="12"/>
  <c r="C277" i="12"/>
  <c r="D277" i="12"/>
  <c r="E277" i="12"/>
  <c r="F277" i="12"/>
  <c r="C279" i="12"/>
  <c r="D279" i="12"/>
  <c r="E279" i="12"/>
  <c r="F279" i="12"/>
  <c r="C280" i="12"/>
  <c r="D280" i="12"/>
  <c r="E280" i="12"/>
  <c r="F280" i="12"/>
  <c r="C282" i="12"/>
  <c r="D282" i="12"/>
  <c r="E282" i="12"/>
  <c r="F282" i="12"/>
  <c r="C283" i="12"/>
  <c r="D283" i="12"/>
  <c r="E283" i="12"/>
  <c r="F283" i="12"/>
  <c r="C285" i="12"/>
  <c r="D285" i="12"/>
  <c r="E285" i="12"/>
  <c r="F285" i="12"/>
  <c r="C286" i="12"/>
  <c r="D286" i="12"/>
  <c r="E286" i="12"/>
  <c r="F286" i="12"/>
  <c r="C288" i="12"/>
  <c r="D288" i="12"/>
  <c r="E288" i="12"/>
  <c r="F288" i="12"/>
  <c r="C289" i="12"/>
  <c r="D289" i="12"/>
  <c r="E289" i="12"/>
  <c r="F289" i="12"/>
  <c r="C290" i="12"/>
  <c r="D290" i="12"/>
  <c r="E290" i="12"/>
  <c r="F290" i="12"/>
  <c r="C291" i="12"/>
  <c r="D291" i="12"/>
  <c r="E291" i="12"/>
  <c r="F291" i="12"/>
  <c r="C293" i="12"/>
  <c r="C294" i="12"/>
  <c r="D294" i="12"/>
  <c r="E294" i="12"/>
  <c r="F294" i="12"/>
  <c r="C295" i="12"/>
  <c r="D295" i="12"/>
  <c r="E295" i="12"/>
  <c r="F295" i="12"/>
  <c r="C296" i="12"/>
  <c r="D296" i="12"/>
  <c r="E296" i="12"/>
  <c r="F296" i="12"/>
  <c r="F327" i="21" l="1"/>
  <c r="F328" i="21" s="1"/>
  <c r="F360" i="21" s="1"/>
  <c r="C29" i="37"/>
  <c r="D29" i="37"/>
  <c r="E29" i="37"/>
  <c r="F29" i="37"/>
  <c r="C66" i="37"/>
  <c r="D66" i="37"/>
  <c r="E66" i="37"/>
  <c r="F66" i="37"/>
  <c r="F307" i="31"/>
  <c r="E100" i="23"/>
  <c r="C292" i="37"/>
  <c r="C299" i="37"/>
  <c r="C300" i="37" s="1"/>
  <c r="D299" i="37"/>
  <c r="E299" i="37"/>
  <c r="F299" i="37"/>
  <c r="C325" i="37"/>
  <c r="C326" i="37" s="1"/>
  <c r="D325" i="37"/>
  <c r="E325" i="37"/>
  <c r="F325" i="37"/>
  <c r="C346" i="37"/>
  <c r="D346" i="37"/>
  <c r="E346" i="37"/>
  <c r="F346" i="37"/>
  <c r="C347" i="37"/>
  <c r="D347" i="37"/>
  <c r="E347" i="37"/>
  <c r="F347" i="37"/>
  <c r="C350" i="37"/>
  <c r="D350" i="37"/>
  <c r="E350" i="37"/>
  <c r="F350" i="37"/>
  <c r="C353" i="37"/>
  <c r="D353" i="37"/>
  <c r="E353" i="37"/>
  <c r="F353" i="37"/>
  <c r="C356" i="37"/>
  <c r="D356" i="37"/>
  <c r="E356" i="37"/>
  <c r="F356" i="37"/>
  <c r="C359" i="37"/>
  <c r="D359" i="37"/>
  <c r="E359" i="37"/>
  <c r="F359" i="37"/>
  <c r="C362" i="37"/>
  <c r="D362" i="37"/>
  <c r="E362" i="37"/>
  <c r="F362" i="37"/>
  <c r="C368" i="37"/>
  <c r="D368" i="37"/>
  <c r="E368" i="37"/>
  <c r="F368" i="37"/>
  <c r="C373" i="37"/>
  <c r="D373" i="37"/>
  <c r="E373" i="37"/>
  <c r="F373" i="37"/>
  <c r="C65" i="32"/>
  <c r="D65" i="32"/>
  <c r="E65" i="32"/>
  <c r="F65" i="32"/>
  <c r="C102" i="32"/>
  <c r="D102" i="32"/>
  <c r="E102" i="32"/>
  <c r="F102" i="32"/>
  <c r="C143" i="32"/>
  <c r="C144" i="32" s="1"/>
  <c r="D143" i="32"/>
  <c r="E143" i="32"/>
  <c r="F143" i="32"/>
  <c r="C164" i="32"/>
  <c r="D164" i="32"/>
  <c r="E164" i="32"/>
  <c r="F164" i="32"/>
  <c r="C167" i="32"/>
  <c r="D167" i="32"/>
  <c r="E167" i="32"/>
  <c r="F167" i="32"/>
  <c r="C170" i="32"/>
  <c r="D170" i="32"/>
  <c r="E170" i="32"/>
  <c r="F170" i="32"/>
  <c r="C173" i="32"/>
  <c r="D173" i="32"/>
  <c r="E173" i="32"/>
  <c r="F173" i="32"/>
  <c r="D176" i="32"/>
  <c r="E176" i="32"/>
  <c r="F176" i="32"/>
  <c r="C179" i="32"/>
  <c r="D179" i="32"/>
  <c r="E179" i="32"/>
  <c r="F179" i="32"/>
  <c r="C185" i="32"/>
  <c r="D185" i="32"/>
  <c r="E185" i="32"/>
  <c r="F185" i="32"/>
  <c r="C190" i="32"/>
  <c r="D190" i="32"/>
  <c r="E190" i="32"/>
  <c r="F190" i="32"/>
  <c r="C36" i="31"/>
  <c r="C66" i="31" s="1"/>
  <c r="D36" i="31"/>
  <c r="E36" i="31"/>
  <c r="F36" i="31"/>
  <c r="C73" i="31"/>
  <c r="D73" i="31"/>
  <c r="E73" i="31"/>
  <c r="C110" i="31"/>
  <c r="D110" i="31"/>
  <c r="E110" i="31"/>
  <c r="F110" i="31"/>
  <c r="C151" i="31"/>
  <c r="C152" i="31" s="1"/>
  <c r="D151" i="31"/>
  <c r="E151" i="31"/>
  <c r="F151" i="31"/>
  <c r="C176" i="31"/>
  <c r="C177" i="31" s="1"/>
  <c r="D176" i="31"/>
  <c r="E176" i="31"/>
  <c r="F176" i="31"/>
  <c r="C201" i="31"/>
  <c r="C202" i="31" s="1"/>
  <c r="D201" i="31"/>
  <c r="E201" i="31"/>
  <c r="F201" i="31"/>
  <c r="C227" i="31"/>
  <c r="D227" i="31"/>
  <c r="E227" i="31"/>
  <c r="F227" i="31"/>
  <c r="C256" i="31"/>
  <c r="C257" i="31" s="1"/>
  <c r="D256" i="31"/>
  <c r="E256" i="31"/>
  <c r="F256" i="31"/>
  <c r="C103" i="23"/>
  <c r="F73" i="31"/>
  <c r="F334" i="31"/>
  <c r="F337" i="31" s="1"/>
  <c r="D336" i="31"/>
  <c r="E336" i="31"/>
  <c r="F336" i="31"/>
  <c r="D337" i="31"/>
  <c r="E337" i="31"/>
  <c r="C354" i="31"/>
  <c r="D354" i="31"/>
  <c r="E354" i="31"/>
  <c r="F354" i="31"/>
  <c r="C355" i="31"/>
  <c r="D355" i="31"/>
  <c r="E355" i="31"/>
  <c r="F355" i="31"/>
  <c r="C358" i="31"/>
  <c r="D358" i="31"/>
  <c r="E358" i="31"/>
  <c r="F358" i="31"/>
  <c r="C361" i="31"/>
  <c r="D361" i="31"/>
  <c r="E361" i="31"/>
  <c r="F361" i="31"/>
  <c r="C364" i="31"/>
  <c r="D364" i="31"/>
  <c r="E364" i="31"/>
  <c r="F364" i="31"/>
  <c r="C367" i="31"/>
  <c r="D367" i="31"/>
  <c r="E367" i="31"/>
  <c r="F367" i="31"/>
  <c r="C370" i="31"/>
  <c r="D370" i="31"/>
  <c r="E370" i="31"/>
  <c r="F370" i="31"/>
  <c r="C373" i="31"/>
  <c r="D373" i="31"/>
  <c r="E373" i="31"/>
  <c r="F373" i="31"/>
  <c r="C376" i="31"/>
  <c r="D376" i="31"/>
  <c r="E376" i="31"/>
  <c r="F376" i="31"/>
  <c r="C381" i="31"/>
  <c r="D381" i="31"/>
  <c r="E381" i="31"/>
  <c r="F381" i="31"/>
  <c r="B36" i="30"/>
  <c r="B37" i="30" s="1"/>
  <c r="C36" i="30"/>
  <c r="D36" i="30"/>
  <c r="E36" i="30"/>
  <c r="B73" i="30"/>
  <c r="B74" i="30" s="1"/>
  <c r="C73" i="30"/>
  <c r="D73" i="30"/>
  <c r="E73" i="30"/>
  <c r="C221" i="30"/>
  <c r="E221" i="30"/>
  <c r="C258" i="30"/>
  <c r="E258" i="30"/>
  <c r="C295" i="30"/>
  <c r="D295" i="30"/>
  <c r="B332" i="30"/>
  <c r="B333" i="30" s="1"/>
  <c r="E332" i="30"/>
  <c r="B373" i="30"/>
  <c r="B374" i="30" s="1"/>
  <c r="D373" i="30"/>
  <c r="C401" i="30"/>
  <c r="E401" i="30"/>
  <c r="D49" i="29"/>
  <c r="D64" i="29" s="1"/>
  <c r="F49" i="29"/>
  <c r="F64" i="29" s="1"/>
  <c r="F2155" i="29" s="1"/>
  <c r="D72" i="29"/>
  <c r="C109" i="29"/>
  <c r="E109" i="29"/>
  <c r="D183" i="29"/>
  <c r="F183" i="29"/>
  <c r="E252" i="29"/>
  <c r="C277" i="29"/>
  <c r="C278" i="29" s="1"/>
  <c r="F277" i="29"/>
  <c r="C303" i="29"/>
  <c r="C304" i="29" s="1"/>
  <c r="F303" i="29"/>
  <c r="E328" i="29"/>
  <c r="E353" i="29"/>
  <c r="E356" i="29" s="1"/>
  <c r="D379" i="29"/>
  <c r="C404" i="29"/>
  <c r="C405" i="29" s="1"/>
  <c r="E429" i="29"/>
  <c r="C454" i="29"/>
  <c r="C455" i="29" s="1"/>
  <c r="E479" i="29"/>
  <c r="E504" i="29"/>
  <c r="C529" i="29"/>
  <c r="C530" i="29" s="1"/>
  <c r="E529" i="29"/>
  <c r="E554" i="29"/>
  <c r="D2006" i="29"/>
  <c r="D2031" i="29"/>
  <c r="F2056" i="29"/>
  <c r="F2081" i="29"/>
  <c r="F2107" i="29"/>
  <c r="F2134" i="29"/>
  <c r="D2159" i="29"/>
  <c r="F2159" i="29"/>
  <c r="C2162" i="29"/>
  <c r="F2162" i="29"/>
  <c r="C2165" i="29"/>
  <c r="E2165" i="29"/>
  <c r="C2168" i="29"/>
  <c r="F2171" i="29"/>
  <c r="D2182" i="29"/>
  <c r="E2182" i="29"/>
  <c r="E68" i="28"/>
  <c r="E98" i="28" s="1"/>
  <c r="C105" i="28"/>
  <c r="C135" i="28" s="1"/>
  <c r="E164" i="28"/>
  <c r="C205" i="28"/>
  <c r="F222" i="28"/>
  <c r="E225" i="28"/>
  <c r="C228" i="28"/>
  <c r="D228" i="28"/>
  <c r="F228" i="28"/>
  <c r="D31" i="23"/>
  <c r="E72" i="23"/>
  <c r="E103" i="23"/>
  <c r="F103" i="23"/>
  <c r="C106" i="23"/>
  <c r="E106" i="23"/>
  <c r="F106" i="23"/>
  <c r="B139" i="30"/>
  <c r="C139" i="30"/>
  <c r="D139" i="30"/>
  <c r="E139" i="30"/>
  <c r="B140" i="30"/>
  <c r="C140" i="30"/>
  <c r="D140" i="30"/>
  <c r="E140" i="30"/>
  <c r="B147" i="30"/>
  <c r="C147" i="30"/>
  <c r="D147" i="30"/>
  <c r="E147" i="30"/>
  <c r="B184" i="30"/>
  <c r="C184" i="30"/>
  <c r="D184" i="30"/>
  <c r="E184" i="30"/>
  <c r="B221" i="30"/>
  <c r="B222" i="30" s="1"/>
  <c r="D221" i="30"/>
  <c r="B258" i="30"/>
  <c r="D258" i="30"/>
  <c r="B295" i="30"/>
  <c r="E295" i="30"/>
  <c r="C332" i="30"/>
  <c r="D332" i="30"/>
  <c r="C373" i="30"/>
  <c r="E373" i="30"/>
  <c r="B401" i="30"/>
  <c r="B402" i="30" s="1"/>
  <c r="D401" i="30"/>
  <c r="B451" i="30"/>
  <c r="C451" i="30"/>
  <c r="D451" i="30"/>
  <c r="E451" i="30"/>
  <c r="F451" i="30"/>
  <c r="F472" i="30" s="1"/>
  <c r="B473" i="30"/>
  <c r="C473" i="30"/>
  <c r="D473" i="30"/>
  <c r="E473" i="30"/>
  <c r="B476" i="30"/>
  <c r="C476" i="30"/>
  <c r="D476" i="30"/>
  <c r="E476" i="30"/>
  <c r="B479" i="30"/>
  <c r="B482" i="30"/>
  <c r="C482" i="30"/>
  <c r="D482" i="30"/>
  <c r="E482" i="30"/>
  <c r="B485" i="30"/>
  <c r="C485" i="30"/>
  <c r="D485" i="30"/>
  <c r="E485" i="30"/>
  <c r="B488" i="30"/>
  <c r="C488" i="30"/>
  <c r="D488" i="30"/>
  <c r="E488" i="30"/>
  <c r="B500" i="30"/>
  <c r="B505" i="30" s="1"/>
  <c r="C500" i="30"/>
  <c r="D500" i="30"/>
  <c r="E500" i="30"/>
  <c r="C35" i="29"/>
  <c r="E49" i="29"/>
  <c r="E64" i="29" s="1"/>
  <c r="C72" i="29"/>
  <c r="E72" i="29"/>
  <c r="F72" i="29"/>
  <c r="D109" i="29"/>
  <c r="F109" i="29"/>
  <c r="C183" i="29"/>
  <c r="E183" i="29"/>
  <c r="E223" i="29"/>
  <c r="D252" i="29"/>
  <c r="E277" i="29"/>
  <c r="E303" i="29"/>
  <c r="D328" i="29"/>
  <c r="C353" i="29"/>
  <c r="F353" i="29"/>
  <c r="E379" i="29"/>
  <c r="D404" i="29"/>
  <c r="C429" i="29"/>
  <c r="C430" i="29" s="1"/>
  <c r="E454" i="29"/>
  <c r="D479" i="29"/>
  <c r="C504" i="29"/>
  <c r="C505" i="29" s="1"/>
  <c r="D554" i="29"/>
  <c r="F1957" i="29"/>
  <c r="E2006" i="29"/>
  <c r="E2031" i="29"/>
  <c r="C2107" i="29"/>
  <c r="C2108" i="29" s="1"/>
  <c r="E2107" i="29"/>
  <c r="D2125" i="29"/>
  <c r="D2107" i="29" s="1"/>
  <c r="C2134" i="29"/>
  <c r="C2159" i="29"/>
  <c r="F2165" i="29"/>
  <c r="E2168" i="29"/>
  <c r="D2171" i="29"/>
  <c r="E31" i="28"/>
  <c r="E61" i="28"/>
  <c r="D68" i="28"/>
  <c r="D98" i="28"/>
  <c r="E105" i="28"/>
  <c r="E135" i="28" s="1"/>
  <c r="C222" i="28"/>
  <c r="C225" i="28"/>
  <c r="D231" i="28"/>
  <c r="F231" i="28"/>
  <c r="F234" i="28"/>
  <c r="E61" i="23"/>
  <c r="C223" i="29"/>
  <c r="D226" i="29" s="1"/>
  <c r="D277" i="29"/>
  <c r="D303" i="29"/>
  <c r="C328" i="29"/>
  <c r="C329" i="29" s="1"/>
  <c r="D353" i="29"/>
  <c r="D356" i="29" s="1"/>
  <c r="C379" i="29"/>
  <c r="C380" i="29" s="1"/>
  <c r="F379" i="29"/>
  <c r="E404" i="29"/>
  <c r="D429" i="29"/>
  <c r="D454" i="29"/>
  <c r="C479" i="29"/>
  <c r="C480" i="29" s="1"/>
  <c r="D504" i="29"/>
  <c r="D529" i="29"/>
  <c r="C554" i="29"/>
  <c r="C555" i="29" s="1"/>
  <c r="C2006" i="29"/>
  <c r="C2007" i="29" s="1"/>
  <c r="F2006" i="29"/>
  <c r="C2031" i="29"/>
  <c r="C2032" i="29" s="1"/>
  <c r="F2031" i="29"/>
  <c r="D2056" i="29"/>
  <c r="C2081" i="29"/>
  <c r="C2082" i="29" s="1"/>
  <c r="D2134" i="29"/>
  <c r="F2168" i="29"/>
  <c r="E2171" i="29"/>
  <c r="F2182" i="29"/>
  <c r="C68" i="28"/>
  <c r="D105" i="28"/>
  <c r="D135" i="28" s="1"/>
  <c r="D164" i="28"/>
  <c r="E184" i="28"/>
  <c r="E222" i="28"/>
  <c r="D225" i="28"/>
  <c r="E231" i="28"/>
  <c r="C234" i="28"/>
  <c r="E234" i="28"/>
  <c r="F31" i="23"/>
  <c r="D72" i="23"/>
  <c r="F72" i="23"/>
  <c r="D94" i="23"/>
  <c r="D106" i="23"/>
  <c r="C597" i="29"/>
  <c r="D597" i="29"/>
  <c r="D579" i="29" s="1"/>
  <c r="E597" i="29"/>
  <c r="E579" i="29" s="1"/>
  <c r="F597" i="29"/>
  <c r="C604" i="29"/>
  <c r="C605" i="29" s="1"/>
  <c r="D604" i="29"/>
  <c r="E604" i="29"/>
  <c r="C629" i="29"/>
  <c r="C630" i="29" s="1"/>
  <c r="D629" i="29"/>
  <c r="E629" i="29"/>
  <c r="C654" i="29"/>
  <c r="C655" i="29" s="1"/>
  <c r="D654" i="29"/>
  <c r="E654" i="29"/>
  <c r="C679" i="29"/>
  <c r="C680" i="29" s="1"/>
  <c r="D679" i="29"/>
  <c r="E679" i="29"/>
  <c r="C704" i="29"/>
  <c r="C705" i="29" s="1"/>
  <c r="D704" i="29"/>
  <c r="E704" i="29"/>
  <c r="C729" i="29"/>
  <c r="C730" i="29" s="1"/>
  <c r="D729" i="29"/>
  <c r="E729" i="29"/>
  <c r="C754" i="29"/>
  <c r="C755" i="29" s="1"/>
  <c r="D754" i="29"/>
  <c r="E754" i="29"/>
  <c r="C779" i="29"/>
  <c r="C780" i="29" s="1"/>
  <c r="D779" i="29"/>
  <c r="E779" i="29"/>
  <c r="C1055" i="29"/>
  <c r="C1056" i="29" s="1"/>
  <c r="D1055" i="29"/>
  <c r="E1055" i="29"/>
  <c r="F1055" i="29"/>
  <c r="C1130" i="29"/>
  <c r="C1131" i="29" s="1"/>
  <c r="D1130" i="29"/>
  <c r="E1130" i="29"/>
  <c r="F1130" i="29"/>
  <c r="C1155" i="29"/>
  <c r="C1156" i="29" s="1"/>
  <c r="D1155" i="29"/>
  <c r="E1155" i="29"/>
  <c r="F1155" i="29"/>
  <c r="C1180" i="29"/>
  <c r="C1181" i="29" s="1"/>
  <c r="D1180" i="29"/>
  <c r="E1180" i="29"/>
  <c r="F1180" i="29"/>
  <c r="C1205" i="29"/>
  <c r="C1206" i="29" s="1"/>
  <c r="D1205" i="29"/>
  <c r="E1205" i="29"/>
  <c r="F1205" i="29"/>
  <c r="C1230" i="29"/>
  <c r="C1231" i="29" s="1"/>
  <c r="D1230" i="29"/>
  <c r="E1230" i="29"/>
  <c r="F1230" i="29"/>
  <c r="C1255" i="29"/>
  <c r="C1256" i="29" s="1"/>
  <c r="D1255" i="29"/>
  <c r="E1255" i="29"/>
  <c r="F1255" i="29"/>
  <c r="C1280" i="29"/>
  <c r="C1281" i="29" s="1"/>
  <c r="D1280" i="29"/>
  <c r="E1280" i="29"/>
  <c r="F1280" i="29"/>
  <c r="C1305" i="29"/>
  <c r="C1306" i="29" s="1"/>
  <c r="D1305" i="29"/>
  <c r="E1305" i="29"/>
  <c r="F1305" i="29"/>
  <c r="C1330" i="29"/>
  <c r="C1331" i="29" s="1"/>
  <c r="D1330" i="29"/>
  <c r="E1330" i="29"/>
  <c r="F1330" i="29"/>
  <c r="C1355" i="29"/>
  <c r="C1356" i="29" s="1"/>
  <c r="D1355" i="29"/>
  <c r="D1356" i="29" s="1"/>
  <c r="E1355" i="29"/>
  <c r="E1356" i="29" s="1"/>
  <c r="F1355" i="29"/>
  <c r="C1380" i="29"/>
  <c r="C1381" i="29" s="1"/>
  <c r="D1380" i="29"/>
  <c r="D1381" i="29" s="1"/>
  <c r="E1380" i="29"/>
  <c r="E1381" i="29" s="1"/>
  <c r="F1380" i="29"/>
  <c r="C1405" i="29"/>
  <c r="C1406" i="29" s="1"/>
  <c r="D1405" i="29"/>
  <c r="D1406" i="29" s="1"/>
  <c r="E1405" i="29"/>
  <c r="E1406" i="29" s="1"/>
  <c r="F1405" i="29"/>
  <c r="C1430" i="29"/>
  <c r="C1431" i="29" s="1"/>
  <c r="D1430" i="29"/>
  <c r="E1430" i="29"/>
  <c r="F1430" i="29"/>
  <c r="C1455" i="29"/>
  <c r="C1456" i="29" s="1"/>
  <c r="D1455" i="29"/>
  <c r="E1455" i="29"/>
  <c r="F1455" i="29"/>
  <c r="C1480" i="29"/>
  <c r="C1481" i="29" s="1"/>
  <c r="D1480" i="29"/>
  <c r="E1480" i="29"/>
  <c r="F1480" i="29"/>
  <c r="D1780" i="29"/>
  <c r="F1780" i="29"/>
  <c r="F1781" i="29" s="1"/>
  <c r="C1805" i="29"/>
  <c r="C1806" i="29" s="1"/>
  <c r="E1805" i="29"/>
  <c r="D1830" i="29"/>
  <c r="F1830" i="29"/>
  <c r="F1831" i="29" s="1"/>
  <c r="F1857" i="29"/>
  <c r="F1860" i="29" s="1"/>
  <c r="D1882" i="29"/>
  <c r="E1882" i="29"/>
  <c r="F1882" i="29"/>
  <c r="F1925" i="29"/>
  <c r="F1907" i="29" s="1"/>
  <c r="F1932" i="29"/>
  <c r="C2056" i="29"/>
  <c r="C2057" i="29" s="1"/>
  <c r="E2081" i="29"/>
  <c r="E2134" i="29"/>
  <c r="E2159" i="29"/>
  <c r="E2162" i="29"/>
  <c r="D2165" i="29"/>
  <c r="C2171" i="29"/>
  <c r="C2182" i="29"/>
  <c r="D31" i="28"/>
  <c r="F105" i="28"/>
  <c r="F135" i="28" s="1"/>
  <c r="C164" i="28"/>
  <c r="F164" i="28"/>
  <c r="E205" i="28"/>
  <c r="C219" i="28"/>
  <c r="D219" i="28"/>
  <c r="F219" i="28"/>
  <c r="F225" i="28"/>
  <c r="E228" i="28"/>
  <c r="C231" i="28"/>
  <c r="C31" i="23"/>
  <c r="C94" i="23"/>
  <c r="E94" i="23"/>
  <c r="C97" i="23"/>
  <c r="D97" i="23"/>
  <c r="F807" i="29"/>
  <c r="F808" i="29"/>
  <c r="C829" i="29"/>
  <c r="C830" i="29" s="1"/>
  <c r="D829" i="29"/>
  <c r="E829" i="29"/>
  <c r="C854" i="29"/>
  <c r="C855" i="29" s="1"/>
  <c r="D854" i="29"/>
  <c r="E854" i="29"/>
  <c r="C879" i="29"/>
  <c r="C880" i="29" s="1"/>
  <c r="D879" i="29"/>
  <c r="E879" i="29"/>
  <c r="F879" i="29"/>
  <c r="C904" i="29"/>
  <c r="C929" i="29"/>
  <c r="C930" i="29" s="1"/>
  <c r="D929" i="29"/>
  <c r="E929" i="29"/>
  <c r="F929" i="29"/>
  <c r="C954" i="29"/>
  <c r="C955" i="29" s="1"/>
  <c r="D954" i="29"/>
  <c r="E954" i="29"/>
  <c r="F954" i="29"/>
  <c r="C979" i="29"/>
  <c r="C980" i="29" s="1"/>
  <c r="D979" i="29"/>
  <c r="E979" i="29"/>
  <c r="F979" i="29"/>
  <c r="C1004" i="29"/>
  <c r="C1005" i="29" s="1"/>
  <c r="D1004" i="29"/>
  <c r="E1004" i="29"/>
  <c r="F1004" i="29"/>
  <c r="C1030" i="29"/>
  <c r="C1031" i="29" s="1"/>
  <c r="D1030" i="29"/>
  <c r="E1030" i="29"/>
  <c r="F1506" i="29"/>
  <c r="D1508" i="29"/>
  <c r="E1508" i="29"/>
  <c r="D1509" i="29"/>
  <c r="E1509" i="29"/>
  <c r="C1530" i="29"/>
  <c r="C1531" i="29" s="1"/>
  <c r="D1530" i="29"/>
  <c r="E1530" i="29"/>
  <c r="F1530" i="29"/>
  <c r="F1531" i="29" s="1"/>
  <c r="C1555" i="29"/>
  <c r="C1556" i="29" s="1"/>
  <c r="D1555" i="29"/>
  <c r="E1555" i="29"/>
  <c r="F1555" i="29"/>
  <c r="F1556" i="29" s="1"/>
  <c r="C1580" i="29"/>
  <c r="C1581" i="29" s="1"/>
  <c r="D1580" i="29"/>
  <c r="D1581" i="29" s="1"/>
  <c r="E1580" i="29"/>
  <c r="F1580" i="29"/>
  <c r="C1605" i="29"/>
  <c r="C1606" i="29" s="1"/>
  <c r="D1605" i="29"/>
  <c r="E1605" i="29"/>
  <c r="F1605" i="29"/>
  <c r="C1630" i="29"/>
  <c r="C1631" i="29" s="1"/>
  <c r="D1630" i="29"/>
  <c r="E1630" i="29"/>
  <c r="F1630" i="29"/>
  <c r="C1655" i="29"/>
  <c r="C1656" i="29" s="1"/>
  <c r="D1655" i="29"/>
  <c r="E1655" i="29"/>
  <c r="F1655" i="29"/>
  <c r="F1656" i="29" s="1"/>
  <c r="C1680" i="29"/>
  <c r="C1681" i="29" s="1"/>
  <c r="D1680" i="29"/>
  <c r="E1680" i="29"/>
  <c r="F1680" i="29"/>
  <c r="C1705" i="29"/>
  <c r="C1706" i="29" s="1"/>
  <c r="D1705" i="29"/>
  <c r="D1706" i="29" s="1"/>
  <c r="E1705" i="29"/>
  <c r="F1705" i="29"/>
  <c r="C1730" i="29"/>
  <c r="C1731" i="29" s="1"/>
  <c r="D1730" i="29"/>
  <c r="E1730" i="29"/>
  <c r="F1730" i="29"/>
  <c r="C1755" i="29"/>
  <c r="C1756" i="29" s="1"/>
  <c r="D1755" i="29"/>
  <c r="E1755" i="29"/>
  <c r="F1755" i="29"/>
  <c r="F1756" i="29" s="1"/>
  <c r="C1780" i="29"/>
  <c r="C1781" i="29" s="1"/>
  <c r="E1780" i="29"/>
  <c r="D1805" i="29"/>
  <c r="F1805" i="29"/>
  <c r="C1830" i="29"/>
  <c r="C1831" i="29" s="1"/>
  <c r="E1830" i="29"/>
  <c r="C1882" i="29"/>
  <c r="C1883" i="29" s="1"/>
  <c r="E2056" i="29"/>
  <c r="D2081" i="29"/>
  <c r="C2156" i="29"/>
  <c r="D2156" i="29"/>
  <c r="E2156" i="29"/>
  <c r="F2156" i="29"/>
  <c r="D2162" i="29"/>
  <c r="D2168" i="29"/>
  <c r="F60" i="28"/>
  <c r="D184" i="28"/>
  <c r="E219" i="28"/>
  <c r="E31" i="23"/>
  <c r="F97" i="23"/>
  <c r="C100" i="23"/>
  <c r="B58" i="27"/>
  <c r="C58" i="27"/>
  <c r="D58" i="27"/>
  <c r="E58" i="27"/>
  <c r="B71" i="27"/>
  <c r="B72" i="27" s="1"/>
  <c r="C71" i="27"/>
  <c r="C72" i="27" s="1"/>
  <c r="D71" i="27"/>
  <c r="D72" i="27" s="1"/>
  <c r="E71" i="27"/>
  <c r="E72" i="27" s="1"/>
  <c r="B112" i="27"/>
  <c r="B113" i="27" s="1"/>
  <c r="C112" i="27"/>
  <c r="C113" i="27" s="1"/>
  <c r="D112" i="27"/>
  <c r="D113" i="27" s="1"/>
  <c r="E112" i="27"/>
  <c r="E113" i="27" s="1"/>
  <c r="C133" i="27"/>
  <c r="D133" i="27"/>
  <c r="E133" i="27"/>
  <c r="B140" i="27"/>
  <c r="D91" i="25"/>
  <c r="D92" i="25" s="1"/>
  <c r="E91" i="25"/>
  <c r="F91" i="25"/>
  <c r="G91" i="25"/>
  <c r="C103" i="37"/>
  <c r="D103" i="37"/>
  <c r="E103" i="37"/>
  <c r="F103" i="37"/>
  <c r="D169" i="37"/>
  <c r="C194" i="37"/>
  <c r="C195" i="37" s="1"/>
  <c r="D194" i="37"/>
  <c r="E194" i="37"/>
  <c r="F194" i="37"/>
  <c r="C220" i="37"/>
  <c r="D220" i="37"/>
  <c r="E220" i="37"/>
  <c r="F220" i="37"/>
  <c r="F249" i="37"/>
  <c r="C282" i="31"/>
  <c r="C307" i="31"/>
  <c r="C308" i="31" s="1"/>
  <c r="D307" i="31"/>
  <c r="E307" i="31"/>
  <c r="F68" i="28"/>
  <c r="F98" i="28" s="1"/>
  <c r="C184" i="28"/>
  <c r="D205" i="28"/>
  <c r="D222" i="28"/>
  <c r="D234" i="28"/>
  <c r="E97" i="23"/>
  <c r="D100" i="23"/>
  <c r="F100" i="23"/>
  <c r="D117" i="12"/>
  <c r="D118" i="12" s="1"/>
  <c r="C153" i="12"/>
  <c r="C266" i="12"/>
  <c r="D266" i="12"/>
  <c r="E266" i="12"/>
  <c r="F266" i="12"/>
  <c r="C269" i="12"/>
  <c r="D269" i="12"/>
  <c r="E269" i="12"/>
  <c r="F269" i="12"/>
  <c r="C272" i="12"/>
  <c r="D272" i="12"/>
  <c r="E272" i="12"/>
  <c r="F272" i="12"/>
  <c r="C275" i="12"/>
  <c r="D275" i="12"/>
  <c r="D167" i="12" s="1"/>
  <c r="E275" i="12"/>
  <c r="E167" i="12" s="1"/>
  <c r="F275" i="12"/>
  <c r="F167" i="12" s="1"/>
  <c r="C278" i="12"/>
  <c r="D278" i="12"/>
  <c r="E278" i="12"/>
  <c r="F278" i="12"/>
  <c r="C281" i="12"/>
  <c r="D281" i="12"/>
  <c r="E281" i="12"/>
  <c r="F281" i="12"/>
  <c r="C284" i="12"/>
  <c r="D284" i="12"/>
  <c r="E284" i="12"/>
  <c r="F284" i="12"/>
  <c r="C287" i="12"/>
  <c r="D287" i="12"/>
  <c r="E287" i="12"/>
  <c r="E179" i="12" s="1"/>
  <c r="F287" i="12"/>
  <c r="F179" i="12" s="1"/>
  <c r="C292" i="12"/>
  <c r="D217" i="12"/>
  <c r="E262" i="12"/>
  <c r="E263" i="12" s="1"/>
  <c r="C63" i="12"/>
  <c r="C64" i="12" s="1"/>
  <c r="D63" i="12"/>
  <c r="D64" i="12" s="1"/>
  <c r="E63" i="12"/>
  <c r="E64" i="12" s="1"/>
  <c r="F63" i="12"/>
  <c r="F64" i="12" s="1"/>
  <c r="C59" i="37" l="1"/>
  <c r="C30" i="37"/>
  <c r="D59" i="37"/>
  <c r="D32" i="37"/>
  <c r="D30" i="37"/>
  <c r="D33" i="37" s="1"/>
  <c r="E59" i="37"/>
  <c r="E32" i="37"/>
  <c r="E30" i="37"/>
  <c r="E33" i="37" s="1"/>
  <c r="F59" i="37"/>
  <c r="F32" i="37"/>
  <c r="F30" i="37"/>
  <c r="F33" i="37" s="1"/>
  <c r="C96" i="37"/>
  <c r="C67" i="37"/>
  <c r="D96" i="37"/>
  <c r="D69" i="37"/>
  <c r="D67" i="37"/>
  <c r="D70" i="37" s="1"/>
  <c r="E96" i="37"/>
  <c r="E69" i="37"/>
  <c r="E67" i="37"/>
  <c r="E70" i="37" s="1"/>
  <c r="F96" i="37"/>
  <c r="F69" i="37"/>
  <c r="F67" i="37"/>
  <c r="F70" i="37" s="1"/>
  <c r="F308" i="31"/>
  <c r="F311" i="31" s="1"/>
  <c r="F310" i="31"/>
  <c r="D302" i="37"/>
  <c r="D300" i="37"/>
  <c r="D303" i="37" s="1"/>
  <c r="E302" i="37"/>
  <c r="E300" i="37"/>
  <c r="E303" i="37" s="1"/>
  <c r="F302" i="37"/>
  <c r="F300" i="37"/>
  <c r="F303" i="37" s="1"/>
  <c r="D328" i="37"/>
  <c r="D326" i="37"/>
  <c r="D329" i="37" s="1"/>
  <c r="E328" i="37"/>
  <c r="E326" i="37"/>
  <c r="E329" i="37" s="1"/>
  <c r="F328" i="37"/>
  <c r="F326" i="37"/>
  <c r="F329" i="37" s="1"/>
  <c r="C95" i="32"/>
  <c r="C66" i="32"/>
  <c r="D95" i="32"/>
  <c r="D68" i="32"/>
  <c r="D66" i="32"/>
  <c r="E95" i="32"/>
  <c r="E68" i="32"/>
  <c r="E66" i="32"/>
  <c r="E69" i="32" s="1"/>
  <c r="F95" i="32"/>
  <c r="F68" i="32"/>
  <c r="F66" i="32"/>
  <c r="F69" i="32" s="1"/>
  <c r="C132" i="32"/>
  <c r="C103" i="32"/>
  <c r="D132" i="32"/>
  <c r="D105" i="32"/>
  <c r="D103" i="32"/>
  <c r="D106" i="32" s="1"/>
  <c r="E132" i="32"/>
  <c r="E105" i="32"/>
  <c r="E103" i="32"/>
  <c r="E106" i="32" s="1"/>
  <c r="F132" i="32"/>
  <c r="F105" i="32"/>
  <c r="F103" i="32"/>
  <c r="F106" i="32" s="1"/>
  <c r="D146" i="32"/>
  <c r="D144" i="32"/>
  <c r="D147" i="32" s="1"/>
  <c r="E146" i="32"/>
  <c r="E144" i="32"/>
  <c r="E147" i="32" s="1"/>
  <c r="F146" i="32"/>
  <c r="F144" i="32"/>
  <c r="F147" i="32" s="1"/>
  <c r="D66" i="31"/>
  <c r="D39" i="31"/>
  <c r="D37" i="31"/>
  <c r="D40" i="31" s="1"/>
  <c r="E66" i="31"/>
  <c r="E39" i="31"/>
  <c r="E37" i="31"/>
  <c r="E40" i="31" s="1"/>
  <c r="F66" i="31"/>
  <c r="F39" i="31"/>
  <c r="F37" i="31"/>
  <c r="F40" i="31" s="1"/>
  <c r="C74" i="31"/>
  <c r="C103" i="31"/>
  <c r="D74" i="31"/>
  <c r="D77" i="31" s="1"/>
  <c r="D103" i="31"/>
  <c r="D76" i="31"/>
  <c r="E74" i="31"/>
  <c r="E77" i="31" s="1"/>
  <c r="E103" i="31"/>
  <c r="E76" i="31"/>
  <c r="C140" i="31"/>
  <c r="C111" i="31"/>
  <c r="D140" i="31"/>
  <c r="D113" i="31"/>
  <c r="D111" i="31"/>
  <c r="D114" i="31" s="1"/>
  <c r="E140" i="31"/>
  <c r="E113" i="31"/>
  <c r="E111" i="31"/>
  <c r="E114" i="31" s="1"/>
  <c r="F140" i="31"/>
  <c r="F113" i="31"/>
  <c r="F111" i="31"/>
  <c r="F114" i="31" s="1"/>
  <c r="D152" i="31"/>
  <c r="E154" i="31"/>
  <c r="E152" i="31"/>
  <c r="E155" i="31" s="1"/>
  <c r="F154" i="31"/>
  <c r="F152" i="31"/>
  <c r="D179" i="31"/>
  <c r="D177" i="31"/>
  <c r="D180" i="31" s="1"/>
  <c r="E179" i="31"/>
  <c r="E177" i="31"/>
  <c r="E180" i="31" s="1"/>
  <c r="F179" i="31"/>
  <c r="F177" i="31"/>
  <c r="F180" i="31" s="1"/>
  <c r="D204" i="31"/>
  <c r="D202" i="31"/>
  <c r="D205" i="31" s="1"/>
  <c r="E204" i="31"/>
  <c r="E202" i="31"/>
  <c r="E205" i="31" s="1"/>
  <c r="F204" i="31"/>
  <c r="F202" i="31"/>
  <c r="F205" i="31" s="1"/>
  <c r="C353" i="31"/>
  <c r="C386" i="31" s="1"/>
  <c r="C228" i="31"/>
  <c r="D353" i="31"/>
  <c r="D386" i="31" s="1"/>
  <c r="D230" i="31"/>
  <c r="D228" i="31"/>
  <c r="D231" i="31" s="1"/>
  <c r="E353" i="31"/>
  <c r="E386" i="31" s="1"/>
  <c r="E230" i="31"/>
  <c r="E228" i="31"/>
  <c r="E231" i="31" s="1"/>
  <c r="F353" i="31"/>
  <c r="F386" i="31" s="1"/>
  <c r="F230" i="31"/>
  <c r="F228" i="31"/>
  <c r="F231" i="31" s="1"/>
  <c r="D260" i="31"/>
  <c r="F103" i="31"/>
  <c r="F76" i="31"/>
  <c r="F74" i="31"/>
  <c r="F77" i="31" s="1"/>
  <c r="C39" i="30"/>
  <c r="C37" i="30"/>
  <c r="C40" i="30" s="1"/>
  <c r="D39" i="30"/>
  <c r="D37" i="30"/>
  <c r="D40" i="30" s="1"/>
  <c r="E39" i="30"/>
  <c r="E37" i="30"/>
  <c r="E40" i="30" s="1"/>
  <c r="C76" i="30"/>
  <c r="C74" i="30"/>
  <c r="C77" i="30" s="1"/>
  <c r="D76" i="30"/>
  <c r="D74" i="30"/>
  <c r="D77" i="30" s="1"/>
  <c r="E76" i="30"/>
  <c r="E74" i="30"/>
  <c r="E77" i="30" s="1"/>
  <c r="C251" i="30"/>
  <c r="C222" i="30"/>
  <c r="C225" i="30" s="1"/>
  <c r="C224" i="30"/>
  <c r="E251" i="30"/>
  <c r="E222" i="30"/>
  <c r="E224" i="30"/>
  <c r="C288" i="30"/>
  <c r="C259" i="30"/>
  <c r="C261" i="30"/>
  <c r="E259" i="30"/>
  <c r="E288" i="30"/>
  <c r="E261" i="30"/>
  <c r="C296" i="30"/>
  <c r="C325" i="30"/>
  <c r="C298" i="30"/>
  <c r="D325" i="30"/>
  <c r="D298" i="30"/>
  <c r="D296" i="30"/>
  <c r="D299" i="30" s="1"/>
  <c r="E335" i="30"/>
  <c r="E333" i="30"/>
  <c r="E336" i="30" s="1"/>
  <c r="D374" i="30"/>
  <c r="D377" i="30" s="1"/>
  <c r="D376" i="30"/>
  <c r="C404" i="30"/>
  <c r="C402" i="30"/>
  <c r="C405" i="30" s="1"/>
  <c r="E404" i="30"/>
  <c r="E402" i="30"/>
  <c r="E405" i="30" s="1"/>
  <c r="D2155" i="29"/>
  <c r="D35" i="29"/>
  <c r="D102" i="29"/>
  <c r="D75" i="29"/>
  <c r="D73" i="29"/>
  <c r="D76" i="29" s="1"/>
  <c r="C139" i="29"/>
  <c r="C110" i="29"/>
  <c r="E139" i="29"/>
  <c r="E112" i="29"/>
  <c r="E110" i="29"/>
  <c r="E113" i="29" s="1"/>
  <c r="D213" i="29"/>
  <c r="D186" i="29"/>
  <c r="D184" i="29"/>
  <c r="D187" i="29" s="1"/>
  <c r="F184" i="29"/>
  <c r="F187" i="29" s="1"/>
  <c r="F213" i="29"/>
  <c r="F186" i="29"/>
  <c r="F255" i="29"/>
  <c r="E255" i="29"/>
  <c r="F280" i="29"/>
  <c r="F306" i="29"/>
  <c r="F304" i="29"/>
  <c r="F307" i="29" s="1"/>
  <c r="E331" i="29"/>
  <c r="F331" i="29"/>
  <c r="E329" i="29"/>
  <c r="D382" i="29"/>
  <c r="D380" i="29"/>
  <c r="D383" i="29" s="1"/>
  <c r="E430" i="29"/>
  <c r="F432" i="29"/>
  <c r="E480" i="29"/>
  <c r="F482" i="29"/>
  <c r="F507" i="29"/>
  <c r="E505" i="29"/>
  <c r="F532" i="29"/>
  <c r="E530" i="29"/>
  <c r="F557" i="29"/>
  <c r="E555" i="29"/>
  <c r="D2009" i="29"/>
  <c r="D2007" i="29"/>
  <c r="D2010" i="29" s="1"/>
  <c r="D2032" i="29"/>
  <c r="F2057" i="29"/>
  <c r="F2060" i="29" s="1"/>
  <c r="F2059" i="29"/>
  <c r="F2084" i="29"/>
  <c r="F2082" i="29"/>
  <c r="F2085" i="29" s="1"/>
  <c r="F2110" i="29"/>
  <c r="F2108" i="29"/>
  <c r="F2111" i="29" s="1"/>
  <c r="F2154" i="29"/>
  <c r="F2187" i="29" s="1"/>
  <c r="F2137" i="29"/>
  <c r="F2135" i="29"/>
  <c r="F2138" i="29" s="1"/>
  <c r="D61" i="23"/>
  <c r="D34" i="23"/>
  <c r="D32" i="23"/>
  <c r="D35" i="23" s="1"/>
  <c r="E73" i="23"/>
  <c r="E76" i="23" s="1"/>
  <c r="E75" i="23"/>
  <c r="E92" i="23"/>
  <c r="B110" i="30"/>
  <c r="B111" i="30" s="1"/>
  <c r="B471" i="30"/>
  <c r="C110" i="30"/>
  <c r="C471" i="30"/>
  <c r="D110" i="30"/>
  <c r="D471" i="30"/>
  <c r="E110" i="30"/>
  <c r="E471" i="30"/>
  <c r="B177" i="30"/>
  <c r="B148" i="30"/>
  <c r="C177" i="30"/>
  <c r="C150" i="30"/>
  <c r="C148" i="30"/>
  <c r="C151" i="30" s="1"/>
  <c r="D177" i="30"/>
  <c r="D150" i="30"/>
  <c r="D148" i="30"/>
  <c r="D151" i="30" s="1"/>
  <c r="E177" i="30"/>
  <c r="E150" i="30"/>
  <c r="E148" i="30"/>
  <c r="E151" i="30" s="1"/>
  <c r="B214" i="30"/>
  <c r="B185" i="30"/>
  <c r="C214" i="30"/>
  <c r="C187" i="30"/>
  <c r="C185" i="30"/>
  <c r="C188" i="30" s="1"/>
  <c r="D214" i="30"/>
  <c r="D187" i="30"/>
  <c r="D185" i="30"/>
  <c r="D188" i="30" s="1"/>
  <c r="E214" i="30"/>
  <c r="E187" i="30"/>
  <c r="E185" i="30"/>
  <c r="E188" i="30" s="1"/>
  <c r="D251" i="30"/>
  <c r="D222" i="30"/>
  <c r="D225" i="30" s="1"/>
  <c r="D224" i="30"/>
  <c r="B259" i="30"/>
  <c r="B288" i="30"/>
  <c r="D259" i="30"/>
  <c r="D262" i="30" s="1"/>
  <c r="D288" i="30"/>
  <c r="D261" i="30"/>
  <c r="B325" i="30"/>
  <c r="B296" i="30"/>
  <c r="E298" i="30"/>
  <c r="E325" i="30"/>
  <c r="E296" i="30"/>
  <c r="C335" i="30"/>
  <c r="C333" i="30"/>
  <c r="C336" i="30" s="1"/>
  <c r="D335" i="30"/>
  <c r="D333" i="30"/>
  <c r="D336" i="30" s="1"/>
  <c r="C376" i="30"/>
  <c r="C374" i="30"/>
  <c r="C377" i="30" s="1"/>
  <c r="E374" i="30"/>
  <c r="E376" i="30"/>
  <c r="D402" i="30"/>
  <c r="D404" i="30"/>
  <c r="C454" i="30"/>
  <c r="C452" i="30"/>
  <c r="C455" i="30" s="1"/>
  <c r="D454" i="30"/>
  <c r="D452" i="30"/>
  <c r="D455" i="30" s="1"/>
  <c r="E454" i="30"/>
  <c r="E452" i="30"/>
  <c r="E455" i="30" s="1"/>
  <c r="C472" i="30"/>
  <c r="C505" i="30"/>
  <c r="D472" i="30"/>
  <c r="D505" i="30"/>
  <c r="E472" i="30"/>
  <c r="E505" i="30"/>
  <c r="C65" i="29"/>
  <c r="C36" i="29"/>
  <c r="E35" i="29"/>
  <c r="E2155" i="29"/>
  <c r="E65" i="29"/>
  <c r="C102" i="29"/>
  <c r="C73" i="29"/>
  <c r="E102" i="29"/>
  <c r="E73" i="29"/>
  <c r="E75" i="29"/>
  <c r="F75" i="29"/>
  <c r="F102" i="29"/>
  <c r="F73" i="29"/>
  <c r="F76" i="29" s="1"/>
  <c r="D139" i="29"/>
  <c r="D112" i="29"/>
  <c r="D110" i="29"/>
  <c r="F139" i="29"/>
  <c r="F112" i="29"/>
  <c r="F110" i="29"/>
  <c r="C213" i="29"/>
  <c r="C184" i="29"/>
  <c r="E213" i="29"/>
  <c r="E186" i="29"/>
  <c r="E184" i="29"/>
  <c r="E226" i="29"/>
  <c r="F226" i="29"/>
  <c r="E306" i="29"/>
  <c r="E304" i="29"/>
  <c r="D331" i="29"/>
  <c r="D329" i="29"/>
  <c r="D332" i="29" s="1"/>
  <c r="F356" i="29"/>
  <c r="F354" i="29"/>
  <c r="F357" i="29" s="1"/>
  <c r="E380" i="29"/>
  <c r="E382" i="29"/>
  <c r="D405" i="29"/>
  <c r="E455" i="29"/>
  <c r="D480" i="29"/>
  <c r="D555" i="29"/>
  <c r="F1960" i="29"/>
  <c r="F1958" i="29"/>
  <c r="F1961" i="29" s="1"/>
  <c r="E2009" i="29"/>
  <c r="E2007" i="29"/>
  <c r="E2032" i="29"/>
  <c r="E2034" i="29"/>
  <c r="E2110" i="29"/>
  <c r="E2108" i="29"/>
  <c r="D2108" i="29"/>
  <c r="D2111" i="29" s="1"/>
  <c r="D2110" i="29"/>
  <c r="C2135" i="29"/>
  <c r="E34" i="28"/>
  <c r="E32" i="28"/>
  <c r="E35" i="28" s="1"/>
  <c r="D278" i="29"/>
  <c r="D304" i="29"/>
  <c r="F380" i="29"/>
  <c r="F383" i="29" s="1"/>
  <c r="F382" i="29"/>
  <c r="E405" i="29"/>
  <c r="D430" i="29"/>
  <c r="D455" i="29"/>
  <c r="D505" i="29"/>
  <c r="D530" i="29"/>
  <c r="F2009" i="29"/>
  <c r="F2007" i="29"/>
  <c r="F2010" i="29" s="1"/>
  <c r="F2034" i="29"/>
  <c r="F2032" i="29"/>
  <c r="F2035" i="29" s="1"/>
  <c r="D2057" i="29"/>
  <c r="D2135" i="29"/>
  <c r="D2138" i="29" s="1"/>
  <c r="D2137" i="29"/>
  <c r="F61" i="23"/>
  <c r="F34" i="23"/>
  <c r="F32" i="23"/>
  <c r="F35" i="23" s="1"/>
  <c r="D92" i="23"/>
  <c r="D75" i="23"/>
  <c r="D73" i="23"/>
  <c r="D76" i="23" s="1"/>
  <c r="F92" i="23"/>
  <c r="F75" i="23"/>
  <c r="F73" i="23"/>
  <c r="C2155" i="29"/>
  <c r="C579" i="29"/>
  <c r="C580" i="29" s="1"/>
  <c r="D580" i="29"/>
  <c r="E580" i="29"/>
  <c r="F582" i="29"/>
  <c r="D605" i="29"/>
  <c r="F607" i="29"/>
  <c r="E605" i="29"/>
  <c r="D630" i="29"/>
  <c r="F632" i="29"/>
  <c r="E630" i="29"/>
  <c r="D655" i="29"/>
  <c r="F657" i="29"/>
  <c r="E655" i="29"/>
  <c r="D680" i="29"/>
  <c r="F682" i="29"/>
  <c r="E680" i="29"/>
  <c r="D705" i="29"/>
  <c r="E705" i="29"/>
  <c r="D730" i="29"/>
  <c r="F732" i="29"/>
  <c r="E730" i="29"/>
  <c r="D755" i="29"/>
  <c r="E755" i="29"/>
  <c r="D780" i="29"/>
  <c r="F782" i="29"/>
  <c r="E780" i="29"/>
  <c r="D1058" i="29"/>
  <c r="D1056" i="29"/>
  <c r="D1059" i="29" s="1"/>
  <c r="E1058" i="29"/>
  <c r="E1056" i="29"/>
  <c r="E1059" i="29" s="1"/>
  <c r="F1058" i="29"/>
  <c r="F1056" i="29"/>
  <c r="F1059" i="29" s="1"/>
  <c r="D1133" i="29"/>
  <c r="D1131" i="29"/>
  <c r="D1134" i="29" s="1"/>
  <c r="E1133" i="29"/>
  <c r="E1131" i="29"/>
  <c r="E1134" i="29" s="1"/>
  <c r="F1133" i="29"/>
  <c r="F1131" i="29"/>
  <c r="F1134" i="29" s="1"/>
  <c r="D1156" i="29"/>
  <c r="E1156" i="29"/>
  <c r="F1158" i="29"/>
  <c r="F1156" i="29"/>
  <c r="F1159" i="29" s="1"/>
  <c r="D1183" i="29"/>
  <c r="D1181" i="29"/>
  <c r="D1184" i="29" s="1"/>
  <c r="E1183" i="29"/>
  <c r="E1181" i="29"/>
  <c r="E1184" i="29" s="1"/>
  <c r="F1181" i="29"/>
  <c r="D1206" i="29"/>
  <c r="E1206" i="29"/>
  <c r="F1208" i="29"/>
  <c r="F1206" i="29"/>
  <c r="F1209" i="29" s="1"/>
  <c r="D1233" i="29"/>
  <c r="D1231" i="29"/>
  <c r="D1234" i="29" s="1"/>
  <c r="E1233" i="29"/>
  <c r="E1231" i="29"/>
  <c r="E1234" i="29" s="1"/>
  <c r="F1233" i="29"/>
  <c r="F1231" i="29"/>
  <c r="F1234" i="29" s="1"/>
  <c r="D1258" i="29"/>
  <c r="D1256" i="29"/>
  <c r="D1259" i="29" s="1"/>
  <c r="E1258" i="29"/>
  <c r="E1256" i="29"/>
  <c r="E1259" i="29" s="1"/>
  <c r="F1258" i="29"/>
  <c r="F1256" i="29"/>
  <c r="F1259" i="29" s="1"/>
  <c r="D1281" i="29"/>
  <c r="E1283" i="29"/>
  <c r="E1281" i="29"/>
  <c r="E1284" i="29" s="1"/>
  <c r="F1283" i="29"/>
  <c r="F1281" i="29"/>
  <c r="F1284" i="29" s="1"/>
  <c r="D1306" i="29"/>
  <c r="E1306" i="29"/>
  <c r="F1306" i="29"/>
  <c r="D1331" i="29"/>
  <c r="E1333" i="29"/>
  <c r="E1331" i="29"/>
  <c r="E1334" i="29" s="1"/>
  <c r="F1333" i="29"/>
  <c r="F1331" i="29"/>
  <c r="F1334" i="29" s="1"/>
  <c r="F1358" i="29"/>
  <c r="F1356" i="29"/>
  <c r="F1359" i="29" s="1"/>
  <c r="F1383" i="29"/>
  <c r="F1381" i="29"/>
  <c r="F1384" i="29" s="1"/>
  <c r="F1408" i="29"/>
  <c r="F1406" i="29"/>
  <c r="F1409" i="29" s="1"/>
  <c r="D1431" i="29"/>
  <c r="E1433" i="29"/>
  <c r="E1431" i="29"/>
  <c r="E1434" i="29" s="1"/>
  <c r="F1433" i="29"/>
  <c r="F1431" i="29"/>
  <c r="F1434" i="29" s="1"/>
  <c r="D1458" i="29"/>
  <c r="D1456" i="29"/>
  <c r="D1459" i="29" s="1"/>
  <c r="E1458" i="29"/>
  <c r="E1456" i="29"/>
  <c r="E1459" i="29" s="1"/>
  <c r="F1458" i="29"/>
  <c r="F1456" i="29"/>
  <c r="F1459" i="29" s="1"/>
  <c r="D1483" i="29"/>
  <c r="D1481" i="29"/>
  <c r="D1484" i="29" s="1"/>
  <c r="E1483" i="29"/>
  <c r="E1481" i="29"/>
  <c r="E1484" i="29" s="1"/>
  <c r="F1483" i="29"/>
  <c r="F1481" i="29"/>
  <c r="F1484" i="29" s="1"/>
  <c r="D1783" i="29"/>
  <c r="D1781" i="29"/>
  <c r="D1784" i="29" s="1"/>
  <c r="E1808" i="29"/>
  <c r="E1806" i="29"/>
  <c r="D1833" i="29"/>
  <c r="D1831" i="29"/>
  <c r="D1834" i="29" s="1"/>
  <c r="D1885" i="29"/>
  <c r="D1883" i="29"/>
  <c r="D1886" i="29" s="1"/>
  <c r="E1885" i="29"/>
  <c r="E1883" i="29"/>
  <c r="E1886" i="29" s="1"/>
  <c r="F1885" i="29"/>
  <c r="F1883" i="29"/>
  <c r="F1886" i="29" s="1"/>
  <c r="F1908" i="29"/>
  <c r="F1911" i="29" s="1"/>
  <c r="F1910" i="29"/>
  <c r="F1935" i="29"/>
  <c r="F1933" i="29"/>
  <c r="F1936" i="29" s="1"/>
  <c r="E2082" i="29"/>
  <c r="E2084" i="29"/>
  <c r="E2137" i="29"/>
  <c r="E2135" i="29"/>
  <c r="E2154" i="29"/>
  <c r="D34" i="28"/>
  <c r="D61" i="28"/>
  <c r="D32" i="28"/>
  <c r="D35" i="28" s="1"/>
  <c r="C32" i="23"/>
  <c r="C61" i="23"/>
  <c r="C92" i="23"/>
  <c r="D830" i="29"/>
  <c r="F832" i="29"/>
  <c r="E830" i="29"/>
  <c r="D855" i="29"/>
  <c r="F857" i="29"/>
  <c r="E855" i="29"/>
  <c r="D880" i="29"/>
  <c r="E882" i="29"/>
  <c r="E880" i="29"/>
  <c r="E883" i="29" s="1"/>
  <c r="F882" i="29"/>
  <c r="F880" i="29"/>
  <c r="F883" i="29" s="1"/>
  <c r="D907" i="29"/>
  <c r="C905" i="29"/>
  <c r="D908" i="29" s="1"/>
  <c r="D930" i="29"/>
  <c r="E930" i="29"/>
  <c r="F932" i="29"/>
  <c r="F930" i="29"/>
  <c r="F933" i="29" s="1"/>
  <c r="D955" i="29"/>
  <c r="E955" i="29"/>
  <c r="F957" i="29"/>
  <c r="F955" i="29"/>
  <c r="F958" i="29" s="1"/>
  <c r="D982" i="29"/>
  <c r="D980" i="29"/>
  <c r="D983" i="29" s="1"/>
  <c r="E982" i="29"/>
  <c r="E980" i="29"/>
  <c r="E983" i="29" s="1"/>
  <c r="F982" i="29"/>
  <c r="F980" i="29"/>
  <c r="F983" i="29" s="1"/>
  <c r="D1007" i="29"/>
  <c r="D1005" i="29"/>
  <c r="D1008" i="29" s="1"/>
  <c r="E1007" i="29"/>
  <c r="E1005" i="29"/>
  <c r="E1008" i="29" s="1"/>
  <c r="F1007" i="29"/>
  <c r="F1005" i="29"/>
  <c r="F1008" i="29" s="1"/>
  <c r="D1033" i="29"/>
  <c r="D1031" i="29"/>
  <c r="D1034" i="29" s="1"/>
  <c r="F1033" i="29"/>
  <c r="E1033" i="29"/>
  <c r="E1031" i="29"/>
  <c r="D1533" i="29"/>
  <c r="D1531" i="29"/>
  <c r="D1534" i="29" s="1"/>
  <c r="E1533" i="29"/>
  <c r="E1531" i="29"/>
  <c r="E1534" i="29" s="1"/>
  <c r="D1558" i="29"/>
  <c r="D1556" i="29"/>
  <c r="D1559" i="29" s="1"/>
  <c r="E1558" i="29"/>
  <c r="E1556" i="29"/>
  <c r="E1559" i="29" s="1"/>
  <c r="E1583" i="29"/>
  <c r="E1581" i="29"/>
  <c r="E1584" i="29" s="1"/>
  <c r="F1583" i="29"/>
  <c r="F1581" i="29"/>
  <c r="F1584" i="29" s="1"/>
  <c r="D1608" i="29"/>
  <c r="D1606" i="29"/>
  <c r="D1609" i="29" s="1"/>
  <c r="E1608" i="29"/>
  <c r="E1606" i="29"/>
  <c r="E1609" i="29" s="1"/>
  <c r="F1608" i="29"/>
  <c r="F1606" i="29"/>
  <c r="F1609" i="29" s="1"/>
  <c r="D1633" i="29"/>
  <c r="D1631" i="29"/>
  <c r="D1634" i="29" s="1"/>
  <c r="E1633" i="29"/>
  <c r="E1631" i="29"/>
  <c r="E1634" i="29" s="1"/>
  <c r="F1633" i="29"/>
  <c r="F1631" i="29"/>
  <c r="F1634" i="29" s="1"/>
  <c r="D1658" i="29"/>
  <c r="D1656" i="29"/>
  <c r="D1659" i="29" s="1"/>
  <c r="E1658" i="29"/>
  <c r="E1656" i="29"/>
  <c r="E1659" i="29" s="1"/>
  <c r="D1683" i="29"/>
  <c r="D1681" i="29"/>
  <c r="D1684" i="29" s="1"/>
  <c r="E1683" i="29"/>
  <c r="E1681" i="29"/>
  <c r="E1684" i="29" s="1"/>
  <c r="F1683" i="29"/>
  <c r="F1681" i="29"/>
  <c r="F1684" i="29" s="1"/>
  <c r="E1708" i="29"/>
  <c r="E1706" i="29"/>
  <c r="E1709" i="29" s="1"/>
  <c r="F1708" i="29"/>
  <c r="F1706" i="29"/>
  <c r="F1709" i="29" s="1"/>
  <c r="D1733" i="29"/>
  <c r="D1731" i="29"/>
  <c r="D1734" i="29" s="1"/>
  <c r="E1733" i="29"/>
  <c r="E1731" i="29"/>
  <c r="E1734" i="29" s="1"/>
  <c r="F1733" i="29"/>
  <c r="F1731" i="29"/>
  <c r="F1734" i="29" s="1"/>
  <c r="D1758" i="29"/>
  <c r="D1756" i="29"/>
  <c r="D1759" i="29" s="1"/>
  <c r="E1758" i="29"/>
  <c r="E1756" i="29"/>
  <c r="E1759" i="29" s="1"/>
  <c r="E1783" i="29"/>
  <c r="E1781" i="29"/>
  <c r="E1784" i="29" s="1"/>
  <c r="D1808" i="29"/>
  <c r="D1806" i="29"/>
  <c r="D1809" i="29" s="1"/>
  <c r="F1808" i="29"/>
  <c r="F1806" i="29"/>
  <c r="F1809" i="29" s="1"/>
  <c r="E1831" i="29"/>
  <c r="E1834" i="29" s="1"/>
  <c r="E1833" i="29"/>
  <c r="E2059" i="29"/>
  <c r="E2057" i="29"/>
  <c r="D2082" i="29"/>
  <c r="D2085" i="29" s="1"/>
  <c r="D2084" i="29"/>
  <c r="F218" i="28"/>
  <c r="F31" i="28"/>
  <c r="F61" i="28"/>
  <c r="E34" i="23"/>
  <c r="E32" i="23"/>
  <c r="B29" i="27"/>
  <c r="B30" i="27" s="1"/>
  <c r="B132" i="27"/>
  <c r="C29" i="27"/>
  <c r="C30" i="27" s="1"/>
  <c r="C132" i="27"/>
  <c r="D29" i="27"/>
  <c r="D30" i="27" s="1"/>
  <c r="D132" i="27"/>
  <c r="E29" i="27"/>
  <c r="E30" i="27" s="1"/>
  <c r="E132" i="27"/>
  <c r="E94" i="25"/>
  <c r="E92" i="25"/>
  <c r="E95" i="25" s="1"/>
  <c r="F94" i="25"/>
  <c r="F92" i="25"/>
  <c r="F95" i="25" s="1"/>
  <c r="G94" i="25"/>
  <c r="G92" i="25"/>
  <c r="G95" i="25" s="1"/>
  <c r="C133" i="37"/>
  <c r="C104" i="37"/>
  <c r="D133" i="37"/>
  <c r="D106" i="37"/>
  <c r="D104" i="37"/>
  <c r="D107" i="37" s="1"/>
  <c r="E133" i="37"/>
  <c r="E106" i="37"/>
  <c r="E104" i="37"/>
  <c r="E107" i="37" s="1"/>
  <c r="F133" i="37"/>
  <c r="F106" i="37"/>
  <c r="F104" i="37"/>
  <c r="F107" i="37" s="1"/>
  <c r="E172" i="37"/>
  <c r="D172" i="37"/>
  <c r="D170" i="37"/>
  <c r="D197" i="37"/>
  <c r="D195" i="37"/>
  <c r="D198" i="37" s="1"/>
  <c r="E197" i="37"/>
  <c r="E195" i="37"/>
  <c r="E198" i="37" s="1"/>
  <c r="F197" i="37"/>
  <c r="F195" i="37"/>
  <c r="F198" i="37" s="1"/>
  <c r="C345" i="37"/>
  <c r="C378" i="37" s="1"/>
  <c r="C221" i="37"/>
  <c r="D345" i="37"/>
  <c r="D378" i="37" s="1"/>
  <c r="D223" i="37"/>
  <c r="D221" i="37"/>
  <c r="D224" i="37" s="1"/>
  <c r="E345" i="37"/>
  <c r="E378" i="37" s="1"/>
  <c r="E223" i="37"/>
  <c r="E221" i="37"/>
  <c r="E224" i="37" s="1"/>
  <c r="F345" i="37"/>
  <c r="F378" i="37" s="1"/>
  <c r="F223" i="37"/>
  <c r="F221" i="37"/>
  <c r="F224" i="37" s="1"/>
  <c r="F252" i="37"/>
  <c r="F250" i="37"/>
  <c r="F253" i="37" s="1"/>
  <c r="D285" i="31"/>
  <c r="C283" i="31"/>
  <c r="D286" i="31" s="1"/>
  <c r="D310" i="31"/>
  <c r="D308" i="31"/>
  <c r="D311" i="31" s="1"/>
  <c r="E308" i="31"/>
  <c r="E311" i="31" s="1"/>
  <c r="E310" i="31"/>
  <c r="C217" i="28"/>
  <c r="C242" i="28" s="1"/>
  <c r="B472" i="30"/>
  <c r="F35" i="29"/>
  <c r="D93" i="23"/>
  <c r="D125" i="23" s="1"/>
  <c r="B133" i="27"/>
  <c r="F217" i="28"/>
  <c r="E217" i="28"/>
  <c r="E242" i="28" s="1"/>
  <c r="C98" i="28"/>
  <c r="D217" i="28"/>
  <c r="D242" i="28" s="1"/>
  <c r="F65" i="29"/>
  <c r="C93" i="23"/>
  <c r="C125" i="23" s="1"/>
  <c r="E93" i="23"/>
  <c r="F93" i="23"/>
  <c r="F125" i="23" s="1"/>
  <c r="C264" i="12"/>
  <c r="C172" i="12"/>
  <c r="C154" i="12"/>
  <c r="D166" i="12"/>
  <c r="D171" i="12" s="1"/>
  <c r="D293" i="12"/>
  <c r="D292" i="12" s="1"/>
  <c r="D265" i="12" s="1"/>
  <c r="E166" i="12"/>
  <c r="E171" i="12" s="1"/>
  <c r="E293" i="12"/>
  <c r="E292" i="12" s="1"/>
  <c r="E265" i="12" s="1"/>
  <c r="F166" i="12"/>
  <c r="F171" i="12" s="1"/>
  <c r="F293" i="12"/>
  <c r="F292" i="12" s="1"/>
  <c r="E178" i="12"/>
  <c r="E217" i="12"/>
  <c r="F178" i="12"/>
  <c r="F217" i="12"/>
  <c r="C265" i="12"/>
  <c r="C297" i="12" s="1"/>
  <c r="D38" i="29" l="1"/>
  <c r="D36" i="29"/>
  <c r="D39" i="29" s="1"/>
  <c r="E332" i="29"/>
  <c r="F332" i="29"/>
  <c r="F433" i="29"/>
  <c r="F483" i="29"/>
  <c r="F508" i="29"/>
  <c r="F533" i="29"/>
  <c r="F558" i="29"/>
  <c r="C113" i="30"/>
  <c r="C111" i="30"/>
  <c r="C114" i="30" s="1"/>
  <c r="D113" i="30"/>
  <c r="D111" i="30"/>
  <c r="D114" i="30" s="1"/>
  <c r="E113" i="30"/>
  <c r="E111" i="30"/>
  <c r="E114" i="30" s="1"/>
  <c r="E38" i="29"/>
  <c r="E36" i="29"/>
  <c r="E39" i="29" s="1"/>
  <c r="F583" i="29"/>
  <c r="F608" i="29"/>
  <c r="F633" i="29"/>
  <c r="F658" i="29"/>
  <c r="F683" i="29"/>
  <c r="F733" i="29"/>
  <c r="F783" i="29"/>
  <c r="F833" i="29"/>
  <c r="F858" i="29"/>
  <c r="F1034" i="29"/>
  <c r="E1034" i="29"/>
  <c r="F34" i="28"/>
  <c r="F32" i="28"/>
  <c r="F35" i="28" s="1"/>
  <c r="E173" i="37"/>
  <c r="D173" i="37"/>
  <c r="F36" i="29"/>
  <c r="F38" i="29"/>
  <c r="D69" i="32"/>
  <c r="C262" i="30"/>
  <c r="E299" i="30"/>
  <c r="E377" i="30"/>
  <c r="D405" i="30"/>
  <c r="E2187" i="29"/>
  <c r="E76" i="29"/>
  <c r="D113" i="29"/>
  <c r="F113" i="29"/>
  <c r="E187" i="29"/>
  <c r="E307" i="29"/>
  <c r="E383" i="29"/>
  <c r="E2010" i="29"/>
  <c r="E2035" i="29"/>
  <c r="E2111" i="29"/>
  <c r="C2154" i="29"/>
  <c r="C2187" i="29" s="1"/>
  <c r="D2154" i="29"/>
  <c r="D2187" i="29" s="1"/>
  <c r="F76" i="23"/>
  <c r="E1809" i="29"/>
  <c r="E2085" i="29"/>
  <c r="E2138" i="29"/>
  <c r="E125" i="23"/>
  <c r="F155" i="31"/>
  <c r="E262" i="30"/>
  <c r="D65" i="29"/>
  <c r="E2060" i="29"/>
  <c r="F242" i="28"/>
  <c r="E35" i="23"/>
  <c r="E225" i="30"/>
  <c r="C299" i="30"/>
  <c r="D153" i="12"/>
  <c r="D264" i="12" s="1"/>
  <c r="D297" i="12" s="1"/>
  <c r="D172" i="12"/>
  <c r="E153" i="12"/>
  <c r="E264" i="12" s="1"/>
  <c r="E297" i="12" s="1"/>
  <c r="F153" i="12"/>
  <c r="F264" i="12" s="1"/>
  <c r="F172" i="12"/>
  <c r="F265" i="12"/>
  <c r="F297" i="12" s="1"/>
  <c r="F39" i="29" l="1"/>
  <c r="E172" i="12"/>
  <c r="A1049" i="29"/>
  <c r="A1049" i="29" a="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57" authorId="0" shapeId="0" xr:uid="{4B611F54-0792-43F7-8FC6-31F71D18B5BB}">
      <text>
        <r>
          <rPr>
            <b/>
            <sz val="9"/>
            <color indexed="81"/>
            <rFont val="Tahoma"/>
            <family val="2"/>
          </rPr>
          <t>Author:
llog AA</t>
        </r>
      </text>
    </comment>
    <comment ref="A95" authorId="0" shapeId="0" xr:uid="{8B81CF49-7D23-4533-8C54-85B362889538}">
      <text>
        <r>
          <rPr>
            <b/>
            <sz val="9"/>
            <color indexed="81"/>
            <rFont val="Tahoma"/>
            <family val="2"/>
          </rPr>
          <t>Author:</t>
        </r>
        <r>
          <rPr>
            <sz val="9"/>
            <color indexed="81"/>
            <rFont val="Tahoma"/>
            <family val="2"/>
          </rPr>
          <t xml:space="preserve">
AB</t>
        </r>
      </text>
    </comment>
    <comment ref="A134" authorId="0" shapeId="0" xr:uid="{04D26AEC-07E9-42B0-8670-5A83632F2D58}">
      <text>
        <r>
          <rPr>
            <b/>
            <sz val="9"/>
            <color indexed="81"/>
            <rFont val="Tahoma"/>
            <family val="2"/>
          </rPr>
          <t>Author:</t>
        </r>
        <r>
          <rPr>
            <sz val="9"/>
            <color indexed="81"/>
            <rFont val="Tahoma"/>
            <family val="2"/>
          </rPr>
          <t xml:space="preserve">
AC</t>
        </r>
      </text>
    </comment>
    <comment ref="B155" authorId="0" shapeId="0" xr:uid="{BBECE66A-2040-4AA1-8EE4-EC308863C78C}">
      <text>
        <r>
          <rPr>
            <b/>
            <sz val="9"/>
            <color indexed="81"/>
            <rFont val="Tahoma"/>
            <family val="2"/>
          </rPr>
          <t>Author:</t>
        </r>
        <r>
          <rPr>
            <sz val="9"/>
            <color indexed="81"/>
            <rFont val="Tahoma"/>
            <family val="2"/>
          </rPr>
          <t xml:space="preserve">
Vlera e Projekti 8.8 mln euro, per 60 muaji.Kursi kembimit sipas udhezimit per PBA 2024-2026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373" authorId="0" shapeId="0" xr:uid="{408E5B9D-361F-4015-B8C1-B7EA256B0A4B}">
      <text>
        <r>
          <rPr>
            <b/>
            <sz val="9"/>
            <color indexed="81"/>
            <rFont val="Tahoma"/>
            <family val="2"/>
          </rPr>
          <t>Author:</t>
        </r>
        <r>
          <rPr>
            <sz val="9"/>
            <color indexed="81"/>
            <rFont val="Tahoma"/>
            <family val="2"/>
          </rPr>
          <t xml:space="preserve">
Rikonstruksion godine</t>
        </r>
      </text>
    </comment>
    <comment ref="C373" authorId="0" shapeId="0" xr:uid="{6782AAA9-4D55-4694-AF00-6A1C36BD1F96}">
      <text>
        <r>
          <rPr>
            <b/>
            <sz val="9"/>
            <color indexed="81"/>
            <rFont val="Tahoma"/>
            <family val="2"/>
          </rPr>
          <t>Author:</t>
        </r>
        <r>
          <rPr>
            <sz val="9"/>
            <color indexed="81"/>
            <rFont val="Tahoma"/>
            <family val="2"/>
          </rPr>
          <t xml:space="preserve">
Pajisje zyre</t>
        </r>
      </text>
    </comment>
    <comment ref="B401" authorId="0" shapeId="0" xr:uid="{F49C4AFE-443C-407D-9243-28B3B202AF9E}">
      <text>
        <r>
          <rPr>
            <b/>
            <sz val="9"/>
            <color indexed="81"/>
            <rFont val="Tahoma"/>
            <family val="2"/>
          </rPr>
          <t>Author:</t>
        </r>
        <r>
          <rPr>
            <sz val="9"/>
            <color indexed="81"/>
            <rFont val="Tahoma"/>
            <family val="2"/>
          </rPr>
          <t xml:space="preserve">
Rikonstruksion godine</t>
        </r>
      </text>
    </comment>
    <comment ref="C401" authorId="0" shapeId="0" xr:uid="{BD23B178-5E9B-46A1-8127-85708124FBC1}">
      <text>
        <r>
          <rPr>
            <b/>
            <sz val="9"/>
            <color indexed="81"/>
            <rFont val="Tahoma"/>
            <family val="2"/>
          </rPr>
          <t>Author:</t>
        </r>
        <r>
          <rPr>
            <sz val="9"/>
            <color indexed="81"/>
            <rFont val="Tahoma"/>
            <family val="2"/>
          </rPr>
          <t xml:space="preserve">
Pajisje zyre</t>
        </r>
      </text>
    </comment>
    <comment ref="E414" authorId="0" shapeId="0" xr:uid="{88275742-4677-46C9-B6FD-B39F1979536C}">
      <text>
        <r>
          <rPr>
            <b/>
            <sz val="9"/>
            <color indexed="81"/>
            <rFont val="Tahoma"/>
            <family val="2"/>
            <charset val="238"/>
          </rPr>
          <t>Author:</t>
        </r>
        <r>
          <rPr>
            <sz val="9"/>
            <color indexed="81"/>
            <rFont val="Tahoma"/>
            <family val="2"/>
            <charset val="238"/>
          </rPr>
          <t xml:space="preserve">
kaq jane investimet per vitin 2019-2021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F270" authorId="0" shapeId="0" xr:uid="{A8B122A2-3F15-47CC-AA54-6ADB08CB36A6}">
      <text>
        <r>
          <rPr>
            <b/>
            <sz val="9"/>
            <color indexed="81"/>
            <rFont val="Tahoma"/>
            <family val="2"/>
          </rPr>
          <t>Author:</t>
        </r>
        <r>
          <rPr>
            <sz val="9"/>
            <color indexed="81"/>
            <rFont val="Tahoma"/>
            <family val="2"/>
          </rPr>
          <t xml:space="preserve">
njesia matese cope??? Apo dhe ALL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<sst xmlns="http://schemas.openxmlformats.org/spreadsheetml/2006/main" count="47269" uniqueCount="3077">
  <si>
    <t>FORMAT 2: FORMATI STANDARD I PËRGATITJES SË KËRKESAVE BUXHETOREPBA 2027-2029</t>
  </si>
  <si>
    <t>Politikat Ekzistuese</t>
  </si>
  <si>
    <t>Emërtimi i Grupit</t>
  </si>
  <si>
    <t>Prokuroria e Përgjithshme</t>
  </si>
  <si>
    <t>Kodi i Grupit</t>
  </si>
  <si>
    <t>28</t>
  </si>
  <si>
    <t>Emërtimi i Programit Buxhetor</t>
  </si>
  <si>
    <t>Planifikimi, Menaxhimi dhe Administrimi</t>
  </si>
  <si>
    <t>Kodi i Programit</t>
  </si>
  <si>
    <t>01110</t>
  </si>
  <si>
    <t>Programi Buxhetor Afatmesëm</t>
  </si>
  <si>
    <t>PBA 2027-2029</t>
  </si>
  <si>
    <t>Përshkrimi i Programit</t>
  </si>
  <si>
    <t>Rritja, forcimi dhe zhvillimi i kapaciteteve menaxhuese per nje planifikim, menaxhim dhe administrim te politikave dhe strategjive ne fushen e drejtesise si dhe menaxhim me efektivitet te fondeve buxhetore.
Arritja e objektivave të parashikuara, realizimi i treguesve të përcaktuar të cilët do cojnë në përmirësimin e infrastrukturës të të gjithë sistemit të prokurorisë, me qellim sjelljen e tyre në parametrat dhe cilësinë e performancës së ngjashme  me vendet e Bashkimit Europian.</t>
  </si>
  <si>
    <t>Qëllimet e Politikës së Programit</t>
  </si>
  <si>
    <t>Permiresimi i struktures funksionale per nje menaxhim sa me efektiv te burimeve njerezore per te krijuar nje staf permament dhe sa me qendrueshem.</t>
  </si>
  <si>
    <t>Treguesit e Performancës në nivel Qëllimi</t>
  </si>
  <si>
    <t>Buxheti</t>
  </si>
  <si>
    <t>Parashikimi</t>
  </si>
  <si>
    <t>Dosje te trajtuara kundrejt totalit</t>
  </si>
  <si>
    <t>80%</t>
  </si>
  <si>
    <t>83%</t>
  </si>
  <si>
    <t>85%</t>
  </si>
  <si>
    <t>87%</t>
  </si>
  <si>
    <t>Objektivi i Politikës së Programit</t>
  </si>
  <si>
    <t>Fuqizimi i funksionit menaxhues, në funksion të implementimit të sukseshëm të programit, konform kërkesave të kuadrit ligjor në fuqi.</t>
  </si>
  <si>
    <t>Treguesit e Performancës për Objektivin</t>
  </si>
  <si>
    <t>Numer dosjesh te shqyrtuara</t>
  </si>
  <si>
    <t>66333</t>
  </si>
  <si>
    <t>70000</t>
  </si>
  <si>
    <t>73000</t>
  </si>
  <si>
    <t>Raporti midis nr te çeshtjeve te perfunduara kundrejt atyre te regjistruara</t>
  </si>
  <si>
    <t>61%</t>
  </si>
  <si>
    <t>64%</t>
  </si>
  <si>
    <t>66%</t>
  </si>
  <si>
    <t>68%</t>
  </si>
  <si>
    <t>Raporti midis nr te çeshtjeve te derguara per gjykim kundrejt atyre te perfunduara</t>
  </si>
  <si>
    <t>26%</t>
  </si>
  <si>
    <t>28%</t>
  </si>
  <si>
    <t>29%</t>
  </si>
  <si>
    <t>30%</t>
  </si>
  <si>
    <t>% e grave ne poste drejtuese te institucionit ndaj totalit te posteve drejtuese</t>
  </si>
  <si>
    <t>27%</t>
  </si>
  <si>
    <t>Shpenzimet Korrente</t>
  </si>
  <si>
    <t>92801</t>
  </si>
  <si>
    <t>Jo-projekte (001-28-01110)</t>
  </si>
  <si>
    <t>Produkti</t>
  </si>
  <si>
    <t>92801AA - Dosje te perfunduara</t>
  </si>
  <si>
    <t>Përshkrimi i Produktit</t>
  </si>
  <si>
    <t>Dosje te shqyrtuara te praktikave gjyqesore</t>
  </si>
  <si>
    <t>Njësia Matëse</t>
  </si>
  <si>
    <t>numer dosjesh</t>
  </si>
  <si>
    <t>Sasia</t>
  </si>
  <si>
    <t/>
  </si>
  <si>
    <t>Kosto totale (në lekë)</t>
  </si>
  <si>
    <t>0</t>
  </si>
  <si>
    <t>3270518000</t>
  </si>
  <si>
    <t>3286103000</t>
  </si>
  <si>
    <t>3301103000</t>
  </si>
  <si>
    <t>Kosto për njësi (në lekë)</t>
  </si>
  <si>
    <t>46721.69</t>
  </si>
  <si>
    <t>45015.11</t>
  </si>
  <si>
    <t>45220.59</t>
  </si>
  <si>
    <t>Ndryshimi në % i Sasisë</t>
  </si>
  <si>
    <t>0.0429</t>
  </si>
  <si>
    <t>Ndryshimi në % i kostos totale</t>
  </si>
  <si>
    <t>0.0048</t>
  </si>
  <si>
    <t>0.0046</t>
  </si>
  <si>
    <t>Ndryshimi në % i kostos për njësi</t>
  </si>
  <si>
    <t>-0.0365</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</si>
  <si>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</si>
  <si>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</si>
  <si>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</si>
  <si>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</si>
  <si>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</si>
  <si>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</si>
  <si>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</si>
  <si>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</si>
  <si>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</si>
  <si>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</si>
  <si>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</si>
  <si>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</si>
  <si>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</si>
  <si>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</si>
  <si>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</si>
  <si>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</si>
  <si>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</si>
  <si>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</si>
  <si>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</si>
  <si>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</si>
  <si>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Shpenzimet Kapitale</t>
  </si>
  <si>
    <t>18AF5</t>
  </si>
  <si>
    <t>Orendi Paisje, mjete</t>
  </si>
  <si>
    <t>18AF502 - Blerje orendi dhe  paisje zyre</t>
  </si>
  <si>
    <t>Orendi , Paisje zyre dhe  te tjera  te blera</t>
  </si>
  <si>
    <t>cope</t>
  </si>
  <si>
    <t>192</t>
  </si>
  <si>
    <t>60</t>
  </si>
  <si>
    <t>3460000</t>
  </si>
  <si>
    <t>900000</t>
  </si>
  <si>
    <t>18020.83</t>
  </si>
  <si>
    <t>15000</t>
  </si>
  <si>
    <t>-0.6875</t>
  </si>
  <si>
    <t>-1</t>
  </si>
  <si>
    <t>-0.7399</t>
  </si>
  <si>
    <t>-0.1676</t>
  </si>
  <si>
    <t>18AF506 - Pajisje kompjuterike</t>
  </si>
  <si>
    <t>Blerje pajisje kompjuterike</t>
  </si>
  <si>
    <t>97</t>
  </si>
  <si>
    <t>161</t>
  </si>
  <si>
    <t>171</t>
  </si>
  <si>
    <t>47397330</t>
  </si>
  <si>
    <t>28867670</t>
  </si>
  <si>
    <t>32511160</t>
  </si>
  <si>
    <t>488632.27</t>
  </si>
  <si>
    <t>179302.3</t>
  </si>
  <si>
    <t>190123.74</t>
  </si>
  <si>
    <t>0.6598</t>
  </si>
  <si>
    <t>0.0621</t>
  </si>
  <si>
    <t>-0.3909</t>
  </si>
  <si>
    <t>0.1262</t>
  </si>
  <si>
    <t>-0.6331</t>
  </si>
  <si>
    <t>0.0604</t>
  </si>
  <si>
    <t>Fond i ngrire</t>
  </si>
  <si>
    <t>1</t>
  </si>
  <si>
    <t>27911670</t>
  </si>
  <si>
    <t>89332330</t>
  </si>
  <si>
    <t>87488840</t>
  </si>
  <si>
    <t>2.2005</t>
  </si>
  <si>
    <t>-0.0206</t>
  </si>
  <si>
    <t>18AF507 - Pajisje te tjera teknike</t>
  </si>
  <si>
    <t>Pajisje te tjera teknike</t>
  </si>
  <si>
    <t>5</t>
  </si>
  <si>
    <t>2</t>
  </si>
  <si>
    <t>2233000</t>
  </si>
  <si>
    <t>446600</t>
  </si>
  <si>
    <t>450000</t>
  </si>
  <si>
    <t>-0.6</t>
  </si>
  <si>
    <t>-0.597</t>
  </si>
  <si>
    <t>0.0076</t>
  </si>
  <si>
    <t>18AF6</t>
  </si>
  <si>
    <t>Mjete levizese</t>
  </si>
  <si>
    <t>Autovetura</t>
  </si>
  <si>
    <t>Autovetura te blera</t>
  </si>
  <si>
    <t>10</t>
  </si>
  <si>
    <t>30000000</t>
  </si>
  <si>
    <t>3000000</t>
  </si>
  <si>
    <t>25AF7</t>
  </si>
  <si>
    <t>Rikonstruksion dhe shtese kati</t>
  </si>
  <si>
    <t>25AF701 - Rikonstruksion godine</t>
  </si>
  <si>
    <t>Nr</t>
  </si>
  <si>
    <t>18998000</t>
  </si>
  <si>
    <t>9499000</t>
  </si>
  <si>
    <t>Fond i ngrire (Studime , projektime )</t>
  </si>
  <si>
    <t>10000000</t>
  </si>
  <si>
    <t>% e grave ne poste drejtuese te institucionit ndah totalit te posteve drejtuese</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</si>
  <si>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</si>
  <si>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</si>
  <si>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</si>
  <si>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</si>
  <si>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</si>
  <si>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</si>
  <si>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</si>
  <si>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</si>
  <si>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</si>
  <si>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500000</t>
  </si>
  <si>
    <t>3</t>
  </si>
  <si>
    <t>15000000</t>
  </si>
  <si>
    <t>25</t>
  </si>
  <si>
    <t>33</t>
  </si>
  <si>
    <t>30</t>
  </si>
  <si>
    <t>76</t>
  </si>
  <si>
    <t>70</t>
  </si>
  <si>
    <t>0.25</t>
  </si>
  <si>
    <t>20</t>
  </si>
  <si>
    <t>20000000</t>
  </si>
  <si>
    <t>8</t>
  </si>
  <si>
    <t>Orendi/Pajisje/Mjete</t>
  </si>
  <si>
    <t>0.0045</t>
  </si>
  <si>
    <t>95</t>
  </si>
  <si>
    <t>90</t>
  </si>
  <si>
    <t>35</t>
  </si>
  <si>
    <t>50</t>
  </si>
  <si>
    <t>75</t>
  </si>
  <si>
    <t>98</t>
  </si>
  <si>
    <t>96</t>
  </si>
  <si>
    <t>25000</t>
  </si>
  <si>
    <t>numer titujsh te rinj</t>
  </si>
  <si>
    <t>Shtimi i fondit te librave profesionale te bibliotekes se gjykates me tituj te rinj te botimeve profesionale te jurisprudences kushtetuese</t>
  </si>
  <si>
    <t xml:space="preserve">18AG102 - Blerje librash </t>
  </si>
  <si>
    <t>Biblioteke/Libra</t>
  </si>
  <si>
    <t>18AG1</t>
  </si>
  <si>
    <t>333333.33</t>
  </si>
  <si>
    <t>1000000</t>
  </si>
  <si>
    <t>Blerje pajisje zyre</t>
  </si>
  <si>
    <t>18AG004 - Pajisje zyre</t>
  </si>
  <si>
    <t>100000</t>
  </si>
  <si>
    <t>2500000</t>
  </si>
  <si>
    <t>numer</t>
  </si>
  <si>
    <t>Blerje pajisjesh informatike</t>
  </si>
  <si>
    <t>18AG003 - Blerje pajisjesh informatike</t>
  </si>
  <si>
    <t>18AG0</t>
  </si>
  <si>
    <t>0.0059</t>
  </si>
  <si>
    <t>-0.0793</t>
  </si>
  <si>
    <t>0.0044</t>
  </si>
  <si>
    <t>0.0909</t>
  </si>
  <si>
    <t>429011.67</t>
  </si>
  <si>
    <t>426511.67</t>
  </si>
  <si>
    <t>463243.64</t>
  </si>
  <si>
    <t>257407000</t>
  </si>
  <si>
    <t>255907000</t>
  </si>
  <si>
    <t>254784000</t>
  </si>
  <si>
    <t>600</t>
  </si>
  <si>
    <t>550</t>
  </si>
  <si>
    <t>Numer vendimesh</t>
  </si>
  <si>
    <t>Realizimi i proçeseve gjyqsore, te drejta dhe te hapura ne mbrojtje te kushtetutes dhe lirive e te drejtave themelore te njeriut.</t>
  </si>
  <si>
    <t>93001AA - Vendime të marra</t>
  </si>
  <si>
    <t>Jo-projekte (001-30-03320)</t>
  </si>
  <si>
    <t>93001</t>
  </si>
  <si>
    <t>57%</t>
  </si>
  <si>
    <t>raporti i numrit te drejtueseve femra, kundrejt nr total te pozicioneve drejtuese</t>
  </si>
  <si>
    <t>60%</t>
  </si>
  <si>
    <t>50%</t>
  </si>
  <si>
    <t>Raporti i numrit te gjyqtareve femra me nr total te gjyqtareve</t>
  </si>
  <si>
    <t>100%</t>
  </si>
  <si>
    <t>Raporti i numrit te vendimeve te dhena, brenda afatit ligjor me numrin e vendimeve gjithsej</t>
  </si>
  <si>
    <t>99%</t>
  </si>
  <si>
    <t>Raporti i numrit te vendimeve me numrin e kerkesave te paraqitura per gjykim</t>
  </si>
  <si>
    <t>Fuqizimi i funksionit menaxhues për implementimin e sukseshëm të programit, konform kërkesave të kuadrit ligjor në fuqi per shqyrtimin e kërkesave dhe dhenien e vendimeve  gjyqesore te drejta, transparente e në afatet ligjore</t>
  </si>
  <si>
    <t>98%</t>
  </si>
  <si>
    <t>Vendimmarrje gjyqesore e drejte, transparente e dhene brenda afateve ligjore.</t>
  </si>
  <si>
    <t>Garantimi i respektimit te Kushtetutës dhe interpretimit përfundimtar të saj. Gjykata Kushtetuese si nje organ kushtetues i pavarur kontribuon per forcimin e shtetit te se drejtes, nepermjet vendimmarrjes per ndertimin e nje shteti te lire, demokratik e paqedashes, duke garantuar respektimin e te drejtave kushtetuese te çdo shtetasi, zgjidhjen e mosmarrëveshjeve kushtetuese, ne konfliktin e kompetencave ndermjet pushteteve, pajtueshmërinë e marrëveshjeve ndërkombëtare me Kushtetutën, pajtueshmërinë e akteve normative të organeve qëndrore dhe vendore me Kushtetutën dhe me marrëveshjet ndërkombëtare, kushtetueshmërinë e partive, organizatave të tjera politike, si dhe të veprimtarisë së tyre etj.</t>
  </si>
  <si>
    <t>Realizimi i veprimtarise gjyqsore kushtetuese per garantimin e respektimit te Kushtetutës dhe interpretimit përfundimtar të saj, zgjidhja e mosmarrëveshjeve kushtetuese, në lidhje me ndarjen e pushteteve, ankesat e individëve, lidhur  me cënimin e të drejtave kushtetuese, etj. nepermjet nje proçesi te drejte ligjor dhe transparent</t>
  </si>
  <si>
    <t>03320</t>
  </si>
  <si>
    <t>Veprimtaria gjyqësore kushtetuese</t>
  </si>
  <si>
    <t>Gjykata Kushtetuese</t>
  </si>
  <si>
    <t>666666.67</t>
  </si>
  <si>
    <t>2000000</t>
  </si>
  <si>
    <t>set</t>
  </si>
  <si>
    <t>Infrastrukturë teknologjike mbështetëse dhe digjitalizim dokumentacioni</t>
  </si>
  <si>
    <t>Paisje TIK</t>
  </si>
  <si>
    <t>300000</t>
  </si>
  <si>
    <t>Pajisje dhe komponentë rrjeti/sigurie për mbështetjen e funksionimit të qëndrueshëm dhe të sigurt të infrastrukturës teknologjike institucionale.</t>
  </si>
  <si>
    <t>Komponentë rrjeti dhe sigurie për infrastrukturën TIK</t>
  </si>
  <si>
    <t>150000</t>
  </si>
  <si>
    <t>copë</t>
  </si>
  <si>
    <t>Pajisje mbështetëse për sigurimin e furnizimit të pandërprerë me energji dhe mbrojtjen e infrastrukturës TIK kritike.</t>
  </si>
  <si>
    <t>UPS dhe pajisje mbështetëse për vazhdimësi operacionale</t>
  </si>
  <si>
    <t>350000</t>
  </si>
  <si>
    <t>Pajisje skanimi me kapacitet të lartë për digjitalizimin e dokumentacionit, arkivës dhe protokollit institucional.</t>
  </si>
  <si>
    <t>Skanerë profesionalë për arkivim/protokoll digjital</t>
  </si>
  <si>
    <t>400000</t>
  </si>
  <si>
    <t>Pajisje pune me kapacitete të avancuara për përdorues kyç, në funksion të administrimit të proceseve digjitale, statistikave, raportimit dhe përpunimit të dokumentacionit.</t>
  </si>
  <si>
    <t>Workstation për role kritike institucionale</t>
  </si>
  <si>
    <t>800000</t>
  </si>
  <si>
    <t>Pajisje infrastrukturore për ruajtjen, backup-in dhe menaxhimin e të dhënave institucionale në funksion të digjitalizimit të proceseve të KLP-së.</t>
  </si>
  <si>
    <t>Server / Storage për ruajtje dhe backup të të dhënave</t>
  </si>
  <si>
    <t>Modernizimi i infrastrukturës TIK, sigurisë dhe komponentëve mbështetës për digjitalizimin institucional të KLP-së</t>
  </si>
  <si>
    <t>-0.1193</t>
  </si>
  <si>
    <t>-0.1389</t>
  </si>
  <si>
    <t>0.0066</t>
  </si>
  <si>
    <t>0.1429</t>
  </si>
  <si>
    <t>0.1667</t>
  </si>
  <si>
    <t>576207.5</t>
  </si>
  <si>
    <t>654237.14</t>
  </si>
  <si>
    <t>759783.33</t>
  </si>
  <si>
    <t>230483000</t>
  </si>
  <si>
    <t>228983000</t>
  </si>
  <si>
    <t>227935000</t>
  </si>
  <si>
    <t>400</t>
  </si>
  <si>
    <t>350</t>
  </si>
  <si>
    <t>300</t>
  </si>
  <si>
    <t>nr vendimesh</t>
  </si>
  <si>
    <t>Miratimi i akteve nenligjore ne zbatim te ligjeve, miratim i akteve per rregullimin e procedurave te brendshme, emerim dhe shkarkim i prokuroreve, miratim i rregullave per funksionimin e KLP-se etj.</t>
  </si>
  <si>
    <t>93501AA - Vendime te marra nga Keshilli</t>
  </si>
  <si>
    <t>Jo-projekte (001-35-01110)</t>
  </si>
  <si>
    <t>93501</t>
  </si>
  <si>
    <t>Numri i komponentëve TIK të modernizuar në funksion të digjitalizimit institucional</t>
  </si>
  <si>
    <t>7</t>
  </si>
  <si>
    <t>59</t>
  </si>
  <si>
    <t>Numri i magjistrateve te emeruar,transferuar, kundrejt totalit te tyre</t>
  </si>
  <si>
    <t>Magjistrate te vleresuar kundrejt totalit te tyre</t>
  </si>
  <si>
    <t>Akte nenligjore te miratuara nga KLP kundrejt vendimeve te marra</t>
  </si>
  <si>
    <t>Keshilli i Larte i Prokurorise do te garantoje pavaresine e aktivitetit te tij, si dhe permiresimin e veprimtarise se prokurorise nepermjet vendimarrjes.</t>
  </si>
  <si>
    <t>% e projekteve te investimeve publike qe perfshijne prespektiven gjinore.</t>
  </si>
  <si>
    <t>Numri i rasteve te diskriminimit me baze gjinore ne institucionit te trajtuar</t>
  </si>
  <si>
    <t>500</t>
  </si>
  <si>
    <t>450</t>
  </si>
  <si>
    <t>DOSJE TE VLERESUARA</t>
  </si>
  <si>
    <t>Miratimi I akteve nenligjore ne zbatim te ligjeve, miratim I akteve per rregullimin e procedurave te brendshme , emerim dhe shkarkim i prokuroreve, miratim I rregullave per funksionimin e KLP-se,etj.</t>
  </si>
  <si>
    <t>Funksionimi mbi bazen e standarteve me te mira te vendeve te BE-se, i aktivitetit te Keshillit te Larte te Prokurorise , si dhe planifikimi dhe administrimi me eficence i fondeve buxhetore ,me qellim arritjen e objektivave te caktuara nga KLP.</t>
  </si>
  <si>
    <t>Veprimtaria e KLP</t>
  </si>
  <si>
    <t>Keshilli i Larte i Prokurorise</t>
  </si>
  <si>
    <t xml:space="preserve">Kosto per sisteme dhe infrastrukture TIK </t>
  </si>
  <si>
    <t xml:space="preserve">24AH901 - Kosto per sisteme dhe infrastrukture TIK </t>
  </si>
  <si>
    <t>Sisteme dhe Infrastrukture TIK</t>
  </si>
  <si>
    <t>24AH9</t>
  </si>
  <si>
    <t>-0.5</t>
  </si>
  <si>
    <t>-0.87</t>
  </si>
  <si>
    <t>153834558</t>
  </si>
  <si>
    <t>23AC302 - Punime rikonstruksioni Godina e Re dhe Punime ndertimi ure komunikimi midis dy godinave</t>
  </si>
  <si>
    <t xml:space="preserve">Rikonstruksione godinash dhe ndertim ure komunikimi midis dy godinave </t>
  </si>
  <si>
    <t>23AC3</t>
  </si>
  <si>
    <t>-0.65</t>
  </si>
  <si>
    <t>7000000</t>
  </si>
  <si>
    <t>nr</t>
  </si>
  <si>
    <t>Blerje pajisje te ndryshme</t>
  </si>
  <si>
    <t>19AA609 - Blerje pajisje te ndryshme</t>
  </si>
  <si>
    <t>-0.5714</t>
  </si>
  <si>
    <t>70000000</t>
  </si>
  <si>
    <t xml:space="preserve">Blerje pajisje Operacionale dhe Pajisje e Sisteme te Teknikes Operative </t>
  </si>
  <si>
    <t xml:space="preserve">19AA606 - Blerje pajisje Operacionale dhe Pajisje e Sisteme te Teknikes Operative </t>
  </si>
  <si>
    <t>2.5825</t>
  </si>
  <si>
    <t>50000000</t>
  </si>
  <si>
    <t>40000000</t>
  </si>
  <si>
    <t>11165442</t>
  </si>
  <si>
    <t>Blerje paisje elektronike</t>
  </si>
  <si>
    <t>19AA605 - Blerje paisje elektronike</t>
  </si>
  <si>
    <t>0.3333</t>
  </si>
  <si>
    <t>5000000</t>
  </si>
  <si>
    <t>4285714.29</t>
  </si>
  <si>
    <t>Blerje Autovetura</t>
  </si>
  <si>
    <t>19AA604 - Blerje Autovetura</t>
  </si>
  <si>
    <t>-0.4118</t>
  </si>
  <si>
    <t>0.1333</t>
  </si>
  <si>
    <t>17000000</t>
  </si>
  <si>
    <t>Blerje pajisje te tjera zyre</t>
  </si>
  <si>
    <t>19AA603 - Blerje pajisje te tjera zyre</t>
  </si>
  <si>
    <t>Blerje pajisje Administrative</t>
  </si>
  <si>
    <t>19AA6</t>
  </si>
  <si>
    <t>-0.0148</t>
  </si>
  <si>
    <t>-0.0341</t>
  </si>
  <si>
    <t>0.0042</t>
  </si>
  <si>
    <t>0.0192</t>
  </si>
  <si>
    <t>0.04</t>
  </si>
  <si>
    <t>7241000</t>
  </si>
  <si>
    <t>7349480.77</t>
  </si>
  <si>
    <t>7609212</t>
  </si>
  <si>
    <t>1918865000</t>
  </si>
  <si>
    <t>1910865000</t>
  </si>
  <si>
    <t>1902303000</t>
  </si>
  <si>
    <t>265</t>
  </si>
  <si>
    <t>260</t>
  </si>
  <si>
    <t>250</t>
  </si>
  <si>
    <t>Numer</t>
  </si>
  <si>
    <t>Dosje te perfunduara</t>
  </si>
  <si>
    <t>94101AB - Dosje te perfunduara</t>
  </si>
  <si>
    <t>Jo-projekte (001-41-03390)</t>
  </si>
  <si>
    <t>94101</t>
  </si>
  <si>
    <t>51%</t>
  </si>
  <si>
    <t>72%</t>
  </si>
  <si>
    <t>70%</t>
  </si>
  <si>
    <t>73%</t>
  </si>
  <si>
    <t>Raporti midis numrit të personave të gjykuar kundrejt atyre të regjistruar.</t>
  </si>
  <si>
    <t>58%</t>
  </si>
  <si>
    <t>55%</t>
  </si>
  <si>
    <t>Raporti midis numrit të çështjeve të dërguara për gjykim kundrejt atyre të përfunduara.</t>
  </si>
  <si>
    <t>67%</t>
  </si>
  <si>
    <t>65%</t>
  </si>
  <si>
    <t>Raporti midis numrit të çështjeve të përfunduara kundrejt atyre të regjistruara.</t>
  </si>
  <si>
    <t>"Rritja e efektivitetit të hetimit mbi pastrimin e produkteve dhe aseteve kriminale, mbi krimin financiar në përgjithësi dhe vënia përpara përgjegjësisë penale e kujtdo që shkel ligjin. "</t>
  </si>
  <si>
    <t>97%</t>
  </si>
  <si>
    <t>Rritja e nivelit të shërbimit të ofruar nëpërmjet një sistemi funksional, efikas, të mirëadministruar dhe që funksionon në shkallën më të lartë të integritetit.</t>
  </si>
  <si>
    <t>Garantimi i respektimit te Kushtetutës, forcimit të shtetit të së drejtës, nepermjet vënies para drejtësisë të çdo vepre penale të korrupsionit dhe krimit të organizuar në mënyrë sa më efikase dhe të pavarur nga çdo ndikim i paligjshëm.</t>
  </si>
  <si>
    <t>Veprimtaria e SPAK</t>
  </si>
  <si>
    <t>03390</t>
  </si>
  <si>
    <t>41</t>
  </si>
  <si>
    <t>Prokuroria e Posaçme Kundër Korrupsionit dhe Krimit të Organizuar</t>
  </si>
  <si>
    <t>10000</t>
  </si>
  <si>
    <t>18AI802 - Libra te blera</t>
  </si>
  <si>
    <t>18AI8</t>
  </si>
  <si>
    <t>727000</t>
  </si>
  <si>
    <t>2908000</t>
  </si>
  <si>
    <t>4</t>
  </si>
  <si>
    <t>Nr. botimesh</t>
  </si>
  <si>
    <t>Botime te tjera</t>
  </si>
  <si>
    <t>95501AD - Botime te tjera</t>
  </si>
  <si>
    <t>568666.67</t>
  </si>
  <si>
    <t>1706000</t>
  </si>
  <si>
    <t>Botimi i periodikeve," Magjistrati" &amp; revista "Jeta Juridike"</t>
  </si>
  <si>
    <t>95501AC - Botimi i periodikeve," Magjistrati" &amp; revista "Jeta Juridike"</t>
  </si>
  <si>
    <t>Jo-projekte (001-55-09820)</t>
  </si>
  <si>
    <t>95501</t>
  </si>
  <si>
    <t>10%</t>
  </si>
  <si>
    <t>9%</t>
  </si>
  <si>
    <t>7%</t>
  </si>
  <si>
    <t>% e nr te autoreve te huaj</t>
  </si>
  <si>
    <t>63%</t>
  </si>
  <si>
    <t>59%</t>
  </si>
  <si>
    <t>52%</t>
  </si>
  <si>
    <t>% e nr te autoreve me tituj e grada shkencore</t>
  </si>
  <si>
    <t>62%</t>
  </si>
  <si>
    <t>% e nr. te magjistrateve si autor shkrimesh</t>
  </si>
  <si>
    <t>Konsolidimi i veprimtarisë kërkimore-shkencore, botimeve dhe publikimeve në fusha të ndryshme juridike, për krijimin gradual të një qëndre burimore për të drejtën e BE, si dhe rritja e përmirësimi i kapaciteteve institucionale nëpërmjet ndërtimit të një godine të re dhe bashkëkohore për Shkollën e Magjistraturës.</t>
  </si>
  <si>
    <t>170951.78</t>
  </si>
  <si>
    <t>30771320</t>
  </si>
  <si>
    <t>180</t>
  </si>
  <si>
    <t>Nr. sesionesh</t>
  </si>
  <si>
    <t>Sesione trajnuese per magjistratë,avokat shteti,ndihëmesa ligjor dhe kancelare ne detyre.</t>
  </si>
  <si>
    <t>95501AB - Sesione trajnuese per magjistratë,avokat shteti,ndihëmesa ligjor dhe kancelare ne detyre.</t>
  </si>
  <si>
    <t>54%</t>
  </si>
  <si>
    <t>% e numrit te pjesemarreseve  meshkuj te trajnuar</t>
  </si>
  <si>
    <t>% e numrit te pjesemarreseve  femra te trajnuara</t>
  </si>
  <si>
    <t>95%</t>
  </si>
  <si>
    <t>90%</t>
  </si>
  <si>
    <t>%  e numrit te sesioneve trajnuese per magjistrate e te tjere</t>
  </si>
  <si>
    <t>96%</t>
  </si>
  <si>
    <t>% e numrit te  te trajnuarve</t>
  </si>
  <si>
    <t>Konsolidimi i Programit të  Formimit/Trajnimit Vazhdues të magjistratëve në detyrë, të avokatëve të shtetit në detyrë dhe këshilltar/ndihmës ligjor e kancelarë që punojnë në gjykata dhe prokurori nëpërmjet zhvillimit të sesioneve trajnuese për të gjitha këto kategori</t>
  </si>
  <si>
    <t>580000</t>
  </si>
  <si>
    <t>Pajisje  zyre</t>
  </si>
  <si>
    <t>-0.4183</t>
  </si>
  <si>
    <t>0.069</t>
  </si>
  <si>
    <t>-0.7368</t>
  </si>
  <si>
    <t>-0.1886</t>
  </si>
  <si>
    <t>-0.5476</t>
  </si>
  <si>
    <t>-0.241</t>
  </si>
  <si>
    <t>21052.63</t>
  </si>
  <si>
    <t>36190.48</t>
  </si>
  <si>
    <t>33855.42</t>
  </si>
  <si>
    <t>1200000</t>
  </si>
  <si>
    <t>4560000</t>
  </si>
  <si>
    <t>5620000</t>
  </si>
  <si>
    <t>57</t>
  </si>
  <si>
    <t>126</t>
  </si>
  <si>
    <t>166</t>
  </si>
  <si>
    <t>18AI506 - Orendi te blera</t>
  </si>
  <si>
    <t>2.6308</t>
  </si>
  <si>
    <t>-0.8941</t>
  </si>
  <si>
    <t>-0.6699</t>
  </si>
  <si>
    <t>-0.7089</t>
  </si>
  <si>
    <t>-0.9091</t>
  </si>
  <si>
    <t>1.75</t>
  </si>
  <si>
    <t>2700000</t>
  </si>
  <si>
    <t>743636.36</t>
  </si>
  <si>
    <t>7025000</t>
  </si>
  <si>
    <t>8180000</t>
  </si>
  <si>
    <t>28100000</t>
  </si>
  <si>
    <t>11</t>
  </si>
  <si>
    <t>18AI505 - Pajisje elektronike te blera</t>
  </si>
  <si>
    <t>Blerje softe informatike profesionale</t>
  </si>
  <si>
    <t>18AI503 - Softe informatike profesionale te blera</t>
  </si>
  <si>
    <t>Blerje paisje</t>
  </si>
  <si>
    <t>18AI5</t>
  </si>
  <si>
    <t>0.0013</t>
  </si>
  <si>
    <t>0.0016</t>
  </si>
  <si>
    <t>1850092.48</t>
  </si>
  <si>
    <t>1847617.23</t>
  </si>
  <si>
    <t>1844736.04</t>
  </si>
  <si>
    <t>373718680</t>
  </si>
  <si>
    <t>373218680</t>
  </si>
  <si>
    <t>372636680</t>
  </si>
  <si>
    <t>202</t>
  </si>
  <si>
    <t>Nr. kandidatësh</t>
  </si>
  <si>
    <t>Student qe ndjekin ciklin e programit mesimor</t>
  </si>
  <si>
    <t>95501AA - Student qe ndjekin ciklet e programeve mesimor</t>
  </si>
  <si>
    <t>40%</t>
  </si>
  <si>
    <t>% e personelit  meshkuj te rekrutuar rishtazi</t>
  </si>
  <si>
    <t>% e personelit femra te rekrutuar rishtazi</t>
  </si>
  <si>
    <t>% e nr te kandidateve per magjistrate  me vleresim shkelqyer</t>
  </si>
  <si>
    <t>% e Kurikulave  të përmiresuara</t>
  </si>
  <si>
    <t>Realizimi i procesit te  Rekrutimit dhe mesimdhenies se kandidateve per magjistrate,avokate shteti/ndihmes e keshilltare ligjor si dhe kancelareve.</t>
  </si>
  <si>
    <t>% e nr te botimeve</t>
  </si>
  <si>
    <t>% e nr. te kandidateve per magjistrate , avokate shteti, ndihmesa ligjore dhe kancelare te rekrutuar</t>
  </si>
  <si>
    <t>Konsolidimi i formimit profesional te magjistrateve , nëpërmjet rritjes profesionale të personelit të gjykatave dhe prokurorive në përputhje me standartet evropiane.</t>
  </si>
  <si>
    <t>Fusha e veprimit të këtij programi konsiston në planifikimin, menaxhimin dhe administrimin me efikasitet të fondeve buxhetore me qëllim realizimin e objektivave kryesore të tij, në lidhje me procesin e formimit fillestar dhe të vazhduar të magjistratëve, avokatë shteti, keshilltar/ndihmës ligjor, kancelar, si dhe në drejtim të punës kërkimore shkencore dhe botimeve.</t>
  </si>
  <si>
    <t>09820</t>
  </si>
  <si>
    <t>Veprimtaria Arsimore</t>
  </si>
  <si>
    <t>55</t>
  </si>
  <si>
    <t>Shkolla e Magjistratures</t>
  </si>
  <si>
    <t>1.6833</t>
  </si>
  <si>
    <t>-0.1429</t>
  </si>
  <si>
    <t>6.6667</t>
  </si>
  <si>
    <t>1.8571</t>
  </si>
  <si>
    <t>115000</t>
  </si>
  <si>
    <t>42857.14</t>
  </si>
  <si>
    <t>50000</t>
  </si>
  <si>
    <t>11500000</t>
  </si>
  <si>
    <t>1500000</t>
  </si>
  <si>
    <t>100</t>
  </si>
  <si>
    <t>numer pajisjesh</t>
  </si>
  <si>
    <t>Pajisje informatike dhe zyre</t>
  </si>
  <si>
    <t>18AC301 - Pajisje informatike dhe zyre</t>
  </si>
  <si>
    <t>Blerje pajisjesh</t>
  </si>
  <si>
    <t>18AC3</t>
  </si>
  <si>
    <t>-0.1667</t>
  </si>
  <si>
    <t>0.0005</t>
  </si>
  <si>
    <t>0.2</t>
  </si>
  <si>
    <t>153900</t>
  </si>
  <si>
    <t>184680</t>
  </si>
  <si>
    <t>184592</t>
  </si>
  <si>
    <t>46170000</t>
  </si>
  <si>
    <t>46148000</t>
  </si>
  <si>
    <t>“Funksionim i rregullt i Komisionit Rregullator dhe Komisionit të Ankimimeve dhe Sanksioneve”Mbledhje të realizuara dhe vendimmarrje të organeve rregullatore dhe ankimore të KQZ-së</t>
  </si>
  <si>
    <t>97301AC - “Akte nenligjore te miratuara dhe ankime te trajtuara"</t>
  </si>
  <si>
    <t>-0.0692</t>
  </si>
  <si>
    <t>-0.0833</t>
  </si>
  <si>
    <t>0.0084</t>
  </si>
  <si>
    <t>0.0833</t>
  </si>
  <si>
    <t>1855384.62</t>
  </si>
  <si>
    <t>1993333.33</t>
  </si>
  <si>
    <t>2174545.45</t>
  </si>
  <si>
    <t>120600000</t>
  </si>
  <si>
    <t>119600000</t>
  </si>
  <si>
    <t>65</t>
  </si>
  <si>
    <t>numer kontratash</t>
  </si>
  <si>
    <t>përfshin sigurimin e shërbimeve mbështetëse për funksionimin administrativ të KQZ-së, duke përfshirë pastrimin, mirëmbajtjen IT, sigurinë fizike dhe shërbimet utilitare, të realizuara përmes kontratave të ndryshme</t>
  </si>
  <si>
    <t>97301AB - Ambjente pune te mirembajtura -Sigurimi i shërbimeve për funksionimin administrativ të KQZ-së</t>
  </si>
  <si>
    <t>-0.0159</t>
  </si>
  <si>
    <t>0.0053</t>
  </si>
  <si>
    <t>0.0215</t>
  </si>
  <si>
    <t>1996842.11</t>
  </si>
  <si>
    <t>2029032.26</t>
  </si>
  <si>
    <t>2018279.57</t>
  </si>
  <si>
    <t>189700000</t>
  </si>
  <si>
    <t>188700000</t>
  </si>
  <si>
    <t>187700000</t>
  </si>
  <si>
    <t>93</t>
  </si>
  <si>
    <t>sherbim</t>
  </si>
  <si>
    <t>përfshin administrimin e plotë të burimeve njerëzore të KQZ-së, duke garantuar përllogaritjen, pagesën dhe raportimin në kohë të pagave dhe kontributeve të sigurimeve shoqërore dhe shëndetësore për të gjithë stafin, në përputhje me strukturën e miratuar dhe legjislacionin në fuqi.</t>
  </si>
  <si>
    <t xml:space="preserve">97301AA - Administrate profesionale </t>
  </si>
  <si>
    <t>Jo-projekte (001-73-01610)</t>
  </si>
  <si>
    <t>97301</t>
  </si>
  <si>
    <t>82%</t>
  </si>
  <si>
    <t>75%</t>
  </si>
  <si>
    <t>% e stafit që përfiton zhvillim profesional (trajnime, seminare, certifikime)</t>
  </si>
  <si>
    <t>92</t>
  </si>
  <si>
    <t>85</t>
  </si>
  <si>
    <t>% e stafit të pajisur me kushte pune sipas standardeve (zyra, pajisje, IT)</t>
  </si>
  <si>
    <t>Numri i rasteve te diskriminimit me baze gjinore ne institucion te trajtuara</t>
  </si>
  <si>
    <t>Permiresimi  dhe sigurimi i kushteve optimale te punes dhe rritje e kapaciteteve profesionale te punonjesve</t>
  </si>
  <si>
    <t>88%</t>
  </si>
  <si>
    <t>Indeksi i kënaqësisë së stafit</t>
  </si>
  <si>
    <t>Rritja e eficiencës së përdorimit të buxhetit</t>
  </si>
  <si>
    <t>Perdorim me ekonomi, me efektivitet dhe eficence i burimeve njerezore, mjeteve monetare me qellim krijimin e kushteve sa me te mira te punes per trupen e KQZ-se dhe administraten e Komisionit Qendror te Zgjedhjeve</t>
  </si>
  <si>
    <t xml:space="preserve">Planifikimi, menaxhimi dhe administrimi i burimeve njerëzore, mjeteve monetare me qëllim përdorimin e tyre me efektivitet për realizimin e objektivave të Komisionit Qendror të Zgjedhjeve </t>
  </si>
  <si>
    <t>01610</t>
  </si>
  <si>
    <t>Veprimtaria administrative e institucionit</t>
  </si>
  <si>
    <t>73</t>
  </si>
  <si>
    <t>Komisioni Qendror i Zgjedhjeve</t>
  </si>
  <si>
    <t>-0.7514</t>
  </si>
  <si>
    <t>-0.9503</t>
  </si>
  <si>
    <t>-0.8</t>
  </si>
  <si>
    <t>31324.41</t>
  </si>
  <si>
    <t>126000</t>
  </si>
  <si>
    <t>3132441</t>
  </si>
  <si>
    <t>63000000</t>
  </si>
  <si>
    <t>metër katror</t>
  </si>
  <si>
    <t>Krijimi i kushteve dhe hapësirave për punonjësit e Institucionit, si dhe krijimi i kushteve sipas standarteve për sistemimin e arkivave të dokumentacionit, i cili ruhet pranë institucionit që nga krijimi i tij</t>
  </si>
  <si>
    <t>24AG302 - Shtesë kati dhe rikonstruksion i godinës së ILDKPKI</t>
  </si>
  <si>
    <t>Rikonstruksione dhe ndërtime të godinës</t>
  </si>
  <si>
    <t>24AG3</t>
  </si>
  <si>
    <t>182229.66</t>
  </si>
  <si>
    <t>21867559</t>
  </si>
  <si>
    <t>120</t>
  </si>
  <si>
    <t>Copë</t>
  </si>
  <si>
    <t>Blerje pajisje kompjuterike per permiresimin e infrastruktures Teknologji-Informacion, duke arritur plotësimin e nevojave te institucionit.</t>
  </si>
  <si>
    <t>18AC407 - Blerje paisje elektronike</t>
  </si>
  <si>
    <t>18AC4</t>
  </si>
  <si>
    <t>0.0081</t>
  </si>
  <si>
    <t>-0.0201</t>
  </si>
  <si>
    <t>0.025</t>
  </si>
  <si>
    <t>61080.24</t>
  </si>
  <si>
    <t>60592.44</t>
  </si>
  <si>
    <t>61836.75</t>
  </si>
  <si>
    <t>250429000</t>
  </si>
  <si>
    <t>248429000</t>
  </si>
  <si>
    <t>247347000</t>
  </si>
  <si>
    <t>4100</t>
  </si>
  <si>
    <t>4000</t>
  </si>
  <si>
    <t>Përfshin  sasinë e deklaratave te pasurive të të zgjedhurve dhe të nëpunësve publike të kontrolluara sipas llojeve.</t>
  </si>
  <si>
    <t>97601AA - Deklarata Pasurie te Kontrolluara</t>
  </si>
  <si>
    <t>Jo-projekte (001-76-01110)</t>
  </si>
  <si>
    <t>97601</t>
  </si>
  <si>
    <t>71</t>
  </si>
  <si>
    <t>69</t>
  </si>
  <si>
    <t>% e grave në poste drejtuese të institucionit ndaj totalit të posteve drejtuese</t>
  </si>
  <si>
    <t>Përmirësimi dhe forcimi i mëtejshëm i infrastrukturës TIK</t>
  </si>
  <si>
    <t>80</t>
  </si>
  <si>
    <t>Rritje kapacitetesh/trajnime për autoritetet përgjegjëse prane institucioneve publike</t>
  </si>
  <si>
    <t>15</t>
  </si>
  <si>
    <t>18</t>
  </si>
  <si>
    <t>Numri i rasteve të hetimeve administrative kundër korrupsionit</t>
  </si>
  <si>
    <t>4,100</t>
  </si>
  <si>
    <t>4,000</t>
  </si>
  <si>
    <t>3600</t>
  </si>
  <si>
    <t>Deklarata të dorëzuara/kontrolluara nëpërmjet sistemit elektronik</t>
  </si>
  <si>
    <t>Drejtimi dhe përmirësimi i politikave dhe të mekanizmave për kontrollin e vërtetësisë dhe saktësisë së pasurive, të parandalimit dhe shmangies së konfliktit të interesave, për verifikimin dhe hetimin administrativ ligjor më të kualifikuar të zyrtarëve, si instrumenta të rëndësishëm për luftën kundër korrupsionit</t>
  </si>
  <si>
    <t>Rritja e rolit të ILDKPKI në drejtim të parandalimit të konfliktit të interesit të zyrtarëve në ushtrimin e funksioneve</t>
  </si>
  <si>
    <t>13%</t>
  </si>
  <si>
    <t>15%</t>
  </si>
  <si>
    <t>18%</t>
  </si>
  <si>
    <t>Shkelje të konstatuara në procesin e deklarimit</t>
  </si>
  <si>
    <t>Deklarata Pasurie sipas Llojeve të Kontrolluara.</t>
  </si>
  <si>
    <t>Garantimi dhe rritja e rolit të ILDKPKI, në funksion të kontrollit të pasurive të deklaruara dhe parandalimit të konfliktit ndërmjet interesave publike dhe atyre private të zyrtarëve në ushtrimin e funksioneve të veta, si dhe në parandalimin dhe goditjen e korrupsionit në sektorin publik dhe privat.	Garantimi dhe rritja e rolit të ILDKPKI, në funksion të kontrollit të pasurive të deklaruara dhe parandalimit të konfliktit ndërmjet interesave publike dhe atyre private të zyrtarëve në ushtrimin e funksioneve të veta, si dhe në parandalimin dhe goditjen e korrupsionit në sektorin publik dhe privat.	Garantimi dhe rritja e rolit të ILDKPKI, në funksion të kontrollit të pasurive të deklaruara dhe parandalimit të konfliktit ndërmjet interesave publike dhe atyre private të zyrtarëve në ushtrimin e funksioneve të veta, si dhe në parandalimin dhe goditjen e korrupsionit në sektorin publik dhe privat.	Garantimi dhe rritja e rolit të ILDKPKI, në funksion të kontrollit të pasurive të deklaruara dhe parandalimit të konfliktit ndërmjet interesave publike dhe atyre private të zyrtarëve në ushtrimin e funksioneve të veta, si dhe në parandalimin dhe goditjen e korrupsionit në sektorin publik dhe privat.</t>
  </si>
  <si>
    <t>Ky Program konsiston në Planifikim, Menaxhim, Administrim, me eficensë të burimeve financiare, për mbarëvajtjen dhe mirefunksionimin institucional, për mbështetjen e stafit të ILDKPKI , në administrimin dhe kontrollin e interesave private, të zyrtarëve që mbartin detyrim për deklarim, duke patur si qëllim, hartimin e politikave dhe procedurave për administrimin efektiv të fondeve buxhetore nëpërmjet analizës dhe përcaktimit të standarteve në menyrë të matshme të shpenzimeve, realizim efektiv në forme të matshme për cdo vit të PBA-së të fondeve të akorduara nga buxheti i shtetit.</t>
  </si>
  <si>
    <t>Planifikimi, Menaxhimi dhe Administrim</t>
  </si>
  <si>
    <t>Inspektoriati i Lartë i Kontrollit dhe Deklarimit të Pasurive</t>
  </si>
  <si>
    <t>133333.33</t>
  </si>
  <si>
    <t>Numer pajisjesh</t>
  </si>
  <si>
    <t>Do realizohet blerja e pajisjeve elektronike dhe zyre per KPP</t>
  </si>
  <si>
    <t>M900001 - Blerje Pajisje</t>
  </si>
  <si>
    <t>18AD2</t>
  </si>
  <si>
    <t>3800000</t>
  </si>
  <si>
    <t>Mirembajtje sistemi</t>
  </si>
  <si>
    <t>99001AB - Mirembajtje sistemi</t>
  </si>
  <si>
    <t>Jo-projekte (001-90-01110)</t>
  </si>
  <si>
    <t>99001</t>
  </si>
  <si>
    <t>Rritja e shpejtësisë, cilësisë, dhe forcimi i qëndrueshmërisë në vendimmarrjen e Komisionit të Prokurimit Publik.</t>
  </si>
  <si>
    <t>Integrimin e inteligjencës artificiale për menaxhimin e ankesave, automatizimin e vendimmarrjes dhe analizën e të dhënave, ndërveprimin me sistemet gjyqësore dhe financiare, si dhe zhvillimin e aplikacioneve për akses më të lehtë në informacion.</t>
  </si>
  <si>
    <t>-0.0209</t>
  </si>
  <si>
    <t>-0.0259</t>
  </si>
  <si>
    <t>0.0087</t>
  </si>
  <si>
    <t>0.0303</t>
  </si>
  <si>
    <t>0.0313</t>
  </si>
  <si>
    <t>68026.47</t>
  </si>
  <si>
    <t>69481.82</t>
  </si>
  <si>
    <t>71326.88</t>
  </si>
  <si>
    <t>115645000</t>
  </si>
  <si>
    <t>114645000</t>
  </si>
  <si>
    <t>114123000</t>
  </si>
  <si>
    <t>1700</t>
  </si>
  <si>
    <t>1650</t>
  </si>
  <si>
    <t>1600</t>
  </si>
  <si>
    <t>Vendime mbi hetimin e procedurave të prokurimit te ankimuara</t>
  </si>
  <si>
    <t>99001AA - Vendime te marra nga KPP</t>
  </si>
  <si>
    <t>Rritja e kapaciteteve njerezore, permes politikave te reja te trajnimit, promovimit, rekrutimit dhe vleresimit te punonjesve</t>
  </si>
  <si>
    <t>Programet dhe sistemet e menaxhimit te burimeve njerezore dhe financiare dhe qëndrueshmëria në vendimarrje ne fushen e shqyrtimit te ankesave</t>
  </si>
  <si>
    <t>Garantimi i ligjshmerise ne vendimmarrje dhe permiresimi i menaxhimit te burimeve njerezore, financiare dhe materiale</t>
  </si>
  <si>
    <t>Programi koordinon dhe monitoron performancën e institucionit, veçanërisht për të promovuar një përdorim më efiçent dhe efektiv të burimeve njerëzore dhe financiare në mbrojtje të të dhënave dhe interesave të ligjshme të kandidatëve, ofertuesve apo furnizuesve nga veprimet apo mosveprimet e paligjshme e të parregullta të autoriteteve kontraktore në fushën e prokurimit publik, nëpërmjet hetimit të procedurave administrative të prokurimeve publike.</t>
  </si>
  <si>
    <t>Komisioni i Prokurimit Publik</t>
  </si>
  <si>
    <t>Rrjeshti"Kontroll" shërben për të kontrolluar nëse është bërë ndonjë gabim llogjikë. Ai kontrollon që totati I kostos së produktit është I bararabartë me totalin e kostos së produktit sipas artikujve ekonomik. Në rast se ky total nuk është në rregull, formula gjeneron automatikisht mesazhin "Error", duke ju paralajmëruar që është bërë një gabim.</t>
  </si>
  <si>
    <t>30.04.2026</t>
  </si>
  <si>
    <t>Nenshkrimi</t>
  </si>
  <si>
    <t>Artur Metani</t>
  </si>
  <si>
    <t>Titullari i Institucionit / Ministri</t>
  </si>
  <si>
    <t>Dëshira Pasko</t>
  </si>
  <si>
    <t>Koordinatori i GMS/ Nepunesi Autorizues</t>
  </si>
  <si>
    <t>Seri Rama</t>
  </si>
  <si>
    <t>Kontroll</t>
  </si>
  <si>
    <t>Kapitulli 04</t>
  </si>
  <si>
    <t>Kapitulli 03</t>
  </si>
  <si>
    <t>Kapitulli 02</t>
  </si>
  <si>
    <t>Kapitulli 01</t>
  </si>
  <si>
    <t>231. Aktivet e trupëzuara</t>
  </si>
  <si>
    <t>230. Aktivet e patrupëzuara</t>
  </si>
  <si>
    <t>Kapitull 05</t>
  </si>
  <si>
    <t xml:space="preserve">606. Transferta për familjet dhe individët </t>
  </si>
  <si>
    <t>605. Transferta të jashtme</t>
  </si>
  <si>
    <t>604. Transferta të brendshme</t>
  </si>
  <si>
    <t xml:space="preserve">603. Subvencionet </t>
  </si>
  <si>
    <t xml:space="preserve">602. Mallrat dhe shërbimet </t>
  </si>
  <si>
    <t>601. Sigurimet Shoqërore dhe Shendetësore</t>
  </si>
  <si>
    <t xml:space="preserve">600. Pagat </t>
  </si>
  <si>
    <t>Totali i shpenzimeve të Programit sipas artikujve*****</t>
  </si>
  <si>
    <t>Totali i shpenzimeve të Programit sipas produkteve*****</t>
  </si>
  <si>
    <t>Kosto totale e produktit</t>
  </si>
  <si>
    <t>Kapitull 02</t>
  </si>
  <si>
    <t>Kapitulli 05</t>
  </si>
  <si>
    <t>601. Sigurimet Shoqërore dhe Shëndetësore</t>
  </si>
  <si>
    <r>
      <t xml:space="preserve">Detajimi i Kostos Totale të </t>
    </r>
    <r>
      <rPr>
        <b/>
        <sz val="12"/>
        <color rgb="FFFF0000"/>
        <rFont val="Garamond"/>
        <family val="1"/>
      </rPr>
      <t>Produktit 1</t>
    </r>
    <r>
      <rPr>
        <b/>
        <sz val="12"/>
        <color theme="1"/>
        <rFont val="Garamond"/>
        <family val="1"/>
      </rPr>
      <t xml:space="preserve"> </t>
    </r>
    <r>
      <rPr>
        <sz val="12"/>
        <color theme="1"/>
        <rFont val="Garamond"/>
        <family val="1"/>
      </rPr>
      <t>sipas Artikujve Ekonomikë</t>
    </r>
  </si>
  <si>
    <t xml:space="preserve">Ndryshimi në % i kostos totale  </t>
  </si>
  <si>
    <t xml:space="preserve">Ndryshimi në % i Sasisë  </t>
  </si>
  <si>
    <t>Kosto për njësi (në mijë lekë)</t>
  </si>
  <si>
    <t>Kosto totale (në mijë lekë)</t>
  </si>
  <si>
    <t>Ndërtimi i një sistemi elektronik për menaxhimin e trajtimin e dokumenteve dhe ankesave/çështjeve që depozitohen në ILD, bazuar në platforma dhe standarde të cilat ofrojnë mundësi integrimi me sistemin e integruar të menaxhimit të çështjeve në sistemin e drejtësisë</t>
  </si>
  <si>
    <t>Përshkrimi i Produktit:</t>
  </si>
  <si>
    <t>25AC801</t>
  </si>
  <si>
    <t>Kodi i Projektit sipas listes se investimeve</t>
  </si>
  <si>
    <t>Ndertimi i Sistemit te Menaxhimit te Çeshtjeve dhe Dokumenteve</t>
  </si>
  <si>
    <t>Produkti 3</t>
  </si>
  <si>
    <t>Emërtimi i Projektit të Investimeve</t>
  </si>
  <si>
    <t>Kodi i Projektit të Investimeve**</t>
  </si>
  <si>
    <t>Furnizimi dhe implementimi i sistemit të video konferencës, regjistrimit audioviziv dhe sistemit të përkthimit në sallën e mbledhjeve të Zyrës së Inspektorit të Lartë të Drejtësisë. Instalimi dhe konfigurimi i një sistemi për video konferenca, sistemi përkthimi dhe sistemi të regjistrimit</t>
  </si>
  <si>
    <t>18AB204</t>
  </si>
  <si>
    <t xml:space="preserve">Sisemi i videokonferencave në sallën e mbledhjeve </t>
  </si>
  <si>
    <t xml:space="preserve">Produkti 2 </t>
  </si>
  <si>
    <t>Kosto totale e produktit 1</t>
  </si>
  <si>
    <t xml:space="preserve">231. Aktive të trupëzuara </t>
  </si>
  <si>
    <t xml:space="preserve">230. Aktive të patrupëzuara </t>
  </si>
  <si>
    <r>
      <t xml:space="preserve">Detajimi i Kostos Totale të </t>
    </r>
    <r>
      <rPr>
        <b/>
        <sz val="12"/>
        <color rgb="FFFF0000"/>
        <rFont val="Garamond"/>
        <family val="1"/>
      </rPr>
      <t xml:space="preserve">Produktit 1 </t>
    </r>
    <r>
      <rPr>
        <b/>
        <sz val="12"/>
        <color theme="1"/>
        <rFont val="Garamond"/>
        <family val="1"/>
      </rPr>
      <t>sipas Artikujve Ekonomikë</t>
    </r>
  </si>
  <si>
    <t xml:space="preserve">Ndertimi i dhomes se serverave i parashikuar ne godinen e ILD </t>
  </si>
  <si>
    <t>18AB203</t>
  </si>
  <si>
    <t>Ndertimi i dhomes se serverave</t>
  </si>
  <si>
    <t xml:space="preserve">Produkti 1 </t>
  </si>
  <si>
    <t>Kategoria 2: Shpenzimet për projekte investimesh</t>
  </si>
  <si>
    <t>Kosto totale e produkti x</t>
  </si>
  <si>
    <r>
      <t xml:space="preserve">Detajimi i Kostos Totale të </t>
    </r>
    <r>
      <rPr>
        <b/>
        <sz val="12"/>
        <color rgb="FFFF0000"/>
        <rFont val="Garamond"/>
        <family val="1"/>
      </rPr>
      <t xml:space="preserve">Produktit 3 </t>
    </r>
    <r>
      <rPr>
        <b/>
        <sz val="12"/>
        <color theme="1"/>
        <rFont val="Garamond"/>
        <family val="1"/>
      </rPr>
      <t>sipas Artikujve Ekonomikë</t>
    </r>
  </si>
  <si>
    <t>…</t>
  </si>
  <si>
    <t>Produkti x</t>
  </si>
  <si>
    <t>Kosto totale e produkti 2</t>
  </si>
  <si>
    <t>Blerje orendi zyre per institucionin</t>
  </si>
  <si>
    <t>18AB205</t>
  </si>
  <si>
    <t>Pajisje e orendi zyre</t>
  </si>
  <si>
    <t>Sigurimi i logjistikes së nevojshme për stafin nëpërmjet blerjes së pajisjeve informatike, si: laptop, PC, etj.</t>
  </si>
  <si>
    <t>18AB206</t>
  </si>
  <si>
    <t>Pajisje kompjuterike te blera</t>
  </si>
  <si>
    <t>Kategoria 1: Shpenzimet Administrative Kapitale</t>
  </si>
  <si>
    <t>Shpenzimet Kapitale***</t>
  </si>
  <si>
    <r>
      <t xml:space="preserve">Detajimi i Kostos Totale të </t>
    </r>
    <r>
      <rPr>
        <b/>
        <sz val="12"/>
        <color rgb="FFFF0000"/>
        <rFont val="Garamond"/>
        <family val="1"/>
      </rPr>
      <t>Produktit 1</t>
    </r>
    <r>
      <rPr>
        <b/>
        <sz val="12"/>
        <color theme="1"/>
        <rFont val="Garamond"/>
        <family val="1"/>
      </rPr>
      <t xml:space="preserve"> sipas Artikujve Ekonomikë</t>
    </r>
  </si>
  <si>
    <t>Administrimi dhe shqyrtimi i ankesave  lidhur me veprimtarinë e magjistratëve, të ardhura drejtpërdrejt në institucion,  si dhe inspektimet tematike dhe institucionale</t>
  </si>
  <si>
    <t>Inspektime te kryera (Ankesa te shqyrtuara)</t>
  </si>
  <si>
    <t>Produkti 1</t>
  </si>
  <si>
    <t>96301AA</t>
  </si>
  <si>
    <t xml:space="preserve">Kodi i Produktit </t>
  </si>
  <si>
    <t xml:space="preserve">Shpenzimet Korrente* </t>
  </si>
  <si>
    <t>Produktet</t>
  </si>
  <si>
    <t>Numri i  grave  të trajnuara</t>
  </si>
  <si>
    <t xml:space="preserve">Numri i rasteve të diskriminimit me bazë gjinore, ndaj totalit të çështjeve të trajtuara në institucion </t>
  </si>
  <si>
    <t>% e grave në poste drejtuese  ndaj totalit të posteve drejtuese të shërbimit civil në institucion</t>
  </si>
  <si>
    <t>Treguesit e Performancës për Objektivin 2</t>
  </si>
  <si>
    <t>Rritja dhe zhvillimi i kapaciteteve  menaxhuese, si dhe ngritja e nivelit të profesionalizmit nëpërmjet programeve trajnuese dhe zhvilluese në respekt të parimit të barazisë gjinore.</t>
  </si>
  <si>
    <t>Objektivi 2 i Politikës së Programit</t>
  </si>
  <si>
    <t>Kryerja e inspektimeve sipas planit vjetor (Numri i inspektimeve ligjore dhe tematike të kryera)</t>
  </si>
  <si>
    <t>Shqyrtimi me profesionalizëm dhe efektivitet i ankesave të paraqitura ( % e ankesave të trajtuara dhe vendimeve të marra/vit ndaj totalit të ankesave të hyra)</t>
  </si>
  <si>
    <t>Rritja e standardeve me qëllim zhvillimin e procesit të hetimit disiplinor në përputhje me parimet e ligjshmërisë e të procesit të rregullt ligjor sipas standardeve ndërkombëtare, përmes ndjekjes së aktiviteteve trajnuese, pjesëmarrjes aktive në forume profesionale dhe zhvillimin e vizitave studimore në inspektoratet homologe evropiane ( Numri i aktiviteteve trajnuese dhe vizitave studimore te kryera)</t>
  </si>
  <si>
    <t>Treguesit e Performancës për Objektivin 1</t>
  </si>
  <si>
    <t>Fuqizimi i veprimtarisë për matjen e performancës së subjekteve të hetimit disiplinor mbi cilësinë dhe efikasitetin e dhënies së drejtësisë sipas standardeve evropiane</t>
  </si>
  <si>
    <t>Objektivi 1 i Politikës së Programit</t>
  </si>
  <si>
    <t>2.	Rritja e transparencës institucionale dhe qasja e hapur ndaj qytetarëve përmes komunikimit publik, asistencës dhe aksesit për informacion, edukimi ligjor si domosdoshmëri për rritjen e besimit tek drejtësia. (% e urdhrave, njoftimeve dhe raporteve të publikuara, ndaj totalit).</t>
  </si>
  <si>
    <t>1.	Krijimi i një sistemi të plotë dhe afatgjatë të përgjegjësisë dhe llogaridhënies së sistemit të drejtësisë, nëpërmjet rritjes së bashkëpunimit me aktorët e tjerë institucionalë, për përgatitjen e kuadrit rregullator me qëllim harmonizimin e standardeve të vlerësimit etik dhe profesional të magjistratëve (nr.  akte të miratuara).</t>
  </si>
  <si>
    <t xml:space="preserve">   Inspektori i Lartë i Drejtësisë,  në cilësinë e autoritetit shtetëror përgjegjës për zhvillimin e hetimit disiplinor dhe nisjen e procedimit disiplinor ndaj magjistratëve, ka për qëllim garantimin  e funksionimit të shtetit të së drejtës, pavarësinë e sistemit të drejtësisë si dhe rikthimin e besimit të publikut tek institucionet e këtij sistemi </t>
  </si>
  <si>
    <t>Veprimtaria e Inspektorit të Lartë  të Drejtësisë  për  verifikimin e ankesave, hetimin e shkeljeve disiplinore të gjyqtarëve dhe prokurorëve të të gjithë niveleve, anëtarëve të KLGJ e KLP, Prokurorit të Përgjithshëm si dhe për inspektimin institucional të gjykatave dhe zyrave të prokurorisë</t>
  </si>
  <si>
    <t>2027-2029</t>
  </si>
  <si>
    <t>Veprimtaria e Inspektorit të Lartë të Drejtësisë</t>
  </si>
  <si>
    <t>VKM Nr. 162, datë 19.03.2026</t>
  </si>
  <si>
    <t>FORMAT 2: FORMATI STANDARD I PËRGATITJES SË KËRKESAVE BUXHETORE PBA 2027-2029</t>
  </si>
  <si>
    <t>0.0007</t>
  </si>
  <si>
    <t>1.1681</t>
  </si>
  <si>
    <t>1.1667</t>
  </si>
  <si>
    <t>95125</t>
  </si>
  <si>
    <t>95062.5</t>
  </si>
  <si>
    <t>39572000</t>
  </si>
  <si>
    <t>18252000</t>
  </si>
  <si>
    <t>416</t>
  </si>
  <si>
    <t>m2</t>
  </si>
  <si>
    <t>18AG410 - Rikonstruksion i godines se SHISH Kukes</t>
  </si>
  <si>
    <t>19.6898</t>
  </si>
  <si>
    <t>19.6897</t>
  </si>
  <si>
    <t>63132.71</t>
  </si>
  <si>
    <t>3051.4</t>
  </si>
  <si>
    <t>67552000</t>
  </si>
  <si>
    <t>3265000</t>
  </si>
  <si>
    <t>1070</t>
  </si>
  <si>
    <t>18AG411 - Rikonstruksion i godines se SHISH Korçë</t>
  </si>
  <si>
    <t>Rikonstruksion godine</t>
  </si>
  <si>
    <t>18AG4</t>
  </si>
  <si>
    <t>0.0662</t>
  </si>
  <si>
    <t>-0.8536</t>
  </si>
  <si>
    <t>-0.342</t>
  </si>
  <si>
    <t>1.1446</t>
  </si>
  <si>
    <t>-0.3828</t>
  </si>
  <si>
    <t>13.6522</t>
  </si>
  <si>
    <t>151634.62</t>
  </si>
  <si>
    <t>142225.52</t>
  </si>
  <si>
    <t>971695.65</t>
  </si>
  <si>
    <t>31540000</t>
  </si>
  <si>
    <t>47930000</t>
  </si>
  <si>
    <t>22349000</t>
  </si>
  <si>
    <t>208</t>
  </si>
  <si>
    <t>337</t>
  </si>
  <si>
    <t>23</t>
  </si>
  <si>
    <t>18AG318 - Pajisje te teknologjise se informacionit</t>
  </si>
  <si>
    <t>-0.0113</t>
  </si>
  <si>
    <t>0.5035</t>
  </si>
  <si>
    <t>0.6565</t>
  </si>
  <si>
    <t>51.0475</t>
  </si>
  <si>
    <t>0.6754</t>
  </si>
  <si>
    <t>33.6176</t>
  </si>
  <si>
    <t>24833.67</t>
  </si>
  <si>
    <t>25117.25</t>
  </si>
  <si>
    <t>16705.88</t>
  </si>
  <si>
    <t>48972000</t>
  </si>
  <si>
    <t>29563000</t>
  </si>
  <si>
    <t>568000</t>
  </si>
  <si>
    <t>1972</t>
  </si>
  <si>
    <t>1177</t>
  </si>
  <si>
    <t>34</t>
  </si>
  <si>
    <t>18AG317 - Blerje pajisje zyrash</t>
  </si>
  <si>
    <t>1291318.18</t>
  </si>
  <si>
    <t>28409000</t>
  </si>
  <si>
    <t>22</t>
  </si>
  <si>
    <t>18AG316 - Pajisje teknike, vegla pune, Sektori Operativ</t>
  </si>
  <si>
    <t>0.3532</t>
  </si>
  <si>
    <t>-0.3234</t>
  </si>
  <si>
    <t>59000</t>
  </si>
  <si>
    <t>43600</t>
  </si>
  <si>
    <t>295000</t>
  </si>
  <si>
    <t>436000</t>
  </si>
  <si>
    <t>18AG315 - Pajisje teknike, vegla pune</t>
  </si>
  <si>
    <t>0.0288</t>
  </si>
  <si>
    <t>-0.0528</t>
  </si>
  <si>
    <t>0.9891</t>
  </si>
  <si>
    <t>-0.5264</t>
  </si>
  <si>
    <t>0.9333</t>
  </si>
  <si>
    <t>56586.21</t>
  </si>
  <si>
    <t>55000</t>
  </si>
  <si>
    <t>58066.67</t>
  </si>
  <si>
    <t>1641000</t>
  </si>
  <si>
    <t>825000</t>
  </si>
  <si>
    <t>1742000</t>
  </si>
  <si>
    <t>29</t>
  </si>
  <si>
    <t>18AG311 - Pajisje dhe instalim i kondicionereve</t>
  </si>
  <si>
    <t>107089000</t>
  </si>
  <si>
    <t>sistem</t>
  </si>
  <si>
    <t>18AG314 - Blerje sistemi per rrjetin e sigurt te dedikuar</t>
  </si>
  <si>
    <t>Instalime teknike, pajisje, vegla pune</t>
  </si>
  <si>
    <t>18AG3</t>
  </si>
  <si>
    <t>0.0043</t>
  </si>
  <si>
    <t>2828210000</t>
  </si>
  <si>
    <t>2816210000</t>
  </si>
  <si>
    <t>2803550000</t>
  </si>
  <si>
    <t>Numër Informacionesh</t>
  </si>
  <si>
    <t>Informacione për zhvillime dhe veprimtari që cënojnë sigurinë kombëtare nga brenda dhe jashte vendit si terrorizmi, krimi i organizuar, përhapja e armëve të dëmtimit në masë, krimi kibernetik dhe atij ndaj mjedisit, për ruajtjen e integritetit, pavarësisë dhe rendit kushtetues.</t>
  </si>
  <si>
    <t>91801AA - Informacione për veprimtari që cënojnë sigurinë kombëtare</t>
  </si>
  <si>
    <t>Jo-projekte (001-18-03520)</t>
  </si>
  <si>
    <t>91801</t>
  </si>
  <si>
    <t>e pa lidhur me politikën</t>
  </si>
  <si>
    <t>Realizimi i produktit informativ per sigurine kombetare</t>
  </si>
  <si>
    <t>Sigurimi i informacionit efektiv dhe cilesor ne kuader te ruajtes se sigurise kombetare dhe nderkombetare.</t>
  </si>
  <si>
    <t>Ky program perfaqeson nevojat e njesive organizativo-strukturore të institucionit, që kryejnë veprimtarinë kryesore të tij: Sigurimin e informacionit të domosdoshëm, në funksion të sigurisë kombëtare te vendit, NATO dhe vendeve aleate, ne perputhje me Kushtetuten dhe Ligjet e Republikes se Shqiperise.</t>
  </si>
  <si>
    <t>03520</t>
  </si>
  <si>
    <t>Veprimtaria Informative Shtetërore</t>
  </si>
  <si>
    <t>Shërbimi Informativ Kombëtar</t>
  </si>
  <si>
    <t>80000</t>
  </si>
  <si>
    <t>4000000</t>
  </si>
  <si>
    <t xml:space="preserve">Blerje kompjutera </t>
  </si>
  <si>
    <t xml:space="preserve">18CF403 - Blerje kompjutera </t>
  </si>
  <si>
    <t>Blerje Pajisje Elektronike (Back Up)</t>
  </si>
  <si>
    <t>18CF4</t>
  </si>
  <si>
    <t>-0.0008</t>
  </si>
  <si>
    <t>-0.6385</t>
  </si>
  <si>
    <t>2.4714</t>
  </si>
  <si>
    <t>-0.6402</t>
  </si>
  <si>
    <t>2.4741</t>
  </si>
  <si>
    <t>171034.48</t>
  </si>
  <si>
    <t>170223.33</t>
  </si>
  <si>
    <t>170358.57</t>
  </si>
  <si>
    <t>24800000</t>
  </si>
  <si>
    <t>68600000</t>
  </si>
  <si>
    <t>19761594</t>
  </si>
  <si>
    <t>145</t>
  </si>
  <si>
    <t>403</t>
  </si>
  <si>
    <t>116</t>
  </si>
  <si>
    <t>Blerje raftesh</t>
  </si>
  <si>
    <t>Blerje rafte metalike(Rafte arkivore te levizshem) per Godinen D Shkoze</t>
  </si>
  <si>
    <t>8227148</t>
  </si>
  <si>
    <t>16454296</t>
  </si>
  <si>
    <t>Instalim panele diellore</t>
  </si>
  <si>
    <t>18AI419 - Instalim panele diellore</t>
  </si>
  <si>
    <t>120000</t>
  </si>
  <si>
    <t xml:space="preserve">Blerje pajisje kondicioneresh </t>
  </si>
  <si>
    <t xml:space="preserve">18AI414 - Blerje pajisje kondicioneresh </t>
  </si>
  <si>
    <t>60000</t>
  </si>
  <si>
    <t>Numri i pajisjeve</t>
  </si>
  <si>
    <t>Mobilim me pajisje zyre</t>
  </si>
  <si>
    <t>18AI406 - Mobilim me pajisje zyre</t>
  </si>
  <si>
    <t>Blerje pajisje dhe makineri te ndryshme</t>
  </si>
  <si>
    <t>18AI4</t>
  </si>
  <si>
    <t>25000000</t>
  </si>
  <si>
    <t>Sistemi i mbrojtjes nga zjarri</t>
  </si>
  <si>
    <t>18AI317 - Sistemi i mbrojtjes nga zjarri per ASHV Elbasan</t>
  </si>
  <si>
    <t>18AI316 - Sistemi i mbrojtjes nga zjarri per ASHV Lushnje</t>
  </si>
  <si>
    <t>172254.29</t>
  </si>
  <si>
    <t>7062426</t>
  </si>
  <si>
    <t>nr.raftesh</t>
  </si>
  <si>
    <t>Blerje raftesh te levizshme</t>
  </si>
  <si>
    <t>18AI318 - Blerje raftesh te levizshme</t>
  </si>
  <si>
    <t>107721684</t>
  </si>
  <si>
    <t>nr. godine</t>
  </si>
  <si>
    <t>Ndertim Godine e Re ne Vendruajtje Shkozë</t>
  </si>
  <si>
    <t>M200039 - Ndertim Godine e Re ne Vendruajtje Shkozë</t>
  </si>
  <si>
    <t>Rikontruksion dhe ndertim ambjentesh</t>
  </si>
  <si>
    <t>18AI3</t>
  </si>
  <si>
    <t>14279.72</t>
  </si>
  <si>
    <t>14220.2</t>
  </si>
  <si>
    <t>14160.6</t>
  </si>
  <si>
    <t>359849000</t>
  </si>
  <si>
    <t>358349000</t>
  </si>
  <si>
    <t>356847000</t>
  </si>
  <si>
    <t>25200</t>
  </si>
  <si>
    <t>nr. dokumentash</t>
  </si>
  <si>
    <t>Ruajtje,restaurim, pershkrim, skanim dhesherbim i fondeve arkivore.</t>
  </si>
  <si>
    <t>92001AA - Dokumenta te trajtuar ne vit</t>
  </si>
  <si>
    <t>Jo-projekte (001-20-01110)</t>
  </si>
  <si>
    <t>92001</t>
  </si>
  <si>
    <t>Nr i dokumenteve te digjitalizuar kunddrejt totalit.</t>
  </si>
  <si>
    <t>Fonde arkivore te perpunuara ne meter linear</t>
  </si>
  <si>
    <t>Nr i dokumenteve qe do te pershkruhen ne vit.</t>
  </si>
  <si>
    <t>Perpunimi i fondit dhe digjitalizimi per te vene ne dispozicion te publikut informacionin e kerkuar.</t>
  </si>
  <si>
    <t>Ruajtja e vlerave historike kombetare permes aplikimit te standardeve bashkekohore per arkivimin e dokumenteve</t>
  </si>
  <si>
    <t>Unifikimi i procedurave dhe menaxhimi i dokumentacionit arkivor ne RSH, per te siguruar ruajtjen, permiresimin dhe dixhitalizimin e tij.</t>
  </si>
  <si>
    <t>Drejtoria e Arkivit të Shtetit</t>
  </si>
  <si>
    <t>228571.43</t>
  </si>
  <si>
    <t>8000000</t>
  </si>
  <si>
    <t>Botime (revista dhe libra )</t>
  </si>
  <si>
    <t>"Produkte kerkimore shkencore me nivel të lartë shkencor ne fushat  prioritare per kerkim dhe  zhvillim  te vendit dhe me gjere (Botime dhe monografi) dhe publikimeve shkencore kombetare,/ nderkombetare (revista """Journal of Natural and Technical Sciences""" dhe """Studia Albanica"""). Raportime te ASHSH per vepriimtarite e saj "</t>
  </si>
  <si>
    <t>92201AC - Botime (revista dhe libra )</t>
  </si>
  <si>
    <t>-0.0502</t>
  </si>
  <si>
    <t>0.0024</t>
  </si>
  <si>
    <t>0.0638</t>
  </si>
  <si>
    <t>0.12</t>
  </si>
  <si>
    <t>5005357.14</t>
  </si>
  <si>
    <t>5270000</t>
  </si>
  <si>
    <t>5257200</t>
  </si>
  <si>
    <t>140150000</t>
  </si>
  <si>
    <t>131750000</t>
  </si>
  <si>
    <t>131430000</t>
  </si>
  <si>
    <t>numer Projekte, ekspedita, Ligjerata te ndersjellta te akademikeve</t>
  </si>
  <si>
    <t>Produkte te punes Kerkimore e shkencore te  Asamblese se A.SH, seksioneve , komisioneve me impakt  ne Kerkom - zhvillimin  e Teknologjise &amp; Inovacionit   ne Shqiperi Kosove e me gjere. Pagat dhe shpenzimet administrative</t>
  </si>
  <si>
    <t>92201AA - Veprimtaria shkencore e zhvilluar</t>
  </si>
  <si>
    <t>Jo-projekte (001-22-01520)</t>
  </si>
  <si>
    <t>92201</t>
  </si>
  <si>
    <t>5%</t>
  </si>
  <si>
    <t>3%</t>
  </si>
  <si>
    <t>Perqindja e grave ne poste drejtuese ndaj totalit te posteve drejtuese</t>
  </si>
  <si>
    <t>Numri i Botimeve Shkencore te publikuara nga Akademike Gra</t>
  </si>
  <si>
    <t>Numri i akademikeve Gra</t>
  </si>
  <si>
    <t>40</t>
  </si>
  <si>
    <t>Botime e monografi te ndryshme : Njohja e produkteve shkencore te Akademikeve me kontribut ne kerkim e zhvillim ne Shqiperi</t>
  </si>
  <si>
    <t>3 - Mbeshtetje te kerkuesve te rinj te sukseshme ne shkence (rrjetin e Akademikeve te rinj e me gjere)</t>
  </si>
  <si>
    <t>"Kontributi i ASH. per kerkim dhe zhvillim ne perputhje me misionin e saj konform ligjit per rritjen e rolit te keshillimit te politikberjes , vendimmarrjes qeverisjes qendrore dhe lokale (ne fushat e kompetences) nepermjet kryerjes se studimeve, analizave e propozimeve ne nivele te ndryshme; me prioritet pregatitjen e burimeve te reja njerezore  te kerkimit nepermjet zhvillimit te veprimtarive te ndrysjhme me karakter ekonomik. "</t>
  </si>
  <si>
    <t>16666.67</t>
  </si>
  <si>
    <t>ml</t>
  </si>
  <si>
    <t xml:space="preserve">Kompletimi i arkivave, fondeve dhe magazinave me rafte murale </t>
  </si>
  <si>
    <t xml:space="preserve">25AC701 - Kompletimi i arkivave, fondeve dhe magazinave me rafte murale </t>
  </si>
  <si>
    <t>Kompletimi i arkivave, fondeve dhe magazinave me rafte murale (stelazhe) në Institutet e Albanologjisë dhe ASH</t>
  </si>
  <si>
    <t>25AC7</t>
  </si>
  <si>
    <t>0.3636</t>
  </si>
  <si>
    <t>0.5</t>
  </si>
  <si>
    <t>0.1</t>
  </si>
  <si>
    <t>68181.82</t>
  </si>
  <si>
    <t>Pajisje per krijimin e Laboratorit te fonetikes ne Institutin e Gjuhes dhe Letersise</t>
  </si>
  <si>
    <t>Pajisje per Laboratoret e Albanologjise (Inst Antropologjise &amp; Arkeologjise)</t>
  </si>
  <si>
    <t>25AC6</t>
  </si>
  <si>
    <t>-0.0226</t>
  </si>
  <si>
    <t>-0.0152</t>
  </si>
  <si>
    <t>-0.0769</t>
  </si>
  <si>
    <t>0.1818</t>
  </si>
  <si>
    <t>-0.0556</t>
  </si>
  <si>
    <t>352941.18</t>
  </si>
  <si>
    <t>361111.11</t>
  </si>
  <si>
    <t>366666.67</t>
  </si>
  <si>
    <t>6000000</t>
  </si>
  <si>
    <t>6500000</t>
  </si>
  <si>
    <t>5500000</t>
  </si>
  <si>
    <t>17</t>
  </si>
  <si>
    <t>Pajisje laboratorike per qendra kerkimore shkencore</t>
  </si>
  <si>
    <t>24AJ001 - Pajisje laboratorike per qendra kerkimore shkencore</t>
  </si>
  <si>
    <t>Pajisje laboratorike per kerkimin shkencor biotek dhe gjenetike si dhe nanoshkence</t>
  </si>
  <si>
    <t>24AJ0</t>
  </si>
  <si>
    <t>-0.0476</t>
  </si>
  <si>
    <t>-0.125</t>
  </si>
  <si>
    <t>71428.57</t>
  </si>
  <si>
    <t>75000</t>
  </si>
  <si>
    <t>nr pajisjesh</t>
  </si>
  <si>
    <t xml:space="preserve">Blerje pajisje zyre </t>
  </si>
  <si>
    <t>18AF301 - Blerje pajisje</t>
  </si>
  <si>
    <t>Blerje pajisje zyre dhe elektronike</t>
  </si>
  <si>
    <t>18AF3</t>
  </si>
  <si>
    <t>2000</t>
  </si>
  <si>
    <t>nr librash</t>
  </si>
  <si>
    <t>Blerje libri per fondin e Bibliotekes shkencore</t>
  </si>
  <si>
    <t>18AF101 - Blerje libri</t>
  </si>
  <si>
    <t>Pasurim I Bibliotekes Shkencore</t>
  </si>
  <si>
    <t>18AF1</t>
  </si>
  <si>
    <t>-0.0517</t>
  </si>
  <si>
    <t>0.0668</t>
  </si>
  <si>
    <t>0.125</t>
  </si>
  <si>
    <t>34718666.67</t>
  </si>
  <si>
    <t>36611125</t>
  </si>
  <si>
    <t>41841285.71</t>
  </si>
  <si>
    <t>312468000</t>
  </si>
  <si>
    <t>292889000</t>
  </si>
  <si>
    <t>9</t>
  </si>
  <si>
    <t>Numer projekte</t>
  </si>
  <si>
    <t>Mbeshtetje me fonde per 6 Institutet e ASA</t>
  </si>
  <si>
    <t>92201AF - Transferta per ASA</t>
  </si>
  <si>
    <t>-0.3939</t>
  </si>
  <si>
    <t>-0.161</t>
  </si>
  <si>
    <t>-0.697</t>
  </si>
  <si>
    <t>-0.4407</t>
  </si>
  <si>
    <t>-0.3333</t>
  </si>
  <si>
    <t>16500000</t>
  </si>
  <si>
    <t>19666666.67</t>
  </si>
  <si>
    <t>33000000</t>
  </si>
  <si>
    <t>59000000</t>
  </si>
  <si>
    <t>Cope (numer projektesh)</t>
  </si>
  <si>
    <t>Projektie madhore ne Albanologji</t>
  </si>
  <si>
    <t>92201AE - Projektie madhore ne Albanologji</t>
  </si>
  <si>
    <t>-0.1167</t>
  </si>
  <si>
    <t>-0.0074</t>
  </si>
  <si>
    <t>-0.0604</t>
  </si>
  <si>
    <t>0.5049</t>
  </si>
  <si>
    <t>0.5161</t>
  </si>
  <si>
    <t>728250</t>
  </si>
  <si>
    <t>824510.64</t>
  </si>
  <si>
    <t>830645.16</t>
  </si>
  <si>
    <t>72825000</t>
  </si>
  <si>
    <t>77504000</t>
  </si>
  <si>
    <t>51500000</t>
  </si>
  <si>
    <t>94</t>
  </si>
  <si>
    <t>62</t>
  </si>
  <si>
    <t>Projekte, ekspedita, Ligjerata te ndersjellta te akademikeve dhe botime</t>
  </si>
  <si>
    <t>Veprimtaria e seksioneve, njesive kerkimore, komisioneve, veprimtaria promovuese( konferenca seminare, ligjerata, kongrese) etj,  veprimtari kerkimore studimore ( projekte ), konkurset e cmimeve per krijimtari,</t>
  </si>
  <si>
    <t>92201AB - Produkte të kartave të eventeve për politikat shkencore dhe qeverisje (qendrore /vendore) të KSHT&amp;I me impakt në K-Zh dhe prodhim.</t>
  </si>
  <si>
    <t>3- Kontribute shkencore per kerkim e zhvillim</t>
  </si>
  <si>
    <t>5 -  Kontribut i A.SH.SH. mbeshtetes ne reformat e sistemit te kerkimit shkencor ne vend ne pergjithesi</t>
  </si>
  <si>
    <t>4- Zhvillime te veprimtarive shkencore kombetare/nderkombetare: (konferenca, workshope, seminare, tavolina te rrumbullaketa, dite informimi, edukim shkencor) ne bashkepunim me partnere kombetare e nderkombetare brenda dhe jashte akademive</t>
  </si>
  <si>
    <t>1-  Mbeshtetje financiare per punonjesit shkencore te A.SH.SH.</t>
  </si>
  <si>
    <t>"Bashkëpunimi me institucione kërkimore dhe mësimore, brenda dhe jashtë vendit, që kanë kapacitetet e nevojshme fizike për kërkim, për kryerjen e studimeve në fusha të ndryshme të shkencës në përputhje me nevojat e zhvillimit të vendit. "</t>
  </si>
  <si>
    <t>Fusha te reja kerkimore te propozuara me interes shteteror per rritjen e nivelit te kerkimit shkencor baze, aplikimeve teknologjike dhe inovative ne sherbim te zhvillimit multiidisiplinor ne mbeshtetje te strategjive ekzistuese si dhe atyre qe do te formulohen</t>
  </si>
  <si>
    <t>"Fuqizimi i rolit të Akademisë së Shkencave, per te kryer misionin në zhvillimin e vendit, duke zbatuar prioritetet kombëtare në shkencë dhe nxitjes së kërkimeve në fushat përparësore, të zhvillimit ekonomik dhe teknologjik.  "</t>
  </si>
  <si>
    <t>Veprimtaria e Ash per ShTI e zhvillim social-ekonomik te vendit Ash protagonist i zhvillimit te ShTI dhe zhvillimit ekonomik,social e kulturor te vendit.Ky program synon realizimin e misionit te ASh ne zhvillimet shkencore,teknologjike dhe intelektuale,ne interes te integrimit europian te vendit,nepermjet:hulumtimit te aspekteve me te rendesishme social-ekonomike e trashegimise historiko-kulturore me qellim ruajtjen e promovimin e vlerave me te mira kombetare dhe zhvillimin e vlerave universale te demokracise e respektimit te te drejtave te njeriut;hulumtimit te shkencave natyrore e teknike me qellim perdorimin e metodologjive dhe teknologjive te perparuara;eficiente nga pikpamje ekonomike,te pranueshme nga pikpamja sociale dhe miqesore me mjedisin;rritjes se bashkepunimit kombetar e nderkombetar me institucionet e sistemit te ShTI dhe me akademite e botes (ALLEA,TWOS,IAP) dhe organizma te tjera shkencore(iv)vazhdimesise se bashkepunimit me AShA te Kosoves,Kroaci,Mal te Zi,Maqedoni</t>
  </si>
  <si>
    <t>01520</t>
  </si>
  <si>
    <t xml:space="preserve">Veprimtaria Akademike </t>
  </si>
  <si>
    <t>Akademia e Shkencave</t>
  </si>
  <si>
    <t>142857.14</t>
  </si>
  <si>
    <t>18AA803 - Blerje pajisje kompjuterike</t>
  </si>
  <si>
    <t>Blerje pajisje kompjuterike dhe zyre</t>
  </si>
  <si>
    <t>18AA8</t>
  </si>
  <si>
    <t>0.0041</t>
  </si>
  <si>
    <t>-0.0222</t>
  </si>
  <si>
    <t>0.0049</t>
  </si>
  <si>
    <t>0.0278</t>
  </si>
  <si>
    <t>3930059.46</t>
  </si>
  <si>
    <t>3913843.24</t>
  </si>
  <si>
    <t>4002905.56</t>
  </si>
  <si>
    <t>727061000</t>
  </si>
  <si>
    <t>724061000</t>
  </si>
  <si>
    <t>720523000</t>
  </si>
  <si>
    <t>185</t>
  </si>
  <si>
    <t>Nr auditimesh</t>
  </si>
  <si>
    <t>Audtime te kryera</t>
  </si>
  <si>
    <t>92401AA - Audtime te kryera</t>
  </si>
  <si>
    <t>Jo-projekte (001-24-01120)</t>
  </si>
  <si>
    <t>92401</t>
  </si>
  <si>
    <t>Nr. i diteve te trajnimit</t>
  </si>
  <si>
    <t>Gra ne pozicione drejtueses</t>
  </si>
  <si>
    <t>135</t>
  </si>
  <si>
    <t>130</t>
  </si>
  <si>
    <t>124</t>
  </si>
  <si>
    <t>114</t>
  </si>
  <si>
    <t>Nepunese Femra</t>
  </si>
  <si>
    <t>Trendi ne rritje i nivelit te zbatueshmerise se rekomandimeve</t>
  </si>
  <si>
    <t>Rritja e impaktit te punes audituese nepermjet permiresimit te nivelit te zbatimit te rekomandimeve</t>
  </si>
  <si>
    <t>Trendi ne rritje i nivelit te pranueshmerise se rekomandimeve</t>
  </si>
  <si>
    <t>Ushtrimi i veprimtarisë audituese ne nje linje me standartet nderkombetare te auditimit mbi perdorimin me efektivitet eficence dhe ekonomicitet te fondeve publike ne funksion te rritjes se pergjegjshmerise se menaxhimit te financave e pasurise publike duke sjelle vlere te shtuar per shoqerine dhe ndryshim ne jeten e qytetareve</t>
  </si>
  <si>
    <t>Veprimtaria audituese e KLSH</t>
  </si>
  <si>
    <t>01120</t>
  </si>
  <si>
    <t>Veprimtaria Audituese e KLSH</t>
  </si>
  <si>
    <t>24</t>
  </si>
  <si>
    <t>Kontrolli Lartë i Shtetit</t>
  </si>
  <si>
    <t>20AE402 - Blerje automjeti</t>
  </si>
  <si>
    <t>Blerje  automjeti</t>
  </si>
  <si>
    <t>20AE4</t>
  </si>
  <si>
    <t>166666.67</t>
  </si>
  <si>
    <t>250000</t>
  </si>
  <si>
    <t>12</t>
  </si>
  <si>
    <t>numur</t>
  </si>
  <si>
    <t>18AB003 - Paisje elektronike e informatike te blera</t>
  </si>
  <si>
    <t>Dixhitalizimi i Arkives</t>
  </si>
  <si>
    <t>18AB0</t>
  </si>
  <si>
    <t>-0.0123</t>
  </si>
  <si>
    <t>-0.0016</t>
  </si>
  <si>
    <t>0.0166</t>
  </si>
  <si>
    <t>0.0179</t>
  </si>
  <si>
    <t>0.0182</t>
  </si>
  <si>
    <t>1661.16</t>
  </si>
  <si>
    <t>1681.89</t>
  </si>
  <si>
    <t>1684.51</t>
  </si>
  <si>
    <t>94686000</t>
  </si>
  <si>
    <t>94186000</t>
  </si>
  <si>
    <t>92648000</t>
  </si>
  <si>
    <t>57000</t>
  </si>
  <si>
    <t>56000</t>
  </si>
  <si>
    <t>Nr i lajmeve te realizuara</t>
  </si>
  <si>
    <t>Prodhim i informacionit te shpejte, perkthim informacioni ne menyre te sakte dhe transmetim i informacionit ne kohe reale.</t>
  </si>
  <si>
    <t>93101AA - Lajme te realizuara</t>
  </si>
  <si>
    <t>Jo-projekte (001-31-08320)</t>
  </si>
  <si>
    <t>93101</t>
  </si>
  <si>
    <t>Programe trajnimi per pershtatjen ndaj ndryshimeve klimatike ,per te marre,per te marre sa me teper informacion praktik mbi masat pershtatese .</t>
  </si>
  <si>
    <t>Komunikimi ,pershtatja e shperndarja e informacionit per efektete e ndryshimeve  klimatike,duke perfshire reziqet e lidhura me klimen,per te rritur ndergjegjesimin e publikut</t>
  </si>
  <si>
    <t>6</t>
  </si>
  <si>
    <t>Nr i femrave ne pozicione drejtuese</t>
  </si>
  <si>
    <t>13</t>
  </si>
  <si>
    <t>nr i gazetareve femra te trajnuara /totali</t>
  </si>
  <si>
    <t>Informimi objektiv I publikut ne mase te gjere me qellim per te shmangur fake news</t>
  </si>
  <si>
    <t>Kryerja e veprimtarise operacionale ne transnmetimin e lajmit ne shqiperi dhe bote 24ore /dite</t>
  </si>
  <si>
    <t>Prodhim i lajmit me mbulim 82% te territorit te Republikes se Shqiperise.</t>
  </si>
  <si>
    <t>240</t>
  </si>
  <si>
    <t>230</t>
  </si>
  <si>
    <t>Nr i lajmeve te aksesuara</t>
  </si>
  <si>
    <t>52000</t>
  </si>
  <si>
    <t>Nr i ndjekesve te faqes</t>
  </si>
  <si>
    <t>4200</t>
  </si>
  <si>
    <t>3200</t>
  </si>
  <si>
    <t>Nr i klikimeve te faqes/ne dite</t>
  </si>
  <si>
    <t>Shpejtesia e publikimit te lajmit</t>
  </si>
  <si>
    <t>Vertetesia e lajmit</t>
  </si>
  <si>
    <t>Qellimi i ATSH, eshte pasqyrimi i lajmit me vertetesi, shpjetesi dhe paanshmeri si dhe shperndarjen e materialeve mediatike brenda dhe jashte vendit nepermjet internet.</t>
  </si>
  <si>
    <t xml:space="preserve">Veprimtaria telegrafike e Agjencise Telegrafike Shqiptare, konsiston ne mbledhjen, perpunimin, perkthimin e lajmeve te konfirmuara nga burimet autentike dhe zyrtare. </t>
  </si>
  <si>
    <t>08320</t>
  </si>
  <si>
    <t>Veprimtaria Telegrafike e ATSH-se</t>
  </si>
  <si>
    <t>31</t>
  </si>
  <si>
    <t>Agjensia Telegrafike Shqiptare</t>
  </si>
  <si>
    <t>240000</t>
  </si>
  <si>
    <t>Cope</t>
  </si>
  <si>
    <t xml:space="preserve">Pajisje audiovizive </t>
  </si>
  <si>
    <t>Blerje pajisje audiovizuale</t>
  </si>
  <si>
    <t>Platforme</t>
  </si>
  <si>
    <t xml:space="preserve">Web zyrtar i rimodeluar </t>
  </si>
  <si>
    <t xml:space="preserve">Rimodelim i webit zyrtar </t>
  </si>
  <si>
    <t>200000</t>
  </si>
  <si>
    <t>Kompjutera dhe pajisje te tjera kompjuterike</t>
  </si>
  <si>
    <t xml:space="preserve">Blerje pajijse kompjuterike </t>
  </si>
  <si>
    <t>0.005</t>
  </si>
  <si>
    <t>469418.6</t>
  </si>
  <si>
    <t>467093.02</t>
  </si>
  <si>
    <t>465000</t>
  </si>
  <si>
    <t>100925000</t>
  </si>
  <si>
    <t>100425000</t>
  </si>
  <si>
    <t>99975000</t>
  </si>
  <si>
    <t>215</t>
  </si>
  <si>
    <t>Numër misionesh mbikëqyrjeje.</t>
  </si>
  <si>
    <t>Mbikëqyrje të kryera sipas planit vjetor si dhe inspektime të realizuara sipas problematikave te ndryshme.</t>
  </si>
  <si>
    <t>96701AA - Mbikëqyrje dhe inspektime të kryera.</t>
  </si>
  <si>
    <t>Jo-projekte (001-67-01110)</t>
  </si>
  <si>
    <t>96701</t>
  </si>
  <si>
    <t>77%</t>
  </si>
  <si>
    <t>Përqindja e grave në poste drejtuese në raport me totalin e posteve drejtuese në sherbimin civil në KMSHC.</t>
  </si>
  <si>
    <t>25%</t>
  </si>
  <si>
    <t>24%</t>
  </si>
  <si>
    <t>23%</t>
  </si>
  <si>
    <t>Procese inspektimi të filluara kryesisht në raport me nr. total të informacioneve të administruara nga Komisioneri.</t>
  </si>
  <si>
    <t>Mbikëqyrje të realizuara në raport me numrin e mbikëqyrjeve të planifikuara.</t>
  </si>
  <si>
    <t>Niveli i zbatimit te vendimeve te Komisionerit</t>
  </si>
  <si>
    <t>Rritja e nivelit te zbatimit te ligjit per sherbimin civil</t>
  </si>
  <si>
    <t>Garantimi dhe respektimi i ligjit per sherbimin civil ne institucionet qendrore, te pavarura dhe ato vendore.</t>
  </si>
  <si>
    <t>Realizimi i mbikëqyrjes, inspektimit dhe zbatimit të ligjit për administrimin e shërbimit civil në të gjitha institucionet që punësojnë nëpunës civil, dhe evidentimi i shkeljeve, në bazë të të cilave Komisioneri ushtron vendimarrjen e tij në përputhje me Nenin 15 të ligjit Nr. 152/2013, "Për nëpunësin civil", i ndryshuar. Menaxhimi me efektivitet dhe korrektësi i fondeve buxhetore të KMSHC-së.</t>
  </si>
  <si>
    <t>67</t>
  </si>
  <si>
    <t>Komisioneri për  Mbikëqyrjen e Shërbimit Civil</t>
  </si>
  <si>
    <t>214285.71</t>
  </si>
  <si>
    <t>14</t>
  </si>
  <si>
    <t>Blerje pajisje kompjuterike dhe sisteme</t>
  </si>
  <si>
    <t>18AC501 - Pajisje kompjuterike dhe sisteme</t>
  </si>
  <si>
    <t>Blerje pajisjesh te ndryshme</t>
  </si>
  <si>
    <t>18AC5</t>
  </si>
  <si>
    <t>-0.0636</t>
  </si>
  <si>
    <t>0.0769</t>
  </si>
  <si>
    <t>859078.57</t>
  </si>
  <si>
    <t>917469.23</t>
  </si>
  <si>
    <t>913053.85</t>
  </si>
  <si>
    <t>120271000</t>
  </si>
  <si>
    <t>119271000</t>
  </si>
  <si>
    <t>118697000</t>
  </si>
  <si>
    <t>140</t>
  </si>
  <si>
    <t>Numer Vendime/Raporte/akte nenligjore etj</t>
  </si>
  <si>
    <t>Realizimi I procedurave investigative në tregjet përkatese deri në hartimin e raportit përfundimtar dhe marrjes së vendimit nga komisioni I konkurrencës</t>
  </si>
  <si>
    <t>97701AA - Marreveshjet e ndaluara , abuzimi me poziten dominuese dhe perqendrime</t>
  </si>
  <si>
    <t>Jo-projekte (001-77-04120)</t>
  </si>
  <si>
    <t>97701</t>
  </si>
  <si>
    <t>Perniresimi i kushteve te punes</t>
  </si>
  <si>
    <t>Ngjarje Advokacie</t>
  </si>
  <si>
    <t>36</t>
  </si>
  <si>
    <t>Trajnime, workshopoe per stafin</t>
  </si>
  <si>
    <t>Akte ligjore te vleresuara</t>
  </si>
  <si>
    <t>Vendime perqendrimesh</t>
  </si>
  <si>
    <t>19</t>
  </si>
  <si>
    <t>Rezultatet nga raportet dhe monitorimet</t>
  </si>
  <si>
    <t>Shkelje te konstatuara te  konkurences</t>
  </si>
  <si>
    <t>Mbikëqyrja dhe hetimi i tregjeve prodhuese dhe jo-prodhuese (abuzimi me pozitën dominuese dhe marrëveshjet e ndaluara) si dhe kontrolli perqendrimeve</t>
  </si>
  <si>
    <t>Administrator femra te gjobitur</t>
  </si>
  <si>
    <t>Administrator meshkuj te gjobitur</t>
  </si>
  <si>
    <t>Ndërgjegjësimi I ndërrmarrjeve dhe konsumatorëve për përfitimet që vinë nga konkurrenca</t>
  </si>
  <si>
    <t>Rritja e efiçencës së tregjeve nga performanca e ndërmarrjeve duke respektuar rregullat e konkurrencës</t>
  </si>
  <si>
    <t>Rritja e mundësisë së zgjedhjeve konsumatore(produkte dhe shërbime me cilësi të mirë dhe çmime të ulta</t>
  </si>
  <si>
    <t>Qëllimi i programit është sigurimi i rregullave të barabarta të konkurrencës mes ndërmarrjeve në treg për të siguruar lirinë ekonomike të sipërmarrësve dhe sa më shumë zgjedhje për konsumatorët. Ndërhyrja ndaj sjelljeve antikonkurruese si marrëveshjet e ndaluara dhe abuzimi me pozitën dominuese për të siguruar funksionimin e konkurrencës së lirë dhe efektive në treg.</t>
  </si>
  <si>
    <t>Mbikqyrja e tregut per vendosjen e konkurrences se lire dhe efektive ne treg nepermjet ndalimit te abuzimit me poziten dominuese, evidentimit te marreveshjeve te ndaluara si dhe kontollit te perqendrimeve dhe advokacia e konkurrences.</t>
  </si>
  <si>
    <t>04120</t>
  </si>
  <si>
    <t>MBIKËQYRJA E TREGUT DHE ADVOKACIA E KONKURRENCËS</t>
  </si>
  <si>
    <t>77</t>
  </si>
  <si>
    <t>Autoriteti Konkurencës</t>
  </si>
  <si>
    <t>/cope</t>
  </si>
  <si>
    <t>M820001 - pajisje zyre te blera</t>
  </si>
  <si>
    <t>18AC8</t>
  </si>
  <si>
    <t>0.0269</t>
  </si>
  <si>
    <t>0.0039</t>
  </si>
  <si>
    <t>19073000</t>
  </si>
  <si>
    <t>18573000</t>
  </si>
  <si>
    <t>18501000</t>
  </si>
  <si>
    <t>numer/cope</t>
  </si>
  <si>
    <t>Sipas Ligjit nr 25/2018 datë 10.05.2018 "Për kontabilitetin dhe pasqyrat financiare", neni 24, KKK ka për detyrë të hartojë SKK-të në përputhje me kërkesat e këtij ligji dhe në koherencë me SNRF-të.</t>
  </si>
  <si>
    <t>98201AA - Seti i Standardeve Kombëtare të Kontabilitetit (ekzistuese/të reja/të amenduara)</t>
  </si>
  <si>
    <t>Jo-projekte (001-82-01110)</t>
  </si>
  <si>
    <t>98201</t>
  </si>
  <si>
    <t>Numri i subjekteve te cilat do te inspektohen/auditohen ne zbatim te standardeve nderkombetare</t>
  </si>
  <si>
    <t>149</t>
  </si>
  <si>
    <t>129</t>
  </si>
  <si>
    <t>109</t>
  </si>
  <si>
    <t>99</t>
  </si>
  <si>
    <t>Numri i subjekteve te cilat do te inspektohen/auditohen ne zbatim te standardeve kombetare</t>
  </si>
  <si>
    <t>150</t>
  </si>
  <si>
    <t>Numri i  njesive ekonomike te monitoruara</t>
  </si>
  <si>
    <t>0%</t>
  </si>
  <si>
    <t>% e investimeve në panele diellore kundrejt totalit të investimeve</t>
  </si>
  <si>
    <t>% e projekteve të investimeve publike që përfshijnë perspektivën gjinore</t>
  </si>
  <si>
    <t>Numri i rasteve të diskriminimit me baze gjinore në institucion të trajtuara</t>
  </si>
  <si>
    <t>% e grave ne KKK ndaj totalit te punonjesve te institucionit</t>
  </si>
  <si>
    <t>Numri standardeve nderkombetare te zbatuara/perafruara ne legjislacionin tone</t>
  </si>
  <si>
    <t>16</t>
  </si>
  <si>
    <t>Numri standardeve kombetare  te zbatuara/perafruara ne legjislacionin tone</t>
  </si>
  <si>
    <t>Politika që ndjek KKK, pra përsosja e vazhdueshme e raportimit financiar të njësive ekonomike në Republikën  e Shqipërisë, ka për qëllim  të rrisë besimin e investitorëvë të ndryshëm ,vendas e të huaj, me synim nxitjen e mëtejshme të investimeve në vend dhe hapjen e tregjeve të kapitaleve.</t>
  </si>
  <si>
    <t>Planifikimi, Menaxhimi dhe Administrimi, konsiston ne planifikimin dhe menaxhimin e burimeve financiare, njerëzore dhe materiale për të realizuar detyrat funksionale të Këshillit Kombëtar të Kontabilitetit, në përputhje me Ligjin Nr. 9228 datë 29.04.2004, "Për Kontabilitetin dhe Pasqyrat Financiare" si dhe për të plotësuar misionin që ka ky institucion "Hartimi i një seti standardesh kombëtare të kontabilitetit me cilësi të lartë, të kuptueshme, të detyrueshme për zbatim për shoqëritë pa përgjegjësi publike, si dhe përkthimi në gjuhën shqipe, pa ndryshime nga teksti origjinal, i SNK/SNFR për t'i bërë ato detyrimisht të zbatueshme nga shoqëritë me përgjegjësi publike që veprojnë në territorin e Republikës së Shqipërisë".</t>
  </si>
  <si>
    <t>82</t>
  </si>
  <si>
    <t>Këshilli Kombëtar i Kontabilitetit</t>
  </si>
  <si>
    <t>Kodi i Projektit të Investimeve</t>
  </si>
  <si>
    <t>Kosto totale e produktit 11</t>
  </si>
  <si>
    <r>
      <t xml:space="preserve">Detajimi i Kostos Totale të </t>
    </r>
    <r>
      <rPr>
        <b/>
        <sz val="12"/>
        <color rgb="FFFF0000"/>
        <rFont val="Garamond"/>
        <family val="1"/>
      </rPr>
      <t>Produktit 11</t>
    </r>
    <r>
      <rPr>
        <b/>
        <sz val="12"/>
        <color theme="1"/>
        <rFont val="Garamond"/>
        <family val="1"/>
      </rPr>
      <t xml:space="preserve"> sipas Artikujve Ekonomikë</t>
    </r>
  </si>
  <si>
    <t>Fond I Ngrire</t>
  </si>
  <si>
    <t>Produkti 11 (shto produkte sipas rastit)</t>
  </si>
  <si>
    <t>Kosto totale e produktit 10</t>
  </si>
  <si>
    <r>
      <t xml:space="preserve">Detajimi i Kostos Totale të </t>
    </r>
    <r>
      <rPr>
        <b/>
        <sz val="12"/>
        <color rgb="FFFF0000"/>
        <rFont val="Garamond"/>
        <family val="1"/>
      </rPr>
      <t>Produktit 10</t>
    </r>
    <r>
      <rPr>
        <b/>
        <sz val="12"/>
        <color theme="1"/>
        <rFont val="Garamond"/>
        <family val="1"/>
      </rPr>
      <t xml:space="preserve"> sipas Artikujve Ekonomikë</t>
    </r>
  </si>
  <si>
    <t>Materiale Tekstile</t>
  </si>
  <si>
    <t>Produkti 10 (shto produkte sipas rastit)</t>
  </si>
  <si>
    <t>Kosto totale e produktit 9</t>
  </si>
  <si>
    <r>
      <t xml:space="preserve">Detajimi i Kostos Totale të </t>
    </r>
    <r>
      <rPr>
        <b/>
        <sz val="12"/>
        <color rgb="FFFF0000"/>
        <rFont val="Garamond"/>
        <family val="1"/>
      </rPr>
      <t>Produktit 9</t>
    </r>
    <r>
      <rPr>
        <b/>
        <sz val="12"/>
        <color theme="1"/>
        <rFont val="Garamond"/>
        <family val="1"/>
      </rPr>
      <t xml:space="preserve"> sipas Artikujve Ekonomikë</t>
    </r>
  </si>
  <si>
    <t>Pajisje per Konferenca</t>
  </si>
  <si>
    <t>Produkti 9 (shto produkte sipas rastit)</t>
  </si>
  <si>
    <t>Kosto totale e produktit 8</t>
  </si>
  <si>
    <r>
      <t xml:space="preserve">Detajimi i Kostos Totale të </t>
    </r>
    <r>
      <rPr>
        <b/>
        <sz val="12"/>
        <color rgb="FFFF0000"/>
        <rFont val="Garamond"/>
        <family val="1"/>
      </rPr>
      <t>Produktit 8</t>
    </r>
    <r>
      <rPr>
        <b/>
        <sz val="12"/>
        <color theme="1"/>
        <rFont val="Garamond"/>
        <family val="1"/>
      </rPr>
      <t xml:space="preserve"> sipas Artikujve Ekonomikë</t>
    </r>
  </si>
  <si>
    <t>Pajisje Ngrohje Ftohje</t>
  </si>
  <si>
    <t>Produkti 8 (shto produkte sipas rastit)</t>
  </si>
  <si>
    <t>Kosto totale e produktit 7</t>
  </si>
  <si>
    <r>
      <t xml:space="preserve">Detajimi i Kostos Totale të </t>
    </r>
    <r>
      <rPr>
        <b/>
        <sz val="12"/>
        <color rgb="FFFF0000"/>
        <rFont val="Garamond"/>
        <family val="1"/>
      </rPr>
      <t>Produktit 7</t>
    </r>
    <r>
      <rPr>
        <b/>
        <sz val="12"/>
        <color theme="1"/>
        <rFont val="Garamond"/>
        <family val="1"/>
      </rPr>
      <t xml:space="preserve"> sipas Artikujve Ekonomikë</t>
    </r>
  </si>
  <si>
    <t>Mobilje zyre</t>
  </si>
  <si>
    <t>Produkti 7 (shto produkte sipas rastit)</t>
  </si>
  <si>
    <t>Kosto totale e produktit 6</t>
  </si>
  <si>
    <r>
      <t xml:space="preserve">Detajimi i Kostos Totale të </t>
    </r>
    <r>
      <rPr>
        <b/>
        <sz val="12"/>
        <color rgb="FFFF0000"/>
        <rFont val="Garamond"/>
        <family val="1"/>
      </rPr>
      <t>Produktit 6</t>
    </r>
    <r>
      <rPr>
        <b/>
        <sz val="12"/>
        <color theme="1"/>
        <rFont val="Garamond"/>
        <family val="1"/>
      </rPr>
      <t xml:space="preserve"> sipas Artikujve Ekonomikë</t>
    </r>
  </si>
  <si>
    <t>Rikosnstruksion e pjeses se mbetur te godines se MEPJ</t>
  </si>
  <si>
    <t>Produkti 6 (shto produkte sipas rastit)</t>
  </si>
  <si>
    <t>Kosto totale e produktit 5</t>
  </si>
  <si>
    <r>
      <t xml:space="preserve">Detajimi i Kostos Totale të </t>
    </r>
    <r>
      <rPr>
        <b/>
        <sz val="12"/>
        <color rgb="FFFF0000"/>
        <rFont val="Garamond"/>
        <family val="1"/>
      </rPr>
      <t>Produktit 5</t>
    </r>
    <r>
      <rPr>
        <b/>
        <sz val="12"/>
        <color theme="1"/>
        <rFont val="Garamond"/>
        <family val="1"/>
      </rPr>
      <t xml:space="preserve"> sipas Artikujve Ekonomikë</t>
    </r>
  </si>
  <si>
    <t>Rikonstruksion Godine,Ministria e Turizmit,Kultures dhe Sportit</t>
  </si>
  <si>
    <t>Produkti 5 (shto produkte sipas rastit)</t>
  </si>
  <si>
    <t>Kosto totale e produktit 4</t>
  </si>
  <si>
    <r>
      <t xml:space="preserve">Detajimi i Kostos Totale të </t>
    </r>
    <r>
      <rPr>
        <b/>
        <sz val="12"/>
        <color rgb="FFFF0000"/>
        <rFont val="Garamond"/>
        <family val="1"/>
      </rPr>
      <t>Produktit 4</t>
    </r>
    <r>
      <rPr>
        <b/>
        <sz val="12"/>
        <color theme="1"/>
        <rFont val="Garamond"/>
        <family val="1"/>
      </rPr>
      <t xml:space="preserve"> sipas Artikujve Ekonomikë</t>
    </r>
  </si>
  <si>
    <t>Rikontruksion I Godines se MF</t>
  </si>
  <si>
    <t>Produkti 4 (shto produkte sipas rastit)</t>
  </si>
  <si>
    <t>Kosto totale e produktit 3</t>
  </si>
  <si>
    <r>
      <t xml:space="preserve">Detajimi i Kostos Totale të </t>
    </r>
    <r>
      <rPr>
        <b/>
        <sz val="12"/>
        <color rgb="FFFF0000"/>
        <rFont val="Garamond"/>
        <family val="1"/>
      </rPr>
      <t>Produktit 3</t>
    </r>
    <r>
      <rPr>
        <b/>
        <sz val="12"/>
        <color theme="1"/>
        <rFont val="Garamond"/>
        <family val="1"/>
      </rPr>
      <t xml:space="preserve"> sipas Artikujve Ekonomikë</t>
    </r>
  </si>
  <si>
    <t>Rikonstruksion ambientesh Ministria e Bujqesise dhe zhvillimit rural</t>
  </si>
  <si>
    <t>Produkti 3. (shto produkte sipas rastit)</t>
  </si>
  <si>
    <t>Kosto totale e produktit 2.</t>
  </si>
  <si>
    <r>
      <t xml:space="preserve">Detajimi i Kostos Totale të </t>
    </r>
    <r>
      <rPr>
        <b/>
        <sz val="12"/>
        <color rgb="FFFF0000"/>
        <rFont val="Garamond"/>
        <family val="1"/>
      </rPr>
      <t>Produktit 2</t>
    </r>
    <r>
      <rPr>
        <b/>
        <sz val="12"/>
        <color theme="1"/>
        <rFont val="Garamond"/>
        <family val="1"/>
      </rPr>
      <t xml:space="preserve"> sipas Artikujve Ekonomikë</t>
    </r>
  </si>
  <si>
    <t>Rikonstruksion i Fasades se MEI</t>
  </si>
  <si>
    <t>Produkti 2 (shto produkte sipas rastit)</t>
  </si>
  <si>
    <t>Restaurim I Vilës Qeveritare Dajt, mbikqyrje dhe kolaudim</t>
  </si>
  <si>
    <t>Rivitalizim Vila Qeveritare Dajt</t>
  </si>
  <si>
    <t>Produkti 1 (shto produkte sipas rastit)</t>
  </si>
  <si>
    <t>Kosto totale e produktit X</t>
  </si>
  <si>
    <t>1 vit</t>
  </si>
  <si>
    <t>Periudhe sherbimi</t>
  </si>
  <si>
    <t xml:space="preserve">Realizimi në kohë dhe në standart te lartë cilësie për shërbimet ndaj institucioneve të larta qëndrore shtetërore me prioritet tre Krerët e Shtetit Pritje/Përcjellje Personalitesh të vendit dhe të huaj.                                                                                                              Mirëmbatjen e Rezidencave dhe Vilave Qeveritare:  në të gjithë territorin e Republikës së Shqipërisë (Tiranë: Vila 30, Vila 31, Vila Dajt, Pall.Kongreseve, Pall. Brigadave, Vilat në Vlorë, Vila në Dhermi, Vilat në Pogradec, Vilat në Durrës, Vila Velipojë)                                                                                                                                                                                                 </t>
  </si>
  <si>
    <t xml:space="preserve">Organizim Eventesh dhe Pritje Përcjellje Personalitetesh të vendit dhe të huaj                                                                                                     </t>
  </si>
  <si>
    <t>Marrja e te gjitha masave për te realizuar sipas standarteve dhe kushteve  të percaktuara në detyrat dhe politikat e brëndshme të DSHQ për realizimin e misionit të saj.</t>
  </si>
  <si>
    <t>Emërtimi i Treguesit 3: Nr.i femrave ne nivel Drejtues kundrejt totalit</t>
  </si>
  <si>
    <t xml:space="preserve">Vlera e Synuar </t>
  </si>
  <si>
    <t xml:space="preserve">Rritja e investimeve të realizuara krahasuar me vitet paraardhëse      </t>
  </si>
  <si>
    <t xml:space="preserve">Vlera e investimeve të realizuara në vazhdim    </t>
  </si>
  <si>
    <t>Emërtimi i Treguesit 2: Realizimi i  projekteve të reja të investimeve dhe kryerja e investimeve, me qëllim kthimin e vilave dhe rezidencave në mjedise komode bashkëkohore të kërkuara për nivelin e lartë të personaliteteve</t>
  </si>
  <si>
    <t>Vlera e Synuar</t>
  </si>
  <si>
    <t xml:space="preserve"> Rritja e numrit të shërbimeve të ofruara dhe ruajta e standarit të lartë të shërbimit</t>
  </si>
  <si>
    <t>Shërbime të ofruara dhe në vitet e mëparshme</t>
  </si>
  <si>
    <t>Emërtimi i Treguesit 1: Ofrimi i  shërbimeve me standart të lartë cilësie, ndaj institucioneve të larta qëndrore</t>
  </si>
  <si>
    <t>Realizimi në kohë dhe me standart të lartë cilësie për shërbime ndaj Institucioneve të larta Qëndrore Shtetërore,  Tre Krerëve të Shtetit dhe pritje -  përcjellje të delegacioneve të huaja. Rritja e cilesisë me kushte bashkëkohore të ambjenteve në zotërim të Drejtorisë së Shërbimeve Qeveritare si dhe suksesi financiar i realizuar nëpërmjet dhënies me qira dhe  shërbimit ushqimor për organizimin e aktiviteteve.</t>
  </si>
  <si>
    <t>Prioritet e DSHQ për vitin 2023-2025 janë: Ofrimi i një shërbimi cilësor sipas standarteve bashkëkohore, në zbatim të bazës ligjore mbi të cilën ushtron veprimtarinë DSHQ, realizimi i  investimeve dhe mirëmbatjes me qëllim kthimin e Vilave dhe Rezidencave Qeveritare në mjedise bashkëkohore, zbatimi i politikave që sigurojnë integritet, drejtësi dhe ndershmëri si në marrëdhëniet e brendshme dhe ato të jashtme për nga pikëpamja financiare por jo vetëm.</t>
  </si>
  <si>
    <t>01320</t>
  </si>
  <si>
    <t>Shërbimeve Qeveritare</t>
  </si>
  <si>
    <t>000/Lekë</t>
  </si>
  <si>
    <t>Buxheti 2027-2029</t>
  </si>
  <si>
    <t>Drejtuesi i EMP/ Nëpunësi Autorizues</t>
  </si>
  <si>
    <t>Përgjegjës i Sektorit të Financës/Nëpunësi Zbatues</t>
  </si>
  <si>
    <r>
      <t xml:space="preserve">Detajimi i Kostos Totale të </t>
    </r>
    <r>
      <rPr>
        <b/>
        <sz val="8"/>
        <color rgb="FFFF0000"/>
        <rFont val="Garamond"/>
        <family val="1"/>
      </rPr>
      <t>Produktit 1</t>
    </r>
    <r>
      <rPr>
        <b/>
        <sz val="8"/>
        <color theme="1"/>
        <rFont val="Garamond"/>
        <family val="1"/>
      </rPr>
      <t xml:space="preserve"> sipas Artikujve Ekonomikë</t>
    </r>
  </si>
  <si>
    <t>Nr pajisje</t>
  </si>
  <si>
    <t>Pajisje zyre dhe kompjuterike</t>
  </si>
  <si>
    <t>18AN601</t>
  </si>
  <si>
    <t>Kodi i Projektit sipas listës së investimeve</t>
  </si>
  <si>
    <t>Orendi zyre</t>
  </si>
  <si>
    <t>Blerje orendi zyre dhe kompjuterike</t>
  </si>
  <si>
    <t>Kodi i Projektit të Investimeve****</t>
  </si>
  <si>
    <r>
      <t xml:space="preserve">Detajimi i Kostos Totale të </t>
    </r>
    <r>
      <rPr>
        <b/>
        <sz val="8"/>
        <color rgb="FFFF0000"/>
        <rFont val="Garamond"/>
        <family val="1"/>
      </rPr>
      <t xml:space="preserve">Produktit </t>
    </r>
    <r>
      <rPr>
        <b/>
        <sz val="8"/>
        <color theme="1"/>
        <rFont val="Garamond"/>
        <family val="1"/>
      </rPr>
      <t xml:space="preserve"> sipas Artikujve Ekonomikë</t>
    </r>
  </si>
  <si>
    <t xml:space="preserve">Numer </t>
  </si>
  <si>
    <t>Veprimtari administrative dhe operative në përmbushje të Qëllimit të Politikës së Programit</t>
  </si>
  <si>
    <t>Certifikata Sigurie Personi, Industriale dhe Sistemesh.</t>
  </si>
  <si>
    <t xml:space="preserve">Produkti </t>
  </si>
  <si>
    <t xml:space="preserve">Shpenzimet Korrente </t>
  </si>
  <si>
    <t xml:space="preserve">Produktet për Objektivin </t>
  </si>
  <si>
    <t>Trend rritës</t>
  </si>
  <si>
    <t>Numri i femrave në nivelet drejtuese kundrejt totalit.</t>
  </si>
  <si>
    <t>Numri i punonjësve të pajisur me çertifikatë sigurie kundrejt totalit të kërkesave.</t>
  </si>
  <si>
    <t>Përqindja e punonjësve të trajnuar në fushën e sigurisë kombëtare kundrejt totalit.</t>
  </si>
  <si>
    <t>Përputhshmëria e akteve tona me aktet e BE-së.</t>
  </si>
  <si>
    <t xml:space="preserve">Treguesit e Performancës për Objektivin </t>
  </si>
  <si>
    <t xml:space="preserve">Hartimi, implementimi i politikave, standartizimi i masave dhe mbikëqyrja, për mbrojtjen e informacionit të klasifikuar "sekret shtetëror", të NATO-s, BE-së, shteteve e organizatave të tjera ndërkombëtare si dhe marrja e masave dhe organizimi i trajnimeve me qëllim rritjen e nivelit profesional të punonjësve të ministrive dhe institucioneve të tjera. </t>
  </si>
  <si>
    <t>Trend zbritës</t>
  </si>
  <si>
    <t>Raste të konstatuara të shkeljes së sigurisë kundrejt totalit të rasteve.</t>
  </si>
  <si>
    <t>Treguesi i Performancës në nivel Qëllimi</t>
  </si>
  <si>
    <t>Sigurimi i informacionit të klasifikuar "sekret shtetëror", të NATO-s, BE-s, shteteve e organizatave të tjera ndërkombëtare.</t>
  </si>
  <si>
    <t>Qëllimi e Politikës së Programit</t>
  </si>
  <si>
    <t>Aktivitete në AKSIK</t>
  </si>
  <si>
    <t>01150</t>
  </si>
  <si>
    <t>Shërbime të tjera</t>
  </si>
  <si>
    <t>Politika Ekzistuese</t>
  </si>
  <si>
    <t>Koordinatori i GMS/ Nepunesi Zbatues</t>
  </si>
  <si>
    <r>
      <t xml:space="preserve">Detajimi i Kostos Totale të </t>
    </r>
    <r>
      <rPr>
        <b/>
        <sz val="12"/>
        <color rgb="FFFF0000"/>
        <rFont val="Times New Roman"/>
        <family val="1"/>
      </rPr>
      <t>Produktit 1&amp;2</t>
    </r>
    <r>
      <rPr>
        <b/>
        <sz val="12"/>
        <color theme="1"/>
        <rFont val="Times New Roman"/>
        <family val="1"/>
      </rPr>
      <t xml:space="preserve"> sipas Artikujve Ekonomikë</t>
    </r>
  </si>
  <si>
    <t xml:space="preserve">Blerje pajisje kompjuterike dhe pajisje  zyre </t>
  </si>
  <si>
    <t>18Am201</t>
  </si>
  <si>
    <t xml:space="preserve">Pajisje te blera elektonike dhe zyre
</t>
  </si>
  <si>
    <t xml:space="preserve">Blerje pajisje zyre dhe elektronike </t>
  </si>
  <si>
    <t>Detajimi i Kostos Totale të Produktit 1 sipas Artikujve Ekonomikë</t>
  </si>
  <si>
    <t>Numër monitorimesh ( procedurash &amp; kontratash)</t>
  </si>
  <si>
    <t>Mirëfunksionim i sistemit të Prokurimit Publik nëpërmjet përmirësimit të legjistlacionit, verifikimit të zbatimit të ligjshmërisë në proçedurat e prokurimit dhe monitorimit të vazhdueshëm të kontratave publike.</t>
  </si>
  <si>
    <t>Procedura dhe kontrata të kryera</t>
  </si>
  <si>
    <t>Produktet për Objektivin 1</t>
  </si>
  <si>
    <t>Numri I femrave në nivele drejtuese  kundrejt totalit</t>
  </si>
  <si>
    <t>Procedura të finalizuara me fitues në gjashtëmujorin e parë, në raport me fondin total te parashikuar ne rregjister</t>
  </si>
  <si>
    <t>Numri I procedurave të asistuara pa problematika në raport me totalin procedurave të asistuara.</t>
  </si>
  <si>
    <t xml:space="preserve">Procedura të fituara ku është përdorur "oferta ekonomikisht me e favorshme bazuar në kosto" në raport me vlerën totale të  procedurave të fituara.  </t>
  </si>
  <si>
    <t>Rritja e efiçencës së përdorimit të fondeve publike nëpërmjet përmirësimit të  legjistlacionit të Prokurimit Publik, verifikimit të zbatimit të proçedurave, monitorimit të vazhdueshem të zbatimit të kontratave, dhe garantimit të mirëfunksionimit të sistemit elektronik.</t>
  </si>
  <si>
    <t>Numri I procedurave te publikuara në raport me procedurat e krijuara në SPE</t>
  </si>
  <si>
    <t>2.5%</t>
  </si>
  <si>
    <t>Numri i procedurave me negocim pa shpallje paraprake në raport me procedurat e perfunduara me fitues ne Sistemin e Prokurimit Elektronik</t>
  </si>
  <si>
    <t>Treguesit e Performancës ne nivel qellimi</t>
  </si>
  <si>
    <r>
      <t xml:space="preserve">Garantimi i mirëfunksionimit të sistemit të Prokurimit Publik në Shqipëri, duke u fokusuar në përmiresimin e kuadrit rregullator dhe të sistemit elektronik të prokurimit, </t>
    </r>
    <r>
      <rPr>
        <sz val="12"/>
        <color theme="1"/>
        <rFont val="Times New Roman"/>
        <family val="1"/>
      </rPr>
      <t xml:space="preserve">për të garantuar  përdorim me efikasitet dhe efiçencë të fondeve publike.                                                 </t>
    </r>
  </si>
  <si>
    <t>Shërbimi i Prokurimit Publik, synon rritjen e eficencës dhe efikasitetit në procedurat e prokurimit me qëllim mirëpërdorimin e fondeve publike, nëpërmjet propozimeve ligjore dhe asistencës ligjore të AK, mbikqyrjes së sistemit të prokurimit publik, dhe monitorimit të konçesioneve, PPP-ve, ankandit publik dhe prokurimeve në fushën e mbrojtjes dhe sigurise në Shqipëri. Ndjekjen e mirëzbatimit të legjislacionit të prokurimit publik nëpërmjet asistimit dhe trajnimit të vazhdueshëm të punonjësve që janë ngarkuar me zbatimin e tij në Autoritetet Kontraktore, verifikimit të procedurave të kryera nga këto Autoritetet Kontraktore, monitorimin e zbatimit te kontratave, si dhe dhënien e këshillave dhe asistencës së nevojshme teknike ligjore.</t>
  </si>
  <si>
    <t>01130</t>
  </si>
  <si>
    <t>Shërbimi i Prokurimit Publik</t>
  </si>
  <si>
    <t>Konstantina Beziani</t>
  </si>
  <si>
    <t>Genti Koti</t>
  </si>
  <si>
    <r>
      <t xml:space="preserve">Detajimi i Kostos Totale të </t>
    </r>
    <r>
      <rPr>
        <b/>
        <sz val="8"/>
        <color rgb="FFFF0000"/>
        <rFont val="Garamond"/>
        <family val="1"/>
      </rPr>
      <t>Produktit X</t>
    </r>
    <r>
      <rPr>
        <b/>
        <sz val="8"/>
        <color theme="1"/>
        <rFont val="Garamond"/>
        <family val="1"/>
      </rPr>
      <t xml:space="preserve"> sipas Artikujve Ekonomikë</t>
    </r>
  </si>
  <si>
    <t xml:space="preserve">Kosto totale e projektit </t>
  </si>
  <si>
    <r>
      <t xml:space="preserve">Detajimi i Kostos Totale të </t>
    </r>
    <r>
      <rPr>
        <b/>
        <sz val="8"/>
        <color rgb="FFFF0000"/>
        <rFont val="Garamond"/>
        <family val="1"/>
      </rPr>
      <t xml:space="preserve">Produktit 1&amp;2 …X </t>
    </r>
    <r>
      <rPr>
        <b/>
        <sz val="8"/>
        <color theme="1"/>
        <rFont val="Garamond"/>
        <family val="1"/>
      </rPr>
      <t>sipas Artikujve Ekonomikë</t>
    </r>
  </si>
  <si>
    <t>Produkti X (shto produkte sipas rastit)</t>
  </si>
  <si>
    <r>
      <t xml:space="preserve">Detajimi i Kostos Totale të </t>
    </r>
    <r>
      <rPr>
        <b/>
        <sz val="8"/>
        <color rgb="FFFF0000"/>
        <rFont val="Garamond"/>
        <family val="1"/>
      </rPr>
      <t xml:space="preserve">Produktit 2 </t>
    </r>
    <r>
      <rPr>
        <b/>
        <sz val="8"/>
        <color theme="1"/>
        <rFont val="Garamond"/>
        <family val="1"/>
      </rPr>
      <t>sipas Artikujve Ekonomikë</t>
    </r>
  </si>
  <si>
    <t>xxxxx</t>
  </si>
  <si>
    <t>Pajisje per godinen e re</t>
  </si>
  <si>
    <t>Produkti 2</t>
  </si>
  <si>
    <r>
      <t xml:space="preserve">Detajimi i Kostos Totale të </t>
    </r>
    <r>
      <rPr>
        <b/>
        <sz val="8"/>
        <color rgb="FFFF0000"/>
        <rFont val="Garamond"/>
        <family val="1"/>
      </rPr>
      <t xml:space="preserve">Produktit 1 </t>
    </r>
    <r>
      <rPr>
        <b/>
        <sz val="8"/>
        <color theme="1"/>
        <rFont val="Garamond"/>
        <family val="1"/>
      </rPr>
      <t>sipas Artikujve Ekonomikë</t>
    </r>
  </si>
  <si>
    <t>Pajisje kompjuterike dhe zyre</t>
  </si>
  <si>
    <r>
      <rPr>
        <b/>
        <sz val="10"/>
        <color rgb="FFFF0000"/>
        <rFont val="Times New Roman"/>
        <family val="1"/>
      </rPr>
      <t>Sqarim:</t>
    </r>
    <r>
      <rPr>
        <b/>
        <sz val="8"/>
        <color rgb="FFFF0000"/>
        <rFont val="Times New Roman"/>
        <family val="1"/>
      </rPr>
      <t xml:space="preserve"> Kodi i Projektit te listes se investime</t>
    </r>
    <r>
      <rPr>
        <sz val="8"/>
        <color theme="1"/>
        <rFont val="Times New Roman"/>
        <family val="1"/>
      </rPr>
      <t>, me metodologjine e re do te jete kodi i produktit per projektet e investimeve. 
* Ky kod duhet te plotesohet nga institucione per projektet ne vazhdim. 
* Te lihet bosh ne rast se kemi te bejme me projekt te ri investimi publik, te paspecifikuar ne listen e investimeve per buxhetin e vitit 2019.</t>
    </r>
  </si>
  <si>
    <t>Pajisje te blera kompjuterike dhe zyre</t>
  </si>
  <si>
    <r>
      <t>Detajimi i Kostos Totale të</t>
    </r>
    <r>
      <rPr>
        <b/>
        <sz val="8"/>
        <color rgb="FFFF0000"/>
        <rFont val="Garamond"/>
        <family val="1"/>
      </rPr>
      <t xml:space="preserve"> Produktit X </t>
    </r>
    <r>
      <rPr>
        <b/>
        <sz val="8"/>
        <color theme="1"/>
        <rFont val="Garamond"/>
        <family val="1"/>
      </rPr>
      <t>sipas Artikujve Ekonomikë</t>
    </r>
  </si>
  <si>
    <t>Nr Projektesh</t>
  </si>
  <si>
    <t xml:space="preserve">Mbeshtetja e nismave dhe projekteve që synojnë mbrojtjen e të drejtave të pakicave kombëtare, ruajtjen dhe promovimin e identitetit të tyre të dallueshëm kulturor, etnik, gjuhësor, tradicional dhe fetar të pakicave kombëtare.
</t>
  </si>
  <si>
    <t xml:space="preserve">Projekte/nisma te financuara </t>
  </si>
  <si>
    <r>
      <rPr>
        <b/>
        <sz val="8"/>
        <color rgb="FFFF0000"/>
        <rFont val="Garamond"/>
        <family val="1"/>
      </rPr>
      <t>Produkti 2</t>
    </r>
    <r>
      <rPr>
        <sz val="8"/>
        <color theme="1"/>
        <rFont val="Garamond"/>
        <family val="1"/>
      </rPr>
      <t>(shto produkte sipas rastit)</t>
    </r>
  </si>
  <si>
    <t xml:space="preserve">Nr.takimesh/aktivitetesh
</t>
  </si>
  <si>
    <t>Takime periodike me perfaqesuesit e PK per tu informuar mbi ecurine e problematikave te tyre dhe amendimin e kuadrit ligjor si dhe aktivitete te perbashketa me institucione te ngjashme te fushes.</t>
  </si>
  <si>
    <t>Takime te kryera/Aktivitete</t>
  </si>
  <si>
    <t>Rend rrites</t>
  </si>
  <si>
    <t>Perqindja e  projekteve te realizuara kundrejt  projekteve te paraqitura</t>
  </si>
  <si>
    <t xml:space="preserve">Perqindja e takimeve /aktiviteteve te realizuara kundrejt  takimeve /aktiviteteve te parashikuara </t>
  </si>
  <si>
    <t xml:space="preserve">Zbatimi i kuadrit ligjor dhe politikave shteterore ne lidhje me pakicat kombetare, si edhe financimi i projekteve dhe nismave per fuqizimin, mbrojtjen e te drejtave, ruajtjen e promovimin e identitetit kombetar, kulturor e gjuhesor te tyre.
</t>
  </si>
  <si>
    <t>Perqindja/Numri  rasteve te diskriminimit te pakicave kombetare kundrejt totalit te diskriminimeve</t>
  </si>
  <si>
    <t>Sigurimi i ushtrimit te të drejtave specifike të personave që u përkasin një pakice kombëtare, si një përbërës thelbësor i një shoqërie të integruar dhe që garantojnë mosdiskriminimin dhe barazinë e plotë para ligjit.</t>
  </si>
  <si>
    <t>Koordinim dhe monitorim i administrimit dhe zbatimit ne praktike te kuadrit ligjor dhe politikave mbi pakicat kombetare.</t>
  </si>
  <si>
    <t>Sherbime te tjera</t>
  </si>
  <si>
    <t>INSPEKTORI I PËRGJITHSHËM</t>
  </si>
  <si>
    <t>Blerje pajisje informatike</t>
  </si>
  <si>
    <t>98704AG-Inspektime të kryera</t>
  </si>
  <si>
    <t>98704AG</t>
  </si>
  <si>
    <t xml:space="preserve">Numri i masave disiplinore /numrin e punonjësve të inspektorateve </t>
  </si>
  <si>
    <t xml:space="preserve">Numri i ankesave që shqyrtohen në vit / numri inspektimve </t>
  </si>
  <si>
    <t xml:space="preserve">Nimri gjobave qe lihen ne fuqi ose shfuqizohen </t>
  </si>
  <si>
    <t>Fuqizimi i funksionit menaxhues, në funksion të implementimit të sukseshëm të programit, konform kërkesave të kuadrit ligjor në fuqi. Programimi i inspekimeve me bazë rrisku për Inspektoratet qendrore dhe vendore nëpërmjet "e-inspektimi ", dhe kryerjen e procesit inspektues me dokumenta të standardizuara.</t>
  </si>
  <si>
    <t xml:space="preserve">Numri i inspektorateve vendore qe mbikqyren ne teren </t>
  </si>
  <si>
    <t xml:space="preserve">Numri i inspektorateve qendrore që mbikqyren në teren </t>
  </si>
  <si>
    <t>Numri e grave në IP /Totalit të punonjësve në  *100</t>
  </si>
  <si>
    <t>Numri e grave në nivelet drejtuese në IP /Totalit të punonjësve në  *100</t>
  </si>
  <si>
    <t xml:space="preserve">Numri I inspektorateve shtetërore që kryejnë inspektime mbi baze risku </t>
  </si>
  <si>
    <t>Numri I inspektorateve shtetërore që kryejnë inspektime online</t>
  </si>
  <si>
    <t>Inspektorati i Përgjithshëm ka si qëllim të tij të siguroje përmirësimin dhe rritjen e nivelit të efektivitetit dhe përgjegjshmërisë gjate kryerjes se veprimtarise së inspektimit në Republikën e Shqipërisë. Detyrat, kompetencat dhe funksionet e tij të përgjithshme dhe të veçanta përcaktohen në ligjin nr. 99, datë 12.09.2024, “Për inspektimin në Republikën e Shqipërisë” dhe vendimin e Këshillit të Ministrave nr. 330, datë 11.06.2025, “Për organizimin dhe funksionimin e Inspektoratit të Përgjithshëm”, si dhe VKM-ve të dala në bazë dhe për zbatim të tij.
Për realizimin e funksioneve të tij, Inspektorati i Përgjithshëm ka si qëllim të kërkojë të gjithë informacionin e nevojshëm për veprimtarinë e inspektorateve qendrore dhe vendore, të inspektojë dosjet e inspektimit, si dhe çdo dokument tjetër të lidhur me programimin e kryerjen e procedimeve administrative të inspektimit dhe ka të drejtë të mbikëqyrë në terren procedurën e inspektimit të inspektorateve qendrore e vendore.</t>
  </si>
  <si>
    <t>87</t>
  </si>
  <si>
    <t>Inspektorati i Përgjithshëm</t>
  </si>
  <si>
    <r>
      <t xml:space="preserve">Detajimi i Kostos Totale të </t>
    </r>
    <r>
      <rPr>
        <b/>
        <sz val="9"/>
        <color rgb="FFFF0000"/>
        <rFont val="Garamond"/>
        <family val="1"/>
      </rPr>
      <t xml:space="preserve">Produktit 1 </t>
    </r>
    <r>
      <rPr>
        <b/>
        <sz val="9"/>
        <color theme="1"/>
        <rFont val="Garamond"/>
        <family val="1"/>
      </rPr>
      <t>sipas Artikujve Ekonomikë</t>
    </r>
  </si>
  <si>
    <t>Numer Projekesh</t>
  </si>
  <si>
    <t>Rritja e përafrimit të Shqipërisë me acquis të BE-së për ujin
Rezultati 1. Përmirësim gjithëpërfshrirës I kuadrit ligjor të Menaxhimit të Integruar të Ujit në përputhje me kërkesat acquis të BE-së dhe Direktivës Kuadër të Ujit dhe direktiva të tjera që lidhen me ujin.
Rezultati 2. Zbatimi i Planeve të Menaxhimi të Baseneve Lumore edhe në basenet e tjerëa në përputhje me Direktivën Kuadër të Ujit.
Rezultati 3. Përmirësim dhe qëndrueshmëri në Monitorimin dhe Raportimin e ujit në përputhje me kërkesat dhe direktivat e BE-së lidhur me ujin. (Ligj Nr.65/2022
Për Ratifikimin e Marrëveshjes Financiare Kuadër të Partneritetit Ndërmjet Republikës së Shqipërisë, Përfaqësuar nga Këshilli i Ministrave i Republikës së Shqipërisë, dhe Komisionit Evropian për Rregullat Specifike të Zbatimit të Asistencës Financiare të BE-së për Republikën e Shqipërisë në Kuadër të Instrumentit për Asistencën Paraanëtarësimit (IPA III)</t>
  </si>
  <si>
    <t>Kodi I projektit 18AQ203 dhe Kodi I TVSH 18AQ203</t>
  </si>
  <si>
    <t xml:space="preserve">Menaxhimi i Integruar i burimeve ujore </t>
  </si>
  <si>
    <t>"Dokumenti I veprimit/Be për lumenjte</t>
  </si>
  <si>
    <r>
      <t>Detajimi i Kostos Totale të</t>
    </r>
    <r>
      <rPr>
        <b/>
        <sz val="9"/>
        <color rgb="FFFF0000"/>
        <rFont val="Garamond"/>
        <family val="1"/>
      </rPr>
      <t xml:space="preserve"> Produktit 3 </t>
    </r>
    <r>
      <rPr>
        <b/>
        <sz val="9"/>
        <color theme="1"/>
        <rFont val="Garamond"/>
        <family val="1"/>
      </rPr>
      <t>sipas Artikujve Ekonomikë</t>
    </r>
  </si>
  <si>
    <t>Numër aplikimesh per përdorim burimi ujor, të trajtuara</t>
  </si>
  <si>
    <t>Hartimi i studimeve, raporteve statistikore, planeve te menaxhimit dhe politikave per reduktimin e ndotjes dhe rikuperimit te kostove. Marrja e vendimeve nga KBU dhe KKU në zbatim të politikave dhe të dokumentave strategjik dhe planifikues, me qellim manaxhimin e integruar te burimeve ujore</t>
  </si>
  <si>
    <t>Zbatimi  i  politikave dhe i dokumentave strategjik dhe planifikues, me qellim menaxhimin e integruar të burimeve ujore</t>
  </si>
  <si>
    <t>98708AC</t>
  </si>
  <si>
    <t>Kosto totale e produktit 2</t>
  </si>
  <si>
    <r>
      <t>Detajimi i Kostos Totale të</t>
    </r>
    <r>
      <rPr>
        <b/>
        <sz val="9"/>
        <color rgb="FFFF0000"/>
        <rFont val="Garamond"/>
        <family val="1"/>
      </rPr>
      <t xml:space="preserve"> Produktit 2 </t>
    </r>
    <r>
      <rPr>
        <b/>
        <sz val="9"/>
        <color theme="1"/>
        <rFont val="Garamond"/>
        <family val="1"/>
      </rPr>
      <t>sipas Artikujve Ekonomikë</t>
    </r>
  </si>
  <si>
    <t>% e të dhënave</t>
  </si>
  <si>
    <t>Bashkërendimi me institucionet përgjegjëse dhe me projektet me financim të huaj që asistojnë AMBU, me qëllim vënin në funksion të Kadastrës Kombëtare të Burimeve Ujore dhe proceset për standardizimin dhe krijimin e informacionit gjeohapësinor në funksion të saj. Krijimi dhe publikimi i informacionit gjeohapësinor për burimet ujore në forma  të tjera alternative (ASIG, ëEB harta AMBU, etj.). Plotësimi, përditësimi dhe publikimi i regjistrit të subjekteve me leje/autorizim për përdorim burimi ujor.</t>
  </si>
  <si>
    <t>Sistemi i furnizimit me të dhëna i Kadastrës Kombëtare të Ujit i përmirësuar</t>
  </si>
  <si>
    <t>98708AB</t>
  </si>
  <si>
    <t xml:space="preserve">Kodi I Produktit </t>
  </si>
  <si>
    <r>
      <t xml:space="preserve">Detajimi i Kostos Totale të </t>
    </r>
    <r>
      <rPr>
        <b/>
        <sz val="9"/>
        <color rgb="FFFF0000"/>
        <rFont val="Garamond"/>
        <family val="1"/>
      </rPr>
      <t>Produktit 1</t>
    </r>
    <r>
      <rPr>
        <b/>
        <sz val="9"/>
        <color theme="1"/>
        <rFont val="Garamond"/>
        <family val="1"/>
      </rPr>
      <t xml:space="preserve"> sipas Artikujve Ekonomikë</t>
    </r>
  </si>
  <si>
    <t xml:space="preserve">Numer dokumentash </t>
  </si>
  <si>
    <t>Hartimi dhe miratimi i akteve ligjore dhe nenligjore ne permbushje te detyrimeve te ligjit nr.111/2012 "Per menaxhimin e burimeve ujore" i ndryshuar, si dhe ne kuader te perafrimit te legjislacionit kombetar me ate europian me synim permiresimin e procesit te vendimarrjes se KBU-ve dhe ABU-ve e KBU-ve/ABU lidhur me miremanaxhimin e ketyre burimeve.</t>
  </si>
  <si>
    <t>Akte ligjore dhe nënligjore për menaxhimin e integruar të burimeve ujore</t>
  </si>
  <si>
    <t xml:space="preserve">Gra në nivele drejtuese </t>
  </si>
  <si>
    <t>Zbatimi i Plani të Menaxhimi të Baseni Lumor Seman</t>
  </si>
  <si>
    <t>Zbatimi i Plani të Menaxhimi të Baseni Lumor Erzen</t>
  </si>
  <si>
    <t>Zbatimi i Plani të Menaxhimi të Baseni Lumor Ishëm</t>
  </si>
  <si>
    <t>Zbatimi i Plani të Menaxhimi të Baseni Lumor Mat</t>
  </si>
  <si>
    <t>Zbatimi i Plani të Menaxhimi të Baseni Lumor Drin-Bunë</t>
  </si>
  <si>
    <t>20%</t>
  </si>
  <si>
    <t>Rritja e nivelit të përmbushjes së detyrimeve institucionale dhe e bashkëpunimit ndërinstitucional në zbatim të legjislacionit për burimet ujore.</t>
  </si>
  <si>
    <t>3\9 masa</t>
  </si>
  <si>
    <t>6\9 masa</t>
  </si>
  <si>
    <t>Zbatimi i programit të masave të Planit për Menaxhimin e Riskut nga Përmbytjet në Basenin Lumor Drin Bunë ZRPP 4, 7 &amp; 8 (pjesa tjetër e Basenit)</t>
  </si>
  <si>
    <t>Zbatimi i programit të masave të Planit për Menaxhimin e Riskut nga Përmbytjet në Basenin Lumor Drin Bunë ZRPP 2&amp;3 (pjesa tjetër e Basenit)</t>
  </si>
  <si>
    <t>4\11 masa</t>
  </si>
  <si>
    <t>6\11 masa</t>
  </si>
  <si>
    <t>Zbatimi i programit të masave të Planit për Menaxhimin e Riskut nga Përmbytjet në Basenin Lumor Drin Bunë ZRPP 1 (pjesa tjetër e Basenit)</t>
  </si>
  <si>
    <t xml:space="preserve">1/1 masa </t>
  </si>
  <si>
    <t>Zbatimi i programit të masave të Planit për Menaxhimin e Riskut nga Përmbytjet në Basenin Lumor Shkumbin</t>
  </si>
  <si>
    <t>Zbatimi i programit të masave të Planit për Menaxhimin e Riskut nga Përmbytjet në Basenin Lumor Erzen</t>
  </si>
  <si>
    <t xml:space="preserve">1/2 masa </t>
  </si>
  <si>
    <t>Zbatimi i programit të masave të Planit për Menaxhimin e Riskut nga Përmbytjet në Basenin Lumor Ishëm</t>
  </si>
  <si>
    <t xml:space="preserve">8/40 masa </t>
  </si>
  <si>
    <t>Zbatimi i programit të masave të Planit për Menaxhimin e Riskut nga Përmbytjet në Basenin Lumor Drin Bunë (zona e nën Shkodrës)</t>
  </si>
  <si>
    <t>Inventarizimi i burimeve ujore ekzistuese dhe i te dhenave sasiore e cilesore ne lidhje me ato dhe pasqyrimi i tyre ne Kadastren Kombetare te Burimeve Ujore me tregues te matshem rritjen e te dhenave ne lidhje me burimet ujore.</t>
  </si>
  <si>
    <t>45%</t>
  </si>
  <si>
    <t xml:space="preserve">Ulja e informalitetit ne perdorimin e burimeve ujore nepermjet mekanizmave monitorues dhe ndergjegjesues me tregues te matshem rritjen e numrit te aplikimeve per pajisje me leje/autorizim per perdorim te burimeve ujore. </t>
  </si>
  <si>
    <t>Trend rrites</t>
  </si>
  <si>
    <t xml:space="preserve"> Sigurimi, mbrojtja dhe shfrytezimi racional i burimeve ujore</t>
  </si>
  <si>
    <t>1 (PMRP Mat)</t>
  </si>
  <si>
    <t>2 (PMRP Seman, Vjosë)</t>
  </si>
  <si>
    <t>3 (PMRP Erzen, Shkumbin, Drin-Bunë 2)</t>
  </si>
  <si>
    <t>1 (PMRP Ishëm)</t>
  </si>
  <si>
    <t>Plane për Menaxhimin e Riskut nga Përmbytjet në Basenin Lumor të hartuar e të miratuar për zbatim</t>
  </si>
  <si>
    <t>3 (hartimi i PMBL Ishem-Erzen-Mat)</t>
  </si>
  <si>
    <t>2 (miratimi i PMBL Vjose dhe Shkumbin) 3 (hartimi i PMBL Ishem-Erzen-Mat)</t>
  </si>
  <si>
    <t>2 (miratimi i PMBL Drin-Buna dhe Seman) 2 (hartimi i PMBL Vjosa dhe Shkumbin)</t>
  </si>
  <si>
    <t>2 (hartimi i PMBL Drin-Buna dhe Seman) 2 (hartimi i PMBL Vjosa dhe Shkumbin)</t>
  </si>
  <si>
    <t xml:space="preserve">Plane Menaxhimi Baseni Ujor te hartuar e te miratuar </t>
  </si>
  <si>
    <t>Mbrojtja dhe shfrytëzimi i qëndrueshëm i burimeve ujore përmes monitorimit, mirëadministrimit dhe zbatimit të masave për mbrojtjen e tyre.</t>
  </si>
  <si>
    <t xml:space="preserve">Programi i Administrimit të Ujrave mbështet administrimin e burimeve ujore si një nga burimet natyrore më të rëndësishëm dhe të domosdoshëm për jetën dhe zhvillimin social-ekonomik të vendit sot dhe në brezat e ardhshëm duke siguruar një përdorim racional dhe zhvillim të qëndrueshëm të burimeve ujore, kufizuar ndotjen e ujërave nëntokësore dhe sipërfaqësore nga shkarkimet urbane, aktivitet e veprimtarive industriale, bujqësore, që shkaktojnë dëmtim të ekosistemeve ujore dhe trupave ujorë dhe duke minimizuar ndikimin e ndryshimeve klimatike. </t>
  </si>
  <si>
    <t>05640</t>
  </si>
  <si>
    <t>ADMINISTRIMI I UJRAVE</t>
  </si>
  <si>
    <t>FORMAT 2: FORMATI STANDARD I PËRGATITJES SË KËRKESAVE BUXHETORE PBA 2026-2028</t>
  </si>
  <si>
    <r>
      <t xml:space="preserve">Detajimi i Kostos Totale të </t>
    </r>
    <r>
      <rPr>
        <b/>
        <sz val="12"/>
        <color rgb="FFFF0000"/>
        <rFont val="Times New Roman"/>
        <family val="1"/>
      </rPr>
      <t>Produktit 1</t>
    </r>
    <r>
      <rPr>
        <b/>
        <sz val="12"/>
        <color theme="1"/>
        <rFont val="Times New Roman"/>
        <family val="1"/>
      </rPr>
      <t xml:space="preserve"> sipas Artikujve Ekonomikë</t>
    </r>
  </si>
  <si>
    <t>Blerje paisje kompjuterike dhe materiale zyre</t>
  </si>
  <si>
    <t>Kosto për njësi (në  lekë)</t>
  </si>
  <si>
    <t>Kosto totale (në  lekë)</t>
  </si>
  <si>
    <t>Numri i aktiviteteve</t>
  </si>
  <si>
    <t xml:space="preserve">Mbështetjen e projekteve e të programeve për një shoqëri të hapur dhe për institucione më pranë qytetarëve, shoqërisë civile, rinisë dhe aktorëve të tjerë në fusha të ndryshme, si: inovacioni, krijimtaria, transparenca, arsimi, rinia, shkenca, arti, kultura, grupet vulnerabël  shtetërore dhe institucionet qeverisëse. </t>
  </si>
  <si>
    <t>Produkti 2 AC</t>
  </si>
  <si>
    <t>Produktet për Objektivin 2</t>
  </si>
  <si>
    <t>Numri i ankesave të shqyruara</t>
  </si>
  <si>
    <t>Shqyrtimi i të gjitha ankesave, që lidhen me problematika me institucionet e ndryshme shtetërore.</t>
  </si>
  <si>
    <t>Numri i ankesave të shqyrtuara</t>
  </si>
  <si>
    <t>Produkti 1 AB</t>
  </si>
  <si>
    <t xml:space="preserve">Tregues Gjinore </t>
  </si>
  <si>
    <t>Numri çështjeve të ardhura/Numrit të çështjeve të zgjidhura</t>
  </si>
  <si>
    <t xml:space="preserve">Ofrimin direkt të shërbimeve publike për të garantuar bashkëqeverisje e gjithëpërfshirje edhe nëpërmjet ndërveprimit në platformën elektronike “Me ty, për Shqipërinë që duam” të qytetarëve, të organizatave jofitimprurëse e të sipërmarrjes private me administratën shtetërore dhe institucionet qeverisëse. </t>
  </si>
  <si>
    <t>Të realizojë bashkëqeverisjen me qytetarët nëpërmjet gjithëpërfshirjes së tyre në politikëbërje, garantimit të pjesëmarrjes së tyre në procedurat administrative vendimmarrëse dhe rritjes së përgjegjshmërisë e të llogaridhënies së administratës shtetërore.                                                                                                                                                                                    Të realizojë, të nxisë dhe të mbështesë nismat për një shoqëri të hapur dhe për institucione më pranë qytetarëve dhe shoqërisë rinisë dhe aktorëve të tjerë në fusha të ndryshme, si: inovacioni, krijimtaria, rinia, shkenca, arti, kultura etj.</t>
  </si>
  <si>
    <t>Agjencia për Dialog dhe Bashkëqeverisje ka si mision të sigurojë realizimin e bashkëqeverisjes me qytetarët nëpërmjet gjithëpërfshirjes së tyre në politikëbërje, garantimit të pjesëmarrjes së tyre në procedurat administrative vendimmarrëse dhe rritjes së përgjegjshmërisë e të llogaridhënies së administratës shtetërore, si dhe të realizojë, të nxisë dhe të mbështesë nismat për një shoqëri të hapur dhe për institucione më pranë qytetarëve dhe shoqërisë rinisë dhe aktorëve të tjerë në fusha të ndryshme, si: inovacioni, krijimtaria, rinia, shkenca, arti, kultura etj.</t>
  </si>
  <si>
    <t>Titullari i Institucionit/ Ministri</t>
  </si>
  <si>
    <r>
      <t xml:space="preserve">Detajimi i Kostos Totale të </t>
    </r>
    <r>
      <rPr>
        <b/>
        <sz val="12"/>
        <color indexed="10"/>
        <rFont val="Garamond"/>
        <family val="1"/>
      </rPr>
      <t>Produktit X</t>
    </r>
    <r>
      <rPr>
        <b/>
        <sz val="12"/>
        <color indexed="8"/>
        <rFont val="Garamond"/>
        <family val="1"/>
      </rPr>
      <t xml:space="preserve"> sipas Artikujve Ekonomikë</t>
    </r>
  </si>
  <si>
    <t xml:space="preserve">Shënim: Shpjegoni supozimet dhe llogaritjet për Produktin 1 </t>
  </si>
  <si>
    <r>
      <t xml:space="preserve">Detajimi i Kostos Totale të </t>
    </r>
    <r>
      <rPr>
        <b/>
        <sz val="12"/>
        <color indexed="10"/>
        <rFont val="Garamond"/>
        <family val="1"/>
      </rPr>
      <t>Produktit 1</t>
    </r>
    <r>
      <rPr>
        <b/>
        <sz val="12"/>
        <color indexed="8"/>
        <rFont val="Garamond"/>
        <family val="1"/>
      </rPr>
      <t xml:space="preserve"> sipas Artikujve Ekonomikë</t>
    </r>
  </si>
  <si>
    <t>Numër pajisjesh</t>
  </si>
  <si>
    <t xml:space="preserve">Pajisje kompjuterike dhe pajisje zyre sipas nevojave te institucionit </t>
  </si>
  <si>
    <t>Pajise elektronike</t>
  </si>
  <si>
    <t>Blerje pajisje të ndryshme</t>
  </si>
  <si>
    <r>
      <t>Detajimi i Kostos Totale të</t>
    </r>
    <r>
      <rPr>
        <b/>
        <sz val="12"/>
        <color indexed="10"/>
        <rFont val="Garamond"/>
        <family val="1"/>
      </rPr>
      <t xml:space="preserve"> Produktit X </t>
    </r>
    <r>
      <rPr>
        <b/>
        <sz val="12"/>
        <color indexed="8"/>
        <rFont val="Garamond"/>
        <family val="1"/>
      </rPr>
      <t>sipas Artikujve Ekonomikë</t>
    </r>
  </si>
  <si>
    <r>
      <rPr>
        <b/>
        <sz val="12"/>
        <color indexed="10"/>
        <rFont val="Garamond"/>
        <family val="1"/>
      </rPr>
      <t>Produkti 3</t>
    </r>
    <r>
      <rPr>
        <sz val="12"/>
        <color indexed="8"/>
        <rFont val="Garamond"/>
        <family val="1"/>
      </rPr>
      <t>(shto produkte sipas rastit)</t>
    </r>
  </si>
  <si>
    <t>Numër Auditimesh</t>
  </si>
  <si>
    <t>98704AA</t>
  </si>
  <si>
    <r>
      <rPr>
        <b/>
        <sz val="12"/>
        <color indexed="10"/>
        <rFont val="Garamond"/>
        <family val="1"/>
      </rPr>
      <t>Produkti 2</t>
    </r>
    <r>
      <rPr>
        <sz val="12"/>
        <color indexed="8"/>
        <rFont val="Garamond"/>
        <family val="1"/>
      </rPr>
      <t>(shto produkte sipas rastit)</t>
    </r>
  </si>
  <si>
    <t xml:space="preserve">Auditime të kryera për sistemin e menaxhimit dhe kontrollin e fondeve IPA të menaxhimit të decentralizuar. </t>
  </si>
  <si>
    <t>Norma e përmiresimit të eficensës në evidentimin e paligjshmërisë dhe parregullsisë së transaksioneve</t>
  </si>
  <si>
    <t>Norma e uljes së veprimeve që bien ndesh me dispozitat e vendosura në Marrëveshjen kuadër dhe cdo dsipozitë tjetër ligjore në fuqi , që përcakoton dhënien dhe përdorimin e fondeve të programit IPA</t>
  </si>
  <si>
    <t>Përputhshmëria e sistemit të menaxhimit dhe kontrollit me Marrëveshjen kuadër dhe çdo marrëveshje tjetër të lidhur ndërmjet Komisionit Evropian dhe Republikës së Shqipërisë në kuadër të Programit IPA.</t>
  </si>
  <si>
    <t xml:space="preserve">Emërtimi i Treguesit 3                                                    Nr i femrave ne nivelet drejtuese kundrejt totalit                     </t>
  </si>
  <si>
    <t>Emërtimi i Treguesit 2                                 Ulja e paligjshmërisë dhe parregullsisë së transaksioneve përkatëse.</t>
  </si>
  <si>
    <t xml:space="preserve">Emërtimi i Treguesit 1                             Norma e uljes së pasaktesive dhe pavertetesive të raporteve dhe pasqyrave/deklaratave financiare vjetore, si dhe të llogarive vjetore që mbështetin këto pasqyra/deklarata .                                                                   </t>
  </si>
  <si>
    <t>Kryerja e veprimtarisë audituese me qëllim verifikim e vërtetësisë, saktësisë së raporteve dhe pasqyrave financiare vjetore , si dhe llogarive vjetore që mbështesin këto pasqyra.</t>
  </si>
  <si>
    <t xml:space="preserve">Auditimi me përgjegjësi i zbatimit të dispozitave ligjore nga subjektet që perfitojne fonde nga BE për Programet IPA dhe IPARD , i zbatimit të dispozitave ligjore nga Audituesit e Agjencise. 
</t>
  </si>
  <si>
    <t>Buxheti   2027-2029</t>
  </si>
  <si>
    <t xml:space="preserve">Data </t>
  </si>
  <si>
    <t>Drejtuesi i Ekipit të Menaxhimit të Programit</t>
  </si>
  <si>
    <t>Nr projekte</t>
  </si>
  <si>
    <t>Ne vazhdim</t>
  </si>
  <si>
    <r>
      <t xml:space="preserve">Detajimi i Kostos Totale të </t>
    </r>
    <r>
      <rPr>
        <b/>
        <sz val="12"/>
        <color rgb="FFFF0000"/>
        <rFont val="Garamond"/>
        <family val="1"/>
      </rPr>
      <t>Produktit X</t>
    </r>
    <r>
      <rPr>
        <b/>
        <sz val="12"/>
        <color theme="1"/>
        <rFont val="Garamond"/>
        <family val="1"/>
      </rPr>
      <t xml:space="preserve"> sipas Artikujve Ekonomikë</t>
    </r>
  </si>
  <si>
    <r>
      <t xml:space="preserve">Detajimi i Kostos Totale të </t>
    </r>
    <r>
      <rPr>
        <b/>
        <sz val="12"/>
        <color rgb="FFFF0000"/>
        <rFont val="Garamond"/>
        <family val="1"/>
      </rPr>
      <t xml:space="preserve">Produktit 5 </t>
    </r>
    <r>
      <rPr>
        <b/>
        <sz val="12"/>
        <color theme="1"/>
        <rFont val="Garamond"/>
        <family val="1"/>
      </rPr>
      <t>sipas Artikujve Ekonomikë</t>
    </r>
  </si>
  <si>
    <t>Nr. Sistemi</t>
  </si>
  <si>
    <t>Digital Economy (BE)</t>
  </si>
  <si>
    <t>Produkti 5</t>
  </si>
  <si>
    <r>
      <t xml:space="preserve">Detajimi i Kostos Totale të </t>
    </r>
    <r>
      <rPr>
        <b/>
        <sz val="12"/>
        <color rgb="FFFF0000"/>
        <rFont val="Garamond"/>
        <family val="1"/>
      </rPr>
      <t>Produktit 4</t>
    </r>
    <r>
      <rPr>
        <b/>
        <sz val="12"/>
        <color theme="1"/>
        <rFont val="Garamond"/>
        <family val="1"/>
      </rPr>
      <t>sipas Artikujve Ekonomikë</t>
    </r>
  </si>
  <si>
    <t>Zgjerimi I rrjetit qeveritar Gov Net to ofruesit te sherbimeve shendetesore</t>
  </si>
  <si>
    <t>Produkti 4</t>
  </si>
  <si>
    <t>Ngritja e Qendrës BCC dhe DRC për sistemet elektronike qeveritare</t>
  </si>
  <si>
    <r>
      <t xml:space="preserve">Detajimi i Kostos Totale të </t>
    </r>
    <r>
      <rPr>
        <b/>
        <sz val="12"/>
        <color rgb="FFFF0000"/>
        <rFont val="Garamond"/>
        <family val="1"/>
      </rPr>
      <t xml:space="preserve">Produktit 2 </t>
    </r>
    <r>
      <rPr>
        <b/>
        <sz val="12"/>
        <color theme="1"/>
        <rFont val="Garamond"/>
        <family val="1"/>
      </rPr>
      <t>sipas Artikujve Ekonomikë</t>
    </r>
  </si>
  <si>
    <t>Asistence teknike per projektet me BB</t>
  </si>
  <si>
    <t>23AC806</t>
  </si>
  <si>
    <r>
      <t xml:space="preserve">Detajimi i Kostos Totale të </t>
    </r>
    <r>
      <rPr>
        <b/>
        <sz val="12"/>
        <color rgb="FFFF0000"/>
        <rFont val="Garamond"/>
        <family val="1"/>
      </rPr>
      <t xml:space="preserve">Produktit 4 </t>
    </r>
    <r>
      <rPr>
        <b/>
        <sz val="12"/>
        <color theme="1"/>
        <rFont val="Garamond"/>
        <family val="1"/>
      </rPr>
      <t>sipas Artikujve Ekonomikë</t>
    </r>
  </si>
  <si>
    <t>23AC804</t>
  </si>
  <si>
    <t>Ngritja e Smart Labs- rrjeti I laboratoreve TIK per sistemin arsimir parauniversitar (WBIF, CEB)</t>
  </si>
  <si>
    <t>23AC803</t>
  </si>
  <si>
    <t>Ngritja e Smart Labs - rrjeti i laboratorëve TIK për sistemin arsimor parauniversitar (WBIF,CEB)</t>
  </si>
  <si>
    <t>Nr. Sistemesh</t>
  </si>
  <si>
    <t>Implementimi i infrastrukturës së qendërzuar hardware</t>
  </si>
  <si>
    <t>23AC801</t>
  </si>
  <si>
    <t>FINANCIM I HUAJ</t>
  </si>
  <si>
    <t>Kosto totale e produktit 57</t>
  </si>
  <si>
    <r>
      <t xml:space="preserve">Detajimi i Kostos Totale të </t>
    </r>
    <r>
      <rPr>
        <b/>
        <sz val="12"/>
        <color rgb="FFFF0000"/>
        <rFont val="Garamond"/>
        <family val="1"/>
      </rPr>
      <t xml:space="preserve">Produktit 57 </t>
    </r>
    <r>
      <rPr>
        <b/>
        <sz val="12"/>
        <color theme="1"/>
        <rFont val="Garamond"/>
        <family val="1"/>
      </rPr>
      <t>sipas Artikujve Ekonomikë</t>
    </r>
  </si>
  <si>
    <t>Sistemi Kombëtar i Integruar i të dhënave arsimore.</t>
  </si>
  <si>
    <t>I RI</t>
  </si>
  <si>
    <t>Produkti 57</t>
  </si>
  <si>
    <t>Kosto totale e produktit 56</t>
  </si>
  <si>
    <r>
      <t xml:space="preserve">Detajimi i Kostos Totale të </t>
    </r>
    <r>
      <rPr>
        <b/>
        <sz val="12"/>
        <color rgb="FFFF0000"/>
        <rFont val="Garamond"/>
        <family val="1"/>
      </rPr>
      <t xml:space="preserve">Produktit 56 </t>
    </r>
    <r>
      <rPr>
        <b/>
        <sz val="12"/>
        <color theme="1"/>
        <rFont val="Garamond"/>
        <family val="1"/>
      </rPr>
      <t>sipas Artikujve Ekonomikë</t>
    </r>
  </si>
  <si>
    <t>Sistemi AI4DigiT- EDIH (bashkefinancim)</t>
  </si>
  <si>
    <t>Sistemi AI4DigiT- EDIH (bashkefinancim</t>
  </si>
  <si>
    <t>Produkti 56</t>
  </si>
  <si>
    <t>Kosto totale e produktit 55</t>
  </si>
  <si>
    <r>
      <t xml:space="preserve">Detajimi i Kostos Totale të </t>
    </r>
    <r>
      <rPr>
        <b/>
        <sz val="12"/>
        <color rgb="FFFF0000"/>
        <rFont val="Garamond"/>
        <family val="1"/>
      </rPr>
      <t xml:space="preserve">Produktit 55 </t>
    </r>
    <r>
      <rPr>
        <b/>
        <sz val="12"/>
        <color theme="1"/>
        <rFont val="Garamond"/>
        <family val="1"/>
      </rPr>
      <t>sipas Artikujve Ekonomikë</t>
    </r>
  </si>
  <si>
    <t>Sistem Menaxhimi per Proceset e Punes ISHTI</t>
  </si>
  <si>
    <t>18BQ115</t>
  </si>
  <si>
    <t>Produkti 55</t>
  </si>
  <si>
    <t>Kosto totale e produktit 54</t>
  </si>
  <si>
    <r>
      <t xml:space="preserve">Detajimi i Kostos Totale të </t>
    </r>
    <r>
      <rPr>
        <b/>
        <sz val="12"/>
        <color rgb="FFFF0000"/>
        <rFont val="Garamond"/>
        <family val="1"/>
      </rPr>
      <t xml:space="preserve">Produktit 54 </t>
    </r>
    <r>
      <rPr>
        <b/>
        <sz val="12"/>
        <color theme="1"/>
        <rFont val="Garamond"/>
        <family val="1"/>
      </rPr>
      <t>sipas Artikujve Ekonomikë</t>
    </r>
  </si>
  <si>
    <t xml:space="preserve">Ngritja e Sistemit Kombëtar për Regjistrin Elektronik të Titujve Akademikë, Gradave Shkencore dhe Revistave Shkencore që botohen në Republikën e Shqipërisë”
ACRIS 
</t>
  </si>
  <si>
    <t>20AD456</t>
  </si>
  <si>
    <t>Produkti 54</t>
  </si>
  <si>
    <t>Kosto totale e produktit 53</t>
  </si>
  <si>
    <r>
      <t xml:space="preserve">Detajimi i Kostos Totale të </t>
    </r>
    <r>
      <rPr>
        <b/>
        <sz val="12"/>
        <color rgb="FFFF0000"/>
        <rFont val="Garamond"/>
        <family val="1"/>
      </rPr>
      <t xml:space="preserve">Produktit 53 </t>
    </r>
    <r>
      <rPr>
        <b/>
        <sz val="12"/>
        <color theme="1"/>
        <rFont val="Garamond"/>
        <family val="1"/>
      </rPr>
      <t>sipas Artikujve Ekonomikë</t>
    </r>
  </si>
  <si>
    <t>Qendrat Kombetare te Kompetences per Kompjeterike me Performance te Larte (BASHKEFINANCIM)</t>
  </si>
  <si>
    <t>Qendrat Kombetare te Kompetences per Kompjeterike me Performance te Larte</t>
  </si>
  <si>
    <t>Produkti 53</t>
  </si>
  <si>
    <t>Kosto totale e produktit 52</t>
  </si>
  <si>
    <r>
      <t xml:space="preserve">Detajimi i Kostos Totale të </t>
    </r>
    <r>
      <rPr>
        <b/>
        <sz val="12"/>
        <color rgb="FFFF0000"/>
        <rFont val="Garamond"/>
        <family val="1"/>
      </rPr>
      <t xml:space="preserve">Produktit 52 </t>
    </r>
    <r>
      <rPr>
        <b/>
        <sz val="12"/>
        <color theme="1"/>
        <rFont val="Garamond"/>
        <family val="1"/>
      </rPr>
      <t>sipas Artikujve Ekonomikë</t>
    </r>
  </si>
  <si>
    <t>Permesimi i gjeoportalit kombetar</t>
  </si>
  <si>
    <t>Produkti 52</t>
  </si>
  <si>
    <t>Kosto totale e produktit 51</t>
  </si>
  <si>
    <r>
      <t xml:space="preserve">Detajimi i Kostos Totale të </t>
    </r>
    <r>
      <rPr>
        <b/>
        <sz val="12"/>
        <color rgb="FFFF0000"/>
        <rFont val="Garamond"/>
        <family val="1"/>
      </rPr>
      <t xml:space="preserve">Produktit 51 </t>
    </r>
    <r>
      <rPr>
        <b/>
        <sz val="12"/>
        <color theme="1"/>
        <rFont val="Garamond"/>
        <family val="1"/>
      </rPr>
      <t>sipas Artikujve Ekonomikë</t>
    </r>
  </si>
  <si>
    <t>Bashkefinancim per projektet IPA ne Digitalizim</t>
  </si>
  <si>
    <t>23AD502</t>
  </si>
  <si>
    <t>Produkti 51</t>
  </si>
  <si>
    <t>Kosto totale e produktit 50</t>
  </si>
  <si>
    <r>
      <t xml:space="preserve">Detajimi i Kostos Totale të </t>
    </r>
    <r>
      <rPr>
        <b/>
        <sz val="12"/>
        <color rgb="FFFF0000"/>
        <rFont val="Garamond"/>
        <family val="1"/>
      </rPr>
      <t xml:space="preserve">Produktit 50 </t>
    </r>
    <r>
      <rPr>
        <b/>
        <sz val="12"/>
        <color theme="1"/>
        <rFont val="Garamond"/>
        <family val="1"/>
      </rPr>
      <t>sipas Artikujve Ekonomikë</t>
    </r>
  </si>
  <si>
    <t>Shërbime Konsullore online</t>
  </si>
  <si>
    <t>24AG601</t>
  </si>
  <si>
    <t>Produkti 50</t>
  </si>
  <si>
    <t>Kosto totale e produktit 49</t>
  </si>
  <si>
    <r>
      <t xml:space="preserve">Detajimi i Kostos Totale të </t>
    </r>
    <r>
      <rPr>
        <b/>
        <sz val="12"/>
        <color rgb="FFFF0000"/>
        <rFont val="Garamond"/>
        <family val="1"/>
      </rPr>
      <t xml:space="preserve">Produktit 49 </t>
    </r>
    <r>
      <rPr>
        <b/>
        <sz val="12"/>
        <color theme="1"/>
        <rFont val="Garamond"/>
        <family val="1"/>
      </rPr>
      <t>sipas Artikujve Ekonomikë</t>
    </r>
  </si>
  <si>
    <t>Ndërtimi i Sistemit Informatik të Menaxhimit të Proceseve të Brendshme për Drejtorinë e Përgjithshme të Burgjeve, Institucioneve të vartësisë (IEVP) dhe infrastrukturës hostuese (Platforma Digitale)</t>
  </si>
  <si>
    <t>25AA401</t>
  </si>
  <si>
    <t>Produkti 49</t>
  </si>
  <si>
    <t>Kosto totale e produktit 48</t>
  </si>
  <si>
    <r>
      <t xml:space="preserve">Detajimi i Kostos Totale të </t>
    </r>
    <r>
      <rPr>
        <b/>
        <sz val="12"/>
        <color rgb="FFFF0000"/>
        <rFont val="Garamond"/>
        <family val="1"/>
      </rPr>
      <t xml:space="preserve">Produktit 48 </t>
    </r>
    <r>
      <rPr>
        <b/>
        <sz val="12"/>
        <color theme="1"/>
        <rFont val="Garamond"/>
        <family val="1"/>
      </rPr>
      <t>sipas Artikujve Ekonomikë</t>
    </r>
  </si>
  <si>
    <t xml:space="preserve">Përmirësimi i Sistemit Informatik Financiar të Qeverisë (SIFQ) </t>
  </si>
  <si>
    <t>18AV603</t>
  </si>
  <si>
    <t>Produkti 48</t>
  </si>
  <si>
    <t>Kosto totale e produktit 47</t>
  </si>
  <si>
    <r>
      <t xml:space="preserve">Detajimi i Kostos Totale të </t>
    </r>
    <r>
      <rPr>
        <b/>
        <sz val="12"/>
        <color rgb="FFFF0000"/>
        <rFont val="Garamond"/>
        <family val="1"/>
      </rPr>
      <t xml:space="preserve">Produktit 17 </t>
    </r>
    <r>
      <rPr>
        <b/>
        <sz val="12"/>
        <color theme="1"/>
        <rFont val="Garamond"/>
        <family val="1"/>
      </rPr>
      <t>sipas Artikujve Ekonomikë</t>
    </r>
  </si>
  <si>
    <t>Permiresimi i sistemit e-planifikimi  </t>
  </si>
  <si>
    <t>Produkti 47</t>
  </si>
  <si>
    <t>Kosto totale e produktit 46</t>
  </si>
  <si>
    <r>
      <t xml:space="preserve">Detajimi i Kostos Totale të </t>
    </r>
    <r>
      <rPr>
        <b/>
        <sz val="12"/>
        <color rgb="FFFF0000"/>
        <rFont val="Garamond"/>
        <family val="1"/>
      </rPr>
      <t xml:space="preserve">Produktit 46 </t>
    </r>
    <r>
      <rPr>
        <b/>
        <sz val="12"/>
        <color theme="1"/>
        <rFont val="Garamond"/>
        <family val="1"/>
      </rPr>
      <t>sipas Artikujve Ekonomikë</t>
    </r>
  </si>
  <si>
    <t>Zhvillimi dhe permiresimi i ALBIS</t>
  </si>
  <si>
    <t>M140201</t>
  </si>
  <si>
    <t>Produkti 46</t>
  </si>
  <si>
    <t>Kosto totale e produktit 45</t>
  </si>
  <si>
    <r>
      <t xml:space="preserve">Detajimi i Kostos Totale të </t>
    </r>
    <r>
      <rPr>
        <b/>
        <sz val="12"/>
        <color rgb="FFFF0000"/>
        <rFont val="Garamond"/>
        <family val="1"/>
      </rPr>
      <t xml:space="preserve">Produktit 45 </t>
    </r>
    <r>
      <rPr>
        <b/>
        <sz val="12"/>
        <color theme="1"/>
        <rFont val="Garamond"/>
        <family val="1"/>
      </rPr>
      <t>sipas Artikujve Ekonomikë</t>
    </r>
  </si>
  <si>
    <t>Numer laboratoresh      561</t>
  </si>
  <si>
    <t>“Ngritja e Smart Labs - rrjeti i laboratorëve TIK për sistemin arsimor parauniversitar”, (WBIF,CEB)</t>
  </si>
  <si>
    <t>23AD402</t>
  </si>
  <si>
    <t>Produkti 45</t>
  </si>
  <si>
    <t>Kosto totale e produktit 44</t>
  </si>
  <si>
    <r>
      <t xml:space="preserve">Detajimi i Kostos Totale të </t>
    </r>
    <r>
      <rPr>
        <b/>
        <sz val="12"/>
        <color rgb="FFFF0000"/>
        <rFont val="Garamond"/>
        <family val="1"/>
      </rPr>
      <t>Produktit 44</t>
    </r>
    <r>
      <rPr>
        <b/>
        <sz val="12"/>
        <color theme="1"/>
        <rFont val="Garamond"/>
        <family val="1"/>
      </rPr>
      <t>sipas Artikujve Ekonomikë</t>
    </r>
  </si>
  <si>
    <t>Sisteme dixhitale per programet shendetesore PAK</t>
  </si>
  <si>
    <t>18BB802</t>
  </si>
  <si>
    <t>Produkti 44</t>
  </si>
  <si>
    <t>Kosto totale e produktit 19</t>
  </si>
  <si>
    <r>
      <t xml:space="preserve">Detajimi i Kostos Totale të </t>
    </r>
    <r>
      <rPr>
        <b/>
        <sz val="12"/>
        <color rgb="FFFF0000"/>
        <rFont val="Garamond"/>
        <family val="1"/>
      </rPr>
      <t xml:space="preserve">Produktit 19 </t>
    </r>
    <r>
      <rPr>
        <b/>
        <sz val="12"/>
        <color theme="1"/>
        <rFont val="Garamond"/>
        <family val="1"/>
      </rPr>
      <t>sipas Artikujve Ekonomikë</t>
    </r>
  </si>
  <si>
    <t>Permiresimi i infrastruktures hardware per sistemet doganore dhe rrjetet fizike</t>
  </si>
  <si>
    <t>Produkti 19</t>
  </si>
  <si>
    <t>Kosto totale e produktit 43</t>
  </si>
  <si>
    <r>
      <t xml:space="preserve">Detajimi i Kostos Totale të </t>
    </r>
    <r>
      <rPr>
        <b/>
        <sz val="12"/>
        <color rgb="FFFF0000"/>
        <rFont val="Garamond"/>
        <family val="1"/>
      </rPr>
      <t xml:space="preserve">Produktit 43 </t>
    </r>
    <r>
      <rPr>
        <b/>
        <sz val="12"/>
        <color theme="1"/>
        <rFont val="Garamond"/>
        <family val="1"/>
      </rPr>
      <t>sipas Artikujve Ekonomikë</t>
    </r>
  </si>
  <si>
    <t>Biletimi Qendror ON Line per Muzete dhe Sitet e Trashegimise Kulturore</t>
  </si>
  <si>
    <t>24AI501</t>
  </si>
  <si>
    <t>Produkti 43</t>
  </si>
  <si>
    <t>Kosto totale e produktit 42</t>
  </si>
  <si>
    <r>
      <t xml:space="preserve">Detajimi i Kostos Totale të </t>
    </r>
    <r>
      <rPr>
        <b/>
        <sz val="12"/>
        <color rgb="FFFF0000"/>
        <rFont val="Garamond"/>
        <family val="1"/>
      </rPr>
      <t xml:space="preserve">Produktit 42 </t>
    </r>
    <r>
      <rPr>
        <b/>
        <sz val="12"/>
        <color theme="1"/>
        <rFont val="Garamond"/>
        <family val="1"/>
      </rPr>
      <t>sipas Artikujve Ekonomikë</t>
    </r>
  </si>
  <si>
    <t>Shtesa dhe permiresime ne sistemin unik "e-inspektimi</t>
  </si>
  <si>
    <t>Produkti 42</t>
  </si>
  <si>
    <t>Kosto totale e produktit 41</t>
  </si>
  <si>
    <r>
      <t xml:space="preserve">Detajimi i Kostos Totale të </t>
    </r>
    <r>
      <rPr>
        <b/>
        <sz val="12"/>
        <color rgb="FFFF0000"/>
        <rFont val="Garamond"/>
        <family val="1"/>
      </rPr>
      <t xml:space="preserve">Produktit 41 </t>
    </r>
    <r>
      <rPr>
        <b/>
        <sz val="12"/>
        <color theme="1"/>
        <rFont val="Garamond"/>
        <family val="1"/>
      </rPr>
      <t>sipas Artikujve Ekonomikë</t>
    </r>
  </si>
  <si>
    <t xml:space="preserve">.Zbulimin dhe detektim i hershëm i semundjeve duke perdorur inteligjencën artificiale  </t>
  </si>
  <si>
    <t>Produkti 41</t>
  </si>
  <si>
    <t>Kosto totale e produktit 40</t>
  </si>
  <si>
    <r>
      <t xml:space="preserve">Detajimi i Kostos Totale të </t>
    </r>
    <r>
      <rPr>
        <b/>
        <sz val="12"/>
        <color rgb="FFFF0000"/>
        <rFont val="Garamond"/>
        <family val="1"/>
      </rPr>
      <t xml:space="preserve">Produktit 40 </t>
    </r>
    <r>
      <rPr>
        <b/>
        <sz val="12"/>
        <color theme="1"/>
        <rFont val="Garamond"/>
        <family val="1"/>
      </rPr>
      <t>sipas Artikujve Ekonomikë</t>
    </r>
  </si>
  <si>
    <t xml:space="preserve">Platforme për Integrimin, Monitorimin dhe Analizën e të Dhënave Shëndetësore për Politikëbërje dhe Vendimmarrje  </t>
  </si>
  <si>
    <r>
      <t xml:space="preserve">Platforme </t>
    </r>
    <r>
      <rPr>
        <sz val="11"/>
        <color rgb="FF000000"/>
        <rFont val="Garamond"/>
        <family val="1"/>
      </rPr>
      <t xml:space="preserve">për Integrimin, Monitorimin dhe Analizën e të Dhënave Shëndetësore për Politikëbërje dhe Vendimmarrje  </t>
    </r>
  </si>
  <si>
    <t>Produkti 40</t>
  </si>
  <si>
    <t>Kosto totale e produktit 39</t>
  </si>
  <si>
    <r>
      <t xml:space="preserve">Detajimi i Kostos Totale të </t>
    </r>
    <r>
      <rPr>
        <b/>
        <sz val="12"/>
        <color rgb="FFFF0000"/>
        <rFont val="Garamond"/>
        <family val="1"/>
      </rPr>
      <t xml:space="preserve">Produktit 39 </t>
    </r>
    <r>
      <rPr>
        <b/>
        <sz val="12"/>
        <color theme="1"/>
        <rFont val="Garamond"/>
        <family val="1"/>
      </rPr>
      <t>sipas Artikujve Ekonomikë</t>
    </r>
  </si>
  <si>
    <t>Përmirësimi e sistemit te informacionit të raportimit të sëmundjeve infektive (SISI)</t>
  </si>
  <si>
    <t>Produkti 39</t>
  </si>
  <si>
    <t>Kosto totale e produktit 38</t>
  </si>
  <si>
    <r>
      <t xml:space="preserve">Detajimi i Kostos Totale të </t>
    </r>
    <r>
      <rPr>
        <b/>
        <sz val="12"/>
        <color rgb="FFFF0000"/>
        <rFont val="Garamond"/>
        <family val="1"/>
      </rPr>
      <t xml:space="preserve">Produktit 38 </t>
    </r>
    <r>
      <rPr>
        <b/>
        <sz val="12"/>
        <color theme="1"/>
        <rFont val="Garamond"/>
        <family val="1"/>
      </rPr>
      <t>sipas Artikujve Ekonomikë</t>
    </r>
  </si>
  <si>
    <t>Zgjerimi I rrjetit qeveritar Gov Net ne te gjithe Shqiperine (Kontribut I Qeverise Shqiptare)</t>
  </si>
  <si>
    <t>I ri</t>
  </si>
  <si>
    <t>Produkti 38</t>
  </si>
  <si>
    <t>Kosto totale e produktit 37</t>
  </si>
  <si>
    <r>
      <t xml:space="preserve">Detajimi i Kostos Totale të </t>
    </r>
    <r>
      <rPr>
        <b/>
        <sz val="12"/>
        <color rgb="FFFF0000"/>
        <rFont val="Garamond"/>
        <family val="1"/>
      </rPr>
      <t xml:space="preserve">Produktit 37 </t>
    </r>
    <r>
      <rPr>
        <b/>
        <sz val="12"/>
        <color theme="1"/>
        <rFont val="Garamond"/>
        <family val="1"/>
      </rPr>
      <t>sipas Artikujve Ekonomikë</t>
    </r>
  </si>
  <si>
    <t>Përmirësimi i Sistemit te përqendruar te kontrollit, monitorimit dhe strukturimit te network per TDO (MF)</t>
  </si>
  <si>
    <t>Iri</t>
  </si>
  <si>
    <t>Produkti 37</t>
  </si>
  <si>
    <t>Kosto totale e produktit 36</t>
  </si>
  <si>
    <r>
      <t xml:space="preserve">Detajimi i Kostos Totale të </t>
    </r>
    <r>
      <rPr>
        <b/>
        <sz val="12"/>
        <color rgb="FFFF0000"/>
        <rFont val="Garamond"/>
        <family val="1"/>
      </rPr>
      <t xml:space="preserve">Produktit 36 </t>
    </r>
    <r>
      <rPr>
        <b/>
        <sz val="12"/>
        <color theme="1"/>
        <rFont val="Garamond"/>
        <family val="1"/>
      </rPr>
      <t>sipas Artikujve Ekonomikë</t>
    </r>
  </si>
  <si>
    <t>Ritja e kapaciteteve fizike te datacentr-it qeveritar</t>
  </si>
  <si>
    <t>20AD447</t>
  </si>
  <si>
    <t>Produkti 36</t>
  </si>
  <si>
    <t>Kosto totale e produktit 35</t>
  </si>
  <si>
    <r>
      <t xml:space="preserve">Detajimi i Kostos Totale të </t>
    </r>
    <r>
      <rPr>
        <b/>
        <sz val="12"/>
        <color rgb="FFFF0000"/>
        <rFont val="Garamond"/>
        <family val="1"/>
      </rPr>
      <t xml:space="preserve">Produktit 35 </t>
    </r>
    <r>
      <rPr>
        <b/>
        <sz val="12"/>
        <color theme="1"/>
        <rFont val="Garamond"/>
        <family val="1"/>
      </rPr>
      <t>sipas Artikujve Ekonomikë</t>
    </r>
  </si>
  <si>
    <t>Datanet per sistemin e burgjeve DPB</t>
  </si>
  <si>
    <t>20AD459</t>
  </si>
  <si>
    <t>Datanet per sistemin e burgjeve, DPB</t>
  </si>
  <si>
    <t>Produkti 35</t>
  </si>
  <si>
    <r>
      <t xml:space="preserve">Detajimi i Kostos Totale të </t>
    </r>
    <r>
      <rPr>
        <b/>
        <sz val="12"/>
        <color rgb="FFFF0000"/>
        <rFont val="Garamond"/>
        <family val="1"/>
      </rPr>
      <t xml:space="preserve">Produktit 6 </t>
    </r>
    <r>
      <rPr>
        <b/>
        <sz val="12"/>
        <color theme="1"/>
        <rFont val="Garamond"/>
        <family val="1"/>
      </rPr>
      <t>sipas Artikujve Ekonomikë</t>
    </r>
  </si>
  <si>
    <t>Produkti 6</t>
  </si>
  <si>
    <t>Kosto totale e produktit 34</t>
  </si>
  <si>
    <r>
      <t xml:space="preserve">Detajimi i Kostos Totale të </t>
    </r>
    <r>
      <rPr>
        <b/>
        <sz val="12"/>
        <color rgb="FFFF0000"/>
        <rFont val="Garamond"/>
        <family val="1"/>
      </rPr>
      <t xml:space="preserve">Produktit 34 </t>
    </r>
    <r>
      <rPr>
        <b/>
        <sz val="12"/>
        <color theme="1"/>
        <rFont val="Garamond"/>
        <family val="1"/>
      </rPr>
      <t>sipas Artikujve Ekonomikë</t>
    </r>
  </si>
  <si>
    <t>Permiresimi i sistemit te referimit elektronik</t>
  </si>
  <si>
    <t>Produkti 34</t>
  </si>
  <si>
    <t>Kosto totale e produktit 33</t>
  </si>
  <si>
    <r>
      <t xml:space="preserve">Detajimi i Kostos Totale të </t>
    </r>
    <r>
      <rPr>
        <b/>
        <sz val="12"/>
        <color rgb="FFFF0000"/>
        <rFont val="Garamond"/>
        <family val="1"/>
      </rPr>
      <t xml:space="preserve">Produktit 33 </t>
    </r>
    <r>
      <rPr>
        <b/>
        <sz val="12"/>
        <color theme="1"/>
        <rFont val="Garamond"/>
        <family val="1"/>
      </rPr>
      <t>sipas Artikujve Ekonomikë</t>
    </r>
  </si>
  <si>
    <t>Përmirësimi i infrastrukturës hardware për sistemet doganore dhe rrjetet fizike</t>
  </si>
  <si>
    <t>24AG401</t>
  </si>
  <si>
    <t>Produkti 33</t>
  </si>
  <si>
    <t>Kosto totale e produktit 32</t>
  </si>
  <si>
    <r>
      <t xml:space="preserve">Detajimi i Kostos Totale të </t>
    </r>
    <r>
      <rPr>
        <b/>
        <sz val="12"/>
        <color rgb="FFFF0000"/>
        <rFont val="Garamond"/>
        <family val="1"/>
      </rPr>
      <t xml:space="preserve">Produktit 32 </t>
    </r>
    <r>
      <rPr>
        <b/>
        <sz val="12"/>
        <color theme="1"/>
        <rFont val="Garamond"/>
        <family val="1"/>
      </rPr>
      <t>sipas Artikujve Ekonomikë</t>
    </r>
  </si>
  <si>
    <t>Permiresimi i sistemit te vizites elektronike</t>
  </si>
  <si>
    <t>Produkti 32</t>
  </si>
  <si>
    <t>Kosto totale e produktit 31</t>
  </si>
  <si>
    <r>
      <t xml:space="preserve">Detajimi i Kostos Totale të </t>
    </r>
    <r>
      <rPr>
        <b/>
        <sz val="12"/>
        <color rgb="FFFF0000"/>
        <rFont val="Garamond"/>
        <family val="1"/>
      </rPr>
      <t xml:space="preserve">Produktit 31 </t>
    </r>
    <r>
      <rPr>
        <b/>
        <sz val="12"/>
        <color theme="1"/>
        <rFont val="Garamond"/>
        <family val="1"/>
      </rPr>
      <t>sipas Artikujve Ekonomikë</t>
    </r>
  </si>
  <si>
    <t>Permiresimi i sistemit te menaxhimit te informacionit per skemat kombetare (MBZHR)</t>
  </si>
  <si>
    <t>20AD461</t>
  </si>
  <si>
    <t>Produkti 31</t>
  </si>
  <si>
    <t>Kosto totale e produktit  30</t>
  </si>
  <si>
    <r>
      <t xml:space="preserve">Detajimi i Kostos Totale të </t>
    </r>
    <r>
      <rPr>
        <b/>
        <sz val="12"/>
        <color rgb="FFFF0000"/>
        <rFont val="Garamond"/>
        <family val="1"/>
      </rPr>
      <t xml:space="preserve">Produktit 30 </t>
    </r>
    <r>
      <rPr>
        <b/>
        <sz val="12"/>
        <color theme="1"/>
        <rFont val="Garamond"/>
        <family val="1"/>
      </rPr>
      <t>sipas Artikujve Ekonomikë</t>
    </r>
  </si>
  <si>
    <t>Zhvillimi i sistemit LPIS (MBZHR)</t>
  </si>
  <si>
    <t>Produkti 30</t>
  </si>
  <si>
    <t>M870052</t>
  </si>
  <si>
    <t>Kosto totale e produktit 29</t>
  </si>
  <si>
    <r>
      <t xml:space="preserve">Detajimi i Kostos Totale të </t>
    </r>
    <r>
      <rPr>
        <b/>
        <sz val="12"/>
        <color rgb="FFFF0000"/>
        <rFont val="Garamond"/>
        <family val="1"/>
      </rPr>
      <t xml:space="preserve">Produktit 29 </t>
    </r>
    <r>
      <rPr>
        <b/>
        <sz val="12"/>
        <color theme="1"/>
        <rFont val="Garamond"/>
        <family val="1"/>
      </rPr>
      <t>sipas Artikujve Ekonomikë</t>
    </r>
  </si>
  <si>
    <t>Permiresimi I Sistemit Informatik te Menaxhimit Financiar (AFMIS) ne nivel qendror dhe lokal</t>
  </si>
  <si>
    <t xml:space="preserve">I ri </t>
  </si>
  <si>
    <t>Produkti 29</t>
  </si>
  <si>
    <t>Kosto totale e produktit 28</t>
  </si>
  <si>
    <r>
      <t xml:space="preserve">Detajimi i Kostos Totale të </t>
    </r>
    <r>
      <rPr>
        <b/>
        <sz val="12"/>
        <color rgb="FFFF0000"/>
        <rFont val="Garamond"/>
        <family val="1"/>
      </rPr>
      <t>Produktit 28</t>
    </r>
    <r>
      <rPr>
        <b/>
        <sz val="12"/>
        <color theme="1"/>
        <rFont val="Garamond"/>
        <family val="1"/>
      </rPr>
      <t>sipas Artikujve Ekonomikë</t>
    </r>
  </si>
  <si>
    <t>Modernizimi I sistemit te prokurimeve publike (GOVTECH/2)</t>
  </si>
  <si>
    <t>Produkti 28</t>
  </si>
  <si>
    <t>Kosto totale e produktit 27</t>
  </si>
  <si>
    <r>
      <t xml:space="preserve">Detajimi i Kostos Totale të </t>
    </r>
    <r>
      <rPr>
        <b/>
        <sz val="12"/>
        <color rgb="FFFF0000"/>
        <rFont val="Garamond"/>
        <family val="1"/>
      </rPr>
      <t xml:space="preserve">Produktit 27 </t>
    </r>
    <r>
      <rPr>
        <b/>
        <sz val="12"/>
        <color theme="1"/>
        <rFont val="Garamond"/>
        <family val="1"/>
      </rPr>
      <t>sipas Artikujve Ekonomikë</t>
    </r>
  </si>
  <si>
    <t>Zhvillimi i modulit elektronik për evidentimin dhe ndjekjen e shkeljeve doganore</t>
  </si>
  <si>
    <t xml:space="preserve">Zhvillimi i modulit elektronik për evidentimin dhe ndjekjen e shkeljeve doganore </t>
  </si>
  <si>
    <t>Produkti 27</t>
  </si>
  <si>
    <t>Kosto totale e produktit 26</t>
  </si>
  <si>
    <r>
      <t xml:space="preserve">Detajimi i Kostos Totale të </t>
    </r>
    <r>
      <rPr>
        <b/>
        <sz val="12"/>
        <color rgb="FFFF0000"/>
        <rFont val="Garamond"/>
        <family val="1"/>
      </rPr>
      <t xml:space="preserve">Produktit 26 </t>
    </r>
    <r>
      <rPr>
        <b/>
        <sz val="12"/>
        <color theme="1"/>
        <rFont val="Garamond"/>
        <family val="1"/>
      </rPr>
      <t>sipas Artikujve Ekonomikë</t>
    </r>
  </si>
  <si>
    <t>Përmirësimi i Sistemit të Monitorimit me Kamera në Degët Doganore (faza IV)</t>
  </si>
  <si>
    <t>Produkti 26</t>
  </si>
  <si>
    <t>Kosto totale e produktit 25</t>
  </si>
  <si>
    <r>
      <t xml:space="preserve">Detajimi i Kostos Totale të </t>
    </r>
    <r>
      <rPr>
        <b/>
        <sz val="12"/>
        <color rgb="FFFF0000"/>
        <rFont val="Garamond"/>
        <family val="1"/>
      </rPr>
      <t xml:space="preserve">Produktit 25 </t>
    </r>
    <r>
      <rPr>
        <b/>
        <sz val="12"/>
        <color theme="1"/>
        <rFont val="Garamond"/>
        <family val="1"/>
      </rPr>
      <t>sipas Artikujve Ekonomikë</t>
    </r>
  </si>
  <si>
    <t>Digitalizimi I Sherbimeve te qeverisjes vendore</t>
  </si>
  <si>
    <t>Produkti 25</t>
  </si>
  <si>
    <t>Kosto totale e produktit 24</t>
  </si>
  <si>
    <r>
      <t xml:space="preserve">Detajimi i Kostos Totale të </t>
    </r>
    <r>
      <rPr>
        <b/>
        <sz val="12"/>
        <color rgb="FFFF0000"/>
        <rFont val="Garamond"/>
        <family val="1"/>
      </rPr>
      <t xml:space="preserve">Produktit 24 </t>
    </r>
    <r>
      <rPr>
        <b/>
        <sz val="12"/>
        <color theme="1"/>
        <rFont val="Garamond"/>
        <family val="1"/>
      </rPr>
      <t>sipas Artikujve Ekonomikë</t>
    </r>
  </si>
  <si>
    <t>Implementimi i Sistemit Menaxhimit të Dokumenteve Elektronike dhe arkivës elektronike 2.0 dhe site sekondar - Administrata pa letër, faza 2</t>
  </si>
  <si>
    <t>Produkti 24</t>
  </si>
  <si>
    <t>Kosto totale e produkti 23</t>
  </si>
  <si>
    <r>
      <t xml:space="preserve">Detajimi i Kostos Totale të </t>
    </r>
    <r>
      <rPr>
        <b/>
        <sz val="12"/>
        <color rgb="FFFF0000"/>
        <rFont val="Garamond"/>
        <family val="1"/>
      </rPr>
      <t xml:space="preserve">Produktit 23 </t>
    </r>
    <r>
      <rPr>
        <b/>
        <sz val="12"/>
        <color theme="1"/>
        <rFont val="Garamond"/>
        <family val="1"/>
      </rPr>
      <t>sipas Artikujve Ekonomikë</t>
    </r>
  </si>
  <si>
    <t>Nr sistemi</t>
  </si>
  <si>
    <t>Përmirësimi i Sistemit të Menaxhimit Financiar të FSDKSH</t>
  </si>
  <si>
    <t>Produkti 23</t>
  </si>
  <si>
    <t>Kosto totale e produkti 22</t>
  </si>
  <si>
    <r>
      <t xml:space="preserve">Detajimi i Kostos Totale të </t>
    </r>
    <r>
      <rPr>
        <b/>
        <sz val="12"/>
        <color rgb="FFFF0000"/>
        <rFont val="Garamond"/>
        <family val="1"/>
      </rPr>
      <t xml:space="preserve">Produktit 22 </t>
    </r>
    <r>
      <rPr>
        <b/>
        <sz val="12"/>
        <color theme="1"/>
        <rFont val="Garamond"/>
        <family val="1"/>
      </rPr>
      <t>sipas Artikujve Ekonomikë</t>
    </r>
  </si>
  <si>
    <t>Përmirësimi i sistemit të recetës elektronike dhe integrimi me sistemin e fiskalizimit për FSDKSH</t>
  </si>
  <si>
    <t>Produkti 22</t>
  </si>
  <si>
    <t>Kosto totale e produkti 21</t>
  </si>
  <si>
    <r>
      <t xml:space="preserve">Detajimi i Kostos Totale të </t>
    </r>
    <r>
      <rPr>
        <b/>
        <sz val="12"/>
        <color rgb="FFFF0000"/>
        <rFont val="Garamond"/>
        <family val="1"/>
      </rPr>
      <t xml:space="preserve">Produktit 21 </t>
    </r>
    <r>
      <rPr>
        <b/>
        <sz val="12"/>
        <color theme="1"/>
        <rFont val="Garamond"/>
        <family val="1"/>
      </rPr>
      <t>sipas Artikujve Ekonomikë</t>
    </r>
  </si>
  <si>
    <t>Përmirësim i sistemit dhe ngritja e BCC për QKUM</t>
  </si>
  <si>
    <t>Produkti 21</t>
  </si>
  <si>
    <t>Kosto totale e produkti 20</t>
  </si>
  <si>
    <r>
      <t xml:space="preserve">Detajimi i Kostos Totale të </t>
    </r>
    <r>
      <rPr>
        <b/>
        <sz val="12"/>
        <color rgb="FFFF0000"/>
        <rFont val="Garamond"/>
        <family val="1"/>
      </rPr>
      <t xml:space="preserve">Produktit 20 </t>
    </r>
    <r>
      <rPr>
        <b/>
        <sz val="12"/>
        <color theme="1"/>
        <rFont val="Garamond"/>
        <family val="1"/>
      </rPr>
      <t>sipas Artikujve Ekonomikë</t>
    </r>
  </si>
  <si>
    <t>Implementimi i sistemit të trajtimit të informacionit për ofrimin e shërbimeve online të ZMR</t>
  </si>
  <si>
    <t>Produkti 20</t>
  </si>
  <si>
    <t>Kosto totale e produkti19</t>
  </si>
  <si>
    <t>Permiresimi I sistemit te ARK</t>
  </si>
  <si>
    <t>Kosto totale e produkti 18</t>
  </si>
  <si>
    <r>
      <t xml:space="preserve">Detajimi i Kostos Totale të </t>
    </r>
    <r>
      <rPr>
        <b/>
        <sz val="12"/>
        <color rgb="FFFF0000"/>
        <rFont val="Garamond"/>
        <family val="1"/>
      </rPr>
      <t xml:space="preserve">Produktit 18 </t>
    </r>
    <r>
      <rPr>
        <b/>
        <sz val="12"/>
        <color theme="1"/>
        <rFont val="Garamond"/>
        <family val="1"/>
      </rPr>
      <t>sipas Artikujve Ekonomikë</t>
    </r>
  </si>
  <si>
    <t xml:space="preserve">Implementimi i DataLake te qenderzuar per DPT, per analizen dhe raportimin e te dhenave </t>
  </si>
  <si>
    <t>Produkti 18</t>
  </si>
  <si>
    <t>Kosto totale e produkti 17</t>
  </si>
  <si>
    <t>Suport, licencim NGTP dhe upgrade i platformës Check Point për administratën doganore</t>
  </si>
  <si>
    <t>Produkti 17</t>
  </si>
  <si>
    <t>Kosto totale e produkti 16</t>
  </si>
  <si>
    <r>
      <t xml:space="preserve">Detajimi i Kostos Totale të </t>
    </r>
    <r>
      <rPr>
        <b/>
        <sz val="12"/>
        <color rgb="FFFF0000"/>
        <rFont val="Garamond"/>
        <family val="1"/>
      </rPr>
      <t xml:space="preserve">Produktit 16 </t>
    </r>
    <r>
      <rPr>
        <b/>
        <sz val="12"/>
        <color theme="1"/>
        <rFont val="Garamond"/>
        <family val="1"/>
      </rPr>
      <t>sipas Artikujve Ekonomikë</t>
    </r>
  </si>
  <si>
    <t>Përmirësimi i Platformës së Analitikës dhe Raportimit Institucional</t>
  </si>
  <si>
    <t>Produkti 16</t>
  </si>
  <si>
    <t>Kosto totale e produkti 15</t>
  </si>
  <si>
    <r>
      <t xml:space="preserve">Detajimi i Kostos Totale të </t>
    </r>
    <r>
      <rPr>
        <b/>
        <sz val="12"/>
        <color rgb="FFFF0000"/>
        <rFont val="Garamond"/>
        <family val="1"/>
      </rPr>
      <t xml:space="preserve">Produktit 15 </t>
    </r>
    <r>
      <rPr>
        <b/>
        <sz val="12"/>
        <color theme="1"/>
        <rFont val="Garamond"/>
        <family val="1"/>
      </rPr>
      <t>sipas Artikujve Ekonomikë</t>
    </r>
  </si>
  <si>
    <t>Sistemi i menaxhimit te turizmit</t>
  </si>
  <si>
    <t>Produkti 15</t>
  </si>
  <si>
    <t>Kosto totale e produkti 14</t>
  </si>
  <si>
    <r>
      <t xml:space="preserve">Detajimi i Kostos Totale të </t>
    </r>
    <r>
      <rPr>
        <b/>
        <sz val="12"/>
        <color rgb="FFFF0000"/>
        <rFont val="Garamond"/>
        <family val="1"/>
      </rPr>
      <t xml:space="preserve">Produktit 14 </t>
    </r>
    <r>
      <rPr>
        <b/>
        <sz val="12"/>
        <color theme="1"/>
        <rFont val="Garamond"/>
        <family val="1"/>
      </rPr>
      <t>sipas Artikujve Ekonomikë</t>
    </r>
  </si>
  <si>
    <t>Platforma e te drejtes se autorit</t>
  </si>
  <si>
    <t>Produkti 14</t>
  </si>
  <si>
    <t>Kosto totale e produkti 13</t>
  </si>
  <si>
    <r>
      <t xml:space="preserve">Detajimi i Kostos Totale të </t>
    </r>
    <r>
      <rPr>
        <b/>
        <sz val="12"/>
        <color rgb="FFFF0000"/>
        <rFont val="Garamond"/>
        <family val="1"/>
      </rPr>
      <t xml:space="preserve">Produktit 13 </t>
    </r>
    <r>
      <rPr>
        <b/>
        <sz val="12"/>
        <color theme="1"/>
        <rFont val="Garamond"/>
        <family val="1"/>
      </rPr>
      <t>sipas Artikujve Ekonomikë</t>
    </r>
  </si>
  <si>
    <t xml:space="preserve"> Soil Health Observatory ( sistemi i monitorimit te shendetit te tokes</t>
  </si>
  <si>
    <t>Produkti 13</t>
  </si>
  <si>
    <t>Kosto totale e produkti 12</t>
  </si>
  <si>
    <r>
      <t xml:space="preserve">Detajimi i Kostos Totale të </t>
    </r>
    <r>
      <rPr>
        <b/>
        <sz val="12"/>
        <color rgb="FFFF0000"/>
        <rFont val="Garamond"/>
        <family val="1"/>
      </rPr>
      <t xml:space="preserve">Produktit 12 </t>
    </r>
    <r>
      <rPr>
        <b/>
        <sz val="12"/>
        <color theme="1"/>
        <rFont val="Garamond"/>
        <family val="1"/>
      </rPr>
      <t>sipas Artikujve Ekonomikë</t>
    </r>
  </si>
  <si>
    <t>Rikonceptimi dhe zhvillimi i platformës së integruar për menaxhimin e proceseve të rekrutimit në administratën publike </t>
  </si>
  <si>
    <t>Produkti 12</t>
  </si>
  <si>
    <t>Kosto totale e produkti 11</t>
  </si>
  <si>
    <r>
      <t xml:space="preserve">Detajimi i Kostos Totale të </t>
    </r>
    <r>
      <rPr>
        <b/>
        <sz val="12"/>
        <color rgb="FFFF0000"/>
        <rFont val="Garamond"/>
        <family val="1"/>
      </rPr>
      <t xml:space="preserve">Produktit 11 </t>
    </r>
    <r>
      <rPr>
        <b/>
        <sz val="12"/>
        <color theme="1"/>
        <rFont val="Garamond"/>
        <family val="1"/>
      </rPr>
      <t>sipas Artikujve Ekonomikë</t>
    </r>
  </si>
  <si>
    <t>: Sistemi per arkivin qendror shteteror te filmit</t>
  </si>
  <si>
    <t>Sistemi per arkivin qendror shteteror te filmit</t>
  </si>
  <si>
    <t>Produkti 11</t>
  </si>
  <si>
    <t>Kosto totale e produkti 10</t>
  </si>
  <si>
    <r>
      <t xml:space="preserve">Detajimi i Kostos Totale të </t>
    </r>
    <r>
      <rPr>
        <b/>
        <sz val="12"/>
        <color rgb="FFFF0000"/>
        <rFont val="Garamond"/>
        <family val="1"/>
      </rPr>
      <t xml:space="preserve">Produktit 10 </t>
    </r>
    <r>
      <rPr>
        <b/>
        <sz val="12"/>
        <color theme="1"/>
        <rFont val="Garamond"/>
        <family val="1"/>
      </rPr>
      <t>sipas Artikujve Ekonomikë</t>
    </r>
  </si>
  <si>
    <t>Krijimi i databazes se arkivit online per Muzeun Marubi</t>
  </si>
  <si>
    <t>Produkti 10</t>
  </si>
  <si>
    <t>Kosto totale e produkti 9</t>
  </si>
  <si>
    <r>
      <t xml:space="preserve">Detajimi i Kostos Totale të </t>
    </r>
    <r>
      <rPr>
        <b/>
        <sz val="12"/>
        <color rgb="FFFF0000"/>
        <rFont val="Garamond"/>
        <family val="1"/>
      </rPr>
      <t xml:space="preserve">Produktit 9 </t>
    </r>
    <r>
      <rPr>
        <b/>
        <sz val="12"/>
        <color theme="1"/>
        <rFont val="Garamond"/>
        <family val="1"/>
      </rPr>
      <t>sipas Artikujve Ekonomikë</t>
    </r>
  </si>
  <si>
    <t>Permiresimi i sistemit te Kartelave te te Denuarve</t>
  </si>
  <si>
    <t>Produkti 9</t>
  </si>
  <si>
    <t>Kosto totale e produkti 8</t>
  </si>
  <si>
    <r>
      <t xml:space="preserve">Detajimi i Kostos Totale të </t>
    </r>
    <r>
      <rPr>
        <b/>
        <sz val="12"/>
        <color rgb="FFFF0000"/>
        <rFont val="Garamond"/>
        <family val="1"/>
      </rPr>
      <t xml:space="preserve">Produktit 8 </t>
    </r>
    <r>
      <rPr>
        <b/>
        <sz val="12"/>
        <color theme="1"/>
        <rFont val="Garamond"/>
        <family val="1"/>
      </rPr>
      <t>sipas Artikujve Ekonomikë</t>
    </r>
  </si>
  <si>
    <t>Permiresimi i sistemit te Vertetimit Elektronik te Gjendjes Gjyqesore</t>
  </si>
  <si>
    <t>Produkti 8</t>
  </si>
  <si>
    <t>Kosto totale e produkti 7</t>
  </si>
  <si>
    <r>
      <t xml:space="preserve">Detajimi i Kostos Totale të </t>
    </r>
    <r>
      <rPr>
        <b/>
        <sz val="12"/>
        <color rgb="FFFF0000"/>
        <rFont val="Garamond"/>
        <family val="1"/>
      </rPr>
      <t>Produktit 7</t>
    </r>
    <r>
      <rPr>
        <b/>
        <sz val="12"/>
        <color theme="1"/>
        <rFont val="Garamond"/>
        <family val="1"/>
      </rPr>
      <t>sipas Artikujve Ekonomikë</t>
    </r>
  </si>
  <si>
    <t>Sistemi per mardheniet Juridiksionale dhe Bashkepunimit Ndergjyqesor</t>
  </si>
  <si>
    <t>Produkti 7</t>
  </si>
  <si>
    <t>Kosto totale e produkti 6</t>
  </si>
  <si>
    <t>Ngritja e infrastruktures per perpunimin e te dhenave remote Sensing</t>
  </si>
  <si>
    <t>Kosto totale e produkti 5</t>
  </si>
  <si>
    <t>Permiresimi I sistemit QBZ</t>
  </si>
  <si>
    <t>20AD434</t>
  </si>
  <si>
    <t>Kosto totale e produkti 4</t>
  </si>
  <si>
    <t>Qendrat Rinore të Inovacionit</t>
  </si>
  <si>
    <t>23AC802</t>
  </si>
  <si>
    <t xml:space="preserve">Server room i ri tek godina 5 Maj(tatime+dogana) </t>
  </si>
  <si>
    <t>Sisteme per Ministrine e Financave</t>
  </si>
  <si>
    <t xml:space="preserve">Ridizenjimi i sistemit eTax per dorezimin e esig25/esig 27 ne menyre te automatizuar dhe permiresime te tjera. </t>
  </si>
  <si>
    <t>Ngritja e sistemeve per Institucionet qendrore</t>
  </si>
  <si>
    <t>Kategoria 2: Shpenzimet për projekte investimesh per  AKSHI dhe Insticione Qendrore</t>
  </si>
  <si>
    <t>Blerje pajisje elektronike</t>
  </si>
  <si>
    <t>M870018</t>
  </si>
  <si>
    <t>Numer License</t>
  </si>
  <si>
    <t>Konsulence dhe Asistence Jons&amp;Dart</t>
  </si>
  <si>
    <t xml:space="preserve"> Liçensa te ndryshme sigurie dhe Sherbime te Microsoft Company, ne vitin 2024 do te riperterihet Marreveshja ndermjet Qeverise Shqiptare, perfaqesuar nga AKSHI, dhe Kompanise Microsoft</t>
  </si>
  <si>
    <t>Licensa software</t>
  </si>
  <si>
    <r>
      <t>Detajimi i Kostos Totale të</t>
    </r>
    <r>
      <rPr>
        <b/>
        <sz val="12"/>
        <color rgb="FFFF0000"/>
        <rFont val="Garamond"/>
        <family val="1"/>
      </rPr>
      <t xml:space="preserve"> Produktit X </t>
    </r>
    <r>
      <rPr>
        <b/>
        <sz val="12"/>
        <color theme="1"/>
        <rFont val="Garamond"/>
        <family val="1"/>
      </rPr>
      <t>sipas Artikujve Ekonomikë</t>
    </r>
  </si>
  <si>
    <r>
      <rPr>
        <b/>
        <sz val="12"/>
        <color rgb="FFFF0000"/>
        <rFont val="Garamond"/>
        <family val="1"/>
      </rPr>
      <t>Produkti 3</t>
    </r>
    <r>
      <rPr>
        <sz val="12"/>
        <color theme="1"/>
        <rFont val="Garamond"/>
        <family val="1"/>
      </rPr>
      <t>(shto produkte sipas rastit)</t>
    </r>
  </si>
  <si>
    <r>
      <rPr>
        <b/>
        <sz val="12"/>
        <color rgb="FFFF0000"/>
        <rFont val="Garamond"/>
        <family val="1"/>
      </rPr>
      <t>Produkti 2</t>
    </r>
    <r>
      <rPr>
        <sz val="12"/>
        <color theme="1"/>
        <rFont val="Garamond"/>
        <family val="1"/>
      </rPr>
      <t>(shto produkte sipas rastit)</t>
    </r>
  </si>
  <si>
    <t>Numer Sitemesh</t>
  </si>
  <si>
    <t xml:space="preserve">Mirëmbajtja e sistemeve IT të AKSHI dhe Institucioneve Qeveritare, pagesa e  Internetit dhe intranetit per AKSHI dhe Institucionet qeveritare, shkollat dhe qendrat shendetesore ne te gjithe vendin,  etj  </t>
  </si>
  <si>
    <t>Mirëmbajtja e sistemeve IT të AKSHI dhe Institucioneve Qeveritare</t>
  </si>
  <si>
    <t>Ri-inxhinierimin e proceseve lokale për zhvillimin ekonomik dhe forcimin e mëtejshëm të investimeve lokale dhe drejtuesve të aseteve.</t>
  </si>
  <si>
    <t>Përmirësimi I zhvillimit ekonomik lokal nëpërmjet miratimit dhe operacionalizimit të reformave të përzgjedhura për zhvillimin e zgjeruar ekonomik lokal</t>
  </si>
  <si>
    <t>Ri-inxhinierimi i sherbimeve lokale dhe modernizimi i pushtetit vendor, integrimi ne e-albania I ketyre sherbimeve</t>
  </si>
  <si>
    <t>Forcimi i pushtetit vendor për zhvillimin e qëndrueshëm ekonomik drejt BE-së, nepermjet konsolidimit te mëtejshëm të procesit të decentralizimit, shërbimeve me cilësi të lartë dhe gjithëpërfshirëse, efikasitetit dhe transparencës sipas standardeve evropiane (Kredi e Bankes Boterore)</t>
  </si>
  <si>
    <t>Edukimi dhe nxitja e perdorimit te TIK ne mase me te gjere nga publiku, sidomos nga te rinjte.                                  -  Ngritja e Laboratoreve SMART ne 615 shkolla  te vendit                                                        -   Ngritja e Qendrave Rinore</t>
  </si>
  <si>
    <t>Nxitja e investimeve ne fushen e teknologjise, promovimi I teknologjive te reja ne sektorin e shoqerise se informacionit, edukimi dhe nxitja e perdorimit te teknologjise se informacionit ne mase te gjere nga publiku</t>
  </si>
  <si>
    <t>Zbatimin e politikave e te strategjive, per zhvillimin e sektorit te shoqerise se informacionit ( SHI) dhe ne vecanti te teknologjise se informacionit dhe komunikimit (TIK).                                                                                                                                                                                                                                b) Bashkerendimin  e programeve ne fushen e SHse dhe ne vecanti te TIK-ut.                                                                                                                                                                                                                                                                                                                                                                           c) Nxitjen e investimeve ne fushen SHI.                                                                                                                                                                                                                                                                                                                                                           ç)Promovimin e teknologjive te reja ne fushen e SHI-se                                                                                                                                                                                                                                                    d)Dhenien e kontributit ne edukimin dhe nxitjen e perdorimit te TIK-ut nga publiku</t>
  </si>
  <si>
    <t>Modernizimi i proceseve te prokurimit publik, perdorimi i AI ne keto procese. Eliminimi i korrupsionit dhe abuzimit ne proceset e prokurimit publik. Krijimi I nje mjedisi me efikas dhe transparent per shpenzimet publike</t>
  </si>
  <si>
    <t>Siguria e sistemeve, menaxhimi I risqeve të sigurisë së informacionit, monitorim dhe trajtm I të gjithë incidenteve kibernetike ku AKSHI operon.</t>
  </si>
  <si>
    <t>Garantimi i aksesit ne internet dhe intranet në çdo institucion publik ne varësi të Këshillit Ministrave në të gjithë vendin.me nje shpejtësi deri në 200 MB, si dhe ne te gjitha shkollat e arsimit parauniversitar</t>
  </si>
  <si>
    <r>
      <t xml:space="preserve">Mirëmbajtja e sistemeve dhe Infrastrukturës TIK në mbi </t>
    </r>
    <r>
      <rPr>
        <b/>
        <sz val="11"/>
        <color theme="1"/>
        <rFont val="Garamond"/>
        <family val="1"/>
      </rPr>
      <t>722 intitucione</t>
    </r>
    <r>
      <rPr>
        <sz val="11"/>
        <color theme="1"/>
        <rFont val="Garamond"/>
        <family val="1"/>
      </rPr>
      <t xml:space="preserve"> në varësi të Këshillit të Ministrave.</t>
    </r>
  </si>
  <si>
    <t>Shpenzime operative dhe investime për sistemet dhe infrastrukturen TI per Agjencine Kombetare te Shoqerise se Informacionit dhe institucionet ne vartesi te Keshillit te Ministrave. Keto shpenzime jane hartuar mbështetur në Ligjin nr.43/2023 "Per qeverisjen elektronike", si dhe ne Strategjine Digitale 2022-2026</t>
  </si>
  <si>
    <t>e-Qeverisja</t>
  </si>
  <si>
    <t>1087006</t>
  </si>
  <si>
    <t>Buxheti 2026-2028</t>
  </si>
  <si>
    <t>AGJENCIA KOMBETARE E SHOQERISE SE INFORMACIONIT</t>
  </si>
  <si>
    <t>30.04.2024</t>
  </si>
  <si>
    <t>Elida Sokoli</t>
  </si>
  <si>
    <t>Drejtori i Drejtorise Ekonomike dhe Sherbimeve Mbeshtetese /Nepunesi Zbatues</t>
  </si>
  <si>
    <t>Pagesa e TVSH për projekte</t>
  </si>
  <si>
    <t>Kodi  18AP802</t>
  </si>
  <si>
    <t>Pagesë TVSH</t>
  </si>
  <si>
    <t>1.2</t>
  </si>
  <si>
    <t xml:space="preserve">Nr reformash </t>
  </si>
  <si>
    <t>Zbatimi i reformes se Sherbimit Civil ne Administraten Publike</t>
  </si>
  <si>
    <t>Kodi 18AP802</t>
  </si>
  <si>
    <t xml:space="preserve">IPA Zbatimi i reformes se Sherbimit Civil ne Administraten Publike </t>
  </si>
  <si>
    <t>M2 te rikostruktuar/Godine e rikostruktuar</t>
  </si>
  <si>
    <t xml:space="preserve">Rikonstruksion Godine </t>
  </si>
  <si>
    <t>M870290</t>
  </si>
  <si>
    <t>Kodi i Projektit të Investimeve  M870290</t>
  </si>
  <si>
    <t>Blerje  pajisje  zyre  dhe kompjuterike  për sigurimin e ambienteve të përshtashme për mirëfunksionimin e DAP</t>
  </si>
  <si>
    <t>Kodi     18AP601</t>
  </si>
  <si>
    <t>Pajise zyre</t>
  </si>
  <si>
    <t>Blerje e pajisje  zyre dhe komjuterike</t>
  </si>
  <si>
    <t>Kodi i Projektit të Investimeve 18AP601</t>
  </si>
  <si>
    <t>Detajimi i Kostos Totale të Produktit 9 sipas Artikujve Ekonomikë</t>
  </si>
  <si>
    <t>Procese</t>
  </si>
  <si>
    <t>Procese për sigurimin e mirëfunksionimit të institucionit</t>
  </si>
  <si>
    <t>Administrimi dhe funksionimi i DAP</t>
  </si>
  <si>
    <t>Detajimi i Kostos Totale të Produktit 8 sipas Artikujve Ekonomikë</t>
  </si>
  <si>
    <t>Proces inspektimi</t>
  </si>
  <si>
    <t>Procese monitorimi te kryera për zbatimin e legjislacionit të shërbimit civilsi dhe Inspektime për të monitoruar zbatimin e legjislacion it të shërbimit civil</t>
  </si>
  <si>
    <t>Procese monitorimi te kryera</t>
  </si>
  <si>
    <t>Detajimi i Kostos Totale të Produktit 7 sipas Artikujve Ekonomikë</t>
  </si>
  <si>
    <t>politika</t>
  </si>
  <si>
    <t>Hartimi i politikave për ngritjen e kapaciteteve dhe rritjen e integritetit në administratën publike</t>
  </si>
  <si>
    <t xml:space="preserve">Politika te ndermarra për zhvillimin profesional </t>
  </si>
  <si>
    <t>Detajimi i Kostos Totale të Produktit 6 sipas Artikujve Ekonomikë</t>
  </si>
  <si>
    <t>numër aktesh</t>
  </si>
  <si>
    <t xml:space="preserve">Hartimi i akteve ligjore dhe nënligjore në fushën e pagave, burimeve njerëzore dhe në fushën e organizimit të institucioneve </t>
  </si>
  <si>
    <t>Akte ligjore dhe nënligjore te hartuara</t>
  </si>
  <si>
    <t>Detajimi i Kostos Totale të Produktit 5 sipas Artikujve Ekonomikë</t>
  </si>
  <si>
    <t>Numër raportesh</t>
  </si>
  <si>
    <t>Hartimi dhe përgatitja e raporteve të monitorimit për zbatimin e strategjisë ndërsektoriale në administratën publike për organizmat ndërkombëtarë</t>
  </si>
  <si>
    <t>Raporte monitorimi te kryera</t>
  </si>
  <si>
    <r>
      <rPr>
        <b/>
        <sz val="8"/>
        <rFont val="Garamond"/>
        <family val="1"/>
      </rPr>
      <t xml:space="preserve">Produkti 5 </t>
    </r>
    <r>
      <rPr>
        <sz val="8"/>
        <rFont val="Garamond"/>
        <family val="1"/>
      </rPr>
      <t>(shto produkte sipas rastit)</t>
    </r>
  </si>
  <si>
    <t>Detajimi i Kostos Totale të Produktit 4 sipas Artikujve Ekonomikë</t>
  </si>
  <si>
    <t>Numër strategji/plan veprimi</t>
  </si>
  <si>
    <t>Hartimi dhe rishikimi i strategjive të miratuara në kuadër të reformës në administratës publike</t>
  </si>
  <si>
    <t xml:space="preserve">Strategji të miratuara </t>
  </si>
  <si>
    <t>Detajimi i Kostos Totale të Produktit 3 sipas Artikujve Ekonomikë</t>
  </si>
  <si>
    <t>Numër programesh/projektesh</t>
  </si>
  <si>
    <t>Hartimi i programeve dhe projekteve dhe përdorimi i mjeteve inovative për menaxhimin e burimeve njerëzore</t>
  </si>
  <si>
    <t xml:space="preserve">Programe/projekte ne fushën e shërbimit civil </t>
  </si>
  <si>
    <t>Detajimi i Kostos Totale të Produktit 2 sipas Artikujve Ekonomikë</t>
  </si>
  <si>
    <t>Numër procedurash/procesesh</t>
  </si>
  <si>
    <t>Përfaqësimi i Departamentit të Administratës Publike në procese gjyqësore ku është palë dhe pjesëmarrje në komisione disiplinore.</t>
  </si>
  <si>
    <t>Përfaqësim në procese gjyqësore dhe komisione disiplinore</t>
  </si>
  <si>
    <t>Numër procedurash</t>
  </si>
  <si>
    <t>Zhvillimi i procedurave të konkurimit në institucionet e administratës shtetërore (Konkurse pranimi në shërbimin civil, lëvizje paralele, ngritje në detyrë)</t>
  </si>
  <si>
    <t>Procedura konkurimi në shërbimin civil</t>
  </si>
  <si>
    <t>Realizimi I  performances së menaxhimit të burimeve njerëzore të shërbimit civil</t>
  </si>
  <si>
    <t>Vlera Bazë</t>
  </si>
  <si>
    <t>Emërtimi i Treguesit 1</t>
  </si>
  <si>
    <t xml:space="preserve">Rritja e performances së menaxhimit të burimeve njerëzore të shërbimit civil, ndërtimit të institutcioneve dhe organizimi i sistemit të pagave në administratën publike. Ngritja e kapacitetve të administratës publike me qëllim rritjen e efiçencës dhe përgjegjshmërisë së nëpunësve publikë dhe  monitorimi i zbatimit të legjislacionit të shërbimit civil </t>
  </si>
  <si>
    <t>Procese monitorimi të kryera</t>
  </si>
  <si>
    <t xml:space="preserve">Politika të ndërmarra për zhvillimin profesional </t>
  </si>
  <si>
    <t>Akte ligjore e nënligjore të hartuara , politika të ndërmarra për zhvillimin profesional ,interpretime dhe dhënie mendimi</t>
  </si>
  <si>
    <t>Raporte monitorimi të kryera</t>
  </si>
  <si>
    <t>Programe në fushën e shërbimit civil  dhe strategji të miratuara, raportime të kryera</t>
  </si>
  <si>
    <t>Përfaqësim në procese gjyqësore, komisione disiplinore dhe procese  monitorimi të kryera</t>
  </si>
  <si>
    <t>Procedura konkurimi ,konkurse pranimi në shërbimin civil, lëvizje paralele, ngritje në detyrë</t>
  </si>
  <si>
    <t xml:space="preserve"> Departamenti i Administratës Publike ka për qëllim sigurimin e një shërbimi civil të qëndrueshëm, profesional, të bazuar në meritë, integritet moral dhe paanësi politike
</t>
  </si>
  <si>
    <t>Departamenti i Administratës Publike  zhvillon politika dhe strategji . Ai synon: zhvillimin dhe menaxhimin e burimeve njerëzore, si dhe thellimin e reformës në shërbimin civil ,zgjerimin e fushës së veprimit të këtij kuadri ligjor,  përcaktimin e standarteve të njëjta për nëpunësit civilë dhe punonjësit e tjerë të administratës publike, në kuptimin e rregullimit të marrëdhënieve të punës, pranimit në administratën publike, ecjen në karrierë, kualifikimin profesional të tyre, përcaktimin e standarteve të njëjta për ngritjen e institucioneve të administratës publike; ngritjen dhe fuqizimin e strukturave efektive për të gjitha institucionet e administratës publike, krijimin dhe zbatimin e politikave të pagave si dhe të gjitha skemave të tjera shpërblyese për të gjithë nëpunësit e administratës publike: trajnimin si mjet strategjik për zhvillimin e kapaciteteve të nëpunësve të administratës publike</t>
  </si>
  <si>
    <t>01330</t>
  </si>
  <si>
    <t>DEPARTAMENTI I ADMINISTRATES PUBLIKE</t>
  </si>
  <si>
    <t>Buxheti  2027-2029</t>
  </si>
  <si>
    <t>Titullari i Institucionit / Ministri/nepunes Autorizues</t>
  </si>
  <si>
    <t>Koordinatori / Nepunesi Zbatues</t>
  </si>
  <si>
    <r>
      <t xml:space="preserve">Detajimi i Kostos Totale të </t>
    </r>
    <r>
      <rPr>
        <b/>
        <sz val="12"/>
        <color indexed="10"/>
        <rFont val="Times New Roman"/>
        <family val="1"/>
      </rPr>
      <t>Produktit X</t>
    </r>
    <r>
      <rPr>
        <b/>
        <sz val="12"/>
        <color indexed="8"/>
        <rFont val="Times New Roman"/>
        <family val="1"/>
      </rPr>
      <t xml:space="preserve"> sipas Artikujve Ekonomikë</t>
    </r>
  </si>
  <si>
    <r>
      <t xml:space="preserve">Detajimi i Kostos Totale të </t>
    </r>
    <r>
      <rPr>
        <b/>
        <sz val="12"/>
        <color indexed="10"/>
        <rFont val="Times New Roman"/>
        <family val="1"/>
      </rPr>
      <t xml:space="preserve">Produktit X </t>
    </r>
    <r>
      <rPr>
        <b/>
        <sz val="12"/>
        <color indexed="8"/>
        <rFont val="Times New Roman"/>
        <family val="1"/>
      </rPr>
      <t>sipas Artikujve Ekonomikë</t>
    </r>
  </si>
  <si>
    <r>
      <t xml:space="preserve">Detajimi i Kostos Totale të </t>
    </r>
    <r>
      <rPr>
        <b/>
        <sz val="12"/>
        <color indexed="10"/>
        <rFont val="Times New Roman"/>
        <family val="1"/>
      </rPr>
      <t xml:space="preserve">Produktit 2 </t>
    </r>
    <r>
      <rPr>
        <b/>
        <sz val="12"/>
        <color indexed="8"/>
        <rFont val="Times New Roman"/>
        <family val="1"/>
      </rPr>
      <t>sipas Artikujve Ekonomikë</t>
    </r>
  </si>
  <si>
    <t>"Rritja e kapaciteteve te APSA ne pergatitjen dhe ofrimin e moduleve te trajnimit mbi ekonomine qarkulluese dhe menaxhimin e intergruar te mbetjeve"</t>
  </si>
  <si>
    <t>Kodi 25AB901</t>
  </si>
  <si>
    <t>Kodi i Projektit   25AB901</t>
  </si>
  <si>
    <r>
      <t xml:space="preserve">Detajimi i Kostos Totale të </t>
    </r>
    <r>
      <rPr>
        <b/>
        <sz val="12"/>
        <color indexed="10"/>
        <rFont val="Times New Roman"/>
        <family val="1"/>
      </rPr>
      <t xml:space="preserve">Produktit 1 </t>
    </r>
    <r>
      <rPr>
        <b/>
        <sz val="12"/>
        <color indexed="8"/>
        <rFont val="Times New Roman"/>
        <family val="1"/>
      </rPr>
      <t>sipas Artikujve Ekonomikë</t>
    </r>
  </si>
  <si>
    <t xml:space="preserve"> </t>
  </si>
  <si>
    <t>Blerja e software te specializuara per vleresimin e testimit dhe pajisje elektonike TIK per kete proces per ASPA</t>
  </si>
  <si>
    <t xml:space="preserve"> Kodi 18AP202</t>
  </si>
  <si>
    <t>Kodi i Projektit të Investimeve 18AP202</t>
  </si>
  <si>
    <t>nr.sistemesh</t>
  </si>
  <si>
    <t xml:space="preserve">sisteme elektronike </t>
  </si>
  <si>
    <t>Software elektronik</t>
  </si>
  <si>
    <r>
      <t xml:space="preserve">Detajimi i Kostos Totale të </t>
    </r>
    <r>
      <rPr>
        <b/>
        <sz val="12"/>
        <color indexed="10"/>
        <rFont val="Times New Roman"/>
        <family val="1"/>
      </rPr>
      <t xml:space="preserve">Produktit 1&amp;2 …X </t>
    </r>
    <r>
      <rPr>
        <b/>
        <sz val="12"/>
        <color indexed="8"/>
        <rFont val="Times New Roman"/>
        <family val="1"/>
      </rPr>
      <t>sipas Artikujve Ekonomikë</t>
    </r>
  </si>
  <si>
    <t>m2 te rikonstruktuar</t>
  </si>
  <si>
    <t xml:space="preserve">Rikonstruksion godina ASPA </t>
  </si>
  <si>
    <t>Kodi  18BU901</t>
  </si>
  <si>
    <t>Produkti  18BU901</t>
  </si>
  <si>
    <t>Blerje  pajisje  zyre për sigurimin e ambienteve të përshtashme për mirëfunksionimin e ASPA</t>
  </si>
  <si>
    <t>Përshkrimi i Produktit: Kodi 18AP601</t>
  </si>
  <si>
    <t xml:space="preserve"> Kodi 18AP601</t>
  </si>
  <si>
    <t>Produkti 2  Blerje  pajisje  zyre  dhekompjuterike</t>
  </si>
  <si>
    <t>Blerja e pajisveve te zyres dhe kompjuterike per sigurimin e kushteve te pershtateshme per  mirefunksionimin e ASPA</t>
  </si>
  <si>
    <t>Blerje pajisje zyre dhe kompjuterike</t>
  </si>
  <si>
    <r>
      <t>Detajimi i Kostos Totale të</t>
    </r>
    <r>
      <rPr>
        <b/>
        <sz val="12"/>
        <color indexed="10"/>
        <rFont val="Times New Roman"/>
        <family val="1"/>
      </rPr>
      <t xml:space="preserve"> Produktit X </t>
    </r>
    <r>
      <rPr>
        <b/>
        <sz val="12"/>
        <color indexed="8"/>
        <rFont val="Times New Roman"/>
        <family val="1"/>
      </rPr>
      <t>sipas Artikujve Ekonomikë</t>
    </r>
  </si>
  <si>
    <r>
      <rPr>
        <b/>
        <sz val="12"/>
        <color indexed="10"/>
        <rFont val="Times New Roman"/>
        <family val="1"/>
      </rPr>
      <t>Produkti 3</t>
    </r>
    <r>
      <rPr>
        <sz val="12"/>
        <color indexed="8"/>
        <rFont val="Times New Roman"/>
        <family val="1"/>
      </rPr>
      <t>(shto produkte sipas rastit)</t>
    </r>
  </si>
  <si>
    <r>
      <rPr>
        <b/>
        <sz val="12"/>
        <color indexed="10"/>
        <rFont val="Times New Roman"/>
        <family val="1"/>
      </rPr>
      <t>Produkti 2</t>
    </r>
    <r>
      <rPr>
        <sz val="12"/>
        <color indexed="8"/>
        <rFont val="Times New Roman"/>
        <family val="1"/>
      </rPr>
      <t>(shto produkte sipas rastit)</t>
    </r>
  </si>
  <si>
    <r>
      <t xml:space="preserve">Detajimi i Kostos Totale të </t>
    </r>
    <r>
      <rPr>
        <b/>
        <sz val="12"/>
        <color indexed="10"/>
        <rFont val="Times New Roman"/>
        <family val="1"/>
      </rPr>
      <t>Produktit 1</t>
    </r>
    <r>
      <rPr>
        <b/>
        <sz val="12"/>
        <color indexed="8"/>
        <rFont val="Times New Roman"/>
        <family val="1"/>
      </rPr>
      <t xml:space="preserve"> sipas Artikujve Ekonomikë</t>
    </r>
  </si>
  <si>
    <t>Nr .pjesëmarrësve të trajnuar</t>
  </si>
  <si>
    <t xml:space="preserve"> Trajnimi  për punonjesit e administrates ne  pushtetin qendror, pushtetin vendor, institucionet e pavaruara dhe publikun e gjere.</t>
  </si>
  <si>
    <t xml:space="preserve">Persona te trajnuar </t>
  </si>
  <si>
    <t>Produktet për Objektivat</t>
  </si>
  <si>
    <t xml:space="preserve">  % e pjesëmarrësve të trajnuar me pagesë kundrejt totalit të planifikuar</t>
  </si>
  <si>
    <t>% e studentëve të trajnuar aspirantë për të qenë pjesë e administratës publike</t>
  </si>
  <si>
    <t>% e personave në periudhë prove që kanë kaluar provimin me sukses në raport me totalin që kanë ndjekur trajnimin</t>
  </si>
  <si>
    <t>% e pjesëmarrëseve femra të trajnuara kundrejt totalit në nivel vendor të parashikuar</t>
  </si>
  <si>
    <t>% e pjesëmarrëseve femra të trajnuara kundrejt totalit në nivel qëndror të parashikuar</t>
  </si>
  <si>
    <t>% e pjesëmarrëseve femrave të trajnuara në nivelet drejtuese kundrejt totalit të parashikuara</t>
  </si>
  <si>
    <t>% e pjesëmarrësve të certifikuar kundrejt totalit të pjesëmarrësve</t>
  </si>
  <si>
    <t>% e pjesëmarrësve të trajnuar nga institucionet e pavarura kundrejt totalit të parashikuar</t>
  </si>
  <si>
    <t>% e pjesëmarrësve të trajnuar në nivel vendor kundrejt totalit të parashikuar</t>
  </si>
  <si>
    <t>% e pjesëmarrësve të trajnuar në nivel qëndror kundrejt totalit të parashikuar</t>
  </si>
  <si>
    <r>
      <t xml:space="preserve">Treguesit e Performancës për </t>
    </r>
    <r>
      <rPr>
        <b/>
        <sz val="12"/>
        <rFont val="Times New Roman"/>
        <family val="1"/>
      </rPr>
      <t>Objektivin 1</t>
    </r>
  </si>
  <si>
    <t>Rritja e numrit të trajnuarve në administratën publike dhe jashtë saj.</t>
  </si>
  <si>
    <t>% e pjesëmarrësve të trajnuar të administratës publike kundrejt totalit të parashikuar</t>
  </si>
  <si>
    <t>ASPA Institucion ekselence në zhvillimin inovativ për ngritjen e kapaciteteteve të administratës publike si dhe mbështetës i rëndësishëm në përmbushjen  e përparësive strategjike të vendit.</t>
  </si>
  <si>
    <t>Shkolla Shqiptare e Administratës Publike (ASPA), është institucion publik qendror, me autonomi administrative dhe akademike, që ka për qëllim formimin e nëpunësve të pushtetit qendror, pushtetit vendor, si dhe institucioneve të pavaruara. Ajo ka për qëllim
formimin profesional të nëpunësve civilë, si dhe të çdo individi tjetër, vendas ose të
huaj, që nuk është pjesë e shërbimit civil dhe që plotëson kriteret e kërkuara, sipas parashikimeve në nenit 8, të ligjit 152/2013 Për Nënpunesin Civil të ndryshuar.</t>
  </si>
  <si>
    <t>Menaxhimi dhe Zhvillimi i Administrates Publike -ASPA</t>
  </si>
  <si>
    <t>22.04.2026</t>
  </si>
  <si>
    <t>Skerdi Tushi</t>
  </si>
  <si>
    <t xml:space="preserve">Titullari i Institucionit </t>
  </si>
  <si>
    <t>Entela Liço</t>
  </si>
  <si>
    <t>Pajisje kompjuterike per stafin e institucionit</t>
  </si>
  <si>
    <r>
      <rPr>
        <b/>
        <sz val="12"/>
        <color rgb="FFFF0000"/>
        <rFont val="Times New Roman"/>
        <family val="1"/>
      </rPr>
      <t>Sqarim: Kodi i Projektit te listes se investime</t>
    </r>
    <r>
      <rPr>
        <sz val="12"/>
        <color theme="1"/>
        <rFont val="Times New Roman"/>
        <family val="1"/>
      </rPr>
      <t>, me metodologjine e re do te jete kodi i produktit per projektet e investimeve. 
* Ky kod duhet te plotesohet nga institucione per projektet ne vazhdim. 
* Te lihet bosh ne rast se kemi te bejme me projekt te ri investimi publik, te paspecifikuar ne listen e investimeve per buxhetin e vitit 2019.</t>
    </r>
  </si>
  <si>
    <t>xxxxxx</t>
  </si>
  <si>
    <t>Pajisje kompjuterike</t>
  </si>
  <si>
    <t>Nr. Raportesh</t>
  </si>
  <si>
    <t>Shpenzimet korrente si paga, sigurime dhe shpenzime utilitare si dhe aktivitetet  dhe shërbimet e tjera që nevojiten për përmbushjen e objektivave të Drejtorisë së Përgjithshme të Antikorrupsionit.Kryerja e raportit të monitorimit mbi zbatimin e planit të veprimit Antikorrupsion.</t>
  </si>
  <si>
    <t>98704AL</t>
  </si>
  <si>
    <t>Numnri I grave ne nivelet drejtuese/ numrin total te punonjesve</t>
  </si>
  <si>
    <t>Hartimi, rishikimi dhe monitorimi i strategjive në fushën e Drejtësisë dhe Antikorrupsionit.</t>
  </si>
  <si>
    <t>Numri I raporteve pwrfundimtare ne raport me totalin e ankesave dhe denoncimeve tw pwrfunduara</t>
  </si>
  <si>
    <t>Numri I ankesave dhe denoncimeve tw pwrfunduara nw raport me totalin e ankesave dhe denoncimeve</t>
  </si>
  <si>
    <t>Kryerja e hetimit administrativ në kuadër të denoncimeve ose ankesave për praktika abuzive, korruptive apo arbitrare për zbatimin e ligjshmërisë, si dhe identifikimin e punonjësve të institucioneve ku DPAK-ja shtrin aktivitetin, të cilët, me veprime apo mosveprime, kanë kryer shkelje të akteve ligjore/nënligjore në fuqi.</t>
  </si>
  <si>
    <t>Koordinatori i GMS/ Nëpunësi Zbatues</t>
  </si>
  <si>
    <r>
      <t xml:space="preserve">Detajimi i Kostos Totale të </t>
    </r>
    <r>
      <rPr>
        <b/>
        <sz val="12"/>
        <color rgb="FFFF0000"/>
        <rFont val="Times New Roman"/>
        <family val="1"/>
      </rPr>
      <t>Produktit 8</t>
    </r>
    <r>
      <rPr>
        <b/>
        <sz val="12"/>
        <color theme="1"/>
        <rFont val="Times New Roman"/>
        <family val="1"/>
      </rPr>
      <t xml:space="preserve"> sipas Artikujve Ekonomikë</t>
    </r>
  </si>
  <si>
    <t>Facilitete të ndryshme të nevojshme për AKSK që përfshijnë Data Center, Servera etj</t>
  </si>
  <si>
    <r>
      <t xml:space="preserve">Detajimi i Kostos Totale të </t>
    </r>
    <r>
      <rPr>
        <b/>
        <sz val="12"/>
        <color rgb="FFFF0000"/>
        <rFont val="Times New Roman"/>
        <family val="1"/>
      </rPr>
      <t>Produktit 7</t>
    </r>
    <r>
      <rPr>
        <b/>
        <sz val="12"/>
        <color theme="1"/>
        <rFont val="Times New Roman"/>
        <family val="1"/>
      </rPr>
      <t xml:space="preserve"> sipas Artikujve Ekonomikë</t>
    </r>
  </si>
  <si>
    <t>Platformë për Vlerësimin e Cënueshmërive dhe Platformë për Testim të Automatizuar të Penetration testing e integruar me Inteligjencën Artificiale (BAS)</t>
  </si>
  <si>
    <r>
      <t xml:space="preserve">Detajimi i Kostos Totale të </t>
    </r>
    <r>
      <rPr>
        <b/>
        <sz val="12"/>
        <color rgb="FFFF0000"/>
        <rFont val="Times New Roman"/>
        <family val="1"/>
      </rPr>
      <t>Produktit 6</t>
    </r>
    <r>
      <rPr>
        <b/>
        <sz val="12"/>
        <color theme="1"/>
        <rFont val="Times New Roman"/>
        <family val="1"/>
      </rPr>
      <t xml:space="preserve"> sipas Artikujve Ekonomikë</t>
    </r>
  </si>
  <si>
    <t>Pajisje zyre</t>
  </si>
  <si>
    <r>
      <t xml:space="preserve">Detajimi i Kostos Totale të </t>
    </r>
    <r>
      <rPr>
        <b/>
        <sz val="12"/>
        <color rgb="FFFF0000"/>
        <rFont val="Times New Roman"/>
        <family val="1"/>
      </rPr>
      <t>Produktit 5</t>
    </r>
    <r>
      <rPr>
        <b/>
        <sz val="12"/>
        <color theme="1"/>
        <rFont val="Times New Roman"/>
        <family val="1"/>
      </rPr>
      <t xml:space="preserve"> sipas Artikujve Ekonomikë</t>
    </r>
  </si>
  <si>
    <t>Blerje gjenerator + Panel</t>
  </si>
  <si>
    <t>24AE201</t>
  </si>
  <si>
    <r>
      <t xml:space="preserve">Detajimi i Kostos Totale të </t>
    </r>
    <r>
      <rPr>
        <b/>
        <sz val="12"/>
        <color rgb="FFFF0000"/>
        <rFont val="Times New Roman"/>
        <family val="1"/>
      </rPr>
      <t>Produktit 4</t>
    </r>
    <r>
      <rPr>
        <b/>
        <sz val="12"/>
        <color theme="1"/>
        <rFont val="Times New Roman"/>
        <family val="1"/>
      </rPr>
      <t xml:space="preserve"> sipas Artikujve Ekonomikë</t>
    </r>
  </si>
  <si>
    <t>Platforma simulimi trajnimesh (Cyber Range) në fushën e sigurisë kibernetike për ngritjen e kapaciteteve teknike dhe menaxheriale.</t>
  </si>
  <si>
    <t>18AM403</t>
  </si>
  <si>
    <r>
      <t xml:space="preserve">Detajimi i Kostos Totale të </t>
    </r>
    <r>
      <rPr>
        <b/>
        <sz val="12"/>
        <color rgb="FFFF0000"/>
        <rFont val="Times New Roman"/>
        <family val="1"/>
      </rPr>
      <t>Produktit 3</t>
    </r>
    <r>
      <rPr>
        <b/>
        <sz val="12"/>
        <color theme="1"/>
        <rFont val="Times New Roman"/>
        <family val="1"/>
      </rPr>
      <t xml:space="preserve"> sipas Artikujve Ekonomikë</t>
    </r>
  </si>
  <si>
    <t>Platforma për raportimin e incidenteve për fëmijët dhe qytetarët</t>
  </si>
  <si>
    <t>18AM602</t>
  </si>
  <si>
    <r>
      <t xml:space="preserve">Detajimi i Kostos Totale të </t>
    </r>
    <r>
      <rPr>
        <b/>
        <sz val="12"/>
        <color rgb="FFFF0000"/>
        <rFont val="Times New Roman"/>
        <family val="1"/>
      </rPr>
      <t>Produktit 2</t>
    </r>
    <r>
      <rPr>
        <b/>
        <sz val="12"/>
        <color theme="1"/>
        <rFont val="Times New Roman"/>
        <family val="1"/>
      </rPr>
      <t xml:space="preserve"> sipas Artikujve Ekonomikë</t>
    </r>
  </si>
  <si>
    <t>Laboratori për Sigurinë Kibernetike në Sistemet IoT, OT dhe IT "</t>
  </si>
  <si>
    <t>18AN004</t>
  </si>
  <si>
    <t>Sistemi i Menaxhimit të Rrezikut Kibernetik</t>
  </si>
  <si>
    <t>18AM402</t>
  </si>
  <si>
    <t>Hartimi I Akteve Ligjore dhe Nenligjore</t>
  </si>
  <si>
    <t>Hartimi i Akteve Ligjore dhe Nënligjore</t>
  </si>
  <si>
    <t>% e grave në poste drejtuese ndaj totalit të posteve</t>
  </si>
  <si>
    <t>Menaxhimi i një institucioni që nëpërmjet zbatimit të ligjit dhe standarteve teknike ndërkombëtare me tolerancë zero, krijon besueshmëri për përdoruesit e nënshkrimit elektronik, identifikimit elektronik, shërbimeve të besuara si dhe rrit sigurinë në rrjetet e sistemit të informacionit në RSH.</t>
  </si>
  <si>
    <t>Numri i trajnimeve kundrejt CII dhe universiteteve</t>
  </si>
  <si>
    <t>Numri i indikatorëve të kompromitetit të analizuara</t>
  </si>
  <si>
    <t>Numri i raporteve të vulnerabiliteteve</t>
  </si>
  <si>
    <t>Numri i raporteve  të analizave së malwareve, fushatave të kërcënimeve nga aktorë keqdashës</t>
  </si>
  <si>
    <t>Numri i skedarëve malinj të analizuar</t>
  </si>
  <si>
    <t>Raportimet dhe menaxhime të incidenteve kibernetike</t>
  </si>
  <si>
    <t>Monitorim 24/7 të infrastrukturave të informacionit nëpërmjet platformave SIEM/SOAR (numër infrastrukturash)</t>
  </si>
  <si>
    <t>Vlerësimi i Riskut për infrastruktura kritike (numër raportesh)</t>
  </si>
  <si>
    <t xml:space="preserve">
Auditime të infrastrukturave Kritike dhe të Rëndësishme (numër infrastrukturash)</t>
  </si>
  <si>
    <t>Garanton sigurinë për shërbimet e besuara, në veçanti për garantimin e besueshmërisë dhe sigurisë në transaksionet elektronike ndërmjet qytetarëve, biznesit dhe autoriteteve publike, duke rritur efektivitetin e shërbimeve publike e private dhe tregtisë elektronike si dhe përcakton standardet minimale teknike për sigurinë e të dhënave dhe rrjeteve/sistemeve kompjuterike të shoqërisë së informacionit, në përputhje me standardet ndërkombëtare në këtë fushë, me qellim krijimin e nje mjedisi te sigurt elektronik.</t>
  </si>
  <si>
    <t>29.04.2026</t>
  </si>
  <si>
    <t>Vilma Tomço</t>
  </si>
  <si>
    <t>Besa Guri</t>
  </si>
  <si>
    <t>Qytete me model 3D / Digital Twin</t>
  </si>
  <si>
    <t>Zhvillimi i Platformës 3D-Model për Qytetet e Zgjuara synon krijimin e modeleve 3D/Digital Twin për zonat urbane. Në vitin 2029 parashikohet nisja e projektit me modelimin e 5 qyteteve, si fazë fillestare drejt mbulimit të 59 qyteteve me sipërfaqe rreth 1,030 km². Platforma do të integrojë të dhëna gjeohapësinore, LiDAR, Mobile Mapping, fotografime ajrore dhe të dhëna të Gjeoportalit Kombëtar, duke mbështetur planifikimin urban, monitorimin e territorit, menaxhimin e infrastrukturës, emergjencat civile dhe vendimmarrjen e bazuar në të dhëna.</t>
  </si>
  <si>
    <t>Zhvillimi i Platformës 3D-Model për Qytetet e Zgjuara (Smart Cities)</t>
  </si>
  <si>
    <t>Zhvillimin e Platformës 3D-Model për Qytetet e Zgjuara (Development of the 3D-Model platform for Smart Cities)</t>
  </si>
  <si>
    <t>Investimi në procesin e përgatitjes së dokumentacionit përgatitor për 24 idetë e projekteve potenciale është i domosdoshëm dhe strategjik. Kjo është thelbësore për të rritur shanset e institucionit për të tërhequr financime dhe për të realizuar projekte që kontribuojnë në arritjen e objektivave strategjike kombëtare dhe sektoriale (SKZHIE, INSPIRE, S3, Vendimi 402/2020), duke sjellë përfitime konkrete për qytetarët dhe ekonominë.</t>
  </si>
  <si>
    <t>18AN508</t>
  </si>
  <si>
    <t>Përgatitja e Dokumentacionit Përgatitor për Projektet e planifikuara.</t>
  </si>
  <si>
    <t>Për realizimin e këtij projekti parashikohet të përgatitet një informacion i rëndësishem hartografik “Ortofoto” në vite për të gjithë Republikën e Shqipërisë rreth 28748 km2. Parashikohen të kryhet përpunimi, orientimi dhe korrektimi fotogrametrik për rreth 19000 fotografi ajrore dhe kryerja e shërbimit online i këtij produkti në Gjeoportalin Kombëtar</t>
  </si>
  <si>
    <t>18BV902</t>
  </si>
  <si>
    <t>Prodhim i ortofotove nga fotografitë ajrore historike</t>
  </si>
  <si>
    <t>Pajisje për stacionet marografike të Shëngjinit dhe Orikumit</t>
  </si>
  <si>
    <t>18BV903</t>
  </si>
  <si>
    <t>Blerje dhe instalim pajisjesh për stacionet marografike të Shëngjinit dhe Orikumit</t>
  </si>
  <si>
    <t>Sistem</t>
  </si>
  <si>
    <t>Ndërtimi i GIS-it Kombëtar. ASIG është duke ndërtuar Infrastrukturën Kombëtare të të Dhënave Gjeohapësinore në nivel kombëtar në konfromitet me standartet përcaktuara nga Direktiva e Bashkimit Europian INSPIRE. Në këto kushte në funksion të realizimit të detyrave të tij funksionale ASIG duhet të ndërmarrë hapat e nevojshëm për krijimin e GIS-eve për secilën temë të parashikuar nga ligji 72/2012 “Për Organizimin dhe Funksionimin e Infrastrukturës Kombëtare të Informacionit Gjeohapësinor në Republikën e Shqipërisë”, i ndryshuar.
Qëllimi i ndërtimit të GIS-it Kombëtar është të garantojë gjenerimin dhe shpërndarjen e gjeoinformacionit të azhornuar në mënyrë të pandërprerë për përdoruesit fundorë, sipas standardeve dhe specifikimeve të përgatitura gjatë projektimit, pra sipas përcaktimit të atributeve dhe kërkesave që gjeoinformacioni duhet të përmbushë. GIS Kombëtar është një sistem kompleks ku përfshihen implementi i  standarteve të Direktivës Europiane për Gjeoinformacioni INSPIRE, Software, Hardwere, rritje të kapaciteve teknike në autoritet publike etj.</t>
  </si>
  <si>
    <t>20AD 442</t>
  </si>
  <si>
    <t>Ndërtimi i GIS-it Kombëtar</t>
  </si>
  <si>
    <t>Ndërtimi I GIS-it Kombëtar</t>
  </si>
  <si>
    <t>nr. Sistemesh</t>
  </si>
  <si>
    <t xml:space="preserve">Ndërtimi i sistemit të rrjeteve gjeodezike të rrjeteve aktiv dhe pasiv (Rendi i Parë dhe Rendi II), ndërtimi i rrjeteve të nivelimit, rrjete gravametrike, magnometrike dhe marografike. </t>
  </si>
  <si>
    <t>18AN404</t>
  </si>
  <si>
    <t>Ndërtimi i pjesshëm i Kornizës Referuese Gjeodezike</t>
  </si>
  <si>
    <t>Sistemit ALBCORS, ndërtimi i të cilit u mundësua me financimin e buxhetit të shtetit filloi funksionin e tij në Dhjetor të vitit 2019.
Implementimi i tij, do të mundësojë  shmangjen përfundimisht të shpenzimeve të dubluara për gjeoreferencim, pasaktësitë dhe konfuzionin që egziston aktualisht në Shqipëri, lidhur me informacionin hartografik, gjeoinformacionit në tërësi,veçanërisht gjatë procesit të regjistrimit të pronësisë duke i paraprirë njëkohësisht reformës qeveritare për tokën. Gjithashtu, do të mbështesë projektet për ndërtimin e infrastrukturës kombëtare. (turizmi, ujësjëllsi, kanalizime projekte rehabilitimi etj..).
Mirëmbajtja e  këtij  sistemi  pritet që të siguroje  dhënien e shërbimit (RTK dhe PP) për mbi 250 përdorues të sistemeve GNSS të cilët i përkasin zyrave të kadastrës, urbanizimit dhe projektuese të pushtetit qëndor,  pushtetit lokal dhe subjekteve private.
Në mënyrë që ky sistem te funksionojë 24 ore pa ndërprerje është lidhur kontratë 2- vjeçare mirëmbajtje me operatorin ekonomik i cili do të sigurojë :
1. Funksionimin e rrjetit aktiv të pozicionimit global "ALBCORS" ( 27 stacione CORS dhe qëndra e monitorimit) pa ndërprerje dhe sipas kushteve teknike të  kontratës.
2. Mbështetje dhe ndihmë teknike 24 orë në ditë për 7 ditë të javës.
3. Sigurimi "on-line" nëpërmjet internetit, telefonisë ose e-mail me ASIG.
4. Kontroll fizik në terren për mirëmbajtjen e stacioneve bazë dhe zgjidhjen e problematikës së hasur ( software dhe hardware).</t>
  </si>
  <si>
    <t>Rrjeti Albcors i mirëmbajtur</t>
  </si>
  <si>
    <t>Nr. aktesh</t>
  </si>
  <si>
    <t>Hartimi dhe zbatimi i  standarteve dhe rregullave uniforme të infrastrukturës së informacionit gjeohapësinor për tu zbatuar nga autoritetet përgjegjëse të caktuar me ligj të cilat në aktivitetin e tyre kanë krijimin dhe përdorimin e gjeoinformacionit. ASIG harton programe pune në funksion të krijimit të kësaj infrastrukture për zbatimin e politikave, rregullave, procedurave dhe udhëzimeve të punës për temat e gjeoinfomarionit.</t>
  </si>
  <si>
    <t xml:space="preserve">Standarte dhe vendime normative të hartuara </t>
  </si>
  <si>
    <t>% e femrave të trajnuar në GIS/teknologji</t>
  </si>
  <si>
    <t>% e femrave në pozicione drejtuese</t>
  </si>
  <si>
    <t>% e të dhënave gjeohapësinore të standardizuara</t>
  </si>
  <si>
    <t>% e rritjes së përdorimit të shërbimeve gjeohapësinore</t>
  </si>
  <si>
    <t>Rritja e përdorimit, cilësisë dhe ndërveprueshmërisë së të dhënave gjeohapësinore nëpërmjet zhvillimit dhe funksionimit të infrastrukturës kombëtare të informacionit gjeohapësinor (NSDI).</t>
  </si>
  <si>
    <t>Numri i grupeve të të dhënave të standardizuara</t>
  </si>
  <si>
    <t>Gjatësia e rrugëve të mbuluara me fotografi 360°</t>
  </si>
  <si>
    <t>Numri i kërkesave për shërbimin 360°</t>
  </si>
  <si>
    <t>Sipërfaqe e mbuluar me hartë bazë (km²)</t>
  </si>
  <si>
    <t>Numri i përdoruesve të sistemit ALBCORS</t>
  </si>
  <si>
    <t>Numri i kërkesave për shërbime gjeohapësinore</t>
  </si>
  <si>
    <t>Numri mesatar ditor i përdoruesve (IP unike)</t>
  </si>
  <si>
    <t>Numri i përdoruesve të regjistruar në Gjeoportalin Kombëtar</t>
  </si>
  <si>
    <t>Zhvillimi dhe mirëfunksionimi i një sistemi gjeohapësinor të integruar (NSDI), që siguron prodhimin, përdorimin dhe shkëmbimin e informacionit dhe njohurive gjeohapësinore, në përputhje me standardet e BE/INSPIRE.</t>
  </si>
  <si>
    <t>Krijimi, funksionimi dhe përditësimi i infrastrukturës kombëtare të informacionit gjeohapësinor (NSDI) në Republikën e Shqipërisë, në përputhje me standardet e Bashkimit Evropian (INSPIRE). Kjo infrastrukturë përfshin të dhënat gjeohapësinore, sistemet dhe shërbimet përkatëse, si dhe mekanizmat e koordinimit për shkëmbimin dhe përdorimin e tyre. Në këtë kuadër, Autoriteti Shtetëror për Informacionin Gjeohapësinor (ASIG) koordinon veprimtarinë ndërinstitucionale për mbledhjen, përpunimin, standardizimin, administrimin dhe shpërndarjen e të dhënave gjeohapësinore, siguron ndërveprueshmërinë e sistemeve dhe administron Gjeoportalin Kombëtar, duke garantuar akses të lehtësuar në informacion. Programi kontribuon në rritjen e cilësisë dhe përdorimit të të dhënave gjeohapësinore, si dhe në mbështetjen e hartimit të politikave dhe vendimmarrjes në nivel qendror dhe vendor.</t>
  </si>
  <si>
    <t>01140</t>
  </si>
  <si>
    <t>E-Qeverisja</t>
  </si>
  <si>
    <r>
      <t xml:space="preserve">Detajimi i Kostos Totale të </t>
    </r>
    <r>
      <rPr>
        <b/>
        <sz val="8"/>
        <color rgb="FFFF0000"/>
        <rFont val="Garamond"/>
        <family val="1"/>
      </rPr>
      <t>Produktit 2</t>
    </r>
    <r>
      <rPr>
        <b/>
        <sz val="8"/>
        <color theme="1"/>
        <rFont val="Garamond"/>
        <family val="1"/>
      </rPr>
      <t xml:space="preserve"> sipas Artikujve Ekonomikë</t>
    </r>
  </si>
  <si>
    <t>Numër</t>
  </si>
  <si>
    <t>Pajisje elektronike sipas nevojave të institucionit (kompjuter Desktop,)</t>
  </si>
  <si>
    <t>Pajisje elektronike të blera</t>
  </si>
  <si>
    <t>Pajisje zyre sipas nevojave të institucionit (rafte arkive, rafte dokumentash, tavolina pune, karrige)</t>
  </si>
  <si>
    <t>Pajisje zyre të blera</t>
  </si>
  <si>
    <t>Blerje orendi/pajisje/mjete</t>
  </si>
  <si>
    <t xml:space="preserve">Asistenc Juridike nepermjet :Ofrimit  të sherbimit te keshillimit dhe perfaqesimit ne cdo rast te parashikuar ne ligje </t>
  </si>
  <si>
    <t xml:space="preserve">Perfaqesim dhe Keshillim </t>
  </si>
  <si>
    <t xml:space="preserve">Përqindja e ofrimit te sherbimit te keshillimit dhe perfaqesimit ne cdo rast te parashikuar me ligje </t>
  </si>
  <si>
    <t xml:space="preserve">Ofrimi i sherbimit te keshillimit dhe perfaqesimit ne 100% te  rasteve qe jane  te parashikuara ne ligje </t>
  </si>
  <si>
    <t xml:space="preserve">Ofrimi i sherbimit te keshillimit dhe perfaqesimit ne cdo rast te parashikuar ne ligje </t>
  </si>
  <si>
    <t xml:space="preserve">Mbrojtja e interesave pasurore te Shtetit Shqipetar </t>
  </si>
  <si>
    <t xml:space="preserve">Programi synon: Ofrimin e shërbimt  këshillimor për veprumtarinë juridike të organeve të administratës shtetërore qendrore dhe enteve publike veçanërisht për lidhjen e kontrateve të cilat parashikojnë efekte financiare për shtetin. përfaqësimin dhe mbrojtjen e interesave  pasurore të Shtetit Shqiptar pranë gjykatave kombëtare e ndërkombëtare dhe të huaja në çështjet gjyqësore, në të cilat një organ i administratës shtetërore ose Republika e Shqipërisë është palë, ofrimin e  asistencë juridike njësive të qeverisjes vendore sipas kritereve te përcaktuara në ligj, përcaktimin e rregullave  për unifikimin e praktikave  dhe formulimin  e kritereve  të përgjithshme  të asistencës juridike të shtetit dhe ndërmjetësimin për zgjidhjen me pajtim të mosmarrëveshjeve nepermjet organeve qendrore të administratës publike dhe enteve publike. Programi zhvillohet duke u bazuar ne ligjin 10018, date 13.11.2008 "Per Avokaturen e Shtetit", i ndryshuar.                                                                                                                                                                                                                                                                                                                                                                                                                                                                                                                                                                                                                                                                                                                                                                                                                                                                                                                                                                                                                                  </t>
  </si>
  <si>
    <t>03310</t>
  </si>
  <si>
    <t>Sherbimi i Avokatise Shteterore</t>
  </si>
  <si>
    <t>Drejtori i Drejtorise Ekonomike/Finances/Nepunesi Zbatues</t>
  </si>
  <si>
    <r>
      <t xml:space="preserve">Detajimi i Kostos Totale të </t>
    </r>
    <r>
      <rPr>
        <b/>
        <sz val="9"/>
        <color rgb="FFFF0000"/>
        <rFont val="Garamond"/>
        <family val="1"/>
      </rPr>
      <t>Produktit X</t>
    </r>
    <r>
      <rPr>
        <b/>
        <sz val="9"/>
        <color theme="1"/>
        <rFont val="Garamond"/>
        <family val="1"/>
      </rPr>
      <t xml:space="preserve"> sipas Artikujve Ekonomikë</t>
    </r>
  </si>
  <si>
    <r>
      <t xml:space="preserve">Detajimi i Kostos Totale të </t>
    </r>
    <r>
      <rPr>
        <b/>
        <sz val="9"/>
        <color rgb="FFFF0000"/>
        <rFont val="Garamond"/>
        <family val="1"/>
      </rPr>
      <t xml:space="preserve">Produktit X </t>
    </r>
    <r>
      <rPr>
        <b/>
        <sz val="9"/>
        <color theme="1"/>
        <rFont val="Garamond"/>
        <family val="1"/>
      </rPr>
      <t>sipas Artikujve Ekonomikë</t>
    </r>
  </si>
  <si>
    <t>Pajisje informatike te blera</t>
  </si>
  <si>
    <r>
      <rPr>
        <b/>
        <sz val="9"/>
        <color rgb="FFFF0000"/>
        <rFont val="Garamond"/>
        <family val="1"/>
      </rPr>
      <t>Sqarim: Kodi i Projektit te listes se investime</t>
    </r>
    <r>
      <rPr>
        <sz val="9"/>
        <color theme="1"/>
        <rFont val="Garamond"/>
        <family val="1"/>
      </rPr>
      <t>, me metodologjine e re do te jete kodi i produktit per projektet e investimeve. 
* Ky kod duhet te plotesohet nga institucione per projektet ne vazhdim. 
* Te lihet bosh ne rast se kemi te bejme me projekt te ri investimi publik, te paspecifikuar ne listen e investimeve per buxhetin e vitit 2019.</t>
    </r>
  </si>
  <si>
    <t>18AO201</t>
  </si>
  <si>
    <r>
      <t xml:space="preserve">Detajimi i Kostos Totale të </t>
    </r>
    <r>
      <rPr>
        <b/>
        <sz val="9"/>
        <color rgb="FFFF0000"/>
        <rFont val="Garamond"/>
        <family val="1"/>
      </rPr>
      <t>Produktit 2</t>
    </r>
    <r>
      <rPr>
        <b/>
        <sz val="9"/>
        <color theme="1"/>
        <rFont val="Garamond"/>
        <family val="1"/>
      </rPr>
      <t xml:space="preserve"> </t>
    </r>
    <r>
      <rPr>
        <sz val="9"/>
        <color theme="1"/>
        <rFont val="Garamond"/>
        <family val="1"/>
      </rPr>
      <t>sipas Artikujve Ekonomikë</t>
    </r>
  </si>
  <si>
    <t>Nr.punonjes te trajnuar</t>
  </si>
  <si>
    <t>Ngritja e Platformes per Menaxhimin dhe Ndarjen e Njohurive (MNN) me synim ngritjen e kapaciteteve te zyrtareve te NJVV nepermjet trajnimeve dhe sherbime te ndryshme ekspertize.</t>
  </si>
  <si>
    <t xml:space="preserve"> Akademia e Pushtetit Vendor Funksionale</t>
  </si>
  <si>
    <t>Produkti 2 (produkt i ri)</t>
  </si>
  <si>
    <r>
      <t xml:space="preserve">Detajimi i Kostos Totale të </t>
    </r>
    <r>
      <rPr>
        <b/>
        <sz val="9"/>
        <color rgb="FFFF0000"/>
        <rFont val="Garamond"/>
        <family val="1"/>
      </rPr>
      <t>Produktit 5</t>
    </r>
    <r>
      <rPr>
        <b/>
        <sz val="9"/>
        <rFont val="Garamond"/>
        <family val="1"/>
      </rPr>
      <t xml:space="preserve"> sipas Artikujve Ekonomikë</t>
    </r>
  </si>
  <si>
    <t>numër plane/projekte te hartuara</t>
  </si>
  <si>
    <t>Mbështetje dhe asistencë teknike e vetëqeverisjes vendore në përgatitjen e Planeve te reja te Integritetit, planeve ekonomike  dhe projekteve zhvillimore</t>
  </si>
  <si>
    <t>Hartimi i Planeve, raporteve te monitorimit dhe projekteve zhvillimore ekonomike per NJVV</t>
  </si>
  <si>
    <r>
      <t xml:space="preserve">Detajimi i Kostos Totale të </t>
    </r>
    <r>
      <rPr>
        <b/>
        <sz val="9"/>
        <color rgb="FFFF0000"/>
        <rFont val="Garamond"/>
        <family val="1"/>
      </rPr>
      <t>Produktit</t>
    </r>
    <r>
      <rPr>
        <b/>
        <sz val="9"/>
        <rFont val="Garamond"/>
        <family val="1"/>
      </rPr>
      <t xml:space="preserve"> </t>
    </r>
    <r>
      <rPr>
        <b/>
        <sz val="9"/>
        <color rgb="FFFF0000"/>
        <rFont val="Garamond"/>
        <family val="1"/>
      </rPr>
      <t xml:space="preserve">4 </t>
    </r>
    <r>
      <rPr>
        <b/>
        <sz val="9"/>
        <rFont val="Garamond"/>
        <family val="1"/>
      </rPr>
      <t>sipas Artikujve Ekonomikë</t>
    </r>
  </si>
  <si>
    <t>nr i personave të trajnuar</t>
  </si>
  <si>
    <t xml:space="preserve">Hartimi dhe miratimi i kurikulave dhe moduleve të trajnimit për NJVV, si dhe organizimi i trajnimeve të stafit të NJVV </t>
  </si>
  <si>
    <t>Fuqizimi i kapaciteteve të pushtetit vendor</t>
  </si>
  <si>
    <r>
      <t xml:space="preserve">Detajimi i Kostos Totale të </t>
    </r>
    <r>
      <rPr>
        <b/>
        <sz val="9"/>
        <color rgb="FFFF0000"/>
        <rFont val="Garamond"/>
        <family val="1"/>
      </rPr>
      <t>Produktit 3</t>
    </r>
    <r>
      <rPr>
        <b/>
        <sz val="9"/>
        <rFont val="Garamond"/>
        <family val="1"/>
      </rPr>
      <t xml:space="preserve"> sipas Artikujve Ekonomikë</t>
    </r>
  </si>
  <si>
    <t>nr. Aktesh te konsultuara</t>
  </si>
  <si>
    <t>AMVV në rolin e Sekretariatit teknik të Këshillit Konsultativ, Kap.22, si dhe Komitetit te Rajoneve, kontribuon në institucionalizimin e procesit të konsultimit midis qeverisjes qëndrore dhe asaj vendore, të projekligjeve/vendimeve të KM që ndikojnë në ushtrimin e të drejtave dhe detyrimeve të NJVV, si dhe kontribuon dhe bashkerendon procesin e reformimit te Njesive te Integrimit ne NJVV.</t>
  </si>
  <si>
    <t>Konsultimi i akteve ligjore dhe nenligjore</t>
  </si>
  <si>
    <t>numri i treguesve të performances</t>
  </si>
  <si>
    <t>Sistemi i Matjes së Performancës (SMP) përfaqëson një mekanizëm kombëtar të ndërtuar për të vlerësuar dhe monitoruar performancën e bashkive në përmbushjen e funksioneve dhe detyrimeve të tyre ligjore dhe institucionale.</t>
  </si>
  <si>
    <t>Raporti perfundimtar SMP</t>
  </si>
  <si>
    <t>numri i aktiviteteve</t>
  </si>
  <si>
    <t>Mbështetje dhe asistencë teknike per  ngritjen dhe forcimin e kapaciteteve dhe burimeve njerëzore vendore, si në nivelin
ekzekutiv ashtu edhe atë përfaqësues te NJVV</t>
  </si>
  <si>
    <t>Aktivitete per bashkerendim procesesh mes bashkive</t>
  </si>
  <si>
    <t>Numri i  planeve zhvillimore ekonomike/projekteve te hartuara per NJVV</t>
  </si>
  <si>
    <t>Numri i stafit te trajnuar te NJVV</t>
  </si>
  <si>
    <t>Numri i akteve ligjore dhe nenligjore te konsultuara</t>
  </si>
  <si>
    <t xml:space="preserve"> Numri i treguesve te matjes se performances </t>
  </si>
  <si>
    <t>Numri i bashkive fituese te GP</t>
  </si>
  <si>
    <t xml:space="preserve">Numri i akteve ligjore dhe nenligjore te konsultuara </t>
  </si>
  <si>
    <t xml:space="preserve">Numri i bashkive fituese te GP, dhe nr i treguesve te matjes se performances </t>
  </si>
  <si>
    <t>Dhenie e ndihmes per garantimin e vazhdueshmerise se funksioneve dhe sherbimeve publike, ne nivel vendor, ne kuader te zbatimit te politikes shteterore ne qeverisjen vendore dhe decentralizimin</t>
  </si>
  <si>
    <r>
      <t xml:space="preserve">Detajimi i Kostos Totale të </t>
    </r>
    <r>
      <rPr>
        <b/>
        <sz val="8"/>
        <color rgb="FFFF0000"/>
        <rFont val="Garamond"/>
        <family val="1"/>
      </rPr>
      <t xml:space="preserve">Produktit X </t>
    </r>
    <r>
      <rPr>
        <b/>
        <sz val="8"/>
        <color theme="1"/>
        <rFont val="Garamond"/>
        <family val="1"/>
      </rPr>
      <t>sipas Artikujve Ekonomikë</t>
    </r>
  </si>
  <si>
    <t>numer pajisje</t>
  </si>
  <si>
    <t xml:space="preserve">Pajisje kompjuterike,fotokopje dhe skanera për stafin e institucionit </t>
  </si>
  <si>
    <t>Pajisje Kompjuterike</t>
  </si>
  <si>
    <r>
      <rPr>
        <b/>
        <sz val="8"/>
        <color rgb="FFFF0000"/>
        <rFont val="Garamond"/>
        <family val="1"/>
      </rPr>
      <t>Produkti 3</t>
    </r>
    <r>
      <rPr>
        <sz val="8"/>
        <color theme="1"/>
        <rFont val="Garamond"/>
        <family val="1"/>
      </rPr>
      <t>(shto produkte sipas rastit)</t>
    </r>
  </si>
  <si>
    <t>Dekorata te akorduara per shtetasit shqiptar dhe te huaj sipas percaktimeve ligjore</t>
  </si>
  <si>
    <t>Dekorata te akorduara</t>
  </si>
  <si>
    <t>Dekorata të akorduara kundrejt totalit të propozuar</t>
  </si>
  <si>
    <t>Perqindja e dekorimeve per gra kundrejt totalit</t>
  </si>
  <si>
    <t>Rritja e cilësisë së vlerësimit dhe përzgjedhjes së propozimeve për dekorim, me qëllim që të sigurohet përputhshmëri më e lartë mes propozimeve dhe kritereve ligjore për akordimin e dekoratave.</t>
  </si>
  <si>
    <t xml:space="preserve">Perqindja e dekoratave te prodhuara qe perputhen plotesisht me specifikimet e kerkuara </t>
  </si>
  <si>
    <t>Promovimi i barazisë gjinore në procesin e vlerësimit dhe dekorimit, duke rritur përfaqësimin e grave në listën e të propozuarve</t>
  </si>
  <si>
    <t>Sigurimi i një sistemi funksional, transparent dhe efektiv për administrimin dhe dhënien e dekoratave shtetërore në përputhje me ligjin nr. 93/2022.</t>
  </si>
  <si>
    <t>Kancelaria e Urdhrave dhe Medaljeve vlerëson përmbushjen e kritereve formale të propozimit për dekorim të përcjella nga autoritetet përkatëse, përgatit raportet vjetore për gjendjen e dekoratave në Republikën e Shqipërisë', mban regjistrat dhe arkivat në lidhje me personat e dekoruar, si dhe propozimet e marra 
nga institucionet përgjegjëse dhe kujdeset për ruajtjen e trashëgimisë dhe të kujtesës materiale të dekoratave dhe mbajtësve të tyre; mbikëqyr konceptimin, prodhimin dhe përputhshmërinë e dekoratave me specifikimet 
përkatëse, të caktuara me vendim të Këshillit të Ministrave; mbikëqyr përgatitjen e certifikatave dhe letrave njoftuese për dorëzimin e dekoratave, me specifikimet përkatëse, të caktuara me vendim të Këshillit të Ministrave.</t>
  </si>
  <si>
    <t>Kancelaria e Urdhrave dhe Medaljeve vlerëson përmbushjen e kritereve formale të propozimit për dekorim të përcjella nga autoritetet përkatëse, përgatit raportet vjetore për gjendjen e dekoratave në Republikën e Shqipërisë, mban regjistrat dhe arkivat në lidhje me personat e dekoruar, si dhe propozimet e marra 
nga institucionet përgjegjëse dhe kujdeset për ruajtjen e trashëgimisë dhe të kujtesës materiale të dekoratave dhe mbajtësve të tyre; mbikëqyr konceptimin, prodhimin dhe përputhshmërinë e dekoratave me specifikimet 
përkatëse, të caktuara me vendim të Këshillit të Ministrave; mbikëqyr përgatitjen e certifikatave dhe letrave njoftuese për dorëzimin e dekoratave, me specifikimet përkatëse, të caktuara me vendim të Këshillit të Ministrave.</t>
  </si>
  <si>
    <t>Manjola Hasa</t>
  </si>
  <si>
    <t>Violanda Likaj</t>
  </si>
  <si>
    <t>Detajimi i Kostos Totale të Produktit X sipas Artikujve Ekonomikë</t>
  </si>
  <si>
    <t>Detajimi i Kostos Totale të Produktit 1&amp;2 …X sipas Artikujve Ekonomikë</t>
  </si>
  <si>
    <r>
      <rPr>
        <b/>
        <sz val="10"/>
        <color theme="1"/>
        <rFont val="Garamond"/>
        <family val="1"/>
      </rPr>
      <t>Produkti 3</t>
    </r>
    <r>
      <rPr>
        <sz val="10"/>
        <color theme="1"/>
        <rFont val="Garamond"/>
        <family val="1"/>
      </rPr>
      <t>(shto produkte sipas rastit)</t>
    </r>
  </si>
  <si>
    <r>
      <rPr>
        <b/>
        <sz val="10"/>
        <color theme="1"/>
        <rFont val="Garamond"/>
        <family val="1"/>
      </rPr>
      <t>Produkti 2</t>
    </r>
    <r>
      <rPr>
        <sz val="10"/>
        <color theme="1"/>
        <rFont val="Garamond"/>
        <family val="1"/>
      </rPr>
      <t>(shto produkte sipas rastit)</t>
    </r>
  </si>
  <si>
    <t>Numer komunikimesh</t>
  </si>
  <si>
    <t xml:space="preserve">Komunikim dhe informim mediatik </t>
  </si>
  <si>
    <t>98704AN</t>
  </si>
  <si>
    <t>Numri i femrave në postet drejtuese</t>
  </si>
  <si>
    <t>Rritja e aksesit dhe trasparences të medias,qytetareve në informacionin lidhur me vendimarjen dhe aktivitetet qeveritare</t>
  </si>
  <si>
    <t>Organizimi i aktiviteteve publike të Kryeministrit dhe Kryeministrisë si dhe realizimi i produksionit dhe postproduksionit të materialeve për publikim, lidhur me këto organizime.</t>
  </si>
  <si>
    <t xml:space="preserve">Dhënia e informacionit te qytetarët dhe media mbi veprimtarinë e Ministrive dhe Agjencive të varësisë, si dhe informimi i gazetarëve mbi çështje që lidhen me punën ndërsektoriale të Qeverisë.  </t>
  </si>
  <si>
    <t>Informimi i medias mbi vendimet dhe politikat e qeverisë, si dhe menaxhimi i marrëdhënieve me gazetarët që ndjekin aktivitetin e qeverisë.</t>
  </si>
  <si>
    <t>Informimi i qytetarëve mbi nismat, vendimet dhe politikat e qeverisë përmes të gjitha mjeteve të komunikimit masiv.</t>
  </si>
  <si>
    <t>Informimi i institucioneve mbi raportimet mediatike; prodhimi i përmbajtjes për komunikimin publik të qeverisë dhe përgatitja e sondazheve qeveritare.</t>
  </si>
  <si>
    <t xml:space="preserve">Parashikimi </t>
  </si>
  <si>
    <t xml:space="preserve">Buxheti </t>
  </si>
  <si>
    <t>Informim dhe komunikim me publikun dhe median.</t>
  </si>
  <si>
    <t>Të sigurojë transparencën në lidhje me politikat, aktivitetet, projektet, eventet, si dhe qëllimin, objektivat, risitë apo problematikat që zgjidhen nëpërmjet akteve të Këshillit të Ministrave dhe të akteve të tjera të Ministrave dhe çdo Institucioni të administratës shtetërore.</t>
  </si>
  <si>
    <t>2027  - 2029</t>
  </si>
  <si>
    <t>1150</t>
  </si>
  <si>
    <t>SHËRBIME TË TJERA</t>
  </si>
  <si>
    <t>Buxheti 2027 - 2029</t>
  </si>
  <si>
    <t>FORMAT 2: FORMATI STANDARD I PËRGATITJES SË KËRKESAVE BUXHETORE PBA 2027- 2029</t>
  </si>
  <si>
    <t xml:space="preserve">Koordinatori i GMS/ Nepunesi Autorizues/Sekretar I Pergjithshem </t>
  </si>
  <si>
    <t xml:space="preserve">nr </t>
  </si>
  <si>
    <t xml:space="preserve">Blerje pajisje zyre/Elektronike/kompjterike/zyre </t>
  </si>
  <si>
    <t>nr. Pajisje</t>
  </si>
  <si>
    <t xml:space="preserve">Blerje pajisje zyre/kompjuterike.elektronike/vegla e pajisje </t>
  </si>
  <si>
    <t xml:space="preserve">18 AD 102 </t>
  </si>
  <si>
    <t xml:space="preserve">Blerje pajisje zyre &amp;Kompjuterike/elektronike/vegla e instrumenta </t>
  </si>
  <si>
    <t xml:space="preserve">Sistemi I menaxhimit te praktikave te mbrojtjes se te dhenave </t>
  </si>
  <si>
    <t>25AC102</t>
  </si>
  <si>
    <t xml:space="preserve">Sistemi I menaxhimit te praktikave te mbrojtjes se te dhenave  </t>
  </si>
  <si>
    <t xml:space="preserve">Mbikëqyrje të kryera sipas planit vjetor &amp; inspektime të realizuara sipas problematikave &amp;trajtim I ankesa te qytetareve </t>
  </si>
  <si>
    <t xml:space="preserve"> Mbikëqyrje/ inspektime të kryera&amp;ankesa te trajtuara   </t>
  </si>
  <si>
    <t>Shpenzimet Korrente* 98901AA</t>
  </si>
  <si>
    <t>Produktet për Objektivet 1-5</t>
  </si>
  <si>
    <t>Përqindja e grave në poste drejtuese në raport me totalin e posteve drejtuese në shërbimin civil në KDIMDP.</t>
  </si>
  <si>
    <t xml:space="preserve">Përqindja/ Kontrolle /mbikqyrje/ monitorime  për sigurinë e të dhënave/ kundrejt totalit </t>
  </si>
  <si>
    <t xml:space="preserve">Niveli i zbatimit të akteve të Komisionerit  lidhur me   me mbrojtjen e të dhënave  të  zbatuara, kundrejt totalit  
</t>
  </si>
  <si>
    <t>Tregues performance per Objektivin nr. 3-5</t>
  </si>
  <si>
    <t xml:space="preserve">Niveli i zbatimit të akteve të Komisionerit  lidhur me  zbatimin  e ligjit  nr. 33/2022 “Për të dhënat e hapura dhe ripërdorimin e informacionit të sektorit publik” kundrejt totalit  </t>
  </si>
  <si>
    <t xml:space="preserve">Niveli i zbatimit të akteve të Komisionerit  lidhur me të drejtën e innformimit kundrejt totalit  </t>
  </si>
  <si>
    <t>“Përqindja  e numrit të Autoriteteve Publike me program transparence të publikuar, sipas formatit të miratuar nga Komisoneri dhe të përditësuar me informacion kundrejt totalit te institucioneve"</t>
  </si>
  <si>
    <t>Treguesit e Performancës për Objektivin 1-2</t>
  </si>
  <si>
    <t>Ndërgjegjësimi dhe promovimi e të drejtave të qytetarëve me fokus, edukimin e brezit të ri.</t>
  </si>
  <si>
    <t>Objektivi 5</t>
  </si>
  <si>
    <t>Identifikimi dhe garantimi i sigurisë teknike në kontrollues publikë dhe privatë me qëllim ruajtjen e konfidencialitetit, integritetit, disponueshmërinë dhe besueshmërinë e sigurisë së informacionit në procesin e përpunimit të të dhënave personale.</t>
  </si>
  <si>
    <t>Objektivi 4</t>
  </si>
  <si>
    <t>Monitorimi i zbatimit të ligjit Nr.124/2024 “Për mbrojtjen e të     dhënave personale”</t>
  </si>
  <si>
    <t xml:space="preserve">Objektivi 3 </t>
  </si>
  <si>
    <t xml:space="preserve">    Monitorimi i zbatimit të ligjit nr. 33/2022 “Për të dhënat e hapura dhe 
ripërdorimin e informacionit publik” dhe shqyrtimi i ankesave bazuar në ligjin nr. 146/2014 “Për njoftimin dhe konsultimin publik
</t>
  </si>
  <si>
    <t xml:space="preserve">Objektivi 2 </t>
  </si>
  <si>
    <r>
      <t xml:space="preserve">  Monitorimi i zbatimit të ligjit nr. 119/2014 “Për të drejtën e informimit”, i ndryshuar  </t>
    </r>
    <r>
      <rPr>
        <sz val="9"/>
        <color rgb="FFFF0000"/>
        <rFont val="Garamond"/>
        <family val="1"/>
      </rPr>
      <t xml:space="preserve"> </t>
    </r>
  </si>
  <si>
    <t xml:space="preserve">Objektivi 1  </t>
  </si>
  <si>
    <t xml:space="preserve">Perqindja/Numri i vendimeve të Komisionerit te lena ne fuqi nga gjykata kundrejt totalit </t>
  </si>
  <si>
    <t xml:space="preserve">Fuqizimi i funksionit mbikqyrës/monitorues  në funksion të   zbatimit të kuadrit ligjor në fuqi, për garantimin  e mbrojtjes së të dhënave personale dhe ruajtjen e privatësisë, në balancë me të drejtën informimit, duke garantuar qasje në informacion, transparencë dhe llogaridhënie maksimale  </t>
  </si>
  <si>
    <t>Qëllimi kryesor i këtij programi është  të nxisë përputhshmërinë e sektorit publik dhe privat me mbrojtjen e të dhënave personale dhe të drejtën e informimit, garantimi i zbatimit të së drejtës për informim dhe  mbrojtjes së të dhënave personale dhe ruajtjen e privatësisë,  nëpërmjet monitorimit të punës së autoriteteve publike gjatë zbatimit të ligjit për të drejtën e  informimit dhe ligjit për të dhënat e hapura dhe ripërdorimin e informacionit publik, si dhe ligjit për njoftimin dhe konsultimin publik, monitorimi i transparencës proaktive, nxitje dhe sensibilizim për cështje të së drejtës për informim dhe të të dhënave të hapura dhe ripërdorimin e informacionit publik, kryerjes së sondazheve, kryerjen e trajnimeve, dhënies së rekomandimeve, bashkëpunimit me autoritetet publike, shqyrtimin e ankesave, kryerjes së inspektimeve, nxjerrjen e vendimeve, deri në vendosje të sanksioneve për shkelje të konstatuara etj. Në  fushën e mbrojtjes së të  dhënave,   nëpërmjet  shqyrtimin e ankesave të shtetasve të cilët pretendojnë se u është cenuar e drejta për mbrojtjen e të dhënave personale,  kryerjen e hetimeve administrative pranë kontrolluesve publik/privat në lidhje me to,  mbikqyrjen dhe garantimin e sigurisë së sistemeve dhe databazave në Zyrën e Komisionerit, mbikqyrjen e zbatimit të kuadrit ligjor mbi përpunimin e të dhënave personale nga autoritetet kompetente për parandalimin dhe ndjekjen e veprave penale dhe sigurisë publike etj etj,   në bazë të të cilave Komisioneri ushtron vendimarrjen e tij. Menaxhimi me efektivitet dhe korrektësi i fondeve buxhetore të KDIMDP--së.</t>
  </si>
  <si>
    <t xml:space="preserve">10890001  </t>
  </si>
  <si>
    <t xml:space="preserve">Komisioneri per te Drejten e Informimit dhe Mbrojtjen e te Dhenave Personale </t>
  </si>
  <si>
    <t xml:space="preserve">   Buxheti 2026-2028 PER POLITIKAT EGZISTUESE SIPAS Tavaneve </t>
  </si>
  <si>
    <t>nr pajisje zyre</t>
  </si>
  <si>
    <t>Pajisja e zyrave te KMD me qellim permbushjen e nevojave te stafit per mirefunksionimin</t>
  </si>
  <si>
    <t>M910003 - Blerje pajisje zyrash</t>
  </si>
  <si>
    <t>nr kompjuterash</t>
  </si>
  <si>
    <t>Blerje pajisje kompjuterike per mirefunksionimin e institiucionit</t>
  </si>
  <si>
    <t>M910004 - Blerje pajisje kompjuterike (informatike)</t>
  </si>
  <si>
    <t>18AD3</t>
  </si>
  <si>
    <t>1538.46</t>
  </si>
  <si>
    <t>3250</t>
  </si>
  <si>
    <t>Qytetar dhe punonjës, të sektorit publik dhe privat, të informuar dhe të trajnuar në lidhje me mbrojtjen nga diskriminimi, rolin e KMD-së dhe Barazinë Gjinore.</t>
  </si>
  <si>
    <t>99101AB - Qytetarë të ndërgjegjësuar dhe punonjës të sektorit publik dhe privat, të trajnuar</t>
  </si>
  <si>
    <t>0.0137</t>
  </si>
  <si>
    <t>217779.41</t>
  </si>
  <si>
    <t>214838.24</t>
  </si>
  <si>
    <t>213820.59</t>
  </si>
  <si>
    <t>74045000</t>
  </si>
  <si>
    <t>73045000</t>
  </si>
  <si>
    <t>72699000</t>
  </si>
  <si>
    <t>340</t>
  </si>
  <si>
    <t>Procedurat administrative: hetime dhe inspektime, seanca dëgjimore, komunikime shkresore, vendimmarrje dhe përfaqësimi në procese gjyqësore, përfshirë hartimin e dokumentacionit, përcjelljen e akteve dhe ndjekjen e seancave, si dhe procedurat për ekzekutimin e titujve ekzekutiv, vendimeve te KMD.</t>
  </si>
  <si>
    <t>99101AA - Pritje, inspektime, prapësime, shpjegime dhe mendime me shkrim përpara gjykatës dhe procedurat e ekzekutimit te vendimeve te KMD</t>
  </si>
  <si>
    <t>Jo-projekte (001-91-01110)</t>
  </si>
  <si>
    <t>99101</t>
  </si>
  <si>
    <t>86</t>
  </si>
  <si>
    <t>86%</t>
  </si>
  <si>
    <t>% e grave ne poste drejtuese te institucionit ndaj totalit te posteve drejtuese.</t>
  </si>
  <si>
    <t>Rritja e numrit të ankesave.</t>
  </si>
  <si>
    <t>Informacione të referuara nga organizata me interesa legjitime, institucione etj.</t>
  </si>
  <si>
    <t>Vendime mospranimi të ankesës</t>
  </si>
  <si>
    <t>Cështje të përfaqësuara me efektivitet në gjykatë (numri i vendimeve te konfirmuara nga gjykata me forme prere dhe vendime diskriminimi dhe demshperblim, ne raport me numrin total te çeshtjeve gjyqesore)</t>
  </si>
  <si>
    <t>43%</t>
  </si>
  <si>
    <t>Vendime diskriminimi të zbatuara nga subjektet të cilave u drejtohen</t>
  </si>
  <si>
    <t>Ankesa ndaj sektorit privat</t>
  </si>
  <si>
    <t>76%</t>
  </si>
  <si>
    <t>Ankesa drejtuar KMD</t>
  </si>
  <si>
    <t>Cështje të iniciuara nga KMD</t>
  </si>
  <si>
    <t>Evidentimi në kohë dhe trajtimi me efektivitet i cështjeve të diskriminimit dhe rrijtja e ndërgjegjësimit të qytetarëve, institucioneve dhe organizatave me interesa legjitime, në Shqipëri, lidhur me mbrojtjen nga dsikriminimi dhe rolin e KMD-së dhe bashkëpunimit me aktorë të ndryshëm.</t>
  </si>
  <si>
    <t>Raste të suksesshme diskriminimi ndaj totalit të cështjeve të gjykuara (numri i vendimeve te konfirmuara nga gjykata me forme prere dhe vendime diskriminimi dhe demshperblim, ne raport me numrin total te çeshtjeve gjyqesore)</t>
  </si>
  <si>
    <t>Sigurimi i të  drejtës së çdo personi për  barazi përpara ligjit dhe mbrojtje të barabartë nga ligji, barazi të shanseve dhe mundësive për të ushtruar të drejtat, për të gëzuar liritë dhe për të marrë pjesë në jetën publike, mbrojtje efektive nga diskriminimi dhe nga çdo formë sjellje që nxit diskriminimin.</t>
  </si>
  <si>
    <t>Fuqizimi i kapaciteteve të nevojshme për mirëfunksionimin e Zyrës së Komisionerit për Mbrojtjen nga Diskriminimi; përafrimi i legjislacionit në fushën e zbatimit të parimit të barazisë dhe mosdiskriminimit me legjislacionin e Bashkimit Europian; sigurimi i zbatimit të legjislacionit ekzistues dhe zbatimi i strategjive për realizimin e këtij synimi; vendosja e marrdhenjeve dhe hartimi marreveshjeve të bashkëpunimit me të gjithë aktorët që ndikojnë në zbatimin e kërkesave ligjore në fushën e zbatimit të parimit të barazisë; nxitja dhe ndërgjegjësimi i komuniteteve që kanë interes të drejtpërdrejtë si dhe të gjithe shoqërisë mbi mundësitë e zbatimit të parimit të mësipërm, për të garantuar maksimalisht parimin e barazisë dhe mosdiskrimimit.</t>
  </si>
  <si>
    <t>91</t>
  </si>
  <si>
    <t>Komisioneri per Mbrojtjen nga Diskriminimi</t>
  </si>
  <si>
    <t>-0.2857</t>
  </si>
  <si>
    <t>0.4</t>
  </si>
  <si>
    <t>57142.86</t>
  </si>
  <si>
    <t>Permiresimi i infrastruktures ne pajisje elektronike (kompjuter, printer, ups)</t>
  </si>
  <si>
    <t>18AC103 - Blerje  pajisje elektronike/kompjuterike</t>
  </si>
  <si>
    <t>Blerje pajisje per permiresimin e kushteve ne pune</t>
  </si>
  <si>
    <t>18AC102 - Blerje pajisje dhe orendi zyre</t>
  </si>
  <si>
    <t>18AC1</t>
  </si>
  <si>
    <t>-0.0257</t>
  </si>
  <si>
    <t>-0.0267</t>
  </si>
  <si>
    <t>0.0047</t>
  </si>
  <si>
    <t>0.0323</t>
  </si>
  <si>
    <t>127002.42</t>
  </si>
  <si>
    <t>130346.25</t>
  </si>
  <si>
    <t>133921.94</t>
  </si>
  <si>
    <t>209554000</t>
  </si>
  <si>
    <t>208554000</t>
  </si>
  <si>
    <t>207579000</t>
  </si>
  <si>
    <t>1550</t>
  </si>
  <si>
    <t>Nr kerkesash te trajtura</t>
  </si>
  <si>
    <t>Zgjidhja e ankesave apo kërkesave të qytetarëve ndaj sjelljes,vendimeve apo mosveprimeve të parregullta e të paligjshme të administratës publike</t>
  </si>
  <si>
    <t>96601AA - Kërkesa të trajtuara</t>
  </si>
  <si>
    <t>Jo-projekte (001-66-03320)</t>
  </si>
  <si>
    <t>96601</t>
  </si>
  <si>
    <t>Numri i rekomandimeve për adresimin e shkeljeve me bazë gjinore</t>
  </si>
  <si>
    <t>Numri i rekomandimeve për adresimin e shkeljeve të të drejtave të grupeve vulnerabël</t>
  </si>
  <si>
    <t>nr.grave ne postet drejtuese ndaj totalit te punonjesve drejtues</t>
  </si>
  <si>
    <t>Numri total i rekomandimeve te dhena nga AP</t>
  </si>
  <si>
    <t>1145</t>
  </si>
  <si>
    <t>1140</t>
  </si>
  <si>
    <t>Numri i inspektimeve / monitorimeve te kryera</t>
  </si>
  <si>
    <t>Zgjidhja e ankesave apo kërkesave të qytetarëve ndaj sjelljes,vendimeve apo mosveprimeve të parregullta e të paligjshme të administratës publike, nepermjet sigurimit te zbatimit dhe perputhshmerise ligjore te administrates publike ne sherbim te popullates si dhe ndergjegjesimit mbi te drejtat e njeriut.</t>
  </si>
  <si>
    <t>1500</t>
  </si>
  <si>
    <t>Numri i ankesave te qytetareve ndaj sjelljes, vendimeve apo mosveprimeve te parregullta e te paligjshme te administrates publike</t>
  </si>
  <si>
    <t>Ambicia strategjike e Avokatit te Popullit eshte te behet aktori kryesor i te drejtave te njeriut te nje sistemi kombetar mire-funksionues per te drejtat e njeriut ne Shqiperi.</t>
  </si>
  <si>
    <t>Fusha e veprimit kosiston në ofrimin e shërbimit ndaj indivitit në mënyrë të pavarur, të paanshëm, fleksibël dhe transparente.Funksioni  dhe misioni i Avokatit të Popullit është të shqyrtojë çështjet që lindin si pasojë e keqadministrimit në administratën publike. Instrumenti  i përditshëm është rekomandimi nëpërmjet të cilit synon ti zgjidhë problemet mbi baza ligjore. Zgjidhjet e arritura synojnë të sjellin përmirësime në standartet dhe cilësinë e shërbime të administratës publike ndaj qytetarëve.</t>
  </si>
  <si>
    <t>Shërbimi i Avokatisë</t>
  </si>
  <si>
    <t>66</t>
  </si>
  <si>
    <t>Avokati i Popullit</t>
  </si>
  <si>
    <t>-0.1071</t>
  </si>
  <si>
    <t>171428.57</t>
  </si>
  <si>
    <t>192000</t>
  </si>
  <si>
    <t>48000000</t>
  </si>
  <si>
    <t>280</t>
  </si>
  <si>
    <t>numer aktivitetesh</t>
  </si>
  <si>
    <t>Organizimi i veprimtarive ne Institucion, si  edhe organizimi i aktiviteteve brenda vendit.</t>
  </si>
  <si>
    <t>90101AC - Veprimtari protokollare brenda vendit</t>
  </si>
  <si>
    <t>1458000</t>
  </si>
  <si>
    <t>1419800</t>
  </si>
  <si>
    <t>43740000</t>
  </si>
  <si>
    <t>42594000</t>
  </si>
  <si>
    <t>Organizimi i pritjeve, percjelljeve dhe trajtim te personaliteteve te ftuar nga Presidenti i Republikes, si edhe organizimi i vizitave te Presidentit te Republikes jashte vendit.</t>
  </si>
  <si>
    <t>90101AB - Aktivitete nderkombetare per promovimin e vendit</t>
  </si>
  <si>
    <t>Jo-projekte (001-01-01120)</t>
  </si>
  <si>
    <t>90101</t>
  </si>
  <si>
    <t>Partnere biznesi, organizata  dhe individë te takuar</t>
  </si>
  <si>
    <t>Partnerë ndërkombetarë të takuar</t>
  </si>
  <si>
    <t>Synimet e politikës së jashtme të vendit, promovimi i Shqipërisë në arenën ndërkombëtare, si edhe njohja, nxitja dhe mbështetja e vlerave kombëtare në vend.</t>
  </si>
  <si>
    <t>-0.4951</t>
  </si>
  <si>
    <t>52000000</t>
  </si>
  <si>
    <t>103000000</t>
  </si>
  <si>
    <t>23AC501 - Projekti i Rikonstruksionit te godines ekzistuese te Institucionit te Presidentit te Republikes</t>
  </si>
  <si>
    <t>Rikonstruksioni i godines ekzistuese i Institucionit te Presidentit te Republikes</t>
  </si>
  <si>
    <t>23AC5</t>
  </si>
  <si>
    <t>5.0602</t>
  </si>
  <si>
    <t>27.281</t>
  </si>
  <si>
    <t>3.6667</t>
  </si>
  <si>
    <t>1212042.86</t>
  </si>
  <si>
    <t>84843000</t>
  </si>
  <si>
    <t>Blerja e pajisjeve kompjuterike dhe elektronike</t>
  </si>
  <si>
    <t>M010020 - Pajisje kompjuterike dhe elektronike te blera</t>
  </si>
  <si>
    <t>2.016</t>
  </si>
  <si>
    <t>331570</t>
  </si>
  <si>
    <t>100000000</t>
  </si>
  <si>
    <t>33157000</t>
  </si>
  <si>
    <t>Blerje e orendive dhe pajisjeve per zyra</t>
  </si>
  <si>
    <t>M010003 - Orendi dhe pajisje zyre</t>
  </si>
  <si>
    <t>Blerje pajisje, sisteme, makineri të ndryshme</t>
  </si>
  <si>
    <t>18AA1</t>
  </si>
  <si>
    <t>-0.9055</t>
  </si>
  <si>
    <t>-0.0489</t>
  </si>
  <si>
    <t>0.0078</t>
  </si>
  <si>
    <t>9.6667</t>
  </si>
  <si>
    <t>0.0514</t>
  </si>
  <si>
    <t>21665</t>
  </si>
  <si>
    <t>229315.56</t>
  </si>
  <si>
    <t>241102.8</t>
  </si>
  <si>
    <t>259980000</t>
  </si>
  <si>
    <t>257980000</t>
  </si>
  <si>
    <t>12000</t>
  </si>
  <si>
    <t>1125</t>
  </si>
  <si>
    <t>nr dekretesh/ligjesh</t>
  </si>
  <si>
    <t>Studimi i dosjeve per shpallje te ligjeve, studim dhe perpunim praktikash per dhenie e lenie te nenshtetesise, si edhe per dhenie te dekoratave e titujve te nderit.</t>
  </si>
  <si>
    <t>90101AA - Dekrete për shpallje ligjesh, për shtetësinë shqiptare dhe dekorata e tituj nderi</t>
  </si>
  <si>
    <t>53</t>
  </si>
  <si>
    <t>% e grave ne poste drejtuese te Institucionit ndaj totalit te posteve drejtuese</t>
  </si>
  <si>
    <t>Dekorata e tituj nderi të akorduara, ndaj totalit te propozuar</t>
  </si>
  <si>
    <t>83</t>
  </si>
  <si>
    <t>88</t>
  </si>
  <si>
    <t>Dekrete për ligje e shtetësi, ndaj totalit propozuar</t>
  </si>
  <si>
    <t>Ushtrimi i funksioneve kushtetuese të Presidentit nëpërmjet dekretimeve të ndryshme për shpallje ligjesh, shtetësinë shqiptare dhe për dekorata e tituj nderi</t>
  </si>
  <si>
    <t>1200</t>
  </si>
  <si>
    <t>530</t>
  </si>
  <si>
    <t>Garantimi i zbatimit të Kushtetutës së Shqiperisë</t>
  </si>
  <si>
    <t>Sigurimi i ekuilibrit midis organeve kushtetuese, që kryejnë drejtimin politik në vend, si edhe zbatimi dhe respektimi nga të gjitha palet i Kushtetutës së Shqiperisë.</t>
  </si>
  <si>
    <t>Veprimtaria e Presidentit
Sigurimi i ekuilibrit midis organeve kushtetuese, që kryejnë drejtimin politik në vend, nëpërmjet ushtrimit të kompetencave të Presidentit të Republikës, të dhëna nga Kushteuta.</t>
  </si>
  <si>
    <t>Veprimtaria e Presidentit</t>
  </si>
  <si>
    <t>01</t>
  </si>
  <si>
    <t>Presidenca</t>
  </si>
  <si>
    <t>1000</t>
  </si>
  <si>
    <t>Ndërtime e Konstruksione</t>
  </si>
  <si>
    <t>26AC101 - Ndërtime e Konstruksione</t>
  </si>
  <si>
    <t>26AC1</t>
  </si>
  <si>
    <t>235294.12</t>
  </si>
  <si>
    <t>176470.59</t>
  </si>
  <si>
    <t>numër</t>
  </si>
  <si>
    <t>Blerje  pajisje elektronike/ TIK</t>
  </si>
  <si>
    <t>18AE805 - Blerje  pajisje elektronike/ TIK</t>
  </si>
  <si>
    <t>0.6667</t>
  </si>
  <si>
    <t>-0.4</t>
  </si>
  <si>
    <t>18AE806 - Blerje pajisje zyre</t>
  </si>
  <si>
    <t>18AE8</t>
  </si>
  <si>
    <t>35000000</t>
  </si>
  <si>
    <t>nr projekti</t>
  </si>
  <si>
    <t>Mbështet përpjekjet  kombëtare të vendit në zhvillim për zgjidhjen e problemeve të zhvillimit ekonomik dhe për të promovuar përparimin shoqëror në standartet e jetesës në përfitim të popullit të saj.</t>
  </si>
  <si>
    <t>90301AC - Asistenca e PNUD për projekte Zhvillimi</t>
  </si>
  <si>
    <t>0.0264</t>
  </si>
  <si>
    <t>90422</t>
  </si>
  <si>
    <t>88100</t>
  </si>
  <si>
    <t>90422000</t>
  </si>
  <si>
    <t>88100000</t>
  </si>
  <si>
    <t>Nr takimesh/eventesh</t>
  </si>
  <si>
    <t>Veprimtaria e Kryeministrit, takimeve dhe eventeve në të cilat merr pjesë Kryeministri për të arritur misionin e tij.</t>
  </si>
  <si>
    <t>90301AB - Takime /evente të KM</t>
  </si>
  <si>
    <t>0.0029</t>
  </si>
  <si>
    <t>0.0014</t>
  </si>
  <si>
    <t>574296.67</t>
  </si>
  <si>
    <t>572630</t>
  </si>
  <si>
    <t>571840.83</t>
  </si>
  <si>
    <t>689156000</t>
  </si>
  <si>
    <t>687156000</t>
  </si>
  <si>
    <t>686209000</t>
  </si>
  <si>
    <t>nr aktesh ligjore/nenligjore</t>
  </si>
  <si>
    <t>Veprimtaria e aparatit të Kryeministrisë për hartimin, rregullimin dhe miratimin e të gjitha  akteve ligjore/nënligjore të Republikës se Shqipërise</t>
  </si>
  <si>
    <t>90301AA - Akte ligjore/nenligjore te hartuara dhe miratuara</t>
  </si>
  <si>
    <t>Jo-projekte (001-03-01110)</t>
  </si>
  <si>
    <t>90301</t>
  </si>
  <si>
    <t>% e punonjësve të trajnuar kundrejt totalit të punonjësve të programit</t>
  </si>
  <si>
    <t>Fuqizimi i funksionit menaxhues, në funksion të implementimit të suksesshëm të programit konform kërkesave të kuadrit ligjor në fuqi.</t>
  </si>
  <si>
    <t>Ushtrimi i funksioneve të Kryeministrit në përputhje me përgjegjësitë që i jep Kushtetuta dhe drejtimet kryesore të politikës së përgjithshme shtetërore.</t>
  </si>
  <si>
    <t>Planifikim, Menaxhim dhe Administrim</t>
  </si>
  <si>
    <t>03</t>
  </si>
  <si>
    <t>Kryeministria</t>
  </si>
  <si>
    <t>-0.0005</t>
  </si>
  <si>
    <t>-0.0112</t>
  </si>
  <si>
    <t>2028026.92</t>
  </si>
  <si>
    <t>2029115.38</t>
  </si>
  <si>
    <t>2052192.31</t>
  </si>
  <si>
    <t>527287000</t>
  </si>
  <si>
    <t>527570000</t>
  </si>
  <si>
    <t>533570000</t>
  </si>
  <si>
    <t>numer punonjesish</t>
  </si>
  <si>
    <t>Pjesemarrja e personelit në vrojtimet statistikore,në kurse te ndryshme , seminare, work shope  etj.</t>
  </si>
  <si>
    <t>95001AC - Personel i trajnuar</t>
  </si>
  <si>
    <t>Jo-projekte (001-50-01320)</t>
  </si>
  <si>
    <t>95001</t>
  </si>
  <si>
    <t>Rritja e numrit  te Grave në pozicione drejtuese</t>
  </si>
  <si>
    <t>Rritja e numrit te auditimeve</t>
  </si>
  <si>
    <t>42</t>
  </si>
  <si>
    <t>38</t>
  </si>
  <si>
    <t>% e punonjesve te trajnuar</t>
  </si>
  <si>
    <t>Rritja e perfomancës  së  institucionit duke aplikuar një menaxhim të lartë administrativ, financiar e  njerëzor dhe përmirësimit te infrastrukturës së prodhimit statistikor"</t>
  </si>
  <si>
    <t>0.9524</t>
  </si>
  <si>
    <t>4100000</t>
  </si>
  <si>
    <t>2100000</t>
  </si>
  <si>
    <t>Business Register Empowerment of Statistics- BRESTAT</t>
  </si>
  <si>
    <t>26AC001 - Business Register Empowerment of Statistics- BRESTAT</t>
  </si>
  <si>
    <t>26AC0</t>
  </si>
  <si>
    <t>-0.0204</t>
  </si>
  <si>
    <t>95900000</t>
  </si>
  <si>
    <t>97900000</t>
  </si>
  <si>
    <t>20AF701 - IPA 2019 Multi-beneficiary statistical cooperation programme</t>
  </si>
  <si>
    <t>IPA 2019 Multi-beneficiary statistical cooperation programme</t>
  </si>
  <si>
    <t>20AF7</t>
  </si>
  <si>
    <t>TVSH per tu likujduar</t>
  </si>
  <si>
    <t>18AA702 - TVSH per tu likujduar</t>
  </si>
  <si>
    <t>Statistika të Forta Vendore Shqiptare / SALSTAT</t>
  </si>
  <si>
    <t>18AA7</t>
  </si>
  <si>
    <t>4420000</t>
  </si>
  <si>
    <t>Permiresim/Rinovim i infrastruktures ne Data Center</t>
  </si>
  <si>
    <t>18AA610 - Permiresim/Rinovim i infrastruktures ne Data Center</t>
  </si>
  <si>
    <t>31666.67</t>
  </si>
  <si>
    <t>3515000</t>
  </si>
  <si>
    <t>111</t>
  </si>
  <si>
    <t xml:space="preserve">	Blerja e paisjeve të zyrës për krijimin e kushteve të pershtatshme të punës per punonjesit.</t>
  </si>
  <si>
    <t>18AA606 - Pajisje zyre te blera</t>
  </si>
  <si>
    <t>0.0038</t>
  </si>
  <si>
    <t>0.0824</t>
  </si>
  <si>
    <t>472631.58</t>
  </si>
  <si>
    <t>470842.11</t>
  </si>
  <si>
    <t>435000</t>
  </si>
  <si>
    <t>8980000</t>
  </si>
  <si>
    <t>8946000</t>
  </si>
  <si>
    <t>8265000</t>
  </si>
  <si>
    <t xml:space="preserve">	Blerja e licencave të software-ve për të përditësuar infrastrukturen e nevojshme për kryerjen e proceseve të përpunimit të të dhenave statistikore.</t>
  </si>
  <si>
    <t>18AA604 - Blerje licensa software</t>
  </si>
  <si>
    <t>2.6397</t>
  </si>
  <si>
    <t>-0.8851</t>
  </si>
  <si>
    <t>6020000</t>
  </si>
  <si>
    <t>1654000</t>
  </si>
  <si>
    <t>14400000</t>
  </si>
  <si>
    <t>Blerja e licencave të software-ve për të përditësuar infrastrukturen e nevojshme për kryerjen e proceseve të përpunimit të të dhenave statistikore.</t>
  </si>
  <si>
    <t>M500011 - Infrastrukture e nevojshme software- te perditsuara (WEB Servise)</t>
  </si>
  <si>
    <t>Blerje pajisje, sisteme te ndryshme</t>
  </si>
  <si>
    <t>18AA6</t>
  </si>
  <si>
    <t>0.0226</t>
  </si>
  <si>
    <t>-0.0013</t>
  </si>
  <si>
    <t>0.0082</t>
  </si>
  <si>
    <t>0.0177</t>
  </si>
  <si>
    <t>-0.0141</t>
  </si>
  <si>
    <t>0.019</t>
  </si>
  <si>
    <t>1699.22</t>
  </si>
  <si>
    <t>1661.68</t>
  </si>
  <si>
    <t>1663.81</t>
  </si>
  <si>
    <t>652875000</t>
  </si>
  <si>
    <t>647592000</t>
  </si>
  <si>
    <t>636309000</t>
  </si>
  <si>
    <t>384221</t>
  </si>
  <si>
    <t>389721</t>
  </si>
  <si>
    <t>382441</t>
  </si>
  <si>
    <t>Anketimi i  njësive statistikore për marrjen e informacioneve ekonomiko- sociale, për të zgjeruar shkallën e përfaqësimit të popullatës.</t>
  </si>
  <si>
    <t>95001AA - Njësi statistikore të vrojtuara</t>
  </si>
  <si>
    <t>1.1</t>
  </si>
  <si>
    <t>Rritja e  numrit  të publikimeve me statistika gjinore</t>
  </si>
  <si>
    <t>-1.4</t>
  </si>
  <si>
    <t>1.9</t>
  </si>
  <si>
    <t>2.9</t>
  </si>
  <si>
    <t>Rritja numrit të njësive statistikore të vrojtuara</t>
  </si>
  <si>
    <t>Përmirësimi i cilësisë së vrojtimeve statistikore, prodhimi dhe shpërndarja në kohë e me cilësi  të produkteve statistikore</t>
  </si>
  <si>
    <t>50-01130 Rritja e cilësisë  së prodhimit statistikor dhe shtimi i burimeve primare të të dhënave nëpërmjet përforcimit të kapaciteteve profesionale të stafit të INSTAT dhe përmirësimit të infrastrukturës së prodhimit statistikor.</t>
  </si>
  <si>
    <t>Konsiston në prodhimin e të dhënave statistikore zyrtare, cilësore dhe të besueshme, të nevojshme për vëzhgimin e situatës socio-ekonomike në Republikën e Shqipërisë, duke respektuar të drejtën e përdoruesve për të dhëna zyrtare si dhe në përmbushje të detyrimeve që lindin nga Programi pesëvjeçar për Statistikat Zyrtare, i miratuar nga Kuvendi. Cilësia statistikore arrihet nëpërmjet përmirësimit të funksionimit dhe menaxhimit të Institucionit, zhvillimit të kapaciteteve menaxhuese në implementimin e objektivave afatshkurtra dhe afatmesme që bëjnë të mundur përmbushjen e standarteve të vendosura nga BE , në garantimin e përmirësimit të vazhdueshëm të përdorimit të burimeve njerzore dhe financiare të INSTAT-it.</t>
  </si>
  <si>
    <t>Veprimtaria Statistikore</t>
  </si>
  <si>
    <t>Instituti Statistikës</t>
  </si>
  <si>
    <t>-0.2</t>
  </si>
  <si>
    <t>83333.33</t>
  </si>
  <si>
    <t>125000</t>
  </si>
  <si>
    <t>nr paisje</t>
  </si>
  <si>
    <t>Blerje paisje kompjuterike,printer,fotokopje,kompjutera</t>
  </si>
  <si>
    <t>18AB104 - Blerje paisje kompjuterike</t>
  </si>
  <si>
    <t>Blerje paisje zyre</t>
  </si>
  <si>
    <t>18AB103 - Blerje paisje zyre</t>
  </si>
  <si>
    <t>18AB1</t>
  </si>
  <si>
    <t>-0.2059</t>
  </si>
  <si>
    <t>-0.2222</t>
  </si>
  <si>
    <t>0.2593</t>
  </si>
  <si>
    <t>0.2857</t>
  </si>
  <si>
    <t>1264705.88</t>
  </si>
  <si>
    <t>1592592.59</t>
  </si>
  <si>
    <t>2047619.05</t>
  </si>
  <si>
    <t>43000000</t>
  </si>
  <si>
    <t>27</t>
  </si>
  <si>
    <t>21</t>
  </si>
  <si>
    <t>Numer Projekte Kinematografike</t>
  </si>
  <si>
    <t>Financimi i festivaleve  te filmit te cilat jane dhe markete te medha per tregun dhe bashkepunimin e kooproduksioneve boterore ,njeri eshte ai qe zhvillohet ne muajin shkurt ne Berlin,tjetri ne muajin Maj xhvillohet ne qytetin e Cannesne France  dhe nje ne Trieste ,gjate diteve ku marrin pjese kineaste te cilet kane fituar nje pjese te financimit nga QKK shkojne per te bere biseda per basjkeprodhime te mundeshm,e per projektet e tyre kinematografike.mer pjese edhe nje pjese e stafit te qkk kukane ne kujdesje stenden e Shqiperise dhe ku zhvillohen takime te ndryshme me personalitete te kinematografise ,gjithashtu edhe festivalet nderkombetare dhe rajonal qe zhvillohen ne qytetet e Shqiperise ,Shkoder ,Gjirokaster,Sarande,Pogradec,Korce si dhe Tirane</t>
  </si>
  <si>
    <t>95701AB - Projekte Kinematografike</t>
  </si>
  <si>
    <t>-0.0151</t>
  </si>
  <si>
    <t>-0.1356</t>
  </si>
  <si>
    <t>0.0073</t>
  </si>
  <si>
    <t>0.0009</t>
  </si>
  <si>
    <t>0.0227</t>
  </si>
  <si>
    <t>0.1579</t>
  </si>
  <si>
    <t>3053666.67</t>
  </si>
  <si>
    <t>3100340.91</t>
  </si>
  <si>
    <t>3586789.47</t>
  </si>
  <si>
    <t>137415000</t>
  </si>
  <si>
    <t>136415000</t>
  </si>
  <si>
    <t>136298000</t>
  </si>
  <si>
    <t>45</t>
  </si>
  <si>
    <t>44</t>
  </si>
  <si>
    <t>Numer Filmash</t>
  </si>
  <si>
    <t>Financimet  filmike te te gjitha zhanreve  behen  nepermjet projektit I cili paraqitet per financim nga qkk, zakonisht ne kete zhanere  aplikojn regjizoret e karieres ,ato per veper te pare ,financimi per kete projekt eshte deri 51% te vleres totale ,keto  projekte jane  nje cooproduksion filmik montazhi financiar I te cileve  behet nga producenti duke aplikuar neper institucione te tjera te filmit neper europe dhe me gjere si dhe nga institucione te artit dhe kultures ne shqiperi.</t>
  </si>
  <si>
    <t>95701AA - Filma te financuara</t>
  </si>
  <si>
    <t>Jo-projekte (001-57-08220)</t>
  </si>
  <si>
    <t>95701</t>
  </si>
  <si>
    <t>Perqindja e projekteve te perfunduara kundrejt atyre te financuara</t>
  </si>
  <si>
    <t>Rritja e perqindjes se pjesemarrjes se grave ne poste drejtuese ne institucion</t>
  </si>
  <si>
    <t>Filma Knematografik te vlersuar ne festivalet kombetare dhe nderkombetare kundrejt totalit te filmave te mbeshtetur financiarisht.</t>
  </si>
  <si>
    <t>42%</t>
  </si>
  <si>
    <t>39%</t>
  </si>
  <si>
    <t>35%</t>
  </si>
  <si>
    <t>Projekte kinematografike me autore dhe producente femra te mbeshtetura financiarisht kundrejt totalit te projekteve</t>
  </si>
  <si>
    <t>Objektivi i kesaj politike eshte qe filmi shqiptar te behet sa me kompetitiv dhe I vleresuar ne festivale kombetare dhe nderkombetare .</t>
  </si>
  <si>
    <t>Perfaqesimi dinjitoz i kinematografise shqiptare ne konkurime nderkombetare rajonale, evropiane dhe boterore.</t>
  </si>
  <si>
    <t>47%</t>
  </si>
  <si>
    <t>Mbeshtejta e produkteve kinematografike cilesore me qellim rritjen e interesit te publikut (vendas dhe te huaj) per filmat artistike shqiptare.</t>
  </si>
  <si>
    <t>Dhenia e mbeshtetjes, asistences dhe lehtesimi i procedurave per ti krijuar mundesi producenteve per realizimin e produkteve kinematografike ne kohe dhe me cilesi</t>
  </si>
  <si>
    <t>Organizimi dhe zhvillimi i kinematografisë shqiptare (si forma e të shprehurit artistik) dhe mbështetjen ekonomike nga shteti te projekteve kinematografike (produkt kinematografik), te cilat realizohen nga producentet shqiptare. Mbeshtetja financiare synon nxitjen e producenteve shqiptare per realizimin e produkteve kinematografike me mbeshtetje sa me te gjere bashkeprodhuese duke siguruar fonde alternative publike apo private ne rajon, Evrope dhe me gjere ne bote. Kjo mbeshtetje, si pjese e trashegimise kulturore, gjithashtu synon orientimin e prodhimit te ri kinematografik drejt integrimit dhe konkurimit te denje ne rrjetin dhe tregun europian dhe boteror te kinemase.</t>
  </si>
  <si>
    <t>Financim i pjesshem I projekteve kinematografike i cili synon nxitjen e producenteve per te siguruar fonde alternative ne europe e me gjere per te mundesuar produktin kinematografik,kjo mbeshtetje ekonomike  synon orjentimin e prodhimit kinematografik drejt integrimit ne tregun boteror.</t>
  </si>
  <si>
    <t>08220</t>
  </si>
  <si>
    <t>Mbështetje financiare per veprimtarinë kinematografike</t>
  </si>
  <si>
    <t>Qendra Kombetare Kinematografike</t>
  </si>
  <si>
    <t xml:space="preserve">numer pajisjesh dhe mobiliesh </t>
  </si>
  <si>
    <t>Pajisje dhe mobilie te blera per mirefunksionimin e Institucionit</t>
  </si>
  <si>
    <t xml:space="preserve">18AC902 - Blerje pajisje dhe mobilie per Institucionin </t>
  </si>
  <si>
    <t>18AC9</t>
  </si>
  <si>
    <t>20000</t>
  </si>
  <si>
    <t>Numer monitorimesh/inpektimesh te kryera</t>
  </si>
  <si>
    <t>Projektet e financuara nga AMSHC- ja, ndiqen pergjate vitit dhe monitorohen si nga pikpamja e realizimit te aktiviteteve te pershkruara ne kontrate dhe ky monitorim realizohet  ne terren prane OJFve dhe aty ku realizohen aktivitetet,  ashtu edhe nga ana financiare persa I takon dokumentave justifikues te OJF-ve ne lidhje me perdorimin e fondit.</t>
  </si>
  <si>
    <t>98801AB - Monitorime/Inpektime ne terren te projekteve te financuara</t>
  </si>
  <si>
    <t>0.0074</t>
  </si>
  <si>
    <t>0.0011</t>
  </si>
  <si>
    <t>1365900</t>
  </si>
  <si>
    <t>1355900</t>
  </si>
  <si>
    <t>136590000</t>
  </si>
  <si>
    <t>135590000</t>
  </si>
  <si>
    <t>135440000</t>
  </si>
  <si>
    <t>Numri I projekteve te financuara</t>
  </si>
  <si>
    <t>Ky produkt nenkupton ndjekjen  me sukses te proçesit te shpalljes se Thirrjes per projektpropozime, vleresimeve te projekteve qe aplikojne prane AMSHC- se per financim bazuar ne Ligjin per Krijimin e AMSHC -se. Pas kesaj shpallen projektet qe do financohen gjithmone sipas programeve te interesit te cilat percaktohen nga Bordi Mbikqyres i AMSHC -se ne bazuar mbi programet strategjike te AMSHC- se si dhe bazuar ne gjetjet e takimeve konsultative te cilat organizohen nga AMSHC- ja para çdo shpallje te Thirrjeve.</t>
  </si>
  <si>
    <t>98801AA - Projekte te financuara nga AMSHC- ja</t>
  </si>
  <si>
    <t>Jo-projekte (001-88-01110)</t>
  </si>
  <si>
    <t>98801</t>
  </si>
  <si>
    <t>Projekte fituese të cilat promovojnë mbrojtjen e mjedisit dhe tranzicionin e gjelbër kundrejt numrit total të projekteve të financuara.</t>
  </si>
  <si>
    <t>Projekte fituese të cilat promovojnë barazinë gjinore, mbrojtjen sociale dhe përfshirjen e grupeve të pambrojtura kundrejt numrit total të projekteve të financuara.</t>
  </si>
  <si>
    <t>Perqindja e grave ne poste drejtuese te institucionit ndaj totalit te posteve drejtuese</t>
  </si>
  <si>
    <t>Numer projektesh te monitoruara ne terren nga AMSHC</t>
  </si>
  <si>
    <t>Numer takimesh trajnuese, informuese, workshops te realizuara</t>
  </si>
  <si>
    <t>Numer projektesh te financuara</t>
  </si>
  <si>
    <t>Mbeshtetje financiare dhe monitorim per me shume projekte te OJF ve sipas programeve te percaktuara nga Bordi Mbikqyres i AMSHC -se ne vit</t>
  </si>
  <si>
    <t>Organizata te shoqerise Civile te perfshira ne monitorimin dhe zbatimin e politikave publike ne te mire dhe ne interes publik.</t>
  </si>
  <si>
    <t>Krijimi i kushteve per rritje te qendrueshme te shoqerise civile ne vend permes nje shoqerie civile me vibrante dhe pjesemarrese ne vendimarje dhe monitorim politikash publike</t>
  </si>
  <si>
    <t>Misioni i Agjencisë për Mbështetjen e Shoqërisë Civile është nxitja, nëpërmjet asistencës financiare, e zhvillimit të qëndrueshëm të shoqërisë civile dhe krijimi i kushteve të favorshme për nisma qytetare në të mirë dhe interes të publikut, dhe me përparësitë e strategjitë e programit qeveritar, sipas fushave përkatëse sic vendosur nga Bordi Mbikqyres i AMSHC -se ne linje me prioritetet  strategjike    te zhvillimit te qendrueshem te Qeverise Shqiptare</t>
  </si>
  <si>
    <t>Mbështetje për Shoqërinë Civile</t>
  </si>
  <si>
    <t>3333.33</t>
  </si>
  <si>
    <t xml:space="preserve">ISKK, ne funksion te rritjes se efikasitetit te punes se punonjesve merr persiper te bleje literature te huaj per periudhen komuniste. </t>
  </si>
  <si>
    <t>18AD403 - Fond Biblioteke</t>
  </si>
  <si>
    <t>Blerje pajisje, sisteme, makineri</t>
  </si>
  <si>
    <t>18AD4</t>
  </si>
  <si>
    <t>312500</t>
  </si>
  <si>
    <t>Numer konferencash, ekspozitash</t>
  </si>
  <si>
    <t>Organizimi i Konferencave dhe Ekspozitave me karakter promovues, informues per periudhen komuniste  etj</t>
  </si>
  <si>
    <t xml:space="preserve">99201AB - Konferenca, Simpoziume dhe  Ekspozita kombetare dhe nderkombetare  </t>
  </si>
  <si>
    <t>0.0168</t>
  </si>
  <si>
    <t>0.004</t>
  </si>
  <si>
    <t>8053.6</t>
  </si>
  <si>
    <t>7920.27</t>
  </si>
  <si>
    <t>7888.4</t>
  </si>
  <si>
    <t>60402000</t>
  </si>
  <si>
    <t>59402000</t>
  </si>
  <si>
    <t>59163000</t>
  </si>
  <si>
    <t>7500</t>
  </si>
  <si>
    <t>Numer librash</t>
  </si>
  <si>
    <t>Mbledhja,  perpunimi i dokumentave, intervistave per te pergatitur dhe botuar  Kolanen e 10-13 librave qe jane deshmi, memuare, studime shkencore, albume etj, si pjese e kolanes se pervitshme te librave te botuar, si dhe numrin e dosjeve me dokumenta te marra nga arkivat brenda dhe jashte Shqipërise si dhe pergatitjen e Video Dokumentarëve dhe te tjera filma me metrazh te shkurter  per periudhen e regjimit komunist ne Shqipëri.</t>
  </si>
  <si>
    <t>99201AA - Libra për të botuar dhe te tjera aktivitete - Kolana e pervitshme e librave</t>
  </si>
  <si>
    <t>Jo-projekte (001-92-01110)</t>
  </si>
  <si>
    <t>99201</t>
  </si>
  <si>
    <t>600000</t>
  </si>
  <si>
    <t>Zgjerimi i rafteve te bibliotekes per ekzpozimin e librave te botuar ne ambjente te tjera brenda ISKK, si dhe tavolina, karrige e te tjera pajisje zyre</t>
  </si>
  <si>
    <t>18AD405 - Pajisje zyre</t>
  </si>
  <si>
    <t xml:space="preserve">ISKK, ne funksion te rritjes se efikasitetit te punes se punonjesve merr persiper te bleje pajisje te reja kompjuterike sipas standarteve ne fuqi te AKSHI-it	</t>
  </si>
  <si>
    <t xml:space="preserve">18AD404 - Pajisje Kompjuterike </t>
  </si>
  <si>
    <t>% e grave në poste drejtuese të ISKK ndaj totalit të posteve drejtuese.</t>
  </si>
  <si>
    <t>Numri i librave të botuar nga ISKK.</t>
  </si>
  <si>
    <t>Pergatitja dhe botimi i  Kolanes  se 10-15 librave qe jane deshmi, memuare, studime shkencore, albume nga periudha komuniste.</t>
  </si>
  <si>
    <t>Ndergjegjesimi dhe njohja e opinionit publik, shkencor dhe akademik nepermjet botimit, publikimit, organizimit te konfererencave dhe ekspozitave kombetare e nderkombetare si dhe shpërndarjes të të gjitha materialeve të mbledhura dhe të analizuara të periudhës së regjimit komunist.</t>
  </si>
  <si>
    <t xml:space="preserve">Programi përfshin shpenzimet buxhetore që kryhen për studimin, grumbullimin, analizën, informimin dhe vlerësimin objektiv të dokumentacionit të periudhës së regjimit komunist. Aktivitetet  dhe objektivat e këtij programi rrisin performancën e ISKK për një përdorim sa më eficent dhe efektiv të burimeve njerëzore dhe financiare. </t>
  </si>
  <si>
    <t>Instituti i Studimeve te Krimeve te Komunizmit</t>
  </si>
  <si>
    <t xml:space="preserve">numer </t>
  </si>
  <si>
    <t>Paisje zyre dhe te tjera</t>
  </si>
  <si>
    <t>Blerje paisje zyre dhe te tjera</t>
  </si>
  <si>
    <t>platforme</t>
  </si>
  <si>
    <t>Platformë Digjitale e edukimit "Mesojme nga e kaluara, burime arsimore te hapura 1944-1991</t>
  </si>
  <si>
    <t>18BV412 - Platformë Digjitale e edukimit "Mesojme nga e kaluara, burime arsimore te hapura 1944-1991</t>
  </si>
  <si>
    <t>soft</t>
  </si>
  <si>
    <t>Instalim dhe përshtatje e programit për parandalimin e humbjes së të dhënave (DLP)</t>
  </si>
  <si>
    <t>1.5</t>
  </si>
  <si>
    <t>Blerje, instalim sisteme dhe paisje</t>
  </si>
  <si>
    <t>18BV406 - Blerje, instalim sisteme dhe paisje</t>
  </si>
  <si>
    <t>66666.67</t>
  </si>
  <si>
    <t>Numer pajisjesh kompjuterike</t>
  </si>
  <si>
    <t>Bleje pajisje te reja kompjuterike sipas standarteve ne fuqi te AKSHI-it</t>
  </si>
  <si>
    <t>18BV402 - Blerje pajisje kompjuterike</t>
  </si>
  <si>
    <t>Blerje pajisje, sisteme, makineri (95-01110)</t>
  </si>
  <si>
    <t>18BV4</t>
  </si>
  <si>
    <t>0.0055</t>
  </si>
  <si>
    <t>104330.29</t>
  </si>
  <si>
    <t>103758.86</t>
  </si>
  <si>
    <t>103308.57</t>
  </si>
  <si>
    <t>182578000</t>
  </si>
  <si>
    <t>181578000</t>
  </si>
  <si>
    <t>180790000</t>
  </si>
  <si>
    <t>1750</t>
  </si>
  <si>
    <t>Numër kërkesash dhe aktivitete</t>
  </si>
  <si>
    <t>Pranimi, identifikimi, deklasifikimi, përpunimi, dekodifikimi i kërkesës dhe përgjigja ndaj kërkuesve, klubi librit/filmit leksion i hapur,dialog, aktivitet me institucione homologe</t>
  </si>
  <si>
    <t>99501AA - Kërkesa të trajtuara dhe aktivitete ndërgjegjësuese</t>
  </si>
  <si>
    <t>Jo-projekte (001-95-01110)</t>
  </si>
  <si>
    <t>99501</t>
  </si>
  <si>
    <t>Numri i rasteve te diskriminimit me baze gjinore ne institucion te trajtuar .</t>
  </si>
  <si>
    <t>% e grave ne poste drejtuese te institucionit ndaj totalit te posteve drejtuese .</t>
  </si>
  <si>
    <t>numri i ankesave</t>
  </si>
  <si>
    <t>97000</t>
  </si>
  <si>
    <t>90000</t>
  </si>
  <si>
    <t>numri i faqeve te vena ne dispzicion</t>
  </si>
  <si>
    <t>Përmbushja në kohë dhe me cilesi e shërbimit ndaj kërkuesve( qytetar, institucione, media-studiues), nëpërmjet procedurave sa më fleksibël e në përputhje me ligjin nëpërmjet dixhitalizimit për të vënë në dispozicion të interesuarve informacione të ndryshme.</t>
  </si>
  <si>
    <t>950</t>
  </si>
  <si>
    <t>numri i kerkesave</t>
  </si>
  <si>
    <t>Numri i aktiviteteve dhe botimeve nga AIDSSH</t>
  </si>
  <si>
    <t>Të identifikojë, mbledhë dhe krijojë një arkiv të integruar të të gjitha dokumenteve të njohura të prodhuara nga/ose të lidhura me veprimtarinë e ish-Sigurimit;bëjë regjistrimet në dispozicion të publikut sipas dispozitave të parashikuara në ligj, duke përfshirë sigurimin e qasjes në informata në formë dixhitale;krijimi i Autoritetit si një burim arkivor qendror, për hulumtimin e aktiviteteve të ish-Sigurimit;të drejtojë informimin publik për të krijuar Autoritetin si një platformë, për angazhimin dhe kuptimin e së kaluarës komuniste në Shqipëri;mbështesë punën e dokumentimit të krimeve të komunizmit, duke përfshirë kontributin në bërjen e drejtësisë;mbështesë procesin e kërkimit, gjetjes, identifikimit dhe rimëkëmbjes së mbetjeve të atyre që u zhdukën ose u ekzekutuan gjatë komunizmit;mbështesë verifikimin e zyrtarëve që konkurrojnë për tu zgjedhur ose emëruar në administratën publike/shtetërore.</t>
  </si>
  <si>
    <t>Të identifikojë, mbledhë dhe krijojë një arkiv të integruar të të gjitha dokumenteve të njohura të prodhuara nga/ose të lidhura me veprimtarinë e ish-Sigurimit;bëjë regjistrimet në dispozicion të publikut sipas dispozitave të parashikuara në ligj.</t>
  </si>
  <si>
    <t>Autoriteti per te Drejten e Informimit</t>
  </si>
  <si>
    <t>000/lekë</t>
  </si>
  <si>
    <t>Mbështetje për Kultet fetare</t>
  </si>
  <si>
    <t>08480</t>
  </si>
  <si>
    <t>Mbështetje financiare për bashkësitë fetare, për përmirësimin e infrastrukturës së tyre administrative, arsimore, shpirtërore e kulturore.</t>
  </si>
  <si>
    <t>Garantimi i një mjedisi ku, çdo bashkësi fetare të shprehë dhe praktikojë lirisht të drejtën kushtetuese të besimit, nëpërmjet mbështetjes financiare nga shteti.</t>
  </si>
  <si>
    <t>Harmonia Fetare</t>
  </si>
  <si>
    <t>Trend në rritje</t>
  </si>
  <si>
    <t>Forcimi i harmonisë fetare me anë të mbështetjes financiare  dhe hartimin e akteve ligjore dhe nënligjore për këtë qëllim.</t>
  </si>
  <si>
    <t>Forcimi i kontributit të bashkësive fetare në të mirë të shoqërisë</t>
  </si>
  <si>
    <t>Numër  dokumentash/ aktesh nënligjore</t>
  </si>
  <si>
    <t>Emërtimi i Treguesit x (shto tregues sipas rastit)</t>
  </si>
  <si>
    <t>Financim i Bashkësive fetare  KODI 98709AA</t>
  </si>
  <si>
    <t>Financim i bashkësive fetare, për pagat e personelit të administratës, të arsimtarëve dhe mbështetje për rikonstruksionet e objekteve të kultit, në zbatim të legjislacionit përkatës.</t>
  </si>
  <si>
    <t>Numri i bashkësive</t>
  </si>
  <si>
    <t xml:space="preserve">Network rajonal mes homologësh   KODI 98709AD                                                                                 </t>
  </si>
  <si>
    <t xml:space="preserve">Ndërtimi i infrastrukturës së një rrjeti rajonal me homologët e KSHK ku të trajtohen problematikat e përbashkëta  dhe të ndahen e promovohen praktikat e mira në lidhje me lirinë e fesë dhe besimit dhe marrëdhëniet e tyre me shtetet. </t>
  </si>
  <si>
    <t>Numër aktivitetesh/workshopesh</t>
  </si>
  <si>
    <r>
      <t>Detajimi i Kostos Totale të</t>
    </r>
    <r>
      <rPr>
        <b/>
        <sz val="8"/>
        <color rgb="FFFF0000"/>
        <rFont val="Garamond"/>
        <family val="1"/>
      </rPr>
      <t xml:space="preserve"> Produktit 2 </t>
    </r>
    <r>
      <rPr>
        <b/>
        <sz val="8"/>
        <color theme="1"/>
        <rFont val="Garamond"/>
        <family val="1"/>
      </rPr>
      <t>sipas Artikujve Ekonomikë</t>
    </r>
  </si>
  <si>
    <t>Blerje pajisje TIK</t>
  </si>
  <si>
    <t>18AQ301</t>
  </si>
  <si>
    <t>UPS, CEL</t>
  </si>
  <si>
    <t>Pajisje zyre te blera</t>
  </si>
  <si>
    <t>DUHET GJENERUAR KOD !!!</t>
  </si>
  <si>
    <t>Blerje automjeti</t>
  </si>
  <si>
    <t>nr.</t>
  </si>
  <si>
    <t>Misioni ynë është të kontribuojmë për zhvillimin e qëndrueshëm të territorit të udhëhequr nga strategjitë e mirëplanifikuara dhe programet afatmesme e afgjata të zhvillimit; të sigurojmë zbatimin e ligjit dhe akteve nënligjore në fuqi që garantojnë mirëplanifikimin e territorit; si edhe të mbështesim dialogun profesional në fushën e planifikimit të territorit, duke përhapur njohuritë e fituara gjatë eksperiencës sonë në këtë fushë.</t>
  </si>
  <si>
    <t>Procesi i planifikimit te territorit, zhvillimi i qendrueshem i tij,  hartimi në bashkëpunim dhe bashkërendimi i proceseve te hartimit të dokumenteve të planifikimit të territorit, si dhe sigurimi i bashkërendimit ndërmjet autoriteteve të planifikimit të territorit, si atë horizontal (mes institucioneve të pushtetit qendror), ashtu edhe atë vertikal (mes institucioneve vendore e qendrore). Udhëheq, koordinon dhe ndërlidh veprimtaritë për modernizimin e modelit të planifikimit dhe promovimin e praktikave novatore në projektim urban dhe planifikim.</t>
  </si>
  <si>
    <t>Rritja e transparencës në politikat territoriale, ekonomike dhe sociale</t>
  </si>
  <si>
    <t>Krijimi dhe Funksionimi  i sistemit elektronik per monitorimin e planeve vendore</t>
  </si>
  <si>
    <t>% e bashkive që përdorin  platformën digjitale të AKPT (e-harta, e-planifikimi)</t>
  </si>
  <si>
    <t>Planifikimi dhe zhvillimi i qëndrueshëm i territorit</t>
  </si>
  <si>
    <t>% e administrates në funksion të realizimit të politikave të planifikimit urban</t>
  </si>
  <si>
    <t>% e punonjësve të trajnuar mbi politikat e planifikimit urban kundrejt totalit</t>
  </si>
  <si>
    <t>Raporti femra/meshkuj në pozicione drejtuese (femrat dominojnë me 80%)</t>
  </si>
  <si>
    <t>%  e projekteve që përfundojnë në kohën e parashikuar</t>
  </si>
  <si>
    <t>Plane të Përgjithshme Kombëtare/Plane Vendore të hartuara</t>
  </si>
  <si>
    <t>Sigurimi i sherbimeve per realizimin e politikave te planifikimit, Hartimi i planeve te pergjithshme kombetare, planeve vendore</t>
  </si>
  <si>
    <t>nr. planesh te hartuara</t>
  </si>
  <si>
    <t>Pajisje informatike te blera (kompjutera ..)</t>
  </si>
  <si>
    <t>Pajisje informatike te blera (kompjutera, licenca)</t>
  </si>
  <si>
    <t>18AO601</t>
  </si>
  <si>
    <t>Pajisjet informatike janë të domosdoshme për funksionimin modern të AKPT, duke mundësuar përpunimin e shpejtë dhe të saktë të të dhënave, ruajtjen e sigurt të informacionit dhe analizën e avancuar për vendimmarrje dhe planifikim territorial. Ato rrisin efikasitetin e proceseve të punës dhe mbështesin organizimin e projektëve në mënyrë më të strukturuar dhe të besueshme.</t>
  </si>
  <si>
    <t>Nr pajisjesh</t>
  </si>
  <si>
    <t>Pajisje ZYRE</t>
  </si>
  <si>
    <t>Pajisje Zyre</t>
  </si>
  <si>
    <t>kod i ri</t>
  </si>
  <si>
    <t>Realizimi i ketij projekti ka si objektiv te sjelle ne parametra bashkohore   funksionimin dhe mbarevajtjen e punes  ne AKPT , realizimi i ketij projekti eshte  domosdoshmeri per funksionimin e procesit te punes. Ky projekt perputhet me qellimet dhe objektivat e AKPT-se ne fushen e zhvillimit te territorit duke bere qe proçeset e punës te  organizohen dhe te kryen ne kohe reale dhe me cilesi.</t>
  </si>
  <si>
    <t>Nr. Pajisjesh</t>
  </si>
  <si>
    <t>Planifikimi ne nivel qendror dhe Monitorimi i Territorit</t>
  </si>
  <si>
    <t>18AN901</t>
  </si>
  <si>
    <t xml:space="preserve">Projekti konsiston në vlerësim dhe analizë të gjendjes ekzistuese të territorit dhe ndryshimeve të ndodhura prej vitit 2015 deri më tani, vlerësim të potencialeve, risqeve dhe mundësive që paraqet territori për zhvillim të qëndrueshëm ekonomik, social dhe mjedisor.  Dokumenti do të shërbejnë si referencë dhe udhëzues për stafet e  administratës lokale për zbatimin e planeve lokale.
</t>
  </si>
  <si>
    <t>Nr. Projektesh</t>
  </si>
  <si>
    <t xml:space="preserve">Platforma per Planifikimi Territori Inteligjent </t>
  </si>
  <si>
    <t>Krijimi i platformes per Planifikim Territori Inteligjent eshte nje sistem ne kuader te zhvillimit te qendrueshem te territorit, perdorimit te tokes dhe informacionit te perditesuar dhe perpuimit analitik</t>
  </si>
  <si>
    <t>Nr.platforme</t>
  </si>
  <si>
    <t>Hartimi I Planeve të Detyruara Vendore për 9 bashki</t>
  </si>
  <si>
    <t>19AA001</t>
  </si>
  <si>
    <t>Hartimi i Planeve të Detyruara Vendore për zonat e prekura nga tërmeti, 9 bashki Durrës , Kamëz, Kavajë, Krujë, Kurbin , Lezhë, Mirditë, Shijak, Vore</t>
  </si>
  <si>
    <t>Nr. Planesh</t>
  </si>
  <si>
    <t>Dave Marku</t>
  </si>
  <si>
    <t>Emri;  Adelina Greca</t>
  </si>
  <si>
    <t>njesi</t>
  </si>
  <si>
    <t>Rikonstruksion izolim parapet i jashtem i tarracës së godinës së Kryesisë së Kuvendit</t>
  </si>
  <si>
    <t>Rikonstruksion i ambienteve</t>
  </si>
  <si>
    <t>18AA5</t>
  </si>
  <si>
    <t>numer sisteme</t>
  </si>
  <si>
    <t>Sistem i Mbrojtjes Kundra Zjarrit</t>
  </si>
  <si>
    <t>Rikonstruksion i sallës së Seancave Plenare</t>
  </si>
  <si>
    <t>18000000</t>
  </si>
  <si>
    <t>Rivitalizim i fasadës së godinës së Kryesisë së Kuvendit</t>
  </si>
  <si>
    <t>28950000</t>
  </si>
  <si>
    <t>numër sisteme</t>
  </si>
  <si>
    <t>Fv sistem backup dhe enkriptim</t>
  </si>
  <si>
    <t>SISTEME ELEKTRONIKE</t>
  </si>
  <si>
    <t>18AA4</t>
  </si>
  <si>
    <t>19230.77</t>
  </si>
  <si>
    <t>26</t>
  </si>
  <si>
    <t>numer librash</t>
  </si>
  <si>
    <t>Blerje Libra</t>
  </si>
  <si>
    <t>0.7992</t>
  </si>
  <si>
    <t>1.5301</t>
  </si>
  <si>
    <t>0.4063</t>
  </si>
  <si>
    <t>700000</t>
  </si>
  <si>
    <t>389062.5</t>
  </si>
  <si>
    <t>31500000</t>
  </si>
  <si>
    <t>12450000</t>
  </si>
  <si>
    <t>32</t>
  </si>
  <si>
    <t>18AA204 - Pajisje zyre te blera</t>
  </si>
  <si>
    <t>Blerje pajisje zyre dhe makina e makineri te ndryshme</t>
  </si>
  <si>
    <t>18AA2</t>
  </si>
  <si>
    <t>-0.0555</t>
  </si>
  <si>
    <t>-0.035</t>
  </si>
  <si>
    <t>-0.0435</t>
  </si>
  <si>
    <t>0.0127</t>
  </si>
  <si>
    <t>0.0128</t>
  </si>
  <si>
    <t>1647225</t>
  </si>
  <si>
    <t>1744025.32</t>
  </si>
  <si>
    <t>1807282.05</t>
  </si>
  <si>
    <t>131778000</t>
  </si>
  <si>
    <t>137778000</t>
  </si>
  <si>
    <t>140968000</t>
  </si>
  <si>
    <t>79</t>
  </si>
  <si>
    <t>78</t>
  </si>
  <si>
    <t>Numër njësish që do të mirëmbahen</t>
  </si>
  <si>
    <t>Mirëmbajtja e planifikuar e ndërtesave, zyrave, pajisjeve, sistemeve, autoveturave etj.</t>
  </si>
  <si>
    <t>90201AC - Ndërtesa, zyra, sisteme dhe makineri e pajisje të mirëmbajtura.</t>
  </si>
  <si>
    <t>Jo-projekte (001-02-01110)</t>
  </si>
  <si>
    <t>90201</t>
  </si>
  <si>
    <t>Sisteme informatike të adaptuara me Inteligjencë Artificiale (AI)</t>
  </si>
  <si>
    <t>Automjete të mirëmbajtura në dispozicion të kërkesave dhe veprimtarisë parlamentare</t>
  </si>
  <si>
    <t>Njësi shërbimi në kuadër të funksioneve të godinave parlamentare, kushteve të punës dhe standarteve të pritje-përcjelljes së delegacioneve</t>
  </si>
  <si>
    <t>Njësi për kursim energjie nëpërmjet impianteve bashkëkohore fotovoltanike</t>
  </si>
  <si>
    <t>Numri i sistemeve të teknologjisë së informacionit në mbështetje të përdoruesëve të tyrë, për të prodhuar dhe marrë informacione në kohë reale</t>
  </si>
  <si>
    <t>Të sigurohet arkitekturë optimale dhe bashkëkohore e teknologjisë së informacionit si dhe infrastrukturë dhe kushte pune me standarte për veprimtarinë parlamentare, në përgjigje të sfidave të reja.</t>
  </si>
  <si>
    <t>-0.0526</t>
  </si>
  <si>
    <t>0.0556</t>
  </si>
  <si>
    <t>188947.37</t>
  </si>
  <si>
    <t>199444.44</t>
  </si>
  <si>
    <t>7180000</t>
  </si>
  <si>
    <t>Numër shërbimesh</t>
  </si>
  <si>
    <t>Kuvendi zhvillon aktivitete në rritjen e nivelit të transparencës dhe edukimit qytetar. Gjithashtu Kuvendi harton strategji me politika për përmirësimin e marrdhënieve të tij me median, lehtësimin e përdorimit të faqes zyrtare të internetit, dhënien e informacionit në mënyrën dhe kohën e duhur për publikun e gjerë me qëllim arritjen e një parlamenti dixhital dhe të hapur. Kuvendi zhvillon edhe aktivitete mbi edukimin qytetar dhe krijon lehtësinë e nevojshme për të pasqyruar kontributin e shoqërisë civile dhe grupeve të interesit që dëshirojnë të jenë pjesëmarrës aktivë në vendimmarrje.</t>
  </si>
  <si>
    <t>90201AB - Informim publik, edukim qytetar dhe transparencë maksimale e bashkëpunim me median për pasqyrimin real të veprimtarisë së Kuvendit.</t>
  </si>
  <si>
    <t>0.0129</t>
  </si>
  <si>
    <t>-0.0742</t>
  </si>
  <si>
    <t>0.01</t>
  </si>
  <si>
    <t>10441033.33</t>
  </si>
  <si>
    <t>10307700</t>
  </si>
  <si>
    <t>11133254.55</t>
  </si>
  <si>
    <t>626462000</t>
  </si>
  <si>
    <t>618462000</t>
  </si>
  <si>
    <t>612329000</t>
  </si>
  <si>
    <t>Numri i nëpunësve që trajnohen dhe rekrutohen</t>
  </si>
  <si>
    <t>Rritja e kapaciteteve njerëzore për të suportuar ligjvënësit në mënyrë sa më profesionale me punë kërkimore, ekspertizë profesionale dhe të paanshme.</t>
  </si>
  <si>
    <t>90201AA - Burime njerëzore të mirëmenaxhuara në përputhje me sfidat e kërkesat e kohës.</t>
  </si>
  <si>
    <t>Aktivitete trajnuese të stafit për rritjen e kapaciteteve profesionale</t>
  </si>
  <si>
    <t>965</t>
  </si>
  <si>
    <t>960</t>
  </si>
  <si>
    <t>930</t>
  </si>
  <si>
    <t>Njoftime në kohë reale në kuadër të transparencës së publikut</t>
  </si>
  <si>
    <t>Sesione informuese lidhur me analizat dhe punën kërkimore për deputetët dhe stafin e Kuvendit</t>
  </si>
  <si>
    <t>Numri i grave në pozicione drejtuese në Kuvend</t>
  </si>
  <si>
    <t>6700</t>
  </si>
  <si>
    <t>6600</t>
  </si>
  <si>
    <t>6500</t>
  </si>
  <si>
    <t>6000</t>
  </si>
  <si>
    <t>Numri i nxënësve dhe studentëve të cilët vizitojnë Kuvendin dhe informohen mbi veprimtarinë e tij</t>
  </si>
  <si>
    <t>Të rritet niveli i transparencës, objektivitetit të informimit dhe aksesi i publikut në çështjet parlamentare duke punuar me kapacitete njerëzore profesionale gjithnjë në rritje.</t>
  </si>
  <si>
    <t>Staf i trajnuar me Inteligjencë Artificiale (AI)</t>
  </si>
  <si>
    <t>Aktivitete parlamentare dhe sociale në kuadër të marrdhënieve të parlamentit me publikun dhe mediat</t>
  </si>
  <si>
    <t>110</t>
  </si>
  <si>
    <t>Analiza dhe punë kërkimore në mbështetje të anëtarëve të parlamentit</t>
  </si>
  <si>
    <t>Numri i punonjësve të trajnuar dhe rikualifikuar</t>
  </si>
  <si>
    <t>Politika e programit synon përmirësim të vazhdueshëm të punës për ndërgjegjësimin dhe angazhimin e qytetarëve në veprimtarinë e Kuvendit, rritje të efektivitetit dhe paanshmërisë në ofrimin e shërbimeve kërkimore, rritje të nivelit të tekonologjisë së informacionit duke përfshirë dhe sigurimin e punës në distancë, përmirësim i kuadrit rregullator, rritje e kapaciteteve njerëzore, si edhe përmirësim i komunikimit të brendshëm dhe infrastrukturës e kushteve të punës.</t>
  </si>
  <si>
    <t xml:space="preserve">Programi mundëson projektimin dhe planifikimin efiçent dhe efikas të shërbimeve që do të kryhen në Kuvendin e Shqipërisë me një impakt të lartë në veprimtarinë parlamentare, në përmbushje të funksioneve kushtetuese të Institucionit. Për të administruar me efikasistet resurset teknologjike, financiare dhe njerëzore, programi përcakton objektiva të qartë, të pranueshëm, realistë dhe të matshëm në kohë. Përmbushja e tyre garanton autonominë financiare dhe administrative të Kuvendit, rritje të kapaciteteve të administratës në përputhje me sfidat dhe kërkesat e reja, përmirësim të menaxhimit dhe komunikimit të brendshëm organizativ të administratës, transparencë dhe komunikim me qytetarët, bashkëpunim me shoqërinë civile, përmirësim të marrdhënieve me median për pasqyrim real të veprimtarisë së Kuvendit, paanshmëri në ofrimin e shërbimeve kërkimore dhe edukuese, si edhe përmirësim të mjediseve, pajisjeve dhe kushteve të punës.
</t>
  </si>
  <si>
    <t>02</t>
  </si>
  <si>
    <t>Kuvendi</t>
  </si>
  <si>
    <t>1666666.67</t>
  </si>
  <si>
    <t>Numër organizata ndërkombëtare</t>
  </si>
  <si>
    <t>Kuvendi i Shqipërisë ka detyrimin e pagesës së anëtarësimit në ato organizata ndërkombëtare ku ka të drejta të plota</t>
  </si>
  <si>
    <t>90202AC - Partneritet dhe mbështetje nga organizatat ndërkombëtare</t>
  </si>
  <si>
    <t>0.0035</t>
  </si>
  <si>
    <t>896857.14</t>
  </si>
  <si>
    <t>126000000</t>
  </si>
  <si>
    <t>125560000</t>
  </si>
  <si>
    <t>Numër delegacionesh</t>
  </si>
  <si>
    <t>pjesemarrje e delegacioneve parlamentare ne vizita zyrtare, konferenca, asamble parlamentare brenda dhe jashte vendit.</t>
  </si>
  <si>
    <t>90202AB - Marrëdhënie ndërkombëtare të intensifikuara</t>
  </si>
  <si>
    <t>0.0232</t>
  </si>
  <si>
    <t>0.0006</t>
  </si>
  <si>
    <t>0.0297</t>
  </si>
  <si>
    <t>0.0063</t>
  </si>
  <si>
    <t>0.0032</t>
  </si>
  <si>
    <t>3277697.16</t>
  </si>
  <si>
    <t>3203269.84</t>
  </si>
  <si>
    <t>3201226.11</t>
  </si>
  <si>
    <t>1039030000</t>
  </si>
  <si>
    <t>1009030000</t>
  </si>
  <si>
    <t>1005185000</t>
  </si>
  <si>
    <t>317</t>
  </si>
  <si>
    <t>315</t>
  </si>
  <si>
    <t>314</t>
  </si>
  <si>
    <t>Numër aktesh</t>
  </si>
  <si>
    <t>miratimi i akteve ligjore në Kuvend është një ëprmbledhje e punës së komisioneve parlamentare, diskutimeve, takimeve me grupet e interesit dhe shoqërinë civile,</t>
  </si>
  <si>
    <t>90202AA - Akte të miratuara në Kuvend</t>
  </si>
  <si>
    <t>Jo-projekte (001-02-01120)</t>
  </si>
  <si>
    <t>90202</t>
  </si>
  <si>
    <t>122</t>
  </si>
  <si>
    <t>Pjesëmarrës nga Kuvendi në vizita zyrtare parlamentare jashtë vendit (vizita të Kryetarit të Kuvendit dhe delegacioneve parlamentare)</t>
  </si>
  <si>
    <t>Organizim i konferencave dhe vizitave zyrtare në Shqipëri, të delegacioneve parlametare nga vende të ndryshme</t>
  </si>
  <si>
    <t>Zhvillimi i Shkollës së Integrimit Europian nga Kuvendi</t>
  </si>
  <si>
    <t>Rritja e efektivitetit të diplomacisë parlamentare në funksion të Integrimit Europian dhe zgjerimi i marrdhënieve dypalëshe dhe shumëpalëshe me parlamentet e tjera dhe organizatat ndërkombëtare.</t>
  </si>
  <si>
    <t>780</t>
  </si>
  <si>
    <t>1560000</t>
  </si>
  <si>
    <t>Numër botimesh</t>
  </si>
  <si>
    <t>90202AD - Botime Parlamentare</t>
  </si>
  <si>
    <t>Tryeza konsultimi të aspektit juridik me ekspertë të jashtëm për çështje të hartimit të legjislacionit</t>
  </si>
  <si>
    <t>Aktivitete të organizuara në mbështetje të punës së Këshillit Kombëtar të Integrimit Europian (KKIE)</t>
  </si>
  <si>
    <t>295</t>
  </si>
  <si>
    <t>290</t>
  </si>
  <si>
    <t>272</t>
  </si>
  <si>
    <t>Projektligje, projektrezoluta dhe vendime që shqyrtohen dhe miratohen në Kuvend, përfshirë dhe aspektet gjinore nëpërmjet punës në komisionet parlamentare dhe seancat plenare</t>
  </si>
  <si>
    <t>1605</t>
  </si>
  <si>
    <t>Numri i botimeve analitike të cilët mundësojnë vendimarrjen bazuar në të dhëna, rritjen e transparencës dhe informimin qytetarëve</t>
  </si>
  <si>
    <t>Të synohet rritja e cilësisë së projektligjeve të propozuara, shtimi i nismave nga deputetët dhe nga vetë zgjedhësit si dhe respektim i plotë i rregullave proceduriale në mbledhjet e komisioneve, takimet me grupet e interesit dhe shoqërinë civile, si edhe përgatitja e opinioneve ligjore me përafrim me acquis communautaire.</t>
  </si>
  <si>
    <t>Pjesmarrje në veprimtari periodike të komisioneve parlamentare për Integrim dhe Çështjet Europiane</t>
  </si>
  <si>
    <t>Aktivitete për çështjet me ndjeshmëri gjinore brenda dhe jashtë mjediseve të Kuvendit</t>
  </si>
  <si>
    <t>Takime ndërgjegjësuese në rrethe të ndryshme të vendit mbi procesin e Integrimit Europian</t>
  </si>
  <si>
    <t>Analiza dhe raporte monitorimi të institucioneve të pavarura</t>
  </si>
  <si>
    <t>Aktivitete me organizata të shoqërisë civile brenda mjediseve të Kuvendit</t>
  </si>
  <si>
    <t>61</t>
  </si>
  <si>
    <t>Seanca plenare të zakonshme dhe të jashtëzakonshme në kuadër të veprimtarisë parlamentare</t>
  </si>
  <si>
    <t>Përmirësimi i punës në procesin e shqyrtimit dhe miratimit të projektakteve në komisionet parlamentare, seancë plenare, duke përfshirë aspektet gjinore dhe objektivat e zhvillimit të qëndrueshëm, përmirësimi i mekanizmave dhe praktikave të mbikëqyrjes parlamentare dhe i ndërveprimit deputet-qytetar në ushtrimin e funksionit përfaqësues dhe llogaridhënies ndaj zgjedhësve, zbatimi efektiv i mekanizmit ndër-institucional Kuvend-institucione të pavarura-ekzekutiv, përdorimi më efiçent i teknologjisë së informacionit në përmirësimin e funksioneve të Kuvendit dhe për punën në distancë.</t>
  </si>
  <si>
    <t xml:space="preserve">Në përmbushje të detyrimeve kushtetuese, Kuvendi i Shqipërisë ushtron funksionin ligjvënës të kontrollit mbi zbatueshmërinë e ligjeve, të zgjedhjes së qeverisë dhe miratimit të programit politik të saj, si dhe të emërimit ose dhënies së pëlqimit për anëtarët e organeve kushtetuese apo të krijuara me ligj, monitorimit dhe zbatimit të kuadrit ligjor dhe mbikqyrjen e zbatimit të pllitikave për çeshtjet e integrimit europian. Deputetët apo grupet parlamentare, të shumicës qeverisëse dhe të opozitës zhvillojnë debatin politik në Kuvend si përfaqësues të popullit. Përmes marrëdhënieve intensive ndërparlamentare bilaterale dhe multiraterale, Kuvendi zhvillon një diplomaci parlamentare me synimin e forcimit të marredhenieve  me vendet e BE, rajonit dhe të gjitha ato vende me interesa strategjike. Një rol thelbësor luan Kuvendi dhe  në procesin e integrimit europian të vendit, duke i garantuar procesit legjitimitetin e nevojshëm demokratik si dhe duke siguruar kontrollin ligjor dhe politik. Në ushtrim të funksionit përfaqësues dhe llogaridhënies, lidhja e deputetëve me zgjedhësit bëhet nëpërmjet zyrave të deputetëve në qarqe dhe përdorimit të mjeteve e mënyrave të tjera të komunikimit. </t>
  </si>
  <si>
    <t>Veprimtaria Ligjvënëse</t>
  </si>
  <si>
    <t>Mbikëqyrja, Koordinimi dhe Monitorimi i veprimtarise se Inspektimit te te gjithe Inspektorateve Shteterore dhe Vendore, kryen vlerësime, propozon metoda e teknika inovative që kontribuojnë në rritjen e efektivitetit dhe eficiencës në fushat e inspektimit.  Për realizimin e funksioneve të tij ka të drejtë të kërkojë të gjithë informacionin e nevojshëm për veprimtarinë e inspektorateve qendrore dhe vendore, të inspektojë dosjet e inspektimit, si dhe çdo dokument tjetër të lidhur me programimin e kryerjen e procedimeve administrative të inspektimit si dhe të mbikëqyrë në terren procedurën e inspektimit të inspektorateve qendrore e vendore.</t>
  </si>
  <si>
    <t>1027.4</t>
  </si>
  <si>
    <t>45000000</t>
  </si>
  <si>
    <t>43800</t>
  </si>
  <si>
    <t>ORE TRANSMETIMI</t>
  </si>
  <si>
    <t>ORE TRANSMETIMI EMISIONE INFORMATIVE NE 7 GJUHE TE HUAJA PER PUBLIKUN E HUAJ,EMISIONE KULTURORE,INFORMATIVE,MUZIKORE,ARTISTIKE NE GJUHEN SHQIPE PER BASHKATDHETARET</t>
  </si>
  <si>
    <t>91901AB - EMISIONE RADIOFONIKE TE TRANSMETUARA</t>
  </si>
  <si>
    <t>3127.85</t>
  </si>
  <si>
    <t>274000000</t>
  </si>
  <si>
    <t>87600</t>
  </si>
  <si>
    <t>ORE TRANSMETIMI TE EMISIONEVE TV TRANSMETUAR NE SATELIT PER SHQIPTARET JASHTE KUFIRIT</t>
  </si>
  <si>
    <t>91901AA - EMISIONE TELEVIZIVE TE TRANSMETUARA</t>
  </si>
  <si>
    <t>Jo-projekte (001-19-08310)</t>
  </si>
  <si>
    <t>91901</t>
  </si>
  <si>
    <t>11%</t>
  </si>
  <si>
    <t>ZGJERIMI I TREGUT TE REKLAMAVE</t>
  </si>
  <si>
    <t>12%</t>
  </si>
  <si>
    <t>RRITJA E NUMRIT TE PRODHIMEVE</t>
  </si>
  <si>
    <t>RRITJE E CILESISE SE PROGRAMEVE TELEVIZIVE,RADIOFONIKE NE NIVEL INFORMATIV,EDUKATIV,ARTISTIK</t>
  </si>
  <si>
    <t>%PROJEKTEVE TE INVESTIMEVE PUBLIKE QE PERFSHIN PERSPEKTIVEN GJINORE</t>
  </si>
  <si>
    <t>NUMRI I RASTEVE TE DISKRIMINIMIT ME BAZE GJINORE NE INSTITUCION</t>
  </si>
  <si>
    <t>% E GRAVE NE POSTE DREJTUESE TE INSTITUCIONIT NDAJ TOTALIT TE POSTEVE DREJTUESE</t>
  </si>
  <si>
    <t>% E SHIKUESHMERIS SE KANALEVE TE RTSH KUNDREJT OPERATOREVE TE TJERE A/V</t>
  </si>
  <si>
    <t>8%</t>
  </si>
  <si>
    <t>6%</t>
  </si>
  <si>
    <t>RRITJE E SHIKUESHMERISE -AUDIENCA</t>
  </si>
  <si>
    <t>PERCJELLJA NE KOHE REALE NEPERMJET RADIOS E TELEVIZIONIT ,PER TE GJITHE SHQIPTARET QE JETOJNE JASHTE KUFIRIT,TE GJITHA ZHVILLIMET POLITIKE,EKONOMIKE,SOCIALKULTURORE,TRASHEGIMINE KULTURORE DHE HISTORIKE TE POPULLIT TONE,DUKE SYNUAR ZGJERIMIN NE MAKSIMUMET E MUNDSHME TE KOMUNIKIMIT ME SHQIPTARET KUDO NDODH</t>
  </si>
  <si>
    <t>INFORMIM I VAZHDUESHEM I I SHQIPTAREVE QE JETOJNE JASHTE ME ZHVILLIMET POLITIKE,EKONOMIKE,SOCIALKULTURORE DHE SPORTIVE NE SHQIPERI,MBI PROCESET INTEGRUESE NE BE,POR EDHE MBI TRASHEGIMINE KULTURORE,HISTORIKE TE  POPULLIT TONE, MBI POTENCIALET TURISTIKE E ZHVILLIMIN E TIJ</t>
  </si>
  <si>
    <t>08310</t>
  </si>
  <si>
    <t xml:space="preserve">Sherbimet per shqiptaret jashte kufirit </t>
  </si>
  <si>
    <t>Drejtoria e Përgjithshme e RTSH</t>
  </si>
  <si>
    <t>195000000</t>
  </si>
  <si>
    <t>NUMER KONCERTESH</t>
  </si>
  <si>
    <t>KONCERTE TE ORKESTRES,REGJISTRIME MATERIALESH ARKIVORE</t>
  </si>
  <si>
    <t>91903AA - Koncerte te Orkestres Simfonike</t>
  </si>
  <si>
    <t>Jo-projekte (001-19-08340)</t>
  </si>
  <si>
    <t>91903</t>
  </si>
  <si>
    <t>4%</t>
  </si>
  <si>
    <t>Te drejta ekskluzive transmetimi</t>
  </si>
  <si>
    <t>5000</t>
  </si>
  <si>
    <t>Numri I biletave te shitura per koncerte</t>
  </si>
  <si>
    <t>Numri I veprave te riprodhuara</t>
  </si>
  <si>
    <t>RRITJE E CILESISE SE PUNES,PLOTESIM FORMACIONI ME INSTRUMENTISTE,RINOVIM INSTRUMENNTA MUZIKORE</t>
  </si>
  <si>
    <t>Numer krijimesh te reja</t>
  </si>
  <si>
    <t>Riprodhim I veprave muzikore shqiptare e te huaja ,prodhim e regjistrimi muzikes se lehte dhe popullore,pergatitja e shfaqjeve dhe koncerteve te tjera publike,regjistrim i krijimeve artistike te vendit dhe te huaja,koncertet mujore,festivalet e krijimtari te tjera</t>
  </si>
  <si>
    <t>FORMACION I QENDRUESHEM E BASHKEKOHOR I ORKESTRES SIMFONIKE TE RTSH DHE ORGANIZIM I VAZHDUESHEM I AKTIVITETEVE TE SAJ KONCERTORE NE TIRANE,RRETHE DHE JASHTE VENDIT ME PJESEMARRJEN E HEREPASHERSHME TE TALENTEVE SHQIPTARE JASHTE SHQIPERISE ,SI EDHE TE ARTIS</t>
  </si>
  <si>
    <t>08340</t>
  </si>
  <si>
    <t>Orkestra simfonike e RTSH dhe Kinematografise</t>
  </si>
  <si>
    <t>NUMER PROGRAMESH</t>
  </si>
  <si>
    <t>PASQYRIM NGA RTSH I EVENTEVE ARTISTIKE ME RENDESI MBAREKOMBETARE</t>
  </si>
  <si>
    <t>91902AA - PROGRAME ARTISTIKE</t>
  </si>
  <si>
    <t>Jo-projekte (001-19-08330)</t>
  </si>
  <si>
    <t>91902</t>
  </si>
  <si>
    <t>PRODHIME TE RTSH TE REALIZUAR ME SUKSES KUNDREJT TOTALIT TE PLANIFIKUAR</t>
  </si>
  <si>
    <t>Cilesia e transmetimit</t>
  </si>
  <si>
    <t>Numri i prodhimeve</t>
  </si>
  <si>
    <t>PERMIRESIMI I CILESISE SE PRODHIMIT DHE TRANSMETIMIT,ZGJERIMI I LARMISHMERISE SE PROJEKTEVE.</t>
  </si>
  <si>
    <t>Ofrimi I Programeve me te mira dhe perpjekje te vazhdueshme per realizimin e nje sere projektesh cilesore,artistike,filmike ne fushen e radioe e televizinit</t>
  </si>
  <si>
    <t>REALIZIM I PROJEKTEVE CILESORE NE FUSHEN E RADIOS E TELEVIZIONIT,PERFSHIRE KETU AKTIVITETE TE RENDESISHME ARTISTIKE,SPORTIVE,KOMBETARE E NDERKOMBETARE ME PJESEMARRJE SHQIPTARE,SERIALE TELEVIZIVE,BASHKEPRODHIME ME TE TRETE ETJ.</t>
  </si>
  <si>
    <t>08330</t>
  </si>
  <si>
    <t>Prodhime filmike ose veprimtari artistike mbarekombetare</t>
  </si>
  <si>
    <t>2283.11</t>
  </si>
  <si>
    <t>200000000</t>
  </si>
  <si>
    <t>ORE SHERBIMI</t>
  </si>
  <si>
    <t>SHPENZIME PER SHERBIME MIREMBAJTJES SE SISTEMIT TE  INTEGRUAR DVB-T2 [PER RTSH</t>
  </si>
  <si>
    <t>91904AA - Rrjet transmetimi i mirembajtur</t>
  </si>
  <si>
    <t>Jo-projekte (001-19-08520)</t>
  </si>
  <si>
    <t>91904</t>
  </si>
  <si>
    <t>2%</t>
  </si>
  <si>
    <t>% investime ne panele diellore</t>
  </si>
  <si>
    <t>1400000</t>
  </si>
  <si>
    <t>Nr i familjve qe kane akses ne nje aparat A/V</t>
  </si>
  <si>
    <t>Rritje e cilesese te prodhimit dhe transmetimit</t>
  </si>
  <si>
    <t>Dixhitalizimi materialeve arkivore</t>
  </si>
  <si>
    <t>Niveli I mbulimit te sinjalit</t>
  </si>
  <si>
    <t>KRIJIMI I KUSHTEVE OPTIMALE PER VIJUESHMERINE E SISTEMIT TE DIGJITALIZIMIT</t>
  </si>
  <si>
    <t>OPTIMIZIM I SINJALIT</t>
  </si>
  <si>
    <t>OFRIM I SHERBIMIT TE MULTIFLEKSIMIT,TRANSPORTIMIT DHE TRANSMETIMIT NE AJER NEPERMJET TEKNOLOGJISE DIGJITALE DVB-T2  TE PROGRAMEVE TELEVIZIVE TE RTSH-SE DHE GJITHE OPERATOREVE TE TJERE PRIVATE.SIGURIMI I VAZHDIMESISE SE PUNES NE MBI 99,8% TE KOHES.</t>
  </si>
  <si>
    <t>INVESTIME NE TEKNOLOGJI,PERSHTATJE E TEKNOLOGJISE EKZISTUESE,OPERIMI,DIAGNOSTIKIMI,MIREMBAJTJA PERIODIKE,MIREMBAJTJA EMERGJENCES,SHERBIMI I MBAJTJES NE GARANCI TE VAZHDUESHME TE PRODUKTEVE,PERDITESIMI DHE MIREMBAJTJA E SISTEMIT TE TRANSMETIMIT DIGJITAL AU</t>
  </si>
  <si>
    <t>08520</t>
  </si>
  <si>
    <t>Projekte teknike per futjen e teknologjive te reja</t>
  </si>
  <si>
    <t>numer projektesh</t>
  </si>
  <si>
    <t xml:space="preserve">Programe per software </t>
  </si>
  <si>
    <t>23AC201 - Programe per software</t>
  </si>
  <si>
    <t xml:space="preserve">Projekte per software </t>
  </si>
  <si>
    <t>23AC2</t>
  </si>
  <si>
    <t>-0.6667</t>
  </si>
  <si>
    <t>4500000</t>
  </si>
  <si>
    <t>9000000</t>
  </si>
  <si>
    <t xml:space="preserve">Blerje mjete motorike </t>
  </si>
  <si>
    <t xml:space="preserve">23AC101 - Blerje mjete motorike </t>
  </si>
  <si>
    <t>23AC1</t>
  </si>
  <si>
    <t>Numer institucioni</t>
  </si>
  <si>
    <t>Do realizohet blerja e pajisjeve elektronike</t>
  </si>
  <si>
    <t>M290072 - Pajisje elektronike</t>
  </si>
  <si>
    <t>Orendi/Pajisje/Mjete (001-29-01110)</t>
  </si>
  <si>
    <t>18AD7</t>
  </si>
  <si>
    <t>0.0003</t>
  </si>
  <si>
    <t>0.0116</t>
  </si>
  <si>
    <t>0.0274</t>
  </si>
  <si>
    <t>549635.32</t>
  </si>
  <si>
    <t>555837.59</t>
  </si>
  <si>
    <t>568483.91</t>
  </si>
  <si>
    <t>479282000</t>
  </si>
  <si>
    <t>479132000</t>
  </si>
  <si>
    <t>476958000</t>
  </si>
  <si>
    <t>872</t>
  </si>
  <si>
    <t>862</t>
  </si>
  <si>
    <t>839</t>
  </si>
  <si>
    <t>Numër vendimesh</t>
  </si>
  <si>
    <t>Vendimarrja e Këshillit të Lartë Gjyqësor</t>
  </si>
  <si>
    <t>92901AB - Vendime të miratuara</t>
  </si>
  <si>
    <t>Jo-projekte (001-29-01110)</t>
  </si>
  <si>
    <t>92901</t>
  </si>
  <si>
    <t xml:space="preserve">                          95</t>
  </si>
  <si>
    <t xml:space="preserve">                           95</t>
  </si>
  <si>
    <t xml:space="preserve">                         94</t>
  </si>
  <si>
    <t>Numri i akteve të miratuara nga KLGJ, kundrejt projektakteve të propozuara në Këshill</t>
  </si>
  <si>
    <t xml:space="preserve">                       96.9</t>
  </si>
  <si>
    <t xml:space="preserve">                       96.8</t>
  </si>
  <si>
    <t xml:space="preserve">                       96.7</t>
  </si>
  <si>
    <t xml:space="preserve">                         100</t>
  </si>
  <si>
    <t>Numri i magjistratëve të vlerësuar (etiko-profesional), kundrejt vlerësimeve të programuara</t>
  </si>
  <si>
    <t xml:space="preserve">                           21</t>
  </si>
  <si>
    <t>Perqindja e grave ne pozicione drejtuese ndaj totalit te posteve drejtuese</t>
  </si>
  <si>
    <t>KLGJ do te angazhohet ne vendosjen e standarteve te larta te kapaciteteve njerezore dhe institucionale te saj si dhe per permiresimin e performances se gjyqesorit ne te tre nivelet.</t>
  </si>
  <si>
    <t>89</t>
  </si>
  <si>
    <t>Vendimarrja e KLGJ sipas funksioneve te percaktuara ne ligj dhe vleresimi etiko-profesional i magjistrateve</t>
  </si>
  <si>
    <t>Permiresimi i sistemit gjyqesor nepermjet vendimmarrjes se Keshillit lidhur me miratimin e akteve nenligjore ne zbatim te ligjeve qe perbejne paketen e reformes ne drejtesi si dhe sigurimin e burimeve dhe kapaciteteve financiare te nevojshme</t>
  </si>
  <si>
    <t>Ky Program synon garantimin e funksionimit normal të aktivitetit të Këshillit të Lartë Gjyqësor, duke forcuar pavarësinë, efikasitetin, trasparencën, me qëllim që gjyqsori të meritojë besimin e publikut.</t>
  </si>
  <si>
    <t>Këshilli i Lartë Gjyqësor</t>
  </si>
  <si>
    <t>-0.1518</t>
  </si>
  <si>
    <t>-0.0867</t>
  </si>
  <si>
    <t>538897.44</t>
  </si>
  <si>
    <t>635363.64</t>
  </si>
  <si>
    <t>695666.67</t>
  </si>
  <si>
    <t>21017000</t>
  </si>
  <si>
    <t>20967000</t>
  </si>
  <si>
    <t>20870000</t>
  </si>
  <si>
    <t>39</t>
  </si>
  <si>
    <t>Numër aktesh te miratuara</t>
  </si>
  <si>
    <t>Sigurimi i funksionimit efektiv të sistemeve të teknologjisë së përpunimit të informacionit dhe të dhënave.</t>
  </si>
  <si>
    <t>92903AB - Akte te miratuara</t>
  </si>
  <si>
    <t>Jo-projekte (001-29-01140)</t>
  </si>
  <si>
    <t>92903</t>
  </si>
  <si>
    <t>74</t>
  </si>
  <si>
    <t>72</t>
  </si>
  <si>
    <t>Miratimi i akteve rregullatore per digjitalizimin e sistemit te drejtesise</t>
  </si>
  <si>
    <t>Angazihimi i  QTI per garantimin e arritjes se standarteve te BE, per teknologjine e informacionit dhe komunikimit.</t>
  </si>
  <si>
    <t>Permiresimi i sistemeve te teknologjise se informacionit ne sistemin e drejtesise.</t>
  </si>
  <si>
    <t>Percaktimi i prioriteteve, politikave dhe standarteve, ne lidhje me sistemet e teknologjise se informacionit, ne sistemin e drejtesise.</t>
  </si>
  <si>
    <t>Mbështetje për teknologjinë e sistemit të drejtësisë</t>
  </si>
  <si>
    <t>39000000</t>
  </si>
  <si>
    <t>Nr. Projekte</t>
  </si>
  <si>
    <t xml:space="preserve">Blerje paisje dhe software, si edhe implementim i standardeve dhe politikave në kuadër të sigurisë kibernetike </t>
  </si>
  <si>
    <t>24AI401 - Programe software për sigurinë kibernetike</t>
  </si>
  <si>
    <t>Programe software për sigurinë kibernetike</t>
  </si>
  <si>
    <t>24AI4</t>
  </si>
  <si>
    <t>-0.1478</t>
  </si>
  <si>
    <t>-0.6874</t>
  </si>
  <si>
    <t>60675000</t>
  </si>
  <si>
    <t>71200000</t>
  </si>
  <si>
    <t>227750000</t>
  </si>
  <si>
    <t>121350000</t>
  </si>
  <si>
    <t>142400000</t>
  </si>
  <si>
    <t>455500000</t>
  </si>
  <si>
    <t xml:space="preserve">numer programesh </t>
  </si>
  <si>
    <t>21AC501 - Programe software per gjykatat</t>
  </si>
  <si>
    <t>Programe software per gjykatat</t>
  </si>
  <si>
    <t>21AC5</t>
  </si>
  <si>
    <t>-0.2761</t>
  </si>
  <si>
    <t>1.2224</t>
  </si>
  <si>
    <t>-0.0952</t>
  </si>
  <si>
    <t>2.5559</t>
  </si>
  <si>
    <t>0.6</t>
  </si>
  <si>
    <t>7657500</t>
  </si>
  <si>
    <t>10578750</t>
  </si>
  <si>
    <t>4760000</t>
  </si>
  <si>
    <t>153150000</t>
  </si>
  <si>
    <t>169260000</t>
  </si>
  <si>
    <t>47600000</t>
  </si>
  <si>
    <t>numer institucionesh</t>
  </si>
  <si>
    <t>Blerje pajisje elektronike per gjykatat</t>
  </si>
  <si>
    <t>21AC401 - Blerje pajisje elektronike</t>
  </si>
  <si>
    <t>21AC4</t>
  </si>
  <si>
    <t>0.1071</t>
  </si>
  <si>
    <t>27.0533</t>
  </si>
  <si>
    <t>8.3511</t>
  </si>
  <si>
    <t>378900000</t>
  </si>
  <si>
    <t>342250000</t>
  </si>
  <si>
    <t>12200000</t>
  </si>
  <si>
    <t>757800000</t>
  </si>
  <si>
    <t>684500000</t>
  </si>
  <si>
    <t>73200000</t>
  </si>
  <si>
    <t>Numër Institucioni</t>
  </si>
  <si>
    <t>Rikonstruksion i pjeshëm, ndërhyrje përmirësuese dhe përshtatje ambjentesh në gjykata</t>
  </si>
  <si>
    <t>M290068 - Godina te Rikontruktuara</t>
  </si>
  <si>
    <t>-0.105</t>
  </si>
  <si>
    <t>-0.6983</t>
  </si>
  <si>
    <t>-0.7017</t>
  </si>
  <si>
    <t>-0.095</t>
  </si>
  <si>
    <t>5400000</t>
  </si>
  <si>
    <t>6033333.33</t>
  </si>
  <si>
    <t>18100000</t>
  </si>
  <si>
    <t>Numër projektesh</t>
  </si>
  <si>
    <t>Hartimi i projekteve për ndërtimin e godinave të reja për gjykatat</t>
  </si>
  <si>
    <t>M290066 - Projekt zbatimi për godina</t>
  </si>
  <si>
    <t>Rikonstruksione</t>
  </si>
  <si>
    <t>18AE0</t>
  </si>
  <si>
    <t>0.8018</t>
  </si>
  <si>
    <t>1.027</t>
  </si>
  <si>
    <t>3333333.33</t>
  </si>
  <si>
    <t>1850000</t>
  </si>
  <si>
    <t>14800000</t>
  </si>
  <si>
    <t>Numër automjetesh</t>
  </si>
  <si>
    <t>Do të blihen automjete per gjykatat</t>
  </si>
  <si>
    <t>M290075 - Blerje mjetesh motorike</t>
  </si>
  <si>
    <t>18AD9</t>
  </si>
  <si>
    <t>-0.176</t>
  </si>
  <si>
    <t>-0.2584</t>
  </si>
  <si>
    <t>-0.1</t>
  </si>
  <si>
    <t>25811111.11</t>
  </si>
  <si>
    <t>31324000</t>
  </si>
  <si>
    <t>30740000</t>
  </si>
  <si>
    <t>232300000</t>
  </si>
  <si>
    <t>313240000</t>
  </si>
  <si>
    <t>307400000</t>
  </si>
  <si>
    <t>Do furnizohen gjykatat me pajisje dhe mobilje për zyra dhe salla gjyqi</t>
  </si>
  <si>
    <t>18AD801 - Mobilje dhe pajisje</t>
  </si>
  <si>
    <t>18AD8</t>
  </si>
  <si>
    <t>0.0105</t>
  </si>
  <si>
    <t>0.0123</t>
  </si>
  <si>
    <t>-0.0056</t>
  </si>
  <si>
    <t>-0.0077</t>
  </si>
  <si>
    <t>39638.02</t>
  </si>
  <si>
    <t>39224.51</t>
  </si>
  <si>
    <t>38747.42</t>
  </si>
  <si>
    <t>5175021000</t>
  </si>
  <si>
    <t>5150021000</t>
  </si>
  <si>
    <t>5127058000</t>
  </si>
  <si>
    <t>130557</t>
  </si>
  <si>
    <t>131296</t>
  </si>
  <si>
    <t>132320</t>
  </si>
  <si>
    <t>Numër çështjesh</t>
  </si>
  <si>
    <t>Realizimi i proceseve gjyqësore nga gjyqtarët dhe stafi mbështetës</t>
  </si>
  <si>
    <t>92902AA - Çështje të gjykuara</t>
  </si>
  <si>
    <t>Jo-projekte (001-29-03310)</t>
  </si>
  <si>
    <t>92902</t>
  </si>
  <si>
    <t>355</t>
  </si>
  <si>
    <t>360</t>
  </si>
  <si>
    <t>363</t>
  </si>
  <si>
    <t>375</t>
  </si>
  <si>
    <t>Koha mesatare për zgjidhjen e çështjeve.</t>
  </si>
  <si>
    <t>110.5</t>
  </si>
  <si>
    <t>109.9</t>
  </si>
  <si>
    <t>Çështjet e përfunduara kundrejt çështjeve të reja (Norma mesatare e zgjidhjes së çështjeve në gjykata)</t>
  </si>
  <si>
    <t>84</t>
  </si>
  <si>
    <t>Rritja e kapaciteteve të infrastrukturës IT lidhur me menaxhimin e rrezikut të sigurisë kibernetike</t>
  </si>
  <si>
    <t>37</t>
  </si>
  <si>
    <t>Numri i grave ne pozicione drejtuese ndaj totalit te posteve drejtuese</t>
  </si>
  <si>
    <t>52</t>
  </si>
  <si>
    <t>51</t>
  </si>
  <si>
    <t>Perqindja e magjistrateve femra kundrejt totalit te magjistrateve</t>
  </si>
  <si>
    <t>Vleresimi dhe permiresimi i infrastruktures gjyqesore (ndertesa, mjedise pune), per te garantuar standarde bashkekohore ne permbushje e detyrave kushtetuesedhe ofrimin dinjitoz te sherbimit per publiku.</t>
  </si>
  <si>
    <t>97.5</t>
  </si>
  <si>
    <t>Permiresimi, ose ngritja e sistemeve te teknologjise se informacionit, te cilat permbushin standardet nderkombetare dhe rrisin efikasitetin ne ofrimin e sherbimeve, sipas ritmeve te ndryshimeve teknologjike.r</t>
  </si>
  <si>
    <t>Te permiresohet ofrimi i sherbimeve, permes novacionit dhe forcimit te strukturave dhe sistemeve te teknologjise, qe zhvillojne koherencen, efikasitetin dhe efektshmerine institucionale.</t>
  </si>
  <si>
    <t>Rritja e nivelit te sherbimit te ofruar nepermjet nje sistemi funksional, efikas, te mireadministruar dhe qe funksion ne shkallen me te larte te integritetit.</t>
  </si>
  <si>
    <t>Ofrimi efikas i sherbimeve dhe pune me e mire ne gjykatat  e 3 niveleve</t>
  </si>
  <si>
    <t>Ky program synon ofrimin efikas të shërbimeve dhe funksionim më të mirë të gjykatave, të shërbimeve gjyqësore dhe përmirësimit të infrastrukturës, nëpërmjet mbështetjes buxhetore, me qëllim sjelljen e tyre në parametrat dhe cilësinë e performancës së ngjashme me vendet e BE.</t>
  </si>
  <si>
    <t>Buxheti Gjyqësor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</si>
</sst>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0"/>
    <numFmt numFmtId="165" formatCode="0.0%"/>
    <numFmt numFmtId="166" formatCode="_(* #,##0_);_(* \(#,##0\);_(* &quot;-&quot;??_);_(@_)"/>
    <numFmt numFmtId="167" formatCode="_-* #,##0_L_e_k_-;\-* #,##0_L_e_k_-;_-* &quot;-&quot;??_L_e_k_-;_-@_-"/>
    <numFmt numFmtId="168" formatCode="_-* #,##0_-;\-* #,##0_-;_-* &quot;-&quot;_-;_-@_-"/>
    <numFmt numFmtId="169" formatCode="_-* #,##0_-;\-* #,##0_-;_-* &quot;-&quot;??_-;_-@_-"/>
    <numFmt numFmtId="170" formatCode="_(* #,##0.0_);_(* \(#,##0.0\);_(* &quot;-&quot;??_);_(@_)"/>
    <numFmt numFmtId="171" formatCode="0.0"/>
    <numFmt numFmtId="172" formatCode="_-* #,##0.00_-;\-* #,##0.00_-;_-* &quot;-&quot;??_-;_-@_-"/>
    <numFmt numFmtId="173" formatCode="_-* #,##0\ _k_r_._-;\-* #,##0\ _k_r_._-;_-* &quot;-&quot;??\ _k_r_._-;_-@_-"/>
  </numFmts>
  <fonts count="163" x14ac:knownFonts="1">
    <font>
      <sz val="11"/>
      <color theme="1"/>
      <name val="Aptos Narrow"/>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sz val="11"/>
      <color theme="1"/>
      <name val="Aptos Narrow"/>
      <family val="2"/>
      <scheme val="minor"/>
    </font>
    <font>
      <sz val="12"/>
      <color theme="1"/>
      <name val="Aptos Narrow"/>
      <family val="2"/>
      <scheme val="minor"/>
    </font>
    <font>
      <b/>
      <i/>
      <sz val="12"/>
      <color rgb="FFFF0000"/>
      <name val="Aptos Narrow"/>
      <family val="2"/>
      <scheme val="minor"/>
    </font>
    <font>
      <b/>
      <sz val="12"/>
      <name val="Garamond"/>
      <family val="1"/>
    </font>
    <font>
      <b/>
      <sz val="12"/>
      <color theme="1"/>
      <name val="Garamond"/>
      <family val="1"/>
    </font>
    <font>
      <sz val="12"/>
      <color theme="1"/>
      <name val="Garamond"/>
      <family val="1"/>
    </font>
    <font>
      <b/>
      <sz val="12"/>
      <color rgb="FFFF0000"/>
      <name val="Garamond"/>
      <family val="1"/>
    </font>
    <font>
      <i/>
      <sz val="12"/>
      <color theme="1"/>
      <name val="Garamond"/>
      <family val="1"/>
    </font>
    <font>
      <b/>
      <i/>
      <sz val="12"/>
      <color rgb="FFFF0000"/>
      <name val="Garamond"/>
      <family val="1"/>
    </font>
    <font>
      <sz val="12"/>
      <name val="Garamond"/>
      <family val="1"/>
    </font>
    <font>
      <b/>
      <sz val="12"/>
      <color theme="1"/>
      <name val="Garamond"/>
      <family val="1"/>
      <charset val="238"/>
    </font>
    <font>
      <b/>
      <sz val="12"/>
      <color rgb="FFFF0000"/>
      <name val="Garamond"/>
      <family val="1"/>
      <charset val="238"/>
    </font>
    <font>
      <b/>
      <sz val="11"/>
      <color rgb="FFFF0000"/>
      <name val="Aptos Narrow"/>
      <family val="2"/>
      <scheme val="minor"/>
    </font>
    <font>
      <b/>
      <sz val="12"/>
      <color theme="1"/>
      <name val="Aptos Narrow"/>
      <family val="2"/>
      <scheme val="minor"/>
    </font>
    <font>
      <sz val="11"/>
      <color rgb="FF9C0006"/>
      <name val="Aptos Narrow"/>
      <family val="2"/>
      <scheme val="minor"/>
    </font>
    <font>
      <b/>
      <sz val="11"/>
      <color theme="1"/>
      <name val="Aptos Narrow"/>
      <family val="2"/>
      <scheme val="minor"/>
    </font>
    <font>
      <sz val="18"/>
      <color theme="1"/>
      <name val="Aptos Narrow"/>
      <family val="2"/>
      <scheme val="minor"/>
    </font>
    <font>
      <i/>
      <sz val="12"/>
      <color theme="1"/>
      <name val="Aptos Narrow"/>
      <family val="2"/>
      <scheme val="minor"/>
    </font>
    <font>
      <b/>
      <sz val="9"/>
      <name val="Garamond"/>
      <family val="1"/>
    </font>
    <font>
      <b/>
      <sz val="14"/>
      <color theme="1"/>
      <name val="Garamond"/>
      <family val="1"/>
    </font>
    <font>
      <i/>
      <sz val="14"/>
      <color theme="1"/>
      <name val="Garamond"/>
      <family val="1"/>
    </font>
    <font>
      <b/>
      <i/>
      <sz val="12"/>
      <color theme="1"/>
      <name val="Garamond"/>
      <family val="1"/>
    </font>
    <font>
      <sz val="14"/>
      <color theme="1"/>
      <name val="Garamond"/>
      <family val="1"/>
    </font>
    <font>
      <b/>
      <sz val="12"/>
      <name val="Times New Roman"/>
      <family val="1"/>
    </font>
    <font>
      <b/>
      <i/>
      <sz val="14"/>
      <color theme="1"/>
      <name val="Garamond"/>
      <family val="1"/>
    </font>
    <font>
      <b/>
      <sz val="14"/>
      <color theme="1"/>
      <name val="Aptos Narrow"/>
      <family val="2"/>
      <scheme val="minor"/>
    </font>
    <font>
      <b/>
      <sz val="16"/>
      <color rgb="FFFF0000"/>
      <name val="Aptos Narrow"/>
      <family val="2"/>
      <scheme val="minor"/>
    </font>
    <font>
      <sz val="8"/>
      <color theme="1"/>
      <name val="Garamond"/>
      <family val="1"/>
    </font>
    <font>
      <b/>
      <sz val="9"/>
      <color theme="1"/>
      <name val="Garamond"/>
      <family val="1"/>
    </font>
    <font>
      <b/>
      <sz val="8"/>
      <color theme="1"/>
      <name val="Garamond"/>
      <family val="1"/>
    </font>
    <font>
      <b/>
      <sz val="9"/>
      <color rgb="FFFF0000"/>
      <name val="Garamond"/>
      <family val="1"/>
    </font>
    <font>
      <sz val="9"/>
      <color theme="1"/>
      <name val="Garamond"/>
      <family val="1"/>
    </font>
    <font>
      <i/>
      <sz val="9"/>
      <color theme="1"/>
      <name val="Garamond"/>
      <family val="1"/>
    </font>
    <font>
      <i/>
      <sz val="8"/>
      <color theme="1"/>
      <name val="Garamond"/>
      <family val="1"/>
    </font>
    <font>
      <b/>
      <i/>
      <sz val="9"/>
      <color rgb="FFFF0000"/>
      <name val="Garamond"/>
      <family val="1"/>
    </font>
    <font>
      <b/>
      <sz val="8"/>
      <color rgb="FFFF0000"/>
      <name val="Garamond"/>
      <family val="1"/>
    </font>
    <font>
      <b/>
      <sz val="10"/>
      <color theme="1"/>
      <name val="Garamond"/>
      <family val="1"/>
    </font>
    <font>
      <sz val="8"/>
      <color theme="1"/>
      <name val="Aptos Narrow"/>
      <family val="2"/>
      <scheme val="minor"/>
    </font>
    <font>
      <sz val="8"/>
      <name val="Garamond"/>
      <family val="1"/>
    </font>
    <font>
      <b/>
      <sz val="8"/>
      <name val="Garamond"/>
      <family val="1"/>
    </font>
    <font>
      <b/>
      <sz val="10"/>
      <color theme="1"/>
      <name val="Aptos Narrow"/>
      <family val="2"/>
      <scheme val="minor"/>
    </font>
    <font>
      <sz val="12"/>
      <color theme="1"/>
      <name val="Times New Roman"/>
      <family val="1"/>
    </font>
    <font>
      <b/>
      <i/>
      <sz val="12"/>
      <color rgb="FFFF0000"/>
      <name val="Times New Roman"/>
      <family val="1"/>
    </font>
    <font>
      <b/>
      <sz val="12"/>
      <color theme="1"/>
      <name val="Times New Roman"/>
      <family val="1"/>
    </font>
    <font>
      <b/>
      <sz val="12"/>
      <color rgb="FFFF0000"/>
      <name val="Times New Roman"/>
      <family val="1"/>
    </font>
    <font>
      <i/>
      <sz val="12"/>
      <color theme="1"/>
      <name val="Times New Roman"/>
      <family val="1"/>
    </font>
    <font>
      <i/>
      <sz val="9"/>
      <color theme="1"/>
      <name val="Aptos Narrow"/>
      <family val="2"/>
      <scheme val="minor"/>
    </font>
    <font>
      <sz val="12"/>
      <color rgb="FFFF0000"/>
      <name val="Times New Roman"/>
      <family val="1"/>
    </font>
    <font>
      <sz val="12"/>
      <name val="Times New Roman"/>
      <family val="1"/>
    </font>
    <font>
      <b/>
      <i/>
      <sz val="9"/>
      <color rgb="FFFF0000"/>
      <name val="Aptos Narrow"/>
      <family val="2"/>
      <scheme val="minor"/>
    </font>
    <font>
      <sz val="8"/>
      <color theme="1"/>
      <name val="Times New Roman"/>
      <family val="1"/>
    </font>
    <font>
      <b/>
      <sz val="10"/>
      <color rgb="FFFF0000"/>
      <name val="Times New Roman"/>
      <family val="1"/>
    </font>
    <font>
      <b/>
      <sz val="8"/>
      <color rgb="FFFF0000"/>
      <name val="Times New Roman"/>
      <family val="1"/>
    </font>
    <font>
      <i/>
      <sz val="8"/>
      <name val="Garamond"/>
      <family val="1"/>
    </font>
    <font>
      <sz val="10"/>
      <color theme="1"/>
      <name val="Garamond"/>
      <family val="1"/>
    </font>
    <font>
      <sz val="10"/>
      <color theme="1"/>
      <name val="Aptos Narrow"/>
      <family val="2"/>
      <scheme val="minor"/>
    </font>
    <font>
      <sz val="8"/>
      <color theme="1"/>
      <name val="Garamond"/>
      <family val="2"/>
    </font>
    <font>
      <sz val="9"/>
      <color theme="1"/>
      <name val="Aptos Narrow"/>
      <family val="2"/>
      <scheme val="minor"/>
    </font>
    <font>
      <b/>
      <sz val="9"/>
      <color theme="1"/>
      <name val="Garamond"/>
      <family val="1"/>
      <charset val="238"/>
    </font>
    <font>
      <b/>
      <i/>
      <sz val="9"/>
      <color theme="1"/>
      <name val="Garamond"/>
      <family val="1"/>
      <charset val="238"/>
    </font>
    <font>
      <sz val="9"/>
      <color rgb="FFFF0000"/>
      <name val="Garamond"/>
      <family val="1"/>
    </font>
    <font>
      <sz val="9"/>
      <name val="Garamond"/>
      <family val="1"/>
    </font>
    <font>
      <sz val="9"/>
      <color theme="1"/>
      <name val="Garamond"/>
      <family val="1"/>
      <charset val="238"/>
    </font>
    <font>
      <b/>
      <sz val="9"/>
      <name val="Garamond"/>
      <family val="1"/>
      <charset val="238"/>
    </font>
    <font>
      <sz val="9"/>
      <name val="Garamond"/>
      <family val="1"/>
      <charset val="238"/>
    </font>
    <font>
      <sz val="9"/>
      <color rgb="FFFF0000"/>
      <name val="Garamond"/>
      <family val="1"/>
      <charset val="238"/>
    </font>
    <font>
      <i/>
      <sz val="9"/>
      <name val="Garamond"/>
      <family val="1"/>
      <charset val="238"/>
    </font>
    <font>
      <sz val="10"/>
      <name val="Garamond"/>
      <family val="1"/>
      <charset val="238"/>
    </font>
    <font>
      <sz val="10"/>
      <color theme="1" tint="4.9989318521683403E-2"/>
      <name val="Garamond"/>
      <family val="1"/>
      <charset val="238"/>
    </font>
    <font>
      <sz val="10"/>
      <name val="Garamond"/>
      <family val="1"/>
    </font>
    <font>
      <b/>
      <sz val="9"/>
      <color rgb="FFFF0000"/>
      <name val="Aptos Narrow"/>
      <family val="2"/>
      <scheme val="minor"/>
    </font>
    <font>
      <b/>
      <sz val="9"/>
      <color theme="1"/>
      <name val="Aptos Narrow"/>
      <family val="2"/>
      <scheme val="minor"/>
    </font>
    <font>
      <b/>
      <sz val="9"/>
      <color indexed="81"/>
      <name val="Tahoma"/>
      <family val="2"/>
    </font>
    <font>
      <sz val="9"/>
      <color indexed="81"/>
      <name val="Tahoma"/>
      <family val="2"/>
    </font>
    <font>
      <b/>
      <sz val="13"/>
      <name val="Garamond"/>
      <family val="1"/>
    </font>
    <font>
      <b/>
      <sz val="14"/>
      <name val="Garamond"/>
      <family val="1"/>
    </font>
    <font>
      <b/>
      <sz val="12"/>
      <color indexed="10"/>
      <name val="Garamond"/>
      <family val="1"/>
    </font>
    <font>
      <b/>
      <sz val="12"/>
      <color indexed="8"/>
      <name val="Garamond"/>
      <family val="1"/>
    </font>
    <font>
      <sz val="12"/>
      <color indexed="8"/>
      <name val="Garamond"/>
      <family val="1"/>
    </font>
    <font>
      <sz val="12"/>
      <color rgb="FF000000"/>
      <name val="Garamond"/>
      <family val="1"/>
    </font>
    <font>
      <b/>
      <sz val="12"/>
      <color rgb="FF000000"/>
      <name val="Garamond"/>
      <family val="1"/>
    </font>
    <font>
      <sz val="12"/>
      <name val="Aptos Narrow"/>
      <family val="2"/>
      <scheme val="minor"/>
    </font>
    <font>
      <sz val="11"/>
      <name val="Calibri"/>
      <family val="2"/>
    </font>
    <font>
      <sz val="11"/>
      <color rgb="FF000000"/>
      <name val="Garamond"/>
      <family val="1"/>
    </font>
    <font>
      <sz val="11"/>
      <color theme="1"/>
      <name val="Garamond"/>
      <family val="1"/>
    </font>
    <font>
      <sz val="10"/>
      <name val="Arial"/>
      <family val="2"/>
    </font>
    <font>
      <sz val="10"/>
      <name val="Times New Roman"/>
      <family val="1"/>
    </font>
    <font>
      <sz val="11"/>
      <color rgb="FF212121"/>
      <name val="Garamond"/>
      <family val="1"/>
    </font>
    <font>
      <sz val="11"/>
      <name val="Times New Roman"/>
      <family val="1"/>
    </font>
    <font>
      <sz val="12"/>
      <color rgb="FF000000"/>
      <name val="Aptos"/>
      <family val="2"/>
    </font>
    <font>
      <sz val="14"/>
      <color theme="1"/>
      <name val="Aptos Narrow"/>
      <family val="2"/>
      <scheme val="minor"/>
    </font>
    <font>
      <sz val="11"/>
      <name val="Garamond"/>
      <family val="1"/>
    </font>
    <font>
      <sz val="13"/>
      <color theme="1"/>
      <name val="Garamond"/>
      <family val="1"/>
    </font>
    <font>
      <b/>
      <sz val="11"/>
      <color theme="1"/>
      <name val="Garamond"/>
      <family val="1"/>
    </font>
    <font>
      <b/>
      <sz val="12"/>
      <color rgb="FFFF0000"/>
      <name val="Aptos Narrow"/>
      <family val="2"/>
      <scheme val="minor"/>
    </font>
    <font>
      <sz val="11"/>
      <name val="Aptos Narrow"/>
      <family val="2"/>
      <scheme val="minor"/>
    </font>
    <font>
      <i/>
      <sz val="9"/>
      <name val="Aptos Narrow"/>
      <family val="2"/>
      <scheme val="minor"/>
    </font>
    <font>
      <b/>
      <i/>
      <sz val="9"/>
      <name val="Aptos Narrow"/>
      <family val="2"/>
      <scheme val="minor"/>
    </font>
    <font>
      <b/>
      <sz val="10"/>
      <name val="Garamond"/>
      <family val="1"/>
    </font>
    <font>
      <i/>
      <sz val="9"/>
      <name val="Garamond"/>
      <family val="1"/>
    </font>
    <font>
      <b/>
      <i/>
      <sz val="9"/>
      <name val="Garamond"/>
      <family val="1"/>
    </font>
    <font>
      <i/>
      <sz val="8"/>
      <name val="Garamond"/>
      <family val="1"/>
      <charset val="238"/>
    </font>
    <font>
      <b/>
      <i/>
      <sz val="8"/>
      <name val="Garamond"/>
      <family val="1"/>
    </font>
    <font>
      <b/>
      <sz val="10"/>
      <name val="Aptos Narrow"/>
      <family val="2"/>
      <scheme val="minor"/>
    </font>
    <font>
      <b/>
      <sz val="11"/>
      <name val="Aptos Narrow"/>
      <family val="2"/>
      <scheme val="minor"/>
    </font>
    <font>
      <b/>
      <sz val="9"/>
      <name val="Aptos Narrow"/>
      <family val="2"/>
      <scheme val="minor"/>
    </font>
    <font>
      <b/>
      <sz val="9"/>
      <color indexed="81"/>
      <name val="Tahoma"/>
      <family val="2"/>
      <charset val="238"/>
    </font>
    <font>
      <sz val="9"/>
      <color indexed="81"/>
      <name val="Tahoma"/>
      <family val="2"/>
      <charset val="238"/>
    </font>
    <font>
      <sz val="16"/>
      <color theme="1"/>
      <name val="Times New Roman"/>
      <family val="1"/>
    </font>
    <font>
      <b/>
      <sz val="16"/>
      <name val="Times New Roman"/>
      <family val="1"/>
    </font>
    <font>
      <b/>
      <sz val="12"/>
      <color indexed="10"/>
      <name val="Times New Roman"/>
      <family val="1"/>
    </font>
    <font>
      <b/>
      <sz val="12"/>
      <color indexed="8"/>
      <name val="Times New Roman"/>
      <family val="1"/>
    </font>
    <font>
      <i/>
      <sz val="12"/>
      <name val="Times New Roman"/>
      <family val="1"/>
    </font>
    <font>
      <sz val="12"/>
      <color rgb="FFC00000"/>
      <name val="Times New Roman"/>
      <family val="1"/>
    </font>
    <font>
      <sz val="12"/>
      <color indexed="8"/>
      <name val="Times New Roman"/>
      <family val="1"/>
    </font>
    <font>
      <i/>
      <sz val="12"/>
      <color rgb="FFFF0000"/>
      <name val="Garamond"/>
      <family val="1"/>
    </font>
    <font>
      <sz val="12"/>
      <color rgb="FFFF0000"/>
      <name val="Aptos Narrow"/>
      <family val="2"/>
      <scheme val="minor"/>
    </font>
    <font>
      <sz val="12"/>
      <color rgb="FFFF0000"/>
      <name val="Garamond"/>
      <family val="1"/>
    </font>
    <font>
      <sz val="11"/>
      <color theme="1"/>
      <name val="Times New Roman"/>
    </font>
    <font>
      <b/>
      <sz val="9"/>
      <name val="Times New Roman"/>
    </font>
    <font>
      <b/>
      <sz val="9"/>
      <color theme="1"/>
      <name val="Times New Roman"/>
    </font>
    <font>
      <sz val="12"/>
      <color theme="1"/>
      <name val="Times New Roman"/>
    </font>
    <font>
      <b/>
      <i/>
      <sz val="12"/>
      <color rgb="FFFF0000"/>
      <name val="Times New Roman"/>
    </font>
    <font>
      <b/>
      <sz val="12"/>
      <name val="Times New Roman"/>
    </font>
    <font>
      <b/>
      <sz val="12"/>
      <color theme="1"/>
      <name val="Times New Roman"/>
    </font>
    <font>
      <b/>
      <sz val="12"/>
      <color rgb="FFFF0000"/>
      <name val="Times New Roman"/>
    </font>
    <font>
      <i/>
      <sz val="12"/>
      <color theme="1"/>
      <name val="Times New Roman"/>
    </font>
    <font>
      <i/>
      <sz val="9"/>
      <color theme="1"/>
      <name val="Times New Roman"/>
    </font>
    <font>
      <sz val="12"/>
      <color rgb="FF000000"/>
      <name val="Times New Roman"/>
    </font>
    <font>
      <sz val="12"/>
      <name val="Times New Roman"/>
    </font>
    <font>
      <sz val="10"/>
      <color rgb="FF000000"/>
      <name val="Times New Roman"/>
    </font>
    <font>
      <b/>
      <sz val="11"/>
      <color theme="1"/>
      <name val="Calibri"/>
    </font>
    <font>
      <b/>
      <sz val="11"/>
      <color theme="1"/>
      <name val="Times New Roman"/>
    </font>
    <font>
      <b/>
      <sz val="7"/>
      <name val="Garamond"/>
      <family val="1"/>
    </font>
    <font>
      <sz val="8"/>
      <color rgb="FFFF0000"/>
      <name val="Garamond"/>
      <family val="1"/>
    </font>
    <font>
      <i/>
      <u/>
      <sz val="8"/>
      <color theme="1"/>
      <name val="Garamond"/>
      <family val="1"/>
    </font>
    <font>
      <sz val="9"/>
      <color rgb="FFFF0000"/>
      <name val="Times New Roman"/>
      <family val="1"/>
    </font>
    <font>
      <b/>
      <i/>
      <sz val="9"/>
      <color theme="1"/>
      <name val="Garamond"/>
      <family val="1"/>
    </font>
    <font>
      <i/>
      <sz val="10"/>
      <color theme="1"/>
      <name val="Aptos Narrow"/>
      <family val="2"/>
      <scheme val="minor"/>
    </font>
    <font>
      <b/>
      <i/>
      <sz val="10"/>
      <color rgb="FFFF0000"/>
      <name val="Aptos Narrow"/>
      <family val="2"/>
      <scheme val="minor"/>
    </font>
    <font>
      <i/>
      <sz val="10"/>
      <color theme="1"/>
      <name val="Garamond"/>
      <family val="1"/>
    </font>
    <font>
      <b/>
      <i/>
      <sz val="10"/>
      <color theme="1"/>
      <name val="Garamond"/>
      <family val="1"/>
    </font>
    <font>
      <b/>
      <sz val="10"/>
      <color rgb="FFFF0000"/>
      <name val="Aptos Narrow"/>
      <family val="2"/>
      <scheme val="minor"/>
    </font>
    <font>
      <sz val="10"/>
      <color theme="1"/>
      <name val="Symbol"/>
      <family val="1"/>
      <charset val="2"/>
    </font>
    <font>
      <sz val="10"/>
      <color theme="1"/>
      <name val="Times New Roman"/>
      <family val="1"/>
    </font>
    <font>
      <b/>
      <sz val="10"/>
      <name val="Times New Roman"/>
      <family val="1"/>
    </font>
    <font>
      <b/>
      <sz val="9"/>
      <color theme="1"/>
      <name val="Times New Roman"/>
      <family val="1"/>
    </font>
    <font>
      <b/>
      <sz val="8"/>
      <color theme="1" tint="4.9989318521683403E-2"/>
      <name val="Garamond"/>
      <family val="1"/>
    </font>
    <font>
      <sz val="12"/>
      <color theme="1" tint="4.9989318521683403E-2"/>
      <name val="Times New Roman"/>
      <family val="1"/>
    </font>
    <font>
      <sz val="9"/>
      <color theme="1"/>
      <name val="Times New Roman"/>
      <family val="1"/>
    </font>
  </fonts>
  <fills count="74">
    <fill>
      <patternFill patternType="none"/>
    </fill>
    <fill>
      <patternFill patternType="gray125"/>
    </fill>
    <fill>
      <patternFill patternType="none"/>
    </fill>
    <fill>
      <patternFill patternType="solid">
        <fgColor rgb="FFFFFFFF"/>
      </patternFill>
    </fill>
    <fill>
      <patternFill patternType="solid">
        <fgColor rgb="FFFFFFFF"/>
      </patternFill>
    </fill>
    <fill>
      <patternFill patternType="solid">
        <fgColor rgb="FFDFEFF5"/>
      </patternFill>
    </fill>
    <fill>
      <patternFill patternType="solid">
        <fgColor rgb="FFDFEFF5"/>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none"/>
    </fill>
    <fill>
      <patternFill patternType="none"/>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0F0F0"/>
      </patternFill>
    </fill>
    <fill>
      <patternFill patternType="solid">
        <fgColor rgb="FFFFFFFF"/>
      </patternFill>
    </fill>
    <fill>
      <patternFill patternType="none"/>
    </fill>
    <fill>
      <patternFill patternType="none"/>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CDAD9"/>
      </patternFill>
    </fill>
    <fill>
      <patternFill patternType="solid">
        <fgColor rgb="FFFCDAD9"/>
      </patternFill>
    </fill>
    <fill>
      <patternFill patternType="solid">
        <fgColor rgb="FFF0F0F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rgb="FFFFC7CE"/>
      </patternFill>
    </fill>
    <fill>
      <patternFill patternType="solid">
        <fgColor rgb="FFF2F2F2"/>
      </patternFill>
    </fill>
    <fill>
      <patternFill patternType="solid">
        <fgColor theme="5"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FF"/>
        <bgColor rgb="FF000000"/>
      </patternFill>
    </fill>
    <fill>
      <patternFill patternType="solid">
        <fgColor rgb="FFFFFF0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4" tint="0.79995117038483843"/>
        <bgColor indexed="65"/>
      </patternFill>
    </fill>
    <fill>
      <patternFill patternType="solid">
        <fgColor theme="0"/>
      </patternFill>
    </fill>
    <fill>
      <patternFill patternType="solid">
        <fgColor theme="5" tint="0.59996337778862885"/>
        <bgColor indexed="65"/>
      </patternFill>
    </fill>
    <fill>
      <patternFill patternType="solid">
        <fgColor theme="0" tint="-4.9989318521683403E-2"/>
        <bgColor indexed="65"/>
      </patternFill>
    </fill>
    <fill>
      <patternFill patternType="solid">
        <fgColor theme="2"/>
        <bgColor indexed="64"/>
      </patternFill>
    </fill>
    <fill>
      <patternFill patternType="solid">
        <fgColor theme="7" tint="-0.249977111117893"/>
        <bgColor indexed="64"/>
      </patternFill>
    </fill>
  </fills>
  <borders count="132">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rgb="FF2E74B5"/>
      </right>
      <top/>
      <bottom style="medium">
        <color indexed="64"/>
      </bottom>
      <diagonal/>
    </border>
    <border>
      <left style="medium">
        <color indexed="64"/>
      </left>
      <right style="medium">
        <color rgb="FF2E74B5"/>
      </right>
      <top/>
      <bottom style="medium">
        <color indexed="64"/>
      </bottom>
      <diagonal/>
    </border>
    <border>
      <left/>
      <right style="medium">
        <color rgb="FF2E74B5"/>
      </right>
      <top/>
      <bottom style="medium">
        <color rgb="FF2E74B5"/>
      </bottom>
      <diagonal/>
    </border>
    <border>
      <left style="medium">
        <color indexed="64"/>
      </left>
      <right style="medium">
        <color rgb="FF2E74B5"/>
      </right>
      <top/>
      <bottom style="medium">
        <color rgb="FF2E74B5"/>
      </bottom>
      <diagonal/>
    </border>
    <border>
      <left/>
      <right style="medium">
        <color indexed="64"/>
      </right>
      <top/>
      <bottom style="medium">
        <color rgb="FF2E74B5"/>
      </bottom>
      <diagonal/>
    </border>
    <border>
      <left style="medium">
        <color rgb="FF2E74B5"/>
      </left>
      <right style="medium">
        <color rgb="FF2E74B5"/>
      </right>
      <top/>
      <bottom style="medium">
        <color rgb="FF2E74B5"/>
      </bottom>
      <diagonal/>
    </border>
    <border>
      <left/>
      <right style="medium">
        <color rgb="FF2E74B5"/>
      </right>
      <top style="medium">
        <color rgb="FF2E74B5"/>
      </top>
      <bottom style="medium">
        <color rgb="FF2E74B5"/>
      </bottom>
      <diagonal/>
    </border>
    <border>
      <left/>
      <right/>
      <top style="medium">
        <color rgb="FF2E74B5"/>
      </top>
      <bottom style="medium">
        <color rgb="FF2E74B5"/>
      </bottom>
      <diagonal/>
    </border>
    <border>
      <left style="medium">
        <color rgb="FF2E74B5"/>
      </left>
      <right/>
      <top style="medium">
        <color rgb="FF2E74B5"/>
      </top>
      <bottom style="medium">
        <color rgb="FF2E74B5"/>
      </bottom>
      <diagonal/>
    </border>
    <border>
      <left/>
      <right style="medium">
        <color indexed="64"/>
      </right>
      <top/>
      <bottom/>
      <diagonal/>
    </border>
    <border>
      <left/>
      <right style="medium">
        <color rgb="FF2E74B5"/>
      </right>
      <top/>
      <bottom/>
      <diagonal/>
    </border>
    <border>
      <left style="medium">
        <color rgb="FF2E74B5"/>
      </left>
      <right style="medium">
        <color rgb="FF2E74B5"/>
      </right>
      <top style="medium">
        <color rgb="FF2E74B5"/>
      </top>
      <bottom/>
      <diagonal/>
    </border>
    <border>
      <left/>
      <right style="medium">
        <color indexed="64"/>
      </right>
      <top style="medium">
        <color rgb="FF2E74B5"/>
      </top>
      <bottom style="medium">
        <color rgb="FF2E74B5"/>
      </bottom>
      <diagonal/>
    </border>
    <border>
      <left style="medium">
        <color rgb="FF2E74B5"/>
      </left>
      <right style="medium">
        <color rgb="FF2E74B5"/>
      </right>
      <top style="medium">
        <color rgb="FF2E74B5"/>
      </top>
      <bottom style="medium">
        <color rgb="FF2E74B5"/>
      </bottom>
      <diagonal/>
    </border>
    <border>
      <left style="medium">
        <color rgb="FF2E74B5"/>
      </left>
      <right style="medium">
        <color indexed="64"/>
      </right>
      <top/>
      <bottom style="medium">
        <color rgb="FF2E74B5"/>
      </bottom>
      <diagonal/>
    </border>
    <border>
      <left style="medium">
        <color indexed="64"/>
      </left>
      <right style="medium">
        <color rgb="FF2E74B5"/>
      </right>
      <top/>
      <bottom/>
      <diagonal/>
    </border>
    <border>
      <left style="medium">
        <color indexed="64"/>
      </left>
      <right style="medium">
        <color rgb="FF2E74B5"/>
      </right>
      <top style="medium">
        <color rgb="FF2E74B5"/>
      </top>
      <bottom style="thin">
        <color indexed="64"/>
      </bottom>
      <diagonal/>
    </border>
    <border>
      <left style="medium">
        <color indexed="64"/>
      </left>
      <right style="medium">
        <color rgb="FF2E74B5"/>
      </right>
      <top style="medium">
        <color rgb="FF2E74B5"/>
      </top>
      <bottom/>
      <diagonal/>
    </border>
    <border>
      <left style="medium">
        <color indexed="64"/>
      </left>
      <right/>
      <top style="medium">
        <color rgb="FF2E74B5"/>
      </top>
      <bottom style="medium">
        <color rgb="FF2E74B5"/>
      </bottom>
      <diagonal/>
    </border>
    <border>
      <left/>
      <right style="medium">
        <color indexed="64"/>
      </right>
      <top style="medium">
        <color indexed="64"/>
      </top>
      <bottom style="medium">
        <color rgb="FF2E74B5"/>
      </bottom>
      <diagonal/>
    </border>
    <border>
      <left/>
      <right/>
      <top style="medium">
        <color indexed="64"/>
      </top>
      <bottom style="medium">
        <color rgb="FF2E74B5"/>
      </bottom>
      <diagonal/>
    </border>
    <border>
      <left style="medium">
        <color indexed="64"/>
      </left>
      <right/>
      <top style="medium">
        <color indexed="64"/>
      </top>
      <bottom style="medium">
        <color rgb="FF2E74B5"/>
      </bottom>
      <diagonal/>
    </border>
    <border>
      <left/>
      <right style="medium">
        <color indexed="64"/>
      </right>
      <top/>
      <bottom style="medium">
        <color indexed="64"/>
      </bottom>
      <diagonal/>
    </border>
    <border>
      <left style="medium">
        <color rgb="FF2E74B5"/>
      </left>
      <right style="medium">
        <color rgb="FF2E74B5"/>
      </right>
      <top/>
      <bottom style="medium">
        <color indexed="64"/>
      </bottom>
      <diagonal/>
    </border>
    <border>
      <left/>
      <right style="thin">
        <color indexed="64"/>
      </right>
      <top style="medium">
        <color rgb="FF2E74B5"/>
      </top>
      <bottom style="medium">
        <color rgb="FF2E74B5"/>
      </bottom>
      <diagonal/>
    </border>
    <border>
      <left style="thin">
        <color indexed="64"/>
      </left>
      <right/>
      <top style="medium">
        <color rgb="FF2E74B5"/>
      </top>
      <bottom style="medium">
        <color rgb="FF2E74B5"/>
      </bottom>
      <diagonal/>
    </border>
    <border>
      <left style="medium">
        <color rgb="FF2E74B5"/>
      </left>
      <right/>
      <top/>
      <bottom style="medium">
        <color rgb="FF2E74B5"/>
      </bottom>
      <diagonal/>
    </border>
    <border>
      <left style="medium">
        <color indexed="64"/>
      </left>
      <right style="medium">
        <color rgb="FF2E74B5"/>
      </right>
      <top style="medium">
        <color rgb="FF2E74B5"/>
      </top>
      <bottom style="medium">
        <color rgb="FF2E74B5"/>
      </bottom>
      <diagonal/>
    </border>
    <border>
      <left style="medium">
        <color rgb="FF2E74B5"/>
      </left>
      <right/>
      <top style="medium">
        <color indexed="64"/>
      </top>
      <bottom style="medium">
        <color rgb="FF2E74B5"/>
      </bottom>
      <diagonal/>
    </border>
    <border>
      <left style="medium">
        <color indexed="64"/>
      </left>
      <right style="medium">
        <color rgb="FF2E74B5"/>
      </right>
      <top style="medium">
        <color indexed="64"/>
      </top>
      <bottom style="medium">
        <color rgb="FF2E74B5"/>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rgb="FF2E74B5"/>
      </right>
      <top style="medium">
        <color indexed="64"/>
      </top>
      <bottom/>
      <diagonal/>
    </border>
    <border>
      <left style="medium">
        <color indexed="64"/>
      </left>
      <right style="medium">
        <color rgb="FF2E74B5"/>
      </right>
      <top style="medium">
        <color indexed="64"/>
      </top>
      <bottom/>
      <diagonal/>
    </border>
    <border>
      <left/>
      <right style="medium">
        <color rgb="FF2E74B5"/>
      </right>
      <top style="medium">
        <color rgb="FF2E74B5"/>
      </top>
      <bottom style="medium">
        <color indexed="64"/>
      </bottom>
      <diagonal/>
    </border>
    <border>
      <left style="medium">
        <color rgb="FF2E74B5"/>
      </left>
      <right style="medium">
        <color rgb="FF2E74B5"/>
      </right>
      <top style="medium">
        <color rgb="FF2E74B5"/>
      </top>
      <bottom style="medium">
        <color indexed="64"/>
      </bottom>
      <diagonal/>
    </border>
    <border>
      <left style="medium">
        <color rgb="FF2E74B5"/>
      </left>
      <right style="medium">
        <color rgb="FF2E74B5"/>
      </right>
      <top/>
      <bottom/>
      <diagonal/>
    </border>
    <border>
      <left/>
      <right style="medium">
        <color rgb="FF2E74B5"/>
      </right>
      <top style="medium">
        <color rgb="FF0070C0"/>
      </top>
      <bottom style="medium">
        <color rgb="FF2E74B5"/>
      </bottom>
      <diagonal/>
    </border>
    <border>
      <left/>
      <right/>
      <top style="medium">
        <color rgb="FF0070C0"/>
      </top>
      <bottom style="medium">
        <color rgb="FF2E74B5"/>
      </bottom>
      <diagonal/>
    </border>
    <border>
      <left style="medium">
        <color rgb="FF2E74B5"/>
      </left>
      <right/>
      <top style="medium">
        <color rgb="FF0070C0"/>
      </top>
      <bottom style="medium">
        <color rgb="FF2E74B5"/>
      </bottom>
      <diagonal/>
    </border>
    <border>
      <left style="medium">
        <color rgb="FF0070C0"/>
      </left>
      <right/>
      <top/>
      <bottom/>
      <diagonal/>
    </border>
    <border>
      <left style="medium">
        <color rgb="FF0070C0"/>
      </left>
      <right/>
      <top style="medium">
        <color rgb="FF0070C0"/>
      </top>
      <bottom style="medium">
        <color rgb="FF0070C0"/>
      </bottom>
      <diagonal/>
    </border>
    <border>
      <left style="medium">
        <color rgb="FF0070C0"/>
      </left>
      <right/>
      <top style="medium">
        <color rgb="FF0070C0"/>
      </top>
      <bottom/>
      <diagonal/>
    </border>
    <border>
      <left style="medium">
        <color rgb="FF0070C0"/>
      </left>
      <right style="medium">
        <color rgb="FF0070C0"/>
      </right>
      <top style="medium">
        <color rgb="FF0070C0"/>
      </top>
      <bottom/>
      <diagonal/>
    </border>
    <border>
      <left style="medium">
        <color rgb="FF0070C0"/>
      </left>
      <right style="medium">
        <color rgb="FF0070C0"/>
      </right>
      <top style="medium">
        <color rgb="FF0070C0"/>
      </top>
      <bottom style="medium">
        <color rgb="FF0070C0"/>
      </bottom>
      <diagonal/>
    </border>
    <border>
      <left style="medium">
        <color theme="4" tint="-0.249977111117893"/>
      </left>
      <right/>
      <top style="medium">
        <color theme="4" tint="-0.249977111117893"/>
      </top>
      <bottom style="medium">
        <color rgb="FF0070C0"/>
      </bottom>
      <diagonal/>
    </border>
    <border>
      <left style="medium">
        <color theme="4" tint="-0.249977111117893"/>
      </left>
      <right style="medium">
        <color theme="4" tint="-0.249977111117893"/>
      </right>
      <top/>
      <bottom style="medium">
        <color theme="4" tint="-0.249977111117893"/>
      </bottom>
      <diagonal/>
    </border>
    <border>
      <left style="medium">
        <color theme="4" tint="-0.249977111117893"/>
      </left>
      <right style="medium">
        <color theme="4" tint="-0.249977111117893"/>
      </right>
      <top style="medium">
        <color rgb="FF0070C0"/>
      </top>
      <bottom style="medium">
        <color rgb="FF0070C0"/>
      </bottom>
      <diagonal/>
    </border>
    <border>
      <left style="medium">
        <color theme="4" tint="-0.249977111117893"/>
      </left>
      <right style="medium">
        <color theme="4" tint="-0.249977111117893"/>
      </right>
      <top/>
      <bottom style="medium">
        <color rgb="FF0070C0"/>
      </bottom>
      <diagonal/>
    </border>
    <border>
      <left style="medium">
        <color rgb="FF0070C0"/>
      </left>
      <right style="medium">
        <color theme="4" tint="-0.249977111117893"/>
      </right>
      <top style="medium">
        <color rgb="FF0070C0"/>
      </top>
      <bottom style="medium">
        <color rgb="FF0070C0"/>
      </bottom>
      <diagonal/>
    </border>
    <border>
      <left style="medium">
        <color rgb="FF0070C0"/>
      </left>
      <right style="medium">
        <color rgb="FF0070C0"/>
      </right>
      <top/>
      <bottom style="medium">
        <color theme="4" tint="-0.249977111117893"/>
      </bottom>
      <diagonal/>
    </border>
    <border>
      <left style="medium">
        <color theme="4" tint="-0.249977111117893"/>
      </left>
      <right style="medium">
        <color rgb="FF0070C0"/>
      </right>
      <top style="medium">
        <color rgb="FF0070C0"/>
      </top>
      <bottom style="medium">
        <color rgb="FF0070C0"/>
      </bottom>
      <diagonal/>
    </border>
    <border>
      <left style="medium">
        <color rgb="FF2E74B5"/>
      </left>
      <right style="medium">
        <color rgb="FF2E74B5"/>
      </right>
      <top style="medium">
        <color rgb="FF2E74B5"/>
      </top>
      <bottom style="medium">
        <color rgb="FF0070C0"/>
      </bottom>
      <diagonal/>
    </border>
    <border>
      <left/>
      <right/>
      <top/>
      <bottom style="medium">
        <color rgb="FF2E74B5"/>
      </bottom>
      <diagonal/>
    </border>
    <border>
      <left style="medium">
        <color rgb="FF2E74B5"/>
      </left>
      <right style="medium">
        <color rgb="FF2E74B5"/>
      </right>
      <top style="medium">
        <color rgb="FF2E74B5"/>
      </top>
      <bottom style="thin">
        <color indexed="64"/>
      </bottom>
      <diagonal/>
    </border>
    <border>
      <left/>
      <right style="medium">
        <color rgb="FF2E74B5"/>
      </right>
      <top style="medium">
        <color rgb="FF2E74B5"/>
      </top>
      <bottom style="thin">
        <color auto="1"/>
      </bottom>
      <diagonal/>
    </border>
    <border>
      <left/>
      <right/>
      <top style="medium">
        <color rgb="FF2E74B5"/>
      </top>
      <bottom style="thin">
        <color auto="1"/>
      </bottom>
      <diagonal/>
    </border>
    <border>
      <left style="medium">
        <color rgb="FF2E74B5"/>
      </left>
      <right/>
      <top style="medium">
        <color rgb="FF2E74B5"/>
      </top>
      <bottom style="thin">
        <color auto="1"/>
      </bottom>
      <diagonal/>
    </border>
    <border>
      <left/>
      <right/>
      <top/>
      <bottom style="thin">
        <color indexed="64"/>
      </bottom>
      <diagonal/>
    </border>
    <border>
      <left/>
      <right/>
      <top/>
      <bottom style="medium">
        <color indexed="64"/>
      </bottom>
      <diagonal/>
    </border>
    <border>
      <left/>
      <right/>
      <top style="medium">
        <color indexed="64"/>
      </top>
      <bottom/>
      <diagonal/>
    </border>
    <border>
      <left/>
      <right/>
      <top style="medium">
        <color rgb="FF2E74B5"/>
      </top>
      <bottom/>
      <diagonal/>
    </border>
    <border>
      <left/>
      <right style="hair">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2E74B5"/>
      </left>
      <right style="thin">
        <color indexed="64"/>
      </right>
      <top style="thin">
        <color indexed="64"/>
      </top>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medium">
        <color rgb="FF2E74B5"/>
      </left>
      <right/>
      <top/>
      <bottom/>
      <diagonal/>
    </border>
    <border>
      <left/>
      <right style="medium">
        <color rgb="FF2E74B5"/>
      </right>
      <top style="medium">
        <color rgb="FF2E74B5"/>
      </top>
      <bottom/>
      <diagonal/>
    </border>
    <border>
      <left style="medium">
        <color rgb="FF2E74B5"/>
      </left>
      <right/>
      <top style="medium">
        <color rgb="FF2E74B5"/>
      </top>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rgb="FF2E74B5"/>
      </bottom>
      <diagonal/>
    </border>
    <border>
      <left style="medium">
        <color rgb="FF2E74B5"/>
      </left>
      <right style="medium">
        <color indexed="64"/>
      </right>
      <top style="medium">
        <color rgb="FF2E74B5"/>
      </top>
      <bottom style="medium">
        <color rgb="FF2E74B5"/>
      </bottom>
      <diagonal/>
    </border>
    <border>
      <left/>
      <right style="medium">
        <color rgb="FF2E74B5"/>
      </right>
      <top style="medium">
        <color indexed="64"/>
      </top>
      <bottom style="medium">
        <color rgb="FF2E74B5"/>
      </bottom>
      <diagonal/>
    </border>
    <border>
      <left style="medium">
        <color rgb="FF2E74B5"/>
      </left>
      <right style="medium">
        <color rgb="FF2E74B5"/>
      </right>
      <top style="medium">
        <color indexed="64"/>
      </top>
      <bottom style="medium">
        <color indexed="64"/>
      </bottom>
      <diagonal/>
    </border>
    <border>
      <left style="medium">
        <color indexed="64"/>
      </left>
      <right style="medium">
        <color rgb="FF2E74B5"/>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theme="4" tint="-0.24994659260841701"/>
      </left>
      <right style="medium">
        <color rgb="FF2E74B5"/>
      </right>
      <top style="medium">
        <color rgb="FF2E74B5"/>
      </top>
      <bottom style="medium">
        <color rgb="FF2E74B5"/>
      </bottom>
      <diagonal/>
    </border>
    <border>
      <left style="medium">
        <color theme="4" tint="-0.24994659260841701"/>
      </left>
      <right style="medium">
        <color theme="4" tint="-0.24994659260841701"/>
      </right>
      <top style="medium">
        <color rgb="FF2E74B5"/>
      </top>
      <bottom style="medium">
        <color rgb="FF2E74B5"/>
      </bottom>
      <diagonal/>
    </border>
    <border>
      <left style="medium">
        <color rgb="FF2E74B5"/>
      </left>
      <right style="medium">
        <color theme="4" tint="-0.24994659260841701"/>
      </right>
      <top style="medium">
        <color rgb="FF2E74B5"/>
      </top>
      <bottom style="medium">
        <color rgb="FF2E74B5"/>
      </bottom>
      <diagonal/>
    </border>
    <border>
      <left style="medium">
        <color theme="4" tint="-0.249977111117893"/>
      </left>
      <right style="medium">
        <color theme="4" tint="-0.249977111117893"/>
      </right>
      <top style="medium">
        <color theme="4" tint="-0.249977111117893"/>
      </top>
      <bottom style="medium">
        <color theme="4" tint="-0.249977111117893"/>
      </bottom>
      <diagonal/>
    </border>
    <border>
      <left style="medium">
        <color rgb="FF0070C0"/>
      </left>
      <right style="medium">
        <color rgb="FF2E74B5"/>
      </right>
      <top style="medium">
        <color rgb="FF2E74B5"/>
      </top>
      <bottom style="medium">
        <color rgb="FF2E74B5"/>
      </bottom>
      <diagonal/>
    </border>
    <border>
      <left style="medium">
        <color rgb="FF2E74B5"/>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medium">
        <color rgb="FF2E74B5"/>
      </left>
      <right/>
      <top/>
      <bottom style="thin">
        <color indexed="64"/>
      </bottom>
      <diagonal/>
    </border>
    <border>
      <left/>
      <right style="medium">
        <color indexed="64"/>
      </right>
      <top style="thin">
        <color indexed="64"/>
      </top>
      <bottom style="thin">
        <color indexed="64"/>
      </bottom>
      <diagonal/>
    </border>
  </borders>
  <cellStyleXfs count="11">
    <xf numFmtId="0" fontId="0" fillId="0" borderId="0"/>
    <xf numFmtId="0" fontId="13" fillId="31" borderId="2"/>
    <xf numFmtId="0" fontId="13" fillId="31" borderId="2"/>
    <xf numFmtId="9" fontId="13" fillId="31" borderId="2" applyFont="0" applyFill="0" applyBorder="0" applyAlignment="0" applyProtection="0"/>
    <xf numFmtId="43" fontId="13" fillId="31" borderId="2" applyFont="0" applyFill="0" applyBorder="0" applyAlignment="0" applyProtection="0"/>
    <xf numFmtId="0" fontId="14" fillId="31" borderId="2"/>
    <xf numFmtId="0" fontId="14" fillId="31" borderId="2"/>
    <xf numFmtId="168" fontId="13" fillId="31" borderId="2" applyFont="0" applyFill="0" applyBorder="0" applyAlignment="0" applyProtection="0"/>
    <xf numFmtId="0" fontId="98" fillId="31" borderId="2"/>
    <xf numFmtId="0" fontId="27" fillId="57" borderId="2" applyNumberFormat="0" applyBorder="0" applyAlignment="0" applyProtection="0"/>
    <xf numFmtId="0" fontId="13" fillId="31" borderId="2"/>
  </cellStyleXfs>
  <cellXfs count="2456">
    <xf numFmtId="0" fontId="0" fillId="0" borderId="0" xfId="0"/>
    <xf numFmtId="0" fontId="0" fillId="2" borderId="0" xfId="0" applyFill="1" applyAlignment="1" applyProtection="1">
      <alignment wrapText="1"/>
      <protection locked="0"/>
    </xf>
    <xf numFmtId="0" fontId="3" fillId="7" borderId="3" xfId="0" applyFont="1" applyFill="1" applyBorder="1" applyAlignment="1">
      <alignment horizontal="left" vertical="center" wrapText="1"/>
    </xf>
    <xf numFmtId="0" fontId="3" fillId="16" borderId="3" xfId="0" applyFont="1" applyFill="1" applyBorder="1" applyAlignment="1">
      <alignment horizontal="left" vertical="center" wrapText="1"/>
    </xf>
    <xf numFmtId="0" fontId="4" fillId="19" borderId="3" xfId="0" applyFont="1" applyFill="1" applyBorder="1" applyAlignment="1">
      <alignment horizontal="left" vertical="center" wrapText="1"/>
    </xf>
    <xf numFmtId="164" fontId="4" fillId="20" borderId="4" xfId="0" applyNumberFormat="1" applyFont="1" applyFill="1" applyBorder="1" applyAlignment="1">
      <alignment horizontal="center" vertical="center" wrapText="1"/>
    </xf>
    <xf numFmtId="0" fontId="4" fillId="21" borderId="3" xfId="0" applyFont="1" applyFill="1" applyBorder="1" applyAlignment="1" applyProtection="1">
      <alignment horizontal="left" vertical="center" wrapText="1"/>
      <protection locked="0"/>
    </xf>
    <xf numFmtId="0" fontId="4" fillId="22" borderId="5" xfId="0" applyFont="1" applyFill="1" applyBorder="1" applyAlignment="1">
      <alignment horizontal="center" vertical="center" wrapText="1"/>
    </xf>
    <xf numFmtId="0" fontId="4" fillId="23" borderId="3" xfId="0" applyFont="1" applyFill="1" applyBorder="1" applyAlignment="1">
      <alignment horizontal="right" vertical="center" wrapText="1"/>
    </xf>
    <xf numFmtId="0" fontId="3" fillId="24" borderId="3" xfId="0" applyFont="1" applyFill="1" applyBorder="1" applyAlignment="1">
      <alignment horizontal="center" vertical="center" wrapText="1"/>
    </xf>
    <xf numFmtId="0" fontId="6" fillId="26" borderId="3" xfId="0" applyFont="1" applyFill="1" applyBorder="1" applyAlignment="1">
      <alignment horizontal="left" vertical="center" wrapText="1"/>
    </xf>
    <xf numFmtId="0" fontId="7" fillId="29" borderId="3" xfId="0" applyFont="1" applyFill="1" applyBorder="1" applyAlignment="1">
      <alignment horizontal="left" vertical="center" wrapText="1"/>
    </xf>
    <xf numFmtId="0" fontId="0" fillId="32" borderId="4" xfId="0" applyFill="1" applyBorder="1" applyAlignment="1" applyProtection="1">
      <alignment wrapText="1"/>
      <protection locked="0"/>
    </xf>
    <xf numFmtId="164" fontId="3" fillId="33" borderId="4" xfId="0" applyNumberFormat="1" applyFont="1" applyFill="1" applyBorder="1" applyAlignment="1">
      <alignment horizontal="center" vertical="center" wrapText="1"/>
    </xf>
    <xf numFmtId="0" fontId="0" fillId="34" borderId="5" xfId="0" applyFill="1" applyBorder="1" applyAlignment="1" applyProtection="1">
      <alignment wrapText="1"/>
      <protection locked="0"/>
    </xf>
    <xf numFmtId="0" fontId="3" fillId="35" borderId="5" xfId="0" applyFont="1" applyFill="1" applyBorder="1" applyAlignment="1">
      <alignment horizontal="center" vertical="center" wrapText="1"/>
    </xf>
    <xf numFmtId="0" fontId="9" fillId="38" borderId="3" xfId="0" applyFont="1" applyFill="1" applyBorder="1" applyAlignment="1">
      <alignment horizontal="left" vertical="center" wrapText="1"/>
    </xf>
    <xf numFmtId="3" fontId="9" fillId="39" borderId="3" xfId="0" applyNumberFormat="1" applyFont="1" applyFill="1" applyBorder="1" applyAlignment="1">
      <alignment horizontal="right" vertical="center" wrapText="1"/>
    </xf>
    <xf numFmtId="0" fontId="10" fillId="40" borderId="3" xfId="0" applyFont="1" applyFill="1" applyBorder="1" applyAlignment="1">
      <alignment horizontal="center" vertical="center" wrapText="1"/>
    </xf>
    <xf numFmtId="0" fontId="9" fillId="41" borderId="3" xfId="0" applyFont="1" applyFill="1" applyBorder="1" applyAlignment="1">
      <alignment horizontal="right" vertical="center" wrapText="1"/>
    </xf>
    <xf numFmtId="0" fontId="4" fillId="42" borderId="3" xfId="0" applyFont="1" applyFill="1" applyBorder="1" applyAlignment="1">
      <alignment horizontal="left" vertical="center" wrapText="1"/>
    </xf>
    <xf numFmtId="0" fontId="11" fillId="43" borderId="3" xfId="0" applyFont="1" applyFill="1" applyBorder="1" applyAlignment="1">
      <alignment horizontal="left" vertical="center" wrapText="1"/>
    </xf>
    <xf numFmtId="3" fontId="3" fillId="44" borderId="3" xfId="0" applyNumberFormat="1" applyFont="1" applyFill="1" applyBorder="1" applyAlignment="1">
      <alignment horizontal="right" vertical="center" wrapText="1"/>
    </xf>
    <xf numFmtId="3" fontId="4" fillId="45" borderId="3" xfId="0" applyNumberFormat="1" applyFont="1" applyFill="1" applyBorder="1" applyAlignment="1">
      <alignment horizontal="right" vertical="center" wrapText="1"/>
    </xf>
    <xf numFmtId="3" fontId="4" fillId="46" borderId="4" xfId="0" applyNumberFormat="1" applyFont="1" applyFill="1" applyBorder="1" applyAlignment="1">
      <alignment horizontal="right" vertical="center" wrapText="1"/>
    </xf>
    <xf numFmtId="0" fontId="7" fillId="47" borderId="1" xfId="0" applyFont="1" applyFill="1" applyBorder="1" applyAlignment="1">
      <alignment horizontal="left" vertical="center" wrapText="1"/>
    </xf>
    <xf numFmtId="0" fontId="12" fillId="48" borderId="4" xfId="0" applyFont="1" applyFill="1" applyBorder="1" applyAlignment="1">
      <alignment horizontal="center" wrapText="1"/>
    </xf>
    <xf numFmtId="0" fontId="12" fillId="49" borderId="4" xfId="0" applyFont="1" applyFill="1" applyBorder="1" applyAlignment="1">
      <alignment horizontal="left" wrapText="1"/>
    </xf>
    <xf numFmtId="0" fontId="3" fillId="50" borderId="1" xfId="0" applyFont="1" applyFill="1" applyBorder="1" applyAlignment="1">
      <alignment horizontal="left" vertical="center" wrapText="1"/>
    </xf>
    <xf numFmtId="0" fontId="12" fillId="51" borderId="6" xfId="0" applyFont="1" applyFill="1" applyBorder="1" applyAlignment="1">
      <alignment horizontal="center" vertical="center" wrapText="1"/>
    </xf>
    <xf numFmtId="0" fontId="12" fillId="52" borderId="5" xfId="0" applyFont="1" applyFill="1" applyBorder="1" applyAlignment="1">
      <alignment horizontal="left" vertical="center" wrapText="1"/>
    </xf>
    <xf numFmtId="0" fontId="13" fillId="31" borderId="2" xfId="1"/>
    <xf numFmtId="0" fontId="7" fillId="52" borderId="3" xfId="1" applyFont="1" applyFill="1" applyBorder="1" applyAlignment="1">
      <alignment horizontal="left" vertical="center" wrapText="1"/>
    </xf>
    <xf numFmtId="0" fontId="12" fillId="52" borderId="5" xfId="1" applyFont="1" applyFill="1" applyBorder="1" applyAlignment="1">
      <alignment horizontal="left" vertical="center" wrapText="1"/>
    </xf>
    <xf numFmtId="0" fontId="13" fillId="31" borderId="2" xfId="1" applyAlignment="1" applyProtection="1">
      <alignment wrapText="1"/>
      <protection locked="0"/>
    </xf>
    <xf numFmtId="0" fontId="12" fillId="52" borderId="6" xfId="1" applyFont="1" applyFill="1" applyBorder="1" applyAlignment="1">
      <alignment horizontal="center" vertical="center" wrapText="1"/>
    </xf>
    <xf numFmtId="0" fontId="12" fillId="52" borderId="4" xfId="1" applyFont="1" applyFill="1" applyBorder="1" applyAlignment="1">
      <alignment horizontal="left" wrapText="1"/>
    </xf>
    <xf numFmtId="0" fontId="3" fillId="52" borderId="2" xfId="1" applyFont="1" applyFill="1" applyAlignment="1">
      <alignment horizontal="left" vertical="center" wrapText="1"/>
    </xf>
    <xf numFmtId="0" fontId="12" fillId="52" borderId="4" xfId="1" applyFont="1" applyFill="1" applyBorder="1" applyAlignment="1">
      <alignment horizontal="center" wrapText="1"/>
    </xf>
    <xf numFmtId="0" fontId="7" fillId="52" borderId="2" xfId="1" applyFont="1" applyFill="1" applyAlignment="1">
      <alignment horizontal="left" vertical="center" wrapText="1"/>
    </xf>
    <xf numFmtId="3" fontId="4" fillId="52" borderId="3" xfId="1" applyNumberFormat="1" applyFont="1" applyFill="1" applyBorder="1" applyAlignment="1">
      <alignment horizontal="right" vertical="center" wrapText="1"/>
    </xf>
    <xf numFmtId="0" fontId="4" fillId="52" borderId="3" xfId="1" applyFont="1" applyFill="1" applyBorder="1" applyAlignment="1">
      <alignment horizontal="left" vertical="center" wrapText="1"/>
    </xf>
    <xf numFmtId="3" fontId="4" fillId="52" borderId="4" xfId="1" applyNumberFormat="1" applyFont="1" applyFill="1" applyBorder="1" applyAlignment="1">
      <alignment horizontal="right" vertical="center" wrapText="1"/>
    </xf>
    <xf numFmtId="3" fontId="3" fillId="44" borderId="3" xfId="1" applyNumberFormat="1" applyFont="1" applyFill="1" applyBorder="1" applyAlignment="1">
      <alignment horizontal="right" vertical="center" wrapText="1"/>
    </xf>
    <xf numFmtId="0" fontId="3" fillId="44" borderId="3" xfId="1" applyFont="1" applyFill="1" applyBorder="1" applyAlignment="1">
      <alignment horizontal="left" vertical="center" wrapText="1"/>
    </xf>
    <xf numFmtId="0" fontId="11" fillId="43" borderId="3" xfId="1" applyFont="1" applyFill="1" applyBorder="1" applyAlignment="1">
      <alignment horizontal="left" vertical="center" wrapText="1"/>
    </xf>
    <xf numFmtId="0" fontId="4" fillId="43" borderId="3" xfId="1" applyFont="1" applyFill="1" applyBorder="1" applyAlignment="1">
      <alignment horizontal="left" vertical="center" wrapText="1"/>
    </xf>
    <xf numFmtId="3" fontId="9" fillId="52" borderId="3" xfId="1" applyNumberFormat="1" applyFont="1" applyFill="1" applyBorder="1" applyAlignment="1">
      <alignment horizontal="right" vertical="center" wrapText="1"/>
    </xf>
    <xf numFmtId="0" fontId="10" fillId="52" borderId="3" xfId="1" applyFont="1" applyFill="1" applyBorder="1" applyAlignment="1">
      <alignment horizontal="center" vertical="center" wrapText="1"/>
    </xf>
    <xf numFmtId="0" fontId="9" fillId="52" borderId="3" xfId="1" applyFont="1" applyFill="1" applyBorder="1" applyAlignment="1">
      <alignment horizontal="left" vertical="center" wrapText="1"/>
    </xf>
    <xf numFmtId="0" fontId="3" fillId="52" borderId="5" xfId="1" applyFont="1" applyFill="1" applyBorder="1" applyAlignment="1">
      <alignment horizontal="center" vertical="center" wrapText="1"/>
    </xf>
    <xf numFmtId="0" fontId="13" fillId="52" borderId="5" xfId="1" applyFill="1" applyBorder="1" applyAlignment="1" applyProtection="1">
      <alignment wrapText="1"/>
      <protection locked="0"/>
    </xf>
    <xf numFmtId="164" fontId="3" fillId="52" borderId="4" xfId="1" applyNumberFormat="1" applyFont="1" applyFill="1" applyBorder="1" applyAlignment="1">
      <alignment horizontal="center" vertical="center" wrapText="1"/>
    </xf>
    <xf numFmtId="0" fontId="13" fillId="52" borderId="4" xfId="1" applyFill="1" applyBorder="1" applyAlignment="1" applyProtection="1">
      <alignment wrapText="1"/>
      <protection locked="0"/>
    </xf>
    <xf numFmtId="0" fontId="4" fillId="52" borderId="3" xfId="1" applyFont="1" applyFill="1" applyBorder="1" applyAlignment="1">
      <alignment horizontal="right" vertical="center" wrapText="1"/>
    </xf>
    <xf numFmtId="0" fontId="6" fillId="44" borderId="3" xfId="1" applyFont="1" applyFill="1" applyBorder="1" applyAlignment="1">
      <alignment horizontal="left" vertical="center" wrapText="1"/>
    </xf>
    <xf numFmtId="0" fontId="3" fillId="44" borderId="3" xfId="1" applyFont="1" applyFill="1" applyBorder="1" applyAlignment="1">
      <alignment horizontal="center" vertical="center" wrapText="1"/>
    </xf>
    <xf numFmtId="0" fontId="4" fillId="52" borderId="5" xfId="1" applyFont="1" applyFill="1" applyBorder="1" applyAlignment="1">
      <alignment horizontal="center" vertical="center" wrapText="1"/>
    </xf>
    <xf numFmtId="0" fontId="4" fillId="52" borderId="3" xfId="1" applyFont="1" applyFill="1" applyBorder="1" applyAlignment="1" applyProtection="1">
      <alignment horizontal="left" vertical="center" wrapText="1"/>
      <protection locked="0"/>
    </xf>
    <xf numFmtId="164" fontId="4" fillId="52" borderId="4" xfId="1" applyNumberFormat="1" applyFont="1" applyFill="1" applyBorder="1" applyAlignment="1">
      <alignment horizontal="center" vertical="center" wrapText="1"/>
    </xf>
    <xf numFmtId="0" fontId="3" fillId="52" borderId="3" xfId="1" applyFont="1" applyFill="1" applyBorder="1" applyAlignment="1">
      <alignment horizontal="left" vertical="center" wrapText="1"/>
    </xf>
    <xf numFmtId="0" fontId="9" fillId="52" borderId="3" xfId="1" applyFont="1" applyFill="1" applyBorder="1" applyAlignment="1">
      <alignment horizontal="right" vertical="center" wrapText="1"/>
    </xf>
    <xf numFmtId="0" fontId="14" fillId="31" borderId="2" xfId="1" applyFont="1"/>
    <xf numFmtId="0" fontId="16" fillId="31" borderId="2" xfId="1" applyFont="1"/>
    <xf numFmtId="0" fontId="16" fillId="31" borderId="2" xfId="1" applyFont="1" applyAlignment="1">
      <alignment horizontal="center" vertical="center" wrapText="1"/>
    </xf>
    <xf numFmtId="0" fontId="17" fillId="31" borderId="2" xfId="1" applyFont="1"/>
    <xf numFmtId="0" fontId="16" fillId="31" borderId="10" xfId="1" applyFont="1" applyBorder="1" applyAlignment="1">
      <alignment horizontal="center"/>
    </xf>
    <xf numFmtId="0" fontId="16" fillId="31" borderId="12" xfId="1" applyFont="1" applyBorder="1"/>
    <xf numFmtId="0" fontId="16" fillId="31" borderId="13" xfId="1" applyFont="1" applyBorder="1"/>
    <xf numFmtId="0" fontId="16" fillId="31" borderId="15" xfId="1" applyFont="1" applyBorder="1"/>
    <xf numFmtId="0" fontId="16" fillId="31" borderId="16" xfId="1" applyFont="1" applyBorder="1" applyAlignment="1">
      <alignment horizontal="center"/>
    </xf>
    <xf numFmtId="0" fontId="16" fillId="31" borderId="18" xfId="1" applyFont="1" applyBorder="1" applyAlignment="1">
      <alignment horizontal="center"/>
    </xf>
    <xf numFmtId="0" fontId="16" fillId="31" borderId="19" xfId="1" applyFont="1" applyBorder="1" applyAlignment="1">
      <alignment horizontal="center"/>
    </xf>
    <xf numFmtId="0" fontId="16" fillId="31" borderId="20" xfId="1" applyFont="1" applyBorder="1"/>
    <xf numFmtId="3" fontId="18" fillId="31" borderId="2" xfId="1" applyNumberFormat="1" applyFont="1" applyAlignment="1">
      <alignment horizontal="center" vertical="center"/>
    </xf>
    <xf numFmtId="0" fontId="17" fillId="31" borderId="2" xfId="1" applyFont="1" applyAlignment="1">
      <alignment horizontal="left" vertical="center" wrapText="1" indent="1"/>
    </xf>
    <xf numFmtId="3" fontId="17" fillId="53" borderId="21" xfId="1" applyNumberFormat="1" applyFont="1" applyFill="1" applyBorder="1" applyAlignment="1">
      <alignment horizontal="center" vertical="center"/>
    </xf>
    <xf numFmtId="0" fontId="19" fillId="53" borderId="22" xfId="1" applyFont="1" applyFill="1" applyBorder="1" applyAlignment="1">
      <alignment vertical="center" wrapText="1"/>
    </xf>
    <xf numFmtId="3" fontId="18" fillId="31" borderId="23" xfId="1" applyNumberFormat="1" applyFont="1" applyBorder="1" applyAlignment="1">
      <alignment horizontal="center" vertical="center"/>
    </xf>
    <xf numFmtId="0" fontId="20" fillId="31" borderId="24" xfId="1" applyFont="1" applyBorder="1" applyAlignment="1">
      <alignment horizontal="left" vertical="center" wrapText="1" indent="1"/>
    </xf>
    <xf numFmtId="3" fontId="17" fillId="31" borderId="23" xfId="1" applyNumberFormat="1" applyFont="1" applyBorder="1" applyAlignment="1">
      <alignment horizontal="center" vertical="center"/>
    </xf>
    <xf numFmtId="0" fontId="18" fillId="31" borderId="24" xfId="1" applyFont="1" applyBorder="1" applyAlignment="1">
      <alignment horizontal="left" vertical="center" wrapText="1" indent="1"/>
    </xf>
    <xf numFmtId="3" fontId="17" fillId="31" borderId="25" xfId="1" applyNumberFormat="1" applyFont="1" applyBorder="1" applyAlignment="1">
      <alignment horizontal="center" vertical="center"/>
    </xf>
    <xf numFmtId="3" fontId="20" fillId="31" borderId="23" xfId="1" applyNumberFormat="1" applyFont="1" applyBorder="1" applyAlignment="1">
      <alignment horizontal="center" vertical="center"/>
    </xf>
    <xf numFmtId="3" fontId="14" fillId="31" borderId="2" xfId="1" applyNumberFormat="1" applyFont="1"/>
    <xf numFmtId="3" fontId="17" fillId="54" borderId="23" xfId="1" applyNumberFormat="1" applyFont="1" applyFill="1" applyBorder="1" applyAlignment="1">
      <alignment horizontal="center" vertical="center"/>
    </xf>
    <xf numFmtId="0" fontId="17" fillId="54" borderId="24" xfId="1" applyFont="1" applyFill="1" applyBorder="1" applyAlignment="1">
      <alignment vertical="center" wrapText="1"/>
    </xf>
    <xf numFmtId="3" fontId="17" fillId="53" borderId="23" xfId="1" applyNumberFormat="1" applyFont="1" applyFill="1" applyBorder="1" applyAlignment="1">
      <alignment horizontal="center" vertical="center"/>
    </xf>
    <xf numFmtId="0" fontId="19" fillId="53" borderId="24" xfId="1" applyFont="1" applyFill="1" applyBorder="1" applyAlignment="1">
      <alignment vertical="center" wrapText="1"/>
    </xf>
    <xf numFmtId="0" fontId="17" fillId="31" borderId="26" xfId="1" applyFont="1" applyBorder="1" applyAlignment="1">
      <alignment horizontal="left" vertical="center" wrapText="1" indent="1"/>
    </xf>
    <xf numFmtId="0" fontId="20" fillId="31" borderId="26" xfId="1" applyFont="1" applyBorder="1" applyAlignment="1">
      <alignment horizontal="left" vertical="center" wrapText="1" indent="1"/>
    </xf>
    <xf numFmtId="3" fontId="18" fillId="55" borderId="26" xfId="1" applyNumberFormat="1" applyFont="1" applyFill="1" applyBorder="1" applyAlignment="1">
      <alignment horizontal="center" vertical="center" wrapText="1"/>
    </xf>
    <xf numFmtId="0" fontId="18" fillId="31" borderId="26" xfId="1" applyFont="1" applyBorder="1" applyAlignment="1">
      <alignment horizontal="left" vertical="center" wrapText="1" indent="1"/>
    </xf>
    <xf numFmtId="3" fontId="20" fillId="55" borderId="23" xfId="1" applyNumberFormat="1" applyFont="1" applyFill="1" applyBorder="1" applyAlignment="1">
      <alignment horizontal="center" vertical="center"/>
    </xf>
    <xf numFmtId="165" fontId="18" fillId="55" borderId="23" xfId="1" applyNumberFormat="1" applyFont="1" applyFill="1" applyBorder="1" applyAlignment="1">
      <alignment horizontal="center" vertical="center"/>
    </xf>
    <xf numFmtId="0" fontId="18" fillId="55" borderId="26" xfId="1" applyFont="1" applyFill="1" applyBorder="1" applyAlignment="1">
      <alignment horizontal="center" vertical="center" wrapText="1"/>
    </xf>
    <xf numFmtId="0" fontId="18" fillId="55" borderId="26" xfId="1" applyFont="1" applyFill="1" applyBorder="1" applyAlignment="1">
      <alignment horizontal="left" vertical="center" wrapText="1"/>
    </xf>
    <xf numFmtId="3" fontId="18" fillId="55" borderId="23" xfId="1" applyNumberFormat="1" applyFont="1" applyFill="1" applyBorder="1" applyAlignment="1">
      <alignment horizontal="center" vertical="center"/>
    </xf>
    <xf numFmtId="0" fontId="17" fillId="55" borderId="23" xfId="1" applyFont="1" applyFill="1" applyBorder="1" applyAlignment="1">
      <alignment horizontal="center" vertical="center" wrapText="1"/>
    </xf>
    <xf numFmtId="0" fontId="17" fillId="55" borderId="30" xfId="1" applyFont="1" applyFill="1" applyBorder="1" applyAlignment="1">
      <alignment horizontal="center" vertical="center" wrapText="1"/>
    </xf>
    <xf numFmtId="0" fontId="17" fillId="55" borderId="31" xfId="1" applyFont="1" applyFill="1" applyBorder="1" applyAlignment="1">
      <alignment horizontal="center" vertical="center" wrapText="1"/>
    </xf>
    <xf numFmtId="0" fontId="18" fillId="55" borderId="32" xfId="1" applyFont="1" applyFill="1" applyBorder="1" applyAlignment="1">
      <alignment horizontal="center" vertical="center" wrapText="1"/>
    </xf>
    <xf numFmtId="9" fontId="19" fillId="54" borderId="34" xfId="1" applyNumberFormat="1" applyFont="1" applyFill="1" applyBorder="1" applyAlignment="1">
      <alignment horizontal="center" vertical="center" wrapText="1"/>
    </xf>
    <xf numFmtId="0" fontId="19" fillId="54" borderId="29" xfId="1" applyFont="1" applyFill="1" applyBorder="1" applyAlignment="1">
      <alignment horizontal="center" vertical="center" wrapText="1"/>
    </xf>
    <xf numFmtId="0" fontId="19" fillId="54" borderId="24" xfId="1" applyFont="1" applyFill="1" applyBorder="1" applyAlignment="1">
      <alignment horizontal="left" vertical="center" wrapText="1"/>
    </xf>
    <xf numFmtId="0" fontId="18" fillId="54" borderId="26" xfId="1" applyFont="1" applyFill="1" applyBorder="1" applyAlignment="1">
      <alignment horizontal="left" vertical="center" wrapText="1"/>
    </xf>
    <xf numFmtId="0" fontId="14" fillId="55" borderId="2" xfId="1" applyFont="1" applyFill="1"/>
    <xf numFmtId="3" fontId="18" fillId="55" borderId="35" xfId="1" applyNumberFormat="1" applyFont="1" applyFill="1" applyBorder="1" applyAlignment="1">
      <alignment horizontal="center" vertical="center" wrapText="1"/>
    </xf>
    <xf numFmtId="3" fontId="20" fillId="31" borderId="25" xfId="1" applyNumberFormat="1" applyFont="1" applyBorder="1" applyAlignment="1">
      <alignment horizontal="center" vertical="center"/>
    </xf>
    <xf numFmtId="9" fontId="19" fillId="54" borderId="29" xfId="1" applyNumberFormat="1" applyFont="1" applyFill="1" applyBorder="1" applyAlignment="1">
      <alignment horizontal="center" vertical="center" wrapText="1"/>
    </xf>
    <xf numFmtId="3" fontId="17" fillId="53" borderId="31" xfId="1" applyNumberFormat="1" applyFont="1" applyFill="1" applyBorder="1" applyAlignment="1">
      <alignment horizontal="center" vertical="center"/>
    </xf>
    <xf numFmtId="0" fontId="19" fillId="53" borderId="36" xfId="1" applyFont="1" applyFill="1" applyBorder="1" applyAlignment="1">
      <alignment vertical="center" wrapText="1"/>
    </xf>
    <xf numFmtId="0" fontId="14" fillId="56" borderId="2" xfId="1" applyFont="1" applyFill="1"/>
    <xf numFmtId="0" fontId="21" fillId="55" borderId="37" xfId="1" applyFont="1" applyFill="1" applyBorder="1" applyAlignment="1">
      <alignment horizontal="left" vertical="center" wrapText="1" indent="1"/>
    </xf>
    <xf numFmtId="3" fontId="18" fillId="55" borderId="25" xfId="1" applyNumberFormat="1" applyFont="1" applyFill="1" applyBorder="1" applyAlignment="1">
      <alignment horizontal="center" vertical="center"/>
    </xf>
    <xf numFmtId="0" fontId="20" fillId="55" borderId="24" xfId="1" applyFont="1" applyFill="1" applyBorder="1" applyAlignment="1">
      <alignment horizontal="left" vertical="center" wrapText="1" indent="1"/>
    </xf>
    <xf numFmtId="3" fontId="20" fillId="55" borderId="25" xfId="1" applyNumberFormat="1" applyFont="1" applyFill="1" applyBorder="1" applyAlignment="1">
      <alignment horizontal="center" vertical="center"/>
    </xf>
    <xf numFmtId="0" fontId="18" fillId="55" borderId="24" xfId="1" applyFont="1" applyFill="1" applyBorder="1" applyAlignment="1">
      <alignment horizontal="left" vertical="center" wrapText="1" indent="1"/>
    </xf>
    <xf numFmtId="3" fontId="18" fillId="31" borderId="25" xfId="1" applyNumberFormat="1" applyFont="1" applyBorder="1" applyAlignment="1">
      <alignment horizontal="center" vertical="center"/>
    </xf>
    <xf numFmtId="0" fontId="17" fillId="55" borderId="25" xfId="1" applyFont="1" applyFill="1" applyBorder="1" applyAlignment="1">
      <alignment horizontal="center" vertical="center" wrapText="1"/>
    </xf>
    <xf numFmtId="165" fontId="18" fillId="55" borderId="25" xfId="1" applyNumberFormat="1" applyFont="1" applyFill="1" applyBorder="1" applyAlignment="1">
      <alignment horizontal="center" vertical="center"/>
    </xf>
    <xf numFmtId="0" fontId="18" fillId="55" borderId="24" xfId="1" applyFont="1" applyFill="1" applyBorder="1" applyAlignment="1">
      <alignment horizontal="left" vertical="center" wrapText="1"/>
    </xf>
    <xf numFmtId="0" fontId="19" fillId="54" borderId="26" xfId="1" applyFont="1" applyFill="1" applyBorder="1" applyAlignment="1">
      <alignment horizontal="center" vertical="center" wrapText="1"/>
    </xf>
    <xf numFmtId="0" fontId="21" fillId="31" borderId="37" xfId="1" applyFont="1" applyBorder="1" applyAlignment="1">
      <alignment horizontal="left" vertical="center" wrapText="1" indent="1"/>
    </xf>
    <xf numFmtId="3" fontId="18" fillId="31" borderId="26" xfId="1" applyNumberFormat="1" applyFont="1" applyBorder="1" applyAlignment="1">
      <alignment horizontal="center" vertical="center" wrapText="1"/>
    </xf>
    <xf numFmtId="0" fontId="18" fillId="31" borderId="26" xfId="1" applyFont="1" applyBorder="1" applyAlignment="1">
      <alignment horizontal="center" vertical="center" wrapText="1"/>
    </xf>
    <xf numFmtId="3" fontId="17" fillId="53" borderId="25" xfId="1" applyNumberFormat="1" applyFont="1" applyFill="1" applyBorder="1" applyAlignment="1">
      <alignment horizontal="center" vertical="center"/>
    </xf>
    <xf numFmtId="0" fontId="21" fillId="55" borderId="36" xfId="1" applyFont="1" applyFill="1" applyBorder="1" applyAlignment="1">
      <alignment horizontal="left" vertical="center" wrapText="1" indent="1"/>
    </xf>
    <xf numFmtId="165" fontId="18" fillId="55" borderId="43" xfId="1" applyNumberFormat="1" applyFont="1" applyFill="1" applyBorder="1" applyAlignment="1">
      <alignment horizontal="center" vertical="center"/>
    </xf>
    <xf numFmtId="165" fontId="18" fillId="55" borderId="21" xfId="1" applyNumberFormat="1" applyFont="1" applyFill="1" applyBorder="1" applyAlignment="1">
      <alignment horizontal="center" vertical="center"/>
    </xf>
    <xf numFmtId="0" fontId="18" fillId="55" borderId="44" xfId="1" applyFont="1" applyFill="1" applyBorder="1" applyAlignment="1">
      <alignment horizontal="center" vertical="center" wrapText="1"/>
    </xf>
    <xf numFmtId="0" fontId="18" fillId="55" borderId="22" xfId="1" applyFont="1" applyFill="1" applyBorder="1" applyAlignment="1">
      <alignment horizontal="left" vertical="center" wrapText="1"/>
    </xf>
    <xf numFmtId="3" fontId="22" fillId="31" borderId="26" xfId="1" applyNumberFormat="1" applyFont="1" applyBorder="1" applyAlignment="1">
      <alignment horizontal="center" vertical="center" wrapText="1"/>
    </xf>
    <xf numFmtId="0" fontId="18" fillId="31" borderId="24" xfId="1" applyFont="1" applyBorder="1" applyAlignment="1">
      <alignment horizontal="left" vertical="center" wrapText="1"/>
    </xf>
    <xf numFmtId="0" fontId="24" fillId="53" borderId="47" xfId="2" applyFont="1" applyFill="1" applyBorder="1" applyAlignment="1">
      <alignment vertical="center" wrapText="1"/>
    </xf>
    <xf numFmtId="0" fontId="18" fillId="55" borderId="23" xfId="1" applyFont="1" applyFill="1" applyBorder="1" applyAlignment="1">
      <alignment horizontal="center" vertical="center"/>
    </xf>
    <xf numFmtId="1" fontId="18" fillId="55" borderId="23" xfId="1" applyNumberFormat="1" applyFont="1" applyFill="1" applyBorder="1" applyAlignment="1">
      <alignment horizontal="center" vertical="center"/>
    </xf>
    <xf numFmtId="1" fontId="18" fillId="55" borderId="23" xfId="3" applyNumberFormat="1" applyFont="1" applyFill="1" applyBorder="1" applyAlignment="1">
      <alignment horizontal="center" vertical="center"/>
    </xf>
    <xf numFmtId="10" fontId="18" fillId="55" borderId="23" xfId="1" applyNumberFormat="1" applyFont="1" applyFill="1" applyBorder="1" applyAlignment="1">
      <alignment horizontal="center" vertical="center"/>
    </xf>
    <xf numFmtId="1" fontId="18" fillId="31" borderId="23" xfId="1" applyNumberFormat="1" applyFont="1" applyBorder="1" applyAlignment="1">
      <alignment horizontal="center" vertical="center"/>
    </xf>
    <xf numFmtId="10" fontId="22" fillId="31" borderId="26" xfId="1" applyNumberFormat="1" applyFont="1" applyBorder="1" applyAlignment="1">
      <alignment horizontal="center" vertical="center" wrapText="1"/>
    </xf>
    <xf numFmtId="9" fontId="18" fillId="31" borderId="23" xfId="1" applyNumberFormat="1" applyFont="1" applyBorder="1" applyAlignment="1">
      <alignment horizontal="center" vertical="center"/>
    </xf>
    <xf numFmtId="0" fontId="18" fillId="55" borderId="25" xfId="1" applyFont="1" applyFill="1" applyBorder="1" applyAlignment="1">
      <alignment horizontal="center" vertical="center" wrapText="1"/>
    </xf>
    <xf numFmtId="0" fontId="18" fillId="55" borderId="23" xfId="1" applyFont="1" applyFill="1" applyBorder="1" applyAlignment="1">
      <alignment horizontal="center" vertical="center" wrapText="1"/>
    </xf>
    <xf numFmtId="0" fontId="18" fillId="55" borderId="31" xfId="1" applyFont="1" applyFill="1" applyBorder="1" applyAlignment="1">
      <alignment horizontal="center" vertical="center" wrapText="1"/>
    </xf>
    <xf numFmtId="0" fontId="18" fillId="55" borderId="30" xfId="1" applyFont="1" applyFill="1" applyBorder="1" applyAlignment="1">
      <alignment horizontal="center" vertical="center" wrapText="1"/>
    </xf>
    <xf numFmtId="0" fontId="17" fillId="54" borderId="48" xfId="1" applyFont="1" applyFill="1" applyBorder="1" applyAlignment="1">
      <alignment horizontal="center" vertical="center" wrapText="1"/>
    </xf>
    <xf numFmtId="0" fontId="17" fillId="55" borderId="48" xfId="1" applyFont="1" applyFill="1" applyBorder="1" applyAlignment="1">
      <alignment horizontal="left" vertical="center" wrapText="1"/>
    </xf>
    <xf numFmtId="0" fontId="18" fillId="55" borderId="40" xfId="1" applyFont="1" applyFill="1" applyBorder="1" applyAlignment="1">
      <alignment horizontal="center" vertical="center"/>
    </xf>
    <xf numFmtId="0" fontId="18" fillId="55" borderId="41" xfId="1" applyFont="1" applyFill="1" applyBorder="1" applyAlignment="1">
      <alignment vertical="center"/>
    </xf>
    <xf numFmtId="0" fontId="18" fillId="55" borderId="49" xfId="1" applyFont="1" applyFill="1" applyBorder="1" applyAlignment="1">
      <alignment vertical="center"/>
    </xf>
    <xf numFmtId="0" fontId="17" fillId="55" borderId="50" xfId="1" applyFont="1" applyFill="1" applyBorder="1" applyAlignment="1">
      <alignment horizontal="left" vertical="center" wrapText="1"/>
    </xf>
    <xf numFmtId="0" fontId="26" fillId="31" borderId="2" xfId="1" applyFont="1" applyAlignment="1">
      <alignment horizontal="center"/>
    </xf>
    <xf numFmtId="0" fontId="13" fillId="31" borderId="2" xfId="2"/>
    <xf numFmtId="0" fontId="7" fillId="52" borderId="3" xfId="2" applyFont="1" applyFill="1" applyBorder="1" applyAlignment="1">
      <alignment horizontal="left" vertical="center" wrapText="1"/>
    </xf>
    <xf numFmtId="0" fontId="12" fillId="52" borderId="5" xfId="2" applyFont="1" applyFill="1" applyBorder="1" applyAlignment="1">
      <alignment horizontal="left" vertical="center" wrapText="1"/>
    </xf>
    <xf numFmtId="0" fontId="13" fillId="31" borderId="2" xfId="2" applyAlignment="1" applyProtection="1">
      <alignment wrapText="1"/>
      <protection locked="0"/>
    </xf>
    <xf numFmtId="0" fontId="12" fillId="52" borderId="6" xfId="2" applyFont="1" applyFill="1" applyBorder="1" applyAlignment="1">
      <alignment horizontal="center" vertical="center" wrapText="1"/>
    </xf>
    <xf numFmtId="0" fontId="12" fillId="52" borderId="4" xfId="2" applyFont="1" applyFill="1" applyBorder="1" applyAlignment="1">
      <alignment horizontal="left" wrapText="1"/>
    </xf>
    <xf numFmtId="0" fontId="3" fillId="52" borderId="2" xfId="2" applyFont="1" applyFill="1" applyAlignment="1">
      <alignment horizontal="left" vertical="center" wrapText="1"/>
    </xf>
    <xf numFmtId="0" fontId="12" fillId="52" borderId="4" xfId="2" applyFont="1" applyFill="1" applyBorder="1" applyAlignment="1">
      <alignment horizontal="center" wrapText="1"/>
    </xf>
    <xf numFmtId="0" fontId="7" fillId="52" borderId="2" xfId="2" applyFont="1" applyFill="1" applyAlignment="1">
      <alignment horizontal="left" vertical="center" wrapText="1"/>
    </xf>
    <xf numFmtId="3" fontId="4" fillId="52" borderId="3" xfId="2" applyNumberFormat="1" applyFont="1" applyFill="1" applyBorder="1" applyAlignment="1">
      <alignment horizontal="right" vertical="center" wrapText="1"/>
    </xf>
    <xf numFmtId="0" fontId="4" fillId="52" borderId="3" xfId="2" applyFont="1" applyFill="1" applyBorder="1" applyAlignment="1">
      <alignment horizontal="left" vertical="center" wrapText="1"/>
    </xf>
    <xf numFmtId="3" fontId="4" fillId="52" borderId="4" xfId="2" applyNumberFormat="1" applyFont="1" applyFill="1" applyBorder="1" applyAlignment="1">
      <alignment horizontal="right" vertical="center" wrapText="1"/>
    </xf>
    <xf numFmtId="3" fontId="3" fillId="44" borderId="3" xfId="2" applyNumberFormat="1" applyFont="1" applyFill="1" applyBorder="1" applyAlignment="1">
      <alignment horizontal="right" vertical="center" wrapText="1"/>
    </xf>
    <xf numFmtId="0" fontId="3" fillId="44" borderId="3" xfId="2" applyFont="1" applyFill="1" applyBorder="1" applyAlignment="1">
      <alignment horizontal="left" vertical="center" wrapText="1"/>
    </xf>
    <xf numFmtId="0" fontId="11" fillId="43" borderId="3" xfId="2" applyFont="1" applyFill="1" applyBorder="1" applyAlignment="1">
      <alignment horizontal="left" vertical="center" wrapText="1"/>
    </xf>
    <xf numFmtId="0" fontId="4" fillId="43" borderId="3" xfId="2" applyFont="1" applyFill="1" applyBorder="1" applyAlignment="1">
      <alignment horizontal="left" vertical="center" wrapText="1"/>
    </xf>
    <xf numFmtId="3" fontId="9" fillId="52" borderId="3" xfId="2" applyNumberFormat="1" applyFont="1" applyFill="1" applyBorder="1" applyAlignment="1">
      <alignment horizontal="right" vertical="center" wrapText="1"/>
    </xf>
    <xf numFmtId="0" fontId="10" fillId="52" borderId="3" xfId="2" applyFont="1" applyFill="1" applyBorder="1" applyAlignment="1">
      <alignment horizontal="center" vertical="center" wrapText="1"/>
    </xf>
    <xf numFmtId="0" fontId="9" fillId="52" borderId="3" xfId="2" applyFont="1" applyFill="1" applyBorder="1" applyAlignment="1">
      <alignment horizontal="left" vertical="center" wrapText="1"/>
    </xf>
    <xf numFmtId="0" fontId="3" fillId="52" borderId="5" xfId="2" applyFont="1" applyFill="1" applyBorder="1" applyAlignment="1">
      <alignment horizontal="center" vertical="center" wrapText="1"/>
    </xf>
    <xf numFmtId="0" fontId="13" fillId="52" borderId="5" xfId="2" applyFill="1" applyBorder="1" applyAlignment="1" applyProtection="1">
      <alignment wrapText="1"/>
      <protection locked="0"/>
    </xf>
    <xf numFmtId="164" fontId="3" fillId="52" borderId="4" xfId="2" applyNumberFormat="1" applyFont="1" applyFill="1" applyBorder="1" applyAlignment="1">
      <alignment horizontal="center" vertical="center" wrapText="1"/>
    </xf>
    <xf numFmtId="0" fontId="13" fillId="52" borderId="4" xfId="2" applyFill="1" applyBorder="1" applyAlignment="1" applyProtection="1">
      <alignment wrapText="1"/>
      <protection locked="0"/>
    </xf>
    <xf numFmtId="0" fontId="4" fillId="52" borderId="3" xfId="2" applyFont="1" applyFill="1" applyBorder="1" applyAlignment="1">
      <alignment horizontal="right" vertical="center" wrapText="1"/>
    </xf>
    <xf numFmtId="0" fontId="6" fillId="44" borderId="3" xfId="2" applyFont="1" applyFill="1" applyBorder="1" applyAlignment="1">
      <alignment horizontal="left" vertical="center" wrapText="1"/>
    </xf>
    <xf numFmtId="0" fontId="3" fillId="44" borderId="3" xfId="2" applyFont="1" applyFill="1" applyBorder="1" applyAlignment="1">
      <alignment horizontal="center" vertical="center" wrapText="1"/>
    </xf>
    <xf numFmtId="0" fontId="9" fillId="52" borderId="3" xfId="2" applyFont="1" applyFill="1" applyBorder="1" applyAlignment="1">
      <alignment horizontal="right" vertical="center" wrapText="1"/>
    </xf>
    <xf numFmtId="0" fontId="4" fillId="31" borderId="3" xfId="2" applyFont="1" applyBorder="1" applyAlignment="1">
      <alignment horizontal="left" vertical="center" wrapText="1"/>
    </xf>
    <xf numFmtId="0" fontId="3" fillId="52" borderId="3" xfId="2" applyFont="1" applyFill="1" applyBorder="1" applyAlignment="1">
      <alignment horizontal="left" vertical="center" wrapText="1"/>
    </xf>
    <xf numFmtId="3" fontId="13" fillId="31" borderId="2" xfId="2" applyNumberFormat="1" applyAlignment="1" applyProtection="1">
      <alignment wrapText="1"/>
      <protection locked="0"/>
    </xf>
    <xf numFmtId="0" fontId="4" fillId="52" borderId="5" xfId="2" applyFont="1" applyFill="1" applyBorder="1" applyAlignment="1">
      <alignment horizontal="center" vertical="center" wrapText="1"/>
    </xf>
    <xf numFmtId="0" fontId="4" fillId="52" borderId="3" xfId="2" applyFont="1" applyFill="1" applyBorder="1" applyAlignment="1" applyProtection="1">
      <alignment horizontal="left" vertical="center" wrapText="1"/>
      <protection locked="0"/>
    </xf>
    <xf numFmtId="164" fontId="4" fillId="52" borderId="4" xfId="2" applyNumberFormat="1" applyFont="1" applyFill="1" applyBorder="1" applyAlignment="1">
      <alignment horizontal="center" vertical="center" wrapText="1"/>
    </xf>
    <xf numFmtId="0" fontId="14" fillId="31" borderId="2" xfId="2" applyFont="1"/>
    <xf numFmtId="0" fontId="16" fillId="31" borderId="2" xfId="2" applyFont="1"/>
    <xf numFmtId="0" fontId="16" fillId="31" borderId="2" xfId="2" applyFont="1" applyAlignment="1">
      <alignment horizontal="center" vertical="center" wrapText="1"/>
    </xf>
    <xf numFmtId="0" fontId="17" fillId="31" borderId="2" xfId="2" applyFont="1"/>
    <xf numFmtId="0" fontId="16" fillId="31" borderId="10" xfId="2" applyFont="1" applyBorder="1" applyAlignment="1">
      <alignment horizontal="center"/>
    </xf>
    <xf numFmtId="0" fontId="16" fillId="31" borderId="11" xfId="2" applyFont="1" applyBorder="1" applyAlignment="1">
      <alignment horizontal="center" vertical="center" wrapText="1"/>
    </xf>
    <xf numFmtId="0" fontId="16" fillId="31" borderId="13" xfId="2" applyFont="1" applyBorder="1" applyAlignment="1">
      <alignment horizontal="center"/>
    </xf>
    <xf numFmtId="0" fontId="16" fillId="31" borderId="14" xfId="2" applyFont="1" applyBorder="1" applyAlignment="1">
      <alignment horizontal="center" vertical="center" wrapText="1"/>
    </xf>
    <xf numFmtId="0" fontId="16" fillId="31" borderId="20" xfId="2" applyFont="1" applyBorder="1" applyAlignment="1">
      <alignment horizontal="left"/>
    </xf>
    <xf numFmtId="0" fontId="16" fillId="31" borderId="17" xfId="2" applyFont="1" applyBorder="1" applyAlignment="1">
      <alignment horizontal="center" vertical="center" wrapText="1"/>
    </xf>
    <xf numFmtId="0" fontId="17" fillId="31" borderId="2" xfId="2" applyFont="1" applyAlignment="1">
      <alignment horizontal="center"/>
    </xf>
    <xf numFmtId="3" fontId="18" fillId="31" borderId="2" xfId="2" applyNumberFormat="1" applyFont="1" applyAlignment="1">
      <alignment horizontal="center" vertical="center"/>
    </xf>
    <xf numFmtId="0" fontId="17" fillId="31" borderId="2" xfId="2" applyFont="1" applyAlignment="1">
      <alignment horizontal="left" vertical="center" wrapText="1" indent="1"/>
    </xf>
    <xf numFmtId="0" fontId="16" fillId="31" borderId="51" xfId="2" applyFont="1" applyBorder="1"/>
    <xf numFmtId="0" fontId="16" fillId="31" borderId="52" xfId="2" applyFont="1" applyBorder="1"/>
    <xf numFmtId="0" fontId="16" fillId="31" borderId="19" xfId="2" applyFont="1" applyBorder="1" applyAlignment="1">
      <alignment horizontal="center"/>
    </xf>
    <xf numFmtId="0" fontId="16" fillId="31" borderId="53" xfId="2" applyFont="1" applyBorder="1"/>
    <xf numFmtId="0" fontId="19" fillId="53" borderId="26" xfId="2" applyFont="1" applyFill="1" applyBorder="1" applyAlignment="1">
      <alignment vertical="center" wrapText="1"/>
    </xf>
    <xf numFmtId="0" fontId="20" fillId="31" borderId="26" xfId="2" applyFont="1" applyBorder="1" applyAlignment="1">
      <alignment horizontal="left" vertical="center" wrapText="1" indent="1"/>
    </xf>
    <xf numFmtId="0" fontId="18" fillId="31" borderId="26" xfId="2" applyFont="1" applyBorder="1" applyAlignment="1">
      <alignment horizontal="left" vertical="center" wrapText="1" indent="1"/>
    </xf>
    <xf numFmtId="3" fontId="17" fillId="54" borderId="23" xfId="2" applyNumberFormat="1" applyFont="1" applyFill="1" applyBorder="1" applyAlignment="1">
      <alignment horizontal="center" vertical="center"/>
    </xf>
    <xf numFmtId="0" fontId="17" fillId="54" borderId="26" xfId="2" applyFont="1" applyFill="1" applyBorder="1" applyAlignment="1">
      <alignment vertical="center" wrapText="1"/>
    </xf>
    <xf numFmtId="0" fontId="19" fillId="54" borderId="34" xfId="2" applyFont="1" applyFill="1" applyBorder="1" applyAlignment="1">
      <alignment horizontal="left" vertical="center" wrapText="1"/>
    </xf>
    <xf numFmtId="3" fontId="20" fillId="31" borderId="23" xfId="2" applyNumberFormat="1" applyFont="1" applyBorder="1" applyAlignment="1">
      <alignment horizontal="center" vertical="center"/>
    </xf>
    <xf numFmtId="3" fontId="18" fillId="31" borderId="23" xfId="2" applyNumberFormat="1" applyFont="1" applyBorder="1" applyAlignment="1">
      <alignment horizontal="center" vertical="center"/>
    </xf>
    <xf numFmtId="0" fontId="17" fillId="55" borderId="23" xfId="2" applyFont="1" applyFill="1" applyBorder="1" applyAlignment="1">
      <alignment horizontal="center" vertical="center" wrapText="1"/>
    </xf>
    <xf numFmtId="0" fontId="18" fillId="55" borderId="26" xfId="2" applyFont="1" applyFill="1" applyBorder="1" applyAlignment="1">
      <alignment horizontal="center" vertical="center" wrapText="1"/>
    </xf>
    <xf numFmtId="0" fontId="17" fillId="55" borderId="31" xfId="2" applyFont="1" applyFill="1" applyBorder="1" applyAlignment="1">
      <alignment horizontal="center" vertical="center" wrapText="1"/>
    </xf>
    <xf numFmtId="165" fontId="18" fillId="55" borderId="23" xfId="2" applyNumberFormat="1" applyFont="1" applyFill="1" applyBorder="1" applyAlignment="1">
      <alignment horizontal="center" vertical="center"/>
    </xf>
    <xf numFmtId="0" fontId="18" fillId="55" borderId="26" xfId="2" applyFont="1" applyFill="1" applyBorder="1" applyAlignment="1">
      <alignment horizontal="left" vertical="center" wrapText="1"/>
    </xf>
    <xf numFmtId="0" fontId="19" fillId="54" borderId="26" xfId="2" applyFont="1" applyFill="1" applyBorder="1" applyAlignment="1">
      <alignment horizontal="left" vertical="center" wrapText="1"/>
    </xf>
    <xf numFmtId="0" fontId="18" fillId="54" borderId="27" xfId="2" applyFont="1" applyFill="1" applyBorder="1" applyAlignment="1">
      <alignment vertical="center"/>
    </xf>
    <xf numFmtId="0" fontId="18" fillId="54" borderId="28" xfId="2" applyFont="1" applyFill="1" applyBorder="1" applyAlignment="1">
      <alignment vertical="center"/>
    </xf>
    <xf numFmtId="0" fontId="19" fillId="54" borderId="34" xfId="2" applyFont="1" applyFill="1" applyBorder="1" applyAlignment="1">
      <alignment vertical="center" wrapText="1"/>
    </xf>
    <xf numFmtId="3" fontId="14" fillId="31" borderId="2" xfId="2" applyNumberFormat="1" applyFont="1"/>
    <xf numFmtId="3" fontId="20" fillId="55" borderId="23" xfId="2" applyNumberFormat="1" applyFont="1" applyFill="1" applyBorder="1" applyAlignment="1">
      <alignment horizontal="center" vertical="center"/>
    </xf>
    <xf numFmtId="4" fontId="14" fillId="31" borderId="2" xfId="2" applyNumberFormat="1" applyFont="1"/>
    <xf numFmtId="0" fontId="18" fillId="55" borderId="31" xfId="2" applyFont="1" applyFill="1" applyBorder="1" applyAlignment="1">
      <alignment horizontal="center" vertical="center" wrapText="1"/>
    </xf>
    <xf numFmtId="0" fontId="17" fillId="54" borderId="34" xfId="2" applyFont="1" applyFill="1" applyBorder="1" applyAlignment="1">
      <alignment vertical="center" wrapText="1"/>
    </xf>
    <xf numFmtId="0" fontId="17" fillId="55" borderId="34" xfId="2" applyFont="1" applyFill="1" applyBorder="1" applyAlignment="1">
      <alignment horizontal="left" vertical="center" wrapText="1"/>
    </xf>
    <xf numFmtId="0" fontId="26" fillId="31" borderId="2" xfId="2" applyFont="1" applyAlignment="1">
      <alignment horizontal="center"/>
    </xf>
    <xf numFmtId="0" fontId="31" fillId="31" borderId="51" xfId="2" applyFont="1" applyBorder="1"/>
    <xf numFmtId="0" fontId="31" fillId="31" borderId="52" xfId="2" applyFont="1" applyBorder="1"/>
    <xf numFmtId="0" fontId="31" fillId="31" borderId="53" xfId="2" applyFont="1" applyBorder="1"/>
    <xf numFmtId="0" fontId="31" fillId="31" borderId="2" xfId="2" applyFont="1"/>
    <xf numFmtId="0" fontId="31" fillId="31" borderId="2" xfId="2" applyFont="1" applyAlignment="1">
      <alignment vertical="center" wrapText="1"/>
    </xf>
    <xf numFmtId="0" fontId="31" fillId="55" borderId="51" xfId="2" applyFont="1" applyFill="1" applyBorder="1"/>
    <xf numFmtId="0" fontId="31" fillId="31" borderId="2" xfId="2" applyFont="1" applyAlignment="1">
      <alignment horizontal="center" vertical="center" wrapText="1"/>
    </xf>
    <xf numFmtId="0" fontId="31" fillId="55" borderId="52" xfId="2" applyFont="1" applyFill="1" applyBorder="1"/>
    <xf numFmtId="0" fontId="31" fillId="55" borderId="53" xfId="2" applyFont="1" applyFill="1" applyBorder="1"/>
    <xf numFmtId="3" fontId="40" fillId="31" borderId="2" xfId="2" applyNumberFormat="1" applyFont="1" applyAlignment="1">
      <alignment horizontal="center" vertical="center"/>
    </xf>
    <xf numFmtId="0" fontId="41" fillId="31" borderId="2" xfId="2" applyFont="1" applyAlignment="1">
      <alignment horizontal="left" vertical="center" wrapText="1" indent="1"/>
    </xf>
    <xf numFmtId="3" fontId="42" fillId="53" borderId="23" xfId="2" applyNumberFormat="1" applyFont="1" applyFill="1" applyBorder="1" applyAlignment="1">
      <alignment horizontal="center" vertical="center"/>
    </xf>
    <xf numFmtId="0" fontId="43" fillId="53" borderId="26" xfId="2" applyFont="1" applyFill="1" applyBorder="1" applyAlignment="1">
      <alignment vertical="center" wrapText="1"/>
    </xf>
    <xf numFmtId="3" fontId="42" fillId="31" borderId="23" xfId="2" applyNumberFormat="1" applyFont="1" applyBorder="1" applyAlignment="1">
      <alignment horizontal="center" vertical="center"/>
    </xf>
    <xf numFmtId="0" fontId="44" fillId="31" borderId="26" xfId="2" applyFont="1" applyBorder="1" applyAlignment="1">
      <alignment horizontal="left" vertical="center" wrapText="1" indent="1"/>
    </xf>
    <xf numFmtId="3" fontId="40" fillId="31" borderId="23" xfId="2" applyNumberFormat="1" applyFont="1" applyBorder="1" applyAlignment="1">
      <alignment horizontal="center" vertical="center"/>
    </xf>
    <xf numFmtId="0" fontId="45" fillId="31" borderId="26" xfId="2" applyFont="1" applyBorder="1" applyAlignment="1">
      <alignment horizontal="left" vertical="center" wrapText="1" indent="1"/>
    </xf>
    <xf numFmtId="3" fontId="46" fillId="31" borderId="23" xfId="2" applyNumberFormat="1" applyFont="1" applyBorder="1" applyAlignment="1">
      <alignment horizontal="center" vertical="center"/>
    </xf>
    <xf numFmtId="0" fontId="13" fillId="31" borderId="2" xfId="2" applyAlignment="1">
      <alignment horizontal="right"/>
    </xf>
    <xf numFmtId="3" fontId="13" fillId="31" borderId="2" xfId="2" applyNumberFormat="1"/>
    <xf numFmtId="3" fontId="42" fillId="54" borderId="23" xfId="2" applyNumberFormat="1" applyFont="1" applyFill="1" applyBorder="1" applyAlignment="1">
      <alignment horizontal="center" vertical="center"/>
    </xf>
    <xf numFmtId="0" fontId="41" fillId="54" borderId="26" xfId="2" applyFont="1" applyFill="1" applyBorder="1" applyAlignment="1">
      <alignment vertical="center" wrapText="1"/>
    </xf>
    <xf numFmtId="3" fontId="42" fillId="59" borderId="23" xfId="2" applyNumberFormat="1" applyFont="1" applyFill="1" applyBorder="1" applyAlignment="1">
      <alignment horizontal="center" vertical="center"/>
    </xf>
    <xf numFmtId="0" fontId="43" fillId="59" borderId="26" xfId="2" applyFont="1" applyFill="1" applyBorder="1" applyAlignment="1">
      <alignment vertical="center" wrapText="1"/>
    </xf>
    <xf numFmtId="0" fontId="42" fillId="55" borderId="43" xfId="2" applyFont="1" applyFill="1" applyBorder="1" applyAlignment="1">
      <alignment horizontal="center" vertical="center" wrapText="1"/>
    </xf>
    <xf numFmtId="0" fontId="42" fillId="55" borderId="21" xfId="2" applyFont="1" applyFill="1" applyBorder="1" applyAlignment="1">
      <alignment horizontal="center" vertical="center" wrapText="1"/>
    </xf>
    <xf numFmtId="0" fontId="42" fillId="55" borderId="57" xfId="2" applyFont="1" applyFill="1" applyBorder="1" applyAlignment="1">
      <alignment horizontal="center" vertical="center" wrapText="1"/>
    </xf>
    <xf numFmtId="0" fontId="42" fillId="55" borderId="58" xfId="2" applyFont="1" applyFill="1" applyBorder="1" applyAlignment="1">
      <alignment horizontal="center" vertical="center" wrapText="1"/>
    </xf>
    <xf numFmtId="3" fontId="46" fillId="31" borderId="60" xfId="2" applyNumberFormat="1" applyFont="1" applyBorder="1" applyAlignment="1">
      <alignment horizontal="center" vertical="center"/>
    </xf>
    <xf numFmtId="0" fontId="47" fillId="31" borderId="61" xfId="2" applyFont="1" applyBorder="1" applyAlignment="1">
      <alignment horizontal="left" vertical="center" wrapText="1" indent="1"/>
    </xf>
    <xf numFmtId="3" fontId="40" fillId="55" borderId="23" xfId="2" applyNumberFormat="1" applyFont="1" applyFill="1" applyBorder="1" applyAlignment="1">
      <alignment horizontal="center" vertical="center"/>
    </xf>
    <xf numFmtId="3" fontId="46" fillId="55" borderId="23" xfId="2" applyNumberFormat="1" applyFont="1" applyFill="1" applyBorder="1" applyAlignment="1">
      <alignment horizontal="center" vertical="center"/>
    </xf>
    <xf numFmtId="0" fontId="42" fillId="55" borderId="23" xfId="2" applyFont="1" applyFill="1" applyBorder="1" applyAlignment="1">
      <alignment horizontal="center" vertical="center" wrapText="1"/>
    </xf>
    <xf numFmtId="0" fontId="40" fillId="55" borderId="26" xfId="2" applyFont="1" applyFill="1" applyBorder="1" applyAlignment="1">
      <alignment horizontal="center" vertical="center" wrapText="1"/>
    </xf>
    <xf numFmtId="0" fontId="42" fillId="55" borderId="31" xfId="2" applyFont="1" applyFill="1" applyBorder="1" applyAlignment="1">
      <alignment horizontal="center" vertical="center" wrapText="1"/>
    </xf>
    <xf numFmtId="165" fontId="40" fillId="55" borderId="23" xfId="2" applyNumberFormat="1" applyFont="1" applyFill="1" applyBorder="1" applyAlignment="1">
      <alignment horizontal="center" vertical="center"/>
    </xf>
    <xf numFmtId="0" fontId="40" fillId="55" borderId="26" xfId="2" applyFont="1" applyFill="1" applyBorder="1" applyAlignment="1">
      <alignment horizontal="left" vertical="center" wrapText="1"/>
    </xf>
    <xf numFmtId="3" fontId="40" fillId="55" borderId="26" xfId="2" applyNumberFormat="1" applyFont="1" applyFill="1" applyBorder="1" applyAlignment="1">
      <alignment horizontal="center" vertical="center" wrapText="1"/>
    </xf>
    <xf numFmtId="9" fontId="48" fillId="54" borderId="34" xfId="2" applyNumberFormat="1" applyFont="1" applyFill="1" applyBorder="1" applyAlignment="1">
      <alignment horizontal="center" vertical="center" wrapText="1"/>
    </xf>
    <xf numFmtId="0" fontId="48" fillId="54" borderId="26" xfId="2" applyFont="1" applyFill="1" applyBorder="1" applyAlignment="1">
      <alignment horizontal="left" vertical="center" wrapText="1"/>
    </xf>
    <xf numFmtId="0" fontId="13" fillId="55" borderId="2" xfId="2" applyFill="1"/>
    <xf numFmtId="0" fontId="47" fillId="31" borderId="62" xfId="2" applyFont="1" applyBorder="1" applyAlignment="1">
      <alignment horizontal="left" vertical="center" wrapText="1" indent="1"/>
    </xf>
    <xf numFmtId="9" fontId="40" fillId="31" borderId="23" xfId="3" applyFont="1" applyBorder="1" applyAlignment="1">
      <alignment horizontal="center" vertical="center"/>
    </xf>
    <xf numFmtId="165" fontId="40" fillId="31" borderId="23" xfId="3" applyNumberFormat="1" applyFont="1" applyBorder="1" applyAlignment="1">
      <alignment horizontal="center" vertical="center"/>
    </xf>
    <xf numFmtId="165" fontId="0" fillId="31" borderId="2" xfId="3" applyNumberFormat="1" applyFont="1"/>
    <xf numFmtId="0" fontId="50" fillId="31" borderId="2" xfId="2" applyFont="1" applyAlignment="1">
      <alignment wrapText="1"/>
    </xf>
    <xf numFmtId="165" fontId="46" fillId="31" borderId="23" xfId="2" applyNumberFormat="1" applyFont="1" applyBorder="1" applyAlignment="1">
      <alignment horizontal="center" vertical="center"/>
    </xf>
    <xf numFmtId="0" fontId="13" fillId="55" borderId="2" xfId="2" applyFill="1" applyAlignment="1">
      <alignment horizontal="right"/>
    </xf>
    <xf numFmtId="3" fontId="51" fillId="55" borderId="26" xfId="2" applyNumberFormat="1" applyFont="1" applyFill="1" applyBorder="1" applyAlignment="1">
      <alignment horizontal="center" vertical="center" wrapText="1"/>
    </xf>
    <xf numFmtId="0" fontId="25" fillId="31" borderId="2" xfId="2" applyFont="1"/>
    <xf numFmtId="0" fontId="13" fillId="31" borderId="66" xfId="2" applyBorder="1"/>
    <xf numFmtId="0" fontId="51" fillId="54" borderId="67" xfId="2" applyFont="1" applyFill="1" applyBorder="1" applyAlignment="1">
      <alignment horizontal="center" vertical="center" wrapText="1"/>
    </xf>
    <xf numFmtId="0" fontId="51" fillId="54" borderId="68" xfId="2" applyFont="1" applyFill="1" applyBorder="1" applyAlignment="1">
      <alignment horizontal="center" vertical="center" wrapText="1"/>
    </xf>
    <xf numFmtId="0" fontId="51" fillId="54" borderId="69" xfId="2" applyFont="1" applyFill="1" applyBorder="1" applyAlignment="1">
      <alignment horizontal="center" vertical="center" wrapText="1"/>
    </xf>
    <xf numFmtId="9" fontId="51" fillId="54" borderId="69" xfId="2" applyNumberFormat="1" applyFont="1" applyFill="1" applyBorder="1" applyAlignment="1">
      <alignment horizontal="center" vertical="center" wrapText="1"/>
    </xf>
    <xf numFmtId="0" fontId="44" fillId="54" borderId="69" xfId="2" applyFont="1" applyFill="1" applyBorder="1" applyAlignment="1">
      <alignment vertical="center" wrapText="1"/>
    </xf>
    <xf numFmtId="0" fontId="51" fillId="54" borderId="70" xfId="2" applyFont="1" applyFill="1" applyBorder="1" applyAlignment="1">
      <alignment horizontal="center" vertical="center" wrapText="1"/>
    </xf>
    <xf numFmtId="9" fontId="51" fillId="54" borderId="70" xfId="2" applyNumberFormat="1" applyFont="1" applyFill="1" applyBorder="1" applyAlignment="1">
      <alignment horizontal="center" vertical="center" wrapText="1"/>
    </xf>
    <xf numFmtId="0" fontId="44" fillId="54" borderId="70" xfId="2" applyFont="1" applyFill="1" applyBorder="1" applyAlignment="1">
      <alignment vertical="center" wrapText="1"/>
    </xf>
    <xf numFmtId="0" fontId="40" fillId="54" borderId="71" xfId="2" applyFont="1" applyFill="1" applyBorder="1" applyAlignment="1">
      <alignment horizontal="center" vertical="center" wrapText="1"/>
    </xf>
    <xf numFmtId="0" fontId="40" fillId="54" borderId="72" xfId="2" applyFont="1" applyFill="1" applyBorder="1" applyAlignment="1">
      <alignment horizontal="center" vertical="center" wrapText="1"/>
    </xf>
    <xf numFmtId="0" fontId="40" fillId="54" borderId="73" xfId="2" applyFont="1" applyFill="1" applyBorder="1" applyAlignment="1">
      <alignment horizontal="center" vertical="center" wrapText="1"/>
    </xf>
    <xf numFmtId="49" fontId="40" fillId="54" borderId="74" xfId="2" applyNumberFormat="1" applyFont="1" applyFill="1" applyBorder="1" applyAlignment="1">
      <alignment horizontal="center" vertical="center" wrapText="1"/>
    </xf>
    <xf numFmtId="0" fontId="44" fillId="54" borderId="75" xfId="2" applyFont="1" applyFill="1" applyBorder="1" applyAlignment="1">
      <alignment vertical="center" wrapText="1"/>
    </xf>
    <xf numFmtId="9" fontId="40" fillId="54" borderId="76" xfId="2" applyNumberFormat="1" applyFont="1" applyFill="1" applyBorder="1" applyAlignment="1">
      <alignment horizontal="center" vertical="center" wrapText="1"/>
    </xf>
    <xf numFmtId="9" fontId="40" fillId="54" borderId="77" xfId="2" applyNumberFormat="1" applyFont="1" applyFill="1" applyBorder="1" applyAlignment="1">
      <alignment horizontal="center" vertical="center" wrapText="1"/>
    </xf>
    <xf numFmtId="9" fontId="40" fillId="54" borderId="2" xfId="2" applyNumberFormat="1" applyFont="1" applyFill="1" applyAlignment="1">
      <alignment horizontal="center" vertical="center" wrapText="1"/>
    </xf>
    <xf numFmtId="49" fontId="40" fillId="54" borderId="73" xfId="2" applyNumberFormat="1" applyFont="1" applyFill="1" applyBorder="1" applyAlignment="1">
      <alignment horizontal="center" vertical="center" wrapText="1"/>
    </xf>
    <xf numFmtId="0" fontId="40" fillId="60" borderId="78" xfId="2" applyFont="1" applyFill="1" applyBorder="1" applyAlignment="1">
      <alignment horizontal="center" vertical="center" wrapText="1"/>
    </xf>
    <xf numFmtId="0" fontId="40" fillId="60" borderId="32" xfId="2" applyFont="1" applyFill="1" applyBorder="1" applyAlignment="1">
      <alignment horizontal="center" vertical="center" wrapText="1"/>
    </xf>
    <xf numFmtId="0" fontId="40" fillId="60" borderId="62" xfId="2" applyFont="1" applyFill="1" applyBorder="1" applyAlignment="1">
      <alignment vertical="center" wrapText="1"/>
    </xf>
    <xf numFmtId="4" fontId="13" fillId="31" borderId="2" xfId="2" applyNumberFormat="1"/>
    <xf numFmtId="9" fontId="40" fillId="31" borderId="31" xfId="2" applyNumberFormat="1" applyFont="1" applyBorder="1" applyAlignment="1">
      <alignment horizontal="center" vertical="center"/>
    </xf>
    <xf numFmtId="165" fontId="40" fillId="55" borderId="26" xfId="2" applyNumberFormat="1" applyFont="1" applyFill="1" applyBorder="1" applyAlignment="1">
      <alignment horizontal="center" vertical="center" wrapText="1"/>
    </xf>
    <xf numFmtId="0" fontId="40" fillId="60" borderId="26" xfId="2" applyFont="1" applyFill="1" applyBorder="1" applyAlignment="1">
      <alignment horizontal="center" vertical="center" wrapText="1"/>
    </xf>
    <xf numFmtId="0" fontId="40" fillId="60" borderId="26" xfId="2" applyFont="1" applyFill="1" applyBorder="1" applyAlignment="1">
      <alignment vertical="center" wrapText="1"/>
    </xf>
    <xf numFmtId="0" fontId="49" fillId="31" borderId="2" xfId="2" applyFont="1" applyAlignment="1">
      <alignment vertical="center"/>
    </xf>
    <xf numFmtId="0" fontId="49" fillId="31" borderId="2" xfId="2" applyFont="1" applyAlignment="1">
      <alignment vertical="center" wrapText="1"/>
    </xf>
    <xf numFmtId="0" fontId="49" fillId="54" borderId="34" xfId="2" applyFont="1" applyFill="1" applyBorder="1" applyAlignment="1">
      <alignment vertical="center" wrapText="1"/>
    </xf>
    <xf numFmtId="0" fontId="49" fillId="55" borderId="34" xfId="2" applyFont="1" applyFill="1" applyBorder="1" applyAlignment="1">
      <alignment horizontal="left" vertical="center" wrapText="1"/>
    </xf>
    <xf numFmtId="0" fontId="28" fillId="31" borderId="2" xfId="2" applyFont="1" applyAlignment="1">
      <alignment horizontal="center"/>
    </xf>
    <xf numFmtId="0" fontId="28" fillId="31" borderId="2" xfId="2" applyFont="1"/>
    <xf numFmtId="0" fontId="41" fillId="31" borderId="2" xfId="2" applyFont="1"/>
    <xf numFmtId="0" fontId="54" fillId="31" borderId="2" xfId="2" applyFont="1"/>
    <xf numFmtId="0" fontId="36" fillId="31" borderId="2" xfId="2" applyFont="1"/>
    <xf numFmtId="0" fontId="36" fillId="31" borderId="2" xfId="2" applyFont="1" applyAlignment="1">
      <alignment horizontal="center" vertical="center" wrapText="1"/>
    </xf>
    <xf numFmtId="0" fontId="56" fillId="31" borderId="2" xfId="2" applyFont="1"/>
    <xf numFmtId="0" fontId="36" fillId="31" borderId="10" xfId="2" applyFont="1" applyBorder="1"/>
    <xf numFmtId="0" fontId="36" fillId="31" borderId="12" xfId="2" applyFont="1" applyBorder="1" applyAlignment="1">
      <alignment vertical="center"/>
    </xf>
    <xf numFmtId="0" fontId="36" fillId="31" borderId="13" xfId="2" applyFont="1" applyBorder="1"/>
    <xf numFmtId="0" fontId="36" fillId="31" borderId="15" xfId="2" applyFont="1" applyBorder="1"/>
    <xf numFmtId="0" fontId="36" fillId="31" borderId="19" xfId="2" applyFont="1" applyBorder="1"/>
    <xf numFmtId="0" fontId="36" fillId="31" borderId="20" xfId="2" applyFont="1" applyBorder="1"/>
    <xf numFmtId="3" fontId="54" fillId="31" borderId="2" xfId="2" applyNumberFormat="1" applyFont="1" applyAlignment="1">
      <alignment horizontal="center" vertical="center"/>
    </xf>
    <xf numFmtId="0" fontId="56" fillId="31" borderId="2" xfId="2" applyFont="1" applyAlignment="1">
      <alignment horizontal="left" vertical="center" wrapText="1" indent="1"/>
    </xf>
    <xf numFmtId="3" fontId="56" fillId="53" borderId="23" xfId="2" applyNumberFormat="1" applyFont="1" applyFill="1" applyBorder="1" applyAlignment="1">
      <alignment horizontal="center" vertical="center"/>
    </xf>
    <xf numFmtId="0" fontId="57" fillId="53" borderId="26" xfId="2" applyFont="1" applyFill="1" applyBorder="1" applyAlignment="1">
      <alignment vertical="center" wrapText="1"/>
    </xf>
    <xf numFmtId="165" fontId="58" fillId="31" borderId="23" xfId="2" applyNumberFormat="1" applyFont="1" applyBorder="1" applyAlignment="1">
      <alignment horizontal="center" vertical="center"/>
    </xf>
    <xf numFmtId="3" fontId="58" fillId="31" borderId="23" xfId="2" applyNumberFormat="1" applyFont="1" applyBorder="1" applyAlignment="1">
      <alignment horizontal="center" vertical="center"/>
    </xf>
    <xf numFmtId="0" fontId="58" fillId="31" borderId="26" xfId="2" applyFont="1" applyBorder="1" applyAlignment="1">
      <alignment horizontal="left" vertical="center" wrapText="1" indent="1"/>
    </xf>
    <xf numFmtId="3" fontId="54" fillId="31" borderId="23" xfId="2" applyNumberFormat="1" applyFont="1" applyBorder="1" applyAlignment="1">
      <alignment horizontal="center" vertical="center"/>
    </xf>
    <xf numFmtId="0" fontId="59" fillId="31" borderId="2" xfId="2" applyFont="1" applyAlignment="1">
      <alignment wrapText="1"/>
    </xf>
    <xf numFmtId="0" fontId="59" fillId="31" borderId="2" xfId="2" applyFont="1" applyAlignment="1">
      <alignment horizontal="left" wrapText="1"/>
    </xf>
    <xf numFmtId="0" fontId="54" fillId="31" borderId="26" xfId="2" applyFont="1" applyBorder="1" applyAlignment="1">
      <alignment horizontal="left" vertical="center" wrapText="1" indent="1"/>
    </xf>
    <xf numFmtId="3" fontId="56" fillId="31" borderId="23" xfId="2" applyNumberFormat="1" applyFont="1" applyBorder="1" applyAlignment="1">
      <alignment horizontal="center" vertical="center"/>
    </xf>
    <xf numFmtId="3" fontId="54" fillId="31" borderId="2" xfId="2" applyNumberFormat="1" applyFont="1"/>
    <xf numFmtId="3" fontId="56" fillId="55" borderId="2" xfId="2" applyNumberFormat="1" applyFont="1" applyFill="1" applyAlignment="1">
      <alignment horizontal="center" vertical="center"/>
    </xf>
    <xf numFmtId="3" fontId="56" fillId="55" borderId="23" xfId="2" applyNumberFormat="1" applyFont="1" applyFill="1" applyBorder="1" applyAlignment="1">
      <alignment horizontal="center" vertical="center"/>
    </xf>
    <xf numFmtId="3" fontId="56" fillId="54" borderId="23" xfId="2" applyNumberFormat="1" applyFont="1" applyFill="1" applyBorder="1" applyAlignment="1">
      <alignment horizontal="center" vertical="center"/>
    </xf>
    <xf numFmtId="0" fontId="56" fillId="54" borderId="26" xfId="2" applyFont="1" applyFill="1" applyBorder="1" applyAlignment="1">
      <alignment vertical="center" wrapText="1"/>
    </xf>
    <xf numFmtId="0" fontId="57" fillId="54" borderId="34" xfId="2" applyFont="1" applyFill="1" applyBorder="1" applyAlignment="1">
      <alignment horizontal="left" vertical="center" wrapText="1"/>
    </xf>
    <xf numFmtId="0" fontId="55" fillId="31" borderId="62" xfId="2" applyFont="1" applyBorder="1" applyAlignment="1">
      <alignment horizontal="left" vertical="center" wrapText="1" indent="1"/>
    </xf>
    <xf numFmtId="3" fontId="54" fillId="55" borderId="23" xfId="2" applyNumberFormat="1" applyFont="1" applyFill="1" applyBorder="1" applyAlignment="1">
      <alignment horizontal="center" vertical="center"/>
    </xf>
    <xf numFmtId="0" fontId="56" fillId="55" borderId="23" xfId="2" applyFont="1" applyFill="1" applyBorder="1" applyAlignment="1">
      <alignment horizontal="center" vertical="center" wrapText="1"/>
    </xf>
    <xf numFmtId="0" fontId="54" fillId="55" borderId="26" xfId="2" applyFont="1" applyFill="1" applyBorder="1" applyAlignment="1">
      <alignment horizontal="center" vertical="center" wrapText="1"/>
    </xf>
    <xf numFmtId="0" fontId="56" fillId="55" borderId="31" xfId="2" applyFont="1" applyFill="1" applyBorder="1" applyAlignment="1">
      <alignment horizontal="center" vertical="center" wrapText="1"/>
    </xf>
    <xf numFmtId="165" fontId="54" fillId="55" borderId="23" xfId="2" applyNumberFormat="1" applyFont="1" applyFill="1" applyBorder="1" applyAlignment="1">
      <alignment horizontal="center" vertical="center"/>
    </xf>
    <xf numFmtId="0" fontId="54" fillId="55" borderId="26" xfId="2" applyFont="1" applyFill="1" applyBorder="1" applyAlignment="1">
      <alignment horizontal="left" vertical="center" wrapText="1"/>
    </xf>
    <xf numFmtId="3" fontId="54" fillId="55" borderId="26" xfId="2" applyNumberFormat="1" applyFont="1" applyFill="1" applyBorder="1" applyAlignment="1">
      <alignment horizontal="center" vertical="center" wrapText="1"/>
    </xf>
    <xf numFmtId="3" fontId="60" fillId="55" borderId="26" xfId="2" applyNumberFormat="1" applyFont="1" applyFill="1" applyBorder="1" applyAlignment="1">
      <alignment horizontal="center" vertical="center" wrapText="1"/>
    </xf>
    <xf numFmtId="0" fontId="57" fillId="54" borderId="26" xfId="2" applyFont="1" applyFill="1" applyBorder="1" applyAlignment="1">
      <alignment horizontal="left" vertical="center"/>
    </xf>
    <xf numFmtId="9" fontId="56" fillId="54" borderId="34" xfId="2" applyNumberFormat="1" applyFont="1" applyFill="1" applyBorder="1" applyAlignment="1">
      <alignment horizontal="center" vertical="center" wrapText="1"/>
    </xf>
    <xf numFmtId="0" fontId="56" fillId="54" borderId="26" xfId="2" applyFont="1" applyFill="1" applyBorder="1" applyAlignment="1">
      <alignment horizontal="left" vertical="top" wrapText="1"/>
    </xf>
    <xf numFmtId="0" fontId="57" fillId="54" borderId="26" xfId="2" applyFont="1" applyFill="1" applyBorder="1" applyAlignment="1">
      <alignment horizontal="left" vertical="center" wrapText="1"/>
    </xf>
    <xf numFmtId="0" fontId="56" fillId="54" borderId="26" xfId="2" applyFont="1" applyFill="1" applyBorder="1" applyAlignment="1">
      <alignment horizontal="left" vertical="center" wrapText="1"/>
    </xf>
    <xf numFmtId="3" fontId="58" fillId="55" borderId="23" xfId="2" applyNumberFormat="1" applyFont="1" applyFill="1" applyBorder="1" applyAlignment="1">
      <alignment horizontal="center" vertical="center"/>
    </xf>
    <xf numFmtId="9" fontId="54" fillId="31" borderId="23" xfId="3" applyFont="1" applyBorder="1" applyAlignment="1">
      <alignment horizontal="center" vertical="center"/>
    </xf>
    <xf numFmtId="165" fontId="54" fillId="31" borderId="23" xfId="3" applyNumberFormat="1" applyFont="1" applyBorder="1" applyAlignment="1">
      <alignment horizontal="center" vertical="center"/>
    </xf>
    <xf numFmtId="166" fontId="0" fillId="31" borderId="2" xfId="4" applyNumberFormat="1" applyFont="1" applyAlignment="1">
      <alignment horizontal="center"/>
    </xf>
    <xf numFmtId="3" fontId="61" fillId="55" borderId="15" xfId="2" applyNumberFormat="1" applyFont="1" applyFill="1" applyBorder="1" applyAlignment="1">
      <alignment horizontal="center" vertical="center"/>
    </xf>
    <xf numFmtId="3" fontId="56" fillId="31" borderId="26" xfId="2" applyNumberFormat="1" applyFont="1" applyBorder="1" applyAlignment="1">
      <alignment horizontal="center" vertical="center" wrapText="1"/>
    </xf>
    <xf numFmtId="0" fontId="54" fillId="55" borderId="31" xfId="2" applyFont="1" applyFill="1" applyBorder="1" applyAlignment="1">
      <alignment horizontal="center" vertical="center" wrapText="1"/>
    </xf>
    <xf numFmtId="0" fontId="57" fillId="55" borderId="26" xfId="2" applyFont="1" applyFill="1" applyBorder="1" applyAlignment="1">
      <alignment horizontal="left" vertical="center" wrapText="1"/>
    </xf>
    <xf numFmtId="0" fontId="61" fillId="60" borderId="26" xfId="2" applyFont="1" applyFill="1" applyBorder="1" applyAlignment="1">
      <alignment horizontal="left" vertical="center" wrapText="1"/>
    </xf>
    <xf numFmtId="0" fontId="61" fillId="55" borderId="26" xfId="2" applyFont="1" applyFill="1" applyBorder="1" applyAlignment="1">
      <alignment horizontal="left" vertical="center" wrapText="1"/>
    </xf>
    <xf numFmtId="0" fontId="61" fillId="55" borderId="23" xfId="2" applyFont="1" applyFill="1" applyBorder="1" applyAlignment="1">
      <alignment horizontal="left" vertical="center" wrapText="1"/>
    </xf>
    <xf numFmtId="0" fontId="61" fillId="55" borderId="2" xfId="2" applyFont="1" applyFill="1" applyAlignment="1">
      <alignment horizontal="left" vertical="center" wrapText="1"/>
    </xf>
    <xf numFmtId="165" fontId="61" fillId="55" borderId="15" xfId="3" applyNumberFormat="1" applyFont="1" applyFill="1" applyBorder="1" applyAlignment="1">
      <alignment horizontal="right" vertical="center"/>
    </xf>
    <xf numFmtId="9" fontId="61" fillId="60" borderId="15" xfId="2" applyNumberFormat="1" applyFont="1" applyFill="1" applyBorder="1" applyAlignment="1">
      <alignment horizontal="center" vertical="center" wrapText="1"/>
    </xf>
    <xf numFmtId="165" fontId="61" fillId="60" borderId="47" xfId="2" applyNumberFormat="1" applyFont="1" applyFill="1" applyBorder="1" applyAlignment="1">
      <alignment horizontal="center" vertical="center" wrapText="1"/>
    </xf>
    <xf numFmtId="9" fontId="54" fillId="60" borderId="23" xfId="2" applyNumberFormat="1" applyFont="1" applyFill="1" applyBorder="1" applyAlignment="1">
      <alignment horizontal="center" vertical="center"/>
    </xf>
    <xf numFmtId="165" fontId="36" fillId="55" borderId="23" xfId="3" applyNumberFormat="1" applyFont="1" applyFill="1" applyBorder="1" applyAlignment="1">
      <alignment horizontal="center" vertical="center"/>
    </xf>
    <xf numFmtId="9" fontId="54" fillId="60" borderId="31" xfId="2" applyNumberFormat="1" applyFont="1" applyFill="1" applyBorder="1" applyAlignment="1">
      <alignment horizontal="center" vertical="center"/>
    </xf>
    <xf numFmtId="165" fontId="36" fillId="60" borderId="23" xfId="3" applyNumberFormat="1" applyFont="1" applyFill="1" applyBorder="1" applyAlignment="1">
      <alignment horizontal="center" vertical="center"/>
    </xf>
    <xf numFmtId="0" fontId="54" fillId="60" borderId="26" xfId="2" applyFont="1" applyFill="1" applyBorder="1" applyAlignment="1">
      <alignment horizontal="left" vertical="center" wrapText="1"/>
    </xf>
    <xf numFmtId="165" fontId="54" fillId="55" borderId="15" xfId="3" applyNumberFormat="1" applyFont="1" applyFill="1" applyBorder="1" applyAlignment="1">
      <alignment horizontal="right" vertical="center"/>
    </xf>
    <xf numFmtId="9" fontId="36" fillId="61" borderId="23" xfId="2" applyNumberFormat="1" applyFont="1" applyFill="1" applyBorder="1" applyAlignment="1">
      <alignment horizontal="center" vertical="center"/>
    </xf>
    <xf numFmtId="9" fontId="61" fillId="55" borderId="15" xfId="4" applyNumberFormat="1" applyFont="1" applyFill="1" applyBorder="1" applyAlignment="1">
      <alignment horizontal="right" vertical="center"/>
    </xf>
    <xf numFmtId="9" fontId="61" fillId="60" borderId="23" xfId="2" applyNumberFormat="1" applyFont="1" applyFill="1" applyBorder="1" applyAlignment="1">
      <alignment horizontal="center" vertical="center"/>
    </xf>
    <xf numFmtId="9" fontId="61" fillId="55" borderId="23" xfId="2" applyNumberFormat="1" applyFont="1" applyFill="1" applyBorder="1" applyAlignment="1">
      <alignment horizontal="center" vertical="center"/>
    </xf>
    <xf numFmtId="0" fontId="54" fillId="55" borderId="2" xfId="2" applyFont="1" applyFill="1"/>
    <xf numFmtId="165" fontId="54" fillId="55" borderId="23" xfId="4" applyNumberFormat="1" applyFont="1" applyFill="1" applyBorder="1" applyAlignment="1">
      <alignment horizontal="center" vertical="center"/>
    </xf>
    <xf numFmtId="165" fontId="54" fillId="55" borderId="23" xfId="3" applyNumberFormat="1" applyFont="1" applyFill="1" applyBorder="1" applyAlignment="1">
      <alignment horizontal="center" vertical="center"/>
    </xf>
    <xf numFmtId="49" fontId="61" fillId="55" borderId="23" xfId="4" applyNumberFormat="1" applyFont="1" applyFill="1" applyBorder="1" applyAlignment="1">
      <alignment horizontal="center" vertical="center"/>
    </xf>
    <xf numFmtId="0" fontId="61" fillId="55" borderId="26" xfId="2" applyFont="1" applyFill="1" applyBorder="1" applyAlignment="1">
      <alignment vertical="center" wrapText="1"/>
    </xf>
    <xf numFmtId="0" fontId="54" fillId="55" borderId="23" xfId="2" applyFont="1" applyFill="1" applyBorder="1" applyAlignment="1">
      <alignment horizontal="center" vertical="center" wrapText="1"/>
    </xf>
    <xf numFmtId="0" fontId="56" fillId="54" borderId="34" xfId="2" applyFont="1" applyFill="1" applyBorder="1" applyAlignment="1">
      <alignment vertical="center" wrapText="1"/>
    </xf>
    <xf numFmtId="0" fontId="56" fillId="55" borderId="34" xfId="2" applyFont="1" applyFill="1" applyBorder="1" applyAlignment="1">
      <alignment horizontal="left" vertical="center" wrapText="1"/>
    </xf>
    <xf numFmtId="0" fontId="56" fillId="31" borderId="2" xfId="2" applyFont="1" applyAlignment="1">
      <alignment horizontal="center"/>
    </xf>
    <xf numFmtId="14" fontId="31" fillId="31" borderId="10" xfId="2" applyNumberFormat="1" applyFont="1" applyBorder="1"/>
    <xf numFmtId="0" fontId="31" fillId="31" borderId="12" xfId="2" applyFont="1" applyBorder="1"/>
    <xf numFmtId="0" fontId="31" fillId="31" borderId="13" xfId="2" applyFont="1" applyBorder="1"/>
    <xf numFmtId="0" fontId="31" fillId="31" borderId="15" xfId="2" applyFont="1" applyBorder="1"/>
    <xf numFmtId="0" fontId="31" fillId="31" borderId="19" xfId="2" applyFont="1" applyBorder="1"/>
    <xf numFmtId="0" fontId="31" fillId="31" borderId="20" xfId="2" applyFont="1" applyBorder="1"/>
    <xf numFmtId="3" fontId="40" fillId="31" borderId="27" xfId="2" applyNumberFormat="1" applyFont="1" applyBorder="1" applyAlignment="1">
      <alignment horizontal="center" vertical="center"/>
    </xf>
    <xf numFmtId="0" fontId="45" fillId="31" borderId="34" xfId="2" applyFont="1" applyBorder="1" applyAlignment="1">
      <alignment horizontal="left" vertical="center" wrapText="1" indent="1"/>
    </xf>
    <xf numFmtId="3" fontId="42" fillId="31" borderId="27" xfId="2" applyNumberFormat="1" applyFont="1" applyBorder="1" applyAlignment="1">
      <alignment horizontal="center" vertical="center"/>
    </xf>
    <xf numFmtId="0" fontId="44" fillId="31" borderId="34" xfId="2" applyFont="1" applyBorder="1" applyAlignment="1">
      <alignment horizontal="left" vertical="center" wrapText="1" indent="1"/>
    </xf>
    <xf numFmtId="0" fontId="40" fillId="54" borderId="27" xfId="2" applyFont="1" applyFill="1" applyBorder="1" applyAlignment="1">
      <alignment vertical="center"/>
    </xf>
    <xf numFmtId="0" fontId="40" fillId="54" borderId="28" xfId="2" applyFont="1" applyFill="1" applyBorder="1" applyAlignment="1">
      <alignment vertical="center"/>
    </xf>
    <xf numFmtId="0" fontId="48" fillId="54" borderId="34" xfId="2" applyFont="1" applyFill="1" applyBorder="1" applyAlignment="1">
      <alignment vertical="center" wrapText="1"/>
    </xf>
    <xf numFmtId="0" fontId="40" fillId="54" borderId="29" xfId="2" applyFont="1" applyFill="1" applyBorder="1" applyAlignment="1">
      <alignment vertical="center"/>
    </xf>
    <xf numFmtId="0" fontId="48" fillId="54" borderId="34" xfId="2" applyFont="1" applyFill="1" applyBorder="1" applyAlignment="1">
      <alignment horizontal="left" vertical="center" wrapText="1"/>
    </xf>
    <xf numFmtId="0" fontId="47" fillId="31" borderId="80" xfId="2" applyFont="1" applyBorder="1" applyAlignment="1">
      <alignment horizontal="left" vertical="center" wrapText="1" indent="1"/>
    </xf>
    <xf numFmtId="0" fontId="40" fillId="55" borderId="31" xfId="2" applyFont="1" applyFill="1" applyBorder="1" applyAlignment="1">
      <alignment horizontal="center" vertical="center" wrapText="1"/>
    </xf>
    <xf numFmtId="0" fontId="40" fillId="55" borderId="62" xfId="2" applyFont="1" applyFill="1" applyBorder="1" applyAlignment="1">
      <alignment horizontal="center" vertical="center" wrapText="1"/>
    </xf>
    <xf numFmtId="0" fontId="13" fillId="31" borderId="84" xfId="2" applyBorder="1"/>
    <xf numFmtId="0" fontId="48" fillId="54" borderId="26" xfId="2" applyFont="1" applyFill="1" applyBorder="1" applyAlignment="1">
      <alignment horizontal="left" vertical="center"/>
    </xf>
    <xf numFmtId="0" fontId="43" fillId="31" borderId="62" xfId="2" applyFont="1" applyBorder="1" applyAlignment="1">
      <alignment horizontal="left" vertical="center" wrapText="1" indent="1"/>
    </xf>
    <xf numFmtId="3" fontId="51" fillId="55" borderId="23" xfId="2" applyNumberFormat="1" applyFont="1" applyFill="1" applyBorder="1" applyAlignment="1">
      <alignment horizontal="center" vertical="center"/>
    </xf>
    <xf numFmtId="3" fontId="66" fillId="55" borderId="23" xfId="2" applyNumberFormat="1" applyFont="1" applyFill="1" applyBorder="1" applyAlignment="1">
      <alignment horizontal="center" vertical="center"/>
    </xf>
    <xf numFmtId="0" fontId="40" fillId="54" borderId="26" xfId="2" applyFont="1" applyFill="1" applyBorder="1" applyAlignment="1">
      <alignment vertical="center" wrapText="1"/>
    </xf>
    <xf numFmtId="9" fontId="51" fillId="55" borderId="23" xfId="2" applyNumberFormat="1" applyFont="1" applyFill="1" applyBorder="1" applyAlignment="1">
      <alignment horizontal="center" vertical="center"/>
    </xf>
    <xf numFmtId="9" fontId="40" fillId="55" borderId="23" xfId="2" applyNumberFormat="1" applyFont="1" applyFill="1" applyBorder="1" applyAlignment="1">
      <alignment horizontal="center" vertical="center"/>
    </xf>
    <xf numFmtId="0" fontId="40" fillId="55" borderId="23" xfId="2" applyFont="1" applyFill="1" applyBorder="1" applyAlignment="1">
      <alignment horizontal="center" vertical="center" wrapText="1"/>
    </xf>
    <xf numFmtId="0" fontId="68" fillId="31" borderId="2" xfId="2" applyFont="1"/>
    <xf numFmtId="3" fontId="4" fillId="55" borderId="3" xfId="2" applyNumberFormat="1" applyFont="1" applyFill="1" applyBorder="1" applyAlignment="1">
      <alignment horizontal="right" vertical="center" wrapText="1"/>
    </xf>
    <xf numFmtId="3" fontId="9" fillId="55" borderId="3" xfId="2" applyNumberFormat="1" applyFont="1" applyFill="1" applyBorder="1" applyAlignment="1">
      <alignment horizontal="right" vertical="center" wrapText="1"/>
    </xf>
    <xf numFmtId="9" fontId="4" fillId="55" borderId="3" xfId="3" applyFont="1" applyFill="1" applyBorder="1" applyAlignment="1">
      <alignment horizontal="right" vertical="center" wrapText="1"/>
    </xf>
    <xf numFmtId="0" fontId="4" fillId="55" borderId="3" xfId="2" applyFont="1" applyFill="1" applyBorder="1" applyAlignment="1">
      <alignment horizontal="right" vertical="center" wrapText="1"/>
    </xf>
    <xf numFmtId="10" fontId="4" fillId="55" borderId="3" xfId="2" applyNumberFormat="1" applyFont="1" applyFill="1" applyBorder="1" applyAlignment="1">
      <alignment horizontal="right" vertical="center" wrapText="1"/>
    </xf>
    <xf numFmtId="10" fontId="4" fillId="52" borderId="3" xfId="2" applyNumberFormat="1" applyFont="1" applyFill="1" applyBorder="1" applyAlignment="1">
      <alignment horizontal="right" vertical="center" wrapText="1"/>
    </xf>
    <xf numFmtId="0" fontId="3" fillId="55" borderId="5" xfId="2" applyFont="1" applyFill="1" applyBorder="1" applyAlignment="1">
      <alignment horizontal="center" vertical="center" wrapText="1"/>
    </xf>
    <xf numFmtId="164" fontId="3" fillId="55" borderId="4" xfId="2" applyNumberFormat="1" applyFont="1" applyFill="1" applyBorder="1" applyAlignment="1">
      <alignment horizontal="center" vertical="center" wrapText="1"/>
    </xf>
    <xf numFmtId="0" fontId="3" fillId="31" borderId="3" xfId="2" applyFont="1" applyBorder="1" applyAlignment="1">
      <alignment horizontal="center" vertical="center" wrapText="1"/>
    </xf>
    <xf numFmtId="0" fontId="4" fillId="31" borderId="3" xfId="2" applyFont="1" applyBorder="1" applyAlignment="1">
      <alignment horizontal="right" vertical="center" wrapText="1"/>
    </xf>
    <xf numFmtId="9" fontId="4" fillId="31" borderId="3" xfId="3" applyFont="1" applyFill="1" applyBorder="1" applyAlignment="1">
      <alignment horizontal="right" vertical="center" wrapText="1"/>
    </xf>
    <xf numFmtId="9" fontId="4" fillId="31" borderId="3" xfId="2" applyNumberFormat="1" applyFont="1" applyBorder="1" applyAlignment="1">
      <alignment horizontal="right" vertical="center" wrapText="1"/>
    </xf>
    <xf numFmtId="0" fontId="69" fillId="31" borderId="3" xfId="2" applyFont="1" applyBorder="1" applyAlignment="1">
      <alignment horizontal="left" vertical="center" wrapText="1"/>
    </xf>
    <xf numFmtId="0" fontId="70" fillId="31" borderId="2" xfId="2" applyFont="1"/>
    <xf numFmtId="167" fontId="70" fillId="31" borderId="2" xfId="2" applyNumberFormat="1" applyFont="1"/>
    <xf numFmtId="0" fontId="31" fillId="31" borderId="10" xfId="2" applyFont="1" applyBorder="1"/>
    <xf numFmtId="3" fontId="44" fillId="31" borderId="2" xfId="2" applyNumberFormat="1" applyFont="1" applyAlignment="1">
      <alignment horizontal="center" vertical="center"/>
    </xf>
    <xf numFmtId="3" fontId="41" fillId="53" borderId="23" xfId="2" applyNumberFormat="1" applyFont="1" applyFill="1" applyBorder="1" applyAlignment="1">
      <alignment horizontal="center" vertical="center"/>
    </xf>
    <xf numFmtId="3" fontId="71" fillId="31" borderId="23" xfId="2" applyNumberFormat="1" applyFont="1" applyBorder="1" applyAlignment="1">
      <alignment horizontal="center" vertical="center"/>
    </xf>
    <xf numFmtId="3" fontId="41" fillId="31" borderId="23" xfId="2" applyNumberFormat="1" applyFont="1" applyBorder="1" applyAlignment="1">
      <alignment horizontal="center" vertical="center"/>
    </xf>
    <xf numFmtId="3" fontId="45" fillId="31" borderId="23" xfId="2" applyNumberFormat="1" applyFont="1" applyBorder="1" applyAlignment="1">
      <alignment horizontal="center" vertical="center"/>
    </xf>
    <xf numFmtId="3" fontId="44" fillId="31" borderId="23" xfId="2" applyNumberFormat="1" applyFont="1" applyBorder="1" applyAlignment="1">
      <alignment horizontal="center" vertical="center"/>
    </xf>
    <xf numFmtId="3" fontId="41" fillId="55" borderId="23" xfId="2" applyNumberFormat="1" applyFont="1" applyFill="1" applyBorder="1" applyAlignment="1">
      <alignment horizontal="center" vertical="center"/>
    </xf>
    <xf numFmtId="3" fontId="45" fillId="55" borderId="23" xfId="2" applyNumberFormat="1" applyFont="1" applyFill="1" applyBorder="1" applyAlignment="1">
      <alignment horizontal="center" vertical="center"/>
    </xf>
    <xf numFmtId="3" fontId="44" fillId="55" borderId="23" xfId="2" applyNumberFormat="1" applyFont="1" applyFill="1" applyBorder="1" applyAlignment="1">
      <alignment horizontal="center" vertical="center"/>
    </xf>
    <xf numFmtId="3" fontId="41" fillId="59" borderId="23" xfId="2" applyNumberFormat="1" applyFont="1" applyFill="1" applyBorder="1" applyAlignment="1">
      <alignment horizontal="center" vertical="center"/>
    </xf>
    <xf numFmtId="3" fontId="72" fillId="55" borderId="23" xfId="2" applyNumberFormat="1" applyFont="1" applyFill="1" applyBorder="1" applyAlignment="1">
      <alignment horizontal="center" vertical="center"/>
    </xf>
    <xf numFmtId="3" fontId="71" fillId="55" borderId="23" xfId="2" applyNumberFormat="1" applyFont="1" applyFill="1" applyBorder="1" applyAlignment="1">
      <alignment horizontal="center" vertical="center"/>
    </xf>
    <xf numFmtId="3" fontId="73" fillId="55" borderId="23" xfId="2" applyNumberFormat="1" applyFont="1" applyFill="1" applyBorder="1" applyAlignment="1">
      <alignment horizontal="center" vertical="center"/>
    </xf>
    <xf numFmtId="3" fontId="74" fillId="55" borderId="23" xfId="2" applyNumberFormat="1" applyFont="1" applyFill="1" applyBorder="1" applyAlignment="1">
      <alignment horizontal="center" vertical="center"/>
    </xf>
    <xf numFmtId="0" fontId="41" fillId="55" borderId="23" xfId="2" applyFont="1" applyFill="1" applyBorder="1" applyAlignment="1">
      <alignment horizontal="center" vertical="center" wrapText="1"/>
    </xf>
    <xf numFmtId="0" fontId="44" fillId="55" borderId="26" xfId="2" applyFont="1" applyFill="1" applyBorder="1" applyAlignment="1">
      <alignment horizontal="center" vertical="center" wrapText="1"/>
    </xf>
    <xf numFmtId="0" fontId="44" fillId="31" borderId="31" xfId="2" applyFont="1" applyBorder="1" applyAlignment="1">
      <alignment horizontal="center" vertical="center" wrapText="1"/>
    </xf>
    <xf numFmtId="0" fontId="44" fillId="55" borderId="32" xfId="2" applyFont="1" applyFill="1" applyBorder="1" applyAlignment="1">
      <alignment horizontal="center" vertical="center" wrapText="1"/>
    </xf>
    <xf numFmtId="165" fontId="44" fillId="31" borderId="23" xfId="2" applyNumberFormat="1" applyFont="1" applyBorder="1" applyAlignment="1">
      <alignment horizontal="center" vertical="center"/>
    </xf>
    <xf numFmtId="0" fontId="44" fillId="31" borderId="26" xfId="2" applyFont="1" applyBorder="1" applyAlignment="1">
      <alignment horizontal="center" vertical="center" wrapText="1"/>
    </xf>
    <xf numFmtId="0" fontId="44" fillId="55" borderId="26" xfId="2" applyFont="1" applyFill="1" applyBorder="1" applyAlignment="1">
      <alignment horizontal="left" vertical="center" wrapText="1"/>
    </xf>
    <xf numFmtId="165" fontId="44" fillId="55" borderId="23" xfId="2" applyNumberFormat="1" applyFont="1" applyFill="1" applyBorder="1" applyAlignment="1">
      <alignment horizontal="center" vertical="center"/>
    </xf>
    <xf numFmtId="3" fontId="44" fillId="55" borderId="26" xfId="2" applyNumberFormat="1" applyFont="1" applyFill="1" applyBorder="1" applyAlignment="1">
      <alignment horizontal="center" vertical="center" wrapText="1"/>
    </xf>
    <xf numFmtId="3" fontId="44" fillId="31" borderId="26" xfId="2" applyNumberFormat="1" applyFont="1" applyBorder="1" applyAlignment="1">
      <alignment horizontal="center" vertical="center" wrapText="1"/>
    </xf>
    <xf numFmtId="0" fontId="43" fillId="54" borderId="26" xfId="2" applyFont="1" applyFill="1" applyBorder="1" applyAlignment="1">
      <alignment horizontal="left" vertical="center"/>
    </xf>
    <xf numFmtId="9" fontId="43" fillId="54" borderId="34" xfId="2" applyNumberFormat="1" applyFont="1" applyFill="1" applyBorder="1" applyAlignment="1">
      <alignment horizontal="center" vertical="center" wrapText="1"/>
    </xf>
    <xf numFmtId="0" fontId="76" fillId="54" borderId="26" xfId="2" applyFont="1" applyFill="1" applyBorder="1" applyAlignment="1">
      <alignment horizontal="center" vertical="center" wrapText="1"/>
    </xf>
    <xf numFmtId="0" fontId="43" fillId="54" borderId="26" xfId="2" applyFont="1" applyFill="1" applyBorder="1" applyAlignment="1">
      <alignment horizontal="left" vertical="center" wrapText="1"/>
    </xf>
    <xf numFmtId="3" fontId="75" fillId="55" borderId="23" xfId="2" applyNumberFormat="1" applyFont="1" applyFill="1" applyBorder="1" applyAlignment="1">
      <alignment horizontal="center" vertical="center"/>
    </xf>
    <xf numFmtId="165" fontId="45" fillId="55" borderId="23" xfId="2" applyNumberFormat="1" applyFont="1" applyFill="1" applyBorder="1" applyAlignment="1">
      <alignment horizontal="center" vertical="center"/>
    </xf>
    <xf numFmtId="3" fontId="74" fillId="31" borderId="26" xfId="2" applyNumberFormat="1" applyFont="1" applyBorder="1" applyAlignment="1">
      <alignment horizontal="center" vertical="center" wrapText="1"/>
    </xf>
    <xf numFmtId="0" fontId="43" fillId="54" borderId="26" xfId="2" applyFont="1" applyFill="1" applyBorder="1" applyAlignment="1">
      <alignment vertical="center" wrapText="1"/>
    </xf>
    <xf numFmtId="0" fontId="43" fillId="31" borderId="15" xfId="2" applyFont="1" applyBorder="1" applyAlignment="1">
      <alignment horizontal="left" vertical="center" wrapText="1" indent="1"/>
    </xf>
    <xf numFmtId="0" fontId="45" fillId="31" borderId="62" xfId="2" applyFont="1" applyBorder="1" applyAlignment="1">
      <alignment horizontal="left" vertical="center" wrapText="1" indent="1"/>
    </xf>
    <xf numFmtId="3" fontId="77" fillId="55" borderId="23" xfId="2" applyNumberFormat="1" applyFont="1" applyFill="1" applyBorder="1" applyAlignment="1">
      <alignment horizontal="center" vertical="center"/>
    </xf>
    <xf numFmtId="3" fontId="76" fillId="55" borderId="23" xfId="2" applyNumberFormat="1" applyFont="1" applyFill="1" applyBorder="1" applyAlignment="1">
      <alignment horizontal="center" vertical="center"/>
    </xf>
    <xf numFmtId="9" fontId="44" fillId="31" borderId="26" xfId="2" applyNumberFormat="1" applyFont="1" applyBorder="1" applyAlignment="1">
      <alignment horizontal="center" vertical="center" wrapText="1"/>
    </xf>
    <xf numFmtId="0" fontId="43" fillId="53" borderId="15" xfId="2" applyFont="1" applyFill="1" applyBorder="1" applyAlignment="1">
      <alignment vertical="center" wrapText="1"/>
    </xf>
    <xf numFmtId="3" fontId="72" fillId="31" borderId="23" xfId="2" applyNumberFormat="1" applyFont="1" applyBorder="1" applyAlignment="1">
      <alignment horizontal="center" vertical="center"/>
    </xf>
    <xf numFmtId="9" fontId="44" fillId="55" borderId="23" xfId="3" applyFont="1" applyFill="1" applyBorder="1" applyAlignment="1">
      <alignment horizontal="center" vertical="center"/>
    </xf>
    <xf numFmtId="165" fontId="44" fillId="55" borderId="23" xfId="3" applyNumberFormat="1" applyFont="1" applyFill="1" applyBorder="1" applyAlignment="1">
      <alignment horizontal="center" vertical="center"/>
    </xf>
    <xf numFmtId="1" fontId="44" fillId="55" borderId="23" xfId="3" applyNumberFormat="1" applyFont="1" applyFill="1" applyBorder="1" applyAlignment="1">
      <alignment horizontal="center" vertical="center"/>
    </xf>
    <xf numFmtId="3" fontId="78" fillId="55" borderId="23" xfId="2" applyNumberFormat="1" applyFont="1" applyFill="1" applyBorder="1" applyAlignment="1">
      <alignment horizontal="center" vertical="center"/>
    </xf>
    <xf numFmtId="165" fontId="79" fillId="55" borderId="23" xfId="2" applyNumberFormat="1" applyFont="1" applyFill="1" applyBorder="1" applyAlignment="1">
      <alignment horizontal="center" vertical="center"/>
    </xf>
    <xf numFmtId="3" fontId="79" fillId="55" borderId="23" xfId="2" applyNumberFormat="1" applyFont="1" applyFill="1" applyBorder="1" applyAlignment="1">
      <alignment horizontal="center" vertical="center"/>
    </xf>
    <xf numFmtId="0" fontId="44" fillId="55" borderId="31" xfId="2" applyFont="1" applyFill="1" applyBorder="1" applyAlignment="1">
      <alignment horizontal="center" vertical="center" wrapText="1"/>
    </xf>
    <xf numFmtId="3" fontId="74" fillId="55" borderId="26" xfId="2" applyNumberFormat="1" applyFont="1" applyFill="1" applyBorder="1" applyAlignment="1">
      <alignment horizontal="center" vertical="center" wrapText="1"/>
    </xf>
    <xf numFmtId="9" fontId="73" fillId="60" borderId="23" xfId="2" applyNumberFormat="1" applyFont="1" applyFill="1" applyBorder="1" applyAlignment="1">
      <alignment horizontal="center" vertical="center"/>
    </xf>
    <xf numFmtId="9" fontId="73" fillId="60" borderId="79" xfId="2" applyNumberFormat="1" applyFont="1" applyFill="1" applyBorder="1" applyAlignment="1">
      <alignment horizontal="center" vertical="center"/>
    </xf>
    <xf numFmtId="3" fontId="73" fillId="60" borderId="79" xfId="3" applyNumberFormat="1" applyFont="1" applyFill="1" applyBorder="1" applyAlignment="1">
      <alignment horizontal="center" vertical="center"/>
    </xf>
    <xf numFmtId="0" fontId="44" fillId="60" borderId="47" xfId="2" applyFont="1" applyFill="1" applyBorder="1" applyAlignment="1">
      <alignment horizontal="left" vertical="center" wrapText="1"/>
    </xf>
    <xf numFmtId="49" fontId="80" fillId="55" borderId="15" xfId="3" applyNumberFormat="1" applyFont="1" applyFill="1" applyBorder="1" applyAlignment="1">
      <alignment horizontal="center" vertical="center" wrapText="1"/>
    </xf>
    <xf numFmtId="9" fontId="80" fillId="55" borderId="15" xfId="3" applyFont="1" applyFill="1" applyBorder="1" applyAlignment="1">
      <alignment horizontal="center" vertical="center" wrapText="1"/>
    </xf>
    <xf numFmtId="0" fontId="74" fillId="55" borderId="15" xfId="2" applyFont="1" applyFill="1" applyBorder="1" applyAlignment="1">
      <alignment horizontal="left" vertical="center" wrapText="1"/>
    </xf>
    <xf numFmtId="0" fontId="74" fillId="55" borderId="15" xfId="2" applyFont="1" applyFill="1" applyBorder="1" applyAlignment="1">
      <alignment vertical="center" wrapText="1"/>
    </xf>
    <xf numFmtId="49" fontId="81" fillId="55" borderId="15" xfId="3" applyNumberFormat="1" applyFont="1" applyFill="1" applyBorder="1" applyAlignment="1">
      <alignment horizontal="center" vertical="center" wrapText="1"/>
    </xf>
    <xf numFmtId="49" fontId="82" fillId="55" borderId="31" xfId="3" applyNumberFormat="1" applyFont="1" applyFill="1" applyBorder="1" applyAlignment="1">
      <alignment horizontal="center" vertical="center"/>
    </xf>
    <xf numFmtId="0" fontId="74" fillId="55" borderId="92" xfId="2" applyFont="1" applyFill="1" applyBorder="1" applyAlignment="1">
      <alignment horizontal="left" vertical="center" wrapText="1"/>
    </xf>
    <xf numFmtId="0" fontId="74" fillId="55" borderId="15" xfId="2" applyFont="1" applyFill="1" applyBorder="1" applyAlignment="1">
      <alignment horizontal="center" vertical="center"/>
    </xf>
    <xf numFmtId="16" fontId="74" fillId="55" borderId="15" xfId="2" applyNumberFormat="1" applyFont="1" applyFill="1" applyBorder="1" applyAlignment="1">
      <alignment horizontal="center" vertical="center" wrapText="1"/>
    </xf>
    <xf numFmtId="0" fontId="74" fillId="55" borderId="15" xfId="2" applyFont="1" applyFill="1" applyBorder="1" applyAlignment="1">
      <alignment horizontal="center" vertical="center" wrapText="1"/>
    </xf>
    <xf numFmtId="0" fontId="74" fillId="55" borderId="47" xfId="2" applyFont="1" applyFill="1" applyBorder="1" applyAlignment="1">
      <alignment vertical="center" wrapText="1"/>
    </xf>
    <xf numFmtId="49" fontId="80" fillId="55" borderId="23" xfId="3" applyNumberFormat="1" applyFont="1" applyFill="1" applyBorder="1" applyAlignment="1">
      <alignment horizontal="center" vertical="center"/>
    </xf>
    <xf numFmtId="49" fontId="80" fillId="55" borderId="23" xfId="3" applyNumberFormat="1" applyFont="1" applyFill="1" applyBorder="1" applyAlignment="1">
      <alignment horizontal="left" vertical="center" wrapText="1"/>
    </xf>
    <xf numFmtId="0" fontId="44" fillId="55" borderId="15" xfId="2" applyFont="1" applyFill="1" applyBorder="1" applyAlignment="1">
      <alignment horizontal="left" vertical="center" wrapText="1"/>
    </xf>
    <xf numFmtId="9" fontId="80" fillId="31" borderId="23" xfId="2" applyNumberFormat="1" applyFont="1" applyBorder="1" applyAlignment="1">
      <alignment horizontal="center" vertical="center"/>
    </xf>
    <xf numFmtId="9" fontId="80" fillId="31" borderId="31" xfId="2" applyNumberFormat="1" applyFont="1" applyBorder="1" applyAlignment="1">
      <alignment horizontal="center" vertical="center"/>
    </xf>
    <xf numFmtId="49" fontId="80" fillId="31" borderId="23" xfId="3" applyNumberFormat="1" applyFont="1" applyFill="1" applyBorder="1" applyAlignment="1">
      <alignment horizontal="center" vertical="center"/>
    </xf>
    <xf numFmtId="0" fontId="44" fillId="60" borderId="15" xfId="2" applyFont="1" applyFill="1" applyBorder="1" applyAlignment="1">
      <alignment horizontal="left" vertical="center" wrapText="1"/>
    </xf>
    <xf numFmtId="0" fontId="74" fillId="62" borderId="15" xfId="2" applyFont="1" applyFill="1" applyBorder="1" applyAlignment="1">
      <alignment horizontal="center" vertical="center"/>
    </xf>
    <xf numFmtId="0" fontId="74" fillId="62" borderId="15" xfId="2" applyFont="1" applyFill="1" applyBorder="1" applyAlignment="1">
      <alignment horizontal="center" vertical="center" wrapText="1"/>
    </xf>
    <xf numFmtId="0" fontId="44" fillId="62" borderId="31" xfId="2" applyFont="1" applyFill="1" applyBorder="1" applyAlignment="1">
      <alignment horizontal="center" vertical="center" wrapText="1"/>
    </xf>
    <xf numFmtId="0" fontId="44" fillId="31" borderId="26" xfId="2" applyFont="1" applyBorder="1" applyAlignment="1">
      <alignment vertical="center" wrapText="1"/>
    </xf>
    <xf numFmtId="0" fontId="44" fillId="31" borderId="23" xfId="2" applyFont="1" applyBorder="1" applyAlignment="1">
      <alignment horizontal="center" vertical="center" wrapText="1"/>
    </xf>
    <xf numFmtId="0" fontId="41" fillId="31" borderId="34" xfId="2" applyFont="1" applyBorder="1" applyAlignment="1">
      <alignment vertical="center" wrapText="1"/>
    </xf>
    <xf numFmtId="0" fontId="41" fillId="55" borderId="34" xfId="2" applyFont="1" applyFill="1" applyBorder="1" applyAlignment="1">
      <alignment horizontal="left" vertical="center" wrapText="1"/>
    </xf>
    <xf numFmtId="0" fontId="84" fillId="31" borderId="2" xfId="2" applyFont="1"/>
    <xf numFmtId="3" fontId="56" fillId="59" borderId="23" xfId="2" applyNumberFormat="1" applyFont="1" applyFill="1" applyBorder="1" applyAlignment="1">
      <alignment horizontal="center" vertical="center"/>
    </xf>
    <xf numFmtId="0" fontId="56" fillId="59" borderId="26" xfId="2" applyFont="1" applyFill="1" applyBorder="1" applyAlignment="1">
      <alignment vertical="center" wrapText="1"/>
    </xf>
    <xf numFmtId="3" fontId="56" fillId="59" borderId="34" xfId="2" applyNumberFormat="1" applyFont="1" applyFill="1" applyBorder="1" applyAlignment="1">
      <alignment horizontal="center" vertical="center"/>
    </xf>
    <xf numFmtId="0" fontId="56" fillId="59" borderId="34" xfId="2" applyFont="1" applyFill="1" applyBorder="1" applyAlignment="1">
      <alignment vertical="center" wrapText="1"/>
    </xf>
    <xf numFmtId="9" fontId="57" fillId="54" borderId="34" xfId="2" applyNumberFormat="1" applyFont="1" applyFill="1" applyBorder="1" applyAlignment="1">
      <alignment horizontal="center" vertical="center" wrapText="1"/>
    </xf>
    <xf numFmtId="0" fontId="55" fillId="55" borderId="62" xfId="2" applyFont="1" applyFill="1" applyBorder="1" applyAlignment="1">
      <alignment horizontal="left" vertical="center" wrapText="1" indent="1"/>
    </xf>
    <xf numFmtId="0" fontId="58" fillId="55" borderId="26" xfId="2" applyFont="1" applyFill="1" applyBorder="1" applyAlignment="1">
      <alignment horizontal="left" vertical="center" wrapText="1" indent="1"/>
    </xf>
    <xf numFmtId="0" fontId="54" fillId="55" borderId="26" xfId="2" applyFont="1" applyFill="1" applyBorder="1" applyAlignment="1">
      <alignment horizontal="left" vertical="center" wrapText="1" indent="1"/>
    </xf>
    <xf numFmtId="3" fontId="56" fillId="55" borderId="26" xfId="2" applyNumberFormat="1" applyFont="1" applyFill="1" applyBorder="1" applyAlignment="1">
      <alignment horizontal="center" vertical="center" wrapText="1"/>
    </xf>
    <xf numFmtId="3" fontId="56" fillId="60" borderId="23" xfId="3" applyNumberFormat="1" applyFont="1" applyFill="1" applyBorder="1" applyAlignment="1">
      <alignment horizontal="center" vertical="center"/>
    </xf>
    <xf numFmtId="0" fontId="54" fillId="60" borderId="26" xfId="2" applyFont="1" applyFill="1" applyBorder="1" applyAlignment="1">
      <alignment vertical="center" wrapText="1"/>
    </xf>
    <xf numFmtId="3" fontId="57" fillId="55" borderId="26" xfId="2" applyNumberFormat="1" applyFont="1" applyFill="1" applyBorder="1" applyAlignment="1">
      <alignment horizontal="center" vertical="center" wrapText="1"/>
    </xf>
    <xf numFmtId="9" fontId="54" fillId="60" borderId="15" xfId="2" applyNumberFormat="1" applyFont="1" applyFill="1" applyBorder="1" applyAlignment="1">
      <alignment horizontal="center" vertical="center"/>
    </xf>
    <xf numFmtId="0" fontId="54" fillId="60" borderId="47" xfId="2" applyFont="1" applyFill="1" applyBorder="1" applyAlignment="1">
      <alignment vertical="center" wrapText="1"/>
    </xf>
    <xf numFmtId="0" fontId="18" fillId="31" borderId="2" xfId="2" applyFont="1"/>
    <xf numFmtId="0" fontId="16" fillId="31" borderId="10" xfId="2" applyFont="1" applyBorder="1"/>
    <xf numFmtId="0" fontId="16" fillId="31" borderId="12" xfId="2" applyFont="1" applyBorder="1"/>
    <xf numFmtId="0" fontId="87" fillId="31" borderId="10" xfId="2" applyFont="1" applyBorder="1"/>
    <xf numFmtId="0" fontId="16" fillId="31" borderId="13" xfId="2" applyFont="1" applyBorder="1"/>
    <xf numFmtId="0" fontId="16" fillId="31" borderId="15" xfId="2" applyFont="1" applyBorder="1"/>
    <xf numFmtId="0" fontId="88" fillId="31" borderId="13" xfId="2" applyFont="1" applyBorder="1"/>
    <xf numFmtId="0" fontId="16" fillId="31" borderId="19" xfId="2" applyFont="1" applyBorder="1"/>
    <xf numFmtId="0" fontId="16" fillId="31" borderId="20" xfId="2" applyFont="1" applyBorder="1"/>
    <xf numFmtId="0" fontId="88" fillId="31" borderId="19" xfId="2" applyFont="1" applyBorder="1" applyAlignment="1">
      <alignment horizontal="center"/>
    </xf>
    <xf numFmtId="3" fontId="17" fillId="53" borderId="23" xfId="2" applyNumberFormat="1" applyFont="1" applyFill="1" applyBorder="1" applyAlignment="1">
      <alignment horizontal="center" vertical="center"/>
    </xf>
    <xf numFmtId="3" fontId="17" fillId="31" borderId="23" xfId="2" applyNumberFormat="1" applyFont="1" applyBorder="1" applyAlignment="1">
      <alignment horizontal="center" vertical="center"/>
    </xf>
    <xf numFmtId="3" fontId="17" fillId="59" borderId="23" xfId="2" applyNumberFormat="1" applyFont="1" applyFill="1" applyBorder="1" applyAlignment="1">
      <alignment horizontal="center" vertical="center"/>
    </xf>
    <xf numFmtId="0" fontId="19" fillId="59" borderId="26" xfId="2" applyFont="1" applyFill="1" applyBorder="1" applyAlignment="1">
      <alignment vertical="center" wrapText="1"/>
    </xf>
    <xf numFmtId="0" fontId="21" fillId="31" borderId="62" xfId="2" applyFont="1" applyBorder="1" applyAlignment="1">
      <alignment horizontal="left" vertical="center" wrapText="1" indent="1"/>
    </xf>
    <xf numFmtId="3" fontId="18" fillId="31" borderId="2" xfId="2" applyNumberFormat="1" applyFont="1"/>
    <xf numFmtId="3" fontId="18" fillId="55" borderId="26" xfId="2" applyNumberFormat="1" applyFont="1" applyFill="1" applyBorder="1" applyAlignment="1">
      <alignment horizontal="center" vertical="center" wrapText="1"/>
    </xf>
    <xf numFmtId="0" fontId="19" fillId="54" borderId="93" xfId="2" applyFont="1" applyFill="1" applyBorder="1" applyAlignment="1">
      <alignment vertical="center" wrapText="1"/>
    </xf>
    <xf numFmtId="0" fontId="18" fillId="54" borderId="29" xfId="2" applyFont="1" applyFill="1" applyBorder="1" applyAlignment="1">
      <alignment vertical="center"/>
    </xf>
    <xf numFmtId="0" fontId="18" fillId="54" borderId="26" xfId="2" applyFont="1" applyFill="1" applyBorder="1" applyAlignment="1">
      <alignment horizontal="left" vertical="center" wrapText="1"/>
    </xf>
    <xf numFmtId="0" fontId="18" fillId="54" borderId="34" xfId="2" applyFont="1" applyFill="1" applyBorder="1" applyAlignment="1">
      <alignment vertical="center"/>
    </xf>
    <xf numFmtId="0" fontId="18" fillId="31" borderId="26" xfId="2" applyFont="1" applyBorder="1" applyAlignment="1">
      <alignment horizontal="center" vertical="center" wrapText="1"/>
    </xf>
    <xf numFmtId="0" fontId="19" fillId="54" borderId="26" xfId="2" applyFont="1" applyFill="1" applyBorder="1" applyAlignment="1">
      <alignment horizontal="left" vertical="center"/>
    </xf>
    <xf numFmtId="0" fontId="19" fillId="54" borderId="34" xfId="2" applyFont="1" applyFill="1" applyBorder="1" applyAlignment="1">
      <alignment horizontal="center" vertical="center" wrapText="1"/>
    </xf>
    <xf numFmtId="0" fontId="19" fillId="31" borderId="62" xfId="2" applyFont="1" applyBorder="1" applyAlignment="1">
      <alignment horizontal="left" vertical="center" wrapText="1" indent="1"/>
    </xf>
    <xf numFmtId="165" fontId="20" fillId="31" borderId="23" xfId="2" applyNumberFormat="1" applyFont="1" applyBorder="1" applyAlignment="1">
      <alignment horizontal="center" vertical="center"/>
    </xf>
    <xf numFmtId="3" fontId="18" fillId="31" borderId="26" xfId="2" applyNumberFormat="1" applyFont="1" applyBorder="1" applyAlignment="1">
      <alignment horizontal="center" vertical="center" wrapText="1"/>
    </xf>
    <xf numFmtId="0" fontId="18" fillId="54" borderId="26" xfId="2" applyFont="1" applyFill="1" applyBorder="1" applyAlignment="1">
      <alignment vertical="center" wrapText="1"/>
    </xf>
    <xf numFmtId="9" fontId="18" fillId="31" borderId="23" xfId="3" applyFont="1" applyBorder="1" applyAlignment="1">
      <alignment horizontal="center" vertical="center"/>
    </xf>
    <xf numFmtId="165" fontId="18" fillId="31" borderId="23" xfId="3" applyNumberFormat="1" applyFont="1" applyBorder="1" applyAlignment="1">
      <alignment horizontal="center" vertical="center"/>
    </xf>
    <xf numFmtId="0" fontId="18" fillId="31" borderId="2" xfId="2" applyFont="1" applyAlignment="1">
      <alignment wrapText="1"/>
    </xf>
    <xf numFmtId="3" fontId="18" fillId="60" borderId="26" xfId="2" applyNumberFormat="1" applyFont="1" applyFill="1" applyBorder="1" applyAlignment="1">
      <alignment horizontal="center" vertical="center" wrapText="1"/>
    </xf>
    <xf numFmtId="9" fontId="18" fillId="60" borderId="23" xfId="2" applyNumberFormat="1" applyFont="1" applyFill="1" applyBorder="1" applyAlignment="1">
      <alignment horizontal="center" vertical="center"/>
    </xf>
    <xf numFmtId="0" fontId="18" fillId="60" borderId="26" xfId="2" applyFont="1" applyFill="1" applyBorder="1" applyAlignment="1">
      <alignment horizontal="left" vertical="top" wrapText="1"/>
    </xf>
    <xf numFmtId="0" fontId="18" fillId="60" borderId="26" xfId="2" applyFont="1" applyFill="1" applyBorder="1" applyAlignment="1">
      <alignment horizontal="left" vertical="center" wrapText="1"/>
    </xf>
    <xf numFmtId="0" fontId="19" fillId="31" borderId="2" xfId="2" applyFont="1"/>
    <xf numFmtId="3" fontId="18" fillId="60" borderId="23" xfId="3" applyNumberFormat="1" applyFont="1" applyFill="1" applyBorder="1" applyAlignment="1">
      <alignment horizontal="center" vertical="center"/>
    </xf>
    <xf numFmtId="0" fontId="18" fillId="60" borderId="26" xfId="2" applyFont="1" applyFill="1" applyBorder="1" applyAlignment="1">
      <alignment vertical="center" wrapText="1"/>
    </xf>
    <xf numFmtId="4" fontId="18" fillId="31" borderId="2" xfId="2" applyNumberFormat="1" applyFont="1"/>
    <xf numFmtId="0" fontId="18" fillId="55" borderId="26" xfId="2" applyFont="1" applyFill="1" applyBorder="1" applyAlignment="1">
      <alignment horizontal="left" vertical="top" wrapText="1"/>
    </xf>
    <xf numFmtId="0" fontId="18" fillId="55" borderId="23" xfId="2" applyFont="1" applyFill="1" applyBorder="1" applyAlignment="1">
      <alignment horizontal="center" vertical="center" wrapText="1"/>
    </xf>
    <xf numFmtId="3" fontId="13" fillId="55" borderId="2" xfId="2" applyNumberFormat="1" applyFill="1"/>
    <xf numFmtId="0" fontId="31" fillId="55" borderId="2" xfId="2" applyFont="1" applyFill="1"/>
    <xf numFmtId="0" fontId="54" fillId="31" borderId="97" xfId="2" applyFont="1" applyBorder="1"/>
    <xf numFmtId="0" fontId="54" fillId="31" borderId="98" xfId="2" applyFont="1" applyBorder="1"/>
    <xf numFmtId="3" fontId="17" fillId="53" borderId="2" xfId="2" applyNumberFormat="1" applyFont="1" applyFill="1" applyAlignment="1">
      <alignment horizontal="center" vertical="center"/>
    </xf>
    <xf numFmtId="0" fontId="19" fillId="53" borderId="2" xfId="2" applyFont="1" applyFill="1" applyAlignment="1">
      <alignment vertical="center" wrapText="1"/>
    </xf>
    <xf numFmtId="3" fontId="17" fillId="53" borderId="43" xfId="2" applyNumberFormat="1" applyFont="1" applyFill="1" applyBorder="1" applyAlignment="1">
      <alignment horizontal="center" vertical="center"/>
    </xf>
    <xf numFmtId="3" fontId="17" fillId="53" borderId="21" xfId="2" applyNumberFormat="1" applyFont="1" applyFill="1" applyBorder="1" applyAlignment="1">
      <alignment horizontal="center" vertical="center"/>
    </xf>
    <xf numFmtId="0" fontId="19" fillId="53" borderId="22" xfId="2" applyFont="1" applyFill="1" applyBorder="1" applyAlignment="1">
      <alignment vertical="center" wrapText="1"/>
    </xf>
    <xf numFmtId="3" fontId="18" fillId="31" borderId="25" xfId="2" applyNumberFormat="1" applyFont="1" applyBorder="1" applyAlignment="1">
      <alignment horizontal="center" vertical="center"/>
    </xf>
    <xf numFmtId="0" fontId="20" fillId="31" borderId="24" xfId="2" applyFont="1" applyBorder="1" applyAlignment="1">
      <alignment horizontal="left" vertical="center" wrapText="1" indent="1"/>
    </xf>
    <xf numFmtId="166" fontId="13" fillId="55" borderId="2" xfId="2" applyNumberFormat="1" applyFill="1"/>
    <xf numFmtId="166" fontId="0" fillId="55" borderId="2" xfId="4" applyNumberFormat="1" applyFont="1" applyFill="1" applyBorder="1"/>
    <xf numFmtId="3" fontId="17" fillId="31" borderId="25" xfId="2" applyNumberFormat="1" applyFont="1" applyBorder="1" applyAlignment="1">
      <alignment horizontal="center" vertical="center"/>
    </xf>
    <xf numFmtId="0" fontId="18" fillId="31" borderId="24" xfId="2" applyFont="1" applyBorder="1" applyAlignment="1">
      <alignment horizontal="left" vertical="center" wrapText="1" indent="1"/>
    </xf>
    <xf numFmtId="3" fontId="20" fillId="31" borderId="25" xfId="2" applyNumberFormat="1" applyFont="1" applyBorder="1" applyAlignment="1">
      <alignment horizontal="center" vertical="center"/>
    </xf>
    <xf numFmtId="0" fontId="17" fillId="54" borderId="24" xfId="2" applyFont="1" applyFill="1" applyBorder="1" applyAlignment="1">
      <alignment vertical="center" wrapText="1"/>
    </xf>
    <xf numFmtId="3" fontId="17" fillId="59" borderId="25" xfId="2" applyNumberFormat="1" applyFont="1" applyFill="1" applyBorder="1" applyAlignment="1">
      <alignment horizontal="center" vertical="center"/>
    </xf>
    <xf numFmtId="0" fontId="19" fillId="59" borderId="24" xfId="2" applyFont="1" applyFill="1" applyBorder="1" applyAlignment="1">
      <alignment vertical="center" wrapText="1"/>
    </xf>
    <xf numFmtId="0" fontId="21" fillId="31" borderId="37" xfId="2" applyFont="1" applyBorder="1" applyAlignment="1">
      <alignment horizontal="left" vertical="center" wrapText="1" indent="1"/>
    </xf>
    <xf numFmtId="0" fontId="17" fillId="55" borderId="25" xfId="2" applyFont="1" applyFill="1" applyBorder="1" applyAlignment="1">
      <alignment horizontal="center" vertical="center" wrapText="1"/>
    </xf>
    <xf numFmtId="0" fontId="17" fillId="55" borderId="30" xfId="2" applyFont="1" applyFill="1" applyBorder="1" applyAlignment="1">
      <alignment horizontal="center" vertical="center" wrapText="1"/>
    </xf>
    <xf numFmtId="165" fontId="18" fillId="55" borderId="25" xfId="2" applyNumberFormat="1" applyFont="1" applyFill="1" applyBorder="1" applyAlignment="1">
      <alignment horizontal="center" vertical="center"/>
    </xf>
    <xf numFmtId="0" fontId="18" fillId="55" borderId="24" xfId="2" applyFont="1" applyFill="1" applyBorder="1" applyAlignment="1">
      <alignment horizontal="left" vertical="center" wrapText="1"/>
    </xf>
    <xf numFmtId="3" fontId="18" fillId="55" borderId="35" xfId="2" applyNumberFormat="1" applyFont="1" applyFill="1" applyBorder="1" applyAlignment="1">
      <alignment horizontal="center" vertical="center" wrapText="1"/>
    </xf>
    <xf numFmtId="0" fontId="19" fillId="54" borderId="24" xfId="2" applyFont="1" applyFill="1" applyBorder="1" applyAlignment="1">
      <alignment horizontal="left" vertical="center"/>
    </xf>
    <xf numFmtId="0" fontId="18" fillId="54" borderId="29" xfId="2" applyFont="1" applyFill="1" applyBorder="1" applyAlignment="1">
      <alignment vertical="center" wrapText="1"/>
    </xf>
    <xf numFmtId="0" fontId="19" fillId="54" borderId="24" xfId="2" applyFont="1" applyFill="1" applyBorder="1" applyAlignment="1">
      <alignment horizontal="left" vertical="center" wrapText="1"/>
    </xf>
    <xf numFmtId="0" fontId="21" fillId="31" borderId="36" xfId="2" applyFont="1" applyBorder="1" applyAlignment="1">
      <alignment horizontal="left" vertical="center" wrapText="1" indent="1"/>
    </xf>
    <xf numFmtId="0" fontId="18" fillId="55" borderId="35" xfId="2" applyFont="1" applyFill="1" applyBorder="1" applyAlignment="1">
      <alignment horizontal="left" vertical="center" wrapText="1"/>
    </xf>
    <xf numFmtId="0" fontId="19" fillId="54" borderId="48" xfId="2" applyFont="1" applyFill="1" applyBorder="1" applyAlignment="1">
      <alignment horizontal="left" vertical="center" wrapText="1"/>
    </xf>
    <xf numFmtId="3" fontId="40" fillId="55" borderId="2" xfId="2" applyNumberFormat="1" applyFont="1" applyFill="1" applyAlignment="1">
      <alignment horizontal="center" vertical="center"/>
    </xf>
    <xf numFmtId="0" fontId="92" fillId="62" borderId="25" xfId="2" applyFont="1" applyFill="1" applyBorder="1" applyAlignment="1">
      <alignment horizontal="center" vertical="center" wrapText="1"/>
    </xf>
    <xf numFmtId="0" fontId="92" fillId="62" borderId="23" xfId="2" applyFont="1" applyFill="1" applyBorder="1" applyAlignment="1">
      <alignment horizontal="center" vertical="center" wrapText="1"/>
    </xf>
    <xf numFmtId="0" fontId="93" fillId="62" borderId="30" xfId="2" applyFont="1" applyFill="1" applyBorder="1" applyAlignment="1">
      <alignment horizontal="center" vertical="center" wrapText="1"/>
    </xf>
    <xf numFmtId="0" fontId="93" fillId="62" borderId="31" xfId="2" applyFont="1" applyFill="1" applyBorder="1" applyAlignment="1">
      <alignment horizontal="center" vertical="center" wrapText="1"/>
    </xf>
    <xf numFmtId="0" fontId="18" fillId="55" borderId="35" xfId="2" applyFont="1" applyFill="1" applyBorder="1" applyAlignment="1">
      <alignment horizontal="center" vertical="center" wrapText="1"/>
    </xf>
    <xf numFmtId="0" fontId="61" fillId="31" borderId="15" xfId="5" applyFont="1" applyBorder="1" applyAlignment="1">
      <alignment horizontal="left" vertical="center" wrapText="1"/>
    </xf>
    <xf numFmtId="3" fontId="18" fillId="31" borderId="13" xfId="2" applyNumberFormat="1" applyFont="1" applyBorder="1" applyAlignment="1">
      <alignment horizontal="center" vertical="center"/>
    </xf>
    <xf numFmtId="3" fontId="18" fillId="31" borderId="15" xfId="2" applyNumberFormat="1" applyFont="1" applyBorder="1" applyAlignment="1">
      <alignment horizontal="center" vertical="center"/>
    </xf>
    <xf numFmtId="3" fontId="20" fillId="31" borderId="15" xfId="2" applyNumberFormat="1" applyFont="1" applyBorder="1" applyAlignment="1">
      <alignment horizontal="center" vertical="center"/>
    </xf>
    <xf numFmtId="0" fontId="94" fillId="31" borderId="99" xfId="5" applyFont="1" applyBorder="1" applyAlignment="1">
      <alignment horizontal="left" vertical="center" wrapText="1"/>
    </xf>
    <xf numFmtId="0" fontId="95" fillId="31" borderId="15" xfId="2" applyFont="1" applyBorder="1" applyAlignment="1">
      <alignment wrapText="1"/>
    </xf>
    <xf numFmtId="3" fontId="18" fillId="31" borderId="24" xfId="2" applyNumberFormat="1" applyFont="1" applyBorder="1" applyAlignment="1">
      <alignment horizontal="center" vertical="center"/>
    </xf>
    <xf numFmtId="0" fontId="18" fillId="31" borderId="15" xfId="2" applyFont="1" applyBorder="1" applyAlignment="1">
      <alignment horizontal="justify" vertical="center"/>
    </xf>
    <xf numFmtId="0" fontId="18" fillId="54" borderId="33" xfId="2" applyFont="1" applyFill="1" applyBorder="1" applyAlignment="1">
      <alignment vertical="center"/>
    </xf>
    <xf numFmtId="0" fontId="19" fillId="55" borderId="24" xfId="2" applyFont="1" applyFill="1" applyBorder="1" applyAlignment="1">
      <alignment horizontal="left" vertical="center"/>
    </xf>
    <xf numFmtId="0" fontId="18" fillId="31" borderId="100" xfId="2" applyFont="1" applyBorder="1" applyAlignment="1">
      <alignment horizontal="justify" vertical="center"/>
    </xf>
    <xf numFmtId="3" fontId="20" fillId="31" borderId="79" xfId="2" applyNumberFormat="1" applyFont="1" applyBorder="1" applyAlignment="1">
      <alignment horizontal="center" vertical="center"/>
    </xf>
    <xf numFmtId="3" fontId="20" fillId="31" borderId="2" xfId="2" applyNumberFormat="1" applyFont="1" applyAlignment="1">
      <alignment horizontal="center" vertical="center"/>
    </xf>
    <xf numFmtId="0" fontId="21" fillId="31" borderId="15" xfId="2" applyFont="1" applyBorder="1" applyAlignment="1">
      <alignment horizontal="left" vertical="center" wrapText="1" indent="1"/>
    </xf>
    <xf numFmtId="0" fontId="96" fillId="31" borderId="101" xfId="2" applyFont="1" applyBorder="1" applyAlignment="1">
      <alignment wrapText="1"/>
    </xf>
    <xf numFmtId="0" fontId="97" fillId="31" borderId="52" xfId="2" applyFont="1" applyBorder="1" applyAlignment="1">
      <alignment horizontal="left" vertical="center" wrapText="1" indent="1"/>
    </xf>
    <xf numFmtId="0" fontId="18" fillId="31" borderId="15" xfId="6" applyFont="1" applyBorder="1" applyAlignment="1">
      <alignment horizontal="left" vertical="center" wrapText="1"/>
    </xf>
    <xf numFmtId="0" fontId="18" fillId="31" borderId="102" xfId="6" applyFont="1" applyBorder="1" applyAlignment="1">
      <alignment horizontal="left" vertical="center" wrapText="1"/>
    </xf>
    <xf numFmtId="0" fontId="96" fillId="31" borderId="52" xfId="2" applyFont="1" applyBorder="1" applyAlignment="1">
      <alignment vertical="center" wrapText="1"/>
    </xf>
    <xf numFmtId="0" fontId="96" fillId="31" borderId="52" xfId="2" applyFont="1" applyBorder="1"/>
    <xf numFmtId="168" fontId="54" fillId="31" borderId="15" xfId="7" applyFont="1" applyFill="1" applyBorder="1" applyAlignment="1">
      <alignment horizontal="center" vertical="center" wrapText="1"/>
    </xf>
    <xf numFmtId="0" fontId="18" fillId="55" borderId="15" xfId="2" applyFont="1" applyFill="1" applyBorder="1" applyAlignment="1">
      <alignment wrapText="1"/>
    </xf>
    <xf numFmtId="169" fontId="22" fillId="31" borderId="103" xfId="4" applyNumberFormat="1" applyFont="1" applyFill="1" applyBorder="1" applyAlignment="1">
      <alignment vertical="center" wrapText="1"/>
    </xf>
    <xf numFmtId="168" fontId="54" fillId="31" borderId="104" xfId="7" applyFont="1" applyFill="1" applyBorder="1" applyAlignment="1">
      <alignment horizontal="center" vertical="center" wrapText="1"/>
    </xf>
    <xf numFmtId="168" fontId="54" fillId="31" borderId="15" xfId="7" applyFont="1" applyFill="1" applyBorder="1" applyAlignment="1">
      <alignment vertical="center" wrapText="1"/>
    </xf>
    <xf numFmtId="0" fontId="18" fillId="55" borderId="105" xfId="6" applyFont="1" applyFill="1" applyBorder="1" applyAlignment="1">
      <alignment horizontal="left" vertical="center" wrapText="1"/>
    </xf>
    <xf numFmtId="169" fontId="22" fillId="55" borderId="103" xfId="4" applyNumberFormat="1" applyFont="1" applyFill="1" applyBorder="1" applyAlignment="1">
      <alignment vertical="center" wrapText="1"/>
    </xf>
    <xf numFmtId="168" fontId="54" fillId="55" borderId="104" xfId="7" applyFont="1" applyFill="1" applyBorder="1" applyAlignment="1">
      <alignment horizontal="center" vertical="center" wrapText="1"/>
    </xf>
    <xf numFmtId="168" fontId="54" fillId="55" borderId="15" xfId="7" applyFont="1" applyFill="1" applyBorder="1" applyAlignment="1">
      <alignment horizontal="center" vertical="center" wrapText="1"/>
    </xf>
    <xf numFmtId="0" fontId="20" fillId="55" borderId="24" xfId="2" applyFont="1" applyFill="1" applyBorder="1" applyAlignment="1">
      <alignment horizontal="left" vertical="center" wrapText="1" indent="1"/>
    </xf>
    <xf numFmtId="0" fontId="14" fillId="55" borderId="2" xfId="2" applyFont="1" applyFill="1"/>
    <xf numFmtId="0" fontId="92" fillId="31" borderId="25" xfId="2" applyFont="1" applyBorder="1" applyAlignment="1">
      <alignment horizontal="center" vertical="center" wrapText="1"/>
    </xf>
    <xf numFmtId="0" fontId="92" fillId="31" borderId="23" xfId="2" applyFont="1" applyBorder="1" applyAlignment="1">
      <alignment horizontal="center" vertical="center" wrapText="1"/>
    </xf>
    <xf numFmtId="0" fontId="93" fillId="31" borderId="30" xfId="2" applyFont="1" applyBorder="1" applyAlignment="1">
      <alignment horizontal="center" vertical="center" wrapText="1"/>
    </xf>
    <xf numFmtId="0" fontId="93" fillId="31" borderId="31" xfId="2" applyFont="1" applyBorder="1" applyAlignment="1">
      <alignment horizontal="center" vertical="center" wrapText="1"/>
    </xf>
    <xf numFmtId="0" fontId="96" fillId="31" borderId="52" xfId="2" applyFont="1" applyBorder="1" applyAlignment="1">
      <alignment wrapText="1"/>
    </xf>
    <xf numFmtId="0" fontId="61" fillId="55" borderId="106" xfId="8" applyFont="1" applyFill="1" applyBorder="1" applyAlignment="1">
      <alignment horizontal="center"/>
    </xf>
    <xf numFmtId="0" fontId="99" fillId="31" borderId="104" xfId="5" applyFont="1" applyBorder="1" applyAlignment="1">
      <alignment horizontal="left" vertical="center" wrapText="1"/>
    </xf>
    <xf numFmtId="3" fontId="46" fillId="55" borderId="2" xfId="2" applyNumberFormat="1" applyFont="1" applyFill="1" applyAlignment="1">
      <alignment horizontal="center" vertical="center"/>
    </xf>
    <xf numFmtId="0" fontId="18" fillId="31" borderId="15" xfId="2" applyFont="1" applyBorder="1" applyAlignment="1">
      <alignment wrapText="1"/>
    </xf>
    <xf numFmtId="0" fontId="61" fillId="55" borderId="13" xfId="8" applyFont="1" applyFill="1" applyBorder="1" applyAlignment="1">
      <alignment horizontal="center" vertical="center"/>
    </xf>
    <xf numFmtId="49" fontId="54" fillId="31" borderId="52" xfId="2" applyNumberFormat="1" applyFont="1" applyBorder="1" applyAlignment="1">
      <alignment horizontal="center" vertical="center"/>
    </xf>
    <xf numFmtId="169" fontId="98" fillId="31" borderId="13" xfId="4" applyNumberFormat="1" applyFont="1" applyFill="1" applyBorder="1" applyAlignment="1">
      <alignment vertical="top"/>
    </xf>
    <xf numFmtId="169" fontId="98" fillId="31" borderId="15" xfId="4" applyNumberFormat="1" applyFont="1" applyFill="1" applyBorder="1" applyAlignment="1">
      <alignment vertical="top"/>
    </xf>
    <xf numFmtId="3" fontId="18" fillId="31" borderId="25" xfId="2" applyNumberFormat="1" applyFont="1" applyBorder="1" applyAlignment="1">
      <alignment horizontal="right" vertical="center"/>
    </xf>
    <xf numFmtId="0" fontId="100" fillId="31" borderId="52" xfId="2" applyFont="1" applyBorder="1" applyAlignment="1">
      <alignment wrapText="1"/>
    </xf>
    <xf numFmtId="169" fontId="98" fillId="31" borderId="13" xfId="4" applyNumberFormat="1" applyFont="1" applyFill="1" applyBorder="1" applyAlignment="1">
      <alignment horizontal="center" vertical="top"/>
    </xf>
    <xf numFmtId="169" fontId="98" fillId="31" borderId="15" xfId="4" applyNumberFormat="1" applyFont="1" applyFill="1" applyBorder="1" applyAlignment="1">
      <alignment horizontal="center" vertical="top"/>
    </xf>
    <xf numFmtId="169" fontId="98" fillId="55" borderId="13" xfId="4" applyNumberFormat="1" applyFont="1" applyFill="1" applyBorder="1" applyAlignment="1">
      <alignment vertical="top"/>
    </xf>
    <xf numFmtId="169" fontId="98" fillId="55" borderId="15" xfId="4" applyNumberFormat="1" applyFont="1" applyFill="1" applyBorder="1" applyAlignment="1">
      <alignment vertical="top"/>
    </xf>
    <xf numFmtId="0" fontId="97" fillId="31" borderId="52" xfId="2" applyFont="1" applyBorder="1" applyAlignment="1">
      <alignment horizontal="justify" vertical="center" wrapText="1"/>
    </xf>
    <xf numFmtId="0" fontId="101" fillId="55" borderId="107" xfId="2" applyFont="1" applyFill="1" applyBorder="1" applyAlignment="1">
      <alignment vertical="top" wrapText="1"/>
    </xf>
    <xf numFmtId="0" fontId="19" fillId="55" borderId="24" xfId="2" applyFont="1" applyFill="1" applyBorder="1" applyAlignment="1">
      <alignment horizontal="left" vertical="center" wrapText="1"/>
    </xf>
    <xf numFmtId="0" fontId="102" fillId="31" borderId="105" xfId="2" applyFont="1" applyBorder="1" applyAlignment="1">
      <alignment wrapText="1"/>
    </xf>
    <xf numFmtId="169" fontId="13" fillId="55" borderId="2" xfId="2" applyNumberFormat="1" applyFill="1"/>
    <xf numFmtId="169" fontId="51" fillId="55" borderId="2" xfId="4" applyNumberFormat="1" applyFont="1" applyFill="1" applyBorder="1" applyAlignment="1"/>
    <xf numFmtId="169" fontId="22" fillId="31" borderId="13" xfId="4" applyNumberFormat="1" applyFont="1" applyFill="1" applyBorder="1" applyAlignment="1"/>
    <xf numFmtId="169" fontId="22" fillId="31" borderId="15" xfId="4" applyNumberFormat="1" applyFont="1" applyFill="1" applyBorder="1" applyAlignment="1">
      <alignment horizontal="center"/>
    </xf>
    <xf numFmtId="0" fontId="17" fillId="55" borderId="15" xfId="2" applyFont="1" applyFill="1" applyBorder="1" applyAlignment="1">
      <alignment wrapText="1"/>
    </xf>
    <xf numFmtId="0" fontId="18" fillId="31" borderId="105" xfId="6" applyFont="1" applyBorder="1" applyAlignment="1">
      <alignment horizontal="left" vertical="center" wrapText="1"/>
    </xf>
    <xf numFmtId="168" fontId="18" fillId="31" borderId="104" xfId="7" applyFont="1" applyFill="1" applyBorder="1" applyAlignment="1">
      <alignment horizontal="center" vertical="center" wrapText="1"/>
    </xf>
    <xf numFmtId="168" fontId="18" fillId="31" borderId="15" xfId="7" applyFont="1" applyFill="1" applyBorder="1" applyAlignment="1">
      <alignment horizontal="center" vertical="center" wrapText="1"/>
    </xf>
    <xf numFmtId="0" fontId="18" fillId="54" borderId="15" xfId="2" applyFont="1" applyFill="1" applyBorder="1" applyAlignment="1">
      <alignment wrapText="1"/>
    </xf>
    <xf numFmtId="0" fontId="22" fillId="55" borderId="15" xfId="2" applyFont="1" applyFill="1" applyBorder="1" applyAlignment="1">
      <alignment wrapText="1"/>
    </xf>
    <xf numFmtId="0" fontId="18" fillId="55" borderId="15" xfId="2" applyFont="1" applyFill="1" applyBorder="1" applyAlignment="1">
      <alignment vertical="center" wrapText="1"/>
    </xf>
    <xf numFmtId="0" fontId="16" fillId="55" borderId="15" xfId="2" applyFont="1" applyFill="1" applyBorder="1" applyAlignment="1">
      <alignment wrapText="1"/>
    </xf>
    <xf numFmtId="0" fontId="61" fillId="55" borderId="108" xfId="2" applyFont="1" applyFill="1" applyBorder="1" applyAlignment="1">
      <alignment vertical="top" wrapText="1"/>
    </xf>
    <xf numFmtId="0" fontId="103" fillId="55" borderId="15" xfId="2" applyFont="1" applyFill="1" applyBorder="1" applyAlignment="1">
      <alignment vertical="top" wrapText="1"/>
    </xf>
    <xf numFmtId="0" fontId="19" fillId="54" borderId="34" xfId="2" applyFont="1" applyFill="1" applyBorder="1" applyAlignment="1">
      <alignment vertical="top" wrapText="1"/>
    </xf>
    <xf numFmtId="0" fontId="61" fillId="55" borderId="109" xfId="2" applyFont="1" applyFill="1" applyBorder="1" applyAlignment="1">
      <alignment vertical="top" wrapText="1"/>
    </xf>
    <xf numFmtId="0" fontId="21" fillId="31" borderId="110" xfId="2" applyFont="1" applyBorder="1" applyAlignment="1">
      <alignment horizontal="left" vertical="center" wrapText="1" indent="1"/>
    </xf>
    <xf numFmtId="0" fontId="20" fillId="31" borderId="36" xfId="2" applyFont="1" applyBorder="1" applyAlignment="1">
      <alignment horizontal="left" vertical="center" wrapText="1" indent="1"/>
    </xf>
    <xf numFmtId="9" fontId="19" fillId="54" borderId="34" xfId="2" applyNumberFormat="1" applyFont="1" applyFill="1" applyBorder="1" applyAlignment="1">
      <alignment horizontal="center" vertical="center" wrapText="1"/>
    </xf>
    <xf numFmtId="0" fontId="97" fillId="31" borderId="51" xfId="2" applyFont="1" applyBorder="1" applyAlignment="1">
      <alignment horizontal="justify" vertical="center" wrapText="1"/>
    </xf>
    <xf numFmtId="0" fontId="97" fillId="31" borderId="52" xfId="2" applyFont="1" applyBorder="1" applyAlignment="1">
      <alignment wrapText="1"/>
    </xf>
    <xf numFmtId="0" fontId="96" fillId="31" borderId="52" xfId="2" applyFont="1" applyBorder="1" applyAlignment="1">
      <alignment horizontal="left" vertical="center" wrapText="1" indent="1"/>
    </xf>
    <xf numFmtId="0" fontId="96" fillId="31" borderId="52" xfId="2" applyFont="1" applyBorder="1" applyAlignment="1">
      <alignment vertical="center"/>
    </xf>
    <xf numFmtId="0" fontId="104" fillId="31" borderId="52" xfId="6" applyFont="1" applyBorder="1" applyAlignment="1">
      <alignment horizontal="left" wrapText="1"/>
    </xf>
    <xf numFmtId="0" fontId="104" fillId="31" borderId="52" xfId="2" applyFont="1" applyBorder="1" applyAlignment="1">
      <alignment wrapText="1"/>
    </xf>
    <xf numFmtId="166" fontId="104" fillId="31" borderId="13" xfId="4" applyNumberFormat="1" applyFont="1" applyFill="1" applyBorder="1" applyAlignment="1">
      <alignment horizontal="center" vertical="center" wrapText="1"/>
    </xf>
    <xf numFmtId="3" fontId="97" fillId="31" borderId="15" xfId="2" applyNumberFormat="1" applyFont="1" applyBorder="1" applyAlignment="1">
      <alignment horizontal="right"/>
    </xf>
    <xf numFmtId="3" fontId="17" fillId="53" borderId="25" xfId="2" applyNumberFormat="1" applyFont="1" applyFill="1" applyBorder="1" applyAlignment="1">
      <alignment horizontal="center" vertical="center"/>
    </xf>
    <xf numFmtId="0" fontId="19" fillId="53" borderId="24" xfId="2" applyFont="1" applyFill="1" applyBorder="1" applyAlignment="1">
      <alignment vertical="center" wrapText="1"/>
    </xf>
    <xf numFmtId="9" fontId="18" fillId="31" borderId="25" xfId="3" applyFont="1" applyBorder="1" applyAlignment="1">
      <alignment horizontal="center" vertical="center"/>
    </xf>
    <xf numFmtId="165" fontId="0" fillId="55" borderId="2" xfId="3" applyNumberFormat="1" applyFont="1" applyFill="1" applyBorder="1"/>
    <xf numFmtId="0" fontId="50" fillId="55" borderId="2" xfId="2" applyFont="1" applyFill="1" applyAlignment="1">
      <alignment wrapText="1"/>
    </xf>
    <xf numFmtId="3" fontId="18" fillId="63" borderId="25" xfId="2" applyNumberFormat="1" applyFont="1" applyFill="1" applyBorder="1" applyAlignment="1">
      <alignment horizontal="center" vertical="center"/>
    </xf>
    <xf numFmtId="3" fontId="18" fillId="63" borderId="23" xfId="2" applyNumberFormat="1" applyFont="1" applyFill="1" applyBorder="1" applyAlignment="1">
      <alignment horizontal="center" vertical="center"/>
    </xf>
    <xf numFmtId="3" fontId="20" fillId="63" borderId="23" xfId="2" applyNumberFormat="1" applyFont="1" applyFill="1" applyBorder="1" applyAlignment="1">
      <alignment horizontal="center" vertical="center"/>
    </xf>
    <xf numFmtId="3" fontId="20" fillId="55" borderId="25" xfId="2" applyNumberFormat="1" applyFont="1" applyFill="1" applyBorder="1" applyAlignment="1">
      <alignment horizontal="center" vertical="center"/>
    </xf>
    <xf numFmtId="3" fontId="18" fillId="55" borderId="25" xfId="2" applyNumberFormat="1" applyFont="1" applyFill="1" applyBorder="1" applyAlignment="1">
      <alignment horizontal="center" vertical="center"/>
    </xf>
    <xf numFmtId="0" fontId="19" fillId="31" borderId="36" xfId="2" applyFont="1" applyBorder="1" applyAlignment="1">
      <alignment horizontal="left" vertical="center" wrapText="1" indent="1"/>
    </xf>
    <xf numFmtId="165" fontId="20" fillId="31" borderId="25" xfId="2" applyNumberFormat="1" applyFont="1" applyBorder="1" applyAlignment="1">
      <alignment horizontal="center" vertical="center"/>
    </xf>
    <xf numFmtId="3" fontId="18" fillId="31" borderId="35" xfId="2" applyNumberFormat="1" applyFont="1" applyBorder="1" applyAlignment="1">
      <alignment horizontal="center" vertical="center" wrapText="1"/>
    </xf>
    <xf numFmtId="0" fontId="18" fillId="54" borderId="24" xfId="2" applyFont="1" applyFill="1" applyBorder="1" applyAlignment="1">
      <alignment vertical="center" wrapText="1"/>
    </xf>
    <xf numFmtId="3" fontId="20" fillId="31" borderId="15" xfId="2" applyNumberFormat="1" applyFont="1" applyBorder="1" applyAlignment="1">
      <alignment vertical="center"/>
    </xf>
    <xf numFmtId="0" fontId="20" fillId="31" borderId="111" xfId="2" applyFont="1" applyBorder="1" applyAlignment="1">
      <alignment horizontal="left" vertical="center" wrapText="1" indent="1"/>
    </xf>
    <xf numFmtId="3" fontId="18" fillId="55" borderId="23" xfId="2" applyNumberFormat="1" applyFont="1" applyFill="1" applyBorder="1" applyAlignment="1">
      <alignment horizontal="center" vertical="center" wrapText="1"/>
    </xf>
    <xf numFmtId="166" fontId="18" fillId="31" borderId="15" xfId="4" applyNumberFormat="1" applyFont="1" applyBorder="1" applyAlignment="1">
      <alignment vertical="center"/>
    </xf>
    <xf numFmtId="3" fontId="18" fillId="31" borderId="15" xfId="2" applyNumberFormat="1" applyFont="1" applyBorder="1" applyAlignment="1">
      <alignment vertical="center"/>
    </xf>
    <xf numFmtId="0" fontId="18" fillId="31" borderId="111" xfId="2" applyFont="1" applyBorder="1" applyAlignment="1">
      <alignment horizontal="left" vertical="center" wrapText="1" indent="1"/>
    </xf>
    <xf numFmtId="3" fontId="18" fillId="31" borderId="31" xfId="2" applyNumberFormat="1" applyFont="1" applyBorder="1" applyAlignment="1">
      <alignment vertical="center"/>
    </xf>
    <xf numFmtId="3" fontId="20" fillId="31" borderId="23" xfId="2" applyNumberFormat="1" applyFont="1" applyBorder="1" applyAlignment="1">
      <alignment vertical="center"/>
    </xf>
    <xf numFmtId="166" fontId="18" fillId="31" borderId="2" xfId="4" applyNumberFormat="1" applyFont="1" applyBorder="1" applyAlignment="1">
      <alignment vertical="center"/>
    </xf>
    <xf numFmtId="3" fontId="18" fillId="31" borderId="23" xfId="2" applyNumberFormat="1" applyFont="1" applyBorder="1" applyAlignment="1">
      <alignment vertical="center"/>
    </xf>
    <xf numFmtId="43" fontId="0" fillId="55" borderId="2" xfId="4" applyFont="1" applyFill="1" applyBorder="1"/>
    <xf numFmtId="9" fontId="22" fillId="55" borderId="25" xfId="2" applyNumberFormat="1" applyFont="1" applyFill="1" applyBorder="1" applyAlignment="1">
      <alignment horizontal="center" vertical="center"/>
    </xf>
    <xf numFmtId="9" fontId="22" fillId="55" borderId="23" xfId="2" applyNumberFormat="1" applyFont="1" applyFill="1" applyBorder="1" applyAlignment="1">
      <alignment horizontal="center" vertical="center"/>
    </xf>
    <xf numFmtId="3" fontId="18" fillId="55" borderId="23" xfId="3" applyNumberFormat="1" applyFont="1" applyFill="1" applyBorder="1" applyAlignment="1">
      <alignment horizontal="center" vertical="center"/>
    </xf>
    <xf numFmtId="0" fontId="18" fillId="31" borderId="15" xfId="2" applyFont="1" applyBorder="1" applyAlignment="1">
      <alignment vertical="center" wrapText="1"/>
    </xf>
    <xf numFmtId="0" fontId="18" fillId="55" borderId="62" xfId="2" applyFont="1" applyFill="1" applyBorder="1" applyAlignment="1">
      <alignment horizontal="left" vertical="center" wrapText="1"/>
    </xf>
    <xf numFmtId="4" fontId="13" fillId="55" borderId="2" xfId="2" applyNumberFormat="1" applyFill="1"/>
    <xf numFmtId="0" fontId="18" fillId="60" borderId="25" xfId="2" applyFont="1" applyFill="1" applyBorder="1" applyAlignment="1">
      <alignment horizontal="center" vertical="center"/>
    </xf>
    <xf numFmtId="0" fontId="18" fillId="60" borderId="23" xfId="2" applyFont="1" applyFill="1" applyBorder="1" applyAlignment="1">
      <alignment horizontal="center" vertical="center"/>
    </xf>
    <xf numFmtId="3" fontId="22" fillId="55" borderId="23" xfId="3" applyNumberFormat="1" applyFont="1" applyFill="1" applyBorder="1" applyAlignment="1">
      <alignment horizontal="center" vertical="center"/>
    </xf>
    <xf numFmtId="0" fontId="18" fillId="31" borderId="52" xfId="2" applyFont="1" applyBorder="1" applyAlignment="1">
      <alignment vertical="center" wrapText="1"/>
    </xf>
    <xf numFmtId="0" fontId="97" fillId="31" borderId="52" xfId="2" applyFont="1" applyBorder="1" applyAlignment="1">
      <alignment vertical="center" wrapText="1"/>
    </xf>
    <xf numFmtId="0" fontId="18" fillId="55" borderId="25" xfId="2" applyFont="1" applyFill="1" applyBorder="1" applyAlignment="1">
      <alignment horizontal="center" vertical="center" wrapText="1"/>
    </xf>
    <xf numFmtId="0" fontId="32" fillId="54" borderId="48" xfId="2" applyFont="1" applyFill="1" applyBorder="1" applyAlignment="1">
      <alignment vertical="center" wrapText="1"/>
    </xf>
    <xf numFmtId="0" fontId="32" fillId="55" borderId="48" xfId="2" applyFont="1" applyFill="1" applyBorder="1" applyAlignment="1">
      <alignment horizontal="left" vertical="center" wrapText="1"/>
    </xf>
    <xf numFmtId="0" fontId="14" fillId="31" borderId="57" xfId="2" applyFont="1" applyBorder="1"/>
    <xf numFmtId="0" fontId="14" fillId="31" borderId="86" xfId="2" applyFont="1" applyBorder="1"/>
    <xf numFmtId="0" fontId="14" fillId="31" borderId="56" xfId="2" applyFont="1" applyBorder="1"/>
    <xf numFmtId="0" fontId="26" fillId="31" borderId="2" xfId="2" applyFont="1"/>
    <xf numFmtId="0" fontId="108" fillId="31" borderId="2" xfId="2" applyFont="1"/>
    <xf numFmtId="0" fontId="16" fillId="31" borderId="10" xfId="2" applyFont="1" applyBorder="1" applyAlignment="1">
      <alignment horizontal="center" vertical="center"/>
    </xf>
    <xf numFmtId="0" fontId="16" fillId="31" borderId="12" xfId="2" applyFont="1" applyBorder="1" applyAlignment="1">
      <alignment horizontal="center" vertical="center"/>
    </xf>
    <xf numFmtId="0" fontId="16" fillId="31" borderId="15" xfId="2" applyFont="1" applyBorder="1" applyAlignment="1">
      <alignment vertical="center"/>
    </xf>
    <xf numFmtId="3" fontId="51" fillId="31" borderId="2" xfId="2" applyNumberFormat="1" applyFont="1" applyAlignment="1">
      <alignment horizontal="center" vertical="center"/>
    </xf>
    <xf numFmtId="0" fontId="31" fillId="31" borderId="2" xfId="2" applyFont="1" applyAlignment="1">
      <alignment horizontal="left" vertical="center" wrapText="1" indent="1"/>
    </xf>
    <xf numFmtId="3" fontId="52" fillId="53" borderId="23" xfId="2" applyNumberFormat="1" applyFont="1" applyFill="1" applyBorder="1" applyAlignment="1">
      <alignment horizontal="center" vertical="center"/>
    </xf>
    <xf numFmtId="0" fontId="31" fillId="53" borderId="26" xfId="2" applyFont="1" applyFill="1" applyBorder="1" applyAlignment="1">
      <alignment vertical="center" wrapText="1"/>
    </xf>
    <xf numFmtId="3" fontId="51" fillId="31" borderId="23" xfId="2" applyNumberFormat="1" applyFont="1" applyBorder="1" applyAlignment="1">
      <alignment horizontal="center" vertical="center"/>
    </xf>
    <xf numFmtId="0" fontId="112" fillId="31" borderId="26" xfId="2" applyFont="1" applyBorder="1" applyAlignment="1">
      <alignment horizontal="left" vertical="center" wrapText="1" indent="1"/>
    </xf>
    <xf numFmtId="3" fontId="52" fillId="55" borderId="23" xfId="2" applyNumberFormat="1" applyFont="1" applyFill="1" applyBorder="1" applyAlignment="1">
      <alignment horizontal="center" vertical="center"/>
    </xf>
    <xf numFmtId="3" fontId="42" fillId="55" borderId="23" xfId="2" applyNumberFormat="1" applyFont="1" applyFill="1" applyBorder="1" applyAlignment="1">
      <alignment horizontal="center" vertical="center"/>
    </xf>
    <xf numFmtId="0" fontId="74" fillId="31" borderId="26" xfId="2" applyFont="1" applyBorder="1" applyAlignment="1">
      <alignment horizontal="left" vertical="center" wrapText="1" indent="1"/>
    </xf>
    <xf numFmtId="3" fontId="66" fillId="31" borderId="23" xfId="2" applyNumberFormat="1" applyFont="1" applyBorder="1" applyAlignment="1">
      <alignment horizontal="center" vertical="center"/>
    </xf>
    <xf numFmtId="3" fontId="52" fillId="31" borderId="23" xfId="2" applyNumberFormat="1" applyFont="1" applyBorder="1" applyAlignment="1">
      <alignment horizontal="center" vertical="center"/>
    </xf>
    <xf numFmtId="3" fontId="52" fillId="54" borderId="23" xfId="2" applyNumberFormat="1" applyFont="1" applyFill="1" applyBorder="1" applyAlignment="1">
      <alignment horizontal="center" vertical="center"/>
    </xf>
    <xf numFmtId="3" fontId="52" fillId="55" borderId="21" xfId="2" applyNumberFormat="1" applyFont="1" applyFill="1" applyBorder="1" applyAlignment="1">
      <alignment horizontal="center" vertical="center"/>
    </xf>
    <xf numFmtId="0" fontId="31" fillId="54" borderId="22" xfId="2" applyFont="1" applyFill="1" applyBorder="1" applyAlignment="1">
      <alignment vertical="center" wrapText="1"/>
    </xf>
    <xf numFmtId="3" fontId="52" fillId="55" borderId="40" xfId="2" applyNumberFormat="1" applyFont="1" applyFill="1" applyBorder="1" applyAlignment="1">
      <alignment horizontal="center" vertical="center"/>
    </xf>
    <xf numFmtId="3" fontId="52" fillId="55" borderId="113" xfId="2" applyNumberFormat="1" applyFont="1" applyFill="1" applyBorder="1" applyAlignment="1">
      <alignment horizontal="center" vertical="center"/>
    </xf>
    <xf numFmtId="0" fontId="31" fillId="54" borderId="50" xfId="2" applyFont="1" applyFill="1" applyBorder="1" applyAlignment="1">
      <alignment vertical="center" wrapText="1"/>
    </xf>
    <xf numFmtId="3" fontId="52" fillId="59" borderId="31" xfId="2" applyNumberFormat="1" applyFont="1" applyFill="1" applyBorder="1" applyAlignment="1">
      <alignment horizontal="center" vertical="center"/>
    </xf>
    <xf numFmtId="0" fontId="31" fillId="59" borderId="62" xfId="2" applyFont="1" applyFill="1" applyBorder="1" applyAlignment="1">
      <alignment vertical="center" wrapText="1"/>
    </xf>
    <xf numFmtId="0" fontId="113" fillId="31" borderId="62" xfId="2" applyFont="1" applyBorder="1" applyAlignment="1">
      <alignment horizontal="left" vertical="center" wrapText="1" indent="1"/>
    </xf>
    <xf numFmtId="0" fontId="52" fillId="55" borderId="23" xfId="2" applyFont="1" applyFill="1" applyBorder="1" applyAlignment="1">
      <alignment horizontal="center" vertical="center" wrapText="1"/>
    </xf>
    <xf numFmtId="0" fontId="51" fillId="55" borderId="26" xfId="2" applyFont="1" applyFill="1" applyBorder="1" applyAlignment="1">
      <alignment horizontal="center" vertical="center" wrapText="1"/>
    </xf>
    <xf numFmtId="0" fontId="52" fillId="55" borderId="31" xfId="2" applyFont="1" applyFill="1" applyBorder="1" applyAlignment="1">
      <alignment horizontal="center" vertical="center" wrapText="1"/>
    </xf>
    <xf numFmtId="165" fontId="51" fillId="55" borderId="23" xfId="2" applyNumberFormat="1" applyFont="1" applyFill="1" applyBorder="1" applyAlignment="1">
      <alignment horizontal="center" vertical="center"/>
    </xf>
    <xf numFmtId="0" fontId="51" fillId="55" borderId="26" xfId="2" applyFont="1" applyFill="1" applyBorder="1" applyAlignment="1">
      <alignment horizontal="left" vertical="center" wrapText="1"/>
    </xf>
    <xf numFmtId="3" fontId="108" fillId="31" borderId="2" xfId="2" applyNumberFormat="1" applyFont="1"/>
    <xf numFmtId="3" fontId="51" fillId="63" borderId="26" xfId="2" applyNumberFormat="1" applyFont="1" applyFill="1" applyBorder="1" applyAlignment="1">
      <alignment horizontal="center" vertical="center" wrapText="1"/>
    </xf>
    <xf numFmtId="0" fontId="51" fillId="54" borderId="27" xfId="2" applyFont="1" applyFill="1" applyBorder="1" applyAlignment="1">
      <alignment horizontal="center" vertical="center"/>
    </xf>
    <xf numFmtId="0" fontId="51" fillId="54" borderId="28" xfId="2" applyFont="1" applyFill="1" applyBorder="1" applyAlignment="1">
      <alignment vertical="center"/>
    </xf>
    <xf numFmtId="0" fontId="52" fillId="54" borderId="34" xfId="2" applyFont="1" applyFill="1" applyBorder="1" applyAlignment="1">
      <alignment horizontal="left" vertical="center" wrapText="1"/>
    </xf>
    <xf numFmtId="0" fontId="52" fillId="54" borderId="34" xfId="2" applyFont="1" applyFill="1" applyBorder="1" applyAlignment="1">
      <alignment vertical="center"/>
    </xf>
    <xf numFmtId="0" fontId="52" fillId="54" borderId="26" xfId="2" applyFont="1" applyFill="1" applyBorder="1" applyAlignment="1">
      <alignment horizontal="left" vertical="center" wrapText="1"/>
    </xf>
    <xf numFmtId="166" fontId="52" fillId="31" borderId="23" xfId="4" applyNumberFormat="1" applyFont="1" applyBorder="1" applyAlignment="1">
      <alignment horizontal="center" vertical="center"/>
    </xf>
    <xf numFmtId="166" fontId="51" fillId="31" borderId="23" xfId="4" applyNumberFormat="1" applyFont="1" applyBorder="1" applyAlignment="1">
      <alignment horizontal="center" vertical="center"/>
    </xf>
    <xf numFmtId="166" fontId="52" fillId="55" borderId="23" xfId="4" applyNumberFormat="1" applyFont="1" applyFill="1" applyBorder="1" applyAlignment="1">
      <alignment horizontal="center" vertical="center"/>
    </xf>
    <xf numFmtId="3" fontId="51" fillId="31" borderId="26" xfId="2" applyNumberFormat="1" applyFont="1" applyBorder="1" applyAlignment="1">
      <alignment horizontal="center" vertical="center" wrapText="1"/>
    </xf>
    <xf numFmtId="170" fontId="51" fillId="55" borderId="26" xfId="4" quotePrefix="1" applyNumberFormat="1" applyFont="1" applyFill="1" applyBorder="1" applyAlignment="1">
      <alignment horizontal="center" vertical="center" wrapText="1"/>
    </xf>
    <xf numFmtId="2" fontId="51" fillId="31" borderId="26" xfId="4" quotePrefix="1" applyNumberFormat="1" applyFont="1" applyFill="1" applyBorder="1" applyAlignment="1">
      <alignment horizontal="center" vertical="center" wrapText="1"/>
    </xf>
    <xf numFmtId="171" fontId="51" fillId="31" borderId="26" xfId="4" quotePrefix="1" applyNumberFormat="1" applyFont="1" applyFill="1" applyBorder="1" applyAlignment="1">
      <alignment horizontal="center" vertical="center" wrapText="1"/>
    </xf>
    <xf numFmtId="0" fontId="51" fillId="55" borderId="7" xfId="2" applyFont="1" applyFill="1" applyBorder="1" applyAlignment="1">
      <alignment horizontal="center" vertical="center"/>
    </xf>
    <xf numFmtId="0" fontId="51" fillId="31" borderId="8" xfId="2" applyFont="1" applyBorder="1" applyAlignment="1">
      <alignment vertical="center"/>
    </xf>
    <xf numFmtId="0" fontId="52" fillId="54" borderId="114" xfId="2" applyFont="1" applyFill="1" applyBorder="1" applyAlignment="1">
      <alignment horizontal="left" vertical="center" wrapText="1"/>
    </xf>
    <xf numFmtId="0" fontId="51" fillId="54" borderId="114" xfId="2" applyFont="1" applyFill="1" applyBorder="1" applyAlignment="1">
      <alignment vertical="center" wrapText="1"/>
    </xf>
    <xf numFmtId="0" fontId="52" fillId="54" borderId="115" xfId="2" applyFont="1" applyFill="1" applyBorder="1" applyAlignment="1">
      <alignment horizontal="left" vertical="center" wrapText="1"/>
    </xf>
    <xf numFmtId="0" fontId="51" fillId="54" borderId="62" xfId="2" applyFont="1" applyFill="1" applyBorder="1" applyAlignment="1">
      <alignment horizontal="left" vertical="center" wrapText="1"/>
    </xf>
    <xf numFmtId="0" fontId="52" fillId="31" borderId="23" xfId="2" applyFont="1" applyBorder="1" applyAlignment="1">
      <alignment horizontal="center" vertical="center" wrapText="1"/>
    </xf>
    <xf numFmtId="0" fontId="51" fillId="31" borderId="26" xfId="2" applyFont="1" applyBorder="1" applyAlignment="1">
      <alignment horizontal="center" vertical="center" wrapText="1"/>
    </xf>
    <xf numFmtId="165" fontId="51" fillId="31" borderId="23" xfId="2" applyNumberFormat="1" applyFont="1" applyBorder="1" applyAlignment="1">
      <alignment horizontal="center" vertical="center"/>
    </xf>
    <xf numFmtId="0" fontId="51" fillId="31" borderId="26" xfId="2" applyFont="1" applyBorder="1" applyAlignment="1">
      <alignment horizontal="left" vertical="center" wrapText="1"/>
    </xf>
    <xf numFmtId="0" fontId="52" fillId="31" borderId="26" xfId="2" applyFont="1" applyBorder="1" applyAlignment="1">
      <alignment horizontal="left" vertical="center"/>
    </xf>
    <xf numFmtId="9" fontId="52" fillId="31" borderId="34" xfId="2" applyNumberFormat="1" applyFont="1" applyBorder="1" applyAlignment="1">
      <alignment horizontal="center" vertical="center" wrapText="1"/>
    </xf>
    <xf numFmtId="0" fontId="52" fillId="31" borderId="26" xfId="2" applyFont="1" applyBorder="1" applyAlignment="1">
      <alignment horizontal="left" vertical="center" wrapText="1"/>
    </xf>
    <xf numFmtId="0" fontId="52" fillId="31" borderId="26" xfId="2" applyFont="1" applyBorder="1" applyAlignment="1">
      <alignment horizontal="center" vertical="center" wrapText="1"/>
    </xf>
    <xf numFmtId="9" fontId="51" fillId="31" borderId="23" xfId="3" applyFont="1" applyBorder="1" applyAlignment="1">
      <alignment horizontal="center" vertical="center"/>
    </xf>
    <xf numFmtId="165" fontId="51" fillId="31" borderId="23" xfId="3" applyNumberFormat="1" applyFont="1" applyBorder="1" applyAlignment="1">
      <alignment horizontal="center" vertical="center"/>
    </xf>
    <xf numFmtId="3" fontId="114" fillId="31" borderId="23" xfId="2" applyNumberFormat="1" applyFont="1" applyBorder="1" applyAlignment="1">
      <alignment horizontal="center" vertical="center"/>
    </xf>
    <xf numFmtId="165" fontId="66" fillId="31" borderId="23" xfId="2" applyNumberFormat="1" applyFont="1" applyBorder="1" applyAlignment="1">
      <alignment horizontal="center" vertical="center"/>
    </xf>
    <xf numFmtId="9" fontId="66" fillId="31" borderId="23" xfId="3" applyFont="1" applyBorder="1" applyAlignment="1">
      <alignment horizontal="center" vertical="center"/>
    </xf>
    <xf numFmtId="10" fontId="51" fillId="55" borderId="26" xfId="2" applyNumberFormat="1" applyFont="1" applyFill="1" applyBorder="1" applyAlignment="1">
      <alignment horizontal="center" vertical="center" wrapText="1"/>
    </xf>
    <xf numFmtId="3" fontId="66" fillId="63" borderId="23" xfId="2" applyNumberFormat="1" applyFont="1" applyFill="1" applyBorder="1" applyAlignment="1">
      <alignment horizontal="center" vertical="center"/>
    </xf>
    <xf numFmtId="0" fontId="51" fillId="55" borderId="23" xfId="2" applyFont="1" applyFill="1" applyBorder="1" applyAlignment="1">
      <alignment horizontal="center" vertical="center"/>
    </xf>
    <xf numFmtId="0" fontId="31" fillId="31" borderId="62" xfId="2" applyFont="1" applyBorder="1" applyAlignment="1">
      <alignment horizontal="left" vertical="center" wrapText="1" indent="1"/>
    </xf>
    <xf numFmtId="0" fontId="51" fillId="31" borderId="23" xfId="2" applyFont="1" applyBorder="1" applyAlignment="1">
      <alignment horizontal="center" vertical="center"/>
    </xf>
    <xf numFmtId="0" fontId="51" fillId="65" borderId="26" xfId="2" applyFont="1" applyFill="1" applyBorder="1" applyAlignment="1">
      <alignment vertical="center" wrapText="1"/>
    </xf>
    <xf numFmtId="0" fontId="52" fillId="66" borderId="26" xfId="2" applyFont="1" applyFill="1" applyBorder="1" applyAlignment="1">
      <alignment horizontal="left" vertical="center" wrapText="1"/>
    </xf>
    <xf numFmtId="0" fontId="52" fillId="55" borderId="26" xfId="2" applyFont="1" applyFill="1" applyBorder="1" applyAlignment="1">
      <alignment horizontal="left" vertical="center" wrapText="1"/>
    </xf>
    <xf numFmtId="3" fontId="115" fillId="53" borderId="23" xfId="2" applyNumberFormat="1" applyFont="1" applyFill="1" applyBorder="1" applyAlignment="1">
      <alignment horizontal="center" vertical="center"/>
    </xf>
    <xf numFmtId="3" fontId="115" fillId="55" borderId="23" xfId="2" applyNumberFormat="1" applyFont="1" applyFill="1" applyBorder="1" applyAlignment="1">
      <alignment horizontal="center" vertical="center"/>
    </xf>
    <xf numFmtId="0" fontId="52" fillId="55" borderId="26" xfId="2" applyFont="1" applyFill="1" applyBorder="1" applyAlignment="1">
      <alignment vertical="center" wrapText="1"/>
    </xf>
    <xf numFmtId="0" fontId="31" fillId="53" borderId="15" xfId="2" applyFont="1" applyFill="1" applyBorder="1" applyAlignment="1">
      <alignment vertical="center" wrapText="1"/>
    </xf>
    <xf numFmtId="3" fontId="115" fillId="31" borderId="23" xfId="2" applyNumberFormat="1" applyFont="1" applyBorder="1" applyAlignment="1">
      <alignment horizontal="center" vertical="center"/>
    </xf>
    <xf numFmtId="9" fontId="51" fillId="60" borderId="23" xfId="2" applyNumberFormat="1" applyFont="1" applyFill="1" applyBorder="1" applyAlignment="1">
      <alignment horizontal="center" vertical="center"/>
    </xf>
    <xf numFmtId="0" fontId="51" fillId="60" borderId="26" xfId="2" applyFont="1" applyFill="1" applyBorder="1" applyAlignment="1">
      <alignment horizontal="center" vertical="center" wrapText="1"/>
    </xf>
    <xf numFmtId="3" fontId="51" fillId="60" borderId="23" xfId="3" applyNumberFormat="1" applyFont="1" applyFill="1" applyBorder="1" applyAlignment="1">
      <alignment horizontal="center" vertical="center"/>
    </xf>
    <xf numFmtId="0" fontId="31" fillId="54" borderId="26" xfId="2" applyFont="1" applyFill="1" applyBorder="1" applyAlignment="1">
      <alignment horizontal="center" vertical="center" wrapText="1"/>
    </xf>
    <xf numFmtId="9" fontId="51" fillId="31" borderId="23" xfId="2" applyNumberFormat="1" applyFont="1" applyBorder="1" applyAlignment="1">
      <alignment horizontal="center" vertical="center"/>
    </xf>
    <xf numFmtId="0" fontId="51" fillId="31" borderId="26" xfId="2" applyFont="1" applyBorder="1" applyAlignment="1">
      <alignment horizontal="center" vertical="center"/>
    </xf>
    <xf numFmtId="0" fontId="13" fillId="31" borderId="2" xfId="2" applyAlignment="1">
      <alignment vertical="center"/>
    </xf>
    <xf numFmtId="0" fontId="108" fillId="31" borderId="2" xfId="2" applyFont="1" applyAlignment="1">
      <alignment vertical="center"/>
    </xf>
    <xf numFmtId="0" fontId="111" fillId="54" borderId="34" xfId="2" applyFont="1" applyFill="1" applyBorder="1" applyAlignment="1">
      <alignment vertical="center" wrapText="1"/>
    </xf>
    <xf numFmtId="0" fontId="111" fillId="55" borderId="34" xfId="2" applyFont="1" applyFill="1" applyBorder="1" applyAlignment="1">
      <alignment horizontal="left" vertical="center" wrapText="1"/>
    </xf>
    <xf numFmtId="0" fontId="117" fillId="31" borderId="2" xfId="2" applyFont="1" applyAlignment="1">
      <alignment horizontal="center"/>
    </xf>
    <xf numFmtId="0" fontId="58" fillId="55" borderId="2" xfId="2" applyFont="1" applyFill="1" applyAlignment="1">
      <alignment horizontal="left" vertical="top" wrapText="1"/>
    </xf>
    <xf numFmtId="0" fontId="36" fillId="55" borderId="2" xfId="2" applyFont="1" applyFill="1"/>
    <xf numFmtId="0" fontId="121" fillId="31" borderId="2" xfId="2" applyFont="1"/>
    <xf numFmtId="0" fontId="122" fillId="31" borderId="98" xfId="2" applyFont="1" applyBorder="1"/>
    <xf numFmtId="0" fontId="122" fillId="31" borderId="116" xfId="2" applyFont="1" applyBorder="1"/>
    <xf numFmtId="0" fontId="122" fillId="31" borderId="13" xfId="2" applyFont="1" applyBorder="1"/>
    <xf numFmtId="0" fontId="122" fillId="31" borderId="105" xfId="2" applyFont="1" applyBorder="1"/>
    <xf numFmtId="0" fontId="122" fillId="31" borderId="2" xfId="2" applyFont="1"/>
    <xf numFmtId="0" fontId="122" fillId="31" borderId="15" xfId="2" applyFont="1" applyBorder="1"/>
    <xf numFmtId="0" fontId="122" fillId="31" borderId="19" xfId="2" applyFont="1" applyBorder="1"/>
    <xf numFmtId="0" fontId="122" fillId="31" borderId="118" xfId="2" applyFont="1" applyBorder="1"/>
    <xf numFmtId="0" fontId="122" fillId="31" borderId="20" xfId="2" applyFont="1" applyBorder="1"/>
    <xf numFmtId="3" fontId="54" fillId="55" borderId="2" xfId="2" applyNumberFormat="1" applyFont="1" applyFill="1" applyAlignment="1">
      <alignment horizontal="center" vertical="center"/>
    </xf>
    <xf numFmtId="3" fontId="58" fillId="55" borderId="2" xfId="2" applyNumberFormat="1" applyFont="1" applyFill="1" applyAlignment="1">
      <alignment horizontal="center" vertical="center"/>
    </xf>
    <xf numFmtId="0" fontId="57" fillId="55" borderId="26" xfId="2" applyFont="1" applyFill="1" applyBorder="1" applyAlignment="1">
      <alignment vertical="center" wrapText="1"/>
    </xf>
    <xf numFmtId="0" fontId="56" fillId="55" borderId="2" xfId="2" applyFont="1" applyFill="1" applyAlignment="1">
      <alignment horizontal="center" vertical="center" wrapText="1"/>
    </xf>
    <xf numFmtId="165" fontId="54" fillId="55" borderId="2" xfId="2" applyNumberFormat="1" applyFont="1" applyFill="1" applyAlignment="1">
      <alignment horizontal="center" vertical="center"/>
    </xf>
    <xf numFmtId="3" fontId="54" fillId="55" borderId="2" xfId="2" applyNumberFormat="1" applyFont="1" applyFill="1" applyAlignment="1">
      <alignment horizontal="center" vertical="center" wrapText="1"/>
    </xf>
    <xf numFmtId="0" fontId="54" fillId="55" borderId="2" xfId="2" applyFont="1" applyFill="1" applyAlignment="1">
      <alignment horizontal="left" vertical="center" wrapText="1"/>
    </xf>
    <xf numFmtId="0" fontId="54" fillId="55" borderId="2" xfId="2" applyFont="1" applyFill="1" applyAlignment="1">
      <alignment horizontal="center" vertical="center"/>
    </xf>
    <xf numFmtId="0" fontId="54" fillId="55" borderId="2" xfId="2" applyFont="1" applyFill="1" applyAlignment="1">
      <alignment horizontal="center" vertical="center" wrapText="1"/>
    </xf>
    <xf numFmtId="0" fontId="57" fillId="54" borderId="34" xfId="2" applyFont="1" applyFill="1" applyBorder="1" applyAlignment="1">
      <alignment vertical="center" wrapText="1"/>
    </xf>
    <xf numFmtId="0" fontId="54" fillId="54" borderId="29" xfId="2" applyFont="1" applyFill="1" applyBorder="1" applyAlignment="1">
      <alignment vertical="center"/>
    </xf>
    <xf numFmtId="9" fontId="54" fillId="55" borderId="2" xfId="2" applyNumberFormat="1" applyFont="1" applyFill="1" applyAlignment="1">
      <alignment horizontal="center" vertical="center"/>
    </xf>
    <xf numFmtId="0" fontId="55" fillId="31" borderId="80" xfId="2" applyFont="1" applyBorder="1" applyAlignment="1">
      <alignment horizontal="left" vertical="center" wrapText="1" indent="1"/>
    </xf>
    <xf numFmtId="0" fontId="57" fillId="55" borderId="2" xfId="2" applyFont="1" applyFill="1" applyAlignment="1">
      <alignment horizontal="center" vertical="center" wrapText="1"/>
    </xf>
    <xf numFmtId="0" fontId="57" fillId="31" borderId="26" xfId="2" applyFont="1" applyBorder="1" applyAlignment="1">
      <alignment horizontal="left" vertical="center" wrapText="1"/>
    </xf>
    <xf numFmtId="0" fontId="61" fillId="55" borderId="2" xfId="2" applyFont="1" applyFill="1" applyAlignment="1">
      <alignment horizontal="center" vertical="center" wrapText="1"/>
    </xf>
    <xf numFmtId="0" fontId="54" fillId="31" borderId="26" xfId="2" applyFont="1" applyBorder="1" applyAlignment="1">
      <alignment horizontal="left" vertical="center" wrapText="1"/>
    </xf>
    <xf numFmtId="0" fontId="56" fillId="55" borderId="2" xfId="2" applyFont="1" applyFill="1" applyAlignment="1">
      <alignment horizontal="center" vertical="center"/>
    </xf>
    <xf numFmtId="0" fontId="54" fillId="63" borderId="2" xfId="2" applyFont="1" applyFill="1"/>
    <xf numFmtId="0" fontId="61" fillId="55" borderId="26" xfId="2" applyFont="1" applyFill="1" applyBorder="1" applyAlignment="1">
      <alignment horizontal="center" vertical="center" wrapText="1"/>
    </xf>
    <xf numFmtId="0" fontId="54" fillId="55" borderId="2" xfId="2" applyFont="1" applyFill="1" applyAlignment="1">
      <alignment vertical="center"/>
    </xf>
    <xf numFmtId="0" fontId="54" fillId="54" borderId="27" xfId="2" applyFont="1" applyFill="1" applyBorder="1" applyAlignment="1">
      <alignment vertical="center"/>
    </xf>
    <xf numFmtId="0" fontId="54" fillId="54" borderId="28" xfId="2" applyFont="1" applyFill="1" applyBorder="1" applyAlignment="1">
      <alignment vertical="center"/>
    </xf>
    <xf numFmtId="3" fontId="125" fillId="55" borderId="2" xfId="2" applyNumberFormat="1" applyFont="1" applyFill="1" applyAlignment="1">
      <alignment horizontal="center" vertical="center"/>
    </xf>
    <xf numFmtId="3" fontId="125" fillId="63" borderId="23" xfId="2" applyNumberFormat="1" applyFont="1" applyFill="1" applyBorder="1" applyAlignment="1">
      <alignment horizontal="center" vertical="center"/>
    </xf>
    <xf numFmtId="3" fontId="125" fillId="31" borderId="23" xfId="2" applyNumberFormat="1" applyFont="1" applyBorder="1" applyAlignment="1">
      <alignment horizontal="center" vertical="center"/>
    </xf>
    <xf numFmtId="3" fontId="126" fillId="31" borderId="23" xfId="2" applyNumberFormat="1" applyFont="1" applyBorder="1" applyAlignment="1">
      <alignment horizontal="center" vertical="center"/>
    </xf>
    <xf numFmtId="3" fontId="61" fillId="55" borderId="2" xfId="2" applyNumberFormat="1" applyFont="1" applyFill="1" applyAlignment="1">
      <alignment horizontal="center" vertical="center"/>
    </xf>
    <xf numFmtId="3" fontId="61" fillId="31" borderId="23" xfId="2" applyNumberFormat="1" applyFont="1" applyBorder="1" applyAlignment="1">
      <alignment horizontal="center" vertical="center"/>
    </xf>
    <xf numFmtId="3" fontId="61" fillId="55" borderId="26" xfId="2" applyNumberFormat="1" applyFont="1" applyFill="1" applyBorder="1" applyAlignment="1">
      <alignment horizontal="center" vertical="center" wrapText="1"/>
    </xf>
    <xf numFmtId="0" fontId="36" fillId="55" borderId="2" xfId="2" applyFont="1" applyFill="1" applyAlignment="1">
      <alignment horizontal="center" vertical="center" wrapText="1"/>
    </xf>
    <xf numFmtId="0" fontId="57" fillId="31" borderId="62" xfId="2" applyFont="1" applyBorder="1" applyAlignment="1">
      <alignment horizontal="left" vertical="center" wrapText="1" indent="1"/>
    </xf>
    <xf numFmtId="165" fontId="58" fillId="55" borderId="2" xfId="2" applyNumberFormat="1" applyFont="1" applyFill="1" applyAlignment="1">
      <alignment horizontal="center" vertical="center"/>
    </xf>
    <xf numFmtId="3" fontId="54" fillId="31" borderId="26" xfId="2" applyNumberFormat="1" applyFont="1" applyBorder="1" applyAlignment="1">
      <alignment horizontal="center" vertical="center" wrapText="1"/>
    </xf>
    <xf numFmtId="0" fontId="54" fillId="54" borderId="26" xfId="2" applyFont="1" applyFill="1" applyBorder="1" applyAlignment="1">
      <alignment vertical="center" wrapText="1"/>
    </xf>
    <xf numFmtId="0" fontId="57" fillId="53" borderId="15" xfId="2" applyFont="1" applyFill="1" applyBorder="1" applyAlignment="1">
      <alignment vertical="center" wrapText="1"/>
    </xf>
    <xf numFmtId="9" fontId="54" fillId="55" borderId="2" xfId="3" applyFont="1" applyFill="1" applyBorder="1" applyAlignment="1">
      <alignment horizontal="center" vertical="center"/>
    </xf>
    <xf numFmtId="3" fontId="125" fillId="55" borderId="23" xfId="2" applyNumberFormat="1" applyFont="1" applyFill="1" applyBorder="1" applyAlignment="1">
      <alignment horizontal="center" vertical="center"/>
    </xf>
    <xf numFmtId="3" fontId="61" fillId="55" borderId="2" xfId="9" applyNumberFormat="1" applyFont="1" applyFill="1" applyBorder="1" applyAlignment="1">
      <alignment horizontal="center" vertical="center" wrapText="1"/>
    </xf>
    <xf numFmtId="3" fontId="61" fillId="55" borderId="26" xfId="9" applyNumberFormat="1" applyFont="1" applyFill="1" applyBorder="1" applyAlignment="1">
      <alignment horizontal="center" vertical="center" wrapText="1"/>
    </xf>
    <xf numFmtId="0" fontId="56" fillId="55" borderId="27" xfId="2" applyFont="1" applyFill="1" applyBorder="1" applyAlignment="1">
      <alignment horizontal="center" vertical="center" wrapText="1"/>
    </xf>
    <xf numFmtId="0" fontId="56" fillId="55" borderId="34" xfId="2" applyFont="1" applyFill="1" applyBorder="1" applyAlignment="1">
      <alignment horizontal="center" vertical="center" wrapText="1"/>
    </xf>
    <xf numFmtId="9" fontId="61" fillId="55" borderId="2" xfId="9" applyNumberFormat="1" applyFont="1" applyFill="1" applyBorder="1" applyAlignment="1">
      <alignment horizontal="center" vertical="center"/>
    </xf>
    <xf numFmtId="9" fontId="102" fillId="67" borderId="23" xfId="2" applyNumberFormat="1" applyFont="1" applyFill="1" applyBorder="1" applyAlignment="1">
      <alignment horizontal="center" vertical="center" wrapText="1"/>
    </xf>
    <xf numFmtId="0" fontId="61" fillId="31" borderId="26" xfId="2" applyFont="1" applyBorder="1" applyAlignment="1">
      <alignment horizontal="left" vertical="center" wrapText="1"/>
    </xf>
    <xf numFmtId="9" fontId="102" fillId="67" borderId="23" xfId="3" applyFont="1" applyFill="1" applyBorder="1" applyAlignment="1">
      <alignment horizontal="center" vertical="center" wrapText="1"/>
    </xf>
    <xf numFmtId="0" fontId="61" fillId="31" borderId="26" xfId="2" applyFont="1" applyBorder="1" applyAlignment="1">
      <alignment vertical="center" wrapText="1"/>
    </xf>
    <xf numFmtId="0" fontId="36" fillId="54" borderId="26" xfId="2" applyFont="1" applyFill="1" applyBorder="1" applyAlignment="1">
      <alignment vertical="center" wrapText="1"/>
    </xf>
    <xf numFmtId="9" fontId="61" fillId="31" borderId="23" xfId="9" applyNumberFormat="1" applyFont="1" applyFill="1" applyBorder="1" applyAlignment="1">
      <alignment horizontal="center" vertical="center"/>
    </xf>
    <xf numFmtId="0" fontId="56" fillId="55" borderId="2" xfId="2" applyFont="1" applyFill="1" applyAlignment="1">
      <alignment horizontal="center"/>
    </xf>
    <xf numFmtId="49" fontId="54" fillId="55" borderId="2" xfId="2" applyNumberFormat="1" applyFont="1" applyFill="1" applyAlignment="1">
      <alignment horizontal="center" vertical="center"/>
    </xf>
    <xf numFmtId="0" fontId="57" fillId="55" borderId="2" xfId="2" applyFont="1" applyFill="1" applyAlignment="1">
      <alignment horizontal="center"/>
    </xf>
    <xf numFmtId="0" fontId="21" fillId="31" borderId="80" xfId="2" applyFont="1" applyBorder="1" applyAlignment="1">
      <alignment horizontal="left" vertical="center" wrapText="1" indent="1"/>
    </xf>
    <xf numFmtId="165" fontId="14" fillId="31" borderId="2" xfId="3" applyNumberFormat="1" applyFont="1"/>
    <xf numFmtId="0" fontId="14" fillId="31" borderId="2" xfId="2" applyFont="1" applyAlignment="1">
      <alignment wrapText="1"/>
    </xf>
    <xf numFmtId="3" fontId="18" fillId="55" borderId="23" xfId="2" applyNumberFormat="1" applyFont="1" applyFill="1" applyBorder="1" applyAlignment="1">
      <alignment horizontal="center" vertical="center"/>
    </xf>
    <xf numFmtId="3" fontId="128" fillId="55" borderId="23" xfId="2" applyNumberFormat="1" applyFont="1" applyFill="1" applyBorder="1" applyAlignment="1">
      <alignment horizontal="center" vertical="center"/>
    </xf>
    <xf numFmtId="3" fontId="128" fillId="31" borderId="23" xfId="2" applyNumberFormat="1" applyFont="1" applyBorder="1" applyAlignment="1">
      <alignment horizontal="center" vertical="center"/>
    </xf>
    <xf numFmtId="0" fontId="129" fillId="31" borderId="2" xfId="2" applyFont="1"/>
    <xf numFmtId="3" fontId="130" fillId="31" borderId="23" xfId="2" applyNumberFormat="1" applyFont="1" applyBorder="1" applyAlignment="1">
      <alignment horizontal="center" vertical="center"/>
    </xf>
    <xf numFmtId="9" fontId="22" fillId="55" borderId="23" xfId="3" applyFont="1" applyFill="1" applyBorder="1" applyAlignment="1">
      <alignment horizontal="center" vertical="center"/>
    </xf>
    <xf numFmtId="9" fontId="18" fillId="55" borderId="23" xfId="2" applyNumberFormat="1" applyFont="1" applyFill="1" applyBorder="1" applyAlignment="1">
      <alignment horizontal="center" vertical="center" wrapText="1"/>
    </xf>
    <xf numFmtId="172" fontId="54" fillId="31" borderId="2" xfId="2" applyNumberFormat="1" applyFont="1"/>
    <xf numFmtId="43" fontId="54" fillId="31" borderId="2" xfId="4" applyFont="1"/>
    <xf numFmtId="172" fontId="13" fillId="31" borderId="2" xfId="2" applyNumberFormat="1"/>
    <xf numFmtId="43" fontId="13" fillId="31" borderId="2" xfId="2" applyNumberFormat="1"/>
    <xf numFmtId="3" fontId="56" fillId="31" borderId="2" xfId="2" applyNumberFormat="1" applyFont="1" applyAlignment="1">
      <alignment horizontal="center" vertical="center"/>
    </xf>
    <xf numFmtId="43" fontId="0" fillId="31" borderId="2" xfId="4" applyFont="1"/>
    <xf numFmtId="165" fontId="54" fillId="55" borderId="79" xfId="2" applyNumberFormat="1" applyFont="1" applyFill="1" applyBorder="1" applyAlignment="1">
      <alignment horizontal="center" vertical="center"/>
    </xf>
    <xf numFmtId="0" fontId="54" fillId="55" borderId="79" xfId="2" applyFont="1" applyFill="1" applyBorder="1" applyAlignment="1">
      <alignment horizontal="center" vertical="center" wrapText="1"/>
    </xf>
    <xf numFmtId="0" fontId="54" fillId="55" borderId="47" xfId="2" applyFont="1" applyFill="1" applyBorder="1" applyAlignment="1">
      <alignment horizontal="left" vertical="center" wrapText="1"/>
    </xf>
    <xf numFmtId="0" fontId="13" fillId="31" borderId="2" xfId="2" applyAlignment="1">
      <alignment horizontal="center"/>
    </xf>
    <xf numFmtId="1" fontId="58" fillId="31" borderId="23" xfId="2" applyNumberFormat="1" applyFont="1" applyBorder="1" applyAlignment="1">
      <alignment horizontal="center" vertical="center"/>
    </xf>
    <xf numFmtId="3" fontId="58" fillId="31" borderId="31" xfId="2" applyNumberFormat="1" applyFont="1" applyBorder="1" applyAlignment="1">
      <alignment horizontal="center" vertical="center"/>
    </xf>
    <xf numFmtId="10" fontId="13" fillId="31" borderId="2" xfId="2" applyNumberFormat="1"/>
    <xf numFmtId="9" fontId="54" fillId="60" borderId="120" xfId="2" applyNumberFormat="1" applyFont="1" applyFill="1" applyBorder="1" applyAlignment="1">
      <alignment horizontal="center" vertical="center"/>
    </xf>
    <xf numFmtId="9" fontId="54" fillId="60" borderId="121" xfId="2" applyNumberFormat="1" applyFont="1" applyFill="1" applyBorder="1" applyAlignment="1">
      <alignment horizontal="center" vertical="center"/>
    </xf>
    <xf numFmtId="3" fontId="36" fillId="60" borderId="122" xfId="3" applyNumberFormat="1" applyFont="1" applyFill="1" applyBorder="1" applyAlignment="1">
      <alignment horizontal="center" vertical="center"/>
    </xf>
    <xf numFmtId="1" fontId="36" fillId="60" borderId="31" xfId="2" applyNumberFormat="1" applyFont="1" applyFill="1" applyBorder="1" applyAlignment="1">
      <alignment horizontal="center" vertical="center"/>
    </xf>
    <xf numFmtId="0" fontId="131" fillId="31" borderId="2" xfId="2" applyFont="1"/>
    <xf numFmtId="0" fontId="131" fillId="31" borderId="2" xfId="2" applyFont="1" applyAlignment="1">
      <alignment vertical="center"/>
    </xf>
    <xf numFmtId="0" fontId="132" fillId="31" borderId="2" xfId="2" applyFont="1"/>
    <xf numFmtId="0" fontId="132" fillId="31" borderId="2" xfId="2" applyFont="1" applyAlignment="1">
      <alignment horizontal="center" vertical="center" wrapText="1"/>
    </xf>
    <xf numFmtId="0" fontId="133" fillId="31" borderId="2" xfId="2" applyFont="1"/>
    <xf numFmtId="0" fontId="134" fillId="31" borderId="2" xfId="2" applyFont="1" applyAlignment="1">
      <alignment vertical="center"/>
    </xf>
    <xf numFmtId="0" fontId="134" fillId="31" borderId="2" xfId="2" applyFont="1"/>
    <xf numFmtId="0" fontId="136" fillId="31" borderId="2" xfId="2" applyFont="1"/>
    <xf numFmtId="0" fontId="136" fillId="31" borderId="2" xfId="2" applyFont="1" applyAlignment="1">
      <alignment horizontal="center" vertical="center" wrapText="1"/>
    </xf>
    <xf numFmtId="0" fontId="137" fillId="31" borderId="2" xfId="2" applyFont="1"/>
    <xf numFmtId="0" fontId="136" fillId="31" borderId="10" xfId="2" applyFont="1" applyBorder="1" applyAlignment="1">
      <alignment horizontal="center"/>
    </xf>
    <xf numFmtId="0" fontId="136" fillId="31" borderId="12" xfId="2" applyFont="1" applyBorder="1" applyAlignment="1">
      <alignment vertical="center"/>
    </xf>
    <xf numFmtId="0" fontId="136" fillId="31" borderId="13" xfId="2" applyFont="1" applyBorder="1" applyAlignment="1">
      <alignment horizontal="center"/>
    </xf>
    <xf numFmtId="0" fontId="136" fillId="31" borderId="15" xfId="2" applyFont="1" applyBorder="1"/>
    <xf numFmtId="0" fontId="136" fillId="31" borderId="19" xfId="2" applyFont="1" applyBorder="1" applyAlignment="1">
      <alignment horizontal="center"/>
    </xf>
    <xf numFmtId="0" fontId="136" fillId="31" borderId="20" xfId="2" applyFont="1" applyBorder="1"/>
    <xf numFmtId="3" fontId="134" fillId="31" borderId="2" xfId="2" applyNumberFormat="1" applyFont="1" applyAlignment="1">
      <alignment horizontal="center" vertical="center"/>
    </xf>
    <xf numFmtId="0" fontId="137" fillId="31" borderId="2" xfId="2" applyFont="1" applyAlignment="1">
      <alignment horizontal="left" vertical="center" wrapText="1"/>
    </xf>
    <xf numFmtId="3" fontId="137" fillId="68" borderId="23" xfId="2" applyNumberFormat="1" applyFont="1" applyFill="1" applyBorder="1" applyAlignment="1">
      <alignment horizontal="center" vertical="center"/>
    </xf>
    <xf numFmtId="0" fontId="138" fillId="68" borderId="26" xfId="2" applyFont="1" applyFill="1" applyBorder="1" applyAlignment="1">
      <alignment vertical="center" wrapText="1"/>
    </xf>
    <xf numFmtId="165" fontId="139" fillId="31" borderId="23" xfId="2" applyNumberFormat="1" applyFont="1" applyBorder="1" applyAlignment="1">
      <alignment horizontal="center" vertical="center"/>
    </xf>
    <xf numFmtId="3" fontId="139" fillId="31" borderId="23" xfId="2" applyNumberFormat="1" applyFont="1" applyBorder="1" applyAlignment="1">
      <alignment horizontal="center" vertical="center"/>
    </xf>
    <xf numFmtId="0" fontId="139" fillId="31" borderId="26" xfId="2" applyFont="1" applyBorder="1" applyAlignment="1">
      <alignment horizontal="left" vertical="center" wrapText="1"/>
    </xf>
    <xf numFmtId="3" fontId="134" fillId="31" borderId="23" xfId="2" applyNumberFormat="1" applyFont="1" applyBorder="1" applyAlignment="1">
      <alignment horizontal="center" vertical="center"/>
    </xf>
    <xf numFmtId="0" fontId="140" fillId="31" borderId="2" xfId="2" applyFont="1" applyAlignment="1">
      <alignment wrapText="1"/>
    </xf>
    <xf numFmtId="0" fontId="140" fillId="31" borderId="2" xfId="2" applyFont="1" applyAlignment="1">
      <alignment horizontal="left" wrapText="1"/>
    </xf>
    <xf numFmtId="3" fontId="134" fillId="31" borderId="2" xfId="2" applyNumberFormat="1" applyFont="1" applyAlignment="1">
      <alignment vertical="center"/>
    </xf>
    <xf numFmtId="0" fontId="134" fillId="31" borderId="26" xfId="2" applyFont="1" applyBorder="1" applyAlignment="1">
      <alignment horizontal="left" vertical="center" wrapText="1"/>
    </xf>
    <xf numFmtId="3" fontId="137" fillId="31" borderId="23" xfId="2" applyNumberFormat="1" applyFont="1" applyBorder="1" applyAlignment="1">
      <alignment horizontal="center" vertical="center"/>
    </xf>
    <xf numFmtId="3" fontId="137" fillId="69" borderId="23" xfId="2" applyNumberFormat="1" applyFont="1" applyFill="1" applyBorder="1" applyAlignment="1">
      <alignment horizontal="center" vertical="center"/>
    </xf>
    <xf numFmtId="3" fontId="131" fillId="31" borderId="2" xfId="2" applyNumberFormat="1" applyFont="1"/>
    <xf numFmtId="3" fontId="137" fillId="70" borderId="23" xfId="2" applyNumberFormat="1" applyFont="1" applyFill="1" applyBorder="1" applyAlignment="1">
      <alignment horizontal="center" vertical="center"/>
    </xf>
    <xf numFmtId="0" fontId="137" fillId="70" borderId="26" xfId="2" applyFont="1" applyFill="1" applyBorder="1" applyAlignment="1">
      <alignment vertical="center" wrapText="1"/>
    </xf>
    <xf numFmtId="3" fontId="137" fillId="70" borderId="34" xfId="2" applyNumberFormat="1" applyFont="1" applyFill="1" applyBorder="1" applyAlignment="1">
      <alignment horizontal="center" vertical="center"/>
    </xf>
    <xf numFmtId="0" fontId="137" fillId="70" borderId="34" xfId="2" applyFont="1" applyFill="1" applyBorder="1" applyAlignment="1">
      <alignment vertical="center" wrapText="1"/>
    </xf>
    <xf numFmtId="0" fontId="135" fillId="31" borderId="62" xfId="2" applyFont="1" applyBorder="1" applyAlignment="1">
      <alignment horizontal="left" vertical="center" wrapText="1"/>
    </xf>
    <xf numFmtId="3" fontId="134" fillId="69" borderId="23" xfId="2" applyNumberFormat="1" applyFont="1" applyFill="1" applyBorder="1" applyAlignment="1">
      <alignment horizontal="center" vertical="center"/>
    </xf>
    <xf numFmtId="0" fontId="137" fillId="69" borderId="23" xfId="2" applyFont="1" applyFill="1" applyBorder="1" applyAlignment="1">
      <alignment horizontal="center" vertical="center" wrapText="1"/>
    </xf>
    <xf numFmtId="0" fontId="134" fillId="69" borderId="31" xfId="2" applyFont="1" applyFill="1" applyBorder="1" applyAlignment="1">
      <alignment horizontal="center" vertical="center" wrapText="1"/>
    </xf>
    <xf numFmtId="165" fontId="134" fillId="69" borderId="23" xfId="2" applyNumberFormat="1" applyFont="1" applyFill="1" applyBorder="1" applyAlignment="1">
      <alignment horizontal="center" vertical="center"/>
    </xf>
    <xf numFmtId="0" fontId="134" fillId="69" borderId="26" xfId="2" applyFont="1" applyFill="1" applyBorder="1" applyAlignment="1">
      <alignment horizontal="center" vertical="center" wrapText="1"/>
    </xf>
    <xf numFmtId="0" fontId="134" fillId="69" borderId="26" xfId="2" applyFont="1" applyFill="1" applyBorder="1" applyAlignment="1">
      <alignment horizontal="left" vertical="center" wrapText="1"/>
    </xf>
    <xf numFmtId="3" fontId="134" fillId="69" borderId="26" xfId="2" applyNumberFormat="1" applyFont="1" applyFill="1" applyBorder="1" applyAlignment="1">
      <alignment horizontal="center" vertical="center" wrapText="1"/>
    </xf>
    <xf numFmtId="3" fontId="134" fillId="31" borderId="26" xfId="2" applyNumberFormat="1" applyFont="1" applyBorder="1" applyAlignment="1">
      <alignment horizontal="center" vertical="center" wrapText="1"/>
    </xf>
    <xf numFmtId="0" fontId="138" fillId="71" borderId="26" xfId="2" applyFont="1" applyFill="1" applyBorder="1" applyAlignment="1">
      <alignment horizontal="left" vertical="center"/>
    </xf>
    <xf numFmtId="9" fontId="138" fillId="71" borderId="34" xfId="2" applyNumberFormat="1" applyFont="1" applyFill="1" applyBorder="1" applyAlignment="1">
      <alignment horizontal="center" vertical="center" wrapText="1"/>
    </xf>
    <xf numFmtId="0" fontId="138" fillId="71" borderId="26" xfId="2" applyFont="1" applyFill="1" applyBorder="1" applyAlignment="1">
      <alignment horizontal="center" vertical="center" wrapText="1"/>
    </xf>
    <xf numFmtId="0" fontId="138" fillId="71" borderId="26" xfId="2" applyFont="1" applyFill="1" applyBorder="1" applyAlignment="1">
      <alignment horizontal="left" vertical="center" wrapText="1"/>
    </xf>
    <xf numFmtId="0" fontId="137" fillId="71" borderId="26" xfId="2" applyFont="1" applyFill="1" applyBorder="1" applyAlignment="1">
      <alignment horizontal="left" vertical="center" wrapText="1"/>
    </xf>
    <xf numFmtId="0" fontId="138" fillId="71" borderId="34" xfId="2" applyFont="1" applyFill="1" applyBorder="1" applyAlignment="1">
      <alignment horizontal="left" vertical="center" wrapText="1"/>
    </xf>
    <xf numFmtId="0" fontId="138" fillId="31" borderId="26" xfId="2" applyFont="1" applyBorder="1" applyAlignment="1">
      <alignment horizontal="center" vertical="center" wrapText="1"/>
    </xf>
    <xf numFmtId="3" fontId="139" fillId="69" borderId="23" xfId="2" applyNumberFormat="1" applyFont="1" applyFill="1" applyBorder="1" applyAlignment="1">
      <alignment horizontal="center" vertical="center"/>
    </xf>
    <xf numFmtId="165" fontId="134" fillId="31" borderId="23" xfId="3" applyNumberFormat="1" applyFont="1" applyBorder="1" applyAlignment="1">
      <alignment horizontal="center" vertical="center"/>
    </xf>
    <xf numFmtId="3" fontId="134" fillId="31" borderId="23" xfId="3" applyNumberFormat="1" applyFont="1" applyBorder="1" applyAlignment="1">
      <alignment horizontal="center" vertical="center"/>
    </xf>
    <xf numFmtId="3" fontId="137" fillId="31" borderId="26" xfId="2" applyNumberFormat="1" applyFont="1" applyBorder="1" applyAlignment="1">
      <alignment horizontal="center" vertical="center" wrapText="1"/>
    </xf>
    <xf numFmtId="0" fontId="138" fillId="69" borderId="26" xfId="2" applyFont="1" applyFill="1" applyBorder="1" applyAlignment="1">
      <alignment horizontal="left" vertical="center" wrapText="1"/>
    </xf>
    <xf numFmtId="0" fontId="137" fillId="31" borderId="23" xfId="2" applyFont="1" applyBorder="1" applyAlignment="1">
      <alignment horizontal="center" vertical="center" wrapText="1"/>
    </xf>
    <xf numFmtId="0" fontId="134" fillId="31" borderId="31" xfId="2" applyFont="1" applyBorder="1" applyAlignment="1">
      <alignment horizontal="center" vertical="center" wrapText="1"/>
    </xf>
    <xf numFmtId="9" fontId="142" fillId="31" borderId="23" xfId="2" applyNumberFormat="1" applyFont="1" applyBorder="1" applyAlignment="1">
      <alignment horizontal="center" vertical="center"/>
    </xf>
    <xf numFmtId="9" fontId="142" fillId="31" borderId="23" xfId="3" applyFont="1" applyBorder="1" applyAlignment="1">
      <alignment horizontal="center" vertical="center"/>
    </xf>
    <xf numFmtId="0" fontId="143" fillId="31" borderId="26" xfId="2" applyFont="1" applyBorder="1" applyAlignment="1">
      <alignment wrapText="1"/>
    </xf>
    <xf numFmtId="0" fontId="137" fillId="71" borderId="26" xfId="2" applyFont="1" applyFill="1" applyBorder="1" applyAlignment="1">
      <alignment vertical="center" wrapText="1"/>
    </xf>
    <xf numFmtId="3" fontId="134" fillId="31" borderId="123" xfId="2" applyNumberFormat="1" applyFont="1" applyBorder="1" applyAlignment="1">
      <alignment horizontal="center" vertical="center"/>
    </xf>
    <xf numFmtId="0" fontId="143" fillId="31" borderId="47" xfId="2" applyFont="1" applyBorder="1" applyAlignment="1">
      <alignment wrapText="1"/>
    </xf>
    <xf numFmtId="0" fontId="134" fillId="69" borderId="2" xfId="2" applyFont="1" applyFill="1"/>
    <xf numFmtId="3" fontId="134" fillId="31" borderId="31" xfId="2" applyNumberFormat="1" applyFont="1" applyBorder="1" applyAlignment="1">
      <alignment horizontal="center" vertical="center"/>
    </xf>
    <xf numFmtId="0" fontId="134" fillId="69" borderId="23" xfId="2" applyFont="1" applyFill="1" applyBorder="1" applyAlignment="1">
      <alignment horizontal="center" vertical="center" wrapText="1"/>
    </xf>
    <xf numFmtId="0" fontId="144" fillId="31" borderId="2" xfId="2" applyFont="1" applyAlignment="1">
      <alignment vertical="center" wrapText="1"/>
    </xf>
    <xf numFmtId="0" fontId="13" fillId="31" borderId="2" xfId="2" applyAlignment="1">
      <alignment horizontal="center" vertical="center" wrapText="1"/>
    </xf>
    <xf numFmtId="0" fontId="137" fillId="71" borderId="34" xfId="2" applyFont="1" applyFill="1" applyBorder="1" applyAlignment="1">
      <alignment vertical="center" wrapText="1"/>
    </xf>
    <xf numFmtId="0" fontId="131" fillId="31" borderId="2" xfId="2" applyFont="1" applyAlignment="1">
      <alignment horizontal="center" vertical="center" wrapText="1"/>
    </xf>
    <xf numFmtId="0" fontId="144" fillId="31" borderId="2" xfId="2" applyFont="1" applyAlignment="1">
      <alignment horizontal="center" vertical="center" wrapText="1"/>
    </xf>
    <xf numFmtId="0" fontId="134" fillId="69" borderId="2" xfId="2" applyFont="1" applyFill="1" applyAlignment="1">
      <alignment vertical="center"/>
    </xf>
    <xf numFmtId="0" fontId="137" fillId="69" borderId="34" xfId="2" applyFont="1" applyFill="1" applyBorder="1" applyAlignment="1">
      <alignment horizontal="left" vertical="center" wrapText="1"/>
    </xf>
    <xf numFmtId="0" fontId="137" fillId="31" borderId="2" xfId="2" applyFont="1" applyAlignment="1">
      <alignment horizontal="center"/>
    </xf>
    <xf numFmtId="0" fontId="145" fillId="31" borderId="2" xfId="2" applyFont="1"/>
    <xf numFmtId="0" fontId="137" fillId="31" borderId="2" xfId="2" applyFont="1" applyAlignment="1">
      <alignment vertical="center"/>
    </xf>
    <xf numFmtId="0" fontId="146" fillId="31" borderId="10" xfId="2" applyFont="1" applyBorder="1"/>
    <xf numFmtId="0" fontId="146" fillId="31" borderId="12" xfId="2" applyFont="1" applyBorder="1"/>
    <xf numFmtId="0" fontId="146" fillId="31" borderId="13" xfId="2" applyFont="1" applyBorder="1"/>
    <xf numFmtId="0" fontId="146" fillId="31" borderId="15" xfId="2" applyFont="1" applyBorder="1"/>
    <xf numFmtId="0" fontId="146" fillId="31" borderId="19" xfId="2" applyFont="1" applyBorder="1"/>
    <xf numFmtId="0" fontId="146" fillId="31" borderId="20" xfId="2" applyFont="1" applyBorder="1"/>
    <xf numFmtId="0" fontId="43" fillId="59" borderId="70" xfId="2" applyFont="1" applyFill="1" applyBorder="1" applyAlignment="1">
      <alignment vertical="center" wrapText="1"/>
    </xf>
    <xf numFmtId="3" fontId="147" fillId="55" borderId="26" xfId="2" applyNumberFormat="1" applyFont="1" applyFill="1" applyBorder="1" applyAlignment="1">
      <alignment horizontal="center" vertical="center" wrapText="1"/>
    </xf>
    <xf numFmtId="0" fontId="147" fillId="55" borderId="26" xfId="2" applyFont="1" applyFill="1" applyBorder="1" applyAlignment="1">
      <alignment horizontal="center" vertical="center" wrapText="1"/>
    </xf>
    <xf numFmtId="0" fontId="42" fillId="54" borderId="29" xfId="2" applyFont="1" applyFill="1" applyBorder="1" applyAlignment="1">
      <alignment vertical="center" wrapText="1"/>
    </xf>
    <xf numFmtId="0" fontId="47" fillId="31" borderId="78" xfId="2" applyFont="1" applyBorder="1" applyAlignment="1">
      <alignment horizontal="left" vertical="center" wrapText="1" indent="1"/>
    </xf>
    <xf numFmtId="0" fontId="63" fillId="31" borderId="2" xfId="2" applyFont="1" applyAlignment="1">
      <alignment vertical="top" wrapText="1"/>
    </xf>
    <xf numFmtId="1" fontId="40" fillId="31" borderId="23" xfId="3" applyNumberFormat="1" applyFont="1" applyBorder="1" applyAlignment="1">
      <alignment horizontal="center" vertical="center"/>
    </xf>
    <xf numFmtId="1" fontId="40" fillId="31" borderId="23" xfId="2" applyNumberFormat="1" applyFont="1" applyBorder="1" applyAlignment="1">
      <alignment horizontal="center" vertical="center"/>
    </xf>
    <xf numFmtId="3" fontId="40" fillId="31" borderId="23" xfId="2" applyNumberFormat="1" applyFont="1" applyBorder="1" applyAlignment="1">
      <alignment horizontal="right" vertical="center"/>
    </xf>
    <xf numFmtId="3" fontId="148" fillId="31" borderId="23" xfId="2" applyNumberFormat="1" applyFont="1" applyBorder="1" applyAlignment="1">
      <alignment horizontal="right" vertical="center"/>
    </xf>
    <xf numFmtId="3" fontId="147" fillId="31" borderId="23" xfId="2" applyNumberFormat="1" applyFont="1" applyBorder="1" applyAlignment="1">
      <alignment horizontal="right" vertical="center"/>
    </xf>
    <xf numFmtId="1" fontId="40" fillId="31" borderId="23" xfId="2" applyNumberFormat="1" applyFont="1" applyBorder="1" applyAlignment="1">
      <alignment horizontal="right" vertical="center"/>
    </xf>
    <xf numFmtId="1" fontId="147" fillId="31" borderId="23" xfId="2" applyNumberFormat="1" applyFont="1" applyBorder="1" applyAlignment="1">
      <alignment horizontal="right" vertical="center"/>
    </xf>
    <xf numFmtId="169" fontId="147" fillId="31" borderId="23" xfId="4" applyNumberFormat="1" applyFont="1" applyBorder="1" applyAlignment="1">
      <alignment horizontal="right" vertical="center"/>
    </xf>
    <xf numFmtId="166" fontId="149" fillId="31" borderId="15" xfId="4" applyNumberFormat="1" applyFont="1" applyBorder="1"/>
    <xf numFmtId="1" fontId="13" fillId="31" borderId="2" xfId="2" applyNumberFormat="1"/>
    <xf numFmtId="166" fontId="149" fillId="31" borderId="20" xfId="4" applyNumberFormat="1" applyFont="1" applyBorder="1"/>
    <xf numFmtId="3" fontId="40" fillId="31" borderId="26" xfId="2" applyNumberFormat="1" applyFont="1" applyBorder="1" applyAlignment="1">
      <alignment horizontal="center" vertical="center" wrapText="1"/>
    </xf>
    <xf numFmtId="16" fontId="13" fillId="31" borderId="2" xfId="2" applyNumberFormat="1"/>
    <xf numFmtId="2" fontId="51" fillId="31" borderId="2" xfId="3" applyNumberFormat="1" applyFont="1" applyFill="1" applyBorder="1" applyAlignment="1">
      <alignment horizontal="center" vertical="center"/>
    </xf>
    <xf numFmtId="9" fontId="51" fillId="60" borderId="23" xfId="3" applyFont="1" applyFill="1" applyBorder="1" applyAlignment="1">
      <alignment horizontal="center" vertical="center"/>
    </xf>
    <xf numFmtId="9" fontId="51" fillId="60" borderId="124" xfId="3" applyFont="1" applyFill="1" applyBorder="1" applyAlignment="1">
      <alignment horizontal="center" vertical="center"/>
    </xf>
    <xf numFmtId="0" fontId="40" fillId="60" borderId="47" xfId="2" applyFont="1" applyFill="1" applyBorder="1" applyAlignment="1">
      <alignment vertical="center" wrapText="1"/>
    </xf>
    <xf numFmtId="9" fontId="40" fillId="60" borderId="23" xfId="2" applyNumberFormat="1" applyFont="1" applyFill="1" applyBorder="1" applyAlignment="1">
      <alignment horizontal="center" vertical="center"/>
    </xf>
    <xf numFmtId="0" fontId="51" fillId="31" borderId="15" xfId="2" applyFont="1" applyBorder="1" applyAlignment="1">
      <alignment horizontal="left" vertical="top" wrapText="1"/>
    </xf>
    <xf numFmtId="0" fontId="49" fillId="54" borderId="47" xfId="2" applyFont="1" applyFill="1" applyBorder="1" applyAlignment="1">
      <alignment vertical="center" wrapText="1"/>
    </xf>
    <xf numFmtId="0" fontId="49" fillId="55" borderId="110" xfId="2" applyFont="1" applyFill="1" applyBorder="1" applyAlignment="1">
      <alignment horizontal="left" vertical="center" wrapText="1"/>
    </xf>
    <xf numFmtId="0" fontId="44" fillId="31" borderId="2" xfId="2" applyFont="1"/>
    <xf numFmtId="0" fontId="31" fillId="55" borderId="126" xfId="2" applyFont="1" applyFill="1" applyBorder="1"/>
    <xf numFmtId="0" fontId="31" fillId="55" borderId="108" xfId="2" applyFont="1" applyFill="1" applyBorder="1"/>
    <xf numFmtId="0" fontId="31" fillId="55" borderId="128" xfId="2" applyFont="1" applyFill="1" applyBorder="1"/>
    <xf numFmtId="0" fontId="31" fillId="55" borderId="116" xfId="2" applyFont="1" applyFill="1" applyBorder="1"/>
    <xf numFmtId="0" fontId="31" fillId="55" borderId="104" xfId="2" applyFont="1" applyFill="1" applyBorder="1"/>
    <xf numFmtId="0" fontId="31" fillId="55" borderId="18" xfId="2" applyFont="1" applyFill="1" applyBorder="1"/>
    <xf numFmtId="3" fontId="44" fillId="31" borderId="2" xfId="2" applyNumberFormat="1" applyFont="1"/>
    <xf numFmtId="3" fontId="41" fillId="54" borderId="23" xfId="2" applyNumberFormat="1" applyFont="1" applyFill="1" applyBorder="1" applyAlignment="1">
      <alignment horizontal="center" vertical="center"/>
    </xf>
    <xf numFmtId="0" fontId="41" fillId="55" borderId="31" xfId="2" applyFont="1" applyFill="1" applyBorder="1" applyAlignment="1">
      <alignment horizontal="center" vertical="center" wrapText="1"/>
    </xf>
    <xf numFmtId="0" fontId="44" fillId="54" borderId="27" xfId="2" applyFont="1" applyFill="1" applyBorder="1" applyAlignment="1">
      <alignment vertical="center"/>
    </xf>
    <xf numFmtId="0" fontId="44" fillId="54" borderId="28" xfId="2" applyFont="1" applyFill="1" applyBorder="1" applyAlignment="1">
      <alignment vertical="center"/>
    </xf>
    <xf numFmtId="0" fontId="43" fillId="54" borderId="34" xfId="2" applyFont="1" applyFill="1" applyBorder="1" applyAlignment="1">
      <alignment vertical="center" wrapText="1"/>
    </xf>
    <xf numFmtId="0" fontId="44" fillId="54" borderId="29" xfId="2" applyFont="1" applyFill="1" applyBorder="1" applyAlignment="1">
      <alignment vertical="center"/>
    </xf>
    <xf numFmtId="0" fontId="43" fillId="54" borderId="34" xfId="2" applyFont="1" applyFill="1" applyBorder="1" applyAlignment="1">
      <alignment horizontal="left" vertical="center" wrapText="1"/>
    </xf>
    <xf numFmtId="0" fontId="43" fillId="53" borderId="47" xfId="2" applyFont="1" applyFill="1" applyBorder="1" applyAlignment="1">
      <alignment vertical="center" wrapText="1"/>
    </xf>
    <xf numFmtId="3" fontId="41" fillId="31" borderId="2" xfId="2" applyNumberFormat="1" applyFont="1" applyAlignment="1">
      <alignment horizontal="center" vertical="center"/>
    </xf>
    <xf numFmtId="0" fontId="41" fillId="53" borderId="47" xfId="2" applyFont="1" applyFill="1" applyBorder="1" applyAlignment="1">
      <alignment horizontal="left" vertical="center" wrapText="1" indent="1"/>
    </xf>
    <xf numFmtId="3" fontId="41" fillId="31" borderId="15" xfId="2" applyNumberFormat="1" applyFont="1" applyBorder="1" applyAlignment="1">
      <alignment horizontal="center" vertical="center"/>
    </xf>
    <xf numFmtId="0" fontId="41" fillId="53" borderId="26" xfId="2" applyFont="1" applyFill="1" applyBorder="1" applyAlignment="1">
      <alignment horizontal="left" vertical="center" wrapText="1" indent="1"/>
    </xf>
    <xf numFmtId="3" fontId="41" fillId="31" borderId="31" xfId="2" applyNumberFormat="1" applyFont="1" applyBorder="1" applyAlignment="1">
      <alignment horizontal="center" vertical="center"/>
    </xf>
    <xf numFmtId="0" fontId="41" fillId="31" borderId="26" xfId="2" applyFont="1" applyBorder="1" applyAlignment="1">
      <alignment horizontal="left" vertical="center" wrapText="1" indent="1"/>
    </xf>
    <xf numFmtId="0" fontId="44" fillId="63" borderId="2" xfId="2" applyFont="1" applyFill="1"/>
    <xf numFmtId="0" fontId="43" fillId="31" borderId="47" xfId="2" applyFont="1" applyBorder="1" applyAlignment="1">
      <alignment vertical="center" wrapText="1"/>
    </xf>
    <xf numFmtId="3" fontId="44" fillId="63" borderId="15" xfId="2" applyNumberFormat="1" applyFont="1" applyFill="1" applyBorder="1" applyAlignment="1">
      <alignment horizontal="center" vertical="center"/>
    </xf>
    <xf numFmtId="0" fontId="43" fillId="63" borderId="47" xfId="2" applyFont="1" applyFill="1" applyBorder="1" applyAlignment="1">
      <alignment vertical="center" wrapText="1"/>
    </xf>
    <xf numFmtId="0" fontId="43" fillId="63" borderId="94" xfId="2" applyFont="1" applyFill="1" applyBorder="1" applyAlignment="1">
      <alignment horizontal="left" vertical="center" wrapText="1" indent="1"/>
    </xf>
    <xf numFmtId="0" fontId="45" fillId="63" borderId="47" xfId="2" applyFont="1" applyFill="1" applyBorder="1" applyAlignment="1">
      <alignment horizontal="left" vertical="center" wrapText="1" indent="1"/>
    </xf>
    <xf numFmtId="0" fontId="44" fillId="63" borderId="47" xfId="2" applyFont="1" applyFill="1" applyBorder="1" applyAlignment="1">
      <alignment horizontal="left" vertical="center" wrapText="1" indent="1"/>
    </xf>
    <xf numFmtId="3" fontId="44" fillId="63" borderId="2" xfId="2" applyNumberFormat="1" applyFont="1" applyFill="1"/>
    <xf numFmtId="0" fontId="41" fillId="63" borderId="15" xfId="2" applyFont="1" applyFill="1" applyBorder="1" applyAlignment="1">
      <alignment horizontal="center" vertical="center" wrapText="1"/>
    </xf>
    <xf numFmtId="3" fontId="44" fillId="63" borderId="129" xfId="2" applyNumberFormat="1" applyFont="1" applyFill="1" applyBorder="1" applyAlignment="1">
      <alignment horizontal="center" vertical="center"/>
    </xf>
    <xf numFmtId="0" fontId="44" fillId="63" borderId="94" xfId="2" applyFont="1" applyFill="1" applyBorder="1" applyAlignment="1">
      <alignment horizontal="left" vertical="center" wrapText="1"/>
    </xf>
    <xf numFmtId="0" fontId="44" fillId="63" borderId="47" xfId="2" applyFont="1" applyFill="1" applyBorder="1" applyAlignment="1">
      <alignment horizontal="left" vertical="center" wrapText="1"/>
    </xf>
    <xf numFmtId="0" fontId="41" fillId="63" borderId="31" xfId="2" applyFont="1" applyFill="1" applyBorder="1" applyAlignment="1">
      <alignment horizontal="center" vertical="center" wrapText="1"/>
    </xf>
    <xf numFmtId="0" fontId="44" fillId="63" borderId="26" xfId="2" applyFont="1" applyFill="1" applyBorder="1" applyAlignment="1">
      <alignment horizontal="center" vertical="center" wrapText="1"/>
    </xf>
    <xf numFmtId="3" fontId="41" fillId="63" borderId="15" xfId="2" applyNumberFormat="1" applyFont="1" applyFill="1" applyBorder="1" applyAlignment="1">
      <alignment horizontal="center" vertical="center"/>
    </xf>
    <xf numFmtId="3" fontId="44" fillId="63" borderId="23" xfId="2" applyNumberFormat="1" applyFont="1" applyFill="1" applyBorder="1" applyAlignment="1">
      <alignment horizontal="center" vertical="center"/>
    </xf>
    <xf numFmtId="3" fontId="44" fillId="63" borderId="26" xfId="2" applyNumberFormat="1" applyFont="1" applyFill="1" applyBorder="1" applyAlignment="1">
      <alignment horizontal="center" vertical="center" wrapText="1"/>
    </xf>
    <xf numFmtId="1" fontId="44" fillId="63" borderId="26" xfId="2" applyNumberFormat="1" applyFont="1" applyFill="1" applyBorder="1" applyAlignment="1">
      <alignment horizontal="center" vertical="center" wrapText="1"/>
    </xf>
    <xf numFmtId="0" fontId="41" fillId="63" borderId="23" xfId="2" applyFont="1" applyFill="1" applyBorder="1" applyAlignment="1">
      <alignment horizontal="center" vertical="center" wrapText="1"/>
    </xf>
    <xf numFmtId="0" fontId="44" fillId="63" borderId="26" xfId="2" applyFont="1" applyFill="1" applyBorder="1" applyAlignment="1">
      <alignment horizontal="left" vertical="center" wrapText="1"/>
    </xf>
    <xf numFmtId="0" fontId="43" fillId="63" borderId="26" xfId="2" applyFont="1" applyFill="1" applyBorder="1" applyAlignment="1">
      <alignment vertical="center" wrapText="1"/>
    </xf>
    <xf numFmtId="3" fontId="41" fillId="63" borderId="23" xfId="2" applyNumberFormat="1" applyFont="1" applyFill="1" applyBorder="1" applyAlignment="1">
      <alignment horizontal="center" vertical="center"/>
    </xf>
    <xf numFmtId="3" fontId="45" fillId="63" borderId="23" xfId="2" applyNumberFormat="1" applyFont="1" applyFill="1" applyBorder="1" applyAlignment="1">
      <alignment horizontal="center" vertical="center"/>
    </xf>
    <xf numFmtId="0" fontId="43" fillId="63" borderId="62" xfId="2" applyFont="1" applyFill="1" applyBorder="1" applyAlignment="1">
      <alignment horizontal="left" vertical="center" wrapText="1" indent="1"/>
    </xf>
    <xf numFmtId="0" fontId="45" fillId="63" borderId="26" xfId="2" applyFont="1" applyFill="1" applyBorder="1" applyAlignment="1">
      <alignment horizontal="left" vertical="center" wrapText="1" indent="1"/>
    </xf>
    <xf numFmtId="0" fontId="44" fillId="63" borderId="26" xfId="2" applyFont="1" applyFill="1" applyBorder="1" applyAlignment="1">
      <alignment horizontal="left" vertical="center" wrapText="1" indent="1"/>
    </xf>
    <xf numFmtId="165" fontId="45" fillId="63" borderId="23" xfId="2" applyNumberFormat="1" applyFont="1" applyFill="1" applyBorder="1" applyAlignment="1">
      <alignment horizontal="center" vertical="center"/>
    </xf>
    <xf numFmtId="165" fontId="44" fillId="63" borderId="23" xfId="2" applyNumberFormat="1" applyFont="1" applyFill="1" applyBorder="1" applyAlignment="1">
      <alignment horizontal="center" vertical="center"/>
    </xf>
    <xf numFmtId="9" fontId="44" fillId="31" borderId="23" xfId="3" applyFont="1" applyBorder="1" applyAlignment="1">
      <alignment horizontal="center" vertical="center"/>
    </xf>
    <xf numFmtId="165" fontId="44" fillId="31" borderId="23" xfId="3" applyNumberFormat="1" applyFont="1" applyBorder="1" applyAlignment="1">
      <alignment horizontal="center" vertical="center"/>
    </xf>
    <xf numFmtId="3" fontId="150" fillId="31" borderId="23" xfId="2" applyNumberFormat="1" applyFont="1" applyBorder="1" applyAlignment="1">
      <alignment horizontal="center" vertical="center"/>
    </xf>
    <xf numFmtId="173" fontId="44" fillId="31" borderId="2" xfId="4" applyNumberFormat="1" applyFont="1" applyFill="1" applyBorder="1" applyAlignment="1">
      <alignment horizontal="center" vertical="center"/>
    </xf>
    <xf numFmtId="3" fontId="44" fillId="31" borderId="2" xfId="3" applyNumberFormat="1" applyFont="1" applyFill="1" applyBorder="1" applyAlignment="1">
      <alignment horizontal="center" vertical="center"/>
    </xf>
    <xf numFmtId="173" fontId="44" fillId="31" borderId="2" xfId="4" applyNumberFormat="1" applyFont="1" applyFill="1" applyBorder="1" applyAlignment="1">
      <alignment horizontal="left" vertical="center" wrapText="1"/>
    </xf>
    <xf numFmtId="173" fontId="44" fillId="31" borderId="43" xfId="4" applyNumberFormat="1" applyFont="1" applyFill="1" applyBorder="1" applyAlignment="1">
      <alignment horizontal="center" vertical="center"/>
    </xf>
    <xf numFmtId="173" fontId="44" fillId="31" borderId="21" xfId="4" applyNumberFormat="1" applyFont="1" applyFill="1" applyBorder="1" applyAlignment="1">
      <alignment horizontal="center" vertical="center"/>
    </xf>
    <xf numFmtId="3" fontId="44" fillId="31" borderId="21" xfId="3" applyNumberFormat="1" applyFont="1" applyFill="1" applyBorder="1" applyAlignment="1">
      <alignment horizontal="center" vertical="center"/>
    </xf>
    <xf numFmtId="173" fontId="44" fillId="31" borderId="22" xfId="4" applyNumberFormat="1" applyFont="1" applyFill="1" applyBorder="1" applyAlignment="1">
      <alignment horizontal="left" vertical="center" wrapText="1"/>
    </xf>
    <xf numFmtId="173" fontId="74" fillId="31" borderId="25" xfId="4" applyNumberFormat="1" applyFont="1" applyFill="1" applyBorder="1" applyAlignment="1">
      <alignment horizontal="center" vertical="center"/>
    </xf>
    <xf numFmtId="173" fontId="74" fillId="31" borderId="23" xfId="4" applyNumberFormat="1" applyFont="1" applyFill="1" applyBorder="1" applyAlignment="1">
      <alignment horizontal="center" vertical="center"/>
    </xf>
    <xf numFmtId="3" fontId="74" fillId="31" borderId="23" xfId="3" applyNumberFormat="1" applyFont="1" applyFill="1" applyBorder="1" applyAlignment="1">
      <alignment horizontal="center" vertical="center"/>
    </xf>
    <xf numFmtId="173" fontId="74" fillId="31" borderId="24" xfId="4" applyNumberFormat="1" applyFont="1" applyFill="1" applyBorder="1" applyAlignment="1">
      <alignment horizontal="center" vertical="center"/>
    </xf>
    <xf numFmtId="173" fontId="44" fillId="31" borderId="25" xfId="4" applyNumberFormat="1" applyFont="1" applyFill="1" applyBorder="1" applyAlignment="1">
      <alignment horizontal="center" vertical="center"/>
    </xf>
    <xf numFmtId="173" fontId="44" fillId="31" borderId="23" xfId="4" applyNumberFormat="1" applyFont="1" applyFill="1" applyBorder="1" applyAlignment="1">
      <alignment horizontal="center" vertical="center"/>
    </xf>
    <xf numFmtId="3" fontId="44" fillId="31" borderId="23" xfId="3" applyNumberFormat="1" applyFont="1" applyFill="1" applyBorder="1" applyAlignment="1">
      <alignment horizontal="center" vertical="center"/>
    </xf>
    <xf numFmtId="173" fontId="44" fillId="31" borderId="24" xfId="4" applyNumberFormat="1" applyFont="1" applyFill="1" applyBorder="1" applyAlignment="1">
      <alignment horizontal="left" vertical="center" wrapText="1"/>
    </xf>
    <xf numFmtId="0" fontId="44" fillId="31" borderId="24" xfId="2" applyFont="1" applyBorder="1" applyAlignment="1">
      <alignment vertical="center" wrapText="1"/>
    </xf>
    <xf numFmtId="0" fontId="44" fillId="31" borderId="24" xfId="2" applyFont="1" applyBorder="1" applyAlignment="1">
      <alignment horizontal="left" vertical="center" wrapText="1"/>
    </xf>
    <xf numFmtId="0" fontId="41" fillId="54" borderId="62" xfId="2" applyFont="1" applyFill="1" applyBorder="1" applyAlignment="1">
      <alignment vertical="center" wrapText="1"/>
    </xf>
    <xf numFmtId="0" fontId="44" fillId="31" borderId="23" xfId="2" applyFont="1" applyBorder="1" applyAlignment="1">
      <alignment horizontal="center" vertical="center"/>
    </xf>
    <xf numFmtId="0" fontId="44" fillId="31" borderId="15" xfId="2" applyFont="1" applyBorder="1" applyAlignment="1">
      <alignment horizontal="left" vertical="center" wrapText="1"/>
    </xf>
    <xf numFmtId="0" fontId="44" fillId="31" borderId="62" xfId="2" applyFont="1" applyBorder="1" applyAlignment="1">
      <alignment horizontal="left" vertical="center" wrapText="1"/>
    </xf>
    <xf numFmtId="0" fontId="44" fillId="31" borderId="26" xfId="2" applyFont="1" applyBorder="1" applyAlignment="1">
      <alignment horizontal="left" vertical="center" wrapText="1"/>
    </xf>
    <xf numFmtId="0" fontId="44" fillId="55" borderId="23" xfId="2" applyFont="1" applyFill="1" applyBorder="1" applyAlignment="1">
      <alignment horizontal="center" vertical="center" wrapText="1"/>
    </xf>
    <xf numFmtId="0" fontId="41" fillId="54" borderId="34" xfId="2" applyFont="1" applyFill="1" applyBorder="1" applyAlignment="1">
      <alignment vertical="center" wrapText="1"/>
    </xf>
    <xf numFmtId="0" fontId="41" fillId="31" borderId="2" xfId="2" applyFont="1" applyAlignment="1">
      <alignment horizontal="center"/>
    </xf>
    <xf numFmtId="0" fontId="43" fillId="53" borderId="2" xfId="2" applyFont="1" applyFill="1"/>
    <xf numFmtId="9" fontId="147" fillId="72" borderId="23" xfId="3" applyFont="1" applyFill="1" applyBorder="1" applyAlignment="1">
      <alignment horizontal="center" vertical="center"/>
    </xf>
    <xf numFmtId="9" fontId="147" fillId="60" borderId="23" xfId="2" applyNumberFormat="1" applyFont="1" applyFill="1" applyBorder="1" applyAlignment="1">
      <alignment horizontal="center" vertical="center"/>
    </xf>
    <xf numFmtId="0" fontId="13" fillId="31" borderId="2" xfId="2" applyAlignment="1">
      <alignment wrapText="1"/>
    </xf>
    <xf numFmtId="0" fontId="68" fillId="31" borderId="2" xfId="2" applyFont="1" applyAlignment="1">
      <alignment wrapText="1"/>
    </xf>
    <xf numFmtId="0" fontId="49" fillId="55" borderId="2" xfId="2" applyFont="1" applyFill="1" applyAlignment="1">
      <alignment wrapText="1"/>
    </xf>
    <xf numFmtId="0" fontId="49" fillId="55" borderId="2" xfId="2" applyFont="1" applyFill="1" applyAlignment="1">
      <alignment horizontal="center" vertical="center" wrapText="1"/>
    </xf>
    <xf numFmtId="0" fontId="111" fillId="55" borderId="10" xfId="2" applyFont="1" applyFill="1" applyBorder="1" applyAlignment="1">
      <alignment wrapText="1"/>
    </xf>
    <xf numFmtId="0" fontId="111" fillId="31" borderId="12" xfId="2" applyFont="1" applyBorder="1" applyAlignment="1">
      <alignment wrapText="1"/>
    </xf>
    <xf numFmtId="0" fontId="49" fillId="55" borderId="12" xfId="2" applyFont="1" applyFill="1" applyBorder="1" applyAlignment="1">
      <alignment wrapText="1"/>
    </xf>
    <xf numFmtId="0" fontId="111" fillId="31" borderId="13" xfId="2" applyFont="1" applyBorder="1" applyAlignment="1">
      <alignment wrapText="1"/>
    </xf>
    <xf numFmtId="0" fontId="111" fillId="31" borderId="15" xfId="2" applyFont="1" applyBorder="1" applyAlignment="1">
      <alignment wrapText="1"/>
    </xf>
    <xf numFmtId="0" fontId="49" fillId="55" borderId="13" xfId="2" applyFont="1" applyFill="1" applyBorder="1" applyAlignment="1">
      <alignment wrapText="1"/>
    </xf>
    <xf numFmtId="0" fontId="49" fillId="55" borderId="15" xfId="2" applyFont="1" applyFill="1" applyBorder="1" applyAlignment="1">
      <alignment wrapText="1"/>
    </xf>
    <xf numFmtId="0" fontId="111" fillId="55" borderId="19" xfId="2" applyFont="1" applyFill="1" applyBorder="1" applyAlignment="1">
      <alignment wrapText="1"/>
    </xf>
    <xf numFmtId="0" fontId="111" fillId="31" borderId="20" xfId="2" applyFont="1" applyBorder="1" applyAlignment="1">
      <alignment wrapText="1"/>
    </xf>
    <xf numFmtId="0" fontId="49" fillId="55" borderId="19" xfId="2" applyFont="1" applyFill="1" applyBorder="1" applyAlignment="1">
      <alignment wrapText="1"/>
    </xf>
    <xf numFmtId="0" fontId="49" fillId="55" borderId="20" xfId="2" applyFont="1" applyFill="1" applyBorder="1" applyAlignment="1">
      <alignment wrapText="1"/>
    </xf>
    <xf numFmtId="3" fontId="67" fillId="55" borderId="2" xfId="2" applyNumberFormat="1" applyFont="1" applyFill="1" applyAlignment="1">
      <alignment horizontal="center" vertical="center" wrapText="1"/>
    </xf>
    <xf numFmtId="0" fontId="49" fillId="55" borderId="2" xfId="2" applyFont="1" applyFill="1" applyAlignment="1">
      <alignment horizontal="left" vertical="center" wrapText="1"/>
    </xf>
    <xf numFmtId="3" fontId="49" fillId="55" borderId="23" xfId="2" applyNumberFormat="1" applyFont="1" applyFill="1" applyBorder="1" applyAlignment="1">
      <alignment horizontal="center" vertical="center" wrapText="1"/>
    </xf>
    <xf numFmtId="0" fontId="49" fillId="55" borderId="26" xfId="2" applyFont="1" applyFill="1" applyBorder="1" applyAlignment="1">
      <alignment vertical="center" wrapText="1"/>
    </xf>
    <xf numFmtId="3" fontId="67" fillId="55" borderId="23" xfId="2" applyNumberFormat="1" applyFont="1" applyFill="1" applyBorder="1" applyAlignment="1">
      <alignment horizontal="center" vertical="center" wrapText="1"/>
    </xf>
    <xf numFmtId="0" fontId="153" fillId="55" borderId="26" xfId="2" applyFont="1" applyFill="1" applyBorder="1" applyAlignment="1">
      <alignment horizontal="left" vertical="center" wrapText="1"/>
    </xf>
    <xf numFmtId="0" fontId="67" fillId="55" borderId="26" xfId="2" applyFont="1" applyFill="1" applyBorder="1" applyAlignment="1">
      <alignment horizontal="left" vertical="center" wrapText="1"/>
    </xf>
    <xf numFmtId="3" fontId="153" fillId="55" borderId="23" xfId="2" applyNumberFormat="1" applyFont="1" applyFill="1" applyBorder="1" applyAlignment="1">
      <alignment horizontal="center" vertical="center" wrapText="1"/>
    </xf>
    <xf numFmtId="3" fontId="13" fillId="31" borderId="2" xfId="2" applyNumberFormat="1" applyAlignment="1">
      <alignment wrapText="1"/>
    </xf>
    <xf numFmtId="0" fontId="154" fillId="55" borderId="62" xfId="2" applyFont="1" applyFill="1" applyBorder="1" applyAlignment="1">
      <alignment horizontal="left" vertical="center" wrapText="1"/>
    </xf>
    <xf numFmtId="0" fontId="49" fillId="55" borderId="23" xfId="2" applyFont="1" applyFill="1" applyBorder="1" applyAlignment="1">
      <alignment horizontal="center" vertical="center" wrapText="1"/>
    </xf>
    <xf numFmtId="0" fontId="67" fillId="55" borderId="26" xfId="2" applyFont="1" applyFill="1" applyBorder="1" applyAlignment="1">
      <alignment horizontal="center" vertical="center" wrapText="1"/>
    </xf>
    <xf numFmtId="0" fontId="67" fillId="55" borderId="31" xfId="2" applyFont="1" applyFill="1" applyBorder="1" applyAlignment="1">
      <alignment horizontal="center" vertical="center" wrapText="1"/>
    </xf>
    <xf numFmtId="165" fontId="67" fillId="55" borderId="23" xfId="2" applyNumberFormat="1" applyFont="1" applyFill="1" applyBorder="1" applyAlignment="1">
      <alignment horizontal="center" vertical="center" wrapText="1"/>
    </xf>
    <xf numFmtId="3" fontId="68" fillId="31" borderId="2" xfId="2" applyNumberFormat="1" applyFont="1" applyAlignment="1">
      <alignment wrapText="1"/>
    </xf>
    <xf numFmtId="3" fontId="67" fillId="55" borderId="26" xfId="2" applyNumberFormat="1" applyFont="1" applyFill="1" applyBorder="1" applyAlignment="1">
      <alignment horizontal="center" vertical="center" wrapText="1"/>
    </xf>
    <xf numFmtId="0" fontId="67" fillId="55" borderId="27" xfId="2" applyFont="1" applyFill="1" applyBorder="1" applyAlignment="1">
      <alignment vertical="center" wrapText="1"/>
    </xf>
    <xf numFmtId="0" fontId="67" fillId="55" borderId="28" xfId="2" applyFont="1" applyFill="1" applyBorder="1" applyAlignment="1">
      <alignment vertical="center" wrapText="1"/>
    </xf>
    <xf numFmtId="0" fontId="49" fillId="55" borderId="34" xfId="2" applyFont="1" applyFill="1" applyBorder="1" applyAlignment="1">
      <alignment vertical="center" wrapText="1"/>
    </xf>
    <xf numFmtId="0" fontId="67" fillId="55" borderId="29" xfId="2" applyFont="1" applyFill="1" applyBorder="1" applyAlignment="1">
      <alignment vertical="center" wrapText="1"/>
    </xf>
    <xf numFmtId="0" fontId="49" fillId="55" borderId="26" xfId="2" applyFont="1" applyFill="1" applyBorder="1" applyAlignment="1">
      <alignment horizontal="left" vertical="center" wrapText="1"/>
    </xf>
    <xf numFmtId="0" fontId="154" fillId="55" borderId="80" xfId="2" applyFont="1" applyFill="1" applyBorder="1" applyAlignment="1">
      <alignment horizontal="left" vertical="center" wrapText="1"/>
    </xf>
    <xf numFmtId="0" fontId="67" fillId="55" borderId="26" xfId="2" applyFont="1" applyFill="1" applyBorder="1" applyAlignment="1">
      <alignment vertical="center" wrapText="1"/>
    </xf>
    <xf numFmtId="0" fontId="67" fillId="55" borderId="32" xfId="2" applyFont="1" applyFill="1" applyBorder="1" applyAlignment="1">
      <alignment vertical="center" wrapText="1"/>
    </xf>
    <xf numFmtId="0" fontId="49" fillId="55" borderId="27" xfId="2" applyFont="1" applyFill="1" applyBorder="1" applyAlignment="1">
      <alignment vertical="center" wrapText="1"/>
    </xf>
    <xf numFmtId="0" fontId="49" fillId="55" borderId="28" xfId="2" applyFont="1" applyFill="1" applyBorder="1" applyAlignment="1">
      <alignment vertical="center" wrapText="1"/>
    </xf>
    <xf numFmtId="0" fontId="49" fillId="55" borderId="29" xfId="2" applyFont="1" applyFill="1" applyBorder="1" applyAlignment="1">
      <alignment vertical="center" wrapText="1"/>
    </xf>
    <xf numFmtId="0" fontId="49" fillId="55" borderId="31" xfId="2" applyFont="1" applyFill="1" applyBorder="1" applyAlignment="1">
      <alignment horizontal="center" vertical="center" wrapText="1"/>
    </xf>
    <xf numFmtId="9" fontId="67" fillId="55" borderId="27" xfId="2" applyNumberFormat="1" applyFont="1" applyFill="1" applyBorder="1" applyAlignment="1">
      <alignment vertical="center" wrapText="1"/>
    </xf>
    <xf numFmtId="9" fontId="67" fillId="55" borderId="28" xfId="2" applyNumberFormat="1" applyFont="1" applyFill="1" applyBorder="1" applyAlignment="1">
      <alignment vertical="center" wrapText="1"/>
    </xf>
    <xf numFmtId="9" fontId="49" fillId="55" borderId="34" xfId="2" applyNumberFormat="1" applyFont="1" applyFill="1" applyBorder="1" applyAlignment="1">
      <alignment horizontal="center" vertical="center" wrapText="1"/>
    </xf>
    <xf numFmtId="0" fontId="63" fillId="53" borderId="43" xfId="2" applyFont="1" applyFill="1" applyBorder="1" applyAlignment="1">
      <alignment vertical="top" wrapText="1"/>
    </xf>
    <xf numFmtId="0" fontId="63" fillId="53" borderId="85" xfId="2" applyFont="1" applyFill="1" applyBorder="1" applyAlignment="1">
      <alignment vertical="top" wrapText="1"/>
    </xf>
    <xf numFmtId="0" fontId="63" fillId="53" borderId="30" xfId="2" applyFont="1" applyFill="1" applyBorder="1" applyAlignment="1">
      <alignment vertical="top" wrapText="1"/>
    </xf>
    <xf numFmtId="0" fontId="63" fillId="53" borderId="2" xfId="2" applyFont="1" applyFill="1" applyAlignment="1">
      <alignment vertical="top" wrapText="1"/>
    </xf>
    <xf numFmtId="9" fontId="67" fillId="55" borderId="79" xfId="2" applyNumberFormat="1" applyFont="1" applyFill="1" applyBorder="1" applyAlignment="1">
      <alignment vertical="center" wrapText="1"/>
    </xf>
    <xf numFmtId="9" fontId="67" fillId="55" borderId="29" xfId="2" applyNumberFormat="1" applyFont="1" applyFill="1" applyBorder="1" applyAlignment="1">
      <alignment vertical="center" wrapText="1"/>
    </xf>
    <xf numFmtId="0" fontId="63" fillId="53" borderId="57" xfId="2" applyFont="1" applyFill="1" applyBorder="1" applyAlignment="1">
      <alignment vertical="top" wrapText="1"/>
    </xf>
    <xf numFmtId="0" fontId="63" fillId="53" borderId="86" xfId="2" applyFont="1" applyFill="1" applyBorder="1" applyAlignment="1">
      <alignment vertical="top" wrapText="1"/>
    </xf>
    <xf numFmtId="0" fontId="49" fillId="55" borderId="62" xfId="2" applyFont="1" applyFill="1" applyBorder="1" applyAlignment="1">
      <alignment horizontal="left" vertical="center" wrapText="1"/>
    </xf>
    <xf numFmtId="165" fontId="153" fillId="55" borderId="23" xfId="2" applyNumberFormat="1" applyFont="1" applyFill="1" applyBorder="1" applyAlignment="1">
      <alignment horizontal="center" vertical="center" wrapText="1"/>
    </xf>
    <xf numFmtId="9" fontId="67" fillId="55" borderId="23" xfId="3" applyFont="1" applyFill="1" applyBorder="1" applyAlignment="1">
      <alignment horizontal="center" vertical="center" wrapText="1"/>
    </xf>
    <xf numFmtId="165" fontId="67" fillId="55" borderId="23" xfId="3" applyNumberFormat="1" applyFont="1" applyFill="1" applyBorder="1" applyAlignment="1">
      <alignment horizontal="center" vertical="center" wrapText="1"/>
    </xf>
    <xf numFmtId="165" fontId="0" fillId="31" borderId="2" xfId="3" applyNumberFormat="1" applyFont="1" applyAlignment="1">
      <alignment wrapText="1"/>
    </xf>
    <xf numFmtId="0" fontId="68" fillId="55" borderId="2" xfId="2" applyFont="1" applyFill="1" applyAlignment="1">
      <alignment wrapText="1"/>
    </xf>
    <xf numFmtId="0" fontId="111" fillId="55" borderId="26" xfId="2" applyFont="1" applyFill="1" applyBorder="1" applyAlignment="1">
      <alignment horizontal="left" vertical="center" wrapText="1"/>
    </xf>
    <xf numFmtId="9" fontId="68" fillId="31" borderId="2" xfId="2" applyNumberFormat="1" applyFont="1" applyAlignment="1">
      <alignment wrapText="1"/>
    </xf>
    <xf numFmtId="0" fontId="155" fillId="31" borderId="2" xfId="2" applyFont="1" applyAlignment="1">
      <alignment wrapText="1"/>
    </xf>
    <xf numFmtId="9" fontId="67" fillId="55" borderId="23" xfId="2" applyNumberFormat="1" applyFont="1" applyFill="1" applyBorder="1" applyAlignment="1">
      <alignment horizontal="center" vertical="center" wrapText="1"/>
    </xf>
    <xf numFmtId="3" fontId="67" fillId="55" borderId="23" xfId="3" applyNumberFormat="1" applyFont="1" applyFill="1" applyBorder="1" applyAlignment="1">
      <alignment horizontal="center" vertical="center" wrapText="1"/>
    </xf>
    <xf numFmtId="4" fontId="13" fillId="31" borderId="2" xfId="2" applyNumberFormat="1" applyAlignment="1">
      <alignment wrapText="1"/>
    </xf>
    <xf numFmtId="0" fontId="156" fillId="31" borderId="2" xfId="2" applyFont="1" applyAlignment="1">
      <alignment horizontal="justify" vertical="center" wrapText="1"/>
    </xf>
    <xf numFmtId="0" fontId="67" fillId="55" borderId="2" xfId="2" applyFont="1" applyFill="1" applyAlignment="1">
      <alignment horizontal="center" vertical="center" wrapText="1"/>
    </xf>
    <xf numFmtId="0" fontId="67" fillId="55" borderId="23" xfId="2" applyFont="1" applyFill="1" applyBorder="1" applyAlignment="1">
      <alignment horizontal="center" vertical="center" wrapText="1"/>
    </xf>
    <xf numFmtId="0" fontId="67" fillId="55" borderId="15" xfId="2" applyFont="1" applyFill="1" applyBorder="1" applyAlignment="1">
      <alignment horizontal="left" vertical="center" wrapText="1"/>
    </xf>
    <xf numFmtId="1" fontId="67" fillId="55" borderId="2" xfId="2" applyNumberFormat="1" applyFont="1" applyFill="1" applyAlignment="1">
      <alignment horizontal="center" vertical="center" wrapText="1"/>
    </xf>
    <xf numFmtId="1" fontId="67" fillId="55" borderId="23" xfId="2" applyNumberFormat="1" applyFont="1" applyFill="1" applyBorder="1" applyAlignment="1">
      <alignment horizontal="center" vertical="center" wrapText="1"/>
    </xf>
    <xf numFmtId="0" fontId="157" fillId="55" borderId="2" xfId="2" applyFont="1" applyFill="1" applyAlignment="1">
      <alignment wrapText="1"/>
    </xf>
    <xf numFmtId="0" fontId="159" fillId="55" borderId="2" xfId="2" applyFont="1" applyFill="1" applyAlignment="1">
      <alignment wrapText="1"/>
    </xf>
    <xf numFmtId="3" fontId="42" fillId="73" borderId="23" xfId="2" applyNumberFormat="1" applyFont="1" applyFill="1" applyBorder="1" applyAlignment="1">
      <alignment horizontal="center" vertical="center"/>
    </xf>
    <xf numFmtId="0" fontId="41" fillId="73" borderId="26" xfId="2" applyFont="1" applyFill="1" applyBorder="1" applyAlignment="1">
      <alignment vertical="center" wrapText="1"/>
    </xf>
    <xf numFmtId="3" fontId="46" fillId="31" borderId="15" xfId="2" applyNumberFormat="1" applyFont="1" applyBorder="1" applyAlignment="1">
      <alignment horizontal="center" vertical="center"/>
    </xf>
    <xf numFmtId="0" fontId="47" fillId="31" borderId="15" xfId="2" applyFont="1" applyBorder="1" applyAlignment="1">
      <alignment horizontal="left" vertical="center" wrapText="1" indent="1"/>
    </xf>
    <xf numFmtId="3" fontId="40" fillId="31" borderId="15" xfId="2" applyNumberFormat="1" applyFont="1" applyBorder="1" applyAlignment="1">
      <alignment horizontal="center" vertical="center"/>
    </xf>
    <xf numFmtId="0" fontId="45" fillId="31" borderId="15" xfId="2" applyFont="1" applyBorder="1" applyAlignment="1">
      <alignment horizontal="left" vertical="center" wrapText="1" indent="1"/>
    </xf>
    <xf numFmtId="3" fontId="40" fillId="31" borderId="31" xfId="2" applyNumberFormat="1" applyFont="1" applyBorder="1" applyAlignment="1">
      <alignment horizontal="center" vertical="center"/>
    </xf>
    <xf numFmtId="3" fontId="46" fillId="31" borderId="31" xfId="2" applyNumberFormat="1" applyFont="1" applyBorder="1" applyAlignment="1">
      <alignment horizontal="center" vertical="center"/>
    </xf>
    <xf numFmtId="165" fontId="40" fillId="55" borderId="15" xfId="2" applyNumberFormat="1" applyFont="1" applyFill="1" applyBorder="1" applyAlignment="1">
      <alignment horizontal="center" vertical="center"/>
    </xf>
    <xf numFmtId="0" fontId="40" fillId="55" borderId="15" xfId="2" applyFont="1" applyFill="1" applyBorder="1" applyAlignment="1">
      <alignment horizontal="center" vertical="center" wrapText="1"/>
    </xf>
    <xf numFmtId="0" fontId="40" fillId="55" borderId="15" xfId="2" applyFont="1" applyFill="1" applyBorder="1" applyAlignment="1">
      <alignment horizontal="left" vertical="center" wrapText="1"/>
    </xf>
    <xf numFmtId="165" fontId="40" fillId="55" borderId="31" xfId="2" applyNumberFormat="1" applyFont="1" applyFill="1" applyBorder="1" applyAlignment="1">
      <alignment horizontal="center" vertical="center"/>
    </xf>
    <xf numFmtId="0" fontId="40" fillId="55" borderId="62" xfId="2" applyFont="1" applyFill="1" applyBorder="1" applyAlignment="1">
      <alignment horizontal="left" vertical="center" wrapText="1"/>
    </xf>
    <xf numFmtId="9" fontId="160" fillId="54" borderId="34" xfId="2" applyNumberFormat="1" applyFont="1" applyFill="1" applyBorder="1" applyAlignment="1">
      <alignment horizontal="center" vertical="center" wrapText="1"/>
    </xf>
    <xf numFmtId="0" fontId="160" fillId="54" borderId="26" xfId="2" applyFont="1" applyFill="1" applyBorder="1" applyAlignment="1">
      <alignment horizontal="left" vertical="center" wrapText="1"/>
    </xf>
    <xf numFmtId="43" fontId="40" fillId="31" borderId="23" xfId="4" applyFont="1" applyBorder="1" applyAlignment="1">
      <alignment horizontal="center" vertical="center"/>
    </xf>
    <xf numFmtId="9" fontId="161" fillId="60" borderId="2" xfId="4" applyNumberFormat="1" applyFont="1" applyFill="1" applyBorder="1" applyAlignment="1">
      <alignment horizontal="center" vertical="center"/>
    </xf>
    <xf numFmtId="43" fontId="161" fillId="60" borderId="79" xfId="4" applyFont="1" applyFill="1" applyBorder="1" applyAlignment="1">
      <alignment horizontal="center" vertical="center"/>
    </xf>
    <xf numFmtId="0" fontId="161" fillId="55" borderId="47" xfId="2" applyFont="1" applyFill="1" applyBorder="1" applyAlignment="1">
      <alignment horizontal="left" vertical="center" wrapText="1"/>
    </xf>
    <xf numFmtId="9" fontId="161" fillId="60" borderId="15" xfId="4" applyNumberFormat="1" applyFont="1" applyFill="1" applyBorder="1" applyAlignment="1">
      <alignment horizontal="center" vertical="center"/>
    </xf>
    <xf numFmtId="9" fontId="161" fillId="60" borderId="15" xfId="3" applyFont="1" applyFill="1" applyBorder="1" applyAlignment="1">
      <alignment horizontal="center" vertical="center"/>
    </xf>
    <xf numFmtId="0" fontId="41" fillId="54" borderId="47" xfId="2" applyFont="1" applyFill="1" applyBorder="1" applyAlignment="1">
      <alignment vertical="center" wrapText="1"/>
    </xf>
    <xf numFmtId="0" fontId="13" fillId="31" borderId="2" xfId="10"/>
    <xf numFmtId="0" fontId="7" fillId="52" borderId="3" xfId="10" applyFont="1" applyFill="1" applyBorder="1" applyAlignment="1">
      <alignment horizontal="left" vertical="center" wrapText="1"/>
    </xf>
    <xf numFmtId="0" fontId="12" fillId="52" borderId="5" xfId="10" applyFont="1" applyFill="1" applyBorder="1" applyAlignment="1">
      <alignment horizontal="left" vertical="center" wrapText="1"/>
    </xf>
    <xf numFmtId="0" fontId="13" fillId="31" borderId="2" xfId="10" applyAlignment="1" applyProtection="1">
      <alignment wrapText="1"/>
      <protection locked="0"/>
    </xf>
    <xf numFmtId="0" fontId="12" fillId="52" borderId="6" xfId="10" applyFont="1" applyFill="1" applyBorder="1" applyAlignment="1">
      <alignment horizontal="center" vertical="center" wrapText="1"/>
    </xf>
    <xf numFmtId="0" fontId="12" fillId="52" borderId="4" xfId="10" applyFont="1" applyFill="1" applyBorder="1" applyAlignment="1">
      <alignment horizontal="left" wrapText="1"/>
    </xf>
    <xf numFmtId="0" fontId="3" fillId="52" borderId="2" xfId="10" applyFont="1" applyFill="1" applyAlignment="1">
      <alignment horizontal="left" vertical="center" wrapText="1"/>
    </xf>
    <xf numFmtId="0" fontId="12" fillId="52" borderId="4" xfId="10" applyFont="1" applyFill="1" applyBorder="1" applyAlignment="1">
      <alignment horizontal="center" wrapText="1"/>
    </xf>
    <xf numFmtId="0" fontId="7" fillId="52" borderId="2" xfId="10" applyFont="1" applyFill="1" applyAlignment="1">
      <alignment horizontal="left" vertical="center" wrapText="1"/>
    </xf>
    <xf numFmtId="3" fontId="4" fillId="52" borderId="3" xfId="10" applyNumberFormat="1" applyFont="1" applyFill="1" applyBorder="1" applyAlignment="1">
      <alignment horizontal="right" vertical="center" wrapText="1"/>
    </xf>
    <xf numFmtId="0" fontId="4" fillId="52" borderId="3" xfId="10" applyFont="1" applyFill="1" applyBorder="1" applyAlignment="1">
      <alignment horizontal="left" vertical="center" wrapText="1"/>
    </xf>
    <xf numFmtId="3" fontId="4" fillId="52" borderId="4" xfId="10" applyNumberFormat="1" applyFont="1" applyFill="1" applyBorder="1" applyAlignment="1">
      <alignment horizontal="right" vertical="center" wrapText="1"/>
    </xf>
    <xf numFmtId="3" fontId="3" fillId="44" borderId="3" xfId="10" applyNumberFormat="1" applyFont="1" applyFill="1" applyBorder="1" applyAlignment="1">
      <alignment horizontal="right" vertical="center" wrapText="1"/>
    </xf>
    <xf numFmtId="0" fontId="3" fillId="44" borderId="3" xfId="10" applyFont="1" applyFill="1" applyBorder="1" applyAlignment="1">
      <alignment horizontal="left" vertical="center" wrapText="1"/>
    </xf>
    <xf numFmtId="0" fontId="11" fillId="43" borderId="3" xfId="10" applyFont="1" applyFill="1" applyBorder="1" applyAlignment="1">
      <alignment horizontal="left" vertical="center" wrapText="1"/>
    </xf>
    <xf numFmtId="0" fontId="4" fillId="43" borderId="3" xfId="10" applyFont="1" applyFill="1" applyBorder="1" applyAlignment="1">
      <alignment horizontal="left" vertical="center" wrapText="1"/>
    </xf>
    <xf numFmtId="3" fontId="9" fillId="52" borderId="3" xfId="10" applyNumberFormat="1" applyFont="1" applyFill="1" applyBorder="1" applyAlignment="1">
      <alignment horizontal="right" vertical="center" wrapText="1"/>
    </xf>
    <xf numFmtId="0" fontId="10" fillId="52" borderId="3" xfId="10" applyFont="1" applyFill="1" applyBorder="1" applyAlignment="1">
      <alignment horizontal="center" vertical="center" wrapText="1"/>
    </xf>
    <xf numFmtId="0" fontId="9" fillId="52" borderId="3" xfId="10" applyFont="1" applyFill="1" applyBorder="1" applyAlignment="1">
      <alignment horizontal="left" vertical="center" wrapText="1"/>
    </xf>
    <xf numFmtId="0" fontId="3" fillId="52" borderId="5" xfId="10" applyFont="1" applyFill="1" applyBorder="1" applyAlignment="1">
      <alignment horizontal="center" vertical="center" wrapText="1"/>
    </xf>
    <xf numFmtId="0" fontId="13" fillId="52" borderId="5" xfId="10" applyFill="1" applyBorder="1" applyAlignment="1" applyProtection="1">
      <alignment wrapText="1"/>
      <protection locked="0"/>
    </xf>
    <xf numFmtId="164" fontId="3" fillId="52" borderId="4" xfId="10" applyNumberFormat="1" applyFont="1" applyFill="1" applyBorder="1" applyAlignment="1">
      <alignment horizontal="center" vertical="center" wrapText="1"/>
    </xf>
    <xf numFmtId="0" fontId="13" fillId="52" borderId="4" xfId="10" applyFill="1" applyBorder="1" applyAlignment="1" applyProtection="1">
      <alignment wrapText="1"/>
      <protection locked="0"/>
    </xf>
    <xf numFmtId="0" fontId="4" fillId="52" borderId="3" xfId="10" applyFont="1" applyFill="1" applyBorder="1" applyAlignment="1">
      <alignment horizontal="right" vertical="center" wrapText="1"/>
    </xf>
    <xf numFmtId="0" fontId="6" fillId="44" borderId="3" xfId="10" applyFont="1" applyFill="1" applyBorder="1" applyAlignment="1">
      <alignment horizontal="left" vertical="center" wrapText="1"/>
    </xf>
    <xf numFmtId="0" fontId="3" fillId="44" borderId="3" xfId="10" applyFont="1" applyFill="1" applyBorder="1" applyAlignment="1">
      <alignment horizontal="center" vertical="center" wrapText="1"/>
    </xf>
    <xf numFmtId="0" fontId="4" fillId="52" borderId="5" xfId="10" applyFont="1" applyFill="1" applyBorder="1" applyAlignment="1">
      <alignment horizontal="center" vertical="center" wrapText="1"/>
    </xf>
    <xf numFmtId="0" fontId="4" fillId="52" borderId="3" xfId="10" applyFont="1" applyFill="1" applyBorder="1" applyAlignment="1" applyProtection="1">
      <alignment horizontal="left" vertical="center" wrapText="1"/>
      <protection locked="0"/>
    </xf>
    <xf numFmtId="164" fontId="4" fillId="52" borderId="4" xfId="10" applyNumberFormat="1" applyFont="1" applyFill="1" applyBorder="1" applyAlignment="1">
      <alignment horizontal="center" vertical="center" wrapText="1"/>
    </xf>
    <xf numFmtId="0" fontId="3" fillId="52" borderId="3" xfId="10" applyFont="1" applyFill="1" applyBorder="1" applyAlignment="1">
      <alignment horizontal="left" vertical="center" wrapText="1"/>
    </xf>
    <xf numFmtId="0" fontId="29" fillId="0" borderId="0" xfId="0" applyFont="1"/>
    <xf numFmtId="0" fontId="14" fillId="0" borderId="0" xfId="0" applyFont="1"/>
    <xf numFmtId="0" fontId="17" fillId="55" borderId="34" xfId="0" applyFont="1" applyFill="1" applyBorder="1" applyAlignment="1">
      <alignment horizontal="left" vertical="center" wrapText="1"/>
    </xf>
    <xf numFmtId="0" fontId="17" fillId="54" borderId="34" xfId="0" applyFont="1" applyFill="1" applyBorder="1" applyAlignment="1">
      <alignment vertical="center" wrapText="1"/>
    </xf>
    <xf numFmtId="0" fontId="18" fillId="55" borderId="31" xfId="0" applyFont="1" applyFill="1" applyBorder="1" applyAlignment="1">
      <alignment horizontal="center" vertical="center" wrapText="1"/>
    </xf>
    <xf numFmtId="0" fontId="18" fillId="55" borderId="26" xfId="0" applyFont="1" applyFill="1" applyBorder="1" applyAlignment="1">
      <alignment horizontal="left" vertical="center" wrapText="1"/>
    </xf>
    <xf numFmtId="0" fontId="18" fillId="0" borderId="23" xfId="0" applyFont="1" applyBorder="1" applyAlignment="1">
      <alignment horizontal="center" vertical="center" wrapText="1"/>
    </xf>
    <xf numFmtId="9" fontId="18" fillId="0" borderId="23" xfId="0" applyNumberFormat="1" applyFont="1" applyBorder="1" applyAlignment="1">
      <alignment horizontal="left" vertical="center" wrapText="1"/>
    </xf>
    <xf numFmtId="9" fontId="18" fillId="0" borderId="23" xfId="0" applyNumberFormat="1" applyFont="1" applyBorder="1" applyAlignment="1">
      <alignment horizontal="center" vertical="center"/>
    </xf>
    <xf numFmtId="0" fontId="17" fillId="54" borderId="26" xfId="0" applyFont="1" applyFill="1" applyBorder="1" applyAlignment="1">
      <alignment vertical="center" wrapText="1"/>
    </xf>
    <xf numFmtId="4" fontId="14" fillId="0" borderId="0" xfId="0" applyNumberFormat="1" applyFont="1"/>
    <xf numFmtId="0" fontId="19" fillId="54" borderId="26" xfId="0" applyFont="1" applyFill="1" applyBorder="1" applyAlignment="1">
      <alignment horizontal="left" vertical="center" wrapText="1"/>
    </xf>
    <xf numFmtId="0" fontId="18" fillId="55" borderId="32" xfId="0" applyFont="1" applyFill="1" applyBorder="1" applyAlignment="1">
      <alignment horizontal="center" vertical="center" wrapText="1"/>
    </xf>
    <xf numFmtId="0" fontId="17" fillId="55" borderId="31" xfId="0" applyFont="1" applyFill="1" applyBorder="1" applyAlignment="1">
      <alignment horizontal="center" vertical="center" wrapText="1"/>
    </xf>
    <xf numFmtId="0" fontId="18" fillId="55" borderId="26" xfId="0" applyFont="1" applyFill="1" applyBorder="1" applyAlignment="1">
      <alignment horizontal="center" vertical="center" wrapText="1"/>
    </xf>
    <xf numFmtId="0" fontId="17" fillId="55" borderId="23" xfId="0" applyFont="1" applyFill="1" applyBorder="1" applyAlignment="1">
      <alignment horizontal="center" vertical="center" wrapText="1"/>
    </xf>
    <xf numFmtId="3" fontId="35" fillId="55" borderId="26" xfId="0" applyNumberFormat="1" applyFont="1" applyFill="1" applyBorder="1" applyAlignment="1">
      <alignment horizontal="center" vertical="center" wrapText="1"/>
    </xf>
    <xf numFmtId="3" fontId="35" fillId="55" borderId="23" xfId="0" applyNumberFormat="1" applyFont="1" applyFill="1" applyBorder="1" applyAlignment="1">
      <alignment horizontal="center" vertical="center"/>
    </xf>
    <xf numFmtId="165" fontId="18" fillId="55" borderId="23" xfId="0" applyNumberFormat="1" applyFont="1" applyFill="1" applyBorder="1" applyAlignment="1">
      <alignment horizontal="center" vertical="center"/>
    </xf>
    <xf numFmtId="0" fontId="18" fillId="0" borderId="26" xfId="0" applyFont="1" applyBorder="1" applyAlignment="1">
      <alignment horizontal="left" vertical="center" wrapText="1" indent="1"/>
    </xf>
    <xf numFmtId="3" fontId="18" fillId="0" borderId="23" xfId="0" applyNumberFormat="1" applyFont="1" applyBorder="1" applyAlignment="1">
      <alignment horizontal="center" vertical="center"/>
    </xf>
    <xf numFmtId="0" fontId="20" fillId="0" borderId="26" xfId="0" applyFont="1" applyBorder="1" applyAlignment="1">
      <alignment horizontal="left" vertical="center" wrapText="1" indent="1"/>
    </xf>
    <xf numFmtId="3" fontId="20" fillId="55" borderId="23" xfId="0" applyNumberFormat="1" applyFont="1" applyFill="1" applyBorder="1" applyAlignment="1">
      <alignment horizontal="center" vertical="center"/>
    </xf>
    <xf numFmtId="3" fontId="20" fillId="0" borderId="23" xfId="0" applyNumberFormat="1" applyFont="1" applyBorder="1" applyAlignment="1">
      <alignment horizontal="center" vertical="center"/>
    </xf>
    <xf numFmtId="0" fontId="38" fillId="0" borderId="0" xfId="0" applyFont="1"/>
    <xf numFmtId="0" fontId="38" fillId="0" borderId="0" xfId="0" applyFont="1" applyAlignment="1">
      <alignment horizontal="center"/>
    </xf>
    <xf numFmtId="3" fontId="35" fillId="0" borderId="23" xfId="0" applyNumberFormat="1" applyFont="1" applyBorder="1" applyAlignment="1">
      <alignment horizontal="center" vertical="center"/>
    </xf>
    <xf numFmtId="3" fontId="33" fillId="55" borderId="23" xfId="0" applyNumberFormat="1" applyFont="1" applyFill="1" applyBorder="1" applyAlignment="1">
      <alignment horizontal="center" vertical="center"/>
    </xf>
    <xf numFmtId="3" fontId="33" fillId="0" borderId="23" xfId="0" applyNumberFormat="1" applyFont="1" applyBorder="1" applyAlignment="1">
      <alignment horizontal="center" vertical="center"/>
    </xf>
    <xf numFmtId="0" fontId="21" fillId="0" borderId="34" xfId="0" applyFont="1" applyBorder="1" applyAlignment="1">
      <alignment horizontal="left" vertical="center" wrapText="1" indent="1"/>
    </xf>
    <xf numFmtId="3" fontId="37" fillId="0" borderId="27" xfId="0" applyNumberFormat="1" applyFont="1" applyBorder="1" applyAlignment="1">
      <alignment horizontal="center" vertical="center"/>
    </xf>
    <xf numFmtId="0" fontId="36" fillId="55" borderId="26" xfId="0" applyFont="1" applyFill="1" applyBorder="1" applyAlignment="1">
      <alignment horizontal="left" vertical="center" wrapText="1"/>
    </xf>
    <xf numFmtId="0" fontId="19" fillId="54" borderId="34" xfId="0" applyFont="1" applyFill="1" applyBorder="1" applyAlignment="1">
      <alignment vertical="center" wrapText="1"/>
    </xf>
    <xf numFmtId="0" fontId="18" fillId="54" borderId="28" xfId="0" applyFont="1" applyFill="1" applyBorder="1" applyAlignment="1">
      <alignment vertical="center"/>
    </xf>
    <xf numFmtId="0" fontId="18" fillId="54" borderId="27" xfId="0" applyFont="1" applyFill="1" applyBorder="1" applyAlignment="1">
      <alignment vertical="center"/>
    </xf>
    <xf numFmtId="0" fontId="17" fillId="55" borderId="23" xfId="0" applyFont="1" applyFill="1" applyBorder="1" applyAlignment="1">
      <alignment horizontal="center" wrapText="1"/>
    </xf>
    <xf numFmtId="0" fontId="35" fillId="55" borderId="26" xfId="0" applyFont="1" applyFill="1" applyBorder="1" applyAlignment="1">
      <alignment horizontal="left" vertical="center" wrapText="1"/>
    </xf>
    <xf numFmtId="0" fontId="35" fillId="55" borderId="26" xfId="0" applyFont="1" applyFill="1" applyBorder="1" applyAlignment="1">
      <alignment horizontal="center" vertical="center" wrapText="1"/>
    </xf>
    <xf numFmtId="165" fontId="35" fillId="55" borderId="23" xfId="0" applyNumberFormat="1" applyFont="1" applyFill="1" applyBorder="1" applyAlignment="1">
      <alignment horizontal="center" vertical="center"/>
    </xf>
    <xf numFmtId="3" fontId="14" fillId="0" borderId="0" xfId="0" applyNumberFormat="1" applyFont="1"/>
    <xf numFmtId="0" fontId="21" fillId="0" borderId="26" xfId="0" applyFont="1" applyBorder="1" applyAlignment="1">
      <alignment horizontal="left" vertical="center" wrapText="1" indent="1"/>
    </xf>
    <xf numFmtId="3" fontId="34" fillId="0" borderId="23" xfId="0" applyNumberFormat="1" applyFont="1" applyBorder="1" applyAlignment="1">
      <alignment horizontal="center" vertical="center"/>
    </xf>
    <xf numFmtId="0" fontId="19" fillId="0" borderId="34" xfId="0" applyFont="1" applyBorder="1" applyAlignment="1">
      <alignment vertical="center" wrapText="1"/>
    </xf>
    <xf numFmtId="0" fontId="18" fillId="0" borderId="28" xfId="0" applyFont="1" applyBorder="1" applyAlignment="1">
      <alignment vertical="center"/>
    </xf>
    <xf numFmtId="0" fontId="18" fillId="0" borderId="27" xfId="0" applyFont="1" applyBorder="1" applyAlignment="1">
      <alignment vertical="center"/>
    </xf>
    <xf numFmtId="0" fontId="19" fillId="54" borderId="34" xfId="0" applyFont="1" applyFill="1" applyBorder="1" applyAlignment="1">
      <alignment horizontal="left" vertical="center" wrapText="1"/>
    </xf>
    <xf numFmtId="3" fontId="17" fillId="54" borderId="23" xfId="0" applyNumberFormat="1" applyFont="1" applyFill="1" applyBorder="1" applyAlignment="1">
      <alignment horizontal="center" vertical="center"/>
    </xf>
    <xf numFmtId="3" fontId="32" fillId="0" borderId="23" xfId="0" applyNumberFormat="1" applyFont="1" applyBorder="1" applyAlignment="1">
      <alignment horizontal="center" vertical="center"/>
    </xf>
    <xf numFmtId="0" fontId="19" fillId="53" borderId="26" xfId="0" applyFont="1" applyFill="1" applyBorder="1" applyAlignment="1">
      <alignment vertical="center" wrapText="1"/>
    </xf>
    <xf numFmtId="3" fontId="32" fillId="53" borderId="23" xfId="0" applyNumberFormat="1" applyFont="1" applyFill="1" applyBorder="1" applyAlignment="1">
      <alignment horizontal="center" vertical="center"/>
    </xf>
    <xf numFmtId="0" fontId="17" fillId="0" borderId="0" xfId="0" applyFont="1" applyAlignment="1">
      <alignment horizontal="left" vertical="center" wrapText="1" indent="1"/>
    </xf>
    <xf numFmtId="3" fontId="18" fillId="0" borderId="0" xfId="0" applyNumberFormat="1" applyFont="1" applyAlignment="1">
      <alignment horizontal="center" vertical="center"/>
    </xf>
    <xf numFmtId="0" fontId="16" fillId="0" borderId="53" xfId="0" applyFont="1" applyBorder="1"/>
    <xf numFmtId="0" fontId="16" fillId="0" borderId="19" xfId="0" applyFont="1" applyBorder="1" applyAlignment="1">
      <alignment horizontal="center"/>
    </xf>
    <xf numFmtId="0" fontId="16" fillId="0" borderId="52" xfId="0" applyFont="1" applyBorder="1"/>
    <xf numFmtId="0" fontId="16" fillId="0" borderId="13" xfId="0" applyFont="1" applyBorder="1" applyAlignment="1">
      <alignment horizontal="center"/>
    </xf>
    <xf numFmtId="0" fontId="16" fillId="0" borderId="51" xfId="0" applyFont="1" applyBorder="1"/>
    <xf numFmtId="0" fontId="16" fillId="0" borderId="10" xfId="0" applyFont="1" applyBorder="1" applyAlignment="1">
      <alignment horizontal="center"/>
    </xf>
    <xf numFmtId="0" fontId="16" fillId="0" borderId="20" xfId="0" applyFont="1" applyBorder="1" applyAlignment="1">
      <alignment horizontal="left"/>
    </xf>
    <xf numFmtId="0" fontId="31" fillId="0" borderId="19" xfId="0" applyFont="1" applyBorder="1" applyAlignment="1">
      <alignment horizontal="center" wrapText="1"/>
    </xf>
    <xf numFmtId="0" fontId="16" fillId="0" borderId="15" xfId="0" applyFont="1" applyBorder="1" applyAlignment="1">
      <alignment horizontal="left"/>
    </xf>
    <xf numFmtId="0" fontId="16" fillId="0" borderId="12" xfId="0" applyFont="1" applyBorder="1" applyAlignment="1">
      <alignment horizontal="left"/>
    </xf>
    <xf numFmtId="0" fontId="16" fillId="0" borderId="0" xfId="0" applyFont="1"/>
    <xf numFmtId="0" fontId="14" fillId="0" borderId="0" xfId="0" applyFont="1" applyAlignment="1">
      <alignment horizontal="center"/>
    </xf>
    <xf numFmtId="0" fontId="16" fillId="0" borderId="0" xfId="0" applyFont="1" applyAlignment="1">
      <alignment horizontal="center" vertical="center" wrapText="1"/>
    </xf>
    <xf numFmtId="0" fontId="17" fillId="0" borderId="0" xfId="0" applyFont="1" applyAlignment="1">
      <alignment horizontal="center"/>
    </xf>
    <xf numFmtId="0" fontId="17" fillId="0" borderId="0" xfId="0" applyFont="1"/>
    <xf numFmtId="0" fontId="29" fillId="0" borderId="0" xfId="0" applyFont="1" applyAlignment="1">
      <alignment vertical="center"/>
    </xf>
    <xf numFmtId="0" fontId="14" fillId="0" borderId="0" xfId="0" applyFont="1" applyAlignment="1">
      <alignment vertical="center"/>
    </xf>
    <xf numFmtId="0" fontId="28" fillId="0" borderId="0" xfId="0" applyFont="1" applyAlignment="1">
      <alignment horizontal="center"/>
    </xf>
    <xf numFmtId="0" fontId="49" fillId="55" borderId="34" xfId="0" applyFont="1" applyFill="1" applyBorder="1" applyAlignment="1">
      <alignment horizontal="left" vertical="center" wrapText="1"/>
    </xf>
    <xf numFmtId="0" fontId="49" fillId="54" borderId="34" xfId="0" applyFont="1" applyFill="1" applyBorder="1" applyAlignment="1">
      <alignment vertical="center" wrapText="1"/>
    </xf>
    <xf numFmtId="0" fontId="40" fillId="55" borderId="31" xfId="0" applyFont="1" applyFill="1" applyBorder="1" applyAlignment="1">
      <alignment horizontal="center" vertical="center" wrapText="1"/>
    </xf>
    <xf numFmtId="0" fontId="40" fillId="55" borderId="26" xfId="0" applyFont="1" applyFill="1" applyBorder="1" applyAlignment="1">
      <alignment horizontal="center" vertical="center" wrapText="1"/>
    </xf>
    <xf numFmtId="0" fontId="40" fillId="55" borderId="23" xfId="0" applyFont="1" applyFill="1" applyBorder="1" applyAlignment="1">
      <alignment horizontal="center" vertical="center" wrapText="1"/>
    </xf>
    <xf numFmtId="0" fontId="40" fillId="55" borderId="26" xfId="0" applyFont="1" applyFill="1" applyBorder="1" applyAlignment="1">
      <alignment horizontal="left" vertical="center" wrapText="1"/>
    </xf>
    <xf numFmtId="9" fontId="40" fillId="60" borderId="23" xfId="0" applyNumberFormat="1" applyFont="1" applyFill="1" applyBorder="1" applyAlignment="1">
      <alignment horizontal="center" vertical="center"/>
    </xf>
    <xf numFmtId="0" fontId="41" fillId="54" borderId="26" xfId="0" applyFont="1" applyFill="1" applyBorder="1" applyAlignment="1">
      <alignment vertical="center" wrapText="1"/>
    </xf>
    <xf numFmtId="4" fontId="0" fillId="0" borderId="0" xfId="0" applyNumberFormat="1"/>
    <xf numFmtId="3" fontId="40" fillId="55" borderId="23" xfId="3" applyNumberFormat="1" applyFont="1" applyFill="1" applyBorder="1" applyAlignment="1">
      <alignment horizontal="center" vertical="center" wrapText="1"/>
    </xf>
    <xf numFmtId="0" fontId="25" fillId="0" borderId="0" xfId="0" applyFont="1"/>
    <xf numFmtId="3" fontId="51" fillId="31" borderId="23" xfId="3" applyNumberFormat="1" applyFont="1" applyFill="1" applyBorder="1" applyAlignment="1">
      <alignment horizontal="center" vertical="center"/>
    </xf>
    <xf numFmtId="0" fontId="51" fillId="0" borderId="23" xfId="0" applyFont="1" applyBorder="1" applyAlignment="1">
      <alignment horizontal="center" vertical="center"/>
    </xf>
    <xf numFmtId="0" fontId="49" fillId="54" borderId="28" xfId="0" applyFont="1" applyFill="1" applyBorder="1" applyAlignment="1">
      <alignment horizontal="center" vertical="center"/>
    </xf>
    <xf numFmtId="0" fontId="48" fillId="54" borderId="26" xfId="0" applyFont="1" applyFill="1" applyBorder="1" applyAlignment="1">
      <alignment horizontal="left" vertical="center" wrapText="1"/>
    </xf>
    <xf numFmtId="0" fontId="42" fillId="55" borderId="23" xfId="0" applyFont="1" applyFill="1" applyBorder="1" applyAlignment="1">
      <alignment horizontal="center" vertical="center" wrapText="1"/>
    </xf>
    <xf numFmtId="3" fontId="51" fillId="55" borderId="26" xfId="0" applyNumberFormat="1" applyFont="1" applyFill="1" applyBorder="1" applyAlignment="1">
      <alignment horizontal="center" vertical="center" wrapText="1"/>
    </xf>
    <xf numFmtId="3" fontId="40" fillId="55" borderId="26" xfId="0" applyNumberFormat="1" applyFont="1" applyFill="1" applyBorder="1" applyAlignment="1">
      <alignment horizontal="center" vertical="center" wrapText="1"/>
    </xf>
    <xf numFmtId="165" fontId="40" fillId="55" borderId="23" xfId="0" applyNumberFormat="1" applyFont="1" applyFill="1" applyBorder="1" applyAlignment="1">
      <alignment horizontal="center" vertical="center"/>
    </xf>
    <xf numFmtId="3" fontId="0" fillId="0" borderId="0" xfId="0" applyNumberFormat="1"/>
    <xf numFmtId="0" fontId="44" fillId="0" borderId="26" xfId="0" applyFont="1" applyBorder="1" applyAlignment="1">
      <alignment horizontal="left" vertical="center" wrapText="1" indent="1"/>
    </xf>
    <xf numFmtId="3" fontId="40" fillId="0" borderId="23" xfId="0" applyNumberFormat="1" applyFont="1" applyBorder="1" applyAlignment="1">
      <alignment horizontal="center" vertical="center"/>
    </xf>
    <xf numFmtId="0" fontId="45" fillId="0" borderId="26" xfId="0" applyFont="1" applyBorder="1" applyAlignment="1">
      <alignment horizontal="left" vertical="center" wrapText="1" indent="1"/>
    </xf>
    <xf numFmtId="3" fontId="46" fillId="55" borderId="23" xfId="0" applyNumberFormat="1" applyFont="1" applyFill="1" applyBorder="1" applyAlignment="1">
      <alignment horizontal="center" vertical="center"/>
    </xf>
    <xf numFmtId="3" fontId="46" fillId="0" borderId="23" xfId="0" applyNumberFormat="1" applyFont="1" applyBorder="1" applyAlignment="1">
      <alignment horizontal="center" vertical="center"/>
    </xf>
    <xf numFmtId="3" fontId="51" fillId="0" borderId="23" xfId="0" applyNumberFormat="1" applyFont="1" applyBorder="1" applyAlignment="1">
      <alignment horizontal="center" vertical="center"/>
    </xf>
    <xf numFmtId="3" fontId="40" fillId="55" borderId="23" xfId="0" applyNumberFormat="1" applyFont="1" applyFill="1" applyBorder="1" applyAlignment="1">
      <alignment horizontal="center" vertical="center"/>
    </xf>
    <xf numFmtId="0" fontId="50" fillId="0" borderId="0" xfId="0" applyFont="1" applyAlignment="1">
      <alignment wrapText="1"/>
    </xf>
    <xf numFmtId="0" fontId="47" fillId="0" borderId="62" xfId="0" applyFont="1" applyBorder="1" applyAlignment="1">
      <alignment horizontal="left" vertical="center" wrapText="1" indent="1"/>
    </xf>
    <xf numFmtId="3" fontId="66" fillId="0" borderId="23" xfId="0" applyNumberFormat="1" applyFont="1" applyBorder="1" applyAlignment="1">
      <alignment horizontal="center" vertical="center"/>
    </xf>
    <xf numFmtId="0" fontId="43" fillId="53" borderId="26" xfId="0" applyFont="1" applyFill="1" applyBorder="1" applyAlignment="1">
      <alignment vertical="center" wrapText="1"/>
    </xf>
    <xf numFmtId="3" fontId="42" fillId="53" borderId="23" xfId="0" applyNumberFormat="1" applyFont="1" applyFill="1" applyBorder="1" applyAlignment="1">
      <alignment horizontal="center" vertical="center"/>
    </xf>
    <xf numFmtId="0" fontId="40" fillId="54" borderId="26" xfId="0" applyFont="1" applyFill="1" applyBorder="1" applyAlignment="1">
      <alignment vertical="center" wrapText="1"/>
    </xf>
    <xf numFmtId="3" fontId="40" fillId="0" borderId="26" xfId="0" applyNumberFormat="1" applyFont="1" applyBorder="1" applyAlignment="1">
      <alignment horizontal="center" vertical="center" wrapText="1"/>
    </xf>
    <xf numFmtId="165" fontId="46" fillId="0" borderId="23" xfId="0" applyNumberFormat="1" applyFont="1" applyBorder="1" applyAlignment="1">
      <alignment horizontal="center" vertical="center"/>
    </xf>
    <xf numFmtId="0" fontId="43" fillId="0" borderId="62" xfId="0" applyFont="1" applyBorder="1" applyAlignment="1">
      <alignment horizontal="left" vertical="center" wrapText="1" indent="1"/>
    </xf>
    <xf numFmtId="0" fontId="48" fillId="0" borderId="26" xfId="0" applyFont="1" applyBorder="1" applyAlignment="1">
      <alignment horizontal="left" vertical="center" wrapText="1"/>
    </xf>
    <xf numFmtId="0" fontId="51" fillId="0" borderId="34" xfId="0" applyFont="1" applyBorder="1" applyAlignment="1">
      <alignment vertical="center" wrapText="1"/>
    </xf>
    <xf numFmtId="0" fontId="48" fillId="0" borderId="34" xfId="0" applyFont="1" applyBorder="1" applyAlignment="1">
      <alignment vertical="center" wrapText="1"/>
    </xf>
    <xf numFmtId="0" fontId="40" fillId="0" borderId="28" xfId="0" applyFont="1" applyBorder="1" applyAlignment="1">
      <alignment vertical="center"/>
    </xf>
    <xf numFmtId="0" fontId="40" fillId="0" borderId="27" xfId="0" applyFont="1" applyBorder="1" applyAlignment="1">
      <alignment vertical="center"/>
    </xf>
    <xf numFmtId="0" fontId="48" fillId="54" borderId="26" xfId="0" applyFont="1" applyFill="1" applyBorder="1" applyAlignment="1">
      <alignment horizontal="left" vertical="center"/>
    </xf>
    <xf numFmtId="3" fontId="52" fillId="0" borderId="26" xfId="0" applyNumberFormat="1" applyFont="1" applyBorder="1" applyAlignment="1">
      <alignment horizontal="center" vertical="center" wrapText="1"/>
    </xf>
    <xf numFmtId="0" fontId="40" fillId="0" borderId="26" xfId="0" applyFont="1" applyBorder="1" applyAlignment="1">
      <alignment horizontal="center" vertical="center" wrapText="1"/>
    </xf>
    <xf numFmtId="0" fontId="47" fillId="0" borderId="80" xfId="0" applyFont="1" applyBorder="1" applyAlignment="1">
      <alignment horizontal="left" vertical="center" wrapText="1" indent="1"/>
    </xf>
    <xf numFmtId="0" fontId="40" fillId="0" borderId="29" xfId="0" applyFont="1" applyBorder="1" applyAlignment="1">
      <alignment vertical="center" wrapText="1"/>
    </xf>
    <xf numFmtId="0" fontId="48" fillId="54" borderId="34" xfId="0" applyFont="1" applyFill="1" applyBorder="1" applyAlignment="1">
      <alignment horizontal="left" vertical="center" wrapText="1"/>
    </xf>
    <xf numFmtId="0" fontId="48" fillId="0" borderId="29" xfId="0" applyFont="1" applyBorder="1" applyAlignment="1">
      <alignment vertical="center"/>
    </xf>
    <xf numFmtId="0" fontId="40" fillId="54" borderId="29" xfId="0" applyFont="1" applyFill="1" applyBorder="1" applyAlignment="1">
      <alignment vertical="center"/>
    </xf>
    <xf numFmtId="0" fontId="48" fillId="54" borderId="34" xfId="0" applyFont="1" applyFill="1" applyBorder="1" applyAlignment="1">
      <alignment vertical="center" wrapText="1"/>
    </xf>
    <xf numFmtId="0" fontId="40" fillId="54" borderId="28" xfId="0" applyFont="1" applyFill="1" applyBorder="1" applyAlignment="1">
      <alignment vertical="center"/>
    </xf>
    <xf numFmtId="0" fontId="40" fillId="54" borderId="27" xfId="0" applyFont="1" applyFill="1" applyBorder="1" applyAlignment="1">
      <alignment vertical="center"/>
    </xf>
    <xf numFmtId="0" fontId="43" fillId="59" borderId="26" xfId="0" applyFont="1" applyFill="1" applyBorder="1" applyAlignment="1">
      <alignment vertical="center" wrapText="1"/>
    </xf>
    <xf numFmtId="3" fontId="42" fillId="59" borderId="23" xfId="0" applyNumberFormat="1" applyFont="1" applyFill="1" applyBorder="1" applyAlignment="1">
      <alignment horizontal="center" vertical="center"/>
    </xf>
    <xf numFmtId="3" fontId="42" fillId="54" borderId="23" xfId="0" applyNumberFormat="1" applyFont="1" applyFill="1" applyBorder="1" applyAlignment="1">
      <alignment horizontal="center" vertical="center"/>
    </xf>
    <xf numFmtId="3" fontId="42" fillId="0" borderId="23" xfId="0" applyNumberFormat="1" applyFont="1" applyBorder="1" applyAlignment="1">
      <alignment horizontal="center" vertical="center"/>
    </xf>
    <xf numFmtId="0" fontId="41" fillId="0" borderId="0" xfId="0" applyFont="1" applyAlignment="1">
      <alignment horizontal="left" vertical="center" wrapText="1" indent="1"/>
    </xf>
    <xf numFmtId="3" fontId="40" fillId="0" borderId="0" xfId="0" applyNumberFormat="1" applyFont="1" applyAlignment="1">
      <alignment horizontal="center" vertical="center"/>
    </xf>
    <xf numFmtId="0" fontId="31" fillId="0" borderId="20" xfId="0" applyFont="1" applyBorder="1"/>
    <xf numFmtId="0" fontId="31" fillId="0" borderId="19" xfId="0" applyFont="1" applyBorder="1"/>
    <xf numFmtId="0" fontId="31" fillId="0" borderId="15" xfId="0" applyFont="1" applyBorder="1"/>
    <xf numFmtId="0" fontId="31" fillId="0" borderId="13" xfId="0" applyFont="1" applyBorder="1"/>
    <xf numFmtId="0" fontId="31" fillId="0" borderId="12" xfId="0" applyFont="1" applyBorder="1"/>
    <xf numFmtId="0" fontId="31" fillId="0" borderId="10" xfId="0" applyFont="1" applyBorder="1"/>
    <xf numFmtId="0" fontId="31" fillId="0" borderId="0" xfId="0" applyFont="1"/>
    <xf numFmtId="0" fontId="41" fillId="0" borderId="0" xfId="0" applyFont="1"/>
    <xf numFmtId="0" fontId="31" fillId="0" borderId="0" xfId="0" applyFont="1" applyAlignment="1">
      <alignment horizontal="center" vertical="center" wrapText="1"/>
    </xf>
    <xf numFmtId="0" fontId="63" fillId="0" borderId="0" xfId="0" applyFont="1" applyAlignment="1">
      <alignment wrapText="1"/>
    </xf>
    <xf numFmtId="0" fontId="40" fillId="55" borderId="36" xfId="0" applyFont="1" applyFill="1" applyBorder="1" applyAlignment="1">
      <alignment horizontal="left" vertical="center" wrapText="1"/>
    </xf>
    <xf numFmtId="9" fontId="40" fillId="55" borderId="23" xfId="0" applyNumberFormat="1" applyFont="1" applyFill="1" applyBorder="1" applyAlignment="1">
      <alignment horizontal="center" vertical="center"/>
    </xf>
    <xf numFmtId="0" fontId="40" fillId="0" borderId="15" xfId="0" applyFont="1" applyBorder="1" applyAlignment="1">
      <alignment wrapText="1"/>
    </xf>
    <xf numFmtId="0" fontId="0" fillId="0" borderId="15" xfId="0" applyBorder="1"/>
    <xf numFmtId="0" fontId="41" fillId="54" borderId="15" xfId="0" applyFont="1" applyFill="1" applyBorder="1" applyAlignment="1">
      <alignment vertical="center" wrapText="1"/>
    </xf>
    <xf numFmtId="0" fontId="40" fillId="55" borderId="15" xfId="0" applyFont="1" applyFill="1" applyBorder="1" applyAlignment="1">
      <alignment horizontal="center" vertical="center" wrapText="1"/>
    </xf>
    <xf numFmtId="9" fontId="40" fillId="55" borderId="15" xfId="0" applyNumberFormat="1" applyFont="1" applyFill="1" applyBorder="1" applyAlignment="1">
      <alignment horizontal="center" vertical="center" wrapText="1"/>
    </xf>
    <xf numFmtId="0" fontId="40" fillId="0" borderId="26" xfId="0" applyFont="1" applyBorder="1" applyAlignment="1">
      <alignment vertical="center" wrapText="1"/>
    </xf>
    <xf numFmtId="9" fontId="40" fillId="55" borderId="23" xfId="3" applyFont="1" applyFill="1" applyBorder="1" applyAlignment="1">
      <alignment horizontal="center" vertical="center"/>
    </xf>
    <xf numFmtId="3" fontId="40" fillId="55" borderId="23" xfId="3" applyNumberFormat="1" applyFont="1" applyFill="1" applyBorder="1" applyAlignment="1">
      <alignment horizontal="center" vertical="center"/>
    </xf>
    <xf numFmtId="165" fontId="40" fillId="55" borderId="23" xfId="3" applyNumberFormat="1" applyFont="1" applyFill="1" applyBorder="1" applyAlignment="1">
      <alignment horizontal="center" vertical="center"/>
    </xf>
    <xf numFmtId="0" fontId="42" fillId="55" borderId="31" xfId="0" applyFont="1" applyFill="1" applyBorder="1" applyAlignment="1">
      <alignment horizontal="center" vertical="center" wrapText="1"/>
    </xf>
    <xf numFmtId="9" fontId="48" fillId="54" borderId="34" xfId="0" applyNumberFormat="1" applyFont="1" applyFill="1" applyBorder="1" applyAlignment="1">
      <alignment horizontal="center" vertical="center" wrapText="1"/>
    </xf>
    <xf numFmtId="0" fontId="51" fillId="55" borderId="26" xfId="0" applyFont="1" applyFill="1" applyBorder="1" applyAlignment="1">
      <alignment horizontal="center" vertical="center" wrapText="1"/>
    </xf>
    <xf numFmtId="165" fontId="147" fillId="55" borderId="23" xfId="0" applyNumberFormat="1" applyFont="1" applyFill="1" applyBorder="1" applyAlignment="1">
      <alignment horizontal="center" vertical="center"/>
    </xf>
    <xf numFmtId="3" fontId="66" fillId="55" borderId="23" xfId="0" applyNumberFormat="1" applyFont="1" applyFill="1" applyBorder="1" applyAlignment="1">
      <alignment horizontal="center" vertical="center"/>
    </xf>
    <xf numFmtId="0" fontId="106" fillId="54" borderId="29" xfId="0" applyFont="1" applyFill="1" applyBorder="1" applyAlignment="1">
      <alignment vertical="center"/>
    </xf>
    <xf numFmtId="0" fontId="0" fillId="63" borderId="0" xfId="0" applyFill="1"/>
    <xf numFmtId="0" fontId="42" fillId="54" borderId="26" xfId="0" applyFont="1" applyFill="1" applyBorder="1" applyAlignment="1">
      <alignment horizontal="left" vertical="center" wrapText="1"/>
    </xf>
    <xf numFmtId="0" fontId="40" fillId="54" borderId="29" xfId="0" applyFont="1" applyFill="1" applyBorder="1" applyAlignment="1">
      <alignment vertical="center" wrapText="1"/>
    </xf>
    <xf numFmtId="0" fontId="42" fillId="54" borderId="23" xfId="0" applyFont="1" applyFill="1" applyBorder="1" applyAlignment="1">
      <alignment horizontal="center" vertical="center" wrapText="1"/>
    </xf>
    <xf numFmtId="0" fontId="44" fillId="54" borderId="26" xfId="0" applyFont="1" applyFill="1" applyBorder="1" applyAlignment="1">
      <alignment horizontal="left" vertical="center" wrapText="1" indent="1"/>
    </xf>
    <xf numFmtId="3" fontId="40" fillId="54" borderId="23" xfId="0" applyNumberFormat="1" applyFont="1" applyFill="1" applyBorder="1" applyAlignment="1">
      <alignment horizontal="center" vertical="center"/>
    </xf>
    <xf numFmtId="0" fontId="45" fillId="54" borderId="26" xfId="0" applyFont="1" applyFill="1" applyBorder="1" applyAlignment="1">
      <alignment horizontal="left" vertical="center" wrapText="1" indent="1"/>
    </xf>
    <xf numFmtId="3" fontId="46" fillId="54" borderId="23" xfId="0" applyNumberFormat="1" applyFont="1" applyFill="1" applyBorder="1" applyAlignment="1">
      <alignment horizontal="center" vertical="center"/>
    </xf>
    <xf numFmtId="0" fontId="47" fillId="54" borderId="62" xfId="0" applyFont="1" applyFill="1" applyBorder="1" applyAlignment="1">
      <alignment horizontal="left" vertical="center" wrapText="1" indent="1"/>
    </xf>
    <xf numFmtId="3" fontId="42" fillId="55" borderId="23" xfId="0" applyNumberFormat="1" applyFont="1" applyFill="1" applyBorder="1" applyAlignment="1">
      <alignment horizontal="center" vertical="center"/>
    </xf>
    <xf numFmtId="0" fontId="31" fillId="0" borderId="18" xfId="0" applyFont="1" applyBorder="1" applyAlignment="1">
      <alignment horizontal="center" vertical="center" wrapText="1"/>
    </xf>
    <xf numFmtId="0" fontId="31" fillId="0" borderId="16" xfId="0" applyFont="1" applyBorder="1"/>
    <xf numFmtId="0" fontId="31" fillId="0" borderId="104" xfId="0" applyFont="1" applyBorder="1" applyAlignment="1">
      <alignment horizontal="center" vertical="center" wrapText="1"/>
    </xf>
    <xf numFmtId="0" fontId="31" fillId="0" borderId="131" xfId="0" applyFont="1" applyBorder="1"/>
    <xf numFmtId="0" fontId="31" fillId="0" borderId="85" xfId="0" applyFont="1" applyBorder="1"/>
    <xf numFmtId="0" fontId="31" fillId="0" borderId="43" xfId="0" applyFont="1" applyBorder="1"/>
    <xf numFmtId="0" fontId="31" fillId="0" borderId="85" xfId="0" applyFont="1" applyBorder="1" applyAlignment="1">
      <alignment horizontal="center" vertical="center" wrapText="1"/>
    </xf>
    <xf numFmtId="0" fontId="5" fillId="52" borderId="3" xfId="2" applyFont="1" applyFill="1" applyBorder="1" applyAlignment="1">
      <alignment horizontal="center" vertical="center" wrapText="1"/>
    </xf>
    <xf numFmtId="0" fontId="5" fillId="52" borderId="3" xfId="2" applyFont="1" applyFill="1" applyBorder="1" applyAlignment="1" applyProtection="1">
      <alignment horizontal="center" vertical="center" wrapText="1"/>
      <protection locked="0"/>
    </xf>
    <xf numFmtId="0" fontId="3" fillId="52" borderId="3" xfId="2" applyFont="1" applyFill="1" applyBorder="1" applyAlignment="1">
      <alignment horizontal="center" vertical="center" wrapText="1"/>
    </xf>
    <xf numFmtId="0" fontId="3" fillId="52" borderId="3" xfId="2" applyFont="1" applyFill="1" applyBorder="1" applyAlignment="1" applyProtection="1">
      <alignment horizontal="center" vertical="center" wrapText="1"/>
      <protection locked="0"/>
    </xf>
    <xf numFmtId="0" fontId="4" fillId="31" borderId="3" xfId="2" applyFont="1" applyBorder="1" applyAlignment="1">
      <alignment horizontal="left" vertical="center" wrapText="1"/>
    </xf>
    <xf numFmtId="0" fontId="4" fillId="31" borderId="3" xfId="2" applyFont="1" applyBorder="1" applyAlignment="1" applyProtection="1">
      <alignment horizontal="left" vertical="center" wrapText="1"/>
      <protection locked="0"/>
    </xf>
    <xf numFmtId="0" fontId="4" fillId="44" borderId="3" xfId="2" applyFont="1" applyFill="1" applyBorder="1" applyAlignment="1">
      <alignment horizontal="left" vertical="center" wrapText="1"/>
    </xf>
    <xf numFmtId="0" fontId="4" fillId="44" borderId="3" xfId="2" applyFont="1" applyFill="1" applyBorder="1" applyAlignment="1" applyProtection="1">
      <alignment horizontal="left" vertical="center" wrapText="1"/>
      <protection locked="0"/>
    </xf>
    <xf numFmtId="0" fontId="1" fillId="52" borderId="2" xfId="2" applyFont="1" applyFill="1" applyAlignment="1">
      <alignment horizontal="center" vertical="center" wrapText="1"/>
    </xf>
    <xf numFmtId="0" fontId="1" fillId="52" borderId="2" xfId="2" applyFont="1" applyFill="1" applyAlignment="1" applyProtection="1">
      <alignment horizontal="center" vertical="center" wrapText="1"/>
      <protection locked="0"/>
    </xf>
    <xf numFmtId="0" fontId="2" fillId="6" borderId="2" xfId="2" applyFont="1" applyFill="1" applyAlignment="1">
      <alignment horizontal="center" vertical="center" wrapText="1"/>
    </xf>
    <xf numFmtId="0" fontId="2" fillId="6" borderId="2" xfId="2" applyFont="1" applyFill="1" applyAlignment="1" applyProtection="1">
      <alignment horizontal="center" vertical="center" wrapText="1"/>
      <protection locked="0"/>
    </xf>
    <xf numFmtId="0" fontId="4" fillId="31" borderId="3" xfId="2" applyFont="1" applyBorder="1" applyAlignment="1">
      <alignment horizontal="center" vertical="center" wrapText="1"/>
    </xf>
    <xf numFmtId="0" fontId="4" fillId="31" borderId="3" xfId="2" applyFont="1" applyBorder="1" applyAlignment="1" applyProtection="1">
      <alignment horizontal="center" vertical="center" wrapText="1"/>
      <protection locked="0"/>
    </xf>
    <xf numFmtId="0" fontId="3" fillId="44" borderId="3" xfId="2" applyFont="1" applyFill="1" applyBorder="1" applyAlignment="1">
      <alignment horizontal="center" vertical="center" wrapText="1"/>
    </xf>
    <xf numFmtId="0" fontId="3" fillId="44" borderId="3" xfId="2" applyFont="1" applyFill="1" applyBorder="1" applyAlignment="1" applyProtection="1">
      <alignment horizontal="center" vertical="center" wrapText="1"/>
      <protection locked="0"/>
    </xf>
    <xf numFmtId="0" fontId="7" fillId="44" borderId="3" xfId="2" applyFont="1" applyFill="1" applyBorder="1" applyAlignment="1">
      <alignment horizontal="left" vertical="center" wrapText="1"/>
    </xf>
    <xf numFmtId="0" fontId="7" fillId="44" borderId="3" xfId="2" applyFont="1" applyFill="1" applyBorder="1" applyAlignment="1" applyProtection="1">
      <alignment horizontal="left" vertical="center" wrapText="1"/>
      <protection locked="0"/>
    </xf>
    <xf numFmtId="0" fontId="7" fillId="31" borderId="3" xfId="2" applyFont="1" applyBorder="1" applyAlignment="1">
      <alignment horizontal="left" vertical="center" wrapText="1"/>
    </xf>
    <xf numFmtId="0" fontId="7" fillId="31" borderId="3" xfId="2" applyFont="1" applyBorder="1" applyAlignment="1" applyProtection="1">
      <alignment horizontal="left" vertical="center" wrapText="1"/>
      <protection locked="0"/>
    </xf>
    <xf numFmtId="0" fontId="8" fillId="52" borderId="3" xfId="2" applyFont="1" applyFill="1" applyBorder="1" applyAlignment="1">
      <alignment horizontal="center" vertical="center" wrapText="1"/>
    </xf>
    <xf numFmtId="0" fontId="8" fillId="52" borderId="3" xfId="2" applyFont="1" applyFill="1" applyBorder="1" applyAlignment="1" applyProtection="1">
      <alignment horizontal="center" vertical="center" wrapText="1"/>
      <protection locked="0"/>
    </xf>
    <xf numFmtId="0" fontId="1" fillId="52" borderId="2" xfId="1" applyFont="1" applyFill="1" applyAlignment="1">
      <alignment horizontal="center" vertical="center" wrapText="1"/>
    </xf>
    <xf numFmtId="0" fontId="1" fillId="52" borderId="2" xfId="1" applyFont="1" applyFill="1" applyAlignment="1" applyProtection="1">
      <alignment horizontal="center" vertical="center" wrapText="1"/>
      <protection locked="0"/>
    </xf>
    <xf numFmtId="0" fontId="2" fillId="6" borderId="2" xfId="1" applyFont="1" applyFill="1" applyAlignment="1">
      <alignment horizontal="center" vertical="center" wrapText="1"/>
    </xf>
    <xf numFmtId="0" fontId="2" fillId="6" borderId="2" xfId="1" applyFont="1" applyFill="1" applyAlignment="1" applyProtection="1">
      <alignment horizontal="center" vertical="center" wrapText="1"/>
      <protection locked="0"/>
    </xf>
    <xf numFmtId="0" fontId="4" fillId="31" borderId="3" xfId="1" applyFont="1" applyBorder="1" applyAlignment="1">
      <alignment horizontal="center" vertical="center" wrapText="1"/>
    </xf>
    <xf numFmtId="0" fontId="4" fillId="31" borderId="3" xfId="1" applyFont="1" applyBorder="1" applyAlignment="1" applyProtection="1">
      <alignment horizontal="center" vertical="center" wrapText="1"/>
      <protection locked="0"/>
    </xf>
    <xf numFmtId="0" fontId="3" fillId="44" borderId="3" xfId="1" applyFont="1" applyFill="1" applyBorder="1" applyAlignment="1">
      <alignment horizontal="center" vertical="center" wrapText="1"/>
    </xf>
    <xf numFmtId="0" fontId="3" fillId="44" borderId="3" xfId="1" applyFont="1" applyFill="1" applyBorder="1" applyAlignment="1" applyProtection="1">
      <alignment horizontal="center" vertical="center" wrapText="1"/>
      <protection locked="0"/>
    </xf>
    <xf numFmtId="0" fontId="7" fillId="44" borderId="3" xfId="1" applyFont="1" applyFill="1" applyBorder="1" applyAlignment="1">
      <alignment horizontal="left" vertical="center" wrapText="1"/>
    </xf>
    <xf numFmtId="0" fontId="7" fillId="44" borderId="3" xfId="1" applyFont="1" applyFill="1" applyBorder="1" applyAlignment="1" applyProtection="1">
      <alignment horizontal="left" vertical="center" wrapText="1"/>
      <protection locked="0"/>
    </xf>
    <xf numFmtId="0" fontId="7" fillId="31" borderId="3" xfId="1" applyFont="1" applyBorder="1" applyAlignment="1">
      <alignment horizontal="left" vertical="center" wrapText="1"/>
    </xf>
    <xf numFmtId="0" fontId="7" fillId="31" borderId="3" xfId="1" applyFont="1" applyBorder="1" applyAlignment="1" applyProtection="1">
      <alignment horizontal="left" vertical="center" wrapText="1"/>
      <protection locked="0"/>
    </xf>
    <xf numFmtId="0" fontId="5" fillId="52" borderId="3" xfId="1" applyFont="1" applyFill="1" applyBorder="1" applyAlignment="1">
      <alignment horizontal="center" vertical="center" wrapText="1"/>
    </xf>
    <xf numFmtId="0" fontId="5" fillId="52" borderId="3" xfId="1" applyFont="1" applyFill="1" applyBorder="1" applyAlignment="1" applyProtection="1">
      <alignment horizontal="center" vertical="center" wrapText="1"/>
      <protection locked="0"/>
    </xf>
    <xf numFmtId="0" fontId="3" fillId="52" borderId="3" xfId="1" applyFont="1" applyFill="1" applyBorder="1" applyAlignment="1">
      <alignment horizontal="center" vertical="center" wrapText="1"/>
    </xf>
    <xf numFmtId="0" fontId="3" fillId="52" borderId="3" xfId="1" applyFont="1" applyFill="1" applyBorder="1" applyAlignment="1" applyProtection="1">
      <alignment horizontal="center" vertical="center" wrapText="1"/>
      <protection locked="0"/>
    </xf>
    <xf numFmtId="0" fontId="4" fillId="31" borderId="3" xfId="1" applyFont="1" applyBorder="1" applyAlignment="1">
      <alignment horizontal="left" vertical="center" wrapText="1"/>
    </xf>
    <xf numFmtId="0" fontId="4" fillId="31" borderId="3" xfId="1" applyFont="1" applyBorder="1" applyAlignment="1" applyProtection="1">
      <alignment horizontal="left" vertical="center" wrapText="1"/>
      <protection locked="0"/>
    </xf>
    <xf numFmtId="0" fontId="4" fillId="44" borderId="3" xfId="1" applyFont="1" applyFill="1" applyBorder="1" applyAlignment="1">
      <alignment horizontal="left" vertical="center" wrapText="1"/>
    </xf>
    <xf numFmtId="0" fontId="4" fillId="44" borderId="3" xfId="1" applyFont="1" applyFill="1" applyBorder="1" applyAlignment="1" applyProtection="1">
      <alignment horizontal="left" vertical="center" wrapText="1"/>
      <protection locked="0"/>
    </xf>
    <xf numFmtId="0" fontId="8" fillId="52" borderId="3" xfId="1" applyFont="1" applyFill="1" applyBorder="1" applyAlignment="1">
      <alignment horizontal="center" vertical="center" wrapText="1"/>
    </xf>
    <xf numFmtId="0" fontId="8" fillId="52" borderId="3" xfId="1" applyFont="1" applyFill="1" applyBorder="1" applyAlignment="1" applyProtection="1">
      <alignment horizontal="center" vertical="center" wrapText="1"/>
      <protection locked="0"/>
    </xf>
    <xf numFmtId="0" fontId="7" fillId="31" borderId="3" xfId="10" applyFont="1" applyBorder="1" applyAlignment="1">
      <alignment horizontal="left" vertical="center" wrapText="1"/>
    </xf>
    <xf numFmtId="0" fontId="7" fillId="31" borderId="3" xfId="10" applyFont="1" applyBorder="1" applyAlignment="1" applyProtection="1">
      <alignment horizontal="left" vertical="center" wrapText="1"/>
      <protection locked="0"/>
    </xf>
    <xf numFmtId="0" fontId="8" fillId="52" borderId="3" xfId="10" applyFont="1" applyFill="1" applyBorder="1" applyAlignment="1">
      <alignment horizontal="center" vertical="center" wrapText="1"/>
    </xf>
    <xf numFmtId="0" fontId="8" fillId="52" borderId="3" xfId="10" applyFont="1" applyFill="1" applyBorder="1" applyAlignment="1" applyProtection="1">
      <alignment horizontal="center" vertical="center" wrapText="1"/>
      <protection locked="0"/>
    </xf>
    <xf numFmtId="0" fontId="4" fillId="44" borderId="3" xfId="10" applyFont="1" applyFill="1" applyBorder="1" applyAlignment="1">
      <alignment horizontal="left" vertical="center" wrapText="1"/>
    </xf>
    <xf numFmtId="0" fontId="4" fillId="44" borderId="3" xfId="10" applyFont="1" applyFill="1" applyBorder="1" applyAlignment="1" applyProtection="1">
      <alignment horizontal="left" vertical="center" wrapText="1"/>
      <protection locked="0"/>
    </xf>
    <xf numFmtId="0" fontId="3" fillId="44" borderId="3" xfId="10" applyFont="1" applyFill="1" applyBorder="1" applyAlignment="1">
      <alignment horizontal="center" vertical="center" wrapText="1"/>
    </xf>
    <xf numFmtId="0" fontId="3" fillId="44" borderId="3" xfId="10" applyFont="1" applyFill="1" applyBorder="1" applyAlignment="1" applyProtection="1">
      <alignment horizontal="center" vertical="center" wrapText="1"/>
      <protection locked="0"/>
    </xf>
    <xf numFmtId="0" fontId="7" fillId="44" borderId="3" xfId="10" applyFont="1" applyFill="1" applyBorder="1" applyAlignment="1">
      <alignment horizontal="left" vertical="center" wrapText="1"/>
    </xf>
    <xf numFmtId="0" fontId="7" fillId="44" borderId="3" xfId="10" applyFont="1" applyFill="1" applyBorder="1" applyAlignment="1" applyProtection="1">
      <alignment horizontal="left" vertical="center" wrapText="1"/>
      <protection locked="0"/>
    </xf>
    <xf numFmtId="0" fontId="4" fillId="31" borderId="3" xfId="10" applyFont="1" applyBorder="1" applyAlignment="1">
      <alignment horizontal="center" vertical="center" wrapText="1"/>
    </xf>
    <xf numFmtId="0" fontId="4" fillId="31" borderId="3" xfId="10" applyFont="1" applyBorder="1" applyAlignment="1" applyProtection="1">
      <alignment horizontal="center" vertical="center" wrapText="1"/>
      <protection locked="0"/>
    </xf>
    <xf numFmtId="0" fontId="5" fillId="52" borderId="3" xfId="10" applyFont="1" applyFill="1" applyBorder="1" applyAlignment="1">
      <alignment horizontal="center" vertical="center" wrapText="1"/>
    </xf>
    <xf numFmtId="0" fontId="5" fillId="52" borderId="3" xfId="10" applyFont="1" applyFill="1" applyBorder="1" applyAlignment="1" applyProtection="1">
      <alignment horizontal="center" vertical="center" wrapText="1"/>
      <protection locked="0"/>
    </xf>
    <xf numFmtId="0" fontId="3" fillId="52" borderId="3" xfId="10" applyFont="1" applyFill="1" applyBorder="1" applyAlignment="1">
      <alignment horizontal="center" vertical="center" wrapText="1"/>
    </xf>
    <xf numFmtId="0" fontId="3" fillId="52" borderId="3" xfId="10" applyFont="1" applyFill="1" applyBorder="1" applyAlignment="1" applyProtection="1">
      <alignment horizontal="center" vertical="center" wrapText="1"/>
      <protection locked="0"/>
    </xf>
    <xf numFmtId="0" fontId="4" fillId="31" borderId="3" xfId="10" applyFont="1" applyBorder="1" applyAlignment="1">
      <alignment horizontal="left" vertical="center" wrapText="1"/>
    </xf>
    <xf numFmtId="0" fontId="4" fillId="31" borderId="3" xfId="10" applyFont="1" applyBorder="1" applyAlignment="1" applyProtection="1">
      <alignment horizontal="left" vertical="center" wrapText="1"/>
      <protection locked="0"/>
    </xf>
    <xf numFmtId="0" fontId="1" fillId="52" borderId="2" xfId="10" applyFont="1" applyFill="1" applyAlignment="1">
      <alignment horizontal="center" vertical="center" wrapText="1"/>
    </xf>
    <xf numFmtId="0" fontId="1" fillId="52" borderId="2" xfId="10" applyFont="1" applyFill="1" applyAlignment="1" applyProtection="1">
      <alignment horizontal="center" vertical="center" wrapText="1"/>
      <protection locked="0"/>
    </xf>
    <xf numFmtId="0" fontId="2" fillId="6" borderId="2" xfId="10" applyFont="1" applyFill="1" applyAlignment="1">
      <alignment horizontal="center" vertical="center" wrapText="1"/>
    </xf>
    <xf numFmtId="0" fontId="2" fillId="6" borderId="2" xfId="10" applyFont="1" applyFill="1" applyAlignment="1" applyProtection="1">
      <alignment horizontal="center" vertical="center" wrapText="1"/>
      <protection locked="0"/>
    </xf>
    <xf numFmtId="0" fontId="8" fillId="36" borderId="3" xfId="0" applyFont="1" applyFill="1" applyBorder="1" applyAlignment="1">
      <alignment horizontal="center" vertical="center" wrapText="1"/>
    </xf>
    <xf numFmtId="0" fontId="8" fillId="37" borderId="3" xfId="0" applyFont="1" applyFill="1" applyBorder="1" applyAlignment="1" applyProtection="1">
      <alignment horizontal="center" vertical="center" wrapText="1"/>
      <protection locked="0"/>
    </xf>
    <xf numFmtId="0" fontId="3" fillId="24" borderId="3" xfId="0" applyFont="1" applyFill="1" applyBorder="1" applyAlignment="1">
      <alignment horizontal="center" vertical="center" wrapText="1"/>
    </xf>
    <xf numFmtId="0" fontId="3" fillId="25" borderId="3" xfId="0" applyFont="1" applyFill="1" applyBorder="1" applyAlignment="1" applyProtection="1">
      <alignment horizontal="center" vertical="center" wrapText="1"/>
      <protection locked="0"/>
    </xf>
    <xf numFmtId="0" fontId="7" fillId="27" borderId="3" xfId="0" applyFont="1" applyFill="1" applyBorder="1" applyAlignment="1">
      <alignment horizontal="left" vertical="center" wrapText="1"/>
    </xf>
    <xf numFmtId="0" fontId="7" fillId="28" borderId="3" xfId="0" applyFont="1" applyFill="1" applyBorder="1" applyAlignment="1" applyProtection="1">
      <alignment horizontal="left" vertical="center" wrapText="1"/>
      <protection locked="0"/>
    </xf>
    <xf numFmtId="0" fontId="7" fillId="30" borderId="3" xfId="0" applyFont="1" applyFill="1" applyBorder="1" applyAlignment="1">
      <alignment horizontal="left" vertical="center" wrapText="1"/>
    </xf>
    <xf numFmtId="0" fontId="7" fillId="31" borderId="3" xfId="0" applyFont="1" applyFill="1" applyBorder="1" applyAlignment="1" applyProtection="1">
      <alignment horizontal="left" vertical="center" wrapText="1"/>
      <protection locked="0"/>
    </xf>
    <xf numFmtId="0" fontId="4" fillId="17" borderId="3" xfId="0" applyFont="1" applyFill="1" applyBorder="1" applyAlignment="1">
      <alignment horizontal="left" vertical="center" wrapText="1"/>
    </xf>
    <xf numFmtId="0" fontId="4" fillId="18" borderId="3" xfId="0" applyFont="1" applyFill="1" applyBorder="1" applyAlignment="1" applyProtection="1">
      <alignment horizontal="left" vertical="center" wrapText="1"/>
      <protection locked="0"/>
    </xf>
    <xf numFmtId="0" fontId="4" fillId="8" borderId="3" xfId="0" applyFont="1" applyFill="1" applyBorder="1" applyAlignment="1">
      <alignment horizontal="center" vertical="center" wrapText="1"/>
    </xf>
    <xf numFmtId="0" fontId="4" fillId="9" borderId="3" xfId="0" applyFont="1" applyFill="1" applyBorder="1" applyAlignment="1" applyProtection="1">
      <alignment horizontal="center" vertical="center" wrapText="1"/>
      <protection locked="0"/>
    </xf>
    <xf numFmtId="0" fontId="5" fillId="10" borderId="3" xfId="0" applyFont="1" applyFill="1" applyBorder="1" applyAlignment="1">
      <alignment horizontal="center" vertical="center" wrapText="1"/>
    </xf>
    <xf numFmtId="0" fontId="5" fillId="11" borderId="3" xfId="0" applyFont="1" applyFill="1" applyBorder="1" applyAlignment="1" applyProtection="1">
      <alignment horizontal="center" vertical="center" wrapText="1"/>
      <protection locked="0"/>
    </xf>
    <xf numFmtId="0" fontId="3" fillId="12" borderId="3" xfId="0" applyFont="1" applyFill="1" applyBorder="1" applyAlignment="1">
      <alignment horizontal="center" vertical="center" wrapText="1"/>
    </xf>
    <xf numFmtId="0" fontId="3" fillId="13" borderId="3" xfId="0" applyFont="1" applyFill="1" applyBorder="1" applyAlignment="1" applyProtection="1">
      <alignment horizontal="center" vertical="center" wrapText="1"/>
      <protection locked="0"/>
    </xf>
    <xf numFmtId="0" fontId="4" fillId="14" borderId="3" xfId="0" applyFont="1" applyFill="1" applyBorder="1" applyAlignment="1">
      <alignment horizontal="left" vertical="center" wrapText="1"/>
    </xf>
    <xf numFmtId="0" fontId="4" fillId="15" borderId="3" xfId="0" applyFont="1" applyFill="1" applyBorder="1" applyAlignment="1" applyProtection="1">
      <alignment horizontal="left" vertical="center" wrapText="1"/>
      <protection locked="0"/>
    </xf>
    <xf numFmtId="0" fontId="1" fillId="3"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2" fillId="5" borderId="2" xfId="0" applyFont="1" applyFill="1" applyBorder="1" applyAlignment="1">
      <alignment horizontal="center" vertical="center" wrapText="1"/>
    </xf>
    <xf numFmtId="0" fontId="2" fillId="6" borderId="2" xfId="0" applyFont="1" applyFill="1" applyBorder="1" applyAlignment="1" applyProtection="1">
      <alignment horizontal="center" vertical="center" wrapText="1"/>
      <protection locked="0"/>
    </xf>
    <xf numFmtId="3" fontId="23" fillId="53" borderId="46" xfId="2" applyNumberFormat="1" applyFont="1" applyFill="1" applyBorder="1" applyAlignment="1">
      <alignment horizontal="center" vertical="center"/>
    </xf>
    <xf numFmtId="3" fontId="23" fillId="53" borderId="28" xfId="2" applyNumberFormat="1" applyFont="1" applyFill="1" applyBorder="1" applyAlignment="1">
      <alignment horizontal="center" vertical="center"/>
    </xf>
    <xf numFmtId="3" fontId="23" fillId="53" borderId="45" xfId="2" applyNumberFormat="1" applyFont="1" applyFill="1" applyBorder="1" applyAlignment="1">
      <alignment horizontal="center" vertical="center"/>
    </xf>
    <xf numFmtId="0" fontId="26" fillId="31" borderId="2" xfId="1" applyFont="1" applyAlignment="1">
      <alignment horizontal="center" wrapText="1"/>
    </xf>
    <xf numFmtId="0" fontId="17" fillId="54" borderId="39" xfId="1" applyFont="1" applyFill="1" applyBorder="1" applyAlignment="1">
      <alignment horizontal="center" vertical="center"/>
    </xf>
    <xf numFmtId="0" fontId="17" fillId="54" borderId="28" xfId="1" applyFont="1" applyFill="1" applyBorder="1" applyAlignment="1">
      <alignment horizontal="center" vertical="center"/>
    </xf>
    <xf numFmtId="0" fontId="17" fillId="54" borderId="33" xfId="1" applyFont="1" applyFill="1" applyBorder="1" applyAlignment="1">
      <alignment horizontal="center" vertical="center"/>
    </xf>
    <xf numFmtId="0" fontId="25" fillId="53" borderId="2" xfId="1" applyFont="1" applyFill="1" applyAlignment="1">
      <alignment horizontal="center"/>
    </xf>
    <xf numFmtId="49" fontId="18" fillId="55" borderId="29" xfId="1" applyNumberFormat="1" applyFont="1" applyFill="1" applyBorder="1" applyAlignment="1">
      <alignment horizontal="center" vertical="center"/>
    </xf>
    <xf numFmtId="49" fontId="18" fillId="55" borderId="28" xfId="1" applyNumberFormat="1" applyFont="1" applyFill="1" applyBorder="1" applyAlignment="1">
      <alignment horizontal="center" vertical="center"/>
    </xf>
    <xf numFmtId="49" fontId="18" fillId="55" borderId="33" xfId="1" applyNumberFormat="1" applyFont="1" applyFill="1" applyBorder="1" applyAlignment="1">
      <alignment horizontal="center" vertical="center"/>
    </xf>
    <xf numFmtId="0" fontId="18" fillId="55" borderId="29" xfId="1" applyFont="1" applyFill="1" applyBorder="1" applyAlignment="1">
      <alignment horizontal="center" vertical="center" wrapText="1"/>
    </xf>
    <xf numFmtId="0" fontId="18" fillId="55" borderId="28" xfId="1" applyFont="1" applyFill="1" applyBorder="1" applyAlignment="1">
      <alignment horizontal="center" vertical="center" wrapText="1"/>
    </xf>
    <xf numFmtId="0" fontId="18" fillId="55" borderId="33" xfId="1" applyFont="1" applyFill="1" applyBorder="1" applyAlignment="1">
      <alignment horizontal="center" vertical="center" wrapText="1"/>
    </xf>
    <xf numFmtId="0" fontId="17" fillId="31" borderId="39" xfId="1" applyFont="1" applyBorder="1" applyAlignment="1">
      <alignment horizontal="center"/>
    </xf>
    <xf numFmtId="0" fontId="17" fillId="31" borderId="28" xfId="1" applyFont="1" applyBorder="1" applyAlignment="1">
      <alignment horizontal="center"/>
    </xf>
    <xf numFmtId="0" fontId="17" fillId="31" borderId="33" xfId="1" applyFont="1" applyBorder="1" applyAlignment="1">
      <alignment horizontal="center"/>
    </xf>
    <xf numFmtId="0" fontId="18" fillId="55" borderId="27" xfId="1" applyFont="1" applyFill="1" applyBorder="1" applyAlignment="1">
      <alignment horizontal="center" vertical="center" wrapText="1"/>
    </xf>
    <xf numFmtId="0" fontId="18" fillId="31" borderId="29" xfId="1" applyFont="1" applyBorder="1" applyAlignment="1">
      <alignment horizontal="center" vertical="center" wrapText="1"/>
    </xf>
    <xf numFmtId="0" fontId="18" fillId="31" borderId="28" xfId="1" applyFont="1" applyBorder="1" applyAlignment="1">
      <alignment horizontal="center" vertical="center" wrapText="1"/>
    </xf>
    <xf numFmtId="0" fontId="18" fillId="31" borderId="33" xfId="1" applyFont="1" applyBorder="1" applyAlignment="1">
      <alignment horizontal="center" vertical="center" wrapText="1"/>
    </xf>
    <xf numFmtId="0" fontId="18" fillId="55" borderId="38" xfId="1" applyFont="1" applyFill="1" applyBorder="1" applyAlignment="1">
      <alignment horizontal="center" vertical="center" wrapText="1"/>
    </xf>
    <xf numFmtId="0" fontId="18" fillId="55" borderId="24" xfId="1" applyFont="1" applyFill="1" applyBorder="1" applyAlignment="1">
      <alignment horizontal="center" vertical="center" wrapText="1"/>
    </xf>
    <xf numFmtId="0" fontId="18" fillId="54" borderId="29" xfId="1" applyFont="1" applyFill="1" applyBorder="1" applyAlignment="1">
      <alignment horizontal="center" vertical="center" wrapText="1"/>
    </xf>
    <xf numFmtId="0" fontId="18" fillId="54" borderId="28" xfId="1" applyFont="1" applyFill="1" applyBorder="1" applyAlignment="1">
      <alignment horizontal="center" vertical="center" wrapText="1"/>
    </xf>
    <xf numFmtId="0" fontId="18" fillId="54" borderId="33" xfId="1" applyFont="1" applyFill="1" applyBorder="1" applyAlignment="1">
      <alignment horizontal="center" vertical="center" wrapText="1"/>
    </xf>
    <xf numFmtId="0" fontId="18" fillId="55" borderId="39" xfId="1" applyFont="1" applyFill="1" applyBorder="1" applyAlignment="1">
      <alignment horizontal="center" vertical="center" wrapText="1"/>
    </xf>
    <xf numFmtId="0" fontId="18" fillId="55" borderId="29" xfId="1" applyFont="1" applyFill="1" applyBorder="1" applyAlignment="1">
      <alignment horizontal="center" vertical="center"/>
    </xf>
    <xf numFmtId="0" fontId="18" fillId="55" borderId="28" xfId="1" applyFont="1" applyFill="1" applyBorder="1" applyAlignment="1">
      <alignment horizontal="center" vertical="center"/>
    </xf>
    <xf numFmtId="0" fontId="18" fillId="55" borderId="33" xfId="1" applyFont="1" applyFill="1" applyBorder="1" applyAlignment="1">
      <alignment horizontal="center" vertical="center"/>
    </xf>
    <xf numFmtId="0" fontId="17" fillId="54" borderId="39" xfId="1" applyFont="1" applyFill="1" applyBorder="1" applyAlignment="1">
      <alignment horizontal="center" vertical="center" wrapText="1"/>
    </xf>
    <xf numFmtId="0" fontId="17" fillId="54" borderId="28" xfId="1" applyFont="1" applyFill="1" applyBorder="1" applyAlignment="1">
      <alignment horizontal="center" vertical="center" wrapText="1"/>
    </xf>
    <xf numFmtId="0" fontId="17" fillId="54" borderId="33" xfId="1" applyFont="1" applyFill="1" applyBorder="1" applyAlignment="1">
      <alignment horizontal="center" vertical="center" wrapText="1"/>
    </xf>
    <xf numFmtId="9" fontId="18" fillId="54" borderId="29" xfId="1" applyNumberFormat="1" applyFont="1" applyFill="1" applyBorder="1" applyAlignment="1">
      <alignment horizontal="center" vertical="center"/>
    </xf>
    <xf numFmtId="9" fontId="18" fillId="54" borderId="33" xfId="1" applyNumberFormat="1" applyFont="1" applyFill="1" applyBorder="1" applyAlignment="1">
      <alignment horizontal="center" vertical="center"/>
    </xf>
    <xf numFmtId="0" fontId="22" fillId="31" borderId="29" xfId="1" applyFont="1" applyBorder="1" applyAlignment="1">
      <alignment horizontal="center" vertical="center" wrapText="1"/>
    </xf>
    <xf numFmtId="0" fontId="22" fillId="31" borderId="28" xfId="1" applyFont="1" applyBorder="1" applyAlignment="1">
      <alignment horizontal="center" vertical="center" wrapText="1"/>
    </xf>
    <xf numFmtId="0" fontId="22" fillId="31" borderId="33" xfId="1" applyFont="1" applyBorder="1" applyAlignment="1">
      <alignment horizontal="center" vertical="center" wrapText="1"/>
    </xf>
    <xf numFmtId="0" fontId="17" fillId="54" borderId="42" xfId="1" applyFont="1" applyFill="1" applyBorder="1" applyAlignment="1">
      <alignment horizontal="center" vertical="center" wrapText="1"/>
    </xf>
    <xf numFmtId="0" fontId="17" fillId="54" borderId="41" xfId="1" applyFont="1" applyFill="1" applyBorder="1" applyAlignment="1">
      <alignment horizontal="center" vertical="center" wrapText="1"/>
    </xf>
    <xf numFmtId="0" fontId="17" fillId="54" borderId="40" xfId="1" applyFont="1" applyFill="1" applyBorder="1" applyAlignment="1">
      <alignment horizontal="center" vertical="center" wrapText="1"/>
    </xf>
    <xf numFmtId="9" fontId="18" fillId="31" borderId="29" xfId="1" applyNumberFormat="1" applyFont="1" applyBorder="1" applyAlignment="1">
      <alignment horizontal="center" vertical="center"/>
    </xf>
    <xf numFmtId="9" fontId="18" fillId="31" borderId="33" xfId="1" applyNumberFormat="1" applyFont="1" applyBorder="1" applyAlignment="1">
      <alignment horizontal="center" vertical="center"/>
    </xf>
    <xf numFmtId="0" fontId="17" fillId="55" borderId="39" xfId="1" applyFont="1" applyFill="1" applyBorder="1" applyAlignment="1">
      <alignment horizontal="center" vertical="center" wrapText="1"/>
    </xf>
    <xf numFmtId="0" fontId="17" fillId="55" borderId="28" xfId="1" applyFont="1" applyFill="1" applyBorder="1" applyAlignment="1">
      <alignment horizontal="center" vertical="center" wrapText="1"/>
    </xf>
    <xf numFmtId="0" fontId="17" fillId="55" borderId="33" xfId="1" applyFont="1" applyFill="1" applyBorder="1" applyAlignment="1">
      <alignment horizontal="center" vertical="center" wrapText="1"/>
    </xf>
    <xf numFmtId="0" fontId="18" fillId="31" borderId="29" xfId="1" applyFont="1" applyBorder="1" applyAlignment="1">
      <alignment horizontal="center" vertical="center"/>
    </xf>
    <xf numFmtId="0" fontId="18" fillId="31" borderId="28" xfId="1" applyFont="1" applyBorder="1" applyAlignment="1">
      <alignment horizontal="center" vertical="center"/>
    </xf>
    <xf numFmtId="0" fontId="18" fillId="31" borderId="33" xfId="1" applyFont="1" applyBorder="1" applyAlignment="1">
      <alignment horizontal="center" vertical="center"/>
    </xf>
    <xf numFmtId="0" fontId="18" fillId="54" borderId="27" xfId="1" applyFont="1" applyFill="1" applyBorder="1" applyAlignment="1">
      <alignment horizontal="center" vertical="center" wrapText="1"/>
    </xf>
    <xf numFmtId="0" fontId="16" fillId="31" borderId="17" xfId="1" applyFont="1" applyBorder="1" applyAlignment="1">
      <alignment horizontal="center" vertical="center" wrapText="1"/>
    </xf>
    <xf numFmtId="0" fontId="16" fillId="31" borderId="14" xfId="1" applyFont="1" applyBorder="1" applyAlignment="1">
      <alignment horizontal="center" vertical="center" wrapText="1"/>
    </xf>
    <xf numFmtId="0" fontId="16" fillId="31" borderId="11" xfId="1" applyFont="1" applyBorder="1" applyAlignment="1">
      <alignment horizontal="center" vertical="center" wrapText="1"/>
    </xf>
    <xf numFmtId="0" fontId="15" fillId="53" borderId="9" xfId="1" applyFont="1" applyFill="1" applyBorder="1" applyAlignment="1">
      <alignment horizontal="left" vertical="top" wrapText="1"/>
    </xf>
    <xf numFmtId="0" fontId="15" fillId="53" borderId="8" xfId="1" applyFont="1" applyFill="1" applyBorder="1" applyAlignment="1">
      <alignment horizontal="left" vertical="top" wrapText="1"/>
    </xf>
    <xf numFmtId="0" fontId="15" fillId="53" borderId="7" xfId="1" applyFont="1" applyFill="1" applyBorder="1" applyAlignment="1">
      <alignment horizontal="left" vertical="top" wrapText="1"/>
    </xf>
    <xf numFmtId="9" fontId="18" fillId="54" borderId="28" xfId="1" applyNumberFormat="1" applyFont="1" applyFill="1" applyBorder="1" applyAlignment="1">
      <alignment horizontal="center" vertical="center"/>
    </xf>
    <xf numFmtId="9" fontId="18" fillId="54" borderId="27" xfId="1" applyNumberFormat="1" applyFont="1" applyFill="1" applyBorder="1" applyAlignment="1">
      <alignment horizontal="center" vertical="center"/>
    </xf>
    <xf numFmtId="0" fontId="26" fillId="0" borderId="0" xfId="0" applyFont="1" applyAlignment="1">
      <alignment horizontal="center"/>
    </xf>
    <xf numFmtId="0" fontId="39" fillId="53" borderId="0" xfId="0" applyFont="1" applyFill="1" applyAlignment="1">
      <alignment horizontal="center" vertical="center"/>
    </xf>
    <xf numFmtId="0" fontId="18" fillId="55" borderId="34" xfId="0" applyFont="1" applyFill="1" applyBorder="1" applyAlignment="1">
      <alignment horizontal="center" vertical="center"/>
    </xf>
    <xf numFmtId="49" fontId="18" fillId="55" borderId="29" xfId="0" applyNumberFormat="1" applyFont="1" applyFill="1" applyBorder="1" applyAlignment="1">
      <alignment horizontal="center" vertical="center"/>
    </xf>
    <xf numFmtId="49" fontId="18" fillId="55" borderId="28" xfId="0" applyNumberFormat="1" applyFont="1" applyFill="1" applyBorder="1" applyAlignment="1">
      <alignment horizontal="center" vertical="center"/>
    </xf>
    <xf numFmtId="49" fontId="18" fillId="55" borderId="27" xfId="0" applyNumberFormat="1" applyFont="1" applyFill="1" applyBorder="1" applyAlignment="1">
      <alignment horizontal="center" vertical="center"/>
    </xf>
    <xf numFmtId="0" fontId="18" fillId="55" borderId="29" xfId="0" applyFont="1" applyFill="1" applyBorder="1" applyAlignment="1">
      <alignment horizontal="center" vertical="center" wrapText="1"/>
    </xf>
    <xf numFmtId="0" fontId="18" fillId="55" borderId="28" xfId="0" applyFont="1" applyFill="1" applyBorder="1" applyAlignment="1">
      <alignment horizontal="center" vertical="center" wrapText="1"/>
    </xf>
    <xf numFmtId="0" fontId="18" fillId="55" borderId="27" xfId="0" applyFont="1" applyFill="1" applyBorder="1" applyAlignment="1">
      <alignment horizontal="center" vertical="center" wrapText="1"/>
    </xf>
    <xf numFmtId="0" fontId="18" fillId="54" borderId="29" xfId="0" applyFont="1" applyFill="1" applyBorder="1" applyAlignment="1">
      <alignment horizontal="left" vertical="center"/>
    </xf>
    <xf numFmtId="0" fontId="18" fillId="54" borderId="28" xfId="0" applyFont="1" applyFill="1" applyBorder="1" applyAlignment="1">
      <alignment horizontal="left" vertical="center"/>
    </xf>
    <xf numFmtId="0" fontId="18" fillId="54" borderId="27" xfId="0" applyFont="1" applyFill="1" applyBorder="1" applyAlignment="1">
      <alignment horizontal="left" vertical="center"/>
    </xf>
    <xf numFmtId="0" fontId="18" fillId="55" borderId="29" xfId="0" applyFont="1" applyFill="1" applyBorder="1" applyAlignment="1">
      <alignment horizontal="left" vertical="center" wrapText="1"/>
    </xf>
    <xf numFmtId="0" fontId="18" fillId="55" borderId="28" xfId="0" applyFont="1" applyFill="1" applyBorder="1" applyAlignment="1">
      <alignment horizontal="left" vertical="center" wrapText="1"/>
    </xf>
    <xf numFmtId="0" fontId="18" fillId="55" borderId="27" xfId="0" applyFont="1" applyFill="1" applyBorder="1" applyAlignment="1">
      <alignment horizontal="left" vertical="center" wrapText="1"/>
    </xf>
    <xf numFmtId="0" fontId="18" fillId="55" borderId="29" xfId="0" applyFont="1" applyFill="1" applyBorder="1" applyAlignment="1">
      <alignment horizontal="center" vertical="center"/>
    </xf>
    <xf numFmtId="0" fontId="18" fillId="55" borderId="28" xfId="0" applyFont="1" applyFill="1" applyBorder="1" applyAlignment="1">
      <alignment horizontal="center" vertical="center"/>
    </xf>
    <xf numFmtId="0" fontId="18" fillId="55" borderId="27" xfId="0" applyFont="1" applyFill="1" applyBorder="1" applyAlignment="1">
      <alignment horizontal="center" vertical="center"/>
    </xf>
    <xf numFmtId="0" fontId="18" fillId="54" borderId="29" xfId="0" applyFont="1" applyFill="1" applyBorder="1" applyAlignment="1">
      <alignment horizontal="center" vertical="center" wrapText="1"/>
    </xf>
    <xf numFmtId="0" fontId="18" fillId="54" borderId="28" xfId="0" applyFont="1" applyFill="1" applyBorder="1" applyAlignment="1">
      <alignment horizontal="center" vertical="center" wrapText="1"/>
    </xf>
    <xf numFmtId="0" fontId="18" fillId="54" borderId="27" xfId="0" applyFont="1" applyFill="1" applyBorder="1" applyAlignment="1">
      <alignment horizontal="center" vertical="center" wrapText="1"/>
    </xf>
    <xf numFmtId="0" fontId="17" fillId="0" borderId="29" xfId="0" applyFont="1" applyBorder="1" applyAlignment="1">
      <alignment horizontal="center" vertical="center"/>
    </xf>
    <xf numFmtId="0" fontId="17" fillId="0" borderId="28" xfId="0" applyFont="1" applyBorder="1" applyAlignment="1">
      <alignment horizontal="center" vertical="center"/>
    </xf>
    <xf numFmtId="0" fontId="17" fillId="0" borderId="27" xfId="0" applyFont="1" applyBorder="1" applyAlignment="1">
      <alignment horizontal="center" vertical="center"/>
    </xf>
    <xf numFmtId="0" fontId="18" fillId="0" borderId="29" xfId="0" applyFont="1" applyBorder="1" applyAlignment="1">
      <alignment horizontal="left" vertical="center" wrapText="1"/>
    </xf>
    <xf numFmtId="0" fontId="18" fillId="0" borderId="28" xfId="0" applyFont="1" applyBorder="1" applyAlignment="1">
      <alignment horizontal="left" vertical="center" wrapText="1"/>
    </xf>
    <xf numFmtId="0" fontId="18" fillId="0" borderId="27" xfId="0" applyFont="1" applyBorder="1" applyAlignment="1">
      <alignment horizontal="left" vertical="center" wrapText="1"/>
    </xf>
    <xf numFmtId="0" fontId="18" fillId="54" borderId="28" xfId="0" applyFont="1" applyFill="1" applyBorder="1" applyAlignment="1">
      <alignment horizontal="left" vertical="center" wrapText="1"/>
    </xf>
    <xf numFmtId="0" fontId="18" fillId="55" borderId="32" xfId="0" applyFont="1" applyFill="1" applyBorder="1" applyAlignment="1">
      <alignment horizontal="left" vertical="center" wrapText="1"/>
    </xf>
    <xf numFmtId="0" fontId="18" fillId="55" borderId="26" xfId="0" applyFont="1" applyFill="1" applyBorder="1" applyAlignment="1">
      <alignment horizontal="left" vertical="center" wrapText="1"/>
    </xf>
    <xf numFmtId="0" fontId="18" fillId="54" borderId="29" xfId="0" applyFont="1" applyFill="1" applyBorder="1" applyAlignment="1">
      <alignment horizontal="left" vertical="center" wrapText="1"/>
    </xf>
    <xf numFmtId="0" fontId="18" fillId="54" borderId="27" xfId="0" applyFont="1" applyFill="1" applyBorder="1" applyAlignment="1">
      <alignment horizontal="left" vertical="center" wrapText="1"/>
    </xf>
    <xf numFmtId="0" fontId="17" fillId="54" borderId="29" xfId="0" applyFont="1" applyFill="1" applyBorder="1" applyAlignment="1">
      <alignment horizontal="center" vertical="center"/>
    </xf>
    <xf numFmtId="0" fontId="17" fillId="54" borderId="28" xfId="0" applyFont="1" applyFill="1" applyBorder="1" applyAlignment="1">
      <alignment horizontal="center" vertical="center"/>
    </xf>
    <xf numFmtId="0" fontId="17" fillId="54" borderId="27" xfId="0" applyFont="1" applyFill="1" applyBorder="1" applyAlignment="1">
      <alignment horizontal="center" vertical="center"/>
    </xf>
    <xf numFmtId="0" fontId="18" fillId="55" borderId="32" xfId="0" applyFont="1" applyFill="1" applyBorder="1" applyAlignment="1">
      <alignment horizontal="center" vertical="center" wrapText="1"/>
    </xf>
    <xf numFmtId="0" fontId="18" fillId="55" borderId="26" xfId="0" applyFont="1" applyFill="1" applyBorder="1" applyAlignment="1">
      <alignment horizontal="center" vertical="center" wrapText="1"/>
    </xf>
    <xf numFmtId="0" fontId="18" fillId="0" borderId="29" xfId="0" applyFont="1" applyBorder="1" applyAlignment="1">
      <alignment horizontal="center" vertical="center"/>
    </xf>
    <xf numFmtId="0" fontId="18" fillId="0" borderId="28" xfId="0" applyFont="1" applyBorder="1" applyAlignment="1">
      <alignment horizontal="center" vertical="center"/>
    </xf>
    <xf numFmtId="0" fontId="18" fillId="0" borderId="27" xfId="0" applyFont="1" applyBorder="1" applyAlignment="1">
      <alignment horizontal="center" vertical="center"/>
    </xf>
    <xf numFmtId="0" fontId="17" fillId="54" borderId="29" xfId="0" applyFont="1" applyFill="1" applyBorder="1" applyAlignment="1">
      <alignment horizontal="center" vertical="center" wrapText="1"/>
    </xf>
    <xf numFmtId="0" fontId="17" fillId="54" borderId="28" xfId="0" applyFont="1" applyFill="1" applyBorder="1" applyAlignment="1">
      <alignment horizontal="center" vertical="center" wrapText="1"/>
    </xf>
    <xf numFmtId="0" fontId="17" fillId="54" borderId="27" xfId="0" applyFont="1" applyFill="1" applyBorder="1" applyAlignment="1">
      <alignment horizontal="center" vertical="center" wrapText="1"/>
    </xf>
    <xf numFmtId="0" fontId="17" fillId="55" borderId="29" xfId="0" applyFont="1" applyFill="1" applyBorder="1" applyAlignment="1">
      <alignment horizontal="left" vertical="center" wrapText="1"/>
    </xf>
    <xf numFmtId="0" fontId="17" fillId="55" borderId="28" xfId="0" applyFont="1" applyFill="1" applyBorder="1" applyAlignment="1">
      <alignment horizontal="left" vertical="center" wrapText="1"/>
    </xf>
    <xf numFmtId="0" fontId="17" fillId="55" borderId="27" xfId="0" applyFont="1" applyFill="1" applyBorder="1" applyAlignment="1">
      <alignment horizontal="left" vertical="center" wrapText="1"/>
    </xf>
    <xf numFmtId="9" fontId="18" fillId="54" borderId="29" xfId="0" applyNumberFormat="1" applyFont="1" applyFill="1" applyBorder="1" applyAlignment="1">
      <alignment horizontal="center" vertical="center"/>
    </xf>
    <xf numFmtId="9" fontId="18" fillId="54" borderId="28" xfId="0" applyNumberFormat="1" applyFont="1" applyFill="1" applyBorder="1" applyAlignment="1">
      <alignment horizontal="center" vertical="center"/>
    </xf>
    <xf numFmtId="9" fontId="18" fillId="54" borderId="27" xfId="0" applyNumberFormat="1" applyFont="1" applyFill="1" applyBorder="1" applyAlignment="1">
      <alignment horizontal="center" vertical="center"/>
    </xf>
    <xf numFmtId="0" fontId="16" fillId="0" borderId="17"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1" xfId="0" applyFont="1" applyBorder="1" applyAlignment="1">
      <alignment horizontal="center" vertical="center" wrapText="1"/>
    </xf>
    <xf numFmtId="0" fontId="15" fillId="53" borderId="9" xfId="0" applyFont="1" applyFill="1" applyBorder="1" applyAlignment="1">
      <alignment horizontal="left" vertical="center" wrapText="1"/>
    </xf>
    <xf numFmtId="0" fontId="30" fillId="53" borderId="8" xfId="0" applyFont="1" applyFill="1" applyBorder="1" applyAlignment="1">
      <alignment horizontal="left" vertical="center" wrapText="1"/>
    </xf>
    <xf numFmtId="0" fontId="30" fillId="53" borderId="7" xfId="0" applyFont="1" applyFill="1" applyBorder="1" applyAlignment="1">
      <alignment horizontal="left" vertical="center" wrapText="1"/>
    </xf>
    <xf numFmtId="0" fontId="40" fillId="55" borderId="29" xfId="2" applyFont="1" applyFill="1" applyBorder="1" applyAlignment="1">
      <alignment horizontal="center" vertical="center"/>
    </xf>
    <xf numFmtId="0" fontId="40" fillId="55" borderId="28" xfId="2" applyFont="1" applyFill="1" applyBorder="1" applyAlignment="1">
      <alignment horizontal="center" vertical="center"/>
    </xf>
    <xf numFmtId="0" fontId="40" fillId="55" borderId="27" xfId="2" applyFont="1" applyFill="1" applyBorder="1" applyAlignment="1">
      <alignment horizontal="center" vertical="center"/>
    </xf>
    <xf numFmtId="0" fontId="31" fillId="31" borderId="56" xfId="2" applyFont="1" applyBorder="1" applyAlignment="1">
      <alignment horizontal="center" vertical="center" wrapText="1"/>
    </xf>
    <xf numFmtId="0" fontId="31" fillId="31" borderId="55" xfId="2" applyFont="1" applyBorder="1" applyAlignment="1">
      <alignment horizontal="center" vertical="center" wrapText="1"/>
    </xf>
    <xf numFmtId="0" fontId="31" fillId="31" borderId="54" xfId="2" applyFont="1" applyBorder="1" applyAlignment="1">
      <alignment horizontal="center" vertical="center" wrapText="1"/>
    </xf>
    <xf numFmtId="0" fontId="31" fillId="31" borderId="20" xfId="2" applyFont="1" applyBorder="1" applyAlignment="1">
      <alignment horizontal="center"/>
    </xf>
    <xf numFmtId="0" fontId="31" fillId="31" borderId="19" xfId="2" applyFont="1" applyBorder="1" applyAlignment="1">
      <alignment horizontal="center"/>
    </xf>
    <xf numFmtId="0" fontId="31" fillId="31" borderId="15" xfId="2" applyFont="1" applyBorder="1" applyAlignment="1">
      <alignment horizontal="center"/>
    </xf>
    <xf numFmtId="0" fontId="31" fillId="31" borderId="13" xfId="2" applyFont="1" applyBorder="1" applyAlignment="1">
      <alignment horizontal="center"/>
    </xf>
    <xf numFmtId="0" fontId="31" fillId="31" borderId="12" xfId="2" applyFont="1" applyBorder="1" applyAlignment="1">
      <alignment horizontal="center"/>
    </xf>
    <xf numFmtId="0" fontId="31" fillId="31" borderId="10" xfId="2" applyFont="1" applyBorder="1" applyAlignment="1">
      <alignment horizontal="center"/>
    </xf>
    <xf numFmtId="0" fontId="40" fillId="55" borderId="32" xfId="2" applyFont="1" applyFill="1" applyBorder="1" applyAlignment="1">
      <alignment horizontal="center" vertical="center" wrapText="1"/>
    </xf>
    <xf numFmtId="0" fontId="40" fillId="55" borderId="26" xfId="2" applyFont="1" applyFill="1" applyBorder="1" applyAlignment="1">
      <alignment horizontal="center" vertical="center" wrapText="1"/>
    </xf>
    <xf numFmtId="0" fontId="42" fillId="54" borderId="29" xfId="2" applyFont="1" applyFill="1" applyBorder="1" applyAlignment="1">
      <alignment horizontal="center" vertical="center" wrapText="1"/>
    </xf>
    <xf numFmtId="0" fontId="42" fillId="54" borderId="28" xfId="2" applyFont="1" applyFill="1" applyBorder="1" applyAlignment="1">
      <alignment horizontal="center" vertical="center" wrapText="1"/>
    </xf>
    <xf numFmtId="0" fontId="42" fillId="54" borderId="27" xfId="2" applyFont="1" applyFill="1" applyBorder="1" applyAlignment="1">
      <alignment horizontal="center" vertical="center" wrapText="1"/>
    </xf>
    <xf numFmtId="0" fontId="40" fillId="55" borderId="59" xfId="2" applyFont="1" applyFill="1" applyBorder="1" applyAlignment="1">
      <alignment horizontal="center" vertical="center" wrapText="1"/>
    </xf>
    <xf numFmtId="0" fontId="40" fillId="55" borderId="22" xfId="2" applyFont="1" applyFill="1" applyBorder="1" applyAlignment="1">
      <alignment horizontal="center" vertical="center" wrapText="1"/>
    </xf>
    <xf numFmtId="0" fontId="31" fillId="31" borderId="2" xfId="2" applyFont="1" applyAlignment="1">
      <alignment horizontal="center" vertical="center" wrapText="1"/>
    </xf>
    <xf numFmtId="0" fontId="31" fillId="55" borderId="56" xfId="2" applyFont="1" applyFill="1" applyBorder="1" applyAlignment="1">
      <alignment horizontal="center" vertical="center" wrapText="1"/>
    </xf>
    <xf numFmtId="0" fontId="31" fillId="55" borderId="55" xfId="2" applyFont="1" applyFill="1" applyBorder="1" applyAlignment="1">
      <alignment horizontal="center" vertical="center" wrapText="1"/>
    </xf>
    <xf numFmtId="0" fontId="31" fillId="55" borderId="54" xfId="2" applyFont="1" applyFill="1" applyBorder="1" applyAlignment="1">
      <alignment horizontal="center" vertical="center" wrapText="1"/>
    </xf>
    <xf numFmtId="0" fontId="31" fillId="55" borderId="20" xfId="2" applyFont="1" applyFill="1" applyBorder="1" applyAlignment="1">
      <alignment horizontal="center"/>
    </xf>
    <xf numFmtId="0" fontId="31" fillId="55" borderId="19" xfId="2" applyFont="1" applyFill="1" applyBorder="1" applyAlignment="1">
      <alignment horizontal="center"/>
    </xf>
    <xf numFmtId="0" fontId="31" fillId="55" borderId="15" xfId="2" applyFont="1" applyFill="1" applyBorder="1" applyAlignment="1">
      <alignment horizontal="center"/>
    </xf>
    <xf numFmtId="0" fontId="31" fillId="55" borderId="13" xfId="2" applyFont="1" applyFill="1" applyBorder="1" applyAlignment="1">
      <alignment horizontal="center"/>
    </xf>
    <xf numFmtId="0" fontId="31" fillId="55" borderId="12" xfId="2" applyFont="1" applyFill="1" applyBorder="1" applyAlignment="1">
      <alignment horizontal="center"/>
    </xf>
    <xf numFmtId="0" fontId="31" fillId="55" borderId="10" xfId="2" applyFont="1" applyFill="1" applyBorder="1" applyAlignment="1">
      <alignment horizontal="center"/>
    </xf>
    <xf numFmtId="0" fontId="42" fillId="55" borderId="29" xfId="2" applyFont="1" applyFill="1" applyBorder="1" applyAlignment="1">
      <alignment horizontal="center" vertical="center" wrapText="1"/>
    </xf>
    <xf numFmtId="0" fontId="42" fillId="55" borderId="28" xfId="2" applyFont="1" applyFill="1" applyBorder="1" applyAlignment="1">
      <alignment horizontal="center" vertical="center" wrapText="1"/>
    </xf>
    <xf numFmtId="0" fontId="42" fillId="55" borderId="27" xfId="2" applyFont="1" applyFill="1" applyBorder="1" applyAlignment="1">
      <alignment horizontal="center" vertical="center" wrapText="1"/>
    </xf>
    <xf numFmtId="0" fontId="49" fillId="54" borderId="29" xfId="2" applyFont="1" applyFill="1" applyBorder="1" applyAlignment="1">
      <alignment horizontal="center" vertical="center"/>
    </xf>
    <xf numFmtId="0" fontId="49" fillId="54" borderId="28" xfId="2" applyFont="1" applyFill="1" applyBorder="1" applyAlignment="1">
      <alignment horizontal="center" vertical="center"/>
    </xf>
    <xf numFmtId="0" fontId="49" fillId="54" borderId="27" xfId="2" applyFont="1" applyFill="1" applyBorder="1" applyAlignment="1">
      <alignment horizontal="center" vertical="center"/>
    </xf>
    <xf numFmtId="0" fontId="40" fillId="55" borderId="29" xfId="2" applyFont="1" applyFill="1" applyBorder="1" applyAlignment="1">
      <alignment horizontal="center" vertical="center" wrapText="1"/>
    </xf>
    <xf numFmtId="0" fontId="52" fillId="55" borderId="29" xfId="2" applyFont="1" applyFill="1" applyBorder="1" applyAlignment="1">
      <alignment horizontal="center" vertical="center" wrapText="1"/>
    </xf>
    <xf numFmtId="0" fontId="52" fillId="55" borderId="28" xfId="2" applyFont="1" applyFill="1" applyBorder="1" applyAlignment="1">
      <alignment horizontal="center" vertical="center" wrapText="1"/>
    </xf>
    <xf numFmtId="0" fontId="52" fillId="55" borderId="27" xfId="2" applyFont="1" applyFill="1" applyBorder="1" applyAlignment="1">
      <alignment horizontal="center" vertical="center" wrapText="1"/>
    </xf>
    <xf numFmtId="0" fontId="40" fillId="55" borderId="28" xfId="2" applyFont="1" applyFill="1" applyBorder="1" applyAlignment="1">
      <alignment horizontal="center" vertical="center" wrapText="1"/>
    </xf>
    <xf numFmtId="0" fontId="40" fillId="55" borderId="27" xfId="2" applyFont="1" applyFill="1" applyBorder="1" applyAlignment="1">
      <alignment horizontal="center" vertical="center" wrapText="1"/>
    </xf>
    <xf numFmtId="0" fontId="49" fillId="31" borderId="29" xfId="2" applyFont="1" applyBorder="1" applyAlignment="1">
      <alignment horizontal="center"/>
    </xf>
    <xf numFmtId="0" fontId="49" fillId="31" borderId="28" xfId="2" applyFont="1" applyBorder="1" applyAlignment="1">
      <alignment horizontal="center"/>
    </xf>
    <xf numFmtId="0" fontId="49" fillId="31" borderId="27" xfId="2" applyFont="1" applyBorder="1" applyAlignment="1">
      <alignment horizontal="center"/>
    </xf>
    <xf numFmtId="9" fontId="42" fillId="54" borderId="28" xfId="2" applyNumberFormat="1" applyFont="1" applyFill="1" applyBorder="1" applyAlignment="1">
      <alignment horizontal="center" vertical="center"/>
    </xf>
    <xf numFmtId="9" fontId="42" fillId="54" borderId="27" xfId="2" applyNumberFormat="1" applyFont="1" applyFill="1" applyBorder="1" applyAlignment="1">
      <alignment horizontal="center" vertical="center"/>
    </xf>
    <xf numFmtId="0" fontId="41" fillId="31" borderId="29" xfId="2" applyFont="1" applyBorder="1" applyAlignment="1">
      <alignment horizontal="center" vertical="center" wrapText="1"/>
    </xf>
    <xf numFmtId="0" fontId="44" fillId="31" borderId="28" xfId="2" applyFont="1" applyBorder="1" applyAlignment="1">
      <alignment horizontal="center" vertical="center" wrapText="1"/>
    </xf>
    <xf numFmtId="0" fontId="44" fillId="31" borderId="27" xfId="2" applyFont="1" applyBorder="1" applyAlignment="1">
      <alignment horizontal="center" vertical="center" wrapText="1"/>
    </xf>
    <xf numFmtId="0" fontId="44" fillId="31" borderId="29" xfId="2" applyFont="1" applyBorder="1" applyAlignment="1">
      <alignment horizontal="center" vertical="center" wrapText="1"/>
    </xf>
    <xf numFmtId="0" fontId="41" fillId="54" borderId="29" xfId="2" applyFont="1" applyFill="1" applyBorder="1" applyAlignment="1">
      <alignment horizontal="center" vertical="center" wrapText="1"/>
    </xf>
    <xf numFmtId="0" fontId="41" fillId="54" borderId="28" xfId="2" applyFont="1" applyFill="1" applyBorder="1" applyAlignment="1">
      <alignment horizontal="center" vertical="center" wrapText="1"/>
    </xf>
    <xf numFmtId="0" fontId="41" fillId="54" borderId="27" xfId="2" applyFont="1" applyFill="1" applyBorder="1" applyAlignment="1">
      <alignment horizontal="center" vertical="center" wrapText="1"/>
    </xf>
    <xf numFmtId="0" fontId="42" fillId="54" borderId="65" xfId="2" applyFont="1" applyFill="1" applyBorder="1" applyAlignment="1">
      <alignment horizontal="center" vertical="center"/>
    </xf>
    <xf numFmtId="0" fontId="42" fillId="54" borderId="64" xfId="2" applyFont="1" applyFill="1" applyBorder="1" applyAlignment="1">
      <alignment horizontal="center" vertical="center"/>
    </xf>
    <xf numFmtId="0" fontId="42" fillId="54" borderId="63" xfId="2" applyFont="1" applyFill="1" applyBorder="1" applyAlignment="1">
      <alignment horizontal="center" vertical="center"/>
    </xf>
    <xf numFmtId="0" fontId="53" fillId="31" borderId="2" xfId="2" applyFont="1" applyAlignment="1">
      <alignment horizontal="center"/>
    </xf>
    <xf numFmtId="0" fontId="25" fillId="53" borderId="2" xfId="2" applyFont="1" applyFill="1" applyAlignment="1">
      <alignment horizontal="center"/>
    </xf>
    <xf numFmtId="0" fontId="49" fillId="55" borderId="34" xfId="2" applyFont="1" applyFill="1" applyBorder="1" applyAlignment="1">
      <alignment horizontal="center" vertical="center"/>
    </xf>
    <xf numFmtId="49" fontId="49" fillId="55" borderId="29" xfId="2" applyNumberFormat="1" applyFont="1" applyFill="1" applyBorder="1" applyAlignment="1">
      <alignment horizontal="center" vertical="center"/>
    </xf>
    <xf numFmtId="49" fontId="49" fillId="55" borderId="28" xfId="2" applyNumberFormat="1" applyFont="1" applyFill="1" applyBorder="1" applyAlignment="1">
      <alignment horizontal="center" vertical="center"/>
    </xf>
    <xf numFmtId="49" fontId="49" fillId="55" borderId="27" xfId="2" applyNumberFormat="1" applyFont="1" applyFill="1" applyBorder="1" applyAlignment="1">
      <alignment horizontal="center" vertical="center"/>
    </xf>
    <xf numFmtId="0" fontId="49" fillId="55" borderId="29" xfId="2" applyFont="1" applyFill="1" applyBorder="1" applyAlignment="1">
      <alignment horizontal="center" vertical="center" wrapText="1"/>
    </xf>
    <xf numFmtId="0" fontId="49" fillId="55" borderId="28" xfId="2" applyFont="1" applyFill="1" applyBorder="1" applyAlignment="1">
      <alignment horizontal="center" vertical="center" wrapText="1"/>
    </xf>
    <xf numFmtId="0" fontId="49" fillId="55" borderId="27" xfId="2" applyFont="1" applyFill="1" applyBorder="1" applyAlignment="1">
      <alignment horizontal="center" vertical="center" wrapText="1"/>
    </xf>
    <xf numFmtId="0" fontId="55" fillId="53" borderId="9" xfId="2" applyFont="1" applyFill="1" applyBorder="1" applyAlignment="1">
      <alignment horizontal="left" vertical="top" wrapText="1"/>
    </xf>
    <xf numFmtId="0" fontId="55" fillId="53" borderId="8" xfId="2" applyFont="1" applyFill="1" applyBorder="1" applyAlignment="1">
      <alignment horizontal="left" vertical="top" wrapText="1"/>
    </xf>
    <xf numFmtId="0" fontId="55" fillId="53" borderId="7" xfId="2" applyFont="1" applyFill="1" applyBorder="1" applyAlignment="1">
      <alignment horizontal="left" vertical="top" wrapText="1"/>
    </xf>
    <xf numFmtId="0" fontId="31" fillId="31" borderId="17" xfId="2" applyFont="1" applyBorder="1" applyAlignment="1">
      <alignment horizontal="center" vertical="center" wrapText="1"/>
    </xf>
    <xf numFmtId="0" fontId="31" fillId="31" borderId="14" xfId="2" applyFont="1" applyBorder="1" applyAlignment="1">
      <alignment horizontal="center" vertical="center" wrapText="1"/>
    </xf>
    <xf numFmtId="0" fontId="31" fillId="31" borderId="11" xfId="2" applyFont="1" applyBorder="1" applyAlignment="1">
      <alignment horizontal="center" vertical="center" wrapText="1"/>
    </xf>
    <xf numFmtId="0" fontId="56" fillId="54" borderId="29" xfId="2" applyFont="1" applyFill="1" applyBorder="1" applyAlignment="1">
      <alignment horizontal="center" vertical="center"/>
    </xf>
    <xf numFmtId="0" fontId="56" fillId="54" borderId="28" xfId="2" applyFont="1" applyFill="1" applyBorder="1" applyAlignment="1">
      <alignment horizontal="center" vertical="center"/>
    </xf>
    <xf numFmtId="0" fontId="56" fillId="54" borderId="27" xfId="2" applyFont="1" applyFill="1" applyBorder="1" applyAlignment="1">
      <alignment horizontal="center" vertical="center"/>
    </xf>
    <xf numFmtId="9" fontId="54" fillId="54" borderId="29" xfId="2" applyNumberFormat="1" applyFont="1" applyFill="1" applyBorder="1" applyAlignment="1">
      <alignment horizontal="center" vertical="center"/>
    </xf>
    <xf numFmtId="9" fontId="54" fillId="54" borderId="28" xfId="2" applyNumberFormat="1" applyFont="1" applyFill="1" applyBorder="1" applyAlignment="1">
      <alignment horizontal="center" vertical="center"/>
    </xf>
    <xf numFmtId="9" fontId="54" fillId="54" borderId="27" xfId="2" applyNumberFormat="1" applyFont="1" applyFill="1" applyBorder="1" applyAlignment="1">
      <alignment horizontal="center" vertical="center"/>
    </xf>
    <xf numFmtId="9" fontId="56" fillId="55" borderId="29" xfId="2" applyNumberFormat="1" applyFont="1" applyFill="1" applyBorder="1" applyAlignment="1">
      <alignment horizontal="center" vertical="center"/>
    </xf>
    <xf numFmtId="9" fontId="56" fillId="55" borderId="27" xfId="2" applyNumberFormat="1" applyFont="1" applyFill="1" applyBorder="1" applyAlignment="1">
      <alignment horizontal="center" vertical="center"/>
    </xf>
    <xf numFmtId="0" fontId="36" fillId="31" borderId="17" xfId="2" applyFont="1" applyBorder="1" applyAlignment="1">
      <alignment horizontal="center" vertical="center" wrapText="1"/>
    </xf>
    <xf numFmtId="0" fontId="36" fillId="31" borderId="14" xfId="2" applyFont="1" applyBorder="1" applyAlignment="1">
      <alignment horizontal="center" vertical="center" wrapText="1"/>
    </xf>
    <xf numFmtId="0" fontId="36" fillId="31" borderId="11" xfId="2" applyFont="1" applyBorder="1" applyAlignment="1">
      <alignment horizontal="center" vertical="center" wrapText="1"/>
    </xf>
    <xf numFmtId="0" fontId="54" fillId="55" borderId="29" xfId="2" applyFont="1" applyFill="1" applyBorder="1" applyAlignment="1">
      <alignment horizontal="center" vertical="center" wrapText="1"/>
    </xf>
    <xf numFmtId="0" fontId="54" fillId="55" borderId="28" xfId="2" applyFont="1" applyFill="1" applyBorder="1" applyAlignment="1">
      <alignment horizontal="center" vertical="center" wrapText="1"/>
    </xf>
    <xf numFmtId="0" fontId="54" fillId="55" borderId="27" xfId="2" applyFont="1" applyFill="1" applyBorder="1" applyAlignment="1">
      <alignment horizontal="center" vertical="center" wrapText="1"/>
    </xf>
    <xf numFmtId="0" fontId="56" fillId="54" borderId="47" xfId="2" applyFont="1" applyFill="1" applyBorder="1" applyAlignment="1">
      <alignment horizontal="center" vertical="center"/>
    </xf>
    <xf numFmtId="0" fontId="56" fillId="54" borderId="79" xfId="2" applyFont="1" applyFill="1" applyBorder="1" applyAlignment="1">
      <alignment horizontal="center" vertical="center"/>
    </xf>
    <xf numFmtId="0" fontId="56" fillId="54" borderId="23" xfId="2" applyFont="1" applyFill="1" applyBorder="1" applyAlignment="1">
      <alignment horizontal="center" vertical="center"/>
    </xf>
    <xf numFmtId="0" fontId="54" fillId="55" borderId="29" xfId="2" applyFont="1" applyFill="1" applyBorder="1" applyAlignment="1">
      <alignment horizontal="center" vertical="center"/>
    </xf>
    <xf numFmtId="0" fontId="54" fillId="55" borderId="28" xfId="2" applyFont="1" applyFill="1" applyBorder="1" applyAlignment="1">
      <alignment horizontal="center" vertical="center"/>
    </xf>
    <xf numFmtId="0" fontId="54" fillId="55" borderId="27" xfId="2" applyFont="1" applyFill="1" applyBorder="1" applyAlignment="1">
      <alignment horizontal="center" vertical="center"/>
    </xf>
    <xf numFmtId="0" fontId="54" fillId="55" borderId="32" xfId="2" applyFont="1" applyFill="1" applyBorder="1" applyAlignment="1">
      <alignment horizontal="center" vertical="center" wrapText="1"/>
    </xf>
    <xf numFmtId="0" fontId="54" fillId="55" borderId="26" xfId="2" applyFont="1" applyFill="1" applyBorder="1" applyAlignment="1">
      <alignment horizontal="center" vertical="center" wrapText="1"/>
    </xf>
    <xf numFmtId="0" fontId="54" fillId="54" borderId="29" xfId="2" applyFont="1" applyFill="1" applyBorder="1" applyAlignment="1">
      <alignment horizontal="center" vertical="center" wrapText="1"/>
    </xf>
    <xf numFmtId="0" fontId="54" fillId="54" borderId="28" xfId="2" applyFont="1" applyFill="1" applyBorder="1" applyAlignment="1">
      <alignment horizontal="center" vertical="center" wrapText="1"/>
    </xf>
    <xf numFmtId="0" fontId="54" fillId="54" borderId="27" xfId="2" applyFont="1" applyFill="1" applyBorder="1" applyAlignment="1">
      <alignment horizontal="center" vertical="center" wrapText="1"/>
    </xf>
    <xf numFmtId="0" fontId="61" fillId="55" borderId="29" xfId="2" applyFont="1" applyFill="1" applyBorder="1" applyAlignment="1">
      <alignment horizontal="left" vertical="center" wrapText="1"/>
    </xf>
    <xf numFmtId="0" fontId="61" fillId="55" borderId="28" xfId="2" applyFont="1" applyFill="1" applyBorder="1" applyAlignment="1">
      <alignment horizontal="left" vertical="center" wrapText="1"/>
    </xf>
    <xf numFmtId="0" fontId="61" fillId="55" borderId="27" xfId="2" applyFont="1" applyFill="1" applyBorder="1" applyAlignment="1">
      <alignment horizontal="left" vertical="center" wrapText="1"/>
    </xf>
    <xf numFmtId="0" fontId="56" fillId="54" borderId="29" xfId="2" applyFont="1" applyFill="1" applyBorder="1" applyAlignment="1">
      <alignment horizontal="center" vertical="center" wrapText="1"/>
    </xf>
    <xf numFmtId="0" fontId="56" fillId="54" borderId="28" xfId="2" applyFont="1" applyFill="1" applyBorder="1" applyAlignment="1">
      <alignment horizontal="center" vertical="center" wrapText="1"/>
    </xf>
    <xf numFmtId="0" fontId="56" fillId="54" borderId="27" xfId="2" applyFont="1" applyFill="1" applyBorder="1" applyAlignment="1">
      <alignment horizontal="center" vertical="center" wrapText="1"/>
    </xf>
    <xf numFmtId="0" fontId="36" fillId="54" borderId="29" xfId="2" applyFont="1" applyFill="1" applyBorder="1" applyAlignment="1">
      <alignment horizontal="center" vertical="center" wrapText="1"/>
    </xf>
    <xf numFmtId="0" fontId="36" fillId="54" borderId="28" xfId="2" applyFont="1" applyFill="1" applyBorder="1" applyAlignment="1">
      <alignment horizontal="center" vertical="center" wrapText="1"/>
    </xf>
    <xf numFmtId="0" fontId="36" fillId="54" borderId="27" xfId="2" applyFont="1" applyFill="1" applyBorder="1" applyAlignment="1">
      <alignment horizontal="center" vertical="center" wrapText="1"/>
    </xf>
    <xf numFmtId="0" fontId="56" fillId="31" borderId="29" xfId="2" applyFont="1" applyBorder="1" applyAlignment="1">
      <alignment horizontal="center"/>
    </xf>
    <xf numFmtId="0" fontId="56" fillId="31" borderId="28" xfId="2" applyFont="1" applyBorder="1" applyAlignment="1">
      <alignment horizontal="center"/>
    </xf>
    <xf numFmtId="0" fontId="56" fillId="31" borderId="27" xfId="2" applyFont="1" applyBorder="1" applyAlignment="1">
      <alignment horizontal="center"/>
    </xf>
    <xf numFmtId="0" fontId="54" fillId="31" borderId="29" xfId="2" applyFont="1" applyBorder="1" applyAlignment="1">
      <alignment horizontal="left" vertical="center" wrapText="1"/>
    </xf>
    <xf numFmtId="0" fontId="54" fillId="31" borderId="28" xfId="2" applyFont="1" applyBorder="1" applyAlignment="1">
      <alignment horizontal="left" vertical="center" wrapText="1"/>
    </xf>
    <xf numFmtId="0" fontId="54" fillId="31" borderId="27" xfId="2" applyFont="1" applyBorder="1" applyAlignment="1">
      <alignment horizontal="left" vertical="center" wrapText="1"/>
    </xf>
    <xf numFmtId="0" fontId="54" fillId="54" borderId="28" xfId="2" applyFont="1" applyFill="1" applyBorder="1" applyAlignment="1">
      <alignment horizontal="center" vertical="center"/>
    </xf>
    <xf numFmtId="0" fontId="54" fillId="54" borderId="27" xfId="2" applyFont="1" applyFill="1" applyBorder="1" applyAlignment="1">
      <alignment horizontal="center" vertical="center"/>
    </xf>
    <xf numFmtId="0" fontId="56" fillId="31" borderId="2" xfId="2" applyFont="1" applyAlignment="1">
      <alignment horizontal="center"/>
    </xf>
    <xf numFmtId="0" fontId="36" fillId="53" borderId="2" xfId="2" applyFont="1" applyFill="1" applyAlignment="1">
      <alignment horizontal="center"/>
    </xf>
    <xf numFmtId="0" fontId="54" fillId="55" borderId="34" xfId="2" applyFont="1" applyFill="1" applyBorder="1" applyAlignment="1">
      <alignment horizontal="center" vertical="center"/>
    </xf>
    <xf numFmtId="49" fontId="54" fillId="55" borderId="29" xfId="2" applyNumberFormat="1" applyFont="1" applyFill="1" applyBorder="1" applyAlignment="1">
      <alignment horizontal="center" vertical="center"/>
    </xf>
    <xf numFmtId="49" fontId="54" fillId="55" borderId="28" xfId="2" applyNumberFormat="1" applyFont="1" applyFill="1" applyBorder="1" applyAlignment="1">
      <alignment horizontal="center" vertical="center"/>
    </xf>
    <xf numFmtId="49" fontId="54" fillId="55" borderId="27" xfId="2" applyNumberFormat="1" applyFont="1" applyFill="1" applyBorder="1" applyAlignment="1">
      <alignment horizontal="center" vertical="center"/>
    </xf>
    <xf numFmtId="0" fontId="28" fillId="31" borderId="2" xfId="2" applyFont="1" applyAlignment="1">
      <alignment horizontal="center"/>
    </xf>
    <xf numFmtId="0" fontId="67" fillId="55" borderId="34" xfId="2" applyFont="1" applyFill="1" applyBorder="1" applyAlignment="1">
      <alignment horizontal="center" vertical="center"/>
    </xf>
    <xf numFmtId="49" fontId="67" fillId="55" borderId="29" xfId="2" applyNumberFormat="1" applyFont="1" applyFill="1" applyBorder="1" applyAlignment="1">
      <alignment horizontal="center" vertical="center"/>
    </xf>
    <xf numFmtId="49" fontId="67" fillId="55" borderId="28" xfId="2" applyNumberFormat="1" applyFont="1" applyFill="1" applyBorder="1" applyAlignment="1">
      <alignment horizontal="center" vertical="center"/>
    </xf>
    <xf numFmtId="49" fontId="67" fillId="55" borderId="27" xfId="2" applyNumberFormat="1" applyFont="1" applyFill="1" applyBorder="1" applyAlignment="1">
      <alignment horizontal="center" vertical="center"/>
    </xf>
    <xf numFmtId="0" fontId="67" fillId="55" borderId="29" xfId="2" applyFont="1" applyFill="1" applyBorder="1" applyAlignment="1">
      <alignment horizontal="center" vertical="center" wrapText="1"/>
    </xf>
    <xf numFmtId="0" fontId="67" fillId="55" borderId="28" xfId="2" applyFont="1" applyFill="1" applyBorder="1" applyAlignment="1">
      <alignment horizontal="center" vertical="center" wrapText="1"/>
    </xf>
    <xf numFmtId="0" fontId="67" fillId="55" borderId="27" xfId="2" applyFont="1" applyFill="1" applyBorder="1" applyAlignment="1">
      <alignment horizontal="center" vertical="center" wrapText="1"/>
    </xf>
    <xf numFmtId="0" fontId="42" fillId="54" borderId="29" xfId="2" applyFont="1" applyFill="1" applyBorder="1" applyAlignment="1">
      <alignment horizontal="center" vertical="center"/>
    </xf>
    <xf numFmtId="0" fontId="42" fillId="54" borderId="28" xfId="2" applyFont="1" applyFill="1" applyBorder="1" applyAlignment="1">
      <alignment horizontal="center" vertical="center"/>
    </xf>
    <xf numFmtId="0" fontId="42" fillId="54" borderId="27" xfId="2" applyFont="1" applyFill="1" applyBorder="1" applyAlignment="1">
      <alignment horizontal="center" vertical="center"/>
    </xf>
    <xf numFmtId="0" fontId="40" fillId="54" borderId="29" xfId="2" applyFont="1" applyFill="1" applyBorder="1" applyAlignment="1">
      <alignment horizontal="center" vertical="center"/>
    </xf>
    <xf numFmtId="0" fontId="40" fillId="54" borderId="28" xfId="2" applyFont="1" applyFill="1" applyBorder="1" applyAlignment="1">
      <alignment horizontal="center" vertical="center"/>
    </xf>
    <xf numFmtId="0" fontId="40" fillId="54" borderId="27" xfId="2" applyFont="1" applyFill="1" applyBorder="1" applyAlignment="1">
      <alignment horizontal="center" vertical="center"/>
    </xf>
    <xf numFmtId="0" fontId="40" fillId="54" borderId="28" xfId="2" applyFont="1" applyFill="1" applyBorder="1" applyAlignment="1">
      <alignment horizontal="center" vertical="center" wrapText="1"/>
    </xf>
    <xf numFmtId="0" fontId="40" fillId="54" borderId="29" xfId="2" applyFont="1" applyFill="1" applyBorder="1" applyAlignment="1">
      <alignment horizontal="left" vertical="top" wrapText="1"/>
    </xf>
    <xf numFmtId="0" fontId="40" fillId="54" borderId="28" xfId="2" applyFont="1" applyFill="1" applyBorder="1" applyAlignment="1">
      <alignment horizontal="left" vertical="top" wrapText="1"/>
    </xf>
    <xf numFmtId="0" fontId="40" fillId="54" borderId="27" xfId="2" applyFont="1" applyFill="1" applyBorder="1" applyAlignment="1">
      <alignment horizontal="left" vertical="top" wrapText="1"/>
    </xf>
    <xf numFmtId="0" fontId="63" fillId="53" borderId="56" xfId="2" applyFont="1" applyFill="1" applyBorder="1" applyAlignment="1">
      <alignment horizontal="left" vertical="top" wrapText="1"/>
    </xf>
    <xf numFmtId="0" fontId="63" fillId="53" borderId="86" xfId="2" applyFont="1" applyFill="1" applyBorder="1" applyAlignment="1">
      <alignment horizontal="left" vertical="top" wrapText="1"/>
    </xf>
    <xf numFmtId="0" fontId="63" fillId="53" borderId="57" xfId="2" applyFont="1" applyFill="1" applyBorder="1" applyAlignment="1">
      <alignment horizontal="left" vertical="top" wrapText="1"/>
    </xf>
    <xf numFmtId="0" fontId="63" fillId="53" borderId="55" xfId="2" applyFont="1" applyFill="1" applyBorder="1" applyAlignment="1">
      <alignment horizontal="left" vertical="top" wrapText="1"/>
    </xf>
    <xf numFmtId="0" fontId="63" fillId="53" borderId="2" xfId="2" applyFont="1" applyFill="1" applyAlignment="1">
      <alignment horizontal="left" vertical="top" wrapText="1"/>
    </xf>
    <xf numFmtId="0" fontId="63" fillId="53" borderId="30" xfId="2" applyFont="1" applyFill="1" applyBorder="1" applyAlignment="1">
      <alignment horizontal="left" vertical="top" wrapText="1"/>
    </xf>
    <xf numFmtId="0" fontId="63" fillId="53" borderId="54" xfId="2" applyFont="1" applyFill="1" applyBorder="1" applyAlignment="1">
      <alignment horizontal="left" vertical="top" wrapText="1"/>
    </xf>
    <xf numFmtId="0" fontId="63" fillId="53" borderId="85" xfId="2" applyFont="1" applyFill="1" applyBorder="1" applyAlignment="1">
      <alignment horizontal="left" vertical="top" wrapText="1"/>
    </xf>
    <xf numFmtId="0" fontId="63" fillId="53" borderId="43" xfId="2" applyFont="1" applyFill="1" applyBorder="1" applyAlignment="1">
      <alignment horizontal="left" vertical="top" wrapText="1"/>
    </xf>
    <xf numFmtId="9" fontId="40" fillId="54" borderId="29" xfId="2" applyNumberFormat="1" applyFont="1" applyFill="1" applyBorder="1" applyAlignment="1">
      <alignment horizontal="center" vertical="center"/>
    </xf>
    <xf numFmtId="9" fontId="40" fillId="54" borderId="79" xfId="2" applyNumberFormat="1" applyFont="1" applyFill="1" applyBorder="1" applyAlignment="1">
      <alignment horizontal="center" vertical="center"/>
    </xf>
    <xf numFmtId="9" fontId="40" fillId="54" borderId="28" xfId="2" applyNumberFormat="1" applyFont="1" applyFill="1" applyBorder="1" applyAlignment="1">
      <alignment horizontal="center" vertical="center"/>
    </xf>
    <xf numFmtId="9" fontId="40" fillId="54" borderId="27" xfId="2" applyNumberFormat="1" applyFont="1" applyFill="1" applyBorder="1" applyAlignment="1">
      <alignment horizontal="center" vertical="center"/>
    </xf>
    <xf numFmtId="0" fontId="40" fillId="55" borderId="29" xfId="2" applyFont="1" applyFill="1" applyBorder="1" applyAlignment="1">
      <alignment horizontal="center"/>
    </xf>
    <xf numFmtId="0" fontId="40" fillId="55" borderId="28" xfId="2" applyFont="1" applyFill="1" applyBorder="1" applyAlignment="1">
      <alignment horizontal="center"/>
    </xf>
    <xf numFmtId="0" fontId="40" fillId="55" borderId="27" xfId="2" applyFont="1" applyFill="1" applyBorder="1" applyAlignment="1">
      <alignment horizontal="center"/>
    </xf>
    <xf numFmtId="9" fontId="42" fillId="55" borderId="29" xfId="2" applyNumberFormat="1" applyFont="1" applyFill="1" applyBorder="1" applyAlignment="1">
      <alignment horizontal="center" vertical="center"/>
    </xf>
    <xf numFmtId="9" fontId="42" fillId="55" borderId="87" xfId="2" applyNumberFormat="1" applyFont="1" applyFill="1" applyBorder="1" applyAlignment="1">
      <alignment horizontal="center" vertical="center"/>
    </xf>
    <xf numFmtId="9" fontId="42" fillId="55" borderId="28" xfId="2" applyNumberFormat="1" applyFont="1" applyFill="1" applyBorder="1" applyAlignment="1">
      <alignment horizontal="center" vertical="center"/>
    </xf>
    <xf numFmtId="9" fontId="42" fillId="55" borderId="27" xfId="2" applyNumberFormat="1" applyFont="1" applyFill="1" applyBorder="1" applyAlignment="1">
      <alignment horizontal="center" vertical="center"/>
    </xf>
    <xf numFmtId="9" fontId="40" fillId="55" borderId="29" xfId="2" applyNumberFormat="1" applyFont="1" applyFill="1" applyBorder="1" applyAlignment="1">
      <alignment horizontal="center" vertical="center"/>
    </xf>
    <xf numFmtId="9" fontId="40" fillId="55" borderId="27" xfId="2" applyNumberFormat="1" applyFont="1" applyFill="1" applyBorder="1" applyAlignment="1">
      <alignment horizontal="center" vertical="center"/>
    </xf>
    <xf numFmtId="0" fontId="42" fillId="54" borderId="83" xfId="2" applyFont="1" applyFill="1" applyBorder="1" applyAlignment="1">
      <alignment horizontal="center" vertical="center" wrapText="1"/>
    </xf>
    <xf numFmtId="0" fontId="42" fillId="54" borderId="82" xfId="2" applyFont="1" applyFill="1" applyBorder="1" applyAlignment="1">
      <alignment horizontal="center" vertical="center" wrapText="1"/>
    </xf>
    <xf numFmtId="0" fontId="42" fillId="54" borderId="81" xfId="2" applyFont="1" applyFill="1" applyBorder="1" applyAlignment="1">
      <alignment horizontal="center" vertical="center" wrapText="1"/>
    </xf>
    <xf numFmtId="0" fontId="40" fillId="55" borderId="62" xfId="2" applyFont="1" applyFill="1" applyBorder="1" applyAlignment="1">
      <alignment horizontal="center" vertical="center" wrapText="1"/>
    </xf>
    <xf numFmtId="0" fontId="62" fillId="53" borderId="9" xfId="2" applyFont="1" applyFill="1" applyBorder="1" applyAlignment="1">
      <alignment horizontal="left" vertical="top" wrapText="1"/>
    </xf>
    <xf numFmtId="0" fontId="59" fillId="53" borderId="8" xfId="2" applyFont="1" applyFill="1" applyBorder="1" applyAlignment="1">
      <alignment horizontal="left" vertical="top" wrapText="1"/>
    </xf>
    <xf numFmtId="0" fontId="59" fillId="53" borderId="7" xfId="2" applyFont="1" applyFill="1" applyBorder="1" applyAlignment="1">
      <alignment horizontal="left" vertical="top" wrapText="1"/>
    </xf>
    <xf numFmtId="0" fontId="42" fillId="55" borderId="29" xfId="2" applyFont="1" applyFill="1" applyBorder="1" applyAlignment="1">
      <alignment horizontal="center" vertical="center"/>
    </xf>
    <xf numFmtId="0" fontId="12" fillId="52" borderId="4" xfId="2" applyFont="1" applyFill="1" applyBorder="1" applyAlignment="1">
      <alignment horizontal="center" vertical="center" wrapText="1"/>
    </xf>
    <xf numFmtId="0" fontId="12" fillId="52" borderId="6" xfId="2" applyFont="1" applyFill="1" applyBorder="1" applyAlignment="1">
      <alignment horizontal="center" vertical="center" wrapText="1"/>
    </xf>
    <xf numFmtId="0" fontId="12" fillId="52" borderId="5" xfId="2" applyFont="1" applyFill="1" applyBorder="1" applyAlignment="1">
      <alignment horizontal="center" vertical="center" wrapText="1"/>
    </xf>
    <xf numFmtId="0" fontId="4" fillId="31" borderId="90" xfId="2" applyFont="1" applyBorder="1" applyAlignment="1">
      <alignment horizontal="left" vertical="center" wrapText="1"/>
    </xf>
    <xf numFmtId="0" fontId="4" fillId="31" borderId="89" xfId="2" applyFont="1" applyBorder="1" applyAlignment="1">
      <alignment horizontal="left" vertical="center" wrapText="1"/>
    </xf>
    <xf numFmtId="0" fontId="4" fillId="31" borderId="91" xfId="2" applyFont="1" applyBorder="1" applyAlignment="1">
      <alignment horizontal="left" vertical="center" wrapText="1"/>
    </xf>
    <xf numFmtId="0" fontId="63" fillId="31" borderId="90" xfId="2" applyFont="1" applyBorder="1" applyAlignment="1">
      <alignment horizontal="center" vertical="center"/>
    </xf>
    <xf numFmtId="0" fontId="54" fillId="31" borderId="89" xfId="2" applyFont="1" applyBorder="1" applyAlignment="1">
      <alignment horizontal="center" vertical="center"/>
    </xf>
    <xf numFmtId="0" fontId="54" fillId="31" borderId="88" xfId="2" applyFont="1" applyBorder="1" applyAlignment="1">
      <alignment horizontal="center" vertical="center"/>
    </xf>
    <xf numFmtId="0" fontId="7" fillId="55" borderId="3" xfId="2" applyFont="1" applyFill="1" applyBorder="1" applyAlignment="1">
      <alignment horizontal="left" vertical="center" wrapText="1"/>
    </xf>
    <xf numFmtId="0" fontId="7" fillId="55" borderId="3" xfId="2" applyFont="1" applyFill="1" applyBorder="1" applyAlignment="1" applyProtection="1">
      <alignment horizontal="left" vertical="center" wrapText="1"/>
      <protection locked="0"/>
    </xf>
    <xf numFmtId="0" fontId="4" fillId="31" borderId="3" xfId="2" quotePrefix="1" applyFont="1" applyBorder="1" applyAlignment="1">
      <alignment horizontal="center" vertical="center" wrapText="1"/>
    </xf>
    <xf numFmtId="49" fontId="4" fillId="31" borderId="3" xfId="2" applyNumberFormat="1" applyFont="1" applyBorder="1" applyAlignment="1">
      <alignment horizontal="center" vertical="center" wrapText="1"/>
    </xf>
    <xf numFmtId="49" fontId="4" fillId="31" borderId="3" xfId="2" applyNumberFormat="1" applyFont="1" applyBorder="1" applyAlignment="1" applyProtection="1">
      <alignment horizontal="center" vertical="center" wrapText="1"/>
      <protection locked="0"/>
    </xf>
    <xf numFmtId="9" fontId="44" fillId="31" borderId="29" xfId="2" applyNumberFormat="1" applyFont="1" applyBorder="1" applyAlignment="1">
      <alignment horizontal="center" vertical="center"/>
    </xf>
    <xf numFmtId="9" fontId="44" fillId="31" borderId="87" xfId="2" applyNumberFormat="1" applyFont="1" applyBorder="1" applyAlignment="1">
      <alignment horizontal="center" vertical="center"/>
    </xf>
    <xf numFmtId="9" fontId="44" fillId="31" borderId="28" xfId="2" applyNumberFormat="1" applyFont="1" applyBorder="1" applyAlignment="1">
      <alignment horizontal="center" vertical="center"/>
    </xf>
    <xf numFmtId="9" fontId="44" fillId="31" borderId="27" xfId="2" applyNumberFormat="1" applyFont="1" applyBorder="1" applyAlignment="1">
      <alignment horizontal="center" vertical="center"/>
    </xf>
    <xf numFmtId="9" fontId="44" fillId="54" borderId="29" xfId="2" applyNumberFormat="1" applyFont="1" applyFill="1" applyBorder="1" applyAlignment="1">
      <alignment horizontal="center" vertical="center" wrapText="1"/>
    </xf>
    <xf numFmtId="9" fontId="44" fillId="54" borderId="27" xfId="2" applyNumberFormat="1" applyFont="1" applyFill="1" applyBorder="1" applyAlignment="1">
      <alignment horizontal="center" vertical="center" wrapText="1"/>
    </xf>
    <xf numFmtId="9" fontId="44" fillId="54" borderId="29" xfId="2" applyNumberFormat="1" applyFont="1" applyFill="1" applyBorder="1" applyAlignment="1">
      <alignment horizontal="center" vertical="center"/>
    </xf>
    <xf numFmtId="9" fontId="44" fillId="54" borderId="79" xfId="2" applyNumberFormat="1" applyFont="1" applyFill="1" applyBorder="1" applyAlignment="1">
      <alignment horizontal="center" vertical="center"/>
    </xf>
    <xf numFmtId="9" fontId="44" fillId="54" borderId="28" xfId="2" applyNumberFormat="1" applyFont="1" applyFill="1" applyBorder="1" applyAlignment="1">
      <alignment horizontal="center" vertical="center"/>
    </xf>
    <xf numFmtId="9" fontId="44" fillId="54" borderId="27" xfId="2" applyNumberFormat="1" applyFont="1" applyFill="1" applyBorder="1" applyAlignment="1">
      <alignment horizontal="center" vertical="center"/>
    </xf>
    <xf numFmtId="0" fontId="44" fillId="55" borderId="32" xfId="2" applyFont="1" applyFill="1" applyBorder="1" applyAlignment="1">
      <alignment horizontal="center" vertical="center" wrapText="1"/>
    </xf>
    <xf numFmtId="0" fontId="44" fillId="55" borderId="26" xfId="2" applyFont="1" applyFill="1" applyBorder="1" applyAlignment="1">
      <alignment horizontal="center" vertical="center" wrapText="1"/>
    </xf>
    <xf numFmtId="0" fontId="62" fillId="53" borderId="8" xfId="2" applyFont="1" applyFill="1" applyBorder="1" applyAlignment="1">
      <alignment horizontal="left" vertical="top" wrapText="1"/>
    </xf>
    <xf numFmtId="0" fontId="62" fillId="53" borderId="7" xfId="2" applyFont="1" applyFill="1" applyBorder="1" applyAlignment="1">
      <alignment horizontal="left" vertical="top" wrapText="1"/>
    </xf>
    <xf numFmtId="0" fontId="75" fillId="31" borderId="29" xfId="2" applyFont="1" applyBorder="1" applyAlignment="1">
      <alignment horizontal="left" vertical="center" wrapText="1"/>
    </xf>
    <xf numFmtId="0" fontId="75" fillId="31" borderId="28" xfId="2" applyFont="1" applyBorder="1" applyAlignment="1">
      <alignment horizontal="left" vertical="center" wrapText="1"/>
    </xf>
    <xf numFmtId="0" fontId="75" fillId="31" borderId="27" xfId="2" applyFont="1" applyBorder="1" applyAlignment="1">
      <alignment horizontal="left" vertical="center" wrapText="1"/>
    </xf>
    <xf numFmtId="0" fontId="44" fillId="31" borderId="29" xfId="2" applyFont="1" applyBorder="1" applyAlignment="1">
      <alignment horizontal="center" vertical="center"/>
    </xf>
    <xf numFmtId="0" fontId="44" fillId="31" borderId="28" xfId="2" applyFont="1" applyBorder="1" applyAlignment="1">
      <alignment horizontal="center" vertical="center"/>
    </xf>
    <xf numFmtId="0" fontId="44" fillId="31" borderId="27" xfId="2" applyFont="1" applyBorder="1" applyAlignment="1">
      <alignment horizontal="center" vertical="center"/>
    </xf>
    <xf numFmtId="3" fontId="41" fillId="31" borderId="29" xfId="2" applyNumberFormat="1" applyFont="1" applyBorder="1" applyAlignment="1">
      <alignment horizontal="center" vertical="center"/>
    </xf>
    <xf numFmtId="3" fontId="41" fillId="31" borderId="28" xfId="2" applyNumberFormat="1" applyFont="1" applyBorder="1" applyAlignment="1">
      <alignment horizontal="center" vertical="center"/>
    </xf>
    <xf numFmtId="3" fontId="41" fillId="31" borderId="27" xfId="2" applyNumberFormat="1" applyFont="1" applyBorder="1" applyAlignment="1">
      <alignment horizontal="center" vertical="center"/>
    </xf>
    <xf numFmtId="0" fontId="41" fillId="54" borderId="29" xfId="2" applyFont="1" applyFill="1" applyBorder="1" applyAlignment="1">
      <alignment horizontal="center" vertical="center"/>
    </xf>
    <xf numFmtId="0" fontId="41" fillId="54" borderId="28" xfId="2" applyFont="1" applyFill="1" applyBorder="1" applyAlignment="1">
      <alignment horizontal="center" vertical="center"/>
    </xf>
    <xf numFmtId="0" fontId="41" fillId="54" borderId="27" xfId="2" applyFont="1" applyFill="1" applyBorder="1" applyAlignment="1">
      <alignment horizontal="center" vertical="center"/>
    </xf>
    <xf numFmtId="0" fontId="76" fillId="54" borderId="29" xfId="2" applyFont="1" applyFill="1" applyBorder="1" applyAlignment="1">
      <alignment horizontal="center" vertical="center" wrapText="1"/>
    </xf>
    <xf numFmtId="0" fontId="76" fillId="54" borderId="28" xfId="2" applyFont="1" applyFill="1" applyBorder="1" applyAlignment="1">
      <alignment horizontal="center" vertical="center" wrapText="1"/>
    </xf>
    <xf numFmtId="0" fontId="76" fillId="54" borderId="27" xfId="2" applyFont="1" applyFill="1" applyBorder="1" applyAlignment="1">
      <alignment horizontal="center" vertical="center" wrapText="1"/>
    </xf>
    <xf numFmtId="0" fontId="44" fillId="55" borderId="29" xfId="2" applyFont="1" applyFill="1" applyBorder="1" applyAlignment="1">
      <alignment horizontal="center" vertical="center" wrapText="1"/>
    </xf>
    <xf numFmtId="0" fontId="44" fillId="55" borderId="28" xfId="2" applyFont="1" applyFill="1" applyBorder="1" applyAlignment="1">
      <alignment horizontal="center" vertical="center" wrapText="1"/>
    </xf>
    <xf numFmtId="0" fontId="44" fillId="55" borderId="27" xfId="2" applyFont="1" applyFill="1" applyBorder="1" applyAlignment="1">
      <alignment horizontal="center" vertical="center" wrapText="1"/>
    </xf>
    <xf numFmtId="0" fontId="44" fillId="55" borderId="29" xfId="2" applyFont="1" applyFill="1" applyBorder="1" applyAlignment="1">
      <alignment horizontal="center" vertical="center"/>
    </xf>
    <xf numFmtId="0" fontId="44" fillId="55" borderId="28" xfId="2" applyFont="1" applyFill="1" applyBorder="1" applyAlignment="1">
      <alignment horizontal="center" vertical="center"/>
    </xf>
    <xf numFmtId="0" fontId="44" fillId="55" borderId="27" xfId="2" applyFont="1" applyFill="1" applyBorder="1" applyAlignment="1">
      <alignment horizontal="center" vertical="center"/>
    </xf>
    <xf numFmtId="3" fontId="41" fillId="53" borderId="29" xfId="2" applyNumberFormat="1" applyFont="1" applyFill="1" applyBorder="1" applyAlignment="1">
      <alignment horizontal="center" vertical="center"/>
    </xf>
    <xf numFmtId="3" fontId="41" fillId="53" borderId="28" xfId="2" applyNumberFormat="1" applyFont="1" applyFill="1" applyBorder="1" applyAlignment="1">
      <alignment horizontal="center" vertical="center"/>
    </xf>
    <xf numFmtId="3" fontId="41" fillId="53" borderId="27" xfId="2" applyNumberFormat="1" applyFont="1" applyFill="1" applyBorder="1" applyAlignment="1">
      <alignment horizontal="center" vertical="center"/>
    </xf>
    <xf numFmtId="0" fontId="76" fillId="31" borderId="29" xfId="2" applyFont="1" applyBorder="1" applyAlignment="1">
      <alignment horizontal="center" vertical="center" wrapText="1"/>
    </xf>
    <xf numFmtId="0" fontId="76" fillId="31" borderId="28" xfId="2" applyFont="1" applyBorder="1" applyAlignment="1">
      <alignment horizontal="center" vertical="center" wrapText="1"/>
    </xf>
    <xf numFmtId="0" fontId="76" fillId="31" borderId="27" xfId="2" applyFont="1" applyBorder="1" applyAlignment="1">
      <alignment horizontal="center" vertical="center" wrapText="1"/>
    </xf>
    <xf numFmtId="0" fontId="74" fillId="55" borderId="29" xfId="2" applyFont="1" applyFill="1" applyBorder="1" applyAlignment="1">
      <alignment horizontal="center" vertical="center"/>
    </xf>
    <xf numFmtId="0" fontId="74" fillId="55" borderId="28" xfId="2" applyFont="1" applyFill="1" applyBorder="1" applyAlignment="1">
      <alignment horizontal="center" vertical="center"/>
    </xf>
    <xf numFmtId="0" fontId="74" fillId="55" borderId="27" xfId="2" applyFont="1" applyFill="1" applyBorder="1" applyAlignment="1">
      <alignment horizontal="center" vertical="center"/>
    </xf>
    <xf numFmtId="0" fontId="44" fillId="31" borderId="32" xfId="2" applyFont="1" applyBorder="1" applyAlignment="1">
      <alignment horizontal="center" vertical="center" wrapText="1"/>
    </xf>
    <xf numFmtId="0" fontId="44" fillId="31" borderId="26" xfId="2" applyFont="1" applyBorder="1" applyAlignment="1">
      <alignment horizontal="center" vertical="center" wrapText="1"/>
    </xf>
    <xf numFmtId="0" fontId="71" fillId="54" borderId="47" xfId="2" applyFont="1" applyFill="1" applyBorder="1" applyAlignment="1">
      <alignment horizontal="center" vertical="center" wrapText="1"/>
    </xf>
    <xf numFmtId="0" fontId="71" fillId="54" borderId="79" xfId="2" applyFont="1" applyFill="1" applyBorder="1" applyAlignment="1">
      <alignment horizontal="center" vertical="center" wrapText="1"/>
    </xf>
    <xf numFmtId="0" fontId="71" fillId="54" borderId="23" xfId="2" applyFont="1" applyFill="1" applyBorder="1" applyAlignment="1">
      <alignment horizontal="center" vertical="center" wrapText="1"/>
    </xf>
    <xf numFmtId="0" fontId="74" fillId="55" borderId="29" xfId="2" applyFont="1" applyFill="1" applyBorder="1" applyAlignment="1">
      <alignment horizontal="center" vertical="center" wrapText="1"/>
    </xf>
    <xf numFmtId="0" fontId="74" fillId="55" borderId="28" xfId="2" applyFont="1" applyFill="1" applyBorder="1" applyAlignment="1">
      <alignment horizontal="center" vertical="center" wrapText="1"/>
    </xf>
    <xf numFmtId="0" fontId="74" fillId="55" borderId="27" xfId="2" applyFont="1" applyFill="1" applyBorder="1" applyAlignment="1">
      <alignment horizontal="center" vertical="center" wrapText="1"/>
    </xf>
    <xf numFmtId="0" fontId="83" fillId="53" borderId="2" xfId="2" applyFont="1" applyFill="1" applyAlignment="1">
      <alignment horizontal="center"/>
    </xf>
    <xf numFmtId="0" fontId="74" fillId="55" borderId="34" xfId="2" applyFont="1" applyFill="1" applyBorder="1" applyAlignment="1">
      <alignment horizontal="center" vertical="center"/>
    </xf>
    <xf numFmtId="49" fontId="44" fillId="55" borderId="29" xfId="2" applyNumberFormat="1" applyFont="1" applyFill="1" applyBorder="1" applyAlignment="1">
      <alignment horizontal="center" vertical="center"/>
    </xf>
    <xf numFmtId="49" fontId="44" fillId="55" borderId="28" xfId="2" applyNumberFormat="1" applyFont="1" applyFill="1" applyBorder="1" applyAlignment="1">
      <alignment horizontal="center" vertical="center"/>
    </xf>
    <xf numFmtId="49" fontId="44" fillId="55" borderId="27" xfId="2" applyNumberFormat="1" applyFont="1" applyFill="1" applyBorder="1" applyAlignment="1">
      <alignment horizontal="center" vertical="center"/>
    </xf>
    <xf numFmtId="0" fontId="41" fillId="31" borderId="29" xfId="2" applyFont="1" applyBorder="1" applyAlignment="1">
      <alignment horizontal="center"/>
    </xf>
    <xf numFmtId="0" fontId="41" fillId="31" borderId="28" xfId="2" applyFont="1" applyBorder="1" applyAlignment="1">
      <alignment horizontal="center"/>
    </xf>
    <xf numFmtId="0" fontId="41" fillId="31" borderId="27" xfId="2" applyFont="1" applyBorder="1" applyAlignment="1">
      <alignment horizontal="center"/>
    </xf>
    <xf numFmtId="0" fontId="58" fillId="53" borderId="8" xfId="2" applyFont="1" applyFill="1" applyBorder="1" applyAlignment="1">
      <alignment horizontal="left" vertical="top" wrapText="1"/>
    </xf>
    <xf numFmtId="0" fontId="58" fillId="53" borderId="7" xfId="2" applyFont="1" applyFill="1" applyBorder="1" applyAlignment="1">
      <alignment horizontal="left" vertical="top" wrapText="1"/>
    </xf>
    <xf numFmtId="9" fontId="54" fillId="54" borderId="87" xfId="2" applyNumberFormat="1" applyFont="1" applyFill="1" applyBorder="1" applyAlignment="1">
      <alignment horizontal="center" vertical="center"/>
    </xf>
    <xf numFmtId="9" fontId="56" fillId="55" borderId="28" xfId="2" applyNumberFormat="1" applyFont="1" applyFill="1" applyBorder="1" applyAlignment="1">
      <alignment horizontal="center" vertical="center"/>
    </xf>
    <xf numFmtId="9" fontId="54" fillId="54" borderId="79" xfId="2" applyNumberFormat="1" applyFont="1" applyFill="1" applyBorder="1" applyAlignment="1">
      <alignment horizontal="center" vertical="center"/>
    </xf>
    <xf numFmtId="0" fontId="54" fillId="54" borderId="47" xfId="2" applyFont="1" applyFill="1" applyBorder="1" applyAlignment="1">
      <alignment horizontal="left" vertical="center" wrapText="1"/>
    </xf>
    <xf numFmtId="0" fontId="54" fillId="54" borderId="79" xfId="2" applyFont="1" applyFill="1" applyBorder="1" applyAlignment="1">
      <alignment horizontal="left" vertical="center" wrapText="1"/>
    </xf>
    <xf numFmtId="0" fontId="54" fillId="54" borderId="23" xfId="2" applyFont="1" applyFill="1" applyBorder="1" applyAlignment="1">
      <alignment horizontal="left" vertical="center" wrapText="1"/>
    </xf>
    <xf numFmtId="0" fontId="54" fillId="54" borderId="28" xfId="2" applyFont="1" applyFill="1" applyBorder="1" applyAlignment="1">
      <alignment horizontal="left" vertical="center" wrapText="1"/>
    </xf>
    <xf numFmtId="0" fontId="54" fillId="54" borderId="28" xfId="2" applyFont="1" applyFill="1" applyBorder="1" applyAlignment="1">
      <alignment horizontal="left" vertical="center"/>
    </xf>
    <xf numFmtId="0" fontId="54" fillId="54" borderId="27" xfId="2" applyFont="1" applyFill="1" applyBorder="1" applyAlignment="1">
      <alignment horizontal="left" vertical="center"/>
    </xf>
    <xf numFmtId="0" fontId="57" fillId="53" borderId="2" xfId="2" applyFont="1" applyFill="1" applyAlignment="1">
      <alignment horizontal="center"/>
    </xf>
    <xf numFmtId="49" fontId="54" fillId="55" borderId="34" xfId="2" applyNumberFormat="1" applyFont="1" applyFill="1" applyBorder="1" applyAlignment="1">
      <alignment horizontal="center" vertical="center"/>
    </xf>
    <xf numFmtId="0" fontId="31" fillId="0" borderId="17"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1" xfId="0" applyFont="1" applyBorder="1" applyAlignment="1">
      <alignment horizontal="center" vertical="center" wrapText="1"/>
    </xf>
    <xf numFmtId="0" fontId="62" fillId="53" borderId="9" xfId="0" applyFont="1" applyFill="1" applyBorder="1" applyAlignment="1">
      <alignment horizontal="left" vertical="top" wrapText="1"/>
    </xf>
    <xf numFmtId="0" fontId="59" fillId="53" borderId="8" xfId="0" applyFont="1" applyFill="1" applyBorder="1" applyAlignment="1">
      <alignment horizontal="left" vertical="top" wrapText="1"/>
    </xf>
    <xf numFmtId="0" fontId="59" fillId="53" borderId="7" xfId="0" applyFont="1" applyFill="1" applyBorder="1" applyAlignment="1">
      <alignment horizontal="left" vertical="top" wrapText="1"/>
    </xf>
    <xf numFmtId="0" fontId="40" fillId="55" borderId="29" xfId="0" applyFont="1" applyFill="1" applyBorder="1" applyAlignment="1">
      <alignment horizontal="center" vertical="center"/>
    </xf>
    <xf numFmtId="0" fontId="40" fillId="55" borderId="28" xfId="0" applyFont="1" applyFill="1" applyBorder="1" applyAlignment="1">
      <alignment horizontal="center" vertical="center"/>
    </xf>
    <xf numFmtId="0" fontId="40" fillId="55" borderId="27" xfId="0" applyFont="1" applyFill="1" applyBorder="1" applyAlignment="1">
      <alignment horizontal="center" vertical="center"/>
    </xf>
    <xf numFmtId="0" fontId="40" fillId="55" borderId="32" xfId="0" applyFont="1" applyFill="1" applyBorder="1" applyAlignment="1">
      <alignment horizontal="center" vertical="center" wrapText="1"/>
    </xf>
    <xf numFmtId="0" fontId="40" fillId="55" borderId="26" xfId="0" applyFont="1" applyFill="1" applyBorder="1" applyAlignment="1">
      <alignment horizontal="center" vertical="center" wrapText="1"/>
    </xf>
    <xf numFmtId="0" fontId="42" fillId="54" borderId="29" xfId="0" applyFont="1" applyFill="1" applyBorder="1" applyAlignment="1">
      <alignment horizontal="center" vertical="center" wrapText="1"/>
    </xf>
    <xf numFmtId="0" fontId="42" fillId="54" borderId="28" xfId="0" applyFont="1" applyFill="1" applyBorder="1" applyAlignment="1">
      <alignment horizontal="center" vertical="center" wrapText="1"/>
    </xf>
    <xf numFmtId="0" fontId="42" fillId="54" borderId="27" xfId="0" applyFont="1" applyFill="1" applyBorder="1" applyAlignment="1">
      <alignment horizontal="center" vertical="center" wrapText="1"/>
    </xf>
    <xf numFmtId="0" fontId="40" fillId="54" borderId="32" xfId="0" applyFont="1" applyFill="1" applyBorder="1" applyAlignment="1">
      <alignment horizontal="center" vertical="center" wrapText="1"/>
    </xf>
    <xf numFmtId="0" fontId="40" fillId="54" borderId="26" xfId="0" applyFont="1" applyFill="1" applyBorder="1" applyAlignment="1">
      <alignment horizontal="center" vertical="center" wrapText="1"/>
    </xf>
    <xf numFmtId="0" fontId="31" fillId="0" borderId="15" xfId="0" applyFont="1" applyBorder="1" applyAlignment="1">
      <alignment horizontal="center" vertical="center" wrapText="1"/>
    </xf>
    <xf numFmtId="9" fontId="42" fillId="63" borderId="29" xfId="0" applyNumberFormat="1" applyFont="1" applyFill="1" applyBorder="1" applyAlignment="1">
      <alignment horizontal="center" vertical="center"/>
    </xf>
    <xf numFmtId="9" fontId="42" fillId="63" borderId="28" xfId="0" applyNumberFormat="1" applyFont="1" applyFill="1" applyBorder="1" applyAlignment="1">
      <alignment horizontal="center" vertical="center"/>
    </xf>
    <xf numFmtId="9" fontId="42" fillId="63" borderId="27" xfId="0" applyNumberFormat="1" applyFont="1" applyFill="1" applyBorder="1" applyAlignment="1">
      <alignment horizontal="center" vertical="center"/>
    </xf>
    <xf numFmtId="0" fontId="42" fillId="54" borderId="29" xfId="0" applyFont="1" applyFill="1" applyBorder="1" applyAlignment="1">
      <alignment horizontal="center" vertical="center"/>
    </xf>
    <xf numFmtId="0" fontId="42" fillId="54" borderId="27" xfId="0" applyFont="1" applyFill="1" applyBorder="1" applyAlignment="1">
      <alignment horizontal="center" vertical="center"/>
    </xf>
    <xf numFmtId="0" fontId="40" fillId="55" borderId="29" xfId="0" applyFont="1" applyFill="1" applyBorder="1" applyAlignment="1">
      <alignment horizontal="center" vertical="center" wrapText="1"/>
    </xf>
    <xf numFmtId="0" fontId="40" fillId="55" borderId="28" xfId="0" applyFont="1" applyFill="1" applyBorder="1" applyAlignment="1">
      <alignment horizontal="center" vertical="center" wrapText="1"/>
    </xf>
    <xf numFmtId="0" fontId="40" fillId="55" borderId="27" xfId="0" applyFont="1" applyFill="1" applyBorder="1" applyAlignment="1">
      <alignment horizontal="center" vertical="center" wrapText="1"/>
    </xf>
    <xf numFmtId="9" fontId="42" fillId="54" borderId="29" xfId="0" applyNumberFormat="1" applyFont="1" applyFill="1" applyBorder="1" applyAlignment="1">
      <alignment horizontal="center" vertical="center"/>
    </xf>
    <xf numFmtId="9" fontId="42" fillId="54" borderId="27" xfId="0" applyNumberFormat="1" applyFont="1" applyFill="1" applyBorder="1" applyAlignment="1">
      <alignment horizontal="center" vertical="center"/>
    </xf>
    <xf numFmtId="0" fontId="63" fillId="53" borderId="56" xfId="0" applyFont="1" applyFill="1" applyBorder="1" applyAlignment="1">
      <alignment horizontal="left" vertical="top" wrapText="1"/>
    </xf>
    <xf numFmtId="0" fontId="63" fillId="53" borderId="86" xfId="0" applyFont="1" applyFill="1" applyBorder="1" applyAlignment="1">
      <alignment horizontal="left" vertical="top" wrapText="1"/>
    </xf>
    <xf numFmtId="0" fontId="63" fillId="53" borderId="57" xfId="0" applyFont="1" applyFill="1" applyBorder="1" applyAlignment="1">
      <alignment horizontal="left" vertical="top" wrapText="1"/>
    </xf>
    <xf numFmtId="0" fontId="63" fillId="53" borderId="55" xfId="0" applyFont="1" applyFill="1" applyBorder="1" applyAlignment="1">
      <alignment horizontal="left" vertical="top" wrapText="1"/>
    </xf>
    <xf numFmtId="0" fontId="63" fillId="53" borderId="0" xfId="0" applyFont="1" applyFill="1" applyAlignment="1">
      <alignment horizontal="left" vertical="top" wrapText="1"/>
    </xf>
    <xf numFmtId="0" fontId="63" fillId="53" borderId="30" xfId="0" applyFont="1" applyFill="1" applyBorder="1" applyAlignment="1">
      <alignment horizontal="left" vertical="top" wrapText="1"/>
    </xf>
    <xf numFmtId="0" fontId="63" fillId="53" borderId="54" xfId="0" applyFont="1" applyFill="1" applyBorder="1" applyAlignment="1">
      <alignment horizontal="left" vertical="top" wrapText="1"/>
    </xf>
    <xf numFmtId="0" fontId="63" fillId="53" borderId="85" xfId="0" applyFont="1" applyFill="1" applyBorder="1" applyAlignment="1">
      <alignment horizontal="left" vertical="top" wrapText="1"/>
    </xf>
    <xf numFmtId="0" fontId="63" fillId="53" borderId="43" xfId="0" applyFont="1" applyFill="1" applyBorder="1" applyAlignment="1">
      <alignment horizontal="left" vertical="top" wrapText="1"/>
    </xf>
    <xf numFmtId="9" fontId="40" fillId="54" borderId="29" xfId="0" applyNumberFormat="1" applyFont="1" applyFill="1" applyBorder="1" applyAlignment="1">
      <alignment horizontal="center" vertical="center"/>
    </xf>
    <xf numFmtId="9" fontId="40" fillId="54" borderId="79" xfId="0" applyNumberFormat="1" applyFont="1" applyFill="1" applyBorder="1" applyAlignment="1">
      <alignment horizontal="center" vertical="center"/>
    </xf>
    <xf numFmtId="9" fontId="40" fillId="54" borderId="28" xfId="0" applyNumberFormat="1" applyFont="1" applyFill="1" applyBorder="1" applyAlignment="1">
      <alignment horizontal="center" vertical="center"/>
    </xf>
    <xf numFmtId="9" fontId="40" fillId="54" borderId="27" xfId="0" applyNumberFormat="1" applyFont="1" applyFill="1" applyBorder="1" applyAlignment="1">
      <alignment horizontal="center" vertical="center"/>
    </xf>
    <xf numFmtId="9" fontId="41" fillId="63" borderId="29" xfId="0" applyNumberFormat="1" applyFont="1" applyFill="1" applyBorder="1" applyAlignment="1">
      <alignment horizontal="center" vertical="center"/>
    </xf>
    <xf numFmtId="9" fontId="41" fillId="63" borderId="28" xfId="0" applyNumberFormat="1" applyFont="1" applyFill="1" applyBorder="1" applyAlignment="1">
      <alignment horizontal="center" vertical="center"/>
    </xf>
    <xf numFmtId="9" fontId="41" fillId="63" borderId="27" xfId="0" applyNumberFormat="1" applyFont="1" applyFill="1" applyBorder="1" applyAlignment="1">
      <alignment horizontal="center" vertical="center"/>
    </xf>
    <xf numFmtId="0" fontId="49" fillId="54" borderId="29" xfId="0" applyFont="1" applyFill="1" applyBorder="1" applyAlignment="1">
      <alignment horizontal="center" vertical="center"/>
    </xf>
    <xf numFmtId="0" fontId="49" fillId="54" borderId="28" xfId="0" applyFont="1" applyFill="1" applyBorder="1" applyAlignment="1">
      <alignment horizontal="center" vertical="center"/>
    </xf>
    <xf numFmtId="0" fontId="49" fillId="54" borderId="27" xfId="0" applyFont="1" applyFill="1" applyBorder="1" applyAlignment="1">
      <alignment horizontal="center" vertical="center"/>
    </xf>
    <xf numFmtId="9" fontId="41" fillId="63" borderId="87" xfId="0" applyNumberFormat="1" applyFont="1" applyFill="1" applyBorder="1" applyAlignment="1">
      <alignment horizontal="center" vertical="center"/>
    </xf>
    <xf numFmtId="0" fontId="42" fillId="55" borderId="29" xfId="0" applyFont="1" applyFill="1" applyBorder="1" applyAlignment="1">
      <alignment horizontal="center" vertical="center"/>
    </xf>
    <xf numFmtId="9" fontId="17" fillId="54" borderId="29" xfId="0" applyNumberFormat="1" applyFont="1" applyFill="1" applyBorder="1" applyAlignment="1">
      <alignment horizontal="center" vertical="center"/>
    </xf>
    <xf numFmtId="9" fontId="42" fillId="54" borderId="28" xfId="0" applyNumberFormat="1" applyFont="1" applyFill="1" applyBorder="1" applyAlignment="1">
      <alignment horizontal="center" vertical="center"/>
    </xf>
    <xf numFmtId="9" fontId="41" fillId="54" borderId="29" xfId="0" applyNumberFormat="1" applyFont="1" applyFill="1" applyBorder="1" applyAlignment="1">
      <alignment horizontal="center" vertical="center"/>
    </xf>
    <xf numFmtId="9" fontId="41" fillId="54" borderId="87" xfId="0" applyNumberFormat="1" applyFont="1" applyFill="1" applyBorder="1" applyAlignment="1">
      <alignment horizontal="center" vertical="center"/>
    </xf>
    <xf numFmtId="9" fontId="41" fillId="54" borderId="28" xfId="0" applyNumberFormat="1" applyFont="1" applyFill="1" applyBorder="1" applyAlignment="1">
      <alignment horizontal="center" vertical="center"/>
    </xf>
    <xf numFmtId="9" fontId="41" fillId="54" borderId="27" xfId="0" applyNumberFormat="1" applyFont="1" applyFill="1" applyBorder="1" applyAlignment="1">
      <alignment horizontal="center" vertical="center"/>
    </xf>
    <xf numFmtId="9" fontId="42" fillId="55" borderId="28" xfId="0" applyNumberFormat="1" applyFont="1" applyFill="1" applyBorder="1" applyAlignment="1">
      <alignment horizontal="center" vertical="center"/>
    </xf>
    <xf numFmtId="9" fontId="42" fillId="55" borderId="27" xfId="0" applyNumberFormat="1" applyFont="1" applyFill="1" applyBorder="1" applyAlignment="1">
      <alignment horizontal="center" vertical="center"/>
    </xf>
    <xf numFmtId="0" fontId="63" fillId="55" borderId="29" xfId="0" applyFont="1" applyFill="1" applyBorder="1" applyAlignment="1">
      <alignment horizontal="left" vertical="center" wrapText="1"/>
    </xf>
    <xf numFmtId="0" fontId="63" fillId="55" borderId="28" xfId="0" applyFont="1" applyFill="1" applyBorder="1" applyAlignment="1">
      <alignment horizontal="left" vertical="center" wrapText="1"/>
    </xf>
    <xf numFmtId="0" fontId="63" fillId="55" borderId="27" xfId="0" applyFont="1" applyFill="1" applyBorder="1" applyAlignment="1">
      <alignment horizontal="left" vertical="center" wrapText="1"/>
    </xf>
    <xf numFmtId="0" fontId="40" fillId="54" borderId="29" xfId="0" applyFont="1" applyFill="1" applyBorder="1" applyAlignment="1">
      <alignment horizontal="center" vertical="center"/>
    </xf>
    <xf numFmtId="0" fontId="40" fillId="54" borderId="28" xfId="0" applyFont="1" applyFill="1" applyBorder="1" applyAlignment="1">
      <alignment horizontal="center" vertical="center"/>
    </xf>
    <xf numFmtId="0" fontId="40" fillId="54" borderId="27" xfId="0" applyFont="1" applyFill="1" applyBorder="1" applyAlignment="1">
      <alignment horizontal="center" vertical="center"/>
    </xf>
    <xf numFmtId="0" fontId="40" fillId="54" borderId="29" xfId="0" applyFont="1" applyFill="1" applyBorder="1" applyAlignment="1">
      <alignment horizontal="center" vertical="center" wrapText="1"/>
    </xf>
    <xf numFmtId="0" fontId="51" fillId="55" borderId="29" xfId="0" applyFont="1" applyFill="1" applyBorder="1" applyAlignment="1">
      <alignment horizontal="center" vertical="center" wrapText="1"/>
    </xf>
    <xf numFmtId="0" fontId="51" fillId="55" borderId="28" xfId="0" applyFont="1" applyFill="1" applyBorder="1" applyAlignment="1">
      <alignment horizontal="center" vertical="center" wrapText="1"/>
    </xf>
    <xf numFmtId="0" fontId="51" fillId="55" borderId="27" xfId="0" applyFont="1" applyFill="1" applyBorder="1" applyAlignment="1">
      <alignment horizontal="center" vertical="center" wrapText="1"/>
    </xf>
    <xf numFmtId="0" fontId="40" fillId="55" borderId="96" xfId="0" applyFont="1" applyFill="1" applyBorder="1" applyAlignment="1">
      <alignment horizontal="center" vertical="center" wrapText="1"/>
    </xf>
    <xf numFmtId="0" fontId="40" fillId="55" borderId="87" xfId="0" applyFont="1" applyFill="1" applyBorder="1" applyAlignment="1">
      <alignment horizontal="center" vertical="center" wrapText="1"/>
    </xf>
    <xf numFmtId="0" fontId="40" fillId="55" borderId="95" xfId="0" applyFont="1" applyFill="1" applyBorder="1" applyAlignment="1">
      <alignment horizontal="center" vertical="center" wrapText="1"/>
    </xf>
    <xf numFmtId="0" fontId="28" fillId="0" borderId="0" xfId="0" applyFont="1" applyAlignment="1">
      <alignment horizontal="center"/>
    </xf>
    <xf numFmtId="0" fontId="117" fillId="53" borderId="0" xfId="0" applyFont="1" applyFill="1" applyAlignment="1">
      <alignment horizontal="center"/>
    </xf>
    <xf numFmtId="0" fontId="97" fillId="55" borderId="34" xfId="0" applyFont="1" applyFill="1" applyBorder="1" applyAlignment="1">
      <alignment horizontal="center" vertical="center"/>
    </xf>
    <xf numFmtId="49" fontId="97" fillId="55" borderId="29" xfId="0" applyNumberFormat="1" applyFont="1" applyFill="1" applyBorder="1" applyAlignment="1">
      <alignment horizontal="center" vertical="center"/>
    </xf>
    <xf numFmtId="49" fontId="97" fillId="55" borderId="28" xfId="0" applyNumberFormat="1" applyFont="1" applyFill="1" applyBorder="1" applyAlignment="1">
      <alignment horizontal="center" vertical="center"/>
    </xf>
    <xf numFmtId="49" fontId="97" fillId="55" borderId="27" xfId="0" applyNumberFormat="1" applyFont="1" applyFill="1" applyBorder="1" applyAlignment="1">
      <alignment horizontal="center" vertical="center"/>
    </xf>
    <xf numFmtId="0" fontId="67" fillId="55" borderId="29" xfId="0" applyFont="1" applyFill="1" applyBorder="1" applyAlignment="1">
      <alignment horizontal="center" vertical="center" wrapText="1"/>
    </xf>
    <xf numFmtId="0" fontId="67" fillId="55" borderId="28" xfId="0" applyFont="1" applyFill="1" applyBorder="1" applyAlignment="1">
      <alignment horizontal="center" vertical="center" wrapText="1"/>
    </xf>
    <xf numFmtId="0" fontId="67" fillId="55" borderId="27" xfId="0" applyFont="1" applyFill="1" applyBorder="1" applyAlignment="1">
      <alignment horizontal="center" vertical="center" wrapText="1"/>
    </xf>
    <xf numFmtId="0" fontId="49" fillId="0" borderId="29" xfId="0" applyFont="1" applyBorder="1" applyAlignment="1">
      <alignment horizontal="center"/>
    </xf>
    <xf numFmtId="0" fontId="49" fillId="0" borderId="28" xfId="0" applyFont="1" applyBorder="1" applyAlignment="1">
      <alignment horizontal="center"/>
    </xf>
    <xf numFmtId="0" fontId="49" fillId="0" borderId="27" xfId="0" applyFont="1" applyBorder="1" applyAlignment="1">
      <alignment horizontal="center"/>
    </xf>
    <xf numFmtId="0" fontId="67" fillId="0" borderId="29"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162" fillId="54" borderId="29" xfId="0" applyFont="1" applyFill="1" applyBorder="1" applyAlignment="1">
      <alignment horizontal="center" vertical="center" wrapText="1"/>
    </xf>
    <xf numFmtId="0" fontId="162" fillId="54" borderId="28" xfId="0" applyFont="1" applyFill="1" applyBorder="1" applyAlignment="1">
      <alignment horizontal="center" vertical="center" wrapText="1"/>
    </xf>
    <xf numFmtId="0" fontId="162" fillId="54" borderId="27" xfId="0" applyFont="1" applyFill="1" applyBorder="1" applyAlignment="1">
      <alignment horizontal="center" vertical="center" wrapText="1"/>
    </xf>
    <xf numFmtId="0" fontId="44" fillId="54" borderId="28" xfId="0" applyFont="1" applyFill="1" applyBorder="1" applyAlignment="1">
      <alignment horizontal="center" vertical="center" wrapText="1"/>
    </xf>
    <xf numFmtId="0" fontId="44" fillId="54" borderId="27" xfId="0" applyFont="1" applyFill="1" applyBorder="1" applyAlignment="1">
      <alignment horizontal="center" vertical="center" wrapText="1"/>
    </xf>
    <xf numFmtId="0" fontId="40" fillId="55" borderId="47" xfId="0" applyFont="1" applyFill="1" applyBorder="1" applyAlignment="1">
      <alignment horizontal="center" vertical="center" wrapText="1"/>
    </xf>
    <xf numFmtId="0" fontId="16" fillId="31" borderId="17" xfId="2" applyFont="1" applyBorder="1" applyAlignment="1">
      <alignment horizontal="left" vertical="center" wrapText="1"/>
    </xf>
    <xf numFmtId="0" fontId="16" fillId="31" borderId="14" xfId="2" applyFont="1" applyBorder="1" applyAlignment="1">
      <alignment horizontal="left" vertical="center" wrapText="1"/>
    </xf>
    <xf numFmtId="0" fontId="16" fillId="31" borderId="11" xfId="2" applyFont="1" applyBorder="1" applyAlignment="1">
      <alignment horizontal="left" vertical="center" wrapText="1"/>
    </xf>
    <xf numFmtId="0" fontId="21" fillId="53" borderId="9" xfId="2" applyFont="1" applyFill="1" applyBorder="1" applyAlignment="1">
      <alignment horizontal="left" vertical="top" wrapText="1"/>
    </xf>
    <xf numFmtId="0" fontId="20" fillId="53" borderId="8" xfId="2" applyFont="1" applyFill="1" applyBorder="1" applyAlignment="1">
      <alignment horizontal="left" vertical="top" wrapText="1"/>
    </xf>
    <xf numFmtId="0" fontId="20" fillId="53" borderId="7" xfId="2" applyFont="1" applyFill="1" applyBorder="1" applyAlignment="1">
      <alignment horizontal="left" vertical="top" wrapText="1"/>
    </xf>
    <xf numFmtId="0" fontId="18" fillId="55" borderId="32" xfId="2" applyFont="1" applyFill="1" applyBorder="1" applyAlignment="1">
      <alignment horizontal="center" vertical="center" wrapText="1"/>
    </xf>
    <xf numFmtId="0" fontId="18" fillId="55" borderId="26" xfId="2" applyFont="1" applyFill="1" applyBorder="1" applyAlignment="1">
      <alignment horizontal="center" vertical="center" wrapText="1"/>
    </xf>
    <xf numFmtId="0" fontId="18" fillId="55" borderId="32" xfId="2" applyFont="1" applyFill="1" applyBorder="1" applyAlignment="1">
      <alignment vertical="center" wrapText="1"/>
    </xf>
    <xf numFmtId="0" fontId="18" fillId="55" borderId="62" xfId="2" applyFont="1" applyFill="1" applyBorder="1" applyAlignment="1">
      <alignment vertical="center" wrapText="1"/>
    </xf>
    <xf numFmtId="0" fontId="18" fillId="55" borderId="26" xfId="2" applyFont="1" applyFill="1" applyBorder="1" applyAlignment="1">
      <alignment vertical="center" wrapText="1"/>
    </xf>
    <xf numFmtId="0" fontId="18" fillId="55" borderId="96" xfId="2" applyFont="1" applyFill="1" applyBorder="1" applyAlignment="1">
      <alignment horizontal="center" vertical="center"/>
    </xf>
    <xf numFmtId="0" fontId="18" fillId="55" borderId="87" xfId="2" applyFont="1" applyFill="1" applyBorder="1" applyAlignment="1">
      <alignment horizontal="center" vertical="center"/>
    </xf>
    <xf numFmtId="0" fontId="18" fillId="55" borderId="95" xfId="2" applyFont="1" applyFill="1" applyBorder="1" applyAlignment="1">
      <alignment horizontal="center" vertical="center"/>
    </xf>
    <xf numFmtId="0" fontId="18" fillId="55" borderId="94" xfId="2" applyFont="1" applyFill="1" applyBorder="1" applyAlignment="1">
      <alignment horizontal="center" vertical="center"/>
    </xf>
    <xf numFmtId="0" fontId="18" fillId="55" borderId="2" xfId="2" applyFont="1" applyFill="1" applyAlignment="1">
      <alignment horizontal="center" vertical="center"/>
    </xf>
    <xf numFmtId="0" fontId="18" fillId="55" borderId="31" xfId="2" applyFont="1" applyFill="1" applyBorder="1" applyAlignment="1">
      <alignment horizontal="center" vertical="center"/>
    </xf>
    <xf numFmtId="0" fontId="18" fillId="55" borderId="47" xfId="2" applyFont="1" applyFill="1" applyBorder="1" applyAlignment="1">
      <alignment horizontal="center" vertical="center"/>
    </xf>
    <xf numFmtId="0" fontId="18" fillId="55" borderId="79" xfId="2" applyFont="1" applyFill="1" applyBorder="1" applyAlignment="1">
      <alignment horizontal="center" vertical="center"/>
    </xf>
    <xf numFmtId="0" fontId="18" fillId="55" borderId="23" xfId="2" applyFont="1" applyFill="1" applyBorder="1" applyAlignment="1">
      <alignment horizontal="center" vertical="center"/>
    </xf>
    <xf numFmtId="9" fontId="18" fillId="54" borderId="29" xfId="2" applyNumberFormat="1" applyFont="1" applyFill="1" applyBorder="1" applyAlignment="1">
      <alignment horizontal="center" vertical="center"/>
    </xf>
    <xf numFmtId="9" fontId="18" fillId="54" borderId="87" xfId="2" applyNumberFormat="1" applyFont="1" applyFill="1" applyBorder="1" applyAlignment="1">
      <alignment horizontal="center" vertical="center"/>
    </xf>
    <xf numFmtId="9" fontId="18" fillId="54" borderId="28" xfId="2" applyNumberFormat="1" applyFont="1" applyFill="1" applyBorder="1" applyAlignment="1">
      <alignment horizontal="center" vertical="center"/>
    </xf>
    <xf numFmtId="9" fontId="18" fillId="54" borderId="27" xfId="2" applyNumberFormat="1" applyFont="1" applyFill="1" applyBorder="1" applyAlignment="1">
      <alignment horizontal="center" vertical="center"/>
    </xf>
    <xf numFmtId="0" fontId="18" fillId="55" borderId="29" xfId="2" applyFont="1" applyFill="1" applyBorder="1" applyAlignment="1">
      <alignment horizontal="center" vertical="center" wrapText="1"/>
    </xf>
    <xf numFmtId="0" fontId="18" fillId="55" borderId="79" xfId="2" applyFont="1" applyFill="1" applyBorder="1" applyAlignment="1">
      <alignment horizontal="center" vertical="center" wrapText="1"/>
    </xf>
    <xf numFmtId="0" fontId="18" fillId="55" borderId="28" xfId="2" applyFont="1" applyFill="1" applyBorder="1" applyAlignment="1">
      <alignment horizontal="center" vertical="center" wrapText="1"/>
    </xf>
    <xf numFmtId="0" fontId="18" fillId="55" borderId="27" xfId="2" applyFont="1" applyFill="1" applyBorder="1" applyAlignment="1">
      <alignment horizontal="center" vertical="center" wrapText="1"/>
    </xf>
    <xf numFmtId="0" fontId="18" fillId="55" borderId="29" xfId="2" applyFont="1" applyFill="1" applyBorder="1" applyAlignment="1">
      <alignment horizontal="center" vertical="center"/>
    </xf>
    <xf numFmtId="0" fontId="18" fillId="55" borderId="28" xfId="2" applyFont="1" applyFill="1" applyBorder="1" applyAlignment="1">
      <alignment horizontal="center" vertical="center"/>
    </xf>
    <xf numFmtId="0" fontId="18" fillId="55" borderId="27" xfId="2" applyFont="1" applyFill="1" applyBorder="1" applyAlignment="1">
      <alignment horizontal="center" vertical="center"/>
    </xf>
    <xf numFmtId="0" fontId="17" fillId="54" borderId="29" xfId="2" applyFont="1" applyFill="1" applyBorder="1" applyAlignment="1">
      <alignment horizontal="center" vertical="center" wrapText="1"/>
    </xf>
    <xf numFmtId="0" fontId="17" fillId="54" borderId="28" xfId="2" applyFont="1" applyFill="1" applyBorder="1" applyAlignment="1">
      <alignment horizontal="center" vertical="center" wrapText="1"/>
    </xf>
    <xf numFmtId="0" fontId="17" fillId="54" borderId="27" xfId="2" applyFont="1" applyFill="1" applyBorder="1" applyAlignment="1">
      <alignment horizontal="center" vertical="center" wrapText="1"/>
    </xf>
    <xf numFmtId="0" fontId="17" fillId="54" borderId="29" xfId="2" applyFont="1" applyFill="1" applyBorder="1" applyAlignment="1">
      <alignment horizontal="center" vertical="center"/>
    </xf>
    <xf numFmtId="0" fontId="17" fillId="54" borderId="28" xfId="2" applyFont="1" applyFill="1" applyBorder="1" applyAlignment="1">
      <alignment horizontal="center" vertical="center"/>
    </xf>
    <xf numFmtId="0" fontId="17" fillId="54" borderId="27" xfId="2" applyFont="1" applyFill="1" applyBorder="1" applyAlignment="1">
      <alignment horizontal="center" vertical="center"/>
    </xf>
    <xf numFmtId="9" fontId="17" fillId="54" borderId="29" xfId="2" applyNumberFormat="1" applyFont="1" applyFill="1" applyBorder="1" applyAlignment="1">
      <alignment horizontal="center" vertical="center"/>
    </xf>
    <xf numFmtId="9" fontId="17" fillId="54" borderId="28" xfId="2" applyNumberFormat="1" applyFont="1" applyFill="1" applyBorder="1" applyAlignment="1">
      <alignment horizontal="center" vertical="center"/>
    </xf>
    <xf numFmtId="9" fontId="17" fillId="54" borderId="27" xfId="2" applyNumberFormat="1" applyFont="1" applyFill="1" applyBorder="1" applyAlignment="1">
      <alignment horizontal="center" vertical="center"/>
    </xf>
    <xf numFmtId="9" fontId="18" fillId="54" borderId="79" xfId="2" applyNumberFormat="1" applyFont="1" applyFill="1" applyBorder="1" applyAlignment="1">
      <alignment horizontal="center" vertical="center"/>
    </xf>
    <xf numFmtId="9" fontId="18" fillId="54" borderId="29" xfId="2" applyNumberFormat="1" applyFont="1" applyFill="1" applyBorder="1" applyAlignment="1">
      <alignment horizontal="center" vertical="center" wrapText="1"/>
    </xf>
    <xf numFmtId="9" fontId="18" fillId="54" borderId="28" xfId="2" applyNumberFormat="1" applyFont="1" applyFill="1" applyBorder="1" applyAlignment="1">
      <alignment horizontal="center" vertical="center" wrapText="1"/>
    </xf>
    <xf numFmtId="9" fontId="18" fillId="54" borderId="27" xfId="2" applyNumberFormat="1" applyFont="1" applyFill="1" applyBorder="1" applyAlignment="1">
      <alignment horizontal="center" vertical="center" wrapText="1"/>
    </xf>
    <xf numFmtId="0" fontId="18" fillId="31" borderId="29" xfId="2" applyFont="1" applyBorder="1" applyAlignment="1">
      <alignment horizontal="center" vertical="center" wrapText="1"/>
    </xf>
    <xf numFmtId="0" fontId="18" fillId="31" borderId="28" xfId="2" applyFont="1" applyBorder="1" applyAlignment="1">
      <alignment horizontal="center" vertical="center"/>
    </xf>
    <xf numFmtId="0" fontId="18" fillId="31" borderId="27" xfId="2" applyFont="1" applyBorder="1" applyAlignment="1">
      <alignment horizontal="center" vertical="center"/>
    </xf>
    <xf numFmtId="0" fontId="22" fillId="55" borderId="29" xfId="2" applyFont="1" applyFill="1" applyBorder="1" applyAlignment="1">
      <alignment horizontal="left" vertical="center" wrapText="1"/>
    </xf>
    <xf numFmtId="0" fontId="22" fillId="55" borderId="28" xfId="2" applyFont="1" applyFill="1" applyBorder="1" applyAlignment="1">
      <alignment horizontal="left" vertical="center" wrapText="1"/>
    </xf>
    <xf numFmtId="0" fontId="22" fillId="55" borderId="27" xfId="2" applyFont="1" applyFill="1" applyBorder="1" applyAlignment="1">
      <alignment horizontal="left" vertical="center" wrapText="1"/>
    </xf>
    <xf numFmtId="0" fontId="18" fillId="54" borderId="29" xfId="2" applyFont="1" applyFill="1" applyBorder="1" applyAlignment="1">
      <alignment horizontal="center" vertical="center"/>
    </xf>
    <xf numFmtId="0" fontId="18" fillId="54" borderId="28" xfId="2" applyFont="1" applyFill="1" applyBorder="1" applyAlignment="1">
      <alignment horizontal="center" vertical="center"/>
    </xf>
    <xf numFmtId="0" fontId="18" fillId="54" borderId="27" xfId="2" applyFont="1" applyFill="1" applyBorder="1" applyAlignment="1">
      <alignment horizontal="center" vertical="center"/>
    </xf>
    <xf numFmtId="0" fontId="18" fillId="31" borderId="96" xfId="2" applyFont="1" applyBorder="1" applyAlignment="1">
      <alignment horizontal="left" vertical="center" wrapText="1"/>
    </xf>
    <xf numFmtId="0" fontId="18" fillId="31" borderId="87" xfId="2" applyFont="1" applyBorder="1" applyAlignment="1">
      <alignment horizontal="left" vertical="center" wrapText="1"/>
    </xf>
    <xf numFmtId="0" fontId="18" fillId="31" borderId="95" xfId="2" applyFont="1" applyBorder="1" applyAlignment="1">
      <alignment horizontal="left" vertical="center" wrapText="1"/>
    </xf>
    <xf numFmtId="0" fontId="18" fillId="31" borderId="94" xfId="2" applyFont="1" applyBorder="1" applyAlignment="1">
      <alignment horizontal="left" vertical="center" wrapText="1"/>
    </xf>
    <xf numFmtId="0" fontId="18" fillId="31" borderId="2" xfId="2" applyFont="1" applyAlignment="1">
      <alignment horizontal="left" vertical="center" wrapText="1"/>
    </xf>
    <xf numFmtId="0" fontId="18" fillId="31" borderId="31" xfId="2" applyFont="1" applyBorder="1" applyAlignment="1">
      <alignment horizontal="left" vertical="center" wrapText="1"/>
    </xf>
    <xf numFmtId="0" fontId="18" fillId="31" borderId="47" xfId="2" applyFont="1" applyBorder="1" applyAlignment="1">
      <alignment horizontal="left" vertical="center" wrapText="1"/>
    </xf>
    <xf numFmtId="0" fontId="18" fillId="31" borderId="79" xfId="2" applyFont="1" applyBorder="1" applyAlignment="1">
      <alignment horizontal="left" vertical="center" wrapText="1"/>
    </xf>
    <xf numFmtId="0" fontId="18" fillId="31" borderId="23" xfId="2" applyFont="1" applyBorder="1" applyAlignment="1">
      <alignment horizontal="left" vertical="center" wrapText="1"/>
    </xf>
    <xf numFmtId="0" fontId="18" fillId="54" borderId="29" xfId="2" applyFont="1" applyFill="1" applyBorder="1" applyAlignment="1">
      <alignment horizontal="left" vertical="center" wrapText="1"/>
    </xf>
    <xf numFmtId="0" fontId="18" fillId="54" borderId="28" xfId="2" applyFont="1" applyFill="1" applyBorder="1" applyAlignment="1">
      <alignment horizontal="left" vertical="center"/>
    </xf>
    <xf numFmtId="0" fontId="18" fillId="54" borderId="27" xfId="2" applyFont="1" applyFill="1" applyBorder="1" applyAlignment="1">
      <alignment horizontal="left" vertical="center"/>
    </xf>
    <xf numFmtId="0" fontId="18" fillId="54" borderId="28" xfId="2" applyFont="1" applyFill="1" applyBorder="1" applyAlignment="1">
      <alignment horizontal="left" vertical="center" wrapText="1"/>
    </xf>
    <xf numFmtId="0" fontId="18" fillId="54" borderId="27" xfId="2" applyFont="1" applyFill="1" applyBorder="1" applyAlignment="1">
      <alignment horizontal="left" vertical="center" wrapText="1"/>
    </xf>
    <xf numFmtId="0" fontId="17" fillId="31" borderId="29" xfId="2" applyFont="1" applyBorder="1" applyAlignment="1">
      <alignment horizontal="center"/>
    </xf>
    <xf numFmtId="0" fontId="17" fillId="31" borderId="28" xfId="2" applyFont="1" applyBorder="1" applyAlignment="1">
      <alignment horizontal="center"/>
    </xf>
    <xf numFmtId="0" fontId="17" fillId="31" borderId="27" xfId="2" applyFont="1" applyBorder="1" applyAlignment="1">
      <alignment horizontal="center"/>
    </xf>
    <xf numFmtId="0" fontId="17" fillId="31" borderId="2" xfId="2" applyFont="1" applyAlignment="1">
      <alignment horizontal="center"/>
    </xf>
    <xf numFmtId="0" fontId="19" fillId="53" borderId="2" xfId="2" applyFont="1" applyFill="1" applyAlignment="1">
      <alignment horizontal="center"/>
    </xf>
    <xf numFmtId="0" fontId="18" fillId="55" borderId="34" xfId="2" applyFont="1" applyFill="1" applyBorder="1" applyAlignment="1">
      <alignment horizontal="center" vertical="center"/>
    </xf>
    <xf numFmtId="49" fontId="18" fillId="55" borderId="29" xfId="2" applyNumberFormat="1" applyFont="1" applyFill="1" applyBorder="1" applyAlignment="1">
      <alignment horizontal="center" vertical="center"/>
    </xf>
    <xf numFmtId="49" fontId="18" fillId="55" borderId="28" xfId="2" applyNumberFormat="1" applyFont="1" applyFill="1" applyBorder="1" applyAlignment="1">
      <alignment horizontal="center" vertical="center"/>
    </xf>
    <xf numFmtId="49" fontId="18" fillId="55" borderId="27" xfId="2" applyNumberFormat="1" applyFont="1" applyFill="1" applyBorder="1" applyAlignment="1">
      <alignment horizontal="center" vertical="center"/>
    </xf>
    <xf numFmtId="0" fontId="16" fillId="31" borderId="56" xfId="2" applyFont="1" applyBorder="1" applyAlignment="1">
      <alignment horizontal="center" vertical="center" wrapText="1"/>
    </xf>
    <xf numFmtId="0" fontId="16" fillId="31" borderId="55" xfId="2" applyFont="1" applyBorder="1" applyAlignment="1">
      <alignment horizontal="center" vertical="center" wrapText="1"/>
    </xf>
    <xf numFmtId="0" fontId="16" fillId="31" borderId="54" xfId="2" applyFont="1" applyBorder="1" applyAlignment="1">
      <alignment horizontal="center" vertical="center" wrapText="1"/>
    </xf>
    <xf numFmtId="0" fontId="31" fillId="55" borderId="2" xfId="2" applyFont="1" applyFill="1" applyAlignment="1">
      <alignment horizontal="center" vertical="center" wrapText="1"/>
    </xf>
    <xf numFmtId="0" fontId="18" fillId="55" borderId="38" xfId="2" applyFont="1" applyFill="1" applyBorder="1" applyAlignment="1">
      <alignment horizontal="center" vertical="center" wrapText="1"/>
    </xf>
    <xf numFmtId="0" fontId="18" fillId="55" borderId="24" xfId="2" applyFont="1" applyFill="1" applyBorder="1" applyAlignment="1">
      <alignment horizontal="center" vertical="center" wrapText="1"/>
    </xf>
    <xf numFmtId="0" fontId="19" fillId="54" borderId="29" xfId="2" applyFont="1" applyFill="1" applyBorder="1" applyAlignment="1">
      <alignment horizontal="center" vertical="center" wrapText="1"/>
    </xf>
    <xf numFmtId="0" fontId="19" fillId="54" borderId="28" xfId="2" applyFont="1" applyFill="1" applyBorder="1" applyAlignment="1">
      <alignment horizontal="center" vertical="center" wrapText="1"/>
    </xf>
    <xf numFmtId="0" fontId="19" fillId="54" borderId="33" xfId="2" applyFont="1" applyFill="1" applyBorder="1" applyAlignment="1">
      <alignment horizontal="center" vertical="center" wrapText="1"/>
    </xf>
    <xf numFmtId="0" fontId="18" fillId="55" borderId="33" xfId="2" applyFont="1" applyFill="1" applyBorder="1" applyAlignment="1">
      <alignment horizontal="center" vertical="center"/>
    </xf>
    <xf numFmtId="0" fontId="63" fillId="55" borderId="2" xfId="2" applyFont="1" applyFill="1" applyAlignment="1">
      <alignment horizontal="left" vertical="top" wrapText="1"/>
    </xf>
    <xf numFmtId="0" fontId="18" fillId="55" borderId="33" xfId="2" applyFont="1" applyFill="1" applyBorder="1" applyAlignment="1">
      <alignment horizontal="center" vertical="center" wrapText="1"/>
    </xf>
    <xf numFmtId="0" fontId="17" fillId="54" borderId="39" xfId="2" applyFont="1" applyFill="1" applyBorder="1" applyAlignment="1">
      <alignment horizontal="center" vertical="center" wrapText="1"/>
    </xf>
    <xf numFmtId="0" fontId="17" fillId="54" borderId="33" xfId="2" applyFont="1" applyFill="1" applyBorder="1" applyAlignment="1">
      <alignment horizontal="center" vertical="center" wrapText="1"/>
    </xf>
    <xf numFmtId="9" fontId="18" fillId="54" borderId="33" xfId="2" applyNumberFormat="1" applyFont="1" applyFill="1" applyBorder="1" applyAlignment="1">
      <alignment horizontal="center" vertical="center"/>
    </xf>
    <xf numFmtId="0" fontId="18" fillId="54" borderId="33" xfId="2" applyFont="1" applyFill="1" applyBorder="1" applyAlignment="1">
      <alignment horizontal="center" vertical="center"/>
    </xf>
    <xf numFmtId="0" fontId="17" fillId="54" borderId="39" xfId="2" applyFont="1" applyFill="1" applyBorder="1" applyAlignment="1">
      <alignment horizontal="center" vertical="center"/>
    </xf>
    <xf numFmtId="0" fontId="17" fillId="54" borderId="33" xfId="2" applyFont="1" applyFill="1" applyBorder="1" applyAlignment="1">
      <alignment horizontal="center" vertical="center"/>
    </xf>
    <xf numFmtId="1" fontId="18" fillId="55" borderId="28" xfId="2" applyNumberFormat="1" applyFont="1" applyFill="1" applyBorder="1" applyAlignment="1">
      <alignment horizontal="center" vertical="center"/>
    </xf>
    <xf numFmtId="1" fontId="18" fillId="55" borderId="33" xfId="2" applyNumberFormat="1" applyFont="1" applyFill="1" applyBorder="1" applyAlignment="1">
      <alignment horizontal="center" vertical="center"/>
    </xf>
    <xf numFmtId="9" fontId="17" fillId="54" borderId="87" xfId="2" applyNumberFormat="1" applyFont="1" applyFill="1" applyBorder="1" applyAlignment="1">
      <alignment horizontal="center" vertical="center"/>
    </xf>
    <xf numFmtId="9" fontId="17" fillId="54" borderId="33" xfId="2" applyNumberFormat="1" applyFont="1" applyFill="1" applyBorder="1" applyAlignment="1">
      <alignment horizontal="center" vertical="center"/>
    </xf>
    <xf numFmtId="9" fontId="18" fillId="55" borderId="28" xfId="2" applyNumberFormat="1" applyFont="1" applyFill="1" applyBorder="1" applyAlignment="1">
      <alignment horizontal="center" vertical="center"/>
    </xf>
    <xf numFmtId="9" fontId="18" fillId="55" borderId="33" xfId="2" applyNumberFormat="1" applyFont="1" applyFill="1" applyBorder="1" applyAlignment="1">
      <alignment horizontal="center" vertical="center"/>
    </xf>
    <xf numFmtId="0" fontId="18" fillId="54" borderId="29" xfId="2" applyFont="1" applyFill="1" applyBorder="1" applyAlignment="1">
      <alignment horizontal="center" vertical="center" wrapText="1"/>
    </xf>
    <xf numFmtId="0" fontId="18" fillId="54" borderId="28" xfId="2" applyFont="1" applyFill="1" applyBorder="1" applyAlignment="1">
      <alignment horizontal="center" vertical="center" wrapText="1"/>
    </xf>
    <xf numFmtId="0" fontId="18" fillId="54" borderId="33" xfId="2" applyFont="1" applyFill="1" applyBorder="1" applyAlignment="1">
      <alignment horizontal="center" vertical="center" wrapText="1"/>
    </xf>
    <xf numFmtId="0" fontId="22" fillId="55" borderId="29" xfId="2" applyFont="1" applyFill="1" applyBorder="1" applyAlignment="1">
      <alignment horizontal="center" vertical="center" wrapText="1"/>
    </xf>
    <xf numFmtId="0" fontId="22" fillId="55" borderId="28" xfId="2" applyFont="1" applyFill="1" applyBorder="1" applyAlignment="1">
      <alignment horizontal="center" vertical="center" wrapText="1"/>
    </xf>
    <xf numFmtId="0" fontId="22" fillId="55" borderId="33" xfId="2" applyFont="1" applyFill="1" applyBorder="1" applyAlignment="1">
      <alignment horizontal="center" vertical="center" wrapText="1"/>
    </xf>
    <xf numFmtId="0" fontId="18" fillId="55" borderId="39" xfId="2" applyFont="1" applyFill="1" applyBorder="1" applyAlignment="1">
      <alignment horizontal="center" vertical="center" wrapText="1"/>
    </xf>
    <xf numFmtId="0" fontId="105" fillId="54" borderId="29" xfId="2" applyFont="1" applyFill="1" applyBorder="1" applyAlignment="1">
      <alignment horizontal="center" vertical="center" wrapText="1"/>
    </xf>
    <xf numFmtId="0" fontId="105" fillId="54" borderId="28" xfId="2" applyFont="1" applyFill="1" applyBorder="1" applyAlignment="1">
      <alignment horizontal="center" vertical="center" wrapText="1"/>
    </xf>
    <xf numFmtId="0" fontId="105" fillId="54" borderId="27" xfId="2" applyFont="1" applyFill="1" applyBorder="1" applyAlignment="1">
      <alignment horizontal="center" vertical="center" wrapText="1"/>
    </xf>
    <xf numFmtId="0" fontId="35" fillId="55" borderId="29" xfId="2" applyFont="1" applyFill="1" applyBorder="1" applyAlignment="1">
      <alignment horizontal="center" vertical="center" wrapText="1"/>
    </xf>
    <xf numFmtId="0" fontId="35" fillId="55" borderId="28" xfId="2" applyFont="1" applyFill="1" applyBorder="1" applyAlignment="1">
      <alignment horizontal="center" vertical="center" wrapText="1"/>
    </xf>
    <xf numFmtId="0" fontId="35" fillId="55" borderId="27" xfId="2" applyFont="1" applyFill="1" applyBorder="1" applyAlignment="1">
      <alignment horizontal="center" vertical="center" wrapText="1"/>
    </xf>
    <xf numFmtId="0" fontId="26" fillId="31" borderId="2" xfId="2" applyFont="1" applyAlignment="1">
      <alignment horizontal="center"/>
    </xf>
    <xf numFmtId="0" fontId="107" fillId="53" borderId="2" xfId="2" applyFont="1" applyFill="1" applyAlignment="1">
      <alignment horizontal="center"/>
    </xf>
    <xf numFmtId="0" fontId="35" fillId="55" borderId="34" xfId="2" applyFont="1" applyFill="1" applyBorder="1" applyAlignment="1">
      <alignment horizontal="center" vertical="center"/>
    </xf>
    <xf numFmtId="0" fontId="35" fillId="55" borderId="112" xfId="2" applyFont="1" applyFill="1" applyBorder="1" applyAlignment="1">
      <alignment horizontal="center" vertical="center"/>
    </xf>
    <xf numFmtId="49" fontId="35" fillId="55" borderId="29" xfId="2" applyNumberFormat="1" applyFont="1" applyFill="1" applyBorder="1" applyAlignment="1">
      <alignment horizontal="center" vertical="center"/>
    </xf>
    <xf numFmtId="49" fontId="35" fillId="55" borderId="28" xfId="2" applyNumberFormat="1" applyFont="1" applyFill="1" applyBorder="1" applyAlignment="1">
      <alignment horizontal="center" vertical="center"/>
    </xf>
    <xf numFmtId="49" fontId="35" fillId="55" borderId="33" xfId="2" applyNumberFormat="1" applyFont="1" applyFill="1" applyBorder="1" applyAlignment="1">
      <alignment horizontal="center" vertical="center"/>
    </xf>
    <xf numFmtId="0" fontId="35" fillId="55" borderId="33" xfId="2" applyFont="1" applyFill="1" applyBorder="1" applyAlignment="1">
      <alignment horizontal="center" vertical="center" wrapText="1"/>
    </xf>
    <xf numFmtId="0" fontId="32" fillId="31" borderId="39" xfId="2" applyFont="1" applyBorder="1" applyAlignment="1">
      <alignment horizontal="center"/>
    </xf>
    <xf numFmtId="0" fontId="32" fillId="31" borderId="28" xfId="2" applyFont="1" applyBorder="1" applyAlignment="1">
      <alignment horizontal="center"/>
    </xf>
    <xf numFmtId="0" fontId="32" fillId="31" borderId="33" xfId="2" applyFont="1" applyBorder="1" applyAlignment="1">
      <alignment horizontal="center"/>
    </xf>
    <xf numFmtId="0" fontId="35" fillId="31" borderId="39" xfId="2" applyFont="1" applyBorder="1" applyAlignment="1">
      <alignment horizontal="center" vertical="center" wrapText="1"/>
    </xf>
    <xf numFmtId="0" fontId="35" fillId="31" borderId="28" xfId="2" applyFont="1" applyBorder="1" applyAlignment="1">
      <alignment horizontal="center" vertical="center" wrapText="1"/>
    </xf>
    <xf numFmtId="0" fontId="35" fillId="31" borderId="33" xfId="2" applyFont="1" applyBorder="1" applyAlignment="1">
      <alignment horizontal="center" vertical="center" wrapText="1"/>
    </xf>
    <xf numFmtId="0" fontId="35" fillId="54" borderId="28" xfId="2" applyFont="1" applyFill="1" applyBorder="1" applyAlignment="1">
      <alignment horizontal="center" vertical="center" wrapText="1"/>
    </xf>
    <xf numFmtId="0" fontId="35" fillId="54" borderId="28" xfId="2" applyFont="1" applyFill="1" applyBorder="1" applyAlignment="1">
      <alignment horizontal="center" vertical="center"/>
    </xf>
    <xf numFmtId="0" fontId="35" fillId="54" borderId="33" xfId="2" applyFont="1" applyFill="1" applyBorder="1" applyAlignment="1">
      <alignment horizontal="center" vertical="center"/>
    </xf>
    <xf numFmtId="0" fontId="18" fillId="55" borderId="36" xfId="2" applyFont="1" applyFill="1" applyBorder="1" applyAlignment="1">
      <alignment horizontal="center" vertical="center" wrapText="1"/>
    </xf>
    <xf numFmtId="0" fontId="51" fillId="55" borderId="32" xfId="2" applyFont="1" applyFill="1" applyBorder="1" applyAlignment="1">
      <alignment horizontal="center" vertical="center" wrapText="1"/>
    </xf>
    <xf numFmtId="0" fontId="51" fillId="55" borderId="26" xfId="2" applyFont="1" applyFill="1" applyBorder="1" applyAlignment="1">
      <alignment horizontal="center" vertical="center" wrapText="1"/>
    </xf>
    <xf numFmtId="0" fontId="111" fillId="31" borderId="17" xfId="2" applyFont="1" applyBorder="1" applyAlignment="1">
      <alignment horizontal="center" vertical="center" wrapText="1"/>
    </xf>
    <xf numFmtId="0" fontId="111" fillId="31" borderId="14" xfId="2" applyFont="1" applyBorder="1" applyAlignment="1">
      <alignment horizontal="center" vertical="center" wrapText="1"/>
    </xf>
    <xf numFmtId="0" fontId="111" fillId="31" borderId="11" xfId="2" applyFont="1" applyBorder="1" applyAlignment="1">
      <alignment horizontal="center" vertical="center" wrapText="1"/>
    </xf>
    <xf numFmtId="0" fontId="16" fillId="31" borderId="17" xfId="2" applyFont="1" applyBorder="1" applyAlignment="1">
      <alignment horizontal="center" vertical="center" wrapText="1"/>
    </xf>
    <xf numFmtId="0" fontId="16" fillId="31" borderId="14" xfId="2" applyFont="1" applyBorder="1" applyAlignment="1">
      <alignment horizontal="center" vertical="center" wrapText="1"/>
    </xf>
    <xf numFmtId="0" fontId="16" fillId="31" borderId="11" xfId="2" applyFont="1" applyBorder="1" applyAlignment="1">
      <alignment horizontal="center" vertical="center" wrapText="1"/>
    </xf>
    <xf numFmtId="0" fontId="110" fillId="53" borderId="9" xfId="2" applyFont="1" applyFill="1" applyBorder="1" applyAlignment="1">
      <alignment horizontal="left" vertical="top" wrapText="1"/>
    </xf>
    <xf numFmtId="0" fontId="109" fillId="53" borderId="8" xfId="2" applyFont="1" applyFill="1" applyBorder="1" applyAlignment="1">
      <alignment horizontal="left" vertical="top" wrapText="1"/>
    </xf>
    <xf numFmtId="0" fontId="109" fillId="53" borderId="7" xfId="2" applyFont="1" applyFill="1" applyBorder="1" applyAlignment="1">
      <alignment horizontal="left" vertical="top" wrapText="1"/>
    </xf>
    <xf numFmtId="0" fontId="52" fillId="54" borderId="29" xfId="2" applyFont="1" applyFill="1" applyBorder="1" applyAlignment="1">
      <alignment horizontal="center" vertical="center" wrapText="1"/>
    </xf>
    <xf numFmtId="0" fontId="52" fillId="54" borderId="28" xfId="2" applyFont="1" applyFill="1" applyBorder="1" applyAlignment="1">
      <alignment horizontal="center" vertical="center" wrapText="1"/>
    </xf>
    <xf numFmtId="0" fontId="52" fillId="54" borderId="27" xfId="2" applyFont="1" applyFill="1" applyBorder="1" applyAlignment="1">
      <alignment horizontal="center" vertical="center" wrapText="1"/>
    </xf>
    <xf numFmtId="0" fontId="52" fillId="64" borderId="29" xfId="2" applyFont="1" applyFill="1" applyBorder="1" applyAlignment="1">
      <alignment horizontal="center" vertical="center" wrapText="1"/>
    </xf>
    <xf numFmtId="0" fontId="52" fillId="64" borderId="28" xfId="2" applyFont="1" applyFill="1" applyBorder="1" applyAlignment="1">
      <alignment horizontal="center" vertical="center" wrapText="1"/>
    </xf>
    <xf numFmtId="0" fontId="52" fillId="64" borderId="27" xfId="2" applyFont="1" applyFill="1" applyBorder="1" applyAlignment="1">
      <alignment horizontal="center" vertical="center" wrapText="1"/>
    </xf>
    <xf numFmtId="0" fontId="51" fillId="55" borderId="29" xfId="2" applyFont="1" applyFill="1" applyBorder="1" applyAlignment="1">
      <alignment horizontal="center" vertical="center"/>
    </xf>
    <xf numFmtId="0" fontId="51" fillId="55" borderId="28" xfId="2" applyFont="1" applyFill="1" applyBorder="1" applyAlignment="1">
      <alignment horizontal="center" vertical="center"/>
    </xf>
    <xf numFmtId="0" fontId="51" fillId="55" borderId="27" xfId="2" applyFont="1" applyFill="1" applyBorder="1" applyAlignment="1">
      <alignment horizontal="center" vertical="center"/>
    </xf>
    <xf numFmtId="0" fontId="111" fillId="31" borderId="29" xfId="2" applyFont="1" applyBorder="1" applyAlignment="1">
      <alignment horizontal="center" vertical="center"/>
    </xf>
    <xf numFmtId="0" fontId="111" fillId="31" borderId="28" xfId="2" applyFont="1" applyBorder="1" applyAlignment="1">
      <alignment horizontal="center" vertical="center"/>
    </xf>
    <xf numFmtId="0" fontId="111" fillId="31" borderId="27" xfId="2" applyFont="1" applyBorder="1" applyAlignment="1">
      <alignment horizontal="center" vertical="center"/>
    </xf>
    <xf numFmtId="9" fontId="51" fillId="31" borderId="29" xfId="2" applyNumberFormat="1" applyFont="1" applyBorder="1" applyAlignment="1">
      <alignment horizontal="center" vertical="center"/>
    </xf>
    <xf numFmtId="9" fontId="51" fillId="31" borderId="87" xfId="2" applyNumberFormat="1" applyFont="1" applyBorder="1" applyAlignment="1">
      <alignment horizontal="center" vertical="center"/>
    </xf>
    <xf numFmtId="9" fontId="51" fillId="31" borderId="28" xfId="2" applyNumberFormat="1" applyFont="1" applyBorder="1" applyAlignment="1">
      <alignment horizontal="center" vertical="center"/>
    </xf>
    <xf numFmtId="9" fontId="51" fillId="31" borderId="27" xfId="2" applyNumberFormat="1" applyFont="1" applyBorder="1" applyAlignment="1">
      <alignment horizontal="center" vertical="center"/>
    </xf>
    <xf numFmtId="9" fontId="51" fillId="31" borderId="79" xfId="2" applyNumberFormat="1" applyFont="1" applyBorder="1" applyAlignment="1">
      <alignment horizontal="center" vertical="center"/>
    </xf>
    <xf numFmtId="0" fontId="51" fillId="31" borderId="29" xfId="2" applyFont="1" applyBorder="1" applyAlignment="1">
      <alignment horizontal="center" vertical="center"/>
    </xf>
    <xf numFmtId="0" fontId="51" fillId="31" borderId="28" xfId="2" applyFont="1" applyBorder="1" applyAlignment="1">
      <alignment horizontal="center" vertical="center"/>
    </xf>
    <xf numFmtId="0" fontId="51" fillId="31" borderId="27" xfId="2" applyFont="1" applyBorder="1" applyAlignment="1">
      <alignment horizontal="center" vertical="center"/>
    </xf>
    <xf numFmtId="0" fontId="51" fillId="31" borderId="32" xfId="2" applyFont="1" applyBorder="1" applyAlignment="1">
      <alignment horizontal="center" vertical="center" wrapText="1"/>
    </xf>
    <xf numFmtId="0" fontId="51" fillId="31" borderId="26" xfId="2" applyFont="1" applyBorder="1" applyAlignment="1">
      <alignment horizontal="center" vertical="center" wrapText="1"/>
    </xf>
    <xf numFmtId="9" fontId="52" fillId="54" borderId="96" xfId="2" applyNumberFormat="1" applyFont="1" applyFill="1" applyBorder="1" applyAlignment="1">
      <alignment horizontal="center" vertical="center"/>
    </xf>
    <xf numFmtId="9" fontId="52" fillId="54" borderId="87" xfId="2" applyNumberFormat="1" applyFont="1" applyFill="1" applyBorder="1" applyAlignment="1">
      <alignment horizontal="center" vertical="center"/>
    </xf>
    <xf numFmtId="9" fontId="52" fillId="54" borderId="95" xfId="2" applyNumberFormat="1" applyFont="1" applyFill="1" applyBorder="1" applyAlignment="1">
      <alignment horizontal="center" vertical="center"/>
    </xf>
    <xf numFmtId="0" fontId="51" fillId="55" borderId="49" xfId="2" applyFont="1" applyFill="1" applyBorder="1" applyAlignment="1">
      <alignment horizontal="center" vertical="center" wrapText="1"/>
    </xf>
    <xf numFmtId="0" fontId="51" fillId="55" borderId="41" xfId="2" applyFont="1" applyFill="1" applyBorder="1" applyAlignment="1">
      <alignment horizontal="center" vertical="center" wrapText="1"/>
    </xf>
    <xf numFmtId="0" fontId="51" fillId="55" borderId="113" xfId="2" applyFont="1" applyFill="1" applyBorder="1" applyAlignment="1">
      <alignment horizontal="center" vertical="center" wrapText="1"/>
    </xf>
    <xf numFmtId="0" fontId="51" fillId="54" borderId="29" xfId="2" applyFont="1" applyFill="1" applyBorder="1" applyAlignment="1">
      <alignment horizontal="center" vertical="center" wrapText="1"/>
    </xf>
    <xf numFmtId="0" fontId="51" fillId="54" borderId="28" xfId="2" applyFont="1" applyFill="1" applyBorder="1" applyAlignment="1">
      <alignment horizontal="center" vertical="center"/>
    </xf>
    <xf numFmtId="0" fontId="51" fillId="54" borderId="27" xfId="2" applyFont="1" applyFill="1" applyBorder="1" applyAlignment="1">
      <alignment horizontal="center" vertical="center"/>
    </xf>
    <xf numFmtId="0" fontId="51" fillId="55" borderId="29" xfId="2" applyFont="1" applyFill="1" applyBorder="1" applyAlignment="1">
      <alignment horizontal="center" vertical="center" wrapText="1"/>
    </xf>
    <xf numFmtId="0" fontId="51" fillId="55" borderId="28" xfId="2" applyFont="1" applyFill="1" applyBorder="1" applyAlignment="1">
      <alignment horizontal="center" vertical="center" wrapText="1"/>
    </xf>
    <xf numFmtId="0" fontId="51" fillId="55" borderId="27" xfId="2" applyFont="1" applyFill="1" applyBorder="1" applyAlignment="1">
      <alignment horizontal="center" vertical="center" wrapText="1"/>
    </xf>
    <xf numFmtId="0" fontId="51" fillId="31" borderId="29" xfId="2" applyFont="1" applyBorder="1" applyAlignment="1">
      <alignment horizontal="center" vertical="center" wrapText="1"/>
    </xf>
    <xf numFmtId="0" fontId="51" fillId="31" borderId="28" xfId="2" applyFont="1" applyBorder="1" applyAlignment="1">
      <alignment horizontal="center" vertical="center" wrapText="1"/>
    </xf>
    <xf numFmtId="0" fontId="51" fillId="31" borderId="27" xfId="2" applyFont="1" applyBorder="1" applyAlignment="1">
      <alignment horizontal="center" vertical="center" wrapText="1"/>
    </xf>
    <xf numFmtId="0" fontId="51" fillId="54" borderId="29" xfId="2" applyFont="1" applyFill="1" applyBorder="1" applyAlignment="1">
      <alignment horizontal="center" vertical="center"/>
    </xf>
    <xf numFmtId="0" fontId="51" fillId="54" borderId="28" xfId="2" applyFont="1" applyFill="1" applyBorder="1" applyAlignment="1">
      <alignment horizontal="center" vertical="center" wrapText="1"/>
    </xf>
    <xf numFmtId="0" fontId="51" fillId="54" borderId="27" xfId="2" applyFont="1" applyFill="1" applyBorder="1" applyAlignment="1">
      <alignment horizontal="center" vertical="center" wrapText="1"/>
    </xf>
    <xf numFmtId="0" fontId="111" fillId="31" borderId="29" xfId="2" applyFont="1" applyBorder="1" applyAlignment="1">
      <alignment horizontal="center"/>
    </xf>
    <xf numFmtId="0" fontId="111" fillId="31" borderId="28" xfId="2" applyFont="1" applyBorder="1" applyAlignment="1">
      <alignment horizontal="center"/>
    </xf>
    <xf numFmtId="0" fontId="111" fillId="31" borderId="27" xfId="2" applyFont="1" applyBorder="1" applyAlignment="1">
      <alignment horizontal="center"/>
    </xf>
    <xf numFmtId="0" fontId="74" fillId="31" borderId="29" xfId="2" applyFont="1" applyBorder="1" applyAlignment="1">
      <alignment horizontal="left" vertical="center" wrapText="1"/>
    </xf>
    <xf numFmtId="0" fontId="74" fillId="31" borderId="28" xfId="2" applyFont="1" applyBorder="1" applyAlignment="1">
      <alignment horizontal="left" vertical="center" wrapText="1"/>
    </xf>
    <xf numFmtId="0" fontId="74" fillId="31" borderId="27" xfId="2" applyFont="1" applyBorder="1" applyAlignment="1">
      <alignment horizontal="left" vertical="center" wrapText="1"/>
    </xf>
    <xf numFmtId="0" fontId="82" fillId="55" borderId="29" xfId="2" applyFont="1" applyFill="1" applyBorder="1" applyAlignment="1">
      <alignment horizontal="center" wrapText="1"/>
    </xf>
    <xf numFmtId="0" fontId="82" fillId="55" borderId="28" xfId="2" applyFont="1" applyFill="1" applyBorder="1" applyAlignment="1">
      <alignment horizontal="center" wrapText="1"/>
    </xf>
    <xf numFmtId="0" fontId="82" fillId="55" borderId="27" xfId="2" applyFont="1" applyFill="1" applyBorder="1" applyAlignment="1">
      <alignment horizontal="center" wrapText="1"/>
    </xf>
    <xf numFmtId="0" fontId="74" fillId="54" borderId="29" xfId="2" applyFont="1" applyFill="1" applyBorder="1" applyAlignment="1">
      <alignment horizontal="left" vertical="center" wrapText="1"/>
    </xf>
    <xf numFmtId="0" fontId="74" fillId="54" borderId="28" xfId="2" applyFont="1" applyFill="1" applyBorder="1" applyAlignment="1">
      <alignment horizontal="left" vertical="center" wrapText="1"/>
    </xf>
    <xf numFmtId="0" fontId="74" fillId="54" borderId="27" xfId="2" applyFont="1" applyFill="1" applyBorder="1" applyAlignment="1">
      <alignment horizontal="left" vertical="center" wrapText="1"/>
    </xf>
    <xf numFmtId="0" fontId="52" fillId="54" borderId="29" xfId="2" applyFont="1" applyFill="1" applyBorder="1" applyAlignment="1">
      <alignment horizontal="center" vertical="center"/>
    </xf>
    <xf numFmtId="0" fontId="52" fillId="54" borderId="28" xfId="2" applyFont="1" applyFill="1" applyBorder="1" applyAlignment="1">
      <alignment horizontal="center" vertical="center"/>
    </xf>
    <xf numFmtId="0" fontId="52" fillId="54" borderId="27" xfId="2" applyFont="1" applyFill="1" applyBorder="1" applyAlignment="1">
      <alignment horizontal="center" vertical="center"/>
    </xf>
    <xf numFmtId="0" fontId="111" fillId="55" borderId="29" xfId="2" applyFont="1" applyFill="1" applyBorder="1" applyAlignment="1">
      <alignment horizontal="center" vertical="center"/>
    </xf>
    <xf numFmtId="0" fontId="111" fillId="55" borderId="28" xfId="2" applyFont="1" applyFill="1" applyBorder="1" applyAlignment="1">
      <alignment horizontal="center" vertical="center"/>
    </xf>
    <xf numFmtId="0" fontId="111" fillId="55" borderId="27" xfId="2" applyFont="1" applyFill="1" applyBorder="1" applyAlignment="1">
      <alignment horizontal="center" vertical="center"/>
    </xf>
    <xf numFmtId="0" fontId="82" fillId="55" borderId="29" xfId="2" applyFont="1" applyFill="1" applyBorder="1" applyAlignment="1">
      <alignment horizontal="center" vertical="center" wrapText="1"/>
    </xf>
    <xf numFmtId="0" fontId="82" fillId="55" borderId="28" xfId="2" applyFont="1" applyFill="1" applyBorder="1" applyAlignment="1">
      <alignment horizontal="center" vertical="center" wrapText="1"/>
    </xf>
    <xf numFmtId="0" fontId="82" fillId="55" borderId="27" xfId="2" applyFont="1" applyFill="1" applyBorder="1" applyAlignment="1">
      <alignment horizontal="center" vertical="center" wrapText="1"/>
    </xf>
    <xf numFmtId="0" fontId="118" fillId="31" borderId="9" xfId="2" applyFont="1" applyBorder="1" applyAlignment="1">
      <alignment horizontal="center"/>
    </xf>
    <xf numFmtId="0" fontId="118" fillId="31" borderId="8" xfId="2" applyFont="1" applyBorder="1" applyAlignment="1">
      <alignment horizontal="center"/>
    </xf>
    <xf numFmtId="0" fontId="118" fillId="31" borderId="7" xfId="2" applyFont="1" applyBorder="1" applyAlignment="1">
      <alignment horizontal="center"/>
    </xf>
    <xf numFmtId="0" fontId="117" fillId="53" borderId="54" xfId="2" applyFont="1" applyFill="1" applyBorder="1" applyAlignment="1">
      <alignment horizontal="center"/>
    </xf>
    <xf numFmtId="0" fontId="117" fillId="53" borderId="85" xfId="2" applyFont="1" applyFill="1" applyBorder="1" applyAlignment="1">
      <alignment horizontal="center"/>
    </xf>
    <xf numFmtId="0" fontId="117" fillId="53" borderId="43" xfId="2" applyFont="1" applyFill="1" applyBorder="1" applyAlignment="1">
      <alignment horizontal="center"/>
    </xf>
    <xf numFmtId="0" fontId="116" fillId="31" borderId="2" xfId="2" applyFont="1" applyAlignment="1">
      <alignment horizontal="center"/>
    </xf>
    <xf numFmtId="0" fontId="82" fillId="55" borderId="34" xfId="2" applyFont="1" applyFill="1" applyBorder="1" applyAlignment="1">
      <alignment horizontal="center" vertical="center"/>
    </xf>
    <xf numFmtId="49" fontId="82" fillId="55" borderId="29" xfId="2" applyNumberFormat="1" applyFont="1" applyFill="1" applyBorder="1" applyAlignment="1">
      <alignment horizontal="center" vertical="center"/>
    </xf>
    <xf numFmtId="49" fontId="82" fillId="55" borderId="28" xfId="2" applyNumberFormat="1" applyFont="1" applyFill="1" applyBorder="1" applyAlignment="1">
      <alignment horizontal="center" vertical="center"/>
    </xf>
    <xf numFmtId="49" fontId="82" fillId="55" borderId="27" xfId="2" applyNumberFormat="1" applyFont="1" applyFill="1" applyBorder="1" applyAlignment="1">
      <alignment horizontal="center" vertical="center"/>
    </xf>
    <xf numFmtId="0" fontId="122" fillId="31" borderId="17" xfId="2" applyFont="1" applyBorder="1" applyAlignment="1">
      <alignment horizontal="center" vertical="center" wrapText="1"/>
    </xf>
    <xf numFmtId="0" fontId="122" fillId="31" borderId="14" xfId="2" applyFont="1" applyBorder="1" applyAlignment="1">
      <alignment horizontal="center" vertical="center" wrapText="1"/>
    </xf>
    <xf numFmtId="0" fontId="122" fillId="31" borderId="11" xfId="2" applyFont="1" applyBorder="1" applyAlignment="1">
      <alignment horizontal="center" vertical="center" wrapText="1"/>
    </xf>
    <xf numFmtId="0" fontId="122" fillId="55" borderId="119" xfId="2" applyFont="1" applyFill="1" applyBorder="1" applyAlignment="1">
      <alignment horizontal="center" vertical="center" wrapText="1"/>
    </xf>
    <xf numFmtId="0" fontId="122" fillId="55" borderId="117" xfId="2" applyFont="1" applyFill="1" applyBorder="1" applyAlignment="1">
      <alignment horizontal="center" vertical="center" wrapText="1"/>
    </xf>
    <xf numFmtId="0" fontId="122" fillId="55" borderId="99" xfId="2" applyFont="1" applyFill="1" applyBorder="1" applyAlignment="1">
      <alignment horizontal="center" vertical="center" wrapText="1"/>
    </xf>
    <xf numFmtId="0" fontId="54" fillId="54" borderId="29" xfId="2" applyFont="1" applyFill="1" applyBorder="1" applyAlignment="1">
      <alignment horizontal="center" vertical="center"/>
    </xf>
    <xf numFmtId="0" fontId="57" fillId="31" borderId="29" xfId="2" applyFont="1" applyBorder="1" applyAlignment="1">
      <alignment horizontal="center" vertical="center" wrapText="1"/>
    </xf>
    <xf numFmtId="0" fontId="57" fillId="31" borderId="28" xfId="2" applyFont="1" applyBorder="1" applyAlignment="1">
      <alignment horizontal="center" vertical="center" wrapText="1"/>
    </xf>
    <xf numFmtId="0" fontId="57" fillId="31" borderId="27" xfId="2" applyFont="1" applyBorder="1" applyAlignment="1">
      <alignment horizontal="center" vertical="center" wrapText="1"/>
    </xf>
    <xf numFmtId="9" fontId="56" fillId="54" borderId="28" xfId="2" applyNumberFormat="1" applyFont="1" applyFill="1" applyBorder="1" applyAlignment="1">
      <alignment horizontal="center" vertical="center"/>
    </xf>
    <xf numFmtId="9" fontId="56" fillId="54" borderId="27" xfId="2" applyNumberFormat="1" applyFont="1" applyFill="1" applyBorder="1" applyAlignment="1">
      <alignment horizontal="center" vertical="center"/>
    </xf>
    <xf numFmtId="0" fontId="57" fillId="54" borderId="29" xfId="2" applyFont="1" applyFill="1" applyBorder="1" applyAlignment="1">
      <alignment horizontal="center" vertical="center" wrapText="1"/>
    </xf>
    <xf numFmtId="0" fontId="57" fillId="54" borderId="27" xfId="2" applyFont="1" applyFill="1" applyBorder="1" applyAlignment="1">
      <alignment horizontal="center" vertical="center" wrapText="1"/>
    </xf>
    <xf numFmtId="0" fontId="61" fillId="31" borderId="29" xfId="2" applyFont="1" applyBorder="1" applyAlignment="1">
      <alignment horizontal="center" vertical="center" wrapText="1"/>
    </xf>
    <xf numFmtId="0" fontId="61" fillId="31" borderId="28" xfId="2" applyFont="1" applyBorder="1" applyAlignment="1">
      <alignment horizontal="center" vertical="center" wrapText="1"/>
    </xf>
    <xf numFmtId="0" fontId="61" fillId="31" borderId="27" xfId="2" applyFont="1" applyBorder="1" applyAlignment="1">
      <alignment horizontal="center" vertical="center" wrapText="1"/>
    </xf>
    <xf numFmtId="0" fontId="56" fillId="55" borderId="29" xfId="2" applyFont="1" applyFill="1" applyBorder="1" applyAlignment="1">
      <alignment horizontal="center" vertical="center"/>
    </xf>
    <xf numFmtId="0" fontId="36" fillId="31" borderId="29" xfId="2" applyFont="1" applyBorder="1" applyAlignment="1">
      <alignment horizontal="center" vertical="center" wrapText="1"/>
    </xf>
    <xf numFmtId="0" fontId="36" fillId="31" borderId="28" xfId="2" applyFont="1" applyBorder="1" applyAlignment="1">
      <alignment horizontal="center" vertical="center" wrapText="1"/>
    </xf>
    <xf numFmtId="0" fontId="36" fillId="31" borderId="27" xfId="2" applyFont="1" applyBorder="1" applyAlignment="1">
      <alignment horizontal="center" vertical="center" wrapText="1"/>
    </xf>
    <xf numFmtId="0" fontId="61" fillId="55" borderId="29" xfId="2" applyFont="1" applyFill="1" applyBorder="1" applyAlignment="1">
      <alignment horizontal="center" vertical="center" wrapText="1"/>
    </xf>
    <xf numFmtId="0" fontId="61" fillId="55" borderId="28" xfId="2" applyFont="1" applyFill="1" applyBorder="1" applyAlignment="1">
      <alignment horizontal="center" vertical="center" wrapText="1"/>
    </xf>
    <xf numFmtId="0" fontId="61" fillId="55" borderId="27" xfId="2" applyFont="1" applyFill="1" applyBorder="1" applyAlignment="1">
      <alignment horizontal="center" vertical="center" wrapText="1"/>
    </xf>
    <xf numFmtId="0" fontId="54" fillId="55" borderId="96" xfId="2" applyFont="1" applyFill="1" applyBorder="1" applyAlignment="1">
      <alignment horizontal="center" vertical="center"/>
    </xf>
    <xf numFmtId="0" fontId="54" fillId="55" borderId="87" xfId="2" applyFont="1" applyFill="1" applyBorder="1" applyAlignment="1">
      <alignment horizontal="center" vertical="center"/>
    </xf>
    <xf numFmtId="0" fontId="54" fillId="55" borderId="95" xfId="2" applyFont="1" applyFill="1" applyBorder="1" applyAlignment="1">
      <alignment horizontal="center" vertical="center"/>
    </xf>
    <xf numFmtId="0" fontId="54" fillId="55" borderId="96" xfId="2" applyFont="1" applyFill="1" applyBorder="1" applyAlignment="1">
      <alignment horizontal="center" vertical="center" wrapText="1"/>
    </xf>
    <xf numFmtId="0" fontId="54" fillId="31" borderId="29" xfId="2" applyFont="1" applyBorder="1" applyAlignment="1">
      <alignment horizontal="center" vertical="center" wrapText="1"/>
    </xf>
    <xf numFmtId="0" fontId="54" fillId="31" borderId="28" xfId="2" applyFont="1" applyBorder="1" applyAlignment="1">
      <alignment horizontal="center" vertical="center" wrapText="1"/>
    </xf>
    <xf numFmtId="0" fontId="54" fillId="31" borderId="27" xfId="2" applyFont="1" applyBorder="1" applyAlignment="1">
      <alignment horizontal="center" vertical="center" wrapText="1"/>
    </xf>
    <xf numFmtId="0" fontId="15" fillId="53" borderId="9" xfId="2" applyFont="1" applyFill="1" applyBorder="1" applyAlignment="1">
      <alignment horizontal="left" vertical="top" wrapText="1"/>
    </xf>
    <xf numFmtId="0" fontId="30" fillId="53" borderId="8" xfId="2" applyFont="1" applyFill="1" applyBorder="1" applyAlignment="1">
      <alignment horizontal="left" vertical="top" wrapText="1"/>
    </xf>
    <xf numFmtId="0" fontId="30" fillId="53" borderId="7" xfId="2" applyFont="1" applyFill="1" applyBorder="1" applyAlignment="1">
      <alignment horizontal="left" vertical="top" wrapText="1"/>
    </xf>
    <xf numFmtId="0" fontId="19" fillId="54" borderId="27" xfId="2" applyFont="1" applyFill="1" applyBorder="1" applyAlignment="1">
      <alignment horizontal="center" vertical="center" wrapText="1"/>
    </xf>
    <xf numFmtId="0" fontId="54" fillId="53" borderId="56" xfId="2" applyFont="1" applyFill="1" applyBorder="1" applyAlignment="1">
      <alignment horizontal="left" vertical="top" wrapText="1"/>
    </xf>
    <xf numFmtId="0" fontId="54" fillId="53" borderId="86" xfId="2" applyFont="1" applyFill="1" applyBorder="1" applyAlignment="1">
      <alignment horizontal="left" vertical="top" wrapText="1"/>
    </xf>
    <xf numFmtId="0" fontId="54" fillId="53" borderId="57" xfId="2" applyFont="1" applyFill="1" applyBorder="1" applyAlignment="1">
      <alignment horizontal="left" vertical="top" wrapText="1"/>
    </xf>
    <xf numFmtId="0" fontId="54" fillId="53" borderId="55" xfId="2" applyFont="1" applyFill="1" applyBorder="1" applyAlignment="1">
      <alignment horizontal="left" vertical="top" wrapText="1"/>
    </xf>
    <xf numFmtId="0" fontId="54" fillId="53" borderId="2" xfId="2" applyFont="1" applyFill="1" applyAlignment="1">
      <alignment horizontal="left" vertical="top" wrapText="1"/>
    </xf>
    <xf numFmtId="0" fontId="54" fillId="53" borderId="30" xfId="2" applyFont="1" applyFill="1" applyBorder="1" applyAlignment="1">
      <alignment horizontal="left" vertical="top" wrapText="1"/>
    </xf>
    <xf numFmtId="0" fontId="54" fillId="53" borderId="54" xfId="2" applyFont="1" applyFill="1" applyBorder="1" applyAlignment="1">
      <alignment horizontal="left" vertical="top" wrapText="1"/>
    </xf>
    <xf numFmtId="0" fontId="54" fillId="53" borderId="85" xfId="2" applyFont="1" applyFill="1" applyBorder="1" applyAlignment="1">
      <alignment horizontal="left" vertical="top" wrapText="1"/>
    </xf>
    <xf numFmtId="0" fontId="54" fillId="53" borderId="43" xfId="2" applyFont="1" applyFill="1" applyBorder="1" applyAlignment="1">
      <alignment horizontal="left" vertical="top" wrapText="1"/>
    </xf>
    <xf numFmtId="0" fontId="18" fillId="31" borderId="28" xfId="2" applyFont="1" applyBorder="1" applyAlignment="1">
      <alignment horizontal="center" vertical="center" wrapText="1"/>
    </xf>
    <xf numFmtId="0" fontId="18" fillId="31" borderId="27" xfId="2" applyFont="1" applyBorder="1" applyAlignment="1">
      <alignment horizontal="center" vertical="center" wrapText="1"/>
    </xf>
    <xf numFmtId="0" fontId="18" fillId="54" borderId="27" xfId="2" applyFont="1" applyFill="1" applyBorder="1" applyAlignment="1">
      <alignment horizontal="center" vertical="center" wrapText="1"/>
    </xf>
    <xf numFmtId="0" fontId="22" fillId="55" borderId="27" xfId="2" applyFont="1" applyFill="1" applyBorder="1" applyAlignment="1">
      <alignment horizontal="center" vertical="center" wrapText="1"/>
    </xf>
    <xf numFmtId="0" fontId="18" fillId="55" borderId="29" xfId="2" applyFont="1" applyFill="1" applyBorder="1" applyAlignment="1">
      <alignment horizontal="left" vertical="center"/>
    </xf>
    <xf numFmtId="0" fontId="18" fillId="55" borderId="28" xfId="2" applyFont="1" applyFill="1" applyBorder="1" applyAlignment="1">
      <alignment horizontal="left" vertical="center"/>
    </xf>
    <xf numFmtId="0" fontId="18" fillId="55" borderId="27" xfId="2" applyFont="1" applyFill="1" applyBorder="1" applyAlignment="1">
      <alignment horizontal="left" vertical="center"/>
    </xf>
    <xf numFmtId="49" fontId="18" fillId="55" borderId="29" xfId="2" quotePrefix="1" applyNumberFormat="1" applyFont="1" applyFill="1" applyBorder="1" applyAlignment="1">
      <alignment horizontal="center" vertical="center"/>
    </xf>
    <xf numFmtId="0" fontId="54" fillId="54" borderId="47" xfId="2" applyFont="1" applyFill="1" applyBorder="1" applyAlignment="1">
      <alignment horizontal="center" vertical="center" wrapText="1"/>
    </xf>
    <xf numFmtId="0" fontId="54" fillId="54" borderId="79" xfId="2" applyFont="1" applyFill="1" applyBorder="1" applyAlignment="1">
      <alignment horizontal="center" vertical="center" wrapText="1"/>
    </xf>
    <xf numFmtId="0" fontId="54" fillId="54" borderId="23" xfId="2" applyFont="1" applyFill="1" applyBorder="1" applyAlignment="1">
      <alignment horizontal="center" vertical="center" wrapText="1"/>
    </xf>
    <xf numFmtId="0" fontId="135" fillId="68" borderId="110" xfId="2" applyFont="1" applyFill="1" applyBorder="1" applyAlignment="1">
      <alignment horizontal="left" vertical="top" wrapText="1"/>
    </xf>
    <xf numFmtId="0" fontId="13" fillId="31" borderId="8" xfId="2" applyBorder="1"/>
    <xf numFmtId="0" fontId="13" fillId="31" borderId="7" xfId="2" applyBorder="1"/>
    <xf numFmtId="0" fontId="132" fillId="31" borderId="2" xfId="2" applyFont="1" applyAlignment="1">
      <alignment horizontal="center" vertical="center" wrapText="1"/>
    </xf>
    <xf numFmtId="0" fontId="131" fillId="31" borderId="2" xfId="2" applyFont="1"/>
    <xf numFmtId="0" fontId="134" fillId="31" borderId="34" xfId="2" applyFont="1" applyBorder="1" applyAlignment="1">
      <alignment horizontal="left" vertical="center" wrapText="1"/>
    </xf>
    <xf numFmtId="0" fontId="13" fillId="31" borderId="28" xfId="2" applyBorder="1"/>
    <xf numFmtId="0" fontId="13" fillId="31" borderId="27" xfId="2" applyBorder="1"/>
    <xf numFmtId="0" fontId="134" fillId="69" borderId="34" xfId="2" applyFont="1" applyFill="1" applyBorder="1" applyAlignment="1">
      <alignment horizontal="center" vertical="center"/>
    </xf>
    <xf numFmtId="0" fontId="134" fillId="69" borderId="34" xfId="2" applyFont="1" applyFill="1" applyBorder="1" applyAlignment="1">
      <alignment horizontal="center" vertical="center" wrapText="1"/>
    </xf>
    <xf numFmtId="0" fontId="13" fillId="31" borderId="26" xfId="2" applyBorder="1"/>
    <xf numFmtId="0" fontId="137" fillId="71" borderId="34" xfId="2" applyFont="1" applyFill="1" applyBorder="1" applyAlignment="1">
      <alignment horizontal="center" vertical="center" wrapText="1"/>
    </xf>
    <xf numFmtId="0" fontId="136" fillId="31" borderId="102" xfId="2" applyFont="1" applyBorder="1" applyAlignment="1">
      <alignment horizontal="center" vertical="center" wrapText="1"/>
    </xf>
    <xf numFmtId="0" fontId="13" fillId="31" borderId="14" xfId="2" applyBorder="1"/>
    <xf numFmtId="0" fontId="13" fillId="31" borderId="11" xfId="2" applyBorder="1"/>
    <xf numFmtId="9" fontId="134" fillId="71" borderId="34" xfId="2" applyNumberFormat="1" applyFont="1" applyFill="1" applyBorder="1" applyAlignment="1">
      <alignment horizontal="center" vertical="center"/>
    </xf>
    <xf numFmtId="9" fontId="137" fillId="69" borderId="34" xfId="2" applyNumberFormat="1" applyFont="1" applyFill="1" applyBorder="1" applyAlignment="1">
      <alignment horizontal="center" vertical="center"/>
    </xf>
    <xf numFmtId="9" fontId="137" fillId="69" borderId="27" xfId="2" applyNumberFormat="1" applyFont="1" applyFill="1" applyBorder="1" applyAlignment="1">
      <alignment horizontal="center" vertical="center"/>
    </xf>
    <xf numFmtId="0" fontId="134" fillId="31" borderId="34" xfId="2" applyFont="1" applyBorder="1" applyAlignment="1">
      <alignment horizontal="center" vertical="center" wrapText="1"/>
    </xf>
    <xf numFmtId="0" fontId="141" fillId="31" borderId="27" xfId="2" applyFont="1" applyBorder="1" applyAlignment="1">
      <alignment horizontal="center" vertical="center"/>
    </xf>
    <xf numFmtId="0" fontId="141" fillId="31" borderId="34" xfId="2" applyFont="1" applyBorder="1" applyAlignment="1">
      <alignment horizontal="center" vertical="center"/>
    </xf>
    <xf numFmtId="0" fontId="141" fillId="31" borderId="34" xfId="2" applyFont="1" applyBorder="1" applyAlignment="1">
      <alignment horizontal="left" vertical="center" wrapText="1"/>
    </xf>
    <xf numFmtId="0" fontId="134" fillId="71" borderId="27" xfId="2" applyFont="1" applyFill="1" applyBorder="1" applyAlignment="1">
      <alignment horizontal="center" vertical="center" wrapText="1"/>
    </xf>
    <xf numFmtId="0" fontId="134" fillId="69" borderId="34" xfId="2" applyFont="1" applyFill="1" applyBorder="1" applyAlignment="1">
      <alignment horizontal="left" vertical="center" wrapText="1"/>
    </xf>
    <xf numFmtId="0" fontId="141" fillId="31" borderId="26" xfId="2" applyFont="1" applyBorder="1" applyAlignment="1">
      <alignment horizontal="center" vertical="center" wrapText="1"/>
    </xf>
    <xf numFmtId="0" fontId="13" fillId="31" borderId="79" xfId="2" applyBorder="1"/>
    <xf numFmtId="0" fontId="13" fillId="31" borderId="23" xfId="2" applyBorder="1"/>
    <xf numFmtId="0" fontId="137" fillId="71" borderId="26" xfId="2" applyFont="1" applyFill="1" applyBorder="1" applyAlignment="1">
      <alignment horizontal="center" vertical="center"/>
    </xf>
    <xf numFmtId="0" fontId="137" fillId="71" borderId="34" xfId="2" applyFont="1" applyFill="1" applyBorder="1" applyAlignment="1">
      <alignment horizontal="center" vertical="center"/>
    </xf>
    <xf numFmtId="0" fontId="141" fillId="58" borderId="34" xfId="2" applyFont="1" applyFill="1" applyBorder="1" applyAlignment="1">
      <alignment horizontal="center" vertical="center" wrapText="1"/>
    </xf>
    <xf numFmtId="0" fontId="141" fillId="31" borderId="34" xfId="2" applyFont="1" applyBorder="1" applyAlignment="1">
      <alignment horizontal="center" vertical="center" wrapText="1"/>
    </xf>
    <xf numFmtId="0" fontId="142" fillId="31" borderId="34" xfId="2" applyFont="1" applyBorder="1" applyAlignment="1">
      <alignment horizontal="left" vertical="center" wrapText="1"/>
    </xf>
    <xf numFmtId="0" fontId="142" fillId="31" borderId="34" xfId="2" applyFont="1" applyBorder="1" applyAlignment="1">
      <alignment horizontal="center" vertical="center" wrapText="1"/>
    </xf>
    <xf numFmtId="0" fontId="137" fillId="31" borderId="2" xfId="2" applyFont="1" applyAlignment="1">
      <alignment horizontal="center" vertical="center"/>
    </xf>
    <xf numFmtId="0" fontId="138" fillId="68" borderId="2" xfId="2" applyFont="1" applyFill="1" applyAlignment="1">
      <alignment horizontal="center"/>
    </xf>
    <xf numFmtId="49" fontId="134" fillId="69" borderId="34" xfId="2" applyNumberFormat="1" applyFont="1" applyFill="1" applyBorder="1" applyAlignment="1">
      <alignment horizontal="center" vertical="center"/>
    </xf>
    <xf numFmtId="0" fontId="142" fillId="69" borderId="34" xfId="2" applyFont="1" applyFill="1" applyBorder="1" applyAlignment="1">
      <alignment horizontal="center" vertical="center" wrapText="1"/>
    </xf>
    <xf numFmtId="0" fontId="134" fillId="31" borderId="34" xfId="2" applyFont="1" applyBorder="1" applyAlignment="1">
      <alignment horizontal="center" vertical="center"/>
    </xf>
    <xf numFmtId="0" fontId="137" fillId="31" borderId="34" xfId="2" applyFont="1" applyBorder="1" applyAlignment="1">
      <alignment horizontal="center"/>
    </xf>
    <xf numFmtId="0" fontId="146" fillId="31" borderId="17" xfId="2" applyFont="1" applyBorder="1" applyAlignment="1">
      <alignment horizontal="center" vertical="center" wrapText="1"/>
    </xf>
    <xf numFmtId="0" fontId="146" fillId="31" borderId="14" xfId="2" applyFont="1" applyBorder="1" applyAlignment="1">
      <alignment horizontal="center" vertical="center" wrapText="1"/>
    </xf>
    <xf numFmtId="0" fontId="146" fillId="31" borderId="11" xfId="2" applyFont="1" applyBorder="1" applyAlignment="1">
      <alignment horizontal="center" vertical="center" wrapText="1"/>
    </xf>
    <xf numFmtId="9" fontId="40" fillId="55" borderId="29" xfId="2" applyNumberFormat="1" applyFont="1" applyFill="1" applyBorder="1" applyAlignment="1">
      <alignment horizontal="center" vertical="center" wrapText="1"/>
    </xf>
    <xf numFmtId="9" fontId="40" fillId="55" borderId="27" xfId="2" applyNumberFormat="1" applyFont="1" applyFill="1" applyBorder="1" applyAlignment="1">
      <alignment horizontal="center" vertical="center" wrapText="1"/>
    </xf>
    <xf numFmtId="0" fontId="40" fillId="54" borderId="29" xfId="2" applyFont="1" applyFill="1" applyBorder="1" applyAlignment="1">
      <alignment horizontal="center" vertical="center" wrapText="1"/>
    </xf>
    <xf numFmtId="0" fontId="40" fillId="54" borderId="27" xfId="2" applyFont="1" applyFill="1" applyBorder="1" applyAlignment="1">
      <alignment horizontal="center" vertical="center" wrapText="1"/>
    </xf>
    <xf numFmtId="9" fontId="40" fillId="54" borderId="87" xfId="2" applyNumberFormat="1" applyFont="1" applyFill="1" applyBorder="1" applyAlignment="1">
      <alignment horizontal="center" vertical="center"/>
    </xf>
    <xf numFmtId="0" fontId="67" fillId="55" borderId="115" xfId="2" applyFont="1" applyFill="1" applyBorder="1" applyAlignment="1">
      <alignment horizontal="center" vertical="center"/>
    </xf>
    <xf numFmtId="0" fontId="67" fillId="55" borderId="114" xfId="2" applyFont="1" applyFill="1" applyBorder="1" applyAlignment="1">
      <alignment horizontal="center" vertical="center"/>
    </xf>
    <xf numFmtId="0" fontId="67" fillId="55" borderId="125" xfId="2" applyFont="1" applyFill="1" applyBorder="1" applyAlignment="1">
      <alignment horizontal="center" vertical="center"/>
    </xf>
    <xf numFmtId="49" fontId="67" fillId="55" borderId="9" xfId="2" applyNumberFormat="1" applyFont="1" applyFill="1" applyBorder="1" applyAlignment="1">
      <alignment horizontal="center" vertical="center"/>
    </xf>
    <xf numFmtId="49" fontId="67" fillId="55" borderId="8" xfId="2" applyNumberFormat="1" applyFont="1" applyFill="1" applyBorder="1" applyAlignment="1">
      <alignment horizontal="center" vertical="center"/>
    </xf>
    <xf numFmtId="49" fontId="67" fillId="55" borderId="7" xfId="2" applyNumberFormat="1" applyFont="1" applyFill="1" applyBorder="1" applyAlignment="1">
      <alignment horizontal="center" vertical="center"/>
    </xf>
    <xf numFmtId="0" fontId="67" fillId="55" borderId="9" xfId="2" applyFont="1" applyFill="1" applyBorder="1" applyAlignment="1">
      <alignment horizontal="center" vertical="center" wrapText="1"/>
    </xf>
    <xf numFmtId="0" fontId="67" fillId="55" borderId="8" xfId="2" applyFont="1" applyFill="1" applyBorder="1" applyAlignment="1">
      <alignment horizontal="center" vertical="center" wrapText="1"/>
    </xf>
    <xf numFmtId="0" fontId="67" fillId="55" borderId="7" xfId="2" applyFont="1" applyFill="1" applyBorder="1" applyAlignment="1">
      <alignment horizontal="center" vertical="center" wrapText="1"/>
    </xf>
    <xf numFmtId="0" fontId="49" fillId="31" borderId="9" xfId="2" applyFont="1" applyBorder="1" applyAlignment="1">
      <alignment horizontal="center"/>
    </xf>
    <xf numFmtId="0" fontId="49" fillId="31" borderId="8" xfId="2" applyFont="1" applyBorder="1" applyAlignment="1">
      <alignment horizontal="center"/>
    </xf>
    <xf numFmtId="0" fontId="49" fillId="31" borderId="7" xfId="2" applyFont="1" applyBorder="1" applyAlignment="1">
      <alignment horizontal="center"/>
    </xf>
    <xf numFmtId="0" fontId="51" fillId="31" borderId="9" xfId="2" applyFont="1" applyBorder="1" applyAlignment="1">
      <alignment horizontal="left" vertical="top" wrapText="1"/>
    </xf>
    <xf numFmtId="0" fontId="51" fillId="31" borderId="8" xfId="2" applyFont="1" applyBorder="1" applyAlignment="1">
      <alignment horizontal="left" vertical="top" wrapText="1"/>
    </xf>
    <xf numFmtId="0" fontId="51" fillId="31" borderId="7" xfId="2" applyFont="1" applyBorder="1" applyAlignment="1">
      <alignment horizontal="left" vertical="top" wrapText="1"/>
    </xf>
    <xf numFmtId="0" fontId="40" fillId="54" borderId="54" xfId="2" applyFont="1" applyFill="1" applyBorder="1" applyAlignment="1">
      <alignment horizontal="center" vertical="center" wrapText="1"/>
    </xf>
    <xf numFmtId="0" fontId="40" fillId="54" borderId="85" xfId="2" applyFont="1" applyFill="1" applyBorder="1" applyAlignment="1">
      <alignment horizontal="center" vertical="center"/>
    </xf>
    <xf numFmtId="0" fontId="40" fillId="54" borderId="43" xfId="2" applyFont="1" applyFill="1" applyBorder="1" applyAlignment="1">
      <alignment horizontal="center" vertical="center"/>
    </xf>
    <xf numFmtId="0" fontId="44" fillId="55" borderId="34" xfId="2" applyFont="1" applyFill="1" applyBorder="1" applyAlignment="1">
      <alignment horizontal="center" vertical="center"/>
    </xf>
    <xf numFmtId="0" fontId="41" fillId="31" borderId="28" xfId="2" applyFont="1" applyBorder="1" applyAlignment="1">
      <alignment horizontal="center" vertical="center"/>
    </xf>
    <xf numFmtId="0" fontId="41" fillId="31" borderId="27" xfId="2" applyFont="1" applyBorder="1" applyAlignment="1">
      <alignment horizontal="center" vertical="center"/>
    </xf>
    <xf numFmtId="0" fontId="44" fillId="54" borderId="28" xfId="2" applyFont="1" applyFill="1" applyBorder="1" applyAlignment="1">
      <alignment horizontal="center" vertical="center" wrapText="1"/>
    </xf>
    <xf numFmtId="0" fontId="44" fillId="54" borderId="28" xfId="2" applyFont="1" applyFill="1" applyBorder="1" applyAlignment="1">
      <alignment horizontal="center" vertical="center"/>
    </xf>
    <xf numFmtId="0" fontId="44" fillId="54" borderId="27" xfId="2" applyFont="1" applyFill="1" applyBorder="1" applyAlignment="1">
      <alignment horizontal="center" vertical="center"/>
    </xf>
    <xf numFmtId="0" fontId="44" fillId="54" borderId="94" xfId="2" applyFont="1" applyFill="1" applyBorder="1" applyAlignment="1">
      <alignment horizontal="center" vertical="center" wrapText="1"/>
    </xf>
    <xf numFmtId="0" fontId="44" fillId="54" borderId="2" xfId="2" applyFont="1" applyFill="1" applyAlignment="1">
      <alignment horizontal="center" vertical="center" wrapText="1"/>
    </xf>
    <xf numFmtId="0" fontId="44" fillId="54" borderId="87" xfId="2" applyFont="1" applyFill="1" applyBorder="1" applyAlignment="1">
      <alignment horizontal="center" vertical="center" wrapText="1"/>
    </xf>
    <xf numFmtId="0" fontId="44" fillId="54" borderId="95" xfId="2" applyFont="1" applyFill="1" applyBorder="1" applyAlignment="1">
      <alignment horizontal="center" vertical="center" wrapText="1"/>
    </xf>
    <xf numFmtId="0" fontId="44" fillId="55" borderId="42" xfId="2" applyFont="1" applyFill="1" applyBorder="1" applyAlignment="1">
      <alignment horizontal="center" vertical="center" wrapText="1"/>
    </xf>
    <xf numFmtId="0" fontId="44" fillId="55" borderId="41" xfId="2" applyFont="1" applyFill="1" applyBorder="1" applyAlignment="1">
      <alignment horizontal="center" vertical="center" wrapText="1"/>
    </xf>
    <xf numFmtId="0" fontId="44" fillId="55" borderId="40" xfId="2" applyFont="1" applyFill="1" applyBorder="1" applyAlignment="1">
      <alignment horizontal="center" vertical="center" wrapText="1"/>
    </xf>
    <xf numFmtId="0" fontId="41" fillId="54" borderId="47" xfId="2" applyFont="1" applyFill="1" applyBorder="1" applyAlignment="1">
      <alignment horizontal="center" vertical="center"/>
    </xf>
    <xf numFmtId="0" fontId="41" fillId="54" borderId="79" xfId="2" applyFont="1" applyFill="1" applyBorder="1" applyAlignment="1">
      <alignment horizontal="center" vertical="center"/>
    </xf>
    <xf numFmtId="0" fontId="41" fillId="54" borderId="23" xfId="2" applyFont="1" applyFill="1" applyBorder="1" applyAlignment="1">
      <alignment horizontal="center" vertical="center"/>
    </xf>
    <xf numFmtId="0" fontId="41" fillId="63" borderId="29" xfId="2" applyFont="1" applyFill="1" applyBorder="1" applyAlignment="1">
      <alignment horizontal="center" vertical="center"/>
    </xf>
    <xf numFmtId="0" fontId="41" fillId="63" borderId="28" xfId="2" applyFont="1" applyFill="1" applyBorder="1" applyAlignment="1">
      <alignment horizontal="center" vertical="center"/>
    </xf>
    <xf numFmtId="0" fontId="41" fillId="63" borderId="27" xfId="2" applyFont="1" applyFill="1" applyBorder="1" applyAlignment="1">
      <alignment horizontal="center" vertical="center"/>
    </xf>
    <xf numFmtId="3" fontId="44" fillId="63" borderId="104" xfId="2" applyNumberFormat="1" applyFont="1" applyFill="1" applyBorder="1" applyAlignment="1">
      <alignment horizontal="left" vertical="center" wrapText="1"/>
    </xf>
    <xf numFmtId="3" fontId="44" fillId="63" borderId="108" xfId="2" applyNumberFormat="1" applyFont="1" applyFill="1" applyBorder="1" applyAlignment="1">
      <alignment horizontal="left" vertical="center" wrapText="1"/>
    </xf>
    <xf numFmtId="3" fontId="44" fillId="63" borderId="105" xfId="2" applyNumberFormat="1" applyFont="1" applyFill="1" applyBorder="1" applyAlignment="1">
      <alignment horizontal="left" vertical="center" wrapText="1"/>
    </xf>
    <xf numFmtId="0" fontId="44" fillId="63" borderId="29" xfId="2" applyFont="1" applyFill="1" applyBorder="1" applyAlignment="1">
      <alignment horizontal="center" vertical="center"/>
    </xf>
    <xf numFmtId="0" fontId="44" fillId="63" borderId="28" xfId="2" applyFont="1" applyFill="1" applyBorder="1" applyAlignment="1">
      <alignment horizontal="center" vertical="center"/>
    </xf>
    <xf numFmtId="0" fontId="44" fillId="63" borderId="27" xfId="2" applyFont="1" applyFill="1" applyBorder="1" applyAlignment="1">
      <alignment horizontal="center" vertical="center"/>
    </xf>
    <xf numFmtId="0" fontId="44" fillId="63" borderId="32" xfId="2" applyFont="1" applyFill="1" applyBorder="1" applyAlignment="1">
      <alignment horizontal="center" vertical="center" wrapText="1"/>
    </xf>
    <xf numFmtId="0" fontId="44" fillId="63" borderId="26" xfId="2" applyFont="1" applyFill="1" applyBorder="1" applyAlignment="1">
      <alignment horizontal="center" vertical="center" wrapText="1"/>
    </xf>
    <xf numFmtId="0" fontId="41" fillId="63" borderId="29" xfId="2" applyFont="1" applyFill="1" applyBorder="1" applyAlignment="1">
      <alignment horizontal="center" vertical="center" wrapText="1"/>
    </xf>
    <xf numFmtId="0" fontId="41" fillId="63" borderId="28" xfId="2" applyFont="1" applyFill="1" applyBorder="1" applyAlignment="1">
      <alignment horizontal="center" vertical="center" wrapText="1"/>
    </xf>
    <xf numFmtId="0" fontId="41" fillId="63" borderId="27" xfId="2" applyFont="1" applyFill="1" applyBorder="1" applyAlignment="1">
      <alignment horizontal="center" vertical="center" wrapText="1"/>
    </xf>
    <xf numFmtId="3" fontId="41" fillId="63" borderId="29" xfId="2" applyNumberFormat="1" applyFont="1" applyFill="1" applyBorder="1" applyAlignment="1">
      <alignment horizontal="center" vertical="center"/>
    </xf>
    <xf numFmtId="3" fontId="41" fillId="63" borderId="28" xfId="2" applyNumberFormat="1" applyFont="1" applyFill="1" applyBorder="1" applyAlignment="1">
      <alignment horizontal="center" vertical="center"/>
    </xf>
    <xf numFmtId="3" fontId="41" fillId="63" borderId="27" xfId="2" applyNumberFormat="1" applyFont="1" applyFill="1" applyBorder="1" applyAlignment="1">
      <alignment horizontal="center" vertical="center"/>
    </xf>
    <xf numFmtId="3" fontId="44" fillId="63" borderId="29" xfId="2" applyNumberFormat="1" applyFont="1" applyFill="1" applyBorder="1" applyAlignment="1">
      <alignment horizontal="left" vertical="center" wrapText="1"/>
    </xf>
    <xf numFmtId="3" fontId="44" fillId="63" borderId="28" xfId="2" applyNumberFormat="1" applyFont="1" applyFill="1" applyBorder="1" applyAlignment="1">
      <alignment horizontal="left" vertical="center" wrapText="1"/>
    </xf>
    <xf numFmtId="3" fontId="44" fillId="63" borderId="27" xfId="2" applyNumberFormat="1" applyFont="1" applyFill="1" applyBorder="1" applyAlignment="1">
      <alignment horizontal="left" vertical="center" wrapText="1"/>
    </xf>
    <xf numFmtId="3" fontId="44" fillId="63" borderId="29" xfId="2" applyNumberFormat="1" applyFont="1" applyFill="1" applyBorder="1" applyAlignment="1">
      <alignment horizontal="center" vertical="center"/>
    </xf>
    <xf numFmtId="3" fontId="44" fillId="63" borderId="28" xfId="2" applyNumberFormat="1" applyFont="1" applyFill="1" applyBorder="1" applyAlignment="1">
      <alignment horizontal="center" vertical="center"/>
    </xf>
    <xf numFmtId="3" fontId="44" fillId="63" borderId="27" xfId="2" applyNumberFormat="1" applyFont="1" applyFill="1" applyBorder="1" applyAlignment="1">
      <alignment horizontal="center" vertical="center"/>
    </xf>
    <xf numFmtId="0" fontId="44" fillId="63" borderId="29" xfId="2" applyFont="1" applyFill="1" applyBorder="1" applyAlignment="1">
      <alignment horizontal="center" vertical="center" wrapText="1"/>
    </xf>
    <xf numFmtId="0" fontId="44" fillId="63" borderId="28" xfId="2" applyFont="1" applyFill="1" applyBorder="1" applyAlignment="1">
      <alignment horizontal="center" vertical="center" wrapText="1"/>
    </xf>
    <xf numFmtId="0" fontId="44" fillId="63" borderId="27" xfId="2" applyFont="1" applyFill="1" applyBorder="1" applyAlignment="1">
      <alignment horizontal="center" vertical="center" wrapText="1"/>
    </xf>
    <xf numFmtId="0" fontId="31" fillId="63" borderId="29" xfId="2" applyFont="1" applyFill="1" applyBorder="1" applyAlignment="1">
      <alignment horizontal="center" vertical="center" wrapText="1"/>
    </xf>
    <xf numFmtId="0" fontId="31" fillId="63" borderId="28" xfId="2" applyFont="1" applyFill="1" applyBorder="1" applyAlignment="1">
      <alignment horizontal="center" vertical="center" wrapText="1"/>
    </xf>
    <xf numFmtId="0" fontId="31" fillId="63" borderId="27" xfId="2" applyFont="1" applyFill="1" applyBorder="1" applyAlignment="1">
      <alignment horizontal="center" vertical="center" wrapText="1"/>
    </xf>
    <xf numFmtId="3" fontId="41" fillId="63" borderId="104" xfId="2" applyNumberFormat="1" applyFont="1" applyFill="1" applyBorder="1" applyAlignment="1">
      <alignment horizontal="center" vertical="center"/>
    </xf>
    <xf numFmtId="3" fontId="41" fillId="63" borderId="108" xfId="2" applyNumberFormat="1" applyFont="1" applyFill="1" applyBorder="1" applyAlignment="1">
      <alignment horizontal="center" vertical="center"/>
    </xf>
    <xf numFmtId="3" fontId="41" fillId="63" borderId="105" xfId="2" applyNumberFormat="1" applyFont="1" applyFill="1" applyBorder="1" applyAlignment="1">
      <alignment horizontal="center" vertical="center"/>
    </xf>
    <xf numFmtId="3" fontId="44" fillId="63" borderId="104" xfId="2" applyNumberFormat="1" applyFont="1" applyFill="1" applyBorder="1" applyAlignment="1">
      <alignment horizontal="center" vertical="center"/>
    </xf>
    <xf numFmtId="3" fontId="44" fillId="63" borderId="108" xfId="2" applyNumberFormat="1" applyFont="1" applyFill="1" applyBorder="1" applyAlignment="1">
      <alignment horizontal="center" vertical="center"/>
    </xf>
    <xf numFmtId="3" fontId="44" fillId="63" borderId="105" xfId="2" applyNumberFormat="1" applyFont="1" applyFill="1" applyBorder="1" applyAlignment="1">
      <alignment horizontal="center" vertical="center"/>
    </xf>
    <xf numFmtId="0" fontId="31" fillId="63" borderId="130" xfId="2" applyFont="1" applyFill="1" applyBorder="1" applyAlignment="1">
      <alignment horizontal="center" vertical="center" wrapText="1"/>
    </xf>
    <xf numFmtId="0" fontId="31" fillId="63" borderId="84" xfId="2" applyFont="1" applyFill="1" applyBorder="1" applyAlignment="1">
      <alignment horizontal="center" vertical="center" wrapText="1"/>
    </xf>
    <xf numFmtId="0" fontId="44" fillId="63" borderId="129" xfId="2" applyFont="1" applyFill="1" applyBorder="1" applyAlignment="1">
      <alignment horizontal="center" vertical="center" wrapText="1"/>
    </xf>
    <xf numFmtId="0" fontId="44" fillId="63" borderId="100" xfId="2" applyFont="1" applyFill="1" applyBorder="1" applyAlignment="1">
      <alignment horizontal="center" vertical="center" wrapText="1"/>
    </xf>
    <xf numFmtId="3" fontId="41" fillId="63" borderId="104" xfId="2" applyNumberFormat="1" applyFont="1" applyFill="1" applyBorder="1" applyAlignment="1">
      <alignment horizontal="center" vertical="center" wrapText="1"/>
    </xf>
    <xf numFmtId="3" fontId="41" fillId="63" borderId="108" xfId="2" applyNumberFormat="1" applyFont="1" applyFill="1" applyBorder="1" applyAlignment="1">
      <alignment horizontal="center" vertical="center" wrapText="1"/>
    </xf>
    <xf numFmtId="3" fontId="41" fillId="63" borderId="105" xfId="2" applyNumberFormat="1" applyFont="1" applyFill="1" applyBorder="1" applyAlignment="1">
      <alignment horizontal="center" vertical="center" wrapText="1"/>
    </xf>
    <xf numFmtId="3" fontId="44" fillId="63" borderId="104" xfId="2" applyNumberFormat="1" applyFont="1" applyFill="1" applyBorder="1" applyAlignment="1">
      <alignment horizontal="center" vertical="center" wrapText="1"/>
    </xf>
    <xf numFmtId="3" fontId="44" fillId="63" borderId="108" xfId="2" applyNumberFormat="1" applyFont="1" applyFill="1" applyBorder="1" applyAlignment="1">
      <alignment horizontal="center" vertical="center" wrapText="1"/>
    </xf>
    <xf numFmtId="3" fontId="44" fillId="63" borderId="105" xfId="2" applyNumberFormat="1" applyFont="1" applyFill="1" applyBorder="1" applyAlignment="1">
      <alignment horizontal="center" vertical="center" wrapText="1"/>
    </xf>
    <xf numFmtId="0" fontId="31" fillId="63" borderId="104" xfId="2" applyFont="1" applyFill="1" applyBorder="1" applyAlignment="1">
      <alignment horizontal="center" vertical="center" wrapText="1"/>
    </xf>
    <xf numFmtId="0" fontId="31" fillId="63" borderId="108" xfId="2" applyFont="1" applyFill="1" applyBorder="1" applyAlignment="1">
      <alignment horizontal="center" vertical="center" wrapText="1"/>
    </xf>
    <xf numFmtId="0" fontId="31" fillId="63" borderId="105" xfId="2" applyFont="1" applyFill="1" applyBorder="1" applyAlignment="1">
      <alignment horizontal="center" vertical="center" wrapText="1"/>
    </xf>
    <xf numFmtId="0" fontId="44" fillId="54" borderId="29" xfId="2" applyFont="1" applyFill="1" applyBorder="1" applyAlignment="1">
      <alignment horizontal="center" vertical="center" wrapText="1"/>
    </xf>
    <xf numFmtId="0" fontId="44" fillId="54" borderId="27" xfId="2" applyFont="1" applyFill="1" applyBorder="1" applyAlignment="1">
      <alignment horizontal="center" vertical="center" wrapText="1"/>
    </xf>
    <xf numFmtId="9" fontId="41" fillId="54" borderId="29" xfId="2" applyNumberFormat="1" applyFont="1" applyFill="1" applyBorder="1" applyAlignment="1">
      <alignment horizontal="center" vertical="center"/>
    </xf>
    <xf numFmtId="9" fontId="41" fillId="54" borderId="87" xfId="2" applyNumberFormat="1" applyFont="1" applyFill="1" applyBorder="1" applyAlignment="1">
      <alignment horizontal="center" vertical="center"/>
    </xf>
    <xf numFmtId="9" fontId="41" fillId="54" borderId="28" xfId="2" applyNumberFormat="1" applyFont="1" applyFill="1" applyBorder="1" applyAlignment="1">
      <alignment horizontal="center" vertical="center"/>
    </xf>
    <xf numFmtId="9" fontId="41" fillId="54" borderId="27" xfId="2" applyNumberFormat="1" applyFont="1" applyFill="1" applyBorder="1" applyAlignment="1">
      <alignment horizontal="center" vertical="center"/>
    </xf>
    <xf numFmtId="0" fontId="44" fillId="53" borderId="56" xfId="2" applyFont="1" applyFill="1" applyBorder="1" applyAlignment="1">
      <alignment horizontal="left" vertical="top" wrapText="1"/>
    </xf>
    <xf numFmtId="0" fontId="44" fillId="53" borderId="55" xfId="2" applyFont="1" applyFill="1" applyBorder="1" applyAlignment="1">
      <alignment horizontal="left" vertical="top" wrapText="1"/>
    </xf>
    <xf numFmtId="0" fontId="44" fillId="53" borderId="54" xfId="2" applyFont="1" applyFill="1" applyBorder="1" applyAlignment="1">
      <alignment horizontal="left" vertical="top" wrapText="1"/>
    </xf>
    <xf numFmtId="0" fontId="41" fillId="31" borderId="29" xfId="2" applyFont="1" applyBorder="1" applyAlignment="1">
      <alignment horizontal="center" vertical="center"/>
    </xf>
    <xf numFmtId="0" fontId="47" fillId="53" borderId="9" xfId="2" applyFont="1" applyFill="1" applyBorder="1" applyAlignment="1">
      <alignment horizontal="left" vertical="top" wrapText="1"/>
    </xf>
    <xf numFmtId="0" fontId="45" fillId="53" borderId="8" xfId="2" applyFont="1" applyFill="1" applyBorder="1" applyAlignment="1">
      <alignment horizontal="left" vertical="top" wrapText="1"/>
    </xf>
    <xf numFmtId="0" fontId="45" fillId="53" borderId="7" xfId="2" applyFont="1" applyFill="1" applyBorder="1" applyAlignment="1">
      <alignment horizontal="left" vertical="top" wrapText="1"/>
    </xf>
    <xf numFmtId="0" fontId="31" fillId="55" borderId="17" xfId="2" applyFont="1" applyFill="1" applyBorder="1" applyAlignment="1">
      <alignment horizontal="center" vertical="center" wrapText="1"/>
    </xf>
    <xf numFmtId="0" fontId="31" fillId="55" borderId="14" xfId="2" applyFont="1" applyFill="1" applyBorder="1" applyAlignment="1">
      <alignment horizontal="center" vertical="center" wrapText="1"/>
    </xf>
    <xf numFmtId="0" fontId="31" fillId="55" borderId="11" xfId="2" applyFont="1" applyFill="1" applyBorder="1" applyAlignment="1">
      <alignment horizontal="center" vertical="center" wrapText="1"/>
    </xf>
    <xf numFmtId="0" fontId="31" fillId="55" borderId="53" xfId="2" applyFont="1" applyFill="1" applyBorder="1" applyAlignment="1">
      <alignment horizontal="center"/>
    </xf>
    <xf numFmtId="0" fontId="31" fillId="55" borderId="52" xfId="2" applyFont="1" applyFill="1" applyBorder="1" applyAlignment="1">
      <alignment horizontal="center"/>
    </xf>
    <xf numFmtId="0" fontId="31" fillId="55" borderId="51" xfId="2" applyFont="1" applyFill="1" applyBorder="1" applyAlignment="1">
      <alignment horizontal="center"/>
    </xf>
    <xf numFmtId="0" fontId="31" fillId="55" borderId="119" xfId="2" applyFont="1" applyFill="1" applyBorder="1" applyAlignment="1">
      <alignment horizontal="center" vertical="center" wrapText="1"/>
    </xf>
    <xf numFmtId="0" fontId="31" fillId="55" borderId="117" xfId="2" applyFont="1" applyFill="1" applyBorder="1" applyAlignment="1">
      <alignment horizontal="center" vertical="center" wrapText="1"/>
    </xf>
    <xf numFmtId="0" fontId="31" fillId="55" borderId="99" xfId="2" applyFont="1" applyFill="1" applyBorder="1" applyAlignment="1">
      <alignment horizontal="center" vertical="center" wrapText="1"/>
    </xf>
    <xf numFmtId="0" fontId="31" fillId="55" borderId="127" xfId="2" applyFont="1" applyFill="1" applyBorder="1" applyAlignment="1">
      <alignment horizontal="center"/>
    </xf>
    <xf numFmtId="0" fontId="31" fillId="55" borderId="126" xfId="2" applyFont="1" applyFill="1" applyBorder="1" applyAlignment="1">
      <alignment horizontal="center"/>
    </xf>
    <xf numFmtId="0" fontId="31" fillId="55" borderId="97" xfId="2" applyFont="1" applyFill="1" applyBorder="1" applyAlignment="1">
      <alignment horizontal="center"/>
    </xf>
    <xf numFmtId="0" fontId="48" fillId="54" borderId="29" xfId="2" applyFont="1" applyFill="1" applyBorder="1" applyAlignment="1">
      <alignment horizontal="center" vertical="center" wrapText="1"/>
    </xf>
    <xf numFmtId="0" fontId="48" fillId="54" borderId="28" xfId="2" applyFont="1" applyFill="1" applyBorder="1" applyAlignment="1">
      <alignment horizontal="center" vertical="center" wrapText="1"/>
    </xf>
    <xf numFmtId="0" fontId="48" fillId="54" borderId="27" xfId="2" applyFont="1" applyFill="1" applyBorder="1" applyAlignment="1">
      <alignment horizontal="center" vertical="center" wrapText="1"/>
    </xf>
    <xf numFmtId="9" fontId="42" fillId="54" borderId="29" xfId="2" applyNumberFormat="1" applyFont="1" applyFill="1" applyBorder="1" applyAlignment="1">
      <alignment horizontal="center" vertical="center"/>
    </xf>
    <xf numFmtId="9" fontId="42" fillId="54" borderId="87" xfId="2" applyNumberFormat="1" applyFont="1" applyFill="1" applyBorder="1" applyAlignment="1">
      <alignment horizontal="center" vertical="center"/>
    </xf>
    <xf numFmtId="9" fontId="40" fillId="55" borderId="28" xfId="2" applyNumberFormat="1" applyFont="1" applyFill="1" applyBorder="1" applyAlignment="1">
      <alignment horizontal="center" vertical="center"/>
    </xf>
    <xf numFmtId="0" fontId="44" fillId="31" borderId="96" xfId="2" applyFont="1" applyBorder="1" applyAlignment="1">
      <alignment horizontal="left" vertical="center" wrapText="1"/>
    </xf>
    <xf numFmtId="0" fontId="44" fillId="31" borderId="87" xfId="2" applyFont="1" applyBorder="1" applyAlignment="1">
      <alignment horizontal="left" vertical="center" wrapText="1"/>
    </xf>
    <xf numFmtId="0" fontId="44" fillId="31" borderId="95" xfId="2" applyFont="1" applyBorder="1" applyAlignment="1">
      <alignment horizontal="left" vertical="center" wrapText="1"/>
    </xf>
    <xf numFmtId="0" fontId="44" fillId="31" borderId="94" xfId="2" applyFont="1" applyBorder="1" applyAlignment="1">
      <alignment horizontal="left" vertical="center" wrapText="1"/>
    </xf>
    <xf numFmtId="0" fontId="44" fillId="31" borderId="2" xfId="2" applyFont="1" applyAlignment="1">
      <alignment horizontal="left" vertical="center" wrapText="1"/>
    </xf>
    <xf numFmtId="0" fontId="44" fillId="31" borderId="31" xfId="2" applyFont="1" applyBorder="1" applyAlignment="1">
      <alignment horizontal="left" vertical="center" wrapText="1"/>
    </xf>
    <xf numFmtId="0" fontId="44" fillId="31" borderId="47" xfId="2" applyFont="1" applyBorder="1" applyAlignment="1">
      <alignment horizontal="left" vertical="center" wrapText="1"/>
    </xf>
    <xf numFmtId="0" fontId="44" fillId="31" borderId="79" xfId="2" applyFont="1" applyBorder="1" applyAlignment="1">
      <alignment horizontal="left" vertical="center" wrapText="1"/>
    </xf>
    <xf numFmtId="0" fontId="44" fillId="31" borderId="23" xfId="2" applyFont="1" applyBorder="1" applyAlignment="1">
      <alignment horizontal="left" vertical="center" wrapText="1"/>
    </xf>
    <xf numFmtId="0" fontId="159" fillId="55" borderId="2" xfId="2" applyFont="1" applyFill="1" applyAlignment="1">
      <alignment horizontal="center" wrapText="1"/>
    </xf>
    <xf numFmtId="0" fontId="67" fillId="55" borderId="32" xfId="2" applyFont="1" applyFill="1" applyBorder="1" applyAlignment="1">
      <alignment horizontal="center" vertical="center" wrapText="1"/>
    </xf>
    <xf numFmtId="0" fontId="67" fillId="55" borderId="26" xfId="2" applyFont="1" applyFill="1" applyBorder="1" applyAlignment="1">
      <alignment horizontal="center" vertical="center" wrapText="1"/>
    </xf>
    <xf numFmtId="0" fontId="49" fillId="55" borderId="17" xfId="2" applyFont="1" applyFill="1" applyBorder="1" applyAlignment="1">
      <alignment horizontal="center" vertical="center" wrapText="1"/>
    </xf>
    <xf numFmtId="0" fontId="49" fillId="55" borderId="14" xfId="2" applyFont="1" applyFill="1" applyBorder="1" applyAlignment="1">
      <alignment horizontal="center" vertical="center" wrapText="1"/>
    </xf>
    <xf numFmtId="0" fontId="49" fillId="55" borderId="11" xfId="2" applyFont="1" applyFill="1" applyBorder="1" applyAlignment="1">
      <alignment horizontal="center" vertical="center" wrapText="1"/>
    </xf>
    <xf numFmtId="9" fontId="49" fillId="55" borderId="29" xfId="2" applyNumberFormat="1" applyFont="1" applyFill="1" applyBorder="1" applyAlignment="1">
      <alignment horizontal="center" vertical="center" wrapText="1"/>
    </xf>
    <xf numFmtId="9" fontId="49" fillId="55" borderId="87" xfId="2" applyNumberFormat="1" applyFont="1" applyFill="1" applyBorder="1" applyAlignment="1">
      <alignment horizontal="center" vertical="center" wrapText="1"/>
    </xf>
    <xf numFmtId="9" fontId="49" fillId="55" borderId="28" xfId="2" applyNumberFormat="1" applyFont="1" applyFill="1" applyBorder="1" applyAlignment="1">
      <alignment horizontal="center" vertical="center" wrapText="1"/>
    </xf>
    <xf numFmtId="9" fontId="49" fillId="55" borderId="27" xfId="2" applyNumberFormat="1" applyFont="1" applyFill="1" applyBorder="1" applyAlignment="1">
      <alignment horizontal="center" vertical="center" wrapText="1"/>
    </xf>
    <xf numFmtId="9" fontId="67" fillId="55" borderId="28" xfId="2" applyNumberFormat="1" applyFont="1" applyFill="1" applyBorder="1" applyAlignment="1">
      <alignment horizontal="center" vertical="center" wrapText="1"/>
    </xf>
    <xf numFmtId="9" fontId="67" fillId="55" borderId="27" xfId="2" applyNumberFormat="1" applyFont="1" applyFill="1" applyBorder="1" applyAlignment="1">
      <alignment horizontal="center" vertical="center" wrapText="1"/>
    </xf>
    <xf numFmtId="0" fontId="152" fillId="53" borderId="9" xfId="2" applyFont="1" applyFill="1" applyBorder="1" applyAlignment="1">
      <alignment horizontal="left" vertical="top" wrapText="1"/>
    </xf>
    <xf numFmtId="0" fontId="151" fillId="53" borderId="8" xfId="2" applyFont="1" applyFill="1" applyBorder="1" applyAlignment="1">
      <alignment horizontal="left" vertical="top" wrapText="1"/>
    </xf>
    <xf numFmtId="0" fontId="151" fillId="53" borderId="7" xfId="2" applyFont="1" applyFill="1" applyBorder="1" applyAlignment="1">
      <alignment horizontal="left" vertical="top" wrapText="1"/>
    </xf>
    <xf numFmtId="9" fontId="67" fillId="55" borderId="29" xfId="2" applyNumberFormat="1" applyFont="1" applyFill="1" applyBorder="1" applyAlignment="1">
      <alignment horizontal="center" vertical="center" wrapText="1"/>
    </xf>
    <xf numFmtId="9" fontId="67" fillId="55" borderId="79" xfId="2" applyNumberFormat="1" applyFont="1" applyFill="1" applyBorder="1" applyAlignment="1">
      <alignment horizontal="center" vertical="center" wrapText="1"/>
    </xf>
    <xf numFmtId="0" fontId="67" fillId="55" borderId="28" xfId="2" applyFont="1" applyFill="1" applyBorder="1" applyAlignment="1">
      <alignment horizontal="left" vertical="center" wrapText="1"/>
    </xf>
    <xf numFmtId="0" fontId="67" fillId="55" borderId="27" xfId="2" applyFont="1" applyFill="1" applyBorder="1" applyAlignment="1">
      <alignment horizontal="left" vertical="center" wrapText="1"/>
    </xf>
    <xf numFmtId="0" fontId="67" fillId="55" borderId="29" xfId="2" applyFont="1" applyFill="1" applyBorder="1" applyAlignment="1">
      <alignment horizontal="left" vertical="center" wrapText="1"/>
    </xf>
    <xf numFmtId="0" fontId="67" fillId="55" borderId="96" xfId="2" applyFont="1" applyFill="1" applyBorder="1" applyAlignment="1">
      <alignment horizontal="left" vertical="center" wrapText="1"/>
    </xf>
    <xf numFmtId="0" fontId="67" fillId="55" borderId="87" xfId="2" applyFont="1" applyFill="1" applyBorder="1" applyAlignment="1">
      <alignment horizontal="left" vertical="center" wrapText="1"/>
    </xf>
    <xf numFmtId="0" fontId="67" fillId="55" borderId="95" xfId="2" applyFont="1" applyFill="1" applyBorder="1" applyAlignment="1">
      <alignment horizontal="left" vertical="center" wrapText="1"/>
    </xf>
    <xf numFmtId="0" fontId="67" fillId="55" borderId="94" xfId="2" applyFont="1" applyFill="1" applyBorder="1" applyAlignment="1">
      <alignment horizontal="left" vertical="center" wrapText="1"/>
    </xf>
    <xf numFmtId="0" fontId="67" fillId="55" borderId="2" xfId="2" applyFont="1" applyFill="1" applyAlignment="1">
      <alignment horizontal="left" vertical="center" wrapText="1"/>
    </xf>
    <xf numFmtId="0" fontId="67" fillId="55" borderId="31" xfId="2" applyFont="1" applyFill="1" applyBorder="1" applyAlignment="1">
      <alignment horizontal="left" vertical="center" wrapText="1"/>
    </xf>
    <xf numFmtId="0" fontId="67" fillId="55" borderId="47" xfId="2" applyFont="1" applyFill="1" applyBorder="1" applyAlignment="1">
      <alignment horizontal="left" vertical="center" wrapText="1"/>
    </xf>
    <xf numFmtId="0" fontId="67" fillId="55" borderId="79" xfId="2" applyFont="1" applyFill="1" applyBorder="1" applyAlignment="1">
      <alignment horizontal="left" vertical="center" wrapText="1"/>
    </xf>
    <xf numFmtId="0" fontId="67" fillId="55" borderId="23" xfId="2" applyFont="1" applyFill="1" applyBorder="1" applyAlignment="1">
      <alignment horizontal="left" vertical="center" wrapText="1"/>
    </xf>
    <xf numFmtId="0" fontId="158" fillId="55" borderId="2" xfId="2" applyFont="1" applyFill="1" applyAlignment="1">
      <alignment horizontal="center" wrapText="1"/>
    </xf>
    <xf numFmtId="0" fontId="82" fillId="55" borderId="34" xfId="2" applyFont="1" applyFill="1" applyBorder="1" applyAlignment="1">
      <alignment horizontal="center" vertical="center" wrapText="1"/>
    </xf>
    <xf numFmtId="49" fontId="67" fillId="55" borderId="29" xfId="2" applyNumberFormat="1" applyFont="1" applyFill="1" applyBorder="1" applyAlignment="1">
      <alignment horizontal="center" vertical="center" wrapText="1"/>
    </xf>
    <xf numFmtId="49" fontId="67" fillId="55" borderId="28" xfId="2" applyNumberFormat="1" applyFont="1" applyFill="1" applyBorder="1" applyAlignment="1">
      <alignment horizontal="center" vertical="center" wrapText="1"/>
    </xf>
    <xf numFmtId="49" fontId="67" fillId="55" borderId="27" xfId="2" applyNumberFormat="1" applyFont="1" applyFill="1" applyBorder="1" applyAlignment="1">
      <alignment horizontal="center" vertical="center" wrapText="1"/>
    </xf>
    <xf numFmtId="0" fontId="49" fillId="55" borderId="29" xfId="2" applyFont="1" applyFill="1" applyBorder="1" applyAlignment="1">
      <alignment horizontal="center" wrapText="1"/>
    </xf>
    <xf numFmtId="0" fontId="49" fillId="55" borderId="28" xfId="2" applyFont="1" applyFill="1" applyBorder="1" applyAlignment="1">
      <alignment horizontal="center" wrapText="1"/>
    </xf>
    <xf numFmtId="0" fontId="49" fillId="55" borderId="27" xfId="2" applyFont="1" applyFill="1" applyBorder="1" applyAlignment="1">
      <alignment horizontal="center" wrapText="1"/>
    </xf>
    <xf numFmtId="0" fontId="52" fillId="0" borderId="17"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11" xfId="0" applyFont="1" applyBorder="1" applyAlignment="1">
      <alignment horizontal="center" vertical="center" wrapText="1"/>
    </xf>
    <xf numFmtId="9" fontId="40" fillId="54" borderId="87" xfId="0" applyNumberFormat="1" applyFont="1" applyFill="1" applyBorder="1" applyAlignment="1">
      <alignment horizontal="center" vertical="center"/>
    </xf>
    <xf numFmtId="0" fontId="40" fillId="0" borderId="29" xfId="0" applyFont="1" applyBorder="1" applyAlignment="1">
      <alignment horizontal="center" vertical="center"/>
    </xf>
    <xf numFmtId="0" fontId="40" fillId="0" borderId="28" xfId="0" applyFont="1" applyBorder="1" applyAlignment="1">
      <alignment horizontal="center" vertical="center"/>
    </xf>
    <xf numFmtId="0" fontId="40" fillId="0" borderId="27" xfId="0" applyFont="1" applyBorder="1" applyAlignment="1">
      <alignment horizontal="center" vertical="center"/>
    </xf>
    <xf numFmtId="0" fontId="49" fillId="0" borderId="29" xfId="0" applyFont="1" applyBorder="1" applyAlignment="1">
      <alignment horizontal="center" vertical="center"/>
    </xf>
    <xf numFmtId="0" fontId="49" fillId="0" borderId="28" xfId="0" applyFont="1" applyBorder="1" applyAlignment="1">
      <alignment horizontal="center" vertical="center"/>
    </xf>
    <xf numFmtId="0" fontId="49" fillId="0" borderId="27" xfId="0" applyFont="1" applyBorder="1" applyAlignment="1">
      <alignment horizontal="center" vertical="center"/>
    </xf>
    <xf numFmtId="9" fontId="42" fillId="54" borderId="87" xfId="0" applyNumberFormat="1" applyFont="1" applyFill="1" applyBorder="1" applyAlignment="1">
      <alignment horizontal="center" vertical="center"/>
    </xf>
    <xf numFmtId="0" fontId="40" fillId="0" borderId="29"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27" xfId="0" applyFont="1" applyBorder="1" applyAlignment="1">
      <alignment horizontal="center" vertical="center" wrapText="1"/>
    </xf>
    <xf numFmtId="0" fontId="52" fillId="0" borderId="29" xfId="0" applyFont="1" applyBorder="1" applyAlignment="1">
      <alignment horizontal="center" vertical="center" wrapText="1"/>
    </xf>
    <xf numFmtId="0" fontId="117" fillId="0" borderId="28" xfId="0" applyFont="1" applyBorder="1" applyAlignment="1">
      <alignment horizontal="center" vertical="center" wrapText="1"/>
    </xf>
    <xf numFmtId="0" fontId="117" fillId="0" borderId="27" xfId="0" applyFont="1" applyBorder="1" applyAlignment="1">
      <alignment horizontal="center" vertical="center" wrapText="1"/>
    </xf>
    <xf numFmtId="0" fontId="52" fillId="0" borderId="28" xfId="0" applyFont="1" applyBorder="1" applyAlignment="1">
      <alignment horizontal="center" vertical="center" wrapText="1"/>
    </xf>
    <xf numFmtId="0" fontId="52" fillId="0" borderId="27" xfId="0" applyFont="1" applyBorder="1" applyAlignment="1">
      <alignment horizontal="center" vertical="center" wrapText="1"/>
    </xf>
    <xf numFmtId="0" fontId="52" fillId="0" borderId="29" xfId="0" applyFont="1" applyBorder="1" applyAlignment="1">
      <alignment horizontal="center" vertical="center"/>
    </xf>
    <xf numFmtId="0" fontId="52" fillId="0" borderId="28" xfId="0" applyFont="1" applyBorder="1" applyAlignment="1">
      <alignment horizontal="center" vertical="center"/>
    </xf>
    <xf numFmtId="0" fontId="52" fillId="0" borderId="27" xfId="0" applyFont="1" applyBorder="1" applyAlignment="1">
      <alignment horizontal="center" vertical="center"/>
    </xf>
    <xf numFmtId="0" fontId="42" fillId="54" borderId="28" xfId="0" applyFont="1" applyFill="1" applyBorder="1" applyAlignment="1">
      <alignment horizontal="center" vertical="center"/>
    </xf>
    <xf numFmtId="0" fontId="25" fillId="53" borderId="0" xfId="0" applyFont="1" applyFill="1" applyAlignment="1">
      <alignment horizontal="center"/>
    </xf>
    <xf numFmtId="0" fontId="67" fillId="55" borderId="34" xfId="0" applyFont="1" applyFill="1" applyBorder="1" applyAlignment="1">
      <alignment horizontal="center" vertical="center"/>
    </xf>
    <xf numFmtId="49" fontId="67" fillId="55" borderId="29" xfId="0" applyNumberFormat="1" applyFont="1" applyFill="1" applyBorder="1" applyAlignment="1">
      <alignment horizontal="center" vertical="center"/>
    </xf>
    <xf numFmtId="49" fontId="67" fillId="55" borderId="28" xfId="0" applyNumberFormat="1" applyFont="1" applyFill="1" applyBorder="1" applyAlignment="1">
      <alignment horizontal="center" vertical="center"/>
    </xf>
    <xf numFmtId="49" fontId="67" fillId="55" borderId="27" xfId="0" applyNumberFormat="1" applyFont="1" applyFill="1" applyBorder="1" applyAlignment="1">
      <alignment horizontal="center" vertical="center"/>
    </xf>
    <xf numFmtId="0" fontId="44" fillId="0" borderId="29"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horizontal="center" vertical="center" wrapText="1"/>
    </xf>
    <xf numFmtId="0" fontId="67" fillId="54" borderId="28" xfId="0" applyFont="1" applyFill="1" applyBorder="1" applyAlignment="1">
      <alignment horizontal="center" vertical="center" wrapText="1"/>
    </xf>
    <xf numFmtId="0" fontId="67" fillId="54" borderId="28" xfId="0" applyFont="1" applyFill="1" applyBorder="1" applyAlignment="1">
      <alignment horizontal="center" vertical="center"/>
    </xf>
    <xf numFmtId="0" fontId="67" fillId="54" borderId="27" xfId="0" applyFont="1" applyFill="1" applyBorder="1" applyAlignment="1">
      <alignment horizontal="center" vertical="center"/>
    </xf>
    <xf numFmtId="0" fontId="44" fillId="54" borderId="29" xfId="0" applyFont="1" applyFill="1" applyBorder="1" applyAlignment="1">
      <alignment horizontal="center" vertical="center" wrapText="1"/>
    </xf>
    <xf numFmtId="0" fontId="67" fillId="54" borderId="28" xfId="2" applyFont="1" applyFill="1" applyBorder="1" applyAlignment="1">
      <alignment horizontal="center" vertical="center" wrapText="1"/>
    </xf>
    <xf numFmtId="0" fontId="67" fillId="54" borderId="28" xfId="2" applyFont="1" applyFill="1" applyBorder="1" applyAlignment="1">
      <alignment horizontal="center" vertical="center"/>
    </xf>
    <xf numFmtId="0" fontId="67" fillId="54" borderId="27" xfId="2" applyFont="1" applyFill="1" applyBorder="1" applyAlignment="1">
      <alignment horizontal="center" vertical="center"/>
    </xf>
    <xf numFmtId="9" fontId="160" fillId="54" borderId="28" xfId="2" applyNumberFormat="1" applyFont="1" applyFill="1" applyBorder="1" applyAlignment="1">
      <alignment horizontal="center" vertical="center"/>
    </xf>
    <xf numFmtId="9" fontId="160" fillId="54" borderId="27" xfId="2" applyNumberFormat="1" applyFont="1" applyFill="1" applyBorder="1" applyAlignment="1">
      <alignment horizontal="center" vertical="center"/>
    </xf>
    <xf numFmtId="0" fontId="160" fillId="54" borderId="29" xfId="2" applyFont="1" applyFill="1" applyBorder="1" applyAlignment="1">
      <alignment horizontal="center" vertical="center" wrapText="1"/>
    </xf>
    <xf numFmtId="0" fontId="160" fillId="54" borderId="28" xfId="2" applyFont="1" applyFill="1" applyBorder="1" applyAlignment="1">
      <alignment horizontal="center" vertical="center" wrapText="1"/>
    </xf>
    <xf numFmtId="0" fontId="160" fillId="54" borderId="27" xfId="2" applyFont="1" applyFill="1" applyBorder="1" applyAlignment="1">
      <alignment horizontal="center" vertical="center" wrapText="1"/>
    </xf>
    <xf numFmtId="9" fontId="48" fillId="54" borderId="28" xfId="2" applyNumberFormat="1" applyFont="1" applyFill="1" applyBorder="1" applyAlignment="1">
      <alignment horizontal="center" vertical="center"/>
    </xf>
    <xf numFmtId="9" fontId="48" fillId="54" borderId="27" xfId="2" applyNumberFormat="1" applyFont="1" applyFill="1" applyBorder="1" applyAlignment="1">
      <alignment horizontal="center" vertical="center"/>
    </xf>
    <xf numFmtId="0" fontId="42" fillId="55" borderId="28" xfId="2" applyFont="1" applyFill="1" applyBorder="1" applyAlignment="1">
      <alignment horizontal="center" vertical="center"/>
    </xf>
    <xf numFmtId="0" fontId="42" fillId="55" borderId="27" xfId="2" applyFont="1" applyFill="1" applyBorder="1" applyAlignment="1">
      <alignment horizontal="center" vertical="center"/>
    </xf>
  </cellXfs>
  <cellStyles count="11">
    <cellStyle name="Bad 2" xfId="9" xr:uid="{B6C57F54-6918-4C56-9FCB-F34BDF3437DC}"/>
    <cellStyle name="Comma [0] 2" xfId="7" xr:uid="{BBBE8F46-C770-4A6D-ADDE-C469D52953B6}"/>
    <cellStyle name="Comma 2" xfId="4" xr:uid="{52586369-C5C2-484C-BC74-BC38C01C6632}"/>
    <cellStyle name="Normal" xfId="0" builtinId="0"/>
    <cellStyle name="Normal 10 2" xfId="2" xr:uid="{CC2E57C1-B487-475F-9D7B-89846242E282}"/>
    <cellStyle name="Normal 2" xfId="1" xr:uid="{1512ED54-B65D-4F65-8064-52EBB4F7D4A3}"/>
    <cellStyle name="Normal 3" xfId="10" xr:uid="{1AF34D41-4084-453E-9A2E-BE38B949639E}"/>
    <cellStyle name="Normal 3 2" xfId="6" xr:uid="{B19E0B19-23B0-44CE-B6A2-0DE9D81A2BFA}"/>
    <cellStyle name="Normal 3 4" xfId="5" xr:uid="{5192BE46-A57A-43E3-BF25-DA58512340D1}"/>
    <cellStyle name="Normal_Formati_permbledhese_Investimet 2007" xfId="8" xr:uid="{A9278018-60EE-49D1-A5F5-0A272A0CA75F}"/>
    <cellStyle name="Percent 2" xfId="3" xr:uid="{0DA1D484-1669-453A-89A9-7B8063E7432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6</xdr:col>
      <xdr:colOff>0</xdr:colOff>
      <xdr:row>33</xdr:row>
      <xdr:rowOff>0</xdr:rowOff>
    </xdr:from>
    <xdr:ext cx="304800" cy="304800"/>
    <xdr:sp macro="" textlink="">
      <xdr:nvSpPr>
        <xdr:cNvPr id="2" name="AutoShape 4" descr="https://owa.e-albania.al/owa/service.svc/s/GetFileAttachment?id=AAMkAGRiNjg1N2RkLTY3ZmYtNGE2MS1iMTYyLTdjZjU1Zjc4MWY2MwBGAAAAAADKtIfaa98QRa9dDoBLIZ7xBwDRdYk1wa4tSYVVuFYtOLTiAAAAq75xAAAYt%2F9b8ck1QLJEFzZk4jLxAASCVkNyAAABEgAQADAFduq7mlBLi%2FKzb0%2FbD3w%3D&amp;X-OWA-CANARY=yeI4PPnzQUacrObr2N_ZtkO-CtphkNgIBFY-XpZFaWR3bLDKy6QgfxlYbGnwzF0PARSD1GFKRxA.">
          <a:extLst>
            <a:ext uri="{FF2B5EF4-FFF2-40B4-BE49-F238E27FC236}">
              <a16:creationId xmlns:a16="http://schemas.microsoft.com/office/drawing/2014/main" id="{C32ACE41-E8E2-460C-8C5D-78A9CB1FCE25}"/>
            </a:ext>
          </a:extLst>
        </xdr:cNvPr>
        <xdr:cNvSpPr>
          <a:spLocks noChangeAspect="1" noChangeArrowheads="1"/>
        </xdr:cNvSpPr>
      </xdr:nvSpPr>
      <xdr:spPr bwMode="auto">
        <a:xfrm>
          <a:off x="3657600" y="6286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6.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4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C79F2-5C0A-430F-AAE1-9D8FC142B6E0}">
  <sheetPr>
    <outlinePr summaryBelow="0"/>
  </sheetPr>
  <dimension ref="A1:K414"/>
  <sheetViews>
    <sheetView workbookViewId="0">
      <selection activeCell="K14" sqref="K14"/>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2291</v>
      </c>
      <c r="E3" s="1416"/>
      <c r="F3" s="1416"/>
      <c r="G3" s="1416"/>
      <c r="H3" s="34"/>
      <c r="I3" s="34"/>
      <c r="J3" s="34"/>
      <c r="K3" s="34"/>
    </row>
    <row r="4" spans="1:11" ht="14.1" customHeight="1" x14ac:dyDescent="0.25">
      <c r="A4" s="34"/>
      <c r="B4" s="34"/>
      <c r="C4" s="60" t="s">
        <v>4</v>
      </c>
      <c r="D4" s="1415" t="s">
        <v>2290</v>
      </c>
      <c r="E4" s="1416"/>
      <c r="F4" s="1416"/>
      <c r="G4" s="1416"/>
      <c r="H4" s="34"/>
      <c r="I4" s="34"/>
      <c r="J4" s="34"/>
      <c r="K4" s="34"/>
    </row>
    <row r="5" spans="1:11" ht="14.1" customHeight="1" x14ac:dyDescent="0.25">
      <c r="A5" s="34"/>
      <c r="B5" s="34"/>
      <c r="C5" s="60" t="s">
        <v>6</v>
      </c>
      <c r="D5" s="1415" t="s">
        <v>2289</v>
      </c>
      <c r="E5" s="1416"/>
      <c r="F5" s="1416"/>
      <c r="G5" s="1416"/>
      <c r="H5" s="34"/>
      <c r="I5" s="34"/>
      <c r="J5" s="34"/>
      <c r="K5" s="34"/>
    </row>
    <row r="6" spans="1:11" ht="14.1" customHeight="1" x14ac:dyDescent="0.25">
      <c r="A6" s="34"/>
      <c r="B6" s="34"/>
      <c r="C6" s="60" t="s">
        <v>8</v>
      </c>
      <c r="D6" s="1415" t="s">
        <v>1049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51.75" customHeight="1" x14ac:dyDescent="0.25">
      <c r="A9" s="34"/>
      <c r="B9" s="34"/>
      <c r="C9" s="1427" t="s">
        <v>2288</v>
      </c>
      <c r="D9" s="1428"/>
      <c r="E9" s="1428"/>
      <c r="F9" s="1428"/>
      <c r="G9" s="1428"/>
      <c r="H9" s="34"/>
      <c r="I9" s="34"/>
      <c r="J9" s="34"/>
      <c r="K9" s="34"/>
    </row>
    <row r="10" spans="1:11" ht="24.75" customHeight="1" x14ac:dyDescent="0.25">
      <c r="A10" s="34"/>
      <c r="B10" s="34"/>
      <c r="C10" s="44" t="s">
        <v>14</v>
      </c>
      <c r="D10" s="1429" t="s">
        <v>2287</v>
      </c>
      <c r="E10" s="1430"/>
      <c r="F10" s="1430"/>
      <c r="G10" s="1430"/>
      <c r="H10" s="34"/>
      <c r="I10" s="34"/>
      <c r="J10" s="34"/>
      <c r="K10" s="34"/>
    </row>
    <row r="11" spans="1:11" ht="22.5"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20.100000000000001" customHeight="1" x14ac:dyDescent="0.25">
      <c r="A13" s="34"/>
      <c r="B13" s="34"/>
      <c r="C13" s="41" t="s">
        <v>2286</v>
      </c>
      <c r="D13" s="54" t="s">
        <v>2285</v>
      </c>
      <c r="E13" s="54" t="s">
        <v>743</v>
      </c>
      <c r="F13" s="54" t="s">
        <v>2273</v>
      </c>
      <c r="G13" s="54" t="s">
        <v>2284</v>
      </c>
      <c r="H13" s="34"/>
      <c r="I13" s="34"/>
      <c r="J13" s="34"/>
      <c r="K13" s="34"/>
    </row>
    <row r="14" spans="1:11" ht="29.25" customHeight="1" x14ac:dyDescent="0.25">
      <c r="A14" s="34"/>
      <c r="B14" s="34"/>
      <c r="C14" s="44" t="s">
        <v>24</v>
      </c>
      <c r="D14" s="1429" t="s">
        <v>2283</v>
      </c>
      <c r="E14" s="1430"/>
      <c r="F14" s="1430"/>
      <c r="G14" s="1430"/>
      <c r="H14" s="34"/>
      <c r="I14" s="34"/>
      <c r="J14" s="34"/>
      <c r="K14" s="34"/>
    </row>
    <row r="15" spans="1:1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20.100000000000001" customHeight="1" x14ac:dyDescent="0.25">
      <c r="A17" s="34"/>
      <c r="B17" s="34"/>
      <c r="C17" s="41" t="s">
        <v>2282</v>
      </c>
      <c r="D17" s="54" t="s">
        <v>526</v>
      </c>
      <c r="E17" s="54" t="s">
        <v>2281</v>
      </c>
      <c r="F17" s="54" t="s">
        <v>1383</v>
      </c>
      <c r="G17" s="54" t="s">
        <v>2280</v>
      </c>
      <c r="H17" s="34"/>
      <c r="I17" s="34"/>
      <c r="J17" s="34"/>
      <c r="K17" s="34"/>
    </row>
    <row r="18" spans="1:11" ht="20.100000000000001" customHeight="1" x14ac:dyDescent="0.25">
      <c r="A18" s="34"/>
      <c r="B18" s="34"/>
      <c r="C18" s="41" t="s">
        <v>2279</v>
      </c>
      <c r="D18" s="54" t="s">
        <v>176</v>
      </c>
      <c r="E18" s="54" t="s">
        <v>1058</v>
      </c>
      <c r="F18" s="54" t="s">
        <v>1085</v>
      </c>
      <c r="G18" s="54" t="s">
        <v>946</v>
      </c>
      <c r="H18" s="34"/>
      <c r="I18" s="34"/>
      <c r="J18" s="34"/>
      <c r="K18" s="34"/>
    </row>
    <row r="19" spans="1:11" ht="30.95" customHeight="1" x14ac:dyDescent="0.25">
      <c r="A19" s="34"/>
      <c r="B19" s="34"/>
      <c r="C19" s="41" t="s">
        <v>2278</v>
      </c>
      <c r="D19" s="54" t="s">
        <v>2277</v>
      </c>
      <c r="E19" s="54" t="s">
        <v>504</v>
      </c>
      <c r="F19" s="54" t="s">
        <v>504</v>
      </c>
      <c r="G19" s="54" t="s">
        <v>504</v>
      </c>
      <c r="H19" s="34"/>
      <c r="I19" s="34"/>
      <c r="J19" s="34"/>
      <c r="K19" s="34"/>
    </row>
    <row r="20" spans="1:11" ht="14.1" customHeight="1" x14ac:dyDescent="0.25">
      <c r="A20" s="34"/>
      <c r="B20" s="34"/>
      <c r="C20" s="1417" t="s">
        <v>43</v>
      </c>
      <c r="D20" s="1418"/>
      <c r="E20" s="1418"/>
      <c r="F20" s="1418"/>
      <c r="G20" s="1418"/>
      <c r="H20" s="34"/>
      <c r="I20" s="34"/>
      <c r="J20" s="34"/>
      <c r="K20" s="34"/>
    </row>
    <row r="21" spans="1:11" ht="14.1" customHeight="1" x14ac:dyDescent="0.25">
      <c r="A21" s="34"/>
      <c r="B21" s="34"/>
      <c r="C21" s="56" t="s">
        <v>2237</v>
      </c>
      <c r="D21" s="1417" t="s">
        <v>2236</v>
      </c>
      <c r="E21" s="1418"/>
      <c r="F21" s="1418"/>
      <c r="G21" s="1418"/>
      <c r="H21" s="34"/>
      <c r="I21" s="34"/>
      <c r="J21" s="34"/>
      <c r="K21" s="34"/>
    </row>
    <row r="22" spans="1:11" x14ac:dyDescent="0.25">
      <c r="A22" s="34"/>
      <c r="B22" s="34"/>
      <c r="C22" s="55" t="s">
        <v>46</v>
      </c>
      <c r="D22" s="1419" t="s">
        <v>2276</v>
      </c>
      <c r="E22" s="1420"/>
      <c r="F22" s="1420"/>
      <c r="G22" s="1420"/>
      <c r="H22" s="34"/>
      <c r="I22" s="34"/>
      <c r="J22" s="34"/>
      <c r="K22" s="34"/>
    </row>
    <row r="23" spans="1:11" ht="18" customHeight="1" x14ac:dyDescent="0.25">
      <c r="A23" s="34"/>
      <c r="B23" s="34"/>
      <c r="C23" s="32" t="s">
        <v>48</v>
      </c>
      <c r="D23" s="1421" t="s">
        <v>2275</v>
      </c>
      <c r="E23" s="1422"/>
      <c r="F23" s="1422"/>
      <c r="G23" s="1422"/>
      <c r="H23" s="34"/>
      <c r="I23" s="34"/>
      <c r="J23" s="34"/>
      <c r="K23" s="34"/>
    </row>
    <row r="24" spans="1:11" x14ac:dyDescent="0.25">
      <c r="A24" s="34"/>
      <c r="B24" s="34"/>
      <c r="C24" s="32" t="s">
        <v>50</v>
      </c>
      <c r="D24" s="1421" t="s">
        <v>2274</v>
      </c>
      <c r="E24" s="1422"/>
      <c r="F24" s="1422"/>
      <c r="G24" s="1422"/>
      <c r="H24" s="34"/>
      <c r="I24" s="34"/>
      <c r="J24" s="34"/>
      <c r="K24" s="34"/>
    </row>
    <row r="25" spans="1:11" ht="15" customHeight="1" x14ac:dyDescent="0.25">
      <c r="A25" s="34"/>
      <c r="B25" s="34"/>
      <c r="C25" s="53"/>
      <c r="D25" s="52">
        <v>2026</v>
      </c>
      <c r="E25" s="52">
        <v>2027</v>
      </c>
      <c r="F25" s="52">
        <v>2028</v>
      </c>
      <c r="G25" s="52">
        <v>2029</v>
      </c>
      <c r="H25" s="34"/>
      <c r="I25" s="34"/>
      <c r="J25" s="34"/>
      <c r="K25" s="34"/>
    </row>
    <row r="26" spans="1:11" ht="15" customHeight="1" x14ac:dyDescent="0.25">
      <c r="A26" s="34"/>
      <c r="B26" s="34"/>
      <c r="C26" s="51"/>
      <c r="D26" s="50" t="s">
        <v>17</v>
      </c>
      <c r="E26" s="50" t="s">
        <v>18</v>
      </c>
      <c r="F26" s="50" t="s">
        <v>18</v>
      </c>
      <c r="G26" s="50" t="s">
        <v>18</v>
      </c>
      <c r="H26" s="34"/>
      <c r="I26" s="34"/>
      <c r="J26" s="34"/>
      <c r="K26" s="34"/>
    </row>
    <row r="27" spans="1:11" ht="14.1" customHeight="1" x14ac:dyDescent="0.25">
      <c r="A27" s="34"/>
      <c r="B27" s="34"/>
      <c r="C27" s="41" t="s">
        <v>52</v>
      </c>
      <c r="D27" s="54" t="s">
        <v>53</v>
      </c>
      <c r="E27" s="54" t="s">
        <v>743</v>
      </c>
      <c r="F27" s="54" t="s">
        <v>2273</v>
      </c>
      <c r="G27" s="54" t="s">
        <v>2272</v>
      </c>
      <c r="H27" s="34"/>
      <c r="I27" s="34"/>
      <c r="J27" s="34"/>
      <c r="K27" s="34"/>
    </row>
    <row r="28" spans="1:11" ht="14.1" customHeight="1" x14ac:dyDescent="0.25">
      <c r="A28" s="34"/>
      <c r="B28" s="34"/>
      <c r="C28" s="41" t="s">
        <v>54</v>
      </c>
      <c r="D28" s="54" t="s">
        <v>55</v>
      </c>
      <c r="E28" s="54" t="s">
        <v>2271</v>
      </c>
      <c r="F28" s="54" t="s">
        <v>2271</v>
      </c>
      <c r="G28" s="54" t="s">
        <v>2270</v>
      </c>
      <c r="H28" s="34"/>
      <c r="I28" s="34"/>
      <c r="J28" s="34"/>
      <c r="K28" s="34"/>
    </row>
    <row r="29" spans="1:11" ht="14.1" customHeight="1" x14ac:dyDescent="0.25">
      <c r="A29" s="34"/>
      <c r="B29" s="34"/>
      <c r="C29" s="41" t="s">
        <v>59</v>
      </c>
      <c r="D29" s="54" t="s">
        <v>55</v>
      </c>
      <c r="E29" s="54" t="s">
        <v>2269</v>
      </c>
      <c r="F29" s="54" t="s">
        <v>2268</v>
      </c>
      <c r="G29" s="54" t="s">
        <v>2267</v>
      </c>
      <c r="H29" s="34"/>
      <c r="I29" s="34"/>
      <c r="J29" s="34"/>
      <c r="K29" s="34"/>
    </row>
    <row r="30" spans="1:11" ht="14.1" customHeight="1" x14ac:dyDescent="0.25">
      <c r="A30" s="34"/>
      <c r="B30" s="34"/>
      <c r="C30" s="41" t="s">
        <v>63</v>
      </c>
      <c r="D30" s="54" t="s">
        <v>53</v>
      </c>
      <c r="E30" s="54" t="s">
        <v>53</v>
      </c>
      <c r="F30" s="54" t="s">
        <v>2266</v>
      </c>
      <c r="G30" s="54" t="s">
        <v>2265</v>
      </c>
      <c r="H30" s="34"/>
      <c r="I30" s="34"/>
      <c r="J30" s="34"/>
      <c r="K30" s="34"/>
    </row>
    <row r="31" spans="1:11" ht="14.1" customHeight="1" x14ac:dyDescent="0.25">
      <c r="A31" s="34"/>
      <c r="B31" s="34"/>
      <c r="C31" s="41" t="s">
        <v>65</v>
      </c>
      <c r="D31" s="54" t="s">
        <v>53</v>
      </c>
      <c r="E31" s="54" t="s">
        <v>53</v>
      </c>
      <c r="F31" s="54" t="s">
        <v>55</v>
      </c>
      <c r="G31" s="54" t="s">
        <v>2264</v>
      </c>
      <c r="H31" s="34"/>
      <c r="I31" s="34"/>
      <c r="J31" s="34"/>
      <c r="K31" s="34"/>
    </row>
    <row r="32" spans="1:11" ht="14.1" customHeight="1" x14ac:dyDescent="0.25">
      <c r="A32" s="34"/>
      <c r="B32" s="34"/>
      <c r="C32" s="41" t="s">
        <v>68</v>
      </c>
      <c r="D32" s="54" t="s">
        <v>53</v>
      </c>
      <c r="E32" s="54" t="s">
        <v>53</v>
      </c>
      <c r="F32" s="54" t="s">
        <v>2263</v>
      </c>
      <c r="G32" s="54" t="s">
        <v>2262</v>
      </c>
      <c r="H32" s="34"/>
      <c r="I32" s="34"/>
      <c r="J32" s="34"/>
      <c r="K32" s="34"/>
    </row>
    <row r="33" spans="1:11" ht="14.1" customHeight="1" x14ac:dyDescent="0.25">
      <c r="A33" s="34"/>
      <c r="B33" s="34"/>
      <c r="C33" s="1431" t="s">
        <v>70</v>
      </c>
      <c r="D33" s="1432"/>
      <c r="E33" s="1432"/>
      <c r="F33" s="1432"/>
      <c r="G33" s="1432"/>
      <c r="H33" s="34"/>
      <c r="I33" s="34"/>
      <c r="J33" s="34"/>
      <c r="K33" s="34"/>
    </row>
    <row r="34" spans="1:11" ht="14.1" customHeight="1" x14ac:dyDescent="0.25">
      <c r="A34" s="34"/>
      <c r="B34" s="34"/>
      <c r="C34" s="53"/>
      <c r="D34" s="52">
        <v>2026</v>
      </c>
      <c r="E34" s="52">
        <v>2027</v>
      </c>
      <c r="F34" s="52">
        <v>2028</v>
      </c>
      <c r="G34" s="52">
        <v>2029</v>
      </c>
      <c r="H34" s="34"/>
      <c r="I34" s="34"/>
      <c r="J34" s="34"/>
      <c r="K34" s="34"/>
    </row>
    <row r="35" spans="1:11" ht="14.1" customHeight="1" x14ac:dyDescent="0.25">
      <c r="A35" s="34"/>
      <c r="B35" s="34"/>
      <c r="C35" s="51"/>
      <c r="D35" s="50" t="s">
        <v>17</v>
      </c>
      <c r="E35" s="50" t="s">
        <v>18</v>
      </c>
      <c r="F35" s="50" t="s">
        <v>18</v>
      </c>
      <c r="G35" s="50" t="s">
        <v>18</v>
      </c>
      <c r="H35" s="34"/>
      <c r="I35" s="34"/>
      <c r="J35" s="34"/>
      <c r="K35" s="34"/>
    </row>
    <row r="36" spans="1:11" ht="14.1" customHeight="1" x14ac:dyDescent="0.25">
      <c r="A36" s="34"/>
      <c r="B36" s="34"/>
      <c r="C36" s="49" t="s">
        <v>71</v>
      </c>
      <c r="D36" s="47">
        <v>0</v>
      </c>
      <c r="E36" s="47">
        <v>184274000</v>
      </c>
      <c r="F36" s="47">
        <v>185180000</v>
      </c>
      <c r="G36" s="47">
        <v>186000000</v>
      </c>
      <c r="H36" s="34"/>
      <c r="I36" s="34"/>
      <c r="J36" s="34"/>
      <c r="K36" s="34"/>
    </row>
    <row r="37" spans="1:11" ht="14.1" customHeight="1" x14ac:dyDescent="0.25">
      <c r="A37" s="34"/>
      <c r="B37" s="34"/>
      <c r="C37" s="49" t="s">
        <v>72</v>
      </c>
      <c r="D37" s="47">
        <v>0</v>
      </c>
      <c r="E37" s="47">
        <v>184274000</v>
      </c>
      <c r="F37" s="47">
        <v>185180000</v>
      </c>
      <c r="G37" s="47">
        <v>186000000</v>
      </c>
      <c r="H37" s="34"/>
      <c r="I37" s="34"/>
      <c r="J37" s="34"/>
      <c r="K37" s="34"/>
    </row>
    <row r="38" spans="1:11" ht="14.1" customHeight="1" x14ac:dyDescent="0.25">
      <c r="A38" s="34"/>
      <c r="B38" s="34"/>
      <c r="C38" s="49" t="s">
        <v>73</v>
      </c>
      <c r="D38" s="47">
        <v>0</v>
      </c>
      <c r="E38" s="47">
        <v>0</v>
      </c>
      <c r="F38" s="47">
        <v>0</v>
      </c>
      <c r="G38" s="47">
        <v>0</v>
      </c>
      <c r="H38" s="34"/>
      <c r="I38" s="34"/>
      <c r="J38" s="34"/>
      <c r="K38" s="34"/>
    </row>
    <row r="39" spans="1:11" ht="14.1" customHeight="1" x14ac:dyDescent="0.25">
      <c r="A39" s="34"/>
      <c r="B39" s="34"/>
      <c r="C39" s="49" t="s">
        <v>74</v>
      </c>
      <c r="D39" s="47">
        <v>0</v>
      </c>
      <c r="E39" s="47">
        <v>26200000</v>
      </c>
      <c r="F39" s="47">
        <v>26440000</v>
      </c>
      <c r="G39" s="47">
        <v>27620000</v>
      </c>
      <c r="H39" s="34"/>
      <c r="I39" s="34"/>
      <c r="J39" s="34"/>
      <c r="K39" s="34"/>
    </row>
    <row r="40" spans="1:11" ht="14.1" customHeight="1" x14ac:dyDescent="0.25">
      <c r="A40" s="34"/>
      <c r="B40" s="34"/>
      <c r="C40" s="49" t="s">
        <v>72</v>
      </c>
      <c r="D40" s="47">
        <v>0</v>
      </c>
      <c r="E40" s="47">
        <v>26200000</v>
      </c>
      <c r="F40" s="47">
        <v>26440000</v>
      </c>
      <c r="G40" s="47">
        <v>27620000</v>
      </c>
      <c r="H40" s="34"/>
      <c r="I40" s="34"/>
      <c r="J40" s="34"/>
      <c r="K40" s="34"/>
    </row>
    <row r="41" spans="1:11" ht="14.1" customHeight="1" x14ac:dyDescent="0.25">
      <c r="A41" s="34"/>
      <c r="B41" s="34"/>
      <c r="C41" s="49" t="s">
        <v>73</v>
      </c>
      <c r="D41" s="47">
        <v>0</v>
      </c>
      <c r="E41" s="47">
        <v>0</v>
      </c>
      <c r="F41" s="47">
        <v>0</v>
      </c>
      <c r="G41" s="47">
        <v>0</v>
      </c>
      <c r="H41" s="34"/>
      <c r="I41" s="34"/>
      <c r="J41" s="34"/>
      <c r="K41" s="34"/>
    </row>
    <row r="42" spans="1:11" ht="14.1" customHeight="1" x14ac:dyDescent="0.25">
      <c r="A42" s="34"/>
      <c r="B42" s="34"/>
      <c r="C42" s="49" t="s">
        <v>75</v>
      </c>
      <c r="D42" s="47">
        <v>0</v>
      </c>
      <c r="E42" s="47">
        <v>47506000</v>
      </c>
      <c r="F42" s="47">
        <v>46360000</v>
      </c>
      <c r="G42" s="47">
        <v>46360000</v>
      </c>
      <c r="H42" s="34"/>
      <c r="I42" s="34"/>
      <c r="J42" s="34"/>
      <c r="K42" s="34"/>
    </row>
    <row r="43" spans="1:11" ht="14.1" customHeight="1" x14ac:dyDescent="0.25">
      <c r="A43" s="34"/>
      <c r="B43" s="34"/>
      <c r="C43" s="49" t="s">
        <v>72</v>
      </c>
      <c r="D43" s="47">
        <v>0</v>
      </c>
      <c r="E43" s="47">
        <v>47506000</v>
      </c>
      <c r="F43" s="47">
        <v>46360000</v>
      </c>
      <c r="G43" s="47">
        <v>46360000</v>
      </c>
      <c r="H43" s="34"/>
      <c r="I43" s="34"/>
      <c r="J43" s="34"/>
      <c r="K43" s="34"/>
    </row>
    <row r="44" spans="1:11" ht="14.1" customHeight="1" x14ac:dyDescent="0.25">
      <c r="A44" s="34"/>
      <c r="B44" s="34"/>
      <c r="C44" s="49" t="s">
        <v>73</v>
      </c>
      <c r="D44" s="47">
        <v>0</v>
      </c>
      <c r="E44" s="47">
        <v>0</v>
      </c>
      <c r="F44" s="47">
        <v>0</v>
      </c>
      <c r="G44" s="47">
        <v>0</v>
      </c>
      <c r="H44" s="34"/>
      <c r="I44" s="34"/>
      <c r="J44" s="34"/>
      <c r="K44" s="34"/>
    </row>
    <row r="45" spans="1:11" ht="14.1" customHeight="1" x14ac:dyDescent="0.25">
      <c r="A45" s="34"/>
      <c r="B45" s="34"/>
      <c r="C45" s="49" t="s">
        <v>76</v>
      </c>
      <c r="D45" s="47">
        <v>0</v>
      </c>
      <c r="E45" s="47">
        <v>0</v>
      </c>
      <c r="F45" s="47">
        <v>0</v>
      </c>
      <c r="G45" s="47">
        <v>0</v>
      </c>
      <c r="H45" s="34"/>
      <c r="I45" s="34"/>
      <c r="J45" s="34"/>
      <c r="K45" s="34"/>
    </row>
    <row r="46" spans="1:11" ht="14.1" customHeight="1" x14ac:dyDescent="0.25">
      <c r="A46" s="34"/>
      <c r="B46" s="34"/>
      <c r="C46" s="49" t="s">
        <v>72</v>
      </c>
      <c r="D46" s="47">
        <v>0</v>
      </c>
      <c r="E46" s="47">
        <v>0</v>
      </c>
      <c r="F46" s="47">
        <v>0</v>
      </c>
      <c r="G46" s="47">
        <v>0</v>
      </c>
      <c r="H46" s="34"/>
      <c r="I46" s="34"/>
      <c r="J46" s="34"/>
      <c r="K46" s="34"/>
    </row>
    <row r="47" spans="1:11" ht="14.1" customHeight="1" x14ac:dyDescent="0.25">
      <c r="A47" s="34"/>
      <c r="B47" s="34"/>
      <c r="C47" s="49" t="s">
        <v>73</v>
      </c>
      <c r="D47" s="47">
        <v>0</v>
      </c>
      <c r="E47" s="47">
        <v>0</v>
      </c>
      <c r="F47" s="47">
        <v>0</v>
      </c>
      <c r="G47" s="47">
        <v>0</v>
      </c>
      <c r="H47" s="34"/>
      <c r="I47" s="34"/>
      <c r="J47" s="34"/>
      <c r="K47" s="34"/>
    </row>
    <row r="48" spans="1:11" ht="14.1" customHeight="1" x14ac:dyDescent="0.25">
      <c r="A48" s="34"/>
      <c r="B48" s="34"/>
      <c r="C48" s="49" t="s">
        <v>77</v>
      </c>
      <c r="D48" s="47">
        <v>0</v>
      </c>
      <c r="E48" s="47">
        <v>0</v>
      </c>
      <c r="F48" s="47">
        <v>0</v>
      </c>
      <c r="G48" s="47">
        <v>0</v>
      </c>
      <c r="H48" s="34"/>
      <c r="I48" s="34"/>
      <c r="J48" s="34"/>
      <c r="K48" s="34"/>
    </row>
    <row r="49" spans="1:11" ht="14.1" customHeight="1" x14ac:dyDescent="0.25">
      <c r="A49" s="34"/>
      <c r="B49" s="34"/>
      <c r="C49" s="49" t="s">
        <v>72</v>
      </c>
      <c r="D49" s="47">
        <v>0</v>
      </c>
      <c r="E49" s="47">
        <v>0</v>
      </c>
      <c r="F49" s="47">
        <v>0</v>
      </c>
      <c r="G49" s="47">
        <v>0</v>
      </c>
      <c r="H49" s="34"/>
      <c r="I49" s="34"/>
      <c r="J49" s="34"/>
      <c r="K49" s="34"/>
    </row>
    <row r="50" spans="1:11" ht="14.1" customHeight="1" x14ac:dyDescent="0.25">
      <c r="A50" s="34"/>
      <c r="B50" s="34"/>
      <c r="C50" s="49" t="s">
        <v>73</v>
      </c>
      <c r="D50" s="47">
        <v>0</v>
      </c>
      <c r="E50" s="47">
        <v>0</v>
      </c>
      <c r="F50" s="47">
        <v>0</v>
      </c>
      <c r="G50" s="47">
        <v>0</v>
      </c>
      <c r="H50" s="34"/>
      <c r="I50" s="34"/>
      <c r="J50" s="34"/>
      <c r="K50" s="34"/>
    </row>
    <row r="51" spans="1:11" ht="14.1" customHeight="1" x14ac:dyDescent="0.25">
      <c r="A51" s="34"/>
      <c r="B51" s="34"/>
      <c r="C51" s="49" t="s">
        <v>78</v>
      </c>
      <c r="D51" s="47">
        <v>0</v>
      </c>
      <c r="E51" s="47">
        <v>0</v>
      </c>
      <c r="F51" s="47">
        <v>0</v>
      </c>
      <c r="G51" s="47">
        <v>0</v>
      </c>
      <c r="H51" s="34"/>
      <c r="I51" s="34"/>
      <c r="J51" s="34"/>
      <c r="K51" s="34"/>
    </row>
    <row r="52" spans="1:11" ht="14.1" customHeight="1" x14ac:dyDescent="0.25">
      <c r="A52" s="34"/>
      <c r="B52" s="34"/>
      <c r="C52" s="49" t="s">
        <v>72</v>
      </c>
      <c r="D52" s="47">
        <v>0</v>
      </c>
      <c r="E52" s="47">
        <v>0</v>
      </c>
      <c r="F52" s="47">
        <v>0</v>
      </c>
      <c r="G52" s="47">
        <v>0</v>
      </c>
      <c r="H52" s="34"/>
      <c r="I52" s="34"/>
      <c r="J52" s="34"/>
      <c r="K52" s="34"/>
    </row>
    <row r="53" spans="1:11" ht="14.1" customHeight="1" x14ac:dyDescent="0.25">
      <c r="A53" s="34"/>
      <c r="B53" s="34"/>
      <c r="C53" s="49" t="s">
        <v>73</v>
      </c>
      <c r="D53" s="47">
        <v>0</v>
      </c>
      <c r="E53" s="47">
        <v>0</v>
      </c>
      <c r="F53" s="47">
        <v>0</v>
      </c>
      <c r="G53" s="47">
        <v>0</v>
      </c>
      <c r="H53" s="34"/>
      <c r="I53" s="34"/>
      <c r="J53" s="34"/>
      <c r="K53" s="34"/>
    </row>
    <row r="54" spans="1:11" ht="14.1" customHeight="1" x14ac:dyDescent="0.25">
      <c r="A54" s="34"/>
      <c r="B54" s="34"/>
      <c r="C54" s="49" t="s">
        <v>79</v>
      </c>
      <c r="D54" s="47">
        <v>0</v>
      </c>
      <c r="E54" s="47">
        <v>0</v>
      </c>
      <c r="F54" s="47">
        <v>0</v>
      </c>
      <c r="G54" s="47">
        <v>0</v>
      </c>
      <c r="H54" s="34"/>
      <c r="I54" s="34"/>
      <c r="J54" s="34"/>
      <c r="K54" s="34"/>
    </row>
    <row r="55" spans="1:11" ht="14.1" customHeight="1" x14ac:dyDescent="0.25">
      <c r="A55" s="34"/>
      <c r="B55" s="34"/>
      <c r="C55" s="49" t="s">
        <v>72</v>
      </c>
      <c r="D55" s="47">
        <v>0</v>
      </c>
      <c r="E55" s="47">
        <v>0</v>
      </c>
      <c r="F55" s="47">
        <v>0</v>
      </c>
      <c r="G55" s="47">
        <v>0</v>
      </c>
      <c r="H55" s="34"/>
      <c r="I55" s="34"/>
      <c r="J55" s="34"/>
      <c r="K55" s="34"/>
    </row>
    <row r="56" spans="1:11" ht="14.1" customHeight="1" x14ac:dyDescent="0.25">
      <c r="A56" s="34"/>
      <c r="B56" s="34"/>
      <c r="C56" s="49" t="s">
        <v>73</v>
      </c>
      <c r="D56" s="47">
        <v>0</v>
      </c>
      <c r="E56" s="47">
        <v>0</v>
      </c>
      <c r="F56" s="47">
        <v>0</v>
      </c>
      <c r="G56" s="47">
        <v>0</v>
      </c>
      <c r="H56" s="34"/>
      <c r="I56" s="34"/>
      <c r="J56" s="34"/>
      <c r="K56" s="34"/>
    </row>
    <row r="57" spans="1:11" ht="14.1" customHeight="1" x14ac:dyDescent="0.25">
      <c r="A57" s="34"/>
      <c r="B57" s="34"/>
      <c r="C57" s="49" t="s">
        <v>80</v>
      </c>
      <c r="D57" s="47">
        <v>0</v>
      </c>
      <c r="E57" s="47">
        <v>0</v>
      </c>
      <c r="F57" s="47">
        <v>0</v>
      </c>
      <c r="G57" s="47">
        <v>0</v>
      </c>
      <c r="H57" s="34"/>
      <c r="I57" s="34"/>
      <c r="J57" s="34"/>
      <c r="K57" s="34"/>
    </row>
    <row r="58" spans="1:11" ht="14.1" customHeight="1" x14ac:dyDescent="0.25">
      <c r="A58" s="34"/>
      <c r="B58" s="34"/>
      <c r="C58" s="49" t="s">
        <v>72</v>
      </c>
      <c r="D58" s="47">
        <v>0</v>
      </c>
      <c r="E58" s="47">
        <v>0</v>
      </c>
      <c r="F58" s="47">
        <v>0</v>
      </c>
      <c r="G58" s="47">
        <v>0</v>
      </c>
      <c r="H58" s="34"/>
      <c r="I58" s="34"/>
      <c r="J58" s="34"/>
      <c r="K58" s="34"/>
    </row>
    <row r="59" spans="1:11" ht="14.1" customHeight="1" x14ac:dyDescent="0.25">
      <c r="A59" s="34"/>
      <c r="B59" s="34"/>
      <c r="C59" s="49" t="s">
        <v>81</v>
      </c>
      <c r="D59" s="47">
        <v>0</v>
      </c>
      <c r="E59" s="47">
        <v>0</v>
      </c>
      <c r="F59" s="47">
        <v>0</v>
      </c>
      <c r="G59" s="47">
        <v>0</v>
      </c>
      <c r="H59" s="34"/>
      <c r="I59" s="34"/>
      <c r="J59" s="34"/>
      <c r="K59" s="34"/>
    </row>
    <row r="60" spans="1:11" ht="14.1" customHeight="1" x14ac:dyDescent="0.25">
      <c r="A60" s="34"/>
      <c r="B60" s="34"/>
      <c r="C60" s="49" t="s">
        <v>82</v>
      </c>
      <c r="D60" s="47">
        <v>0</v>
      </c>
      <c r="E60" s="47">
        <v>0</v>
      </c>
      <c r="F60" s="47">
        <v>0</v>
      </c>
      <c r="G60" s="47">
        <v>0</v>
      </c>
      <c r="H60" s="34"/>
      <c r="I60" s="34"/>
      <c r="J60" s="34"/>
      <c r="K60" s="34"/>
    </row>
    <row r="61" spans="1:11" ht="14.1" customHeight="1" x14ac:dyDescent="0.25">
      <c r="A61" s="34"/>
      <c r="B61" s="34"/>
      <c r="C61" s="49" t="s">
        <v>83</v>
      </c>
      <c r="D61" s="47">
        <v>0</v>
      </c>
      <c r="E61" s="47">
        <v>0</v>
      </c>
      <c r="F61" s="47">
        <v>0</v>
      </c>
      <c r="G61" s="47">
        <v>0</v>
      </c>
      <c r="H61" s="34"/>
      <c r="I61" s="34"/>
      <c r="J61" s="34"/>
      <c r="K61" s="34"/>
    </row>
    <row r="62" spans="1:11" ht="14.1" customHeight="1" x14ac:dyDescent="0.25">
      <c r="A62" s="34"/>
      <c r="B62" s="34"/>
      <c r="C62" s="49" t="s">
        <v>84</v>
      </c>
      <c r="D62" s="47">
        <v>0</v>
      </c>
      <c r="E62" s="47">
        <v>0</v>
      </c>
      <c r="F62" s="47">
        <v>0</v>
      </c>
      <c r="G62" s="47">
        <v>0</v>
      </c>
      <c r="H62" s="34"/>
      <c r="I62" s="34"/>
      <c r="J62" s="34"/>
      <c r="K62" s="34"/>
    </row>
    <row r="63" spans="1:11" ht="14.1" customHeight="1" x14ac:dyDescent="0.25">
      <c r="A63" s="34"/>
      <c r="B63" s="34"/>
      <c r="C63" s="49" t="s">
        <v>85</v>
      </c>
      <c r="D63" s="47">
        <v>0</v>
      </c>
      <c r="E63" s="47">
        <v>0</v>
      </c>
      <c r="F63" s="47">
        <v>0</v>
      </c>
      <c r="G63" s="47">
        <v>0</v>
      </c>
      <c r="H63" s="34"/>
      <c r="I63" s="34"/>
      <c r="J63" s="34"/>
      <c r="K63" s="34"/>
    </row>
    <row r="64" spans="1:11" ht="14.1" customHeight="1" x14ac:dyDescent="0.25">
      <c r="A64" s="34"/>
      <c r="B64" s="34"/>
      <c r="C64" s="49" t="s">
        <v>72</v>
      </c>
      <c r="D64" s="47">
        <v>0</v>
      </c>
      <c r="E64" s="47">
        <v>0</v>
      </c>
      <c r="F64" s="47">
        <v>0</v>
      </c>
      <c r="G64" s="47">
        <v>0</v>
      </c>
      <c r="H64" s="34"/>
      <c r="I64" s="34"/>
      <c r="J64" s="34"/>
      <c r="K64" s="34"/>
    </row>
    <row r="65" spans="1:11" ht="14.1" customHeight="1" x14ac:dyDescent="0.25">
      <c r="A65" s="34"/>
      <c r="B65" s="34"/>
      <c r="C65" s="49" t="s">
        <v>81</v>
      </c>
      <c r="D65" s="47">
        <v>0</v>
      </c>
      <c r="E65" s="47">
        <v>0</v>
      </c>
      <c r="F65" s="47">
        <v>0</v>
      </c>
      <c r="G65" s="47">
        <v>0</v>
      </c>
      <c r="H65" s="34"/>
      <c r="I65" s="34"/>
      <c r="J65" s="34"/>
      <c r="K65" s="34"/>
    </row>
    <row r="66" spans="1:11" ht="14.1" customHeight="1" x14ac:dyDescent="0.25">
      <c r="A66" s="34"/>
      <c r="B66" s="34"/>
      <c r="C66" s="49" t="s">
        <v>82</v>
      </c>
      <c r="D66" s="47">
        <v>0</v>
      </c>
      <c r="E66" s="47">
        <v>0</v>
      </c>
      <c r="F66" s="47">
        <v>0</v>
      </c>
      <c r="G66" s="47">
        <v>0</v>
      </c>
      <c r="H66" s="34"/>
      <c r="I66" s="34"/>
      <c r="J66" s="34"/>
      <c r="K66" s="34"/>
    </row>
    <row r="67" spans="1:11" ht="14.1" customHeight="1" x14ac:dyDescent="0.25">
      <c r="A67" s="34"/>
      <c r="B67" s="34"/>
      <c r="C67" s="49" t="s">
        <v>83</v>
      </c>
      <c r="D67" s="47">
        <v>0</v>
      </c>
      <c r="E67" s="47">
        <v>0</v>
      </c>
      <c r="F67" s="47">
        <v>0</v>
      </c>
      <c r="G67" s="47">
        <v>0</v>
      </c>
      <c r="H67" s="34"/>
      <c r="I67" s="34"/>
      <c r="J67" s="34"/>
      <c r="K67" s="34"/>
    </row>
    <row r="68" spans="1:11" ht="14.1" customHeight="1" x14ac:dyDescent="0.25">
      <c r="A68" s="34"/>
      <c r="B68" s="34"/>
      <c r="C68" s="49" t="s">
        <v>84</v>
      </c>
      <c r="D68" s="47">
        <v>0</v>
      </c>
      <c r="E68" s="47">
        <v>0</v>
      </c>
      <c r="F68" s="47">
        <v>0</v>
      </c>
      <c r="G68" s="47">
        <v>0</v>
      </c>
      <c r="H68" s="34"/>
      <c r="I68" s="34"/>
      <c r="J68" s="34"/>
      <c r="K68" s="34"/>
    </row>
    <row r="69" spans="1:11" ht="14.1" customHeight="1" x14ac:dyDescent="0.25">
      <c r="A69" s="34"/>
      <c r="B69" s="34"/>
      <c r="C69" s="49" t="s">
        <v>86</v>
      </c>
      <c r="D69" s="47">
        <v>0</v>
      </c>
      <c r="E69" s="47">
        <v>0</v>
      </c>
      <c r="F69" s="47">
        <v>0</v>
      </c>
      <c r="G69" s="47">
        <v>0</v>
      </c>
      <c r="H69" s="34"/>
      <c r="I69" s="34"/>
      <c r="J69" s="34"/>
      <c r="K69" s="34"/>
    </row>
    <row r="70" spans="1:11" ht="14.1" customHeight="1" x14ac:dyDescent="0.25">
      <c r="A70" s="34"/>
      <c r="B70" s="34"/>
      <c r="C70" s="49" t="s">
        <v>72</v>
      </c>
      <c r="D70" s="47">
        <v>0</v>
      </c>
      <c r="E70" s="47">
        <v>0</v>
      </c>
      <c r="F70" s="47">
        <v>0</v>
      </c>
      <c r="G70" s="47">
        <v>0</v>
      </c>
      <c r="H70" s="34"/>
      <c r="I70" s="34"/>
      <c r="J70" s="34"/>
      <c r="K70" s="34"/>
    </row>
    <row r="71" spans="1:11" ht="14.1" customHeight="1" x14ac:dyDescent="0.25">
      <c r="A71" s="34"/>
      <c r="B71" s="34"/>
      <c r="C71" s="49" t="s">
        <v>81</v>
      </c>
      <c r="D71" s="47">
        <v>0</v>
      </c>
      <c r="E71" s="47">
        <v>0</v>
      </c>
      <c r="F71" s="47">
        <v>0</v>
      </c>
      <c r="G71" s="47">
        <v>0</v>
      </c>
      <c r="H71" s="34"/>
      <c r="I71" s="34"/>
      <c r="J71" s="34"/>
      <c r="K71" s="34"/>
    </row>
    <row r="72" spans="1:11" ht="14.1" customHeight="1" x14ac:dyDescent="0.25">
      <c r="A72" s="34"/>
      <c r="B72" s="34"/>
      <c r="C72" s="49" t="s">
        <v>82</v>
      </c>
      <c r="D72" s="47">
        <v>0</v>
      </c>
      <c r="E72" s="47">
        <v>0</v>
      </c>
      <c r="F72" s="47">
        <v>0</v>
      </c>
      <c r="G72" s="47">
        <v>0</v>
      </c>
      <c r="H72" s="34"/>
      <c r="I72" s="34"/>
      <c r="J72" s="34"/>
      <c r="K72" s="34"/>
    </row>
    <row r="73" spans="1:11" ht="14.1" customHeight="1" x14ac:dyDescent="0.25">
      <c r="A73" s="34"/>
      <c r="B73" s="34"/>
      <c r="C73" s="49" t="s">
        <v>83</v>
      </c>
      <c r="D73" s="47">
        <v>0</v>
      </c>
      <c r="E73" s="47">
        <v>0</v>
      </c>
      <c r="F73" s="47">
        <v>0</v>
      </c>
      <c r="G73" s="47">
        <v>0</v>
      </c>
      <c r="H73" s="34"/>
      <c r="I73" s="34"/>
      <c r="J73" s="34"/>
      <c r="K73" s="34"/>
    </row>
    <row r="74" spans="1:11" ht="14.1" customHeight="1" x14ac:dyDescent="0.25">
      <c r="A74" s="34"/>
      <c r="B74" s="34"/>
      <c r="C74" s="49" t="s">
        <v>84</v>
      </c>
      <c r="D74" s="47">
        <v>0</v>
      </c>
      <c r="E74" s="47">
        <v>0</v>
      </c>
      <c r="F74" s="47">
        <v>0</v>
      </c>
      <c r="G74" s="47">
        <v>0</v>
      </c>
      <c r="H74" s="34"/>
      <c r="I74" s="34"/>
      <c r="J74" s="34"/>
      <c r="K74" s="34"/>
    </row>
    <row r="75" spans="1:11" ht="14.1" customHeight="1" x14ac:dyDescent="0.25">
      <c r="A75" s="34"/>
      <c r="B75" s="34"/>
      <c r="C75" s="49" t="s">
        <v>87</v>
      </c>
      <c r="D75" s="47">
        <v>0</v>
      </c>
      <c r="E75" s="47">
        <v>0</v>
      </c>
      <c r="F75" s="47">
        <v>0</v>
      </c>
      <c r="G75" s="47">
        <v>0</v>
      </c>
      <c r="H75" s="34"/>
      <c r="I75" s="34"/>
      <c r="J75" s="34"/>
      <c r="K75" s="34"/>
    </row>
    <row r="76" spans="1:11" ht="14.1" customHeight="1" x14ac:dyDescent="0.25">
      <c r="A76" s="34"/>
      <c r="B76" s="34"/>
      <c r="C76" s="49" t="s">
        <v>88</v>
      </c>
      <c r="D76" s="47">
        <v>0</v>
      </c>
      <c r="E76" s="47">
        <v>0</v>
      </c>
      <c r="F76" s="47">
        <v>0</v>
      </c>
      <c r="G76" s="47">
        <v>0</v>
      </c>
      <c r="H76" s="34"/>
      <c r="I76" s="34"/>
      <c r="J76" s="34"/>
      <c r="K76" s="34"/>
    </row>
    <row r="77" spans="1:11" ht="14.1" customHeight="1" x14ac:dyDescent="0.25">
      <c r="A77" s="34"/>
      <c r="B77" s="34"/>
      <c r="C77" s="48" t="s">
        <v>89</v>
      </c>
      <c r="D77" s="47">
        <v>0</v>
      </c>
      <c r="E77" s="47">
        <v>257980000</v>
      </c>
      <c r="F77" s="47">
        <v>257980000</v>
      </c>
      <c r="G77" s="47">
        <v>259980000</v>
      </c>
      <c r="H77" s="34"/>
      <c r="I77" s="34"/>
      <c r="J77" s="34"/>
      <c r="K77" s="34"/>
    </row>
    <row r="78" spans="1:11" ht="14.1" customHeight="1" x14ac:dyDescent="0.25">
      <c r="A78" s="34"/>
      <c r="B78" s="34"/>
      <c r="C78" s="1417" t="s">
        <v>90</v>
      </c>
      <c r="D78" s="1418"/>
      <c r="E78" s="1418"/>
      <c r="F78" s="1418"/>
      <c r="G78" s="1418"/>
      <c r="H78" s="34"/>
      <c r="I78" s="34"/>
      <c r="J78" s="34"/>
      <c r="K78" s="34"/>
    </row>
    <row r="79" spans="1:11" ht="14.1" customHeight="1" x14ac:dyDescent="0.25">
      <c r="A79" s="34"/>
      <c r="B79" s="34"/>
      <c r="C79" s="56" t="s">
        <v>2261</v>
      </c>
      <c r="D79" s="1417" t="s">
        <v>2260</v>
      </c>
      <c r="E79" s="1418"/>
      <c r="F79" s="1418"/>
      <c r="G79" s="1418"/>
      <c r="H79" s="34"/>
      <c r="I79" s="34"/>
      <c r="J79" s="34"/>
      <c r="K79" s="34"/>
    </row>
    <row r="80" spans="1:11" ht="14.1" customHeight="1" x14ac:dyDescent="0.25">
      <c r="A80" s="34"/>
      <c r="B80" s="34"/>
      <c r="C80" s="55" t="s">
        <v>46</v>
      </c>
      <c r="D80" s="1419" t="s">
        <v>2259</v>
      </c>
      <c r="E80" s="1420"/>
      <c r="F80" s="1420"/>
      <c r="G80" s="1420"/>
      <c r="H80" s="34"/>
      <c r="I80" s="34"/>
      <c r="J80" s="34"/>
      <c r="K80" s="34"/>
    </row>
    <row r="81" spans="1:11" ht="14.1" customHeight="1" x14ac:dyDescent="0.25">
      <c r="A81" s="34"/>
      <c r="B81" s="34"/>
      <c r="C81" s="32" t="s">
        <v>48</v>
      </c>
      <c r="D81" s="1421" t="s">
        <v>2258</v>
      </c>
      <c r="E81" s="1422"/>
      <c r="F81" s="1422"/>
      <c r="G81" s="1422"/>
      <c r="H81" s="34"/>
      <c r="I81" s="34"/>
      <c r="J81" s="34"/>
      <c r="K81" s="34"/>
    </row>
    <row r="82" spans="1:11" ht="14.1" customHeight="1" x14ac:dyDescent="0.25">
      <c r="A82" s="34"/>
      <c r="B82" s="34"/>
      <c r="C82" s="32" t="s">
        <v>50</v>
      </c>
      <c r="D82" s="1421" t="s">
        <v>480</v>
      </c>
      <c r="E82" s="1422"/>
      <c r="F82" s="1422"/>
      <c r="G82" s="1422"/>
      <c r="H82" s="34"/>
      <c r="I82" s="34"/>
      <c r="J82" s="34"/>
      <c r="K82" s="34"/>
    </row>
    <row r="83" spans="1:11" ht="15" customHeight="1" x14ac:dyDescent="0.25">
      <c r="A83" s="34"/>
      <c r="B83" s="34"/>
      <c r="C83" s="53"/>
      <c r="D83" s="52">
        <v>2026</v>
      </c>
      <c r="E83" s="52">
        <v>2027</v>
      </c>
      <c r="F83" s="52">
        <v>2028</v>
      </c>
      <c r="G83" s="52">
        <v>2029</v>
      </c>
      <c r="H83" s="34"/>
      <c r="I83" s="34"/>
      <c r="J83" s="34"/>
      <c r="K83" s="34"/>
    </row>
    <row r="84" spans="1:11" ht="15" customHeight="1" x14ac:dyDescent="0.25">
      <c r="A84" s="34"/>
      <c r="B84" s="34"/>
      <c r="C84" s="51"/>
      <c r="D84" s="50" t="s">
        <v>17</v>
      </c>
      <c r="E84" s="50" t="s">
        <v>18</v>
      </c>
      <c r="F84" s="50" t="s">
        <v>18</v>
      </c>
      <c r="G84" s="50" t="s">
        <v>18</v>
      </c>
      <c r="H84" s="34"/>
      <c r="I84" s="34"/>
      <c r="J84" s="34"/>
      <c r="K84" s="34"/>
    </row>
    <row r="85" spans="1:11" ht="14.1" customHeight="1" x14ac:dyDescent="0.25">
      <c r="A85" s="34"/>
      <c r="B85" s="34"/>
      <c r="C85" s="41" t="s">
        <v>52</v>
      </c>
      <c r="D85" s="54" t="s">
        <v>53</v>
      </c>
      <c r="E85" s="54" t="s">
        <v>55</v>
      </c>
      <c r="F85" s="54" t="s">
        <v>479</v>
      </c>
      <c r="G85" s="54" t="s">
        <v>271</v>
      </c>
      <c r="H85" s="34"/>
      <c r="I85" s="34"/>
      <c r="J85" s="34"/>
      <c r="K85" s="34"/>
    </row>
    <row r="86" spans="1:11" ht="14.1" customHeight="1" x14ac:dyDescent="0.25">
      <c r="A86" s="34"/>
      <c r="B86" s="34"/>
      <c r="C86" s="41" t="s">
        <v>54</v>
      </c>
      <c r="D86" s="54" t="s">
        <v>55</v>
      </c>
      <c r="E86" s="54" t="s">
        <v>55</v>
      </c>
      <c r="F86" s="54" t="s">
        <v>2257</v>
      </c>
      <c r="G86" s="54" t="s">
        <v>2256</v>
      </c>
      <c r="H86" s="34"/>
      <c r="I86" s="34"/>
      <c r="J86" s="34"/>
      <c r="K86" s="34"/>
    </row>
    <row r="87" spans="1:11" ht="14.1" customHeight="1" x14ac:dyDescent="0.25">
      <c r="A87" s="34"/>
      <c r="B87" s="34"/>
      <c r="C87" s="41" t="s">
        <v>59</v>
      </c>
      <c r="D87" s="54" t="s">
        <v>55</v>
      </c>
      <c r="E87" s="54" t="s">
        <v>55</v>
      </c>
      <c r="F87" s="54" t="s">
        <v>2255</v>
      </c>
      <c r="G87" s="54" t="s">
        <v>192</v>
      </c>
      <c r="H87" s="34"/>
      <c r="I87" s="34"/>
      <c r="J87" s="34"/>
      <c r="K87" s="34"/>
    </row>
    <row r="88" spans="1:11" ht="14.1" customHeight="1" x14ac:dyDescent="0.25">
      <c r="A88" s="34"/>
      <c r="B88" s="34"/>
      <c r="C88" s="41" t="s">
        <v>63</v>
      </c>
      <c r="D88" s="54" t="s">
        <v>53</v>
      </c>
      <c r="E88" s="54" t="s">
        <v>53</v>
      </c>
      <c r="F88" s="54" t="s">
        <v>53</v>
      </c>
      <c r="G88" s="54" t="s">
        <v>133</v>
      </c>
      <c r="H88" s="34"/>
      <c r="I88" s="34"/>
      <c r="J88" s="34"/>
      <c r="K88" s="34"/>
    </row>
    <row r="89" spans="1:11" ht="14.1" customHeight="1" x14ac:dyDescent="0.25">
      <c r="A89" s="34"/>
      <c r="B89" s="34"/>
      <c r="C89" s="41" t="s">
        <v>65</v>
      </c>
      <c r="D89" s="54" t="s">
        <v>53</v>
      </c>
      <c r="E89" s="54" t="s">
        <v>53</v>
      </c>
      <c r="F89" s="54" t="s">
        <v>53</v>
      </c>
      <c r="G89" s="54" t="s">
        <v>2254</v>
      </c>
      <c r="H89" s="34"/>
      <c r="I89" s="34"/>
      <c r="J89" s="34"/>
      <c r="K89" s="34"/>
    </row>
    <row r="90" spans="1:11" ht="14.1" customHeight="1" x14ac:dyDescent="0.25">
      <c r="A90" s="34"/>
      <c r="B90" s="34"/>
      <c r="C90" s="41" t="s">
        <v>68</v>
      </c>
      <c r="D90" s="54" t="s">
        <v>53</v>
      </c>
      <c r="E90" s="54" t="s">
        <v>53</v>
      </c>
      <c r="F90" s="54" t="s">
        <v>53</v>
      </c>
      <c r="G90" s="54" t="s">
        <v>509</v>
      </c>
      <c r="H90" s="34"/>
      <c r="I90" s="34"/>
      <c r="J90" s="34"/>
      <c r="K90" s="34"/>
    </row>
    <row r="91" spans="1:11" ht="14.1" customHeight="1" x14ac:dyDescent="0.25">
      <c r="A91" s="34"/>
      <c r="B91" s="34"/>
      <c r="C91" s="1431" t="s">
        <v>70</v>
      </c>
      <c r="D91" s="1432"/>
      <c r="E91" s="1432"/>
      <c r="F91" s="1432"/>
      <c r="G91" s="1432"/>
      <c r="H91" s="34"/>
      <c r="I91" s="34"/>
      <c r="J91" s="34"/>
      <c r="K91" s="34"/>
    </row>
    <row r="92" spans="1:11" ht="14.1" customHeight="1" x14ac:dyDescent="0.25">
      <c r="A92" s="34"/>
      <c r="B92" s="34"/>
      <c r="C92" s="53"/>
      <c r="D92" s="52">
        <v>2026</v>
      </c>
      <c r="E92" s="52">
        <v>2027</v>
      </c>
      <c r="F92" s="52">
        <v>2028</v>
      </c>
      <c r="G92" s="52">
        <v>2029</v>
      </c>
      <c r="H92" s="34"/>
      <c r="I92" s="34"/>
      <c r="J92" s="34"/>
      <c r="K92" s="34"/>
    </row>
    <row r="93" spans="1:11" ht="14.1" customHeight="1" x14ac:dyDescent="0.25">
      <c r="A93" s="34"/>
      <c r="B93" s="34"/>
      <c r="C93" s="51"/>
      <c r="D93" s="50" t="s">
        <v>17</v>
      </c>
      <c r="E93" s="50" t="s">
        <v>18</v>
      </c>
      <c r="F93" s="50" t="s">
        <v>18</v>
      </c>
      <c r="G93" s="50" t="s">
        <v>18</v>
      </c>
      <c r="H93" s="34"/>
      <c r="I93" s="34"/>
      <c r="J93" s="34"/>
      <c r="K93" s="34"/>
    </row>
    <row r="94" spans="1:11" ht="14.1" customHeight="1" x14ac:dyDescent="0.25">
      <c r="A94" s="34"/>
      <c r="B94" s="34"/>
      <c r="C94" s="49" t="s">
        <v>71</v>
      </c>
      <c r="D94" s="47">
        <v>0</v>
      </c>
      <c r="E94" s="47">
        <v>0</v>
      </c>
      <c r="F94" s="47">
        <v>0</v>
      </c>
      <c r="G94" s="47">
        <v>0</v>
      </c>
      <c r="H94" s="34"/>
      <c r="I94" s="34"/>
      <c r="J94" s="34"/>
      <c r="K94" s="34"/>
    </row>
    <row r="95" spans="1:11" ht="14.1" customHeight="1" x14ac:dyDescent="0.25">
      <c r="A95" s="34"/>
      <c r="B95" s="34"/>
      <c r="C95" s="49" t="s">
        <v>72</v>
      </c>
      <c r="D95" s="47">
        <v>0</v>
      </c>
      <c r="E95" s="47">
        <v>0</v>
      </c>
      <c r="F95" s="47">
        <v>0</v>
      </c>
      <c r="G95" s="47">
        <v>0</v>
      </c>
      <c r="H95" s="34"/>
      <c r="I95" s="34"/>
      <c r="J95" s="34"/>
      <c r="K95" s="34"/>
    </row>
    <row r="96" spans="1:11" ht="14.1" customHeight="1" x14ac:dyDescent="0.25">
      <c r="A96" s="34"/>
      <c r="B96" s="34"/>
      <c r="C96" s="49" t="s">
        <v>73</v>
      </c>
      <c r="D96" s="47">
        <v>0</v>
      </c>
      <c r="E96" s="47">
        <v>0</v>
      </c>
      <c r="F96" s="47">
        <v>0</v>
      </c>
      <c r="G96" s="47">
        <v>0</v>
      </c>
      <c r="H96" s="34"/>
      <c r="I96" s="34"/>
      <c r="J96" s="34"/>
      <c r="K96" s="34"/>
    </row>
    <row r="97" spans="1:11" ht="14.1" customHeight="1" x14ac:dyDescent="0.25">
      <c r="A97" s="34"/>
      <c r="B97" s="34"/>
      <c r="C97" s="49" t="s">
        <v>74</v>
      </c>
      <c r="D97" s="47">
        <v>0</v>
      </c>
      <c r="E97" s="47">
        <v>0</v>
      </c>
      <c r="F97" s="47">
        <v>0</v>
      </c>
      <c r="G97" s="47">
        <v>0</v>
      </c>
      <c r="H97" s="34"/>
      <c r="I97" s="34"/>
      <c r="J97" s="34"/>
      <c r="K97" s="34"/>
    </row>
    <row r="98" spans="1:11" ht="14.1" customHeight="1" x14ac:dyDescent="0.25">
      <c r="A98" s="34"/>
      <c r="B98" s="34"/>
      <c r="C98" s="49" t="s">
        <v>72</v>
      </c>
      <c r="D98" s="47">
        <v>0</v>
      </c>
      <c r="E98" s="47">
        <v>0</v>
      </c>
      <c r="F98" s="47">
        <v>0</v>
      </c>
      <c r="G98" s="47">
        <v>0</v>
      </c>
      <c r="H98" s="34"/>
      <c r="I98" s="34"/>
      <c r="J98" s="34"/>
      <c r="K98" s="34"/>
    </row>
    <row r="99" spans="1:11" ht="14.1" customHeight="1" x14ac:dyDescent="0.25">
      <c r="A99" s="34"/>
      <c r="B99" s="34"/>
      <c r="C99" s="49" t="s">
        <v>73</v>
      </c>
      <c r="D99" s="47">
        <v>0</v>
      </c>
      <c r="E99" s="47">
        <v>0</v>
      </c>
      <c r="F99" s="47">
        <v>0</v>
      </c>
      <c r="G99" s="47">
        <v>0</v>
      </c>
      <c r="H99" s="34"/>
      <c r="I99" s="34"/>
      <c r="J99" s="34"/>
      <c r="K99" s="34"/>
    </row>
    <row r="100" spans="1:11" ht="14.1" customHeight="1" x14ac:dyDescent="0.25">
      <c r="A100" s="34"/>
      <c r="B100" s="34"/>
      <c r="C100" s="49" t="s">
        <v>75</v>
      </c>
      <c r="D100" s="47">
        <v>0</v>
      </c>
      <c r="E100" s="47">
        <v>0</v>
      </c>
      <c r="F100" s="47">
        <v>0</v>
      </c>
      <c r="G100" s="47">
        <v>0</v>
      </c>
      <c r="H100" s="34"/>
      <c r="I100" s="34"/>
      <c r="J100" s="34"/>
      <c r="K100" s="34"/>
    </row>
    <row r="101" spans="1:11" ht="14.1" customHeight="1" x14ac:dyDescent="0.25">
      <c r="A101" s="34"/>
      <c r="B101" s="34"/>
      <c r="C101" s="49" t="s">
        <v>72</v>
      </c>
      <c r="D101" s="47">
        <v>0</v>
      </c>
      <c r="E101" s="47">
        <v>0</v>
      </c>
      <c r="F101" s="47">
        <v>0</v>
      </c>
      <c r="G101" s="47">
        <v>0</v>
      </c>
      <c r="H101" s="34"/>
      <c r="I101" s="34"/>
      <c r="J101" s="34"/>
      <c r="K101" s="34"/>
    </row>
    <row r="102" spans="1:11" ht="14.1" customHeight="1" x14ac:dyDescent="0.25">
      <c r="A102" s="34"/>
      <c r="B102" s="34"/>
      <c r="C102" s="49" t="s">
        <v>73</v>
      </c>
      <c r="D102" s="47">
        <v>0</v>
      </c>
      <c r="E102" s="47">
        <v>0</v>
      </c>
      <c r="F102" s="47">
        <v>0</v>
      </c>
      <c r="G102" s="47">
        <v>0</v>
      </c>
      <c r="H102" s="34"/>
      <c r="I102" s="34"/>
      <c r="J102" s="34"/>
      <c r="K102" s="34"/>
    </row>
    <row r="103" spans="1:11" ht="14.1" customHeight="1" x14ac:dyDescent="0.25">
      <c r="A103" s="34"/>
      <c r="B103" s="34"/>
      <c r="C103" s="49" t="s">
        <v>76</v>
      </c>
      <c r="D103" s="47">
        <v>0</v>
      </c>
      <c r="E103" s="47">
        <v>0</v>
      </c>
      <c r="F103" s="47">
        <v>0</v>
      </c>
      <c r="G103" s="47">
        <v>0</v>
      </c>
      <c r="H103" s="34"/>
      <c r="I103" s="34"/>
      <c r="J103" s="34"/>
      <c r="K103" s="34"/>
    </row>
    <row r="104" spans="1:11" ht="14.1" customHeight="1" x14ac:dyDescent="0.25">
      <c r="A104" s="34"/>
      <c r="B104" s="34"/>
      <c r="C104" s="49" t="s">
        <v>72</v>
      </c>
      <c r="D104" s="47">
        <v>0</v>
      </c>
      <c r="E104" s="47">
        <v>0</v>
      </c>
      <c r="F104" s="47">
        <v>0</v>
      </c>
      <c r="G104" s="47">
        <v>0</v>
      </c>
      <c r="H104" s="34"/>
      <c r="I104" s="34"/>
      <c r="J104" s="34"/>
      <c r="K104" s="34"/>
    </row>
    <row r="105" spans="1:11" ht="14.1" customHeight="1" x14ac:dyDescent="0.25">
      <c r="A105" s="34"/>
      <c r="B105" s="34"/>
      <c r="C105" s="49" t="s">
        <v>73</v>
      </c>
      <c r="D105" s="47">
        <v>0</v>
      </c>
      <c r="E105" s="47">
        <v>0</v>
      </c>
      <c r="F105" s="47">
        <v>0</v>
      </c>
      <c r="G105" s="47">
        <v>0</v>
      </c>
      <c r="H105" s="34"/>
      <c r="I105" s="34"/>
      <c r="J105" s="34"/>
      <c r="K105" s="34"/>
    </row>
    <row r="106" spans="1:11" ht="14.1" customHeight="1" x14ac:dyDescent="0.25">
      <c r="A106" s="34"/>
      <c r="B106" s="34"/>
      <c r="C106" s="49" t="s">
        <v>77</v>
      </c>
      <c r="D106" s="47">
        <v>0</v>
      </c>
      <c r="E106" s="47">
        <v>0</v>
      </c>
      <c r="F106" s="47">
        <v>0</v>
      </c>
      <c r="G106" s="47">
        <v>0</v>
      </c>
      <c r="H106" s="34"/>
      <c r="I106" s="34"/>
      <c r="J106" s="34"/>
      <c r="K106" s="34"/>
    </row>
    <row r="107" spans="1:11" ht="14.1" customHeight="1" x14ac:dyDescent="0.25">
      <c r="A107" s="34"/>
      <c r="B107" s="34"/>
      <c r="C107" s="49" t="s">
        <v>72</v>
      </c>
      <c r="D107" s="47">
        <v>0</v>
      </c>
      <c r="E107" s="47">
        <v>0</v>
      </c>
      <c r="F107" s="47">
        <v>0</v>
      </c>
      <c r="G107" s="47">
        <v>0</v>
      </c>
      <c r="H107" s="34"/>
      <c r="I107" s="34"/>
      <c r="J107" s="34"/>
      <c r="K107" s="34"/>
    </row>
    <row r="108" spans="1:11" ht="14.1" customHeight="1" x14ac:dyDescent="0.25">
      <c r="A108" s="34"/>
      <c r="B108" s="34"/>
      <c r="C108" s="49" t="s">
        <v>73</v>
      </c>
      <c r="D108" s="47">
        <v>0</v>
      </c>
      <c r="E108" s="47">
        <v>0</v>
      </c>
      <c r="F108" s="47">
        <v>0</v>
      </c>
      <c r="G108" s="47">
        <v>0</v>
      </c>
      <c r="H108" s="34"/>
      <c r="I108" s="34"/>
      <c r="J108" s="34"/>
      <c r="K108" s="34"/>
    </row>
    <row r="109" spans="1:11" ht="14.1" customHeight="1" x14ac:dyDescent="0.25">
      <c r="A109" s="34"/>
      <c r="B109" s="34"/>
      <c r="C109" s="49" t="s">
        <v>78</v>
      </c>
      <c r="D109" s="47">
        <v>0</v>
      </c>
      <c r="E109" s="47">
        <v>0</v>
      </c>
      <c r="F109" s="47">
        <v>0</v>
      </c>
      <c r="G109" s="47">
        <v>0</v>
      </c>
      <c r="H109" s="34"/>
      <c r="I109" s="34"/>
      <c r="J109" s="34"/>
      <c r="K109" s="34"/>
    </row>
    <row r="110" spans="1:11" ht="14.1" customHeight="1" x14ac:dyDescent="0.25">
      <c r="A110" s="34"/>
      <c r="B110" s="34"/>
      <c r="C110" s="49" t="s">
        <v>72</v>
      </c>
      <c r="D110" s="47">
        <v>0</v>
      </c>
      <c r="E110" s="47">
        <v>0</v>
      </c>
      <c r="F110" s="47">
        <v>0</v>
      </c>
      <c r="G110" s="47">
        <v>0</v>
      </c>
      <c r="H110" s="34"/>
      <c r="I110" s="34"/>
      <c r="J110" s="34"/>
      <c r="K110" s="34"/>
    </row>
    <row r="111" spans="1:11" ht="14.1" customHeight="1" x14ac:dyDescent="0.25">
      <c r="A111" s="34"/>
      <c r="B111" s="34"/>
      <c r="C111" s="49" t="s">
        <v>73</v>
      </c>
      <c r="D111" s="47">
        <v>0</v>
      </c>
      <c r="E111" s="47">
        <v>0</v>
      </c>
      <c r="F111" s="47">
        <v>0</v>
      </c>
      <c r="G111" s="47">
        <v>0</v>
      </c>
      <c r="H111" s="34"/>
      <c r="I111" s="34"/>
      <c r="J111" s="34"/>
      <c r="K111" s="34"/>
    </row>
    <row r="112" spans="1:11" ht="14.1" customHeight="1" x14ac:dyDescent="0.25">
      <c r="A112" s="34"/>
      <c r="B112" s="34"/>
      <c r="C112" s="49" t="s">
        <v>79</v>
      </c>
      <c r="D112" s="47">
        <v>0</v>
      </c>
      <c r="E112" s="47">
        <v>0</v>
      </c>
      <c r="F112" s="47">
        <v>0</v>
      </c>
      <c r="G112" s="47">
        <v>0</v>
      </c>
      <c r="H112" s="34"/>
      <c r="I112" s="34"/>
      <c r="J112" s="34"/>
      <c r="K112" s="34"/>
    </row>
    <row r="113" spans="1:11" ht="14.1" customHeight="1" x14ac:dyDescent="0.25">
      <c r="A113" s="34"/>
      <c r="B113" s="34"/>
      <c r="C113" s="49" t="s">
        <v>72</v>
      </c>
      <c r="D113" s="47">
        <v>0</v>
      </c>
      <c r="E113" s="47">
        <v>0</v>
      </c>
      <c r="F113" s="47">
        <v>0</v>
      </c>
      <c r="G113" s="47">
        <v>0</v>
      </c>
      <c r="H113" s="34"/>
      <c r="I113" s="34"/>
      <c r="J113" s="34"/>
      <c r="K113" s="34"/>
    </row>
    <row r="114" spans="1:11" ht="14.1" customHeight="1" x14ac:dyDescent="0.25">
      <c r="A114" s="34"/>
      <c r="B114" s="34"/>
      <c r="C114" s="49" t="s">
        <v>73</v>
      </c>
      <c r="D114" s="47">
        <v>0</v>
      </c>
      <c r="E114" s="47">
        <v>0</v>
      </c>
      <c r="F114" s="47">
        <v>0</v>
      </c>
      <c r="G114" s="47">
        <v>0</v>
      </c>
      <c r="H114" s="34"/>
      <c r="I114" s="34"/>
      <c r="J114" s="34"/>
      <c r="K114" s="34"/>
    </row>
    <row r="115" spans="1:11" ht="14.1" customHeight="1" x14ac:dyDescent="0.25">
      <c r="A115" s="34"/>
      <c r="B115" s="34"/>
      <c r="C115" s="49" t="s">
        <v>80</v>
      </c>
      <c r="D115" s="47">
        <v>0</v>
      </c>
      <c r="E115" s="47">
        <v>0</v>
      </c>
      <c r="F115" s="47">
        <v>0</v>
      </c>
      <c r="G115" s="47">
        <v>0</v>
      </c>
      <c r="H115" s="34"/>
      <c r="I115" s="34"/>
      <c r="J115" s="34"/>
      <c r="K115" s="34"/>
    </row>
    <row r="116" spans="1:11" ht="14.1" customHeight="1" x14ac:dyDescent="0.25">
      <c r="A116" s="34"/>
      <c r="B116" s="34"/>
      <c r="C116" s="49" t="s">
        <v>72</v>
      </c>
      <c r="D116" s="47">
        <v>0</v>
      </c>
      <c r="E116" s="47">
        <v>0</v>
      </c>
      <c r="F116" s="47">
        <v>0</v>
      </c>
      <c r="G116" s="47">
        <v>0</v>
      </c>
      <c r="H116" s="34"/>
      <c r="I116" s="34"/>
      <c r="J116" s="34"/>
      <c r="K116" s="34"/>
    </row>
    <row r="117" spans="1:11" ht="14.1" customHeight="1" x14ac:dyDescent="0.25">
      <c r="A117" s="34"/>
      <c r="B117" s="34"/>
      <c r="C117" s="49" t="s">
        <v>81</v>
      </c>
      <c r="D117" s="47">
        <v>0</v>
      </c>
      <c r="E117" s="47">
        <v>0</v>
      </c>
      <c r="F117" s="47">
        <v>0</v>
      </c>
      <c r="G117" s="47">
        <v>0</v>
      </c>
      <c r="H117" s="34"/>
      <c r="I117" s="34"/>
      <c r="J117" s="34"/>
      <c r="K117" s="34"/>
    </row>
    <row r="118" spans="1:11" ht="14.1" customHeight="1" x14ac:dyDescent="0.25">
      <c r="A118" s="34"/>
      <c r="B118" s="34"/>
      <c r="C118" s="49" t="s">
        <v>82</v>
      </c>
      <c r="D118" s="47">
        <v>0</v>
      </c>
      <c r="E118" s="47">
        <v>0</v>
      </c>
      <c r="F118" s="47">
        <v>0</v>
      </c>
      <c r="G118" s="47">
        <v>0</v>
      </c>
      <c r="H118" s="34"/>
      <c r="I118" s="34"/>
      <c r="J118" s="34"/>
      <c r="K118" s="34"/>
    </row>
    <row r="119" spans="1:11" ht="14.1" customHeight="1" x14ac:dyDescent="0.25">
      <c r="A119" s="34"/>
      <c r="B119" s="34"/>
      <c r="C119" s="49" t="s">
        <v>83</v>
      </c>
      <c r="D119" s="47">
        <v>0</v>
      </c>
      <c r="E119" s="47">
        <v>0</v>
      </c>
      <c r="F119" s="47">
        <v>0</v>
      </c>
      <c r="G119" s="47">
        <v>0</v>
      </c>
      <c r="H119" s="34"/>
      <c r="I119" s="34"/>
      <c r="J119" s="34"/>
      <c r="K119" s="34"/>
    </row>
    <row r="120" spans="1:11" ht="14.1" customHeight="1" x14ac:dyDescent="0.25">
      <c r="A120" s="34"/>
      <c r="B120" s="34"/>
      <c r="C120" s="49" t="s">
        <v>84</v>
      </c>
      <c r="D120" s="47">
        <v>0</v>
      </c>
      <c r="E120" s="47">
        <v>0</v>
      </c>
      <c r="F120" s="47">
        <v>0</v>
      </c>
      <c r="G120" s="47">
        <v>0</v>
      </c>
      <c r="H120" s="34"/>
      <c r="I120" s="34"/>
      <c r="J120" s="34"/>
      <c r="K120" s="34"/>
    </row>
    <row r="121" spans="1:11" ht="14.1" customHeight="1" x14ac:dyDescent="0.25">
      <c r="A121" s="34"/>
      <c r="B121" s="34"/>
      <c r="C121" s="49" t="s">
        <v>85</v>
      </c>
      <c r="D121" s="47">
        <v>0</v>
      </c>
      <c r="E121" s="47">
        <v>0</v>
      </c>
      <c r="F121" s="47">
        <v>33157000</v>
      </c>
      <c r="G121" s="47">
        <v>100000000</v>
      </c>
      <c r="H121" s="34"/>
      <c r="I121" s="34"/>
      <c r="J121" s="34"/>
      <c r="K121" s="34"/>
    </row>
    <row r="122" spans="1:11" ht="14.1" customHeight="1" x14ac:dyDescent="0.25">
      <c r="A122" s="34"/>
      <c r="B122" s="34"/>
      <c r="C122" s="49" t="s">
        <v>72</v>
      </c>
      <c r="D122" s="47">
        <v>0</v>
      </c>
      <c r="E122" s="47">
        <v>0</v>
      </c>
      <c r="F122" s="47">
        <v>33157000</v>
      </c>
      <c r="G122" s="47">
        <v>100000000</v>
      </c>
      <c r="H122" s="34"/>
      <c r="I122" s="34"/>
      <c r="J122" s="34"/>
      <c r="K122" s="34"/>
    </row>
    <row r="123" spans="1:11" ht="14.1" customHeight="1" x14ac:dyDescent="0.25">
      <c r="A123" s="34"/>
      <c r="B123" s="34"/>
      <c r="C123" s="49" t="s">
        <v>81</v>
      </c>
      <c r="D123" s="47">
        <v>0</v>
      </c>
      <c r="E123" s="47">
        <v>0</v>
      </c>
      <c r="F123" s="47">
        <v>0</v>
      </c>
      <c r="G123" s="47">
        <v>0</v>
      </c>
      <c r="H123" s="34"/>
      <c r="I123" s="34"/>
      <c r="J123" s="34"/>
      <c r="K123" s="34"/>
    </row>
    <row r="124" spans="1:11" ht="14.1" customHeight="1" x14ac:dyDescent="0.25">
      <c r="A124" s="34"/>
      <c r="B124" s="34"/>
      <c r="C124" s="49" t="s">
        <v>82</v>
      </c>
      <c r="D124" s="47">
        <v>0</v>
      </c>
      <c r="E124" s="47">
        <v>0</v>
      </c>
      <c r="F124" s="47">
        <v>0</v>
      </c>
      <c r="G124" s="47">
        <v>0</v>
      </c>
      <c r="H124" s="34"/>
      <c r="I124" s="34"/>
      <c r="J124" s="34"/>
      <c r="K124" s="34"/>
    </row>
    <row r="125" spans="1:11" ht="14.1" customHeight="1" x14ac:dyDescent="0.25">
      <c r="A125" s="34"/>
      <c r="B125" s="34"/>
      <c r="C125" s="49" t="s">
        <v>83</v>
      </c>
      <c r="D125" s="47">
        <v>0</v>
      </c>
      <c r="E125" s="47">
        <v>0</v>
      </c>
      <c r="F125" s="47">
        <v>0</v>
      </c>
      <c r="G125" s="47">
        <v>0</v>
      </c>
      <c r="H125" s="34"/>
      <c r="I125" s="34"/>
      <c r="J125" s="34"/>
      <c r="K125" s="34"/>
    </row>
    <row r="126" spans="1:11" ht="14.1" customHeight="1" x14ac:dyDescent="0.25">
      <c r="A126" s="34"/>
      <c r="B126" s="34"/>
      <c r="C126" s="49" t="s">
        <v>84</v>
      </c>
      <c r="D126" s="47">
        <v>0</v>
      </c>
      <c r="E126" s="47">
        <v>0</v>
      </c>
      <c r="F126" s="47">
        <v>0</v>
      </c>
      <c r="G126" s="47">
        <v>0</v>
      </c>
      <c r="H126" s="34"/>
      <c r="I126" s="34"/>
      <c r="J126" s="34"/>
      <c r="K126" s="34"/>
    </row>
    <row r="127" spans="1:11" ht="14.1" customHeight="1" x14ac:dyDescent="0.25">
      <c r="A127" s="34"/>
      <c r="B127" s="34"/>
      <c r="C127" s="49" t="s">
        <v>86</v>
      </c>
      <c r="D127" s="47">
        <v>0</v>
      </c>
      <c r="E127" s="47">
        <v>0</v>
      </c>
      <c r="F127" s="47">
        <v>0</v>
      </c>
      <c r="G127" s="47">
        <v>0</v>
      </c>
      <c r="H127" s="34"/>
      <c r="I127" s="34"/>
      <c r="J127" s="34"/>
      <c r="K127" s="34"/>
    </row>
    <row r="128" spans="1:11" ht="14.1" customHeight="1" x14ac:dyDescent="0.25">
      <c r="A128" s="34"/>
      <c r="B128" s="34"/>
      <c r="C128" s="49" t="s">
        <v>72</v>
      </c>
      <c r="D128" s="47">
        <v>0</v>
      </c>
      <c r="E128" s="47">
        <v>0</v>
      </c>
      <c r="F128" s="47">
        <v>0</v>
      </c>
      <c r="G128" s="47">
        <v>0</v>
      </c>
      <c r="H128" s="34"/>
      <c r="I128" s="34"/>
      <c r="J128" s="34"/>
      <c r="K128" s="34"/>
    </row>
    <row r="129" spans="1:11" ht="14.1" customHeight="1" x14ac:dyDescent="0.25">
      <c r="A129" s="34"/>
      <c r="B129" s="34"/>
      <c r="C129" s="49" t="s">
        <v>81</v>
      </c>
      <c r="D129" s="47">
        <v>0</v>
      </c>
      <c r="E129" s="47">
        <v>0</v>
      </c>
      <c r="F129" s="47">
        <v>0</v>
      </c>
      <c r="G129" s="47">
        <v>0</v>
      </c>
      <c r="H129" s="34"/>
      <c r="I129" s="34"/>
      <c r="J129" s="34"/>
      <c r="K129" s="34"/>
    </row>
    <row r="130" spans="1:11" ht="14.1" customHeight="1" x14ac:dyDescent="0.25">
      <c r="A130" s="34"/>
      <c r="B130" s="34"/>
      <c r="C130" s="49" t="s">
        <v>82</v>
      </c>
      <c r="D130" s="47">
        <v>0</v>
      </c>
      <c r="E130" s="47">
        <v>0</v>
      </c>
      <c r="F130" s="47">
        <v>0</v>
      </c>
      <c r="G130" s="47">
        <v>0</v>
      </c>
      <c r="H130" s="34"/>
      <c r="I130" s="34"/>
      <c r="J130" s="34"/>
      <c r="K130" s="34"/>
    </row>
    <row r="131" spans="1:11" ht="14.1" customHeight="1" x14ac:dyDescent="0.25">
      <c r="A131" s="34"/>
      <c r="B131" s="34"/>
      <c r="C131" s="49" t="s">
        <v>83</v>
      </c>
      <c r="D131" s="47">
        <v>0</v>
      </c>
      <c r="E131" s="47">
        <v>0</v>
      </c>
      <c r="F131" s="47">
        <v>0</v>
      </c>
      <c r="G131" s="47">
        <v>0</v>
      </c>
      <c r="H131" s="34"/>
      <c r="I131" s="34"/>
      <c r="J131" s="34"/>
      <c r="K131" s="34"/>
    </row>
    <row r="132" spans="1:11" ht="14.1" customHeight="1" x14ac:dyDescent="0.25">
      <c r="A132" s="34"/>
      <c r="B132" s="34"/>
      <c r="C132" s="49" t="s">
        <v>84</v>
      </c>
      <c r="D132" s="47">
        <v>0</v>
      </c>
      <c r="E132" s="47">
        <v>0</v>
      </c>
      <c r="F132" s="47">
        <v>0</v>
      </c>
      <c r="G132" s="47">
        <v>0</v>
      </c>
      <c r="H132" s="34"/>
      <c r="I132" s="34"/>
      <c r="J132" s="34"/>
      <c r="K132" s="34"/>
    </row>
    <row r="133" spans="1:11" ht="14.1" customHeight="1" x14ac:dyDescent="0.25">
      <c r="A133" s="34"/>
      <c r="B133" s="34"/>
      <c r="C133" s="49" t="s">
        <v>87</v>
      </c>
      <c r="D133" s="47">
        <v>0</v>
      </c>
      <c r="E133" s="47">
        <v>0</v>
      </c>
      <c r="F133" s="47">
        <v>0</v>
      </c>
      <c r="G133" s="47">
        <v>0</v>
      </c>
      <c r="H133" s="34"/>
      <c r="I133" s="34"/>
      <c r="J133" s="34"/>
      <c r="K133" s="34"/>
    </row>
    <row r="134" spans="1:11" ht="14.1" customHeight="1" x14ac:dyDescent="0.25">
      <c r="A134" s="34"/>
      <c r="B134" s="34"/>
      <c r="C134" s="49" t="s">
        <v>88</v>
      </c>
      <c r="D134" s="47">
        <v>0</v>
      </c>
      <c r="E134" s="47">
        <v>0</v>
      </c>
      <c r="F134" s="47">
        <v>0</v>
      </c>
      <c r="G134" s="47">
        <v>0</v>
      </c>
      <c r="H134" s="34"/>
      <c r="I134" s="34"/>
      <c r="J134" s="34"/>
      <c r="K134" s="34"/>
    </row>
    <row r="135" spans="1:11" ht="14.1" customHeight="1" x14ac:dyDescent="0.25">
      <c r="A135" s="34"/>
      <c r="B135" s="34"/>
      <c r="C135" s="48" t="s">
        <v>89</v>
      </c>
      <c r="D135" s="47">
        <v>0</v>
      </c>
      <c r="E135" s="47">
        <v>0</v>
      </c>
      <c r="F135" s="47">
        <v>33157000</v>
      </c>
      <c r="G135" s="47">
        <v>100000000</v>
      </c>
      <c r="H135" s="34"/>
      <c r="I135" s="34"/>
      <c r="J135" s="34"/>
      <c r="K135" s="34"/>
    </row>
    <row r="136" spans="1:11" ht="14.1" customHeight="1" x14ac:dyDescent="0.25">
      <c r="A136" s="34"/>
      <c r="B136" s="34"/>
      <c r="C136" s="55" t="s">
        <v>46</v>
      </c>
      <c r="D136" s="1419" t="s">
        <v>2253</v>
      </c>
      <c r="E136" s="1420"/>
      <c r="F136" s="1420"/>
      <c r="G136" s="1420"/>
      <c r="H136" s="34"/>
      <c r="I136" s="34"/>
      <c r="J136" s="34"/>
      <c r="K136" s="34"/>
    </row>
    <row r="137" spans="1:11" ht="14.1" customHeight="1" x14ac:dyDescent="0.25">
      <c r="A137" s="34"/>
      <c r="B137" s="34"/>
      <c r="C137" s="32" t="s">
        <v>48</v>
      </c>
      <c r="D137" s="1421" t="s">
        <v>2252</v>
      </c>
      <c r="E137" s="1422"/>
      <c r="F137" s="1422"/>
      <c r="G137" s="1422"/>
      <c r="H137" s="34"/>
      <c r="I137" s="34"/>
      <c r="J137" s="34"/>
      <c r="K137" s="34"/>
    </row>
    <row r="138" spans="1:11" ht="14.1" customHeight="1" x14ac:dyDescent="0.25">
      <c r="A138" s="34"/>
      <c r="B138" s="34"/>
      <c r="C138" s="32" t="s">
        <v>50</v>
      </c>
      <c r="D138" s="1421" t="s">
        <v>480</v>
      </c>
      <c r="E138" s="1422"/>
      <c r="F138" s="1422"/>
      <c r="G138" s="1422"/>
      <c r="H138" s="34"/>
      <c r="I138" s="34"/>
      <c r="J138" s="34"/>
      <c r="K138" s="34"/>
    </row>
    <row r="139" spans="1:11" ht="15" customHeight="1" x14ac:dyDescent="0.25">
      <c r="A139" s="34"/>
      <c r="B139" s="34"/>
      <c r="C139" s="53"/>
      <c r="D139" s="52">
        <v>2026</v>
      </c>
      <c r="E139" s="52">
        <v>2027</v>
      </c>
      <c r="F139" s="52">
        <v>2028</v>
      </c>
      <c r="G139" s="52">
        <v>2029</v>
      </c>
      <c r="H139" s="34"/>
      <c r="I139" s="34"/>
      <c r="J139" s="34"/>
      <c r="K139" s="34"/>
    </row>
    <row r="140" spans="1:11" ht="15" customHeight="1" x14ac:dyDescent="0.25">
      <c r="A140" s="34"/>
      <c r="B140" s="34"/>
      <c r="C140" s="51"/>
      <c r="D140" s="50" t="s">
        <v>17</v>
      </c>
      <c r="E140" s="50" t="s">
        <v>18</v>
      </c>
      <c r="F140" s="50" t="s">
        <v>18</v>
      </c>
      <c r="G140" s="50" t="s">
        <v>18</v>
      </c>
      <c r="H140" s="34"/>
      <c r="I140" s="34"/>
      <c r="J140" s="34"/>
      <c r="K140" s="34"/>
    </row>
    <row r="141" spans="1:11" ht="14.1" customHeight="1" x14ac:dyDescent="0.25">
      <c r="A141" s="34"/>
      <c r="B141" s="34"/>
      <c r="C141" s="41" t="s">
        <v>52</v>
      </c>
      <c r="D141" s="54" t="s">
        <v>53</v>
      </c>
      <c r="E141" s="54" t="s">
        <v>580</v>
      </c>
      <c r="F141" s="54" t="s">
        <v>172</v>
      </c>
      <c r="G141" s="54" t="s">
        <v>55</v>
      </c>
      <c r="H141" s="34"/>
      <c r="I141" s="34"/>
      <c r="J141" s="34"/>
      <c r="K141" s="34"/>
    </row>
    <row r="142" spans="1:11" ht="14.1" customHeight="1" x14ac:dyDescent="0.25">
      <c r="A142" s="34"/>
      <c r="B142" s="34"/>
      <c r="C142" s="41" t="s">
        <v>54</v>
      </c>
      <c r="D142" s="54" t="s">
        <v>55</v>
      </c>
      <c r="E142" s="54" t="s">
        <v>146</v>
      </c>
      <c r="F142" s="54" t="s">
        <v>2251</v>
      </c>
      <c r="G142" s="54" t="s">
        <v>55</v>
      </c>
      <c r="H142" s="34"/>
      <c r="I142" s="34"/>
      <c r="J142" s="34"/>
      <c r="K142" s="34"/>
    </row>
    <row r="143" spans="1:11" ht="14.1" customHeight="1" x14ac:dyDescent="0.25">
      <c r="A143" s="34"/>
      <c r="B143" s="34"/>
      <c r="C143" s="41" t="s">
        <v>59</v>
      </c>
      <c r="D143" s="54" t="s">
        <v>55</v>
      </c>
      <c r="E143" s="54" t="s">
        <v>1113</v>
      </c>
      <c r="F143" s="54" t="s">
        <v>2250</v>
      </c>
      <c r="G143" s="54" t="s">
        <v>55</v>
      </c>
      <c r="H143" s="34"/>
      <c r="I143" s="34"/>
      <c r="J143" s="34"/>
      <c r="K143" s="34"/>
    </row>
    <row r="144" spans="1:11" ht="14.1" customHeight="1" x14ac:dyDescent="0.25">
      <c r="A144" s="34"/>
      <c r="B144" s="34"/>
      <c r="C144" s="41" t="s">
        <v>63</v>
      </c>
      <c r="D144" s="54" t="s">
        <v>53</v>
      </c>
      <c r="E144" s="54" t="s">
        <v>53</v>
      </c>
      <c r="F144" s="54" t="s">
        <v>2249</v>
      </c>
      <c r="G144" s="54" t="s">
        <v>103</v>
      </c>
      <c r="H144" s="34"/>
      <c r="I144" s="34"/>
      <c r="J144" s="34"/>
      <c r="K144" s="34"/>
    </row>
    <row r="145" spans="1:11" ht="14.1" customHeight="1" x14ac:dyDescent="0.25">
      <c r="A145" s="34"/>
      <c r="B145" s="34"/>
      <c r="C145" s="41" t="s">
        <v>65</v>
      </c>
      <c r="D145" s="54" t="s">
        <v>53</v>
      </c>
      <c r="E145" s="54" t="s">
        <v>53</v>
      </c>
      <c r="F145" s="54" t="s">
        <v>2248</v>
      </c>
      <c r="G145" s="54" t="s">
        <v>103</v>
      </c>
      <c r="H145" s="34"/>
      <c r="I145" s="34"/>
      <c r="J145" s="34"/>
      <c r="K145" s="34"/>
    </row>
    <row r="146" spans="1:11" ht="14.1" customHeight="1" x14ac:dyDescent="0.25">
      <c r="A146" s="34"/>
      <c r="B146" s="34"/>
      <c r="C146" s="41" t="s">
        <v>68</v>
      </c>
      <c r="D146" s="54" t="s">
        <v>53</v>
      </c>
      <c r="E146" s="54" t="s">
        <v>53</v>
      </c>
      <c r="F146" s="54" t="s">
        <v>2247</v>
      </c>
      <c r="G146" s="54" t="s">
        <v>103</v>
      </c>
      <c r="H146" s="34"/>
      <c r="I146" s="34"/>
      <c r="J146" s="34"/>
      <c r="K146" s="34"/>
    </row>
    <row r="147" spans="1:11" ht="14.1" customHeight="1" x14ac:dyDescent="0.25">
      <c r="A147" s="34"/>
      <c r="B147" s="34"/>
      <c r="C147" s="1431" t="s">
        <v>70</v>
      </c>
      <c r="D147" s="1432"/>
      <c r="E147" s="1432"/>
      <c r="F147" s="1432"/>
      <c r="G147" s="1432"/>
      <c r="H147" s="34"/>
      <c r="I147" s="34"/>
      <c r="J147" s="34"/>
      <c r="K147" s="34"/>
    </row>
    <row r="148" spans="1:11" ht="14.1" customHeight="1" x14ac:dyDescent="0.25">
      <c r="A148" s="34"/>
      <c r="B148" s="34"/>
      <c r="C148" s="53"/>
      <c r="D148" s="52">
        <v>2026</v>
      </c>
      <c r="E148" s="52">
        <v>2027</v>
      </c>
      <c r="F148" s="52">
        <v>2028</v>
      </c>
      <c r="G148" s="52">
        <v>2029</v>
      </c>
      <c r="H148" s="34"/>
      <c r="I148" s="34"/>
      <c r="J148" s="34"/>
      <c r="K148" s="34"/>
    </row>
    <row r="149" spans="1:11" ht="14.1" customHeight="1" x14ac:dyDescent="0.25">
      <c r="A149" s="34"/>
      <c r="B149" s="34"/>
      <c r="C149" s="51"/>
      <c r="D149" s="50" t="s">
        <v>17</v>
      </c>
      <c r="E149" s="50" t="s">
        <v>18</v>
      </c>
      <c r="F149" s="50" t="s">
        <v>18</v>
      </c>
      <c r="G149" s="50" t="s">
        <v>18</v>
      </c>
      <c r="H149" s="34"/>
      <c r="I149" s="34"/>
      <c r="J149" s="34"/>
      <c r="K149" s="34"/>
    </row>
    <row r="150" spans="1:11" ht="14.1" customHeight="1" x14ac:dyDescent="0.25">
      <c r="A150" s="34"/>
      <c r="B150" s="34"/>
      <c r="C150" s="49" t="s">
        <v>71</v>
      </c>
      <c r="D150" s="47">
        <v>0</v>
      </c>
      <c r="E150" s="47">
        <v>0</v>
      </c>
      <c r="F150" s="47">
        <v>0</v>
      </c>
      <c r="G150" s="47">
        <v>0</v>
      </c>
      <c r="H150" s="34"/>
      <c r="I150" s="34"/>
      <c r="J150" s="34"/>
      <c r="K150" s="34"/>
    </row>
    <row r="151" spans="1:11" ht="14.1" customHeight="1" x14ac:dyDescent="0.25">
      <c r="A151" s="34"/>
      <c r="B151" s="34"/>
      <c r="C151" s="49" t="s">
        <v>72</v>
      </c>
      <c r="D151" s="47">
        <v>0</v>
      </c>
      <c r="E151" s="47">
        <v>0</v>
      </c>
      <c r="F151" s="47">
        <v>0</v>
      </c>
      <c r="G151" s="47">
        <v>0</v>
      </c>
      <c r="H151" s="34"/>
      <c r="I151" s="34"/>
      <c r="J151" s="34"/>
      <c r="K151" s="34"/>
    </row>
    <row r="152" spans="1:11" ht="14.1" customHeight="1" x14ac:dyDescent="0.25">
      <c r="A152" s="34"/>
      <c r="B152" s="34"/>
      <c r="C152" s="49" t="s">
        <v>73</v>
      </c>
      <c r="D152" s="47">
        <v>0</v>
      </c>
      <c r="E152" s="47">
        <v>0</v>
      </c>
      <c r="F152" s="47">
        <v>0</v>
      </c>
      <c r="G152" s="47">
        <v>0</v>
      </c>
      <c r="H152" s="34"/>
      <c r="I152" s="34"/>
      <c r="J152" s="34"/>
      <c r="K152" s="34"/>
    </row>
    <row r="153" spans="1:11" ht="14.1" customHeight="1" x14ac:dyDescent="0.25">
      <c r="A153" s="34"/>
      <c r="B153" s="34"/>
      <c r="C153" s="49" t="s">
        <v>74</v>
      </c>
      <c r="D153" s="47">
        <v>0</v>
      </c>
      <c r="E153" s="47">
        <v>0</v>
      </c>
      <c r="F153" s="47">
        <v>0</v>
      </c>
      <c r="G153" s="47">
        <v>0</v>
      </c>
      <c r="H153" s="34"/>
      <c r="I153" s="34"/>
      <c r="J153" s="34"/>
      <c r="K153" s="34"/>
    </row>
    <row r="154" spans="1:11" ht="14.1" customHeight="1" x14ac:dyDescent="0.25">
      <c r="A154" s="34"/>
      <c r="B154" s="34"/>
      <c r="C154" s="49" t="s">
        <v>72</v>
      </c>
      <c r="D154" s="47">
        <v>0</v>
      </c>
      <c r="E154" s="47">
        <v>0</v>
      </c>
      <c r="F154" s="47">
        <v>0</v>
      </c>
      <c r="G154" s="47">
        <v>0</v>
      </c>
      <c r="H154" s="34"/>
      <c r="I154" s="34"/>
      <c r="J154" s="34"/>
      <c r="K154" s="34"/>
    </row>
    <row r="155" spans="1:11" ht="14.1" customHeight="1" x14ac:dyDescent="0.25">
      <c r="A155" s="34"/>
      <c r="B155" s="34"/>
      <c r="C155" s="49" t="s">
        <v>73</v>
      </c>
      <c r="D155" s="47">
        <v>0</v>
      </c>
      <c r="E155" s="47">
        <v>0</v>
      </c>
      <c r="F155" s="47">
        <v>0</v>
      </c>
      <c r="G155" s="47">
        <v>0</v>
      </c>
      <c r="H155" s="34"/>
      <c r="I155" s="34"/>
      <c r="J155" s="34"/>
      <c r="K155" s="34"/>
    </row>
    <row r="156" spans="1:11" ht="14.1" customHeight="1" x14ac:dyDescent="0.25">
      <c r="A156" s="34"/>
      <c r="B156" s="34"/>
      <c r="C156" s="49" t="s">
        <v>75</v>
      </c>
      <c r="D156" s="47">
        <v>0</v>
      </c>
      <c r="E156" s="47">
        <v>0</v>
      </c>
      <c r="F156" s="47">
        <v>0</v>
      </c>
      <c r="G156" s="47">
        <v>0</v>
      </c>
      <c r="H156" s="34"/>
      <c r="I156" s="34"/>
      <c r="J156" s="34"/>
      <c r="K156" s="34"/>
    </row>
    <row r="157" spans="1:11" ht="14.1" customHeight="1" x14ac:dyDescent="0.25">
      <c r="A157" s="34"/>
      <c r="B157" s="34"/>
      <c r="C157" s="49" t="s">
        <v>72</v>
      </c>
      <c r="D157" s="47">
        <v>0</v>
      </c>
      <c r="E157" s="47">
        <v>0</v>
      </c>
      <c r="F157" s="47">
        <v>0</v>
      </c>
      <c r="G157" s="47">
        <v>0</v>
      </c>
      <c r="H157" s="34"/>
      <c r="I157" s="34"/>
      <c r="J157" s="34"/>
      <c r="K157" s="34"/>
    </row>
    <row r="158" spans="1:11" ht="14.1" customHeight="1" x14ac:dyDescent="0.25">
      <c r="A158" s="34"/>
      <c r="B158" s="34"/>
      <c r="C158" s="49" t="s">
        <v>73</v>
      </c>
      <c r="D158" s="47">
        <v>0</v>
      </c>
      <c r="E158" s="47">
        <v>0</v>
      </c>
      <c r="F158" s="47">
        <v>0</v>
      </c>
      <c r="G158" s="47">
        <v>0</v>
      </c>
      <c r="H158" s="34"/>
      <c r="I158" s="34"/>
      <c r="J158" s="34"/>
      <c r="K158" s="34"/>
    </row>
    <row r="159" spans="1:11" ht="14.1" customHeight="1" x14ac:dyDescent="0.25">
      <c r="A159" s="34"/>
      <c r="B159" s="34"/>
      <c r="C159" s="49" t="s">
        <v>76</v>
      </c>
      <c r="D159" s="47">
        <v>0</v>
      </c>
      <c r="E159" s="47">
        <v>0</v>
      </c>
      <c r="F159" s="47">
        <v>0</v>
      </c>
      <c r="G159" s="47">
        <v>0</v>
      </c>
      <c r="H159" s="34"/>
      <c r="I159" s="34"/>
      <c r="J159" s="34"/>
      <c r="K159" s="34"/>
    </row>
    <row r="160" spans="1:11" ht="14.1" customHeight="1" x14ac:dyDescent="0.25">
      <c r="A160" s="34"/>
      <c r="B160" s="34"/>
      <c r="C160" s="49" t="s">
        <v>72</v>
      </c>
      <c r="D160" s="47">
        <v>0</v>
      </c>
      <c r="E160" s="47">
        <v>0</v>
      </c>
      <c r="F160" s="47">
        <v>0</v>
      </c>
      <c r="G160" s="47">
        <v>0</v>
      </c>
      <c r="H160" s="34"/>
      <c r="I160" s="34"/>
      <c r="J160" s="34"/>
      <c r="K160" s="34"/>
    </row>
    <row r="161" spans="1:11" ht="14.1" customHeight="1" x14ac:dyDescent="0.25">
      <c r="A161" s="34"/>
      <c r="B161" s="34"/>
      <c r="C161" s="49" t="s">
        <v>73</v>
      </c>
      <c r="D161" s="47">
        <v>0</v>
      </c>
      <c r="E161" s="47">
        <v>0</v>
      </c>
      <c r="F161" s="47">
        <v>0</v>
      </c>
      <c r="G161" s="47">
        <v>0</v>
      </c>
      <c r="H161" s="34"/>
      <c r="I161" s="34"/>
      <c r="J161" s="34"/>
      <c r="K161" s="34"/>
    </row>
    <row r="162" spans="1:11" ht="14.1" customHeight="1" x14ac:dyDescent="0.25">
      <c r="A162" s="34"/>
      <c r="B162" s="34"/>
      <c r="C162" s="49" t="s">
        <v>77</v>
      </c>
      <c r="D162" s="47">
        <v>0</v>
      </c>
      <c r="E162" s="47">
        <v>0</v>
      </c>
      <c r="F162" s="47">
        <v>0</v>
      </c>
      <c r="G162" s="47">
        <v>0</v>
      </c>
      <c r="H162" s="34"/>
      <c r="I162" s="34"/>
      <c r="J162" s="34"/>
      <c r="K162" s="34"/>
    </row>
    <row r="163" spans="1:11" ht="14.1" customHeight="1" x14ac:dyDescent="0.25">
      <c r="A163" s="34"/>
      <c r="B163" s="34"/>
      <c r="C163" s="49" t="s">
        <v>72</v>
      </c>
      <c r="D163" s="47">
        <v>0</v>
      </c>
      <c r="E163" s="47">
        <v>0</v>
      </c>
      <c r="F163" s="47">
        <v>0</v>
      </c>
      <c r="G163" s="47">
        <v>0</v>
      </c>
      <c r="H163" s="34"/>
      <c r="I163" s="34"/>
      <c r="J163" s="34"/>
      <c r="K163" s="34"/>
    </row>
    <row r="164" spans="1:11" ht="14.1" customHeight="1" x14ac:dyDescent="0.25">
      <c r="A164" s="34"/>
      <c r="B164" s="34"/>
      <c r="C164" s="49" t="s">
        <v>73</v>
      </c>
      <c r="D164" s="47">
        <v>0</v>
      </c>
      <c r="E164" s="47">
        <v>0</v>
      </c>
      <c r="F164" s="47">
        <v>0</v>
      </c>
      <c r="G164" s="47">
        <v>0</v>
      </c>
      <c r="H164" s="34"/>
      <c r="I164" s="34"/>
      <c r="J164" s="34"/>
      <c r="K164" s="34"/>
    </row>
    <row r="165" spans="1:11" ht="14.1" customHeight="1" x14ac:dyDescent="0.25">
      <c r="A165" s="34"/>
      <c r="B165" s="34"/>
      <c r="C165" s="49" t="s">
        <v>78</v>
      </c>
      <c r="D165" s="47">
        <v>0</v>
      </c>
      <c r="E165" s="47">
        <v>0</v>
      </c>
      <c r="F165" s="47">
        <v>0</v>
      </c>
      <c r="G165" s="47">
        <v>0</v>
      </c>
      <c r="H165" s="34"/>
      <c r="I165" s="34"/>
      <c r="J165" s="34"/>
      <c r="K165" s="34"/>
    </row>
    <row r="166" spans="1:11" ht="14.1" customHeight="1" x14ac:dyDescent="0.25">
      <c r="A166" s="34"/>
      <c r="B166" s="34"/>
      <c r="C166" s="49" t="s">
        <v>72</v>
      </c>
      <c r="D166" s="47">
        <v>0</v>
      </c>
      <c r="E166" s="47">
        <v>0</v>
      </c>
      <c r="F166" s="47">
        <v>0</v>
      </c>
      <c r="G166" s="47">
        <v>0</v>
      </c>
      <c r="H166" s="34"/>
      <c r="I166" s="34"/>
      <c r="J166" s="34"/>
      <c r="K166" s="34"/>
    </row>
    <row r="167" spans="1:11" ht="14.1" customHeight="1" x14ac:dyDescent="0.25">
      <c r="A167" s="34"/>
      <c r="B167" s="34"/>
      <c r="C167" s="49" t="s">
        <v>73</v>
      </c>
      <c r="D167" s="47">
        <v>0</v>
      </c>
      <c r="E167" s="47">
        <v>0</v>
      </c>
      <c r="F167" s="47">
        <v>0</v>
      </c>
      <c r="G167" s="47">
        <v>0</v>
      </c>
      <c r="H167" s="34"/>
      <c r="I167" s="34"/>
      <c r="J167" s="34"/>
      <c r="K167" s="34"/>
    </row>
    <row r="168" spans="1:11" ht="14.1" customHeight="1" x14ac:dyDescent="0.25">
      <c r="A168" s="34"/>
      <c r="B168" s="34"/>
      <c r="C168" s="49" t="s">
        <v>79</v>
      </c>
      <c r="D168" s="47">
        <v>0</v>
      </c>
      <c r="E168" s="47">
        <v>0</v>
      </c>
      <c r="F168" s="47">
        <v>0</v>
      </c>
      <c r="G168" s="47">
        <v>0</v>
      </c>
      <c r="H168" s="34"/>
      <c r="I168" s="34"/>
      <c r="J168" s="34"/>
      <c r="K168" s="34"/>
    </row>
    <row r="169" spans="1:11" ht="14.1" customHeight="1" x14ac:dyDescent="0.25">
      <c r="A169" s="34"/>
      <c r="B169" s="34"/>
      <c r="C169" s="49" t="s">
        <v>72</v>
      </c>
      <c r="D169" s="47">
        <v>0</v>
      </c>
      <c r="E169" s="47">
        <v>0</v>
      </c>
      <c r="F169" s="47">
        <v>0</v>
      </c>
      <c r="G169" s="47">
        <v>0</v>
      </c>
      <c r="H169" s="34"/>
      <c r="I169" s="34"/>
      <c r="J169" s="34"/>
      <c r="K169" s="34"/>
    </row>
    <row r="170" spans="1:11" ht="14.1" customHeight="1" x14ac:dyDescent="0.25">
      <c r="A170" s="34"/>
      <c r="B170" s="34"/>
      <c r="C170" s="49" t="s">
        <v>73</v>
      </c>
      <c r="D170" s="47">
        <v>0</v>
      </c>
      <c r="E170" s="47">
        <v>0</v>
      </c>
      <c r="F170" s="47">
        <v>0</v>
      </c>
      <c r="G170" s="47">
        <v>0</v>
      </c>
      <c r="H170" s="34"/>
      <c r="I170" s="34"/>
      <c r="J170" s="34"/>
      <c r="K170" s="34"/>
    </row>
    <row r="171" spans="1:11" ht="14.1" customHeight="1" x14ac:dyDescent="0.25">
      <c r="A171" s="34"/>
      <c r="B171" s="34"/>
      <c r="C171" s="49" t="s">
        <v>80</v>
      </c>
      <c r="D171" s="47">
        <v>0</v>
      </c>
      <c r="E171" s="47">
        <v>0</v>
      </c>
      <c r="F171" s="47">
        <v>0</v>
      </c>
      <c r="G171" s="47">
        <v>0</v>
      </c>
      <c r="H171" s="34"/>
      <c r="I171" s="34"/>
      <c r="J171" s="34"/>
      <c r="K171" s="34"/>
    </row>
    <row r="172" spans="1:11" ht="14.1" customHeight="1" x14ac:dyDescent="0.25">
      <c r="A172" s="34"/>
      <c r="B172" s="34"/>
      <c r="C172" s="49" t="s">
        <v>72</v>
      </c>
      <c r="D172" s="47">
        <v>0</v>
      </c>
      <c r="E172" s="47">
        <v>0</v>
      </c>
      <c r="F172" s="47">
        <v>0</v>
      </c>
      <c r="G172" s="47">
        <v>0</v>
      </c>
      <c r="H172" s="34"/>
      <c r="I172" s="34"/>
      <c r="J172" s="34"/>
      <c r="K172" s="34"/>
    </row>
    <row r="173" spans="1:11" ht="14.1" customHeight="1" x14ac:dyDescent="0.25">
      <c r="A173" s="34"/>
      <c r="B173" s="34"/>
      <c r="C173" s="49" t="s">
        <v>81</v>
      </c>
      <c r="D173" s="47">
        <v>0</v>
      </c>
      <c r="E173" s="47">
        <v>0</v>
      </c>
      <c r="F173" s="47">
        <v>0</v>
      </c>
      <c r="G173" s="47">
        <v>0</v>
      </c>
      <c r="H173" s="34"/>
      <c r="I173" s="34"/>
      <c r="J173" s="34"/>
      <c r="K173" s="34"/>
    </row>
    <row r="174" spans="1:11" ht="14.1" customHeight="1" x14ac:dyDescent="0.25">
      <c r="A174" s="34"/>
      <c r="B174" s="34"/>
      <c r="C174" s="49" t="s">
        <v>82</v>
      </c>
      <c r="D174" s="47">
        <v>0</v>
      </c>
      <c r="E174" s="47">
        <v>0</v>
      </c>
      <c r="F174" s="47">
        <v>0</v>
      </c>
      <c r="G174" s="47">
        <v>0</v>
      </c>
      <c r="H174" s="34"/>
      <c r="I174" s="34"/>
      <c r="J174" s="34"/>
      <c r="K174" s="34"/>
    </row>
    <row r="175" spans="1:11" ht="14.1" customHeight="1" x14ac:dyDescent="0.25">
      <c r="A175" s="34"/>
      <c r="B175" s="34"/>
      <c r="C175" s="49" t="s">
        <v>83</v>
      </c>
      <c r="D175" s="47">
        <v>0</v>
      </c>
      <c r="E175" s="47">
        <v>0</v>
      </c>
      <c r="F175" s="47">
        <v>0</v>
      </c>
      <c r="G175" s="47">
        <v>0</v>
      </c>
      <c r="H175" s="34"/>
      <c r="I175" s="34"/>
      <c r="J175" s="34"/>
      <c r="K175" s="34"/>
    </row>
    <row r="176" spans="1:11" ht="14.1" customHeight="1" x14ac:dyDescent="0.25">
      <c r="A176" s="34"/>
      <c r="B176" s="34"/>
      <c r="C176" s="49" t="s">
        <v>84</v>
      </c>
      <c r="D176" s="47">
        <v>0</v>
      </c>
      <c r="E176" s="47">
        <v>0</v>
      </c>
      <c r="F176" s="47">
        <v>0</v>
      </c>
      <c r="G176" s="47">
        <v>0</v>
      </c>
      <c r="H176" s="34"/>
      <c r="I176" s="34"/>
      <c r="J176" s="34"/>
      <c r="K176" s="34"/>
    </row>
    <row r="177" spans="1:11" ht="14.1" customHeight="1" x14ac:dyDescent="0.25">
      <c r="A177" s="34"/>
      <c r="B177" s="34"/>
      <c r="C177" s="49" t="s">
        <v>85</v>
      </c>
      <c r="D177" s="47">
        <v>0</v>
      </c>
      <c r="E177" s="47">
        <v>3000000</v>
      </c>
      <c r="F177" s="47">
        <v>84843000</v>
      </c>
      <c r="G177" s="47">
        <v>0</v>
      </c>
      <c r="H177" s="34"/>
      <c r="I177" s="34"/>
      <c r="J177" s="34"/>
      <c r="K177" s="34"/>
    </row>
    <row r="178" spans="1:11" ht="14.1" customHeight="1" x14ac:dyDescent="0.25">
      <c r="A178" s="34"/>
      <c r="B178" s="34"/>
      <c r="C178" s="49" t="s">
        <v>72</v>
      </c>
      <c r="D178" s="47">
        <v>0</v>
      </c>
      <c r="E178" s="47">
        <v>3000000</v>
      </c>
      <c r="F178" s="47">
        <v>84843000</v>
      </c>
      <c r="G178" s="47">
        <v>0</v>
      </c>
      <c r="H178" s="34"/>
      <c r="I178" s="34"/>
      <c r="J178" s="34"/>
      <c r="K178" s="34"/>
    </row>
    <row r="179" spans="1:11" ht="14.1" customHeight="1" x14ac:dyDescent="0.25">
      <c r="A179" s="34"/>
      <c r="B179" s="34"/>
      <c r="C179" s="49" t="s">
        <v>81</v>
      </c>
      <c r="D179" s="47">
        <v>0</v>
      </c>
      <c r="E179" s="47">
        <v>0</v>
      </c>
      <c r="F179" s="47">
        <v>0</v>
      </c>
      <c r="G179" s="47">
        <v>0</v>
      </c>
      <c r="H179" s="34"/>
      <c r="I179" s="34"/>
      <c r="J179" s="34"/>
      <c r="K179" s="34"/>
    </row>
    <row r="180" spans="1:11" ht="14.1" customHeight="1" x14ac:dyDescent="0.25">
      <c r="A180" s="34"/>
      <c r="B180" s="34"/>
      <c r="C180" s="49" t="s">
        <v>82</v>
      </c>
      <c r="D180" s="47">
        <v>0</v>
      </c>
      <c r="E180" s="47">
        <v>0</v>
      </c>
      <c r="F180" s="47">
        <v>0</v>
      </c>
      <c r="G180" s="47">
        <v>0</v>
      </c>
      <c r="H180" s="34"/>
      <c r="I180" s="34"/>
      <c r="J180" s="34"/>
      <c r="K180" s="34"/>
    </row>
    <row r="181" spans="1:11" ht="14.1" customHeight="1" x14ac:dyDescent="0.25">
      <c r="A181" s="34"/>
      <c r="B181" s="34"/>
      <c r="C181" s="49" t="s">
        <v>83</v>
      </c>
      <c r="D181" s="47">
        <v>0</v>
      </c>
      <c r="E181" s="47">
        <v>0</v>
      </c>
      <c r="F181" s="47">
        <v>0</v>
      </c>
      <c r="G181" s="47">
        <v>0</v>
      </c>
      <c r="H181" s="34"/>
      <c r="I181" s="34"/>
      <c r="J181" s="34"/>
      <c r="K181" s="34"/>
    </row>
    <row r="182" spans="1:11" ht="14.1" customHeight="1" x14ac:dyDescent="0.25">
      <c r="A182" s="34"/>
      <c r="B182" s="34"/>
      <c r="C182" s="49" t="s">
        <v>84</v>
      </c>
      <c r="D182" s="47">
        <v>0</v>
      </c>
      <c r="E182" s="47">
        <v>0</v>
      </c>
      <c r="F182" s="47">
        <v>0</v>
      </c>
      <c r="G182" s="47">
        <v>0</v>
      </c>
      <c r="H182" s="34"/>
      <c r="I182" s="34"/>
      <c r="J182" s="34"/>
      <c r="K182" s="34"/>
    </row>
    <row r="183" spans="1:11" ht="14.1" customHeight="1" x14ac:dyDescent="0.25">
      <c r="A183" s="34"/>
      <c r="B183" s="34"/>
      <c r="C183" s="49" t="s">
        <v>86</v>
      </c>
      <c r="D183" s="47">
        <v>0</v>
      </c>
      <c r="E183" s="47">
        <v>0</v>
      </c>
      <c r="F183" s="47">
        <v>0</v>
      </c>
      <c r="G183" s="47">
        <v>0</v>
      </c>
      <c r="H183" s="34"/>
      <c r="I183" s="34"/>
      <c r="J183" s="34"/>
      <c r="K183" s="34"/>
    </row>
    <row r="184" spans="1:11" ht="14.1" customHeight="1" x14ac:dyDescent="0.25">
      <c r="A184" s="34"/>
      <c r="B184" s="34"/>
      <c r="C184" s="49" t="s">
        <v>72</v>
      </c>
      <c r="D184" s="47">
        <v>0</v>
      </c>
      <c r="E184" s="47">
        <v>0</v>
      </c>
      <c r="F184" s="47">
        <v>0</v>
      </c>
      <c r="G184" s="47">
        <v>0</v>
      </c>
      <c r="H184" s="34"/>
      <c r="I184" s="34"/>
      <c r="J184" s="34"/>
      <c r="K184" s="34"/>
    </row>
    <row r="185" spans="1:11" ht="14.1" customHeight="1" x14ac:dyDescent="0.25">
      <c r="A185" s="34"/>
      <c r="B185" s="34"/>
      <c r="C185" s="49" t="s">
        <v>81</v>
      </c>
      <c r="D185" s="47">
        <v>0</v>
      </c>
      <c r="E185" s="47">
        <v>0</v>
      </c>
      <c r="F185" s="47">
        <v>0</v>
      </c>
      <c r="G185" s="47">
        <v>0</v>
      </c>
      <c r="H185" s="34"/>
      <c r="I185" s="34"/>
      <c r="J185" s="34"/>
      <c r="K185" s="34"/>
    </row>
    <row r="186" spans="1:11" ht="14.1" customHeight="1" x14ac:dyDescent="0.25">
      <c r="A186" s="34"/>
      <c r="B186" s="34"/>
      <c r="C186" s="49" t="s">
        <v>82</v>
      </c>
      <c r="D186" s="47">
        <v>0</v>
      </c>
      <c r="E186" s="47">
        <v>0</v>
      </c>
      <c r="F186" s="47">
        <v>0</v>
      </c>
      <c r="G186" s="47">
        <v>0</v>
      </c>
      <c r="H186" s="34"/>
      <c r="I186" s="34"/>
      <c r="J186" s="34"/>
      <c r="K186" s="34"/>
    </row>
    <row r="187" spans="1:11" ht="14.1" customHeight="1" x14ac:dyDescent="0.25">
      <c r="A187" s="34"/>
      <c r="B187" s="34"/>
      <c r="C187" s="49" t="s">
        <v>83</v>
      </c>
      <c r="D187" s="47">
        <v>0</v>
      </c>
      <c r="E187" s="47">
        <v>0</v>
      </c>
      <c r="F187" s="47">
        <v>0</v>
      </c>
      <c r="G187" s="47">
        <v>0</v>
      </c>
      <c r="H187" s="34"/>
      <c r="I187" s="34"/>
      <c r="J187" s="34"/>
      <c r="K187" s="34"/>
    </row>
    <row r="188" spans="1:11" ht="14.1" customHeight="1" x14ac:dyDescent="0.25">
      <c r="A188" s="34"/>
      <c r="B188" s="34"/>
      <c r="C188" s="49" t="s">
        <v>84</v>
      </c>
      <c r="D188" s="47">
        <v>0</v>
      </c>
      <c r="E188" s="47">
        <v>0</v>
      </c>
      <c r="F188" s="47">
        <v>0</v>
      </c>
      <c r="G188" s="47">
        <v>0</v>
      </c>
      <c r="H188" s="34"/>
      <c r="I188" s="34"/>
      <c r="J188" s="34"/>
      <c r="K188" s="34"/>
    </row>
    <row r="189" spans="1:11" ht="14.1" customHeight="1" x14ac:dyDescent="0.25">
      <c r="A189" s="34"/>
      <c r="B189" s="34"/>
      <c r="C189" s="49" t="s">
        <v>87</v>
      </c>
      <c r="D189" s="47">
        <v>0</v>
      </c>
      <c r="E189" s="47">
        <v>0</v>
      </c>
      <c r="F189" s="47">
        <v>0</v>
      </c>
      <c r="G189" s="47">
        <v>0</v>
      </c>
      <c r="H189" s="34"/>
      <c r="I189" s="34"/>
      <c r="J189" s="34"/>
      <c r="K189" s="34"/>
    </row>
    <row r="190" spans="1:11" ht="14.1" customHeight="1" x14ac:dyDescent="0.25">
      <c r="A190" s="34"/>
      <c r="B190" s="34"/>
      <c r="C190" s="49" t="s">
        <v>88</v>
      </c>
      <c r="D190" s="47">
        <v>0</v>
      </c>
      <c r="E190" s="47">
        <v>0</v>
      </c>
      <c r="F190" s="47">
        <v>0</v>
      </c>
      <c r="G190" s="47">
        <v>0</v>
      </c>
      <c r="H190" s="34"/>
      <c r="I190" s="34"/>
      <c r="J190" s="34"/>
      <c r="K190" s="34"/>
    </row>
    <row r="191" spans="1:11" ht="14.1" customHeight="1" x14ac:dyDescent="0.25">
      <c r="A191" s="34"/>
      <c r="B191" s="34"/>
      <c r="C191" s="48" t="s">
        <v>89</v>
      </c>
      <c r="D191" s="47">
        <v>0</v>
      </c>
      <c r="E191" s="47">
        <v>3000000</v>
      </c>
      <c r="F191" s="47">
        <v>84843000</v>
      </c>
      <c r="G191" s="47">
        <v>0</v>
      </c>
      <c r="H191" s="34"/>
      <c r="I191" s="34"/>
      <c r="J191" s="34"/>
      <c r="K191" s="34"/>
    </row>
    <row r="192" spans="1:11" x14ac:dyDescent="0.25">
      <c r="A192" s="34"/>
      <c r="B192" s="34"/>
      <c r="C192" s="56" t="s">
        <v>2246</v>
      </c>
      <c r="D192" s="1417" t="s">
        <v>2245</v>
      </c>
      <c r="E192" s="1418"/>
      <c r="F192" s="1418"/>
      <c r="G192" s="1418"/>
      <c r="H192" s="34"/>
      <c r="I192" s="34"/>
      <c r="J192" s="34"/>
      <c r="K192" s="34"/>
    </row>
    <row r="193" spans="1:11" x14ac:dyDescent="0.25">
      <c r="A193" s="34"/>
      <c r="B193" s="34"/>
      <c r="C193" s="55" t="s">
        <v>46</v>
      </c>
      <c r="D193" s="1419" t="s">
        <v>2244</v>
      </c>
      <c r="E193" s="1420"/>
      <c r="F193" s="1420"/>
      <c r="G193" s="1420"/>
      <c r="H193" s="34"/>
      <c r="I193" s="34"/>
      <c r="J193" s="34"/>
      <c r="K193" s="34"/>
    </row>
    <row r="194" spans="1:11" ht="18" customHeight="1" x14ac:dyDescent="0.25">
      <c r="A194" s="34"/>
      <c r="B194" s="34"/>
      <c r="C194" s="32" t="s">
        <v>48</v>
      </c>
      <c r="D194" s="1421" t="s">
        <v>53</v>
      </c>
      <c r="E194" s="1422"/>
      <c r="F194" s="1422"/>
      <c r="G194" s="1422"/>
      <c r="H194" s="34"/>
      <c r="I194" s="34"/>
      <c r="J194" s="34"/>
      <c r="K194" s="34"/>
    </row>
    <row r="195" spans="1:11" ht="18" customHeight="1" x14ac:dyDescent="0.25">
      <c r="A195" s="34"/>
      <c r="B195" s="34"/>
      <c r="C195" s="32" t="s">
        <v>50</v>
      </c>
      <c r="D195" s="1421" t="s">
        <v>95</v>
      </c>
      <c r="E195" s="1422"/>
      <c r="F195" s="1422"/>
      <c r="G195" s="1422"/>
      <c r="H195" s="34"/>
      <c r="I195" s="34"/>
      <c r="J195" s="34"/>
      <c r="K195" s="34"/>
    </row>
    <row r="196" spans="1:11" ht="15" customHeight="1" x14ac:dyDescent="0.25">
      <c r="A196" s="34"/>
      <c r="B196" s="34"/>
      <c r="C196" s="53"/>
      <c r="D196" s="52">
        <v>2026</v>
      </c>
      <c r="E196" s="52">
        <v>2027</v>
      </c>
      <c r="F196" s="52">
        <v>2028</v>
      </c>
      <c r="G196" s="52">
        <v>2029</v>
      </c>
      <c r="H196" s="34"/>
      <c r="I196" s="34"/>
      <c r="J196" s="34"/>
      <c r="K196" s="34"/>
    </row>
    <row r="197" spans="1:11" ht="15" customHeight="1" x14ac:dyDescent="0.25">
      <c r="A197" s="34"/>
      <c r="B197" s="34"/>
      <c r="C197" s="51"/>
      <c r="D197" s="50" t="s">
        <v>17</v>
      </c>
      <c r="E197" s="50" t="s">
        <v>18</v>
      </c>
      <c r="F197" s="50" t="s">
        <v>18</v>
      </c>
      <c r="G197" s="50" t="s">
        <v>18</v>
      </c>
      <c r="H197" s="34"/>
      <c r="I197" s="34"/>
      <c r="J197" s="34"/>
      <c r="K197" s="34"/>
    </row>
    <row r="198" spans="1:11" ht="14.1" customHeight="1" x14ac:dyDescent="0.25">
      <c r="A198" s="34"/>
      <c r="B198" s="34"/>
      <c r="C198" s="41" t="s">
        <v>52</v>
      </c>
      <c r="D198" s="54" t="s">
        <v>53</v>
      </c>
      <c r="E198" s="54" t="s">
        <v>124</v>
      </c>
      <c r="F198" s="54" t="s">
        <v>124</v>
      </c>
      <c r="G198" s="54" t="s">
        <v>55</v>
      </c>
      <c r="H198" s="34"/>
      <c r="I198" s="34"/>
      <c r="J198" s="34"/>
      <c r="K198" s="34"/>
    </row>
    <row r="199" spans="1:11" ht="14.1" customHeight="1" x14ac:dyDescent="0.25">
      <c r="A199" s="34"/>
      <c r="B199" s="34"/>
      <c r="C199" s="41" t="s">
        <v>54</v>
      </c>
      <c r="D199" s="54" t="s">
        <v>55</v>
      </c>
      <c r="E199" s="54" t="s">
        <v>2243</v>
      </c>
      <c r="F199" s="54" t="s">
        <v>2242</v>
      </c>
      <c r="G199" s="54" t="s">
        <v>55</v>
      </c>
      <c r="H199" s="34"/>
      <c r="I199" s="34"/>
      <c r="J199" s="34"/>
      <c r="K199" s="34"/>
    </row>
    <row r="200" spans="1:11" ht="14.1" customHeight="1" x14ac:dyDescent="0.25">
      <c r="A200" s="34"/>
      <c r="B200" s="34"/>
      <c r="C200" s="41" t="s">
        <v>59</v>
      </c>
      <c r="D200" s="54" t="s">
        <v>55</v>
      </c>
      <c r="E200" s="54" t="s">
        <v>2243</v>
      </c>
      <c r="F200" s="54" t="s">
        <v>2242</v>
      </c>
      <c r="G200" s="54" t="s">
        <v>55</v>
      </c>
      <c r="H200" s="34"/>
      <c r="I200" s="34"/>
      <c r="J200" s="34"/>
      <c r="K200" s="34"/>
    </row>
    <row r="201" spans="1:11" ht="14.1" customHeight="1" x14ac:dyDescent="0.25">
      <c r="A201" s="34"/>
      <c r="B201" s="34"/>
      <c r="C201" s="41" t="s">
        <v>63</v>
      </c>
      <c r="D201" s="54" t="s">
        <v>53</v>
      </c>
      <c r="E201" s="54" t="s">
        <v>53</v>
      </c>
      <c r="F201" s="54" t="s">
        <v>55</v>
      </c>
      <c r="G201" s="54" t="s">
        <v>103</v>
      </c>
      <c r="H201" s="34"/>
      <c r="I201" s="34"/>
      <c r="J201" s="34"/>
      <c r="K201" s="34"/>
    </row>
    <row r="202" spans="1:11" ht="14.1" customHeight="1" x14ac:dyDescent="0.25">
      <c r="A202" s="34"/>
      <c r="B202" s="34"/>
      <c r="C202" s="41" t="s">
        <v>65</v>
      </c>
      <c r="D202" s="54" t="s">
        <v>53</v>
      </c>
      <c r="E202" s="54" t="s">
        <v>53</v>
      </c>
      <c r="F202" s="54" t="s">
        <v>2241</v>
      </c>
      <c r="G202" s="54" t="s">
        <v>103</v>
      </c>
      <c r="H202" s="34"/>
      <c r="I202" s="34"/>
      <c r="J202" s="34"/>
      <c r="K202" s="34"/>
    </row>
    <row r="203" spans="1:11" ht="14.1" customHeight="1" x14ac:dyDescent="0.25">
      <c r="A203" s="34"/>
      <c r="B203" s="34"/>
      <c r="C203" s="41" t="s">
        <v>68</v>
      </c>
      <c r="D203" s="54" t="s">
        <v>53</v>
      </c>
      <c r="E203" s="54" t="s">
        <v>53</v>
      </c>
      <c r="F203" s="54" t="s">
        <v>2241</v>
      </c>
      <c r="G203" s="54" t="s">
        <v>103</v>
      </c>
      <c r="H203" s="34"/>
      <c r="I203" s="34"/>
      <c r="J203" s="34"/>
      <c r="K203" s="34"/>
    </row>
    <row r="204" spans="1:11" ht="14.1" customHeight="1" x14ac:dyDescent="0.25">
      <c r="A204" s="34"/>
      <c r="B204" s="34"/>
      <c r="C204" s="1431" t="s">
        <v>70</v>
      </c>
      <c r="D204" s="1432"/>
      <c r="E204" s="1432"/>
      <c r="F204" s="1432"/>
      <c r="G204" s="1432"/>
      <c r="H204" s="34"/>
      <c r="I204" s="34"/>
      <c r="J204" s="34"/>
      <c r="K204" s="34"/>
    </row>
    <row r="205" spans="1:11" ht="14.1" customHeight="1" x14ac:dyDescent="0.25">
      <c r="A205" s="34"/>
      <c r="B205" s="34"/>
      <c r="C205" s="53"/>
      <c r="D205" s="52">
        <v>2026</v>
      </c>
      <c r="E205" s="52">
        <v>2027</v>
      </c>
      <c r="F205" s="52">
        <v>2028</v>
      </c>
      <c r="G205" s="52">
        <v>2029</v>
      </c>
      <c r="H205" s="34"/>
      <c r="I205" s="34"/>
      <c r="J205" s="34"/>
      <c r="K205" s="34"/>
    </row>
    <row r="206" spans="1:11" ht="14.1" customHeight="1" x14ac:dyDescent="0.25">
      <c r="A206" s="34"/>
      <c r="B206" s="34"/>
      <c r="C206" s="51"/>
      <c r="D206" s="50" t="s">
        <v>17</v>
      </c>
      <c r="E206" s="50" t="s">
        <v>18</v>
      </c>
      <c r="F206" s="50" t="s">
        <v>18</v>
      </c>
      <c r="G206" s="50" t="s">
        <v>18</v>
      </c>
      <c r="H206" s="34"/>
      <c r="I206" s="34"/>
      <c r="J206" s="34"/>
      <c r="K206" s="34"/>
    </row>
    <row r="207" spans="1:11" ht="14.1" customHeight="1" x14ac:dyDescent="0.25">
      <c r="A207" s="34"/>
      <c r="B207" s="34"/>
      <c r="C207" s="49" t="s">
        <v>71</v>
      </c>
      <c r="D207" s="47">
        <v>0</v>
      </c>
      <c r="E207" s="47">
        <v>0</v>
      </c>
      <c r="F207" s="47">
        <v>0</v>
      </c>
      <c r="G207" s="47">
        <v>0</v>
      </c>
      <c r="H207" s="34"/>
      <c r="I207" s="34"/>
      <c r="J207" s="34"/>
      <c r="K207" s="34"/>
    </row>
    <row r="208" spans="1:11" ht="14.1" customHeight="1" x14ac:dyDescent="0.25">
      <c r="A208" s="34"/>
      <c r="B208" s="34"/>
      <c r="C208" s="49" t="s">
        <v>72</v>
      </c>
      <c r="D208" s="47">
        <v>0</v>
      </c>
      <c r="E208" s="47">
        <v>0</v>
      </c>
      <c r="F208" s="47">
        <v>0</v>
      </c>
      <c r="G208" s="47">
        <v>0</v>
      </c>
      <c r="H208" s="34"/>
      <c r="I208" s="34"/>
      <c r="J208" s="34"/>
      <c r="K208" s="34"/>
    </row>
    <row r="209" spans="1:11" ht="14.1" customHeight="1" x14ac:dyDescent="0.25">
      <c r="A209" s="34"/>
      <c r="B209" s="34"/>
      <c r="C209" s="49" t="s">
        <v>73</v>
      </c>
      <c r="D209" s="47">
        <v>0</v>
      </c>
      <c r="E209" s="47">
        <v>0</v>
      </c>
      <c r="F209" s="47">
        <v>0</v>
      </c>
      <c r="G209" s="47">
        <v>0</v>
      </c>
      <c r="H209" s="34"/>
      <c r="I209" s="34"/>
      <c r="J209" s="34"/>
      <c r="K209" s="34"/>
    </row>
    <row r="210" spans="1:11" ht="14.1" customHeight="1" x14ac:dyDescent="0.25">
      <c r="A210" s="34"/>
      <c r="B210" s="34"/>
      <c r="C210" s="49" t="s">
        <v>74</v>
      </c>
      <c r="D210" s="47">
        <v>0</v>
      </c>
      <c r="E210" s="47">
        <v>0</v>
      </c>
      <c r="F210" s="47">
        <v>0</v>
      </c>
      <c r="G210" s="47">
        <v>0</v>
      </c>
      <c r="H210" s="34"/>
      <c r="I210" s="34"/>
      <c r="J210" s="34"/>
      <c r="K210" s="34"/>
    </row>
    <row r="211" spans="1:11" ht="14.1" customHeight="1" x14ac:dyDescent="0.25">
      <c r="A211" s="34"/>
      <c r="B211" s="34"/>
      <c r="C211" s="49" t="s">
        <v>72</v>
      </c>
      <c r="D211" s="47">
        <v>0</v>
      </c>
      <c r="E211" s="47">
        <v>0</v>
      </c>
      <c r="F211" s="47">
        <v>0</v>
      </c>
      <c r="G211" s="47">
        <v>0</v>
      </c>
      <c r="H211" s="34"/>
      <c r="I211" s="34"/>
      <c r="J211" s="34"/>
      <c r="K211" s="34"/>
    </row>
    <row r="212" spans="1:11" ht="14.1" customHeight="1" x14ac:dyDescent="0.25">
      <c r="A212" s="34"/>
      <c r="B212" s="34"/>
      <c r="C212" s="49" t="s">
        <v>73</v>
      </c>
      <c r="D212" s="47">
        <v>0</v>
      </c>
      <c r="E212" s="47">
        <v>0</v>
      </c>
      <c r="F212" s="47">
        <v>0</v>
      </c>
      <c r="G212" s="47">
        <v>0</v>
      </c>
      <c r="H212" s="34"/>
      <c r="I212" s="34"/>
      <c r="J212" s="34"/>
      <c r="K212" s="34"/>
    </row>
    <row r="213" spans="1:11" ht="14.1" customHeight="1" x14ac:dyDescent="0.25">
      <c r="A213" s="34"/>
      <c r="B213" s="34"/>
      <c r="C213" s="49" t="s">
        <v>75</v>
      </c>
      <c r="D213" s="47">
        <v>0</v>
      </c>
      <c r="E213" s="47">
        <v>0</v>
      </c>
      <c r="F213" s="47">
        <v>0</v>
      </c>
      <c r="G213" s="47">
        <v>0</v>
      </c>
      <c r="H213" s="34"/>
      <c r="I213" s="34"/>
      <c r="J213" s="34"/>
      <c r="K213" s="34"/>
    </row>
    <row r="214" spans="1:11" ht="14.1" customHeight="1" x14ac:dyDescent="0.25">
      <c r="A214" s="34"/>
      <c r="B214" s="34"/>
      <c r="C214" s="49" t="s">
        <v>72</v>
      </c>
      <c r="D214" s="47">
        <v>0</v>
      </c>
      <c r="E214" s="47">
        <v>0</v>
      </c>
      <c r="F214" s="47">
        <v>0</v>
      </c>
      <c r="G214" s="47">
        <v>0</v>
      </c>
      <c r="H214" s="34"/>
      <c r="I214" s="34"/>
      <c r="J214" s="34"/>
      <c r="K214" s="34"/>
    </row>
    <row r="215" spans="1:11" ht="14.1" customHeight="1" x14ac:dyDescent="0.25">
      <c r="A215" s="34"/>
      <c r="B215" s="34"/>
      <c r="C215" s="49" t="s">
        <v>73</v>
      </c>
      <c r="D215" s="47">
        <v>0</v>
      </c>
      <c r="E215" s="47">
        <v>0</v>
      </c>
      <c r="F215" s="47">
        <v>0</v>
      </c>
      <c r="G215" s="47">
        <v>0</v>
      </c>
      <c r="H215" s="34"/>
      <c r="I215" s="34"/>
      <c r="J215" s="34"/>
      <c r="K215" s="34"/>
    </row>
    <row r="216" spans="1:11" ht="14.1" customHeight="1" x14ac:dyDescent="0.25">
      <c r="A216" s="34"/>
      <c r="B216" s="34"/>
      <c r="C216" s="49" t="s">
        <v>76</v>
      </c>
      <c r="D216" s="47">
        <v>0</v>
      </c>
      <c r="E216" s="47">
        <v>0</v>
      </c>
      <c r="F216" s="47">
        <v>0</v>
      </c>
      <c r="G216" s="47">
        <v>0</v>
      </c>
      <c r="H216" s="34"/>
      <c r="I216" s="34"/>
      <c r="J216" s="34"/>
      <c r="K216" s="34"/>
    </row>
    <row r="217" spans="1:11" ht="14.1" customHeight="1" x14ac:dyDescent="0.25">
      <c r="A217" s="34"/>
      <c r="B217" s="34"/>
      <c r="C217" s="49" t="s">
        <v>72</v>
      </c>
      <c r="D217" s="47">
        <v>0</v>
      </c>
      <c r="E217" s="47">
        <v>0</v>
      </c>
      <c r="F217" s="47">
        <v>0</v>
      </c>
      <c r="G217" s="47">
        <v>0</v>
      </c>
      <c r="H217" s="34"/>
      <c r="I217" s="34"/>
      <c r="J217" s="34"/>
      <c r="K217" s="34"/>
    </row>
    <row r="218" spans="1:11" ht="14.1" customHeight="1" x14ac:dyDescent="0.25">
      <c r="A218" s="34"/>
      <c r="B218" s="34"/>
      <c r="C218" s="49" t="s">
        <v>73</v>
      </c>
      <c r="D218" s="47">
        <v>0</v>
      </c>
      <c r="E218" s="47">
        <v>0</v>
      </c>
      <c r="F218" s="47">
        <v>0</v>
      </c>
      <c r="G218" s="47">
        <v>0</v>
      </c>
      <c r="H218" s="34"/>
      <c r="I218" s="34"/>
      <c r="J218" s="34"/>
      <c r="K218" s="34"/>
    </row>
    <row r="219" spans="1:11" ht="14.1" customHeight="1" x14ac:dyDescent="0.25">
      <c r="A219" s="34"/>
      <c r="B219" s="34"/>
      <c r="C219" s="49" t="s">
        <v>77</v>
      </c>
      <c r="D219" s="47">
        <v>0</v>
      </c>
      <c r="E219" s="47">
        <v>0</v>
      </c>
      <c r="F219" s="47">
        <v>0</v>
      </c>
      <c r="G219" s="47">
        <v>0</v>
      </c>
      <c r="H219" s="34"/>
      <c r="I219" s="34"/>
      <c r="J219" s="34"/>
      <c r="K219" s="34"/>
    </row>
    <row r="220" spans="1:11" ht="14.1" customHeight="1" x14ac:dyDescent="0.25">
      <c r="A220" s="34"/>
      <c r="B220" s="34"/>
      <c r="C220" s="49" t="s">
        <v>72</v>
      </c>
      <c r="D220" s="47">
        <v>0</v>
      </c>
      <c r="E220" s="47">
        <v>0</v>
      </c>
      <c r="F220" s="47">
        <v>0</v>
      </c>
      <c r="G220" s="47">
        <v>0</v>
      </c>
      <c r="H220" s="34"/>
      <c r="I220" s="34"/>
      <c r="J220" s="34"/>
      <c r="K220" s="34"/>
    </row>
    <row r="221" spans="1:11" ht="14.1" customHeight="1" x14ac:dyDescent="0.25">
      <c r="A221" s="34"/>
      <c r="B221" s="34"/>
      <c r="C221" s="49" t="s">
        <v>73</v>
      </c>
      <c r="D221" s="47">
        <v>0</v>
      </c>
      <c r="E221" s="47">
        <v>0</v>
      </c>
      <c r="F221" s="47">
        <v>0</v>
      </c>
      <c r="G221" s="47">
        <v>0</v>
      </c>
      <c r="H221" s="34"/>
      <c r="I221" s="34"/>
      <c r="J221" s="34"/>
      <c r="K221" s="34"/>
    </row>
    <row r="222" spans="1:11" ht="14.1" customHeight="1" x14ac:dyDescent="0.25">
      <c r="A222" s="34"/>
      <c r="B222" s="34"/>
      <c r="C222" s="49" t="s">
        <v>78</v>
      </c>
      <c r="D222" s="47">
        <v>0</v>
      </c>
      <c r="E222" s="47">
        <v>0</v>
      </c>
      <c r="F222" s="47">
        <v>0</v>
      </c>
      <c r="G222" s="47">
        <v>0</v>
      </c>
      <c r="H222" s="34"/>
      <c r="I222" s="34"/>
      <c r="J222" s="34"/>
      <c r="K222" s="34"/>
    </row>
    <row r="223" spans="1:11" ht="14.1" customHeight="1" x14ac:dyDescent="0.25">
      <c r="A223" s="34"/>
      <c r="B223" s="34"/>
      <c r="C223" s="49" t="s">
        <v>72</v>
      </c>
      <c r="D223" s="47">
        <v>0</v>
      </c>
      <c r="E223" s="47">
        <v>0</v>
      </c>
      <c r="F223" s="47">
        <v>0</v>
      </c>
      <c r="G223" s="47">
        <v>0</v>
      </c>
      <c r="H223" s="34"/>
      <c r="I223" s="34"/>
      <c r="J223" s="34"/>
      <c r="K223" s="34"/>
    </row>
    <row r="224" spans="1:11" ht="14.1" customHeight="1" x14ac:dyDescent="0.25">
      <c r="A224" s="34"/>
      <c r="B224" s="34"/>
      <c r="C224" s="49" t="s">
        <v>73</v>
      </c>
      <c r="D224" s="47">
        <v>0</v>
      </c>
      <c r="E224" s="47">
        <v>0</v>
      </c>
      <c r="F224" s="47">
        <v>0</v>
      </c>
      <c r="G224" s="47">
        <v>0</v>
      </c>
      <c r="H224" s="34"/>
      <c r="I224" s="34"/>
      <c r="J224" s="34"/>
      <c r="K224" s="34"/>
    </row>
    <row r="225" spans="1:11" ht="14.1" customHeight="1" x14ac:dyDescent="0.25">
      <c r="A225" s="34"/>
      <c r="B225" s="34"/>
      <c r="C225" s="49" t="s">
        <v>79</v>
      </c>
      <c r="D225" s="47">
        <v>0</v>
      </c>
      <c r="E225" s="47">
        <v>0</v>
      </c>
      <c r="F225" s="47">
        <v>0</v>
      </c>
      <c r="G225" s="47">
        <v>0</v>
      </c>
      <c r="H225" s="34"/>
      <c r="I225" s="34"/>
      <c r="J225" s="34"/>
      <c r="K225" s="34"/>
    </row>
    <row r="226" spans="1:11" ht="14.1" customHeight="1" x14ac:dyDescent="0.25">
      <c r="A226" s="34"/>
      <c r="B226" s="34"/>
      <c r="C226" s="49" t="s">
        <v>72</v>
      </c>
      <c r="D226" s="47">
        <v>0</v>
      </c>
      <c r="E226" s="47">
        <v>0</v>
      </c>
      <c r="F226" s="47">
        <v>0</v>
      </c>
      <c r="G226" s="47">
        <v>0</v>
      </c>
      <c r="H226" s="34"/>
      <c r="I226" s="34"/>
      <c r="J226" s="34"/>
      <c r="K226" s="34"/>
    </row>
    <row r="227" spans="1:11" ht="14.1" customHeight="1" x14ac:dyDescent="0.25">
      <c r="A227" s="34"/>
      <c r="B227" s="34"/>
      <c r="C227" s="49" t="s">
        <v>73</v>
      </c>
      <c r="D227" s="47">
        <v>0</v>
      </c>
      <c r="E227" s="47">
        <v>0</v>
      </c>
      <c r="F227" s="47">
        <v>0</v>
      </c>
      <c r="G227" s="47">
        <v>0</v>
      </c>
      <c r="H227" s="34"/>
      <c r="I227" s="34"/>
      <c r="J227" s="34"/>
      <c r="K227" s="34"/>
    </row>
    <row r="228" spans="1:11" ht="14.1" customHeight="1" x14ac:dyDescent="0.25">
      <c r="A228" s="34"/>
      <c r="B228" s="34"/>
      <c r="C228" s="49" t="s">
        <v>80</v>
      </c>
      <c r="D228" s="47">
        <v>0</v>
      </c>
      <c r="E228" s="47">
        <v>0</v>
      </c>
      <c r="F228" s="47">
        <v>0</v>
      </c>
      <c r="G228" s="47">
        <v>0</v>
      </c>
      <c r="H228" s="34"/>
      <c r="I228" s="34"/>
      <c r="J228" s="34"/>
      <c r="K228" s="34"/>
    </row>
    <row r="229" spans="1:11" ht="14.1" customHeight="1" x14ac:dyDescent="0.25">
      <c r="A229" s="34"/>
      <c r="B229" s="34"/>
      <c r="C229" s="49" t="s">
        <v>72</v>
      </c>
      <c r="D229" s="47">
        <v>0</v>
      </c>
      <c r="E229" s="47">
        <v>0</v>
      </c>
      <c r="F229" s="47">
        <v>0</v>
      </c>
      <c r="G229" s="47">
        <v>0</v>
      </c>
      <c r="H229" s="34"/>
      <c r="I229" s="34"/>
      <c r="J229" s="34"/>
      <c r="K229" s="34"/>
    </row>
    <row r="230" spans="1:11" ht="14.1" customHeight="1" x14ac:dyDescent="0.25">
      <c r="A230" s="34"/>
      <c r="B230" s="34"/>
      <c r="C230" s="49" t="s">
        <v>81</v>
      </c>
      <c r="D230" s="47">
        <v>0</v>
      </c>
      <c r="E230" s="47">
        <v>0</v>
      </c>
      <c r="F230" s="47">
        <v>0</v>
      </c>
      <c r="G230" s="47">
        <v>0</v>
      </c>
      <c r="H230" s="34"/>
      <c r="I230" s="34"/>
      <c r="J230" s="34"/>
      <c r="K230" s="34"/>
    </row>
    <row r="231" spans="1:11" ht="14.1" customHeight="1" x14ac:dyDescent="0.25">
      <c r="A231" s="34"/>
      <c r="B231" s="34"/>
      <c r="C231" s="49" t="s">
        <v>82</v>
      </c>
      <c r="D231" s="47">
        <v>0</v>
      </c>
      <c r="E231" s="47">
        <v>0</v>
      </c>
      <c r="F231" s="47">
        <v>0</v>
      </c>
      <c r="G231" s="47">
        <v>0</v>
      </c>
      <c r="H231" s="34"/>
      <c r="I231" s="34"/>
      <c r="J231" s="34"/>
      <c r="K231" s="34"/>
    </row>
    <row r="232" spans="1:11" ht="14.1" customHeight="1" x14ac:dyDescent="0.25">
      <c r="A232" s="34"/>
      <c r="B232" s="34"/>
      <c r="C232" s="49" t="s">
        <v>83</v>
      </c>
      <c r="D232" s="47">
        <v>0</v>
      </c>
      <c r="E232" s="47">
        <v>0</v>
      </c>
      <c r="F232" s="47">
        <v>0</v>
      </c>
      <c r="G232" s="47">
        <v>0</v>
      </c>
      <c r="H232" s="34"/>
      <c r="I232" s="34"/>
      <c r="J232" s="34"/>
      <c r="K232" s="34"/>
    </row>
    <row r="233" spans="1:11" ht="14.1" customHeight="1" x14ac:dyDescent="0.25">
      <c r="A233" s="34"/>
      <c r="B233" s="34"/>
      <c r="C233" s="49" t="s">
        <v>84</v>
      </c>
      <c r="D233" s="47">
        <v>0</v>
      </c>
      <c r="E233" s="47">
        <v>0</v>
      </c>
      <c r="F233" s="47">
        <v>0</v>
      </c>
      <c r="G233" s="47">
        <v>0</v>
      </c>
      <c r="H233" s="34"/>
      <c r="I233" s="34"/>
      <c r="J233" s="34"/>
      <c r="K233" s="34"/>
    </row>
    <row r="234" spans="1:11" ht="14.1" customHeight="1" x14ac:dyDescent="0.25">
      <c r="A234" s="34"/>
      <c r="B234" s="34"/>
      <c r="C234" s="49" t="s">
        <v>85</v>
      </c>
      <c r="D234" s="47">
        <v>0</v>
      </c>
      <c r="E234" s="47">
        <v>103000000</v>
      </c>
      <c r="F234" s="47">
        <v>52000000</v>
      </c>
      <c r="G234" s="47">
        <v>0</v>
      </c>
      <c r="H234" s="34"/>
      <c r="I234" s="34"/>
      <c r="J234" s="34"/>
      <c r="K234" s="34"/>
    </row>
    <row r="235" spans="1:11" ht="14.1" customHeight="1" x14ac:dyDescent="0.25">
      <c r="A235" s="34"/>
      <c r="B235" s="34"/>
      <c r="C235" s="49" t="s">
        <v>72</v>
      </c>
      <c r="D235" s="47">
        <v>0</v>
      </c>
      <c r="E235" s="47">
        <v>103000000</v>
      </c>
      <c r="F235" s="47">
        <v>52000000</v>
      </c>
      <c r="G235" s="47">
        <v>0</v>
      </c>
      <c r="H235" s="34"/>
      <c r="I235" s="34"/>
      <c r="J235" s="34"/>
      <c r="K235" s="34"/>
    </row>
    <row r="236" spans="1:11" ht="14.1" customHeight="1" x14ac:dyDescent="0.25">
      <c r="A236" s="34"/>
      <c r="B236" s="34"/>
      <c r="C236" s="49" t="s">
        <v>81</v>
      </c>
      <c r="D236" s="47">
        <v>0</v>
      </c>
      <c r="E236" s="47">
        <v>0</v>
      </c>
      <c r="F236" s="47">
        <v>0</v>
      </c>
      <c r="G236" s="47">
        <v>0</v>
      </c>
      <c r="H236" s="34"/>
      <c r="I236" s="34"/>
      <c r="J236" s="34"/>
      <c r="K236" s="34"/>
    </row>
    <row r="237" spans="1:11" ht="14.1" customHeight="1" x14ac:dyDescent="0.25">
      <c r="A237" s="34"/>
      <c r="B237" s="34"/>
      <c r="C237" s="49" t="s">
        <v>82</v>
      </c>
      <c r="D237" s="47">
        <v>0</v>
      </c>
      <c r="E237" s="47">
        <v>0</v>
      </c>
      <c r="F237" s="47">
        <v>0</v>
      </c>
      <c r="G237" s="47">
        <v>0</v>
      </c>
      <c r="H237" s="34"/>
      <c r="I237" s="34"/>
      <c r="J237" s="34"/>
      <c r="K237" s="34"/>
    </row>
    <row r="238" spans="1:11" ht="14.1" customHeight="1" x14ac:dyDescent="0.25">
      <c r="A238" s="34"/>
      <c r="B238" s="34"/>
      <c r="C238" s="49" t="s">
        <v>83</v>
      </c>
      <c r="D238" s="47">
        <v>0</v>
      </c>
      <c r="E238" s="47">
        <v>0</v>
      </c>
      <c r="F238" s="47">
        <v>0</v>
      </c>
      <c r="G238" s="47">
        <v>0</v>
      </c>
      <c r="H238" s="34"/>
      <c r="I238" s="34"/>
      <c r="J238" s="34"/>
      <c r="K238" s="34"/>
    </row>
    <row r="239" spans="1:11" ht="14.1" customHeight="1" x14ac:dyDescent="0.25">
      <c r="A239" s="34"/>
      <c r="B239" s="34"/>
      <c r="C239" s="49" t="s">
        <v>84</v>
      </c>
      <c r="D239" s="47">
        <v>0</v>
      </c>
      <c r="E239" s="47">
        <v>0</v>
      </c>
      <c r="F239" s="47">
        <v>0</v>
      </c>
      <c r="G239" s="47">
        <v>0</v>
      </c>
      <c r="H239" s="34"/>
      <c r="I239" s="34"/>
      <c r="J239" s="34"/>
      <c r="K239" s="34"/>
    </row>
    <row r="240" spans="1:11" ht="14.1" customHeight="1" x14ac:dyDescent="0.25">
      <c r="A240" s="34"/>
      <c r="B240" s="34"/>
      <c r="C240" s="49" t="s">
        <v>86</v>
      </c>
      <c r="D240" s="47">
        <v>0</v>
      </c>
      <c r="E240" s="47">
        <v>0</v>
      </c>
      <c r="F240" s="47">
        <v>0</v>
      </c>
      <c r="G240" s="47">
        <v>0</v>
      </c>
      <c r="H240" s="34"/>
      <c r="I240" s="34"/>
      <c r="J240" s="34"/>
      <c r="K240" s="34"/>
    </row>
    <row r="241" spans="1:11" ht="14.1" customHeight="1" x14ac:dyDescent="0.25">
      <c r="A241" s="34"/>
      <c r="B241" s="34"/>
      <c r="C241" s="49" t="s">
        <v>72</v>
      </c>
      <c r="D241" s="47">
        <v>0</v>
      </c>
      <c r="E241" s="47">
        <v>0</v>
      </c>
      <c r="F241" s="47">
        <v>0</v>
      </c>
      <c r="G241" s="47">
        <v>0</v>
      </c>
      <c r="H241" s="34"/>
      <c r="I241" s="34"/>
      <c r="J241" s="34"/>
      <c r="K241" s="34"/>
    </row>
    <row r="242" spans="1:11" ht="14.1" customHeight="1" x14ac:dyDescent="0.25">
      <c r="A242" s="34"/>
      <c r="B242" s="34"/>
      <c r="C242" s="49" t="s">
        <v>81</v>
      </c>
      <c r="D242" s="47">
        <v>0</v>
      </c>
      <c r="E242" s="47">
        <v>0</v>
      </c>
      <c r="F242" s="47">
        <v>0</v>
      </c>
      <c r="G242" s="47">
        <v>0</v>
      </c>
      <c r="H242" s="34"/>
      <c r="I242" s="34"/>
      <c r="J242" s="34"/>
      <c r="K242" s="34"/>
    </row>
    <row r="243" spans="1:11" ht="14.1" customHeight="1" x14ac:dyDescent="0.25">
      <c r="A243" s="34"/>
      <c r="B243" s="34"/>
      <c r="C243" s="49" t="s">
        <v>82</v>
      </c>
      <c r="D243" s="47">
        <v>0</v>
      </c>
      <c r="E243" s="47">
        <v>0</v>
      </c>
      <c r="F243" s="47">
        <v>0</v>
      </c>
      <c r="G243" s="47">
        <v>0</v>
      </c>
      <c r="H243" s="34"/>
      <c r="I243" s="34"/>
      <c r="J243" s="34"/>
      <c r="K243" s="34"/>
    </row>
    <row r="244" spans="1:11" ht="14.1" customHeight="1" x14ac:dyDescent="0.25">
      <c r="A244" s="34"/>
      <c r="B244" s="34"/>
      <c r="C244" s="49" t="s">
        <v>83</v>
      </c>
      <c r="D244" s="47">
        <v>0</v>
      </c>
      <c r="E244" s="47">
        <v>0</v>
      </c>
      <c r="F244" s="47">
        <v>0</v>
      </c>
      <c r="G244" s="47">
        <v>0</v>
      </c>
      <c r="H244" s="34"/>
      <c r="I244" s="34"/>
      <c r="J244" s="34"/>
      <c r="K244" s="34"/>
    </row>
    <row r="245" spans="1:11" ht="14.1" customHeight="1" x14ac:dyDescent="0.25">
      <c r="A245" s="34"/>
      <c r="B245" s="34"/>
      <c r="C245" s="49" t="s">
        <v>84</v>
      </c>
      <c r="D245" s="47">
        <v>0</v>
      </c>
      <c r="E245" s="47">
        <v>0</v>
      </c>
      <c r="F245" s="47">
        <v>0</v>
      </c>
      <c r="G245" s="47">
        <v>0</v>
      </c>
      <c r="H245" s="34"/>
      <c r="I245" s="34"/>
      <c r="J245" s="34"/>
      <c r="K245" s="34"/>
    </row>
    <row r="246" spans="1:11" ht="14.1" customHeight="1" x14ac:dyDescent="0.25">
      <c r="A246" s="34"/>
      <c r="B246" s="34"/>
      <c r="C246" s="49" t="s">
        <v>87</v>
      </c>
      <c r="D246" s="47">
        <v>0</v>
      </c>
      <c r="E246" s="47">
        <v>0</v>
      </c>
      <c r="F246" s="47">
        <v>0</v>
      </c>
      <c r="G246" s="47">
        <v>0</v>
      </c>
      <c r="H246" s="34"/>
      <c r="I246" s="34"/>
      <c r="J246" s="34"/>
      <c r="K246" s="34"/>
    </row>
    <row r="247" spans="1:11" ht="14.1" customHeight="1" x14ac:dyDescent="0.25">
      <c r="A247" s="34"/>
      <c r="B247" s="34"/>
      <c r="C247" s="49" t="s">
        <v>88</v>
      </c>
      <c r="D247" s="47">
        <v>0</v>
      </c>
      <c r="E247" s="47">
        <v>0</v>
      </c>
      <c r="F247" s="47">
        <v>0</v>
      </c>
      <c r="G247" s="47">
        <v>0</v>
      </c>
      <c r="H247" s="34"/>
      <c r="I247" s="34"/>
      <c r="J247" s="34"/>
      <c r="K247" s="34"/>
    </row>
    <row r="248" spans="1:11" ht="14.1" customHeight="1" x14ac:dyDescent="0.25">
      <c r="A248" s="34"/>
      <c r="B248" s="34"/>
      <c r="C248" s="48" t="s">
        <v>89</v>
      </c>
      <c r="D248" s="47">
        <v>0</v>
      </c>
      <c r="E248" s="47">
        <v>103000000</v>
      </c>
      <c r="F248" s="47">
        <v>52000000</v>
      </c>
      <c r="G248" s="47">
        <v>0</v>
      </c>
      <c r="H248" s="34"/>
      <c r="I248" s="34"/>
      <c r="J248" s="34"/>
      <c r="K248" s="34"/>
    </row>
    <row r="249" spans="1:11" ht="24" customHeight="1" x14ac:dyDescent="0.25">
      <c r="A249" s="34"/>
      <c r="B249" s="34"/>
      <c r="C249" s="44" t="s">
        <v>24</v>
      </c>
      <c r="D249" s="1429" t="s">
        <v>2240</v>
      </c>
      <c r="E249" s="1430"/>
      <c r="F249" s="1430"/>
      <c r="G249" s="1430"/>
      <c r="H249" s="34"/>
      <c r="I249" s="34"/>
      <c r="J249" s="34"/>
      <c r="K249" s="34"/>
    </row>
    <row r="250" spans="1:11" x14ac:dyDescent="0.25">
      <c r="A250" s="34"/>
      <c r="B250" s="34"/>
      <c r="C250" s="41" t="s">
        <v>26</v>
      </c>
      <c r="D250" s="59">
        <v>2026</v>
      </c>
      <c r="E250" s="59">
        <v>2027</v>
      </c>
      <c r="F250" s="59">
        <v>2028</v>
      </c>
      <c r="G250" s="59">
        <v>2029</v>
      </c>
      <c r="H250" s="34"/>
      <c r="I250" s="34"/>
      <c r="J250" s="34"/>
      <c r="K250" s="34"/>
    </row>
    <row r="251" spans="1:11" ht="14.1" customHeight="1" x14ac:dyDescent="0.25">
      <c r="A251" s="34"/>
      <c r="B251" s="34"/>
      <c r="C251" s="58"/>
      <c r="D251" s="57" t="s">
        <v>17</v>
      </c>
      <c r="E251" s="57" t="s">
        <v>18</v>
      </c>
      <c r="F251" s="57" t="s">
        <v>18</v>
      </c>
      <c r="G251" s="57" t="s">
        <v>18</v>
      </c>
      <c r="H251" s="34"/>
      <c r="I251" s="34"/>
      <c r="J251" s="34"/>
      <c r="K251" s="34"/>
    </row>
    <row r="252" spans="1:11" ht="14.1" customHeight="1" x14ac:dyDescent="0.25">
      <c r="A252" s="34"/>
      <c r="B252" s="34"/>
      <c r="C252" s="41" t="s">
        <v>2239</v>
      </c>
      <c r="D252" s="54" t="s">
        <v>181</v>
      </c>
      <c r="E252" s="54" t="s">
        <v>170</v>
      </c>
      <c r="F252" s="54" t="s">
        <v>170</v>
      </c>
      <c r="G252" s="54" t="s">
        <v>170</v>
      </c>
      <c r="H252" s="34"/>
      <c r="I252" s="34"/>
      <c r="J252" s="34"/>
      <c r="K252" s="34"/>
    </row>
    <row r="253" spans="1:11" ht="20.100000000000001" customHeight="1" x14ac:dyDescent="0.25">
      <c r="A253" s="34"/>
      <c r="B253" s="34"/>
      <c r="C253" s="41" t="s">
        <v>2238</v>
      </c>
      <c r="D253" s="54" t="s">
        <v>343</v>
      </c>
      <c r="E253" s="54" t="s">
        <v>343</v>
      </c>
      <c r="F253" s="54" t="s">
        <v>343</v>
      </c>
      <c r="G253" s="54" t="s">
        <v>2226</v>
      </c>
      <c r="H253" s="34"/>
      <c r="I253" s="34"/>
      <c r="J253" s="34"/>
      <c r="K253" s="34"/>
    </row>
    <row r="254" spans="1:11" ht="14.1" customHeight="1" x14ac:dyDescent="0.25">
      <c r="A254" s="34"/>
      <c r="B254" s="34"/>
      <c r="C254" s="1417" t="s">
        <v>43</v>
      </c>
      <c r="D254" s="1418"/>
      <c r="E254" s="1418"/>
      <c r="F254" s="1418"/>
      <c r="G254" s="1418"/>
      <c r="H254" s="34"/>
      <c r="I254" s="34"/>
      <c r="J254" s="34"/>
      <c r="K254" s="34"/>
    </row>
    <row r="255" spans="1:11" ht="14.1" customHeight="1" x14ac:dyDescent="0.25">
      <c r="A255" s="34"/>
      <c r="B255" s="34"/>
      <c r="C255" s="56" t="s">
        <v>2237</v>
      </c>
      <c r="D255" s="1417" t="s">
        <v>2236</v>
      </c>
      <c r="E255" s="1418"/>
      <c r="F255" s="1418"/>
      <c r="G255" s="1418"/>
      <c r="H255" s="34"/>
      <c r="I255" s="34"/>
      <c r="J255" s="34"/>
      <c r="K255" s="34"/>
    </row>
    <row r="256" spans="1:11" x14ac:dyDescent="0.25">
      <c r="A256" s="34"/>
      <c r="B256" s="34"/>
      <c r="C256" s="55" t="s">
        <v>46</v>
      </c>
      <c r="D256" s="1419" t="s">
        <v>2235</v>
      </c>
      <c r="E256" s="1420"/>
      <c r="F256" s="1420"/>
      <c r="G256" s="1420"/>
      <c r="H256" s="34"/>
      <c r="I256" s="34"/>
      <c r="J256" s="34"/>
      <c r="K256" s="34"/>
    </row>
    <row r="257" spans="1:11" ht="18" customHeight="1" x14ac:dyDescent="0.25">
      <c r="A257" s="34"/>
      <c r="B257" s="34"/>
      <c r="C257" s="32" t="s">
        <v>48</v>
      </c>
      <c r="D257" s="1421" t="s">
        <v>2234</v>
      </c>
      <c r="E257" s="1422"/>
      <c r="F257" s="1422"/>
      <c r="G257" s="1422"/>
      <c r="H257" s="34"/>
      <c r="I257" s="34"/>
      <c r="J257" s="34"/>
      <c r="K257" s="34"/>
    </row>
    <row r="258" spans="1:11" x14ac:dyDescent="0.25">
      <c r="A258" s="34"/>
      <c r="B258" s="34"/>
      <c r="C258" s="32" t="s">
        <v>50</v>
      </c>
      <c r="D258" s="1421" t="s">
        <v>2227</v>
      </c>
      <c r="E258" s="1422"/>
      <c r="F258" s="1422"/>
      <c r="G258" s="1422"/>
      <c r="H258" s="34"/>
      <c r="I258" s="34"/>
      <c r="J258" s="34"/>
      <c r="K258" s="34"/>
    </row>
    <row r="259" spans="1:11" ht="15" customHeight="1" x14ac:dyDescent="0.25">
      <c r="A259" s="34"/>
      <c r="B259" s="34"/>
      <c r="C259" s="53"/>
      <c r="D259" s="52">
        <v>2026</v>
      </c>
      <c r="E259" s="52">
        <v>2027</v>
      </c>
      <c r="F259" s="52">
        <v>2028</v>
      </c>
      <c r="G259" s="52">
        <v>2029</v>
      </c>
      <c r="H259" s="34"/>
      <c r="I259" s="34"/>
      <c r="J259" s="34"/>
      <c r="K259" s="34"/>
    </row>
    <row r="260" spans="1:11" ht="15" customHeight="1" x14ac:dyDescent="0.25">
      <c r="A260" s="34"/>
      <c r="B260" s="34"/>
      <c r="C260" s="51"/>
      <c r="D260" s="50" t="s">
        <v>17</v>
      </c>
      <c r="E260" s="50" t="s">
        <v>18</v>
      </c>
      <c r="F260" s="50" t="s">
        <v>18</v>
      </c>
      <c r="G260" s="50" t="s">
        <v>18</v>
      </c>
      <c r="H260" s="34"/>
      <c r="I260" s="34"/>
      <c r="J260" s="34"/>
      <c r="K260" s="34"/>
    </row>
    <row r="261" spans="1:11" ht="14.1" customHeight="1" x14ac:dyDescent="0.25">
      <c r="A261" s="34"/>
      <c r="B261" s="34"/>
      <c r="C261" s="41" t="s">
        <v>52</v>
      </c>
      <c r="D261" s="54" t="s">
        <v>53</v>
      </c>
      <c r="E261" s="54" t="s">
        <v>170</v>
      </c>
      <c r="F261" s="54" t="s">
        <v>170</v>
      </c>
      <c r="G261" s="54" t="s">
        <v>170</v>
      </c>
      <c r="H261" s="34"/>
      <c r="I261" s="34"/>
      <c r="J261" s="34"/>
      <c r="K261" s="34"/>
    </row>
    <row r="262" spans="1:11" ht="14.1" customHeight="1" x14ac:dyDescent="0.25">
      <c r="A262" s="34"/>
      <c r="B262" s="34"/>
      <c r="C262" s="41" t="s">
        <v>54</v>
      </c>
      <c r="D262" s="54" t="s">
        <v>55</v>
      </c>
      <c r="E262" s="54" t="s">
        <v>2233</v>
      </c>
      <c r="F262" s="54" t="s">
        <v>2232</v>
      </c>
      <c r="G262" s="54" t="s">
        <v>2232</v>
      </c>
      <c r="H262" s="34"/>
      <c r="I262" s="34"/>
      <c r="J262" s="34"/>
      <c r="K262" s="34"/>
    </row>
    <row r="263" spans="1:11" ht="14.1" customHeight="1" x14ac:dyDescent="0.25">
      <c r="A263" s="34"/>
      <c r="B263" s="34"/>
      <c r="C263" s="41" t="s">
        <v>59</v>
      </c>
      <c r="D263" s="54" t="s">
        <v>55</v>
      </c>
      <c r="E263" s="54" t="s">
        <v>2231</v>
      </c>
      <c r="F263" s="54" t="s">
        <v>2230</v>
      </c>
      <c r="G263" s="54" t="s">
        <v>2230</v>
      </c>
      <c r="H263" s="34"/>
      <c r="I263" s="34"/>
      <c r="J263" s="34"/>
      <c r="K263" s="34"/>
    </row>
    <row r="264" spans="1:11" ht="14.1" customHeight="1" x14ac:dyDescent="0.25">
      <c r="A264" s="34"/>
      <c r="B264" s="34"/>
      <c r="C264" s="41" t="s">
        <v>63</v>
      </c>
      <c r="D264" s="54" t="s">
        <v>53</v>
      </c>
      <c r="E264" s="54" t="s">
        <v>53</v>
      </c>
      <c r="F264" s="54" t="s">
        <v>55</v>
      </c>
      <c r="G264" s="54" t="s">
        <v>55</v>
      </c>
      <c r="H264" s="34"/>
      <c r="I264" s="34"/>
      <c r="J264" s="34"/>
      <c r="K264" s="34"/>
    </row>
    <row r="265" spans="1:11" ht="14.1" customHeight="1" x14ac:dyDescent="0.25">
      <c r="A265" s="34"/>
      <c r="B265" s="34"/>
      <c r="C265" s="41" t="s">
        <v>65</v>
      </c>
      <c r="D265" s="54" t="s">
        <v>53</v>
      </c>
      <c r="E265" s="54" t="s">
        <v>53</v>
      </c>
      <c r="F265" s="54" t="s">
        <v>1186</v>
      </c>
      <c r="G265" s="54" t="s">
        <v>55</v>
      </c>
      <c r="H265" s="34"/>
      <c r="I265" s="34"/>
      <c r="J265" s="34"/>
      <c r="K265" s="34"/>
    </row>
    <row r="266" spans="1:11" ht="14.1" customHeight="1" x14ac:dyDescent="0.25">
      <c r="A266" s="34"/>
      <c r="B266" s="34"/>
      <c r="C266" s="41" t="s">
        <v>68</v>
      </c>
      <c r="D266" s="54" t="s">
        <v>53</v>
      </c>
      <c r="E266" s="54" t="s">
        <v>53</v>
      </c>
      <c r="F266" s="54" t="s">
        <v>1186</v>
      </c>
      <c r="G266" s="54" t="s">
        <v>55</v>
      </c>
      <c r="H266" s="34"/>
      <c r="I266" s="34"/>
      <c r="J266" s="34"/>
      <c r="K266" s="34"/>
    </row>
    <row r="267" spans="1:11" ht="14.1" customHeight="1" x14ac:dyDescent="0.25">
      <c r="A267" s="34"/>
      <c r="B267" s="34"/>
      <c r="C267" s="1431" t="s">
        <v>70</v>
      </c>
      <c r="D267" s="1432"/>
      <c r="E267" s="1432"/>
      <c r="F267" s="1432"/>
      <c r="G267" s="1432"/>
      <c r="H267" s="34"/>
      <c r="I267" s="34"/>
      <c r="J267" s="34"/>
      <c r="K267" s="34"/>
    </row>
    <row r="268" spans="1:11" ht="14.1" customHeight="1" x14ac:dyDescent="0.25">
      <c r="A268" s="34"/>
      <c r="B268" s="34"/>
      <c r="C268" s="53"/>
      <c r="D268" s="52">
        <v>2026</v>
      </c>
      <c r="E268" s="52">
        <v>2027</v>
      </c>
      <c r="F268" s="52">
        <v>2028</v>
      </c>
      <c r="G268" s="52">
        <v>2029</v>
      </c>
      <c r="H268" s="34"/>
      <c r="I268" s="34"/>
      <c r="J268" s="34"/>
      <c r="K268" s="34"/>
    </row>
    <row r="269" spans="1:11" ht="14.1" customHeight="1" x14ac:dyDescent="0.25">
      <c r="A269" s="34"/>
      <c r="B269" s="34"/>
      <c r="C269" s="51"/>
      <c r="D269" s="50" t="s">
        <v>17</v>
      </c>
      <c r="E269" s="50" t="s">
        <v>18</v>
      </c>
      <c r="F269" s="50" t="s">
        <v>18</v>
      </c>
      <c r="G269" s="50" t="s">
        <v>18</v>
      </c>
      <c r="H269" s="34"/>
      <c r="I269" s="34"/>
      <c r="J269" s="34"/>
      <c r="K269" s="34"/>
    </row>
    <row r="270" spans="1:11" ht="14.1" customHeight="1" x14ac:dyDescent="0.25">
      <c r="A270" s="34"/>
      <c r="B270" s="34"/>
      <c r="C270" s="49" t="s">
        <v>71</v>
      </c>
      <c r="D270" s="47">
        <v>0</v>
      </c>
      <c r="E270" s="47">
        <v>0</v>
      </c>
      <c r="F270" s="47">
        <v>0</v>
      </c>
      <c r="G270" s="47">
        <v>0</v>
      </c>
      <c r="H270" s="34"/>
      <c r="I270" s="34"/>
      <c r="J270" s="34"/>
      <c r="K270" s="34"/>
    </row>
    <row r="271" spans="1:11" ht="14.1" customHeight="1" x14ac:dyDescent="0.25">
      <c r="A271" s="34"/>
      <c r="B271" s="34"/>
      <c r="C271" s="49" t="s">
        <v>72</v>
      </c>
      <c r="D271" s="47">
        <v>0</v>
      </c>
      <c r="E271" s="47">
        <v>0</v>
      </c>
      <c r="F271" s="47">
        <v>0</v>
      </c>
      <c r="G271" s="47">
        <v>0</v>
      </c>
      <c r="H271" s="34"/>
      <c r="I271" s="34"/>
      <c r="J271" s="34"/>
      <c r="K271" s="34"/>
    </row>
    <row r="272" spans="1:11" ht="14.1" customHeight="1" x14ac:dyDescent="0.25">
      <c r="A272" s="34"/>
      <c r="B272" s="34"/>
      <c r="C272" s="49" t="s">
        <v>73</v>
      </c>
      <c r="D272" s="47">
        <v>0</v>
      </c>
      <c r="E272" s="47">
        <v>0</v>
      </c>
      <c r="F272" s="47">
        <v>0</v>
      </c>
      <c r="G272" s="47">
        <v>0</v>
      </c>
      <c r="H272" s="34"/>
      <c r="I272" s="34"/>
      <c r="J272" s="34"/>
      <c r="K272" s="34"/>
    </row>
    <row r="273" spans="1:11" ht="14.1" customHeight="1" x14ac:dyDescent="0.25">
      <c r="A273" s="34"/>
      <c r="B273" s="34"/>
      <c r="C273" s="49" t="s">
        <v>74</v>
      </c>
      <c r="D273" s="47">
        <v>0</v>
      </c>
      <c r="E273" s="47">
        <v>0</v>
      </c>
      <c r="F273" s="47">
        <v>0</v>
      </c>
      <c r="G273" s="47">
        <v>0</v>
      </c>
      <c r="H273" s="34"/>
      <c r="I273" s="34"/>
      <c r="J273" s="34"/>
      <c r="K273" s="34"/>
    </row>
    <row r="274" spans="1:11" ht="14.1" customHeight="1" x14ac:dyDescent="0.25">
      <c r="A274" s="34"/>
      <c r="B274" s="34"/>
      <c r="C274" s="49" t="s">
        <v>72</v>
      </c>
      <c r="D274" s="47">
        <v>0</v>
      </c>
      <c r="E274" s="47">
        <v>0</v>
      </c>
      <c r="F274" s="47">
        <v>0</v>
      </c>
      <c r="G274" s="47">
        <v>0</v>
      </c>
      <c r="H274" s="34"/>
      <c r="I274" s="34"/>
      <c r="J274" s="34"/>
      <c r="K274" s="34"/>
    </row>
    <row r="275" spans="1:11" ht="14.1" customHeight="1" x14ac:dyDescent="0.25">
      <c r="A275" s="34"/>
      <c r="B275" s="34"/>
      <c r="C275" s="49" t="s">
        <v>73</v>
      </c>
      <c r="D275" s="47">
        <v>0</v>
      </c>
      <c r="E275" s="47">
        <v>0</v>
      </c>
      <c r="F275" s="47">
        <v>0</v>
      </c>
      <c r="G275" s="47">
        <v>0</v>
      </c>
      <c r="H275" s="34"/>
      <c r="I275" s="34"/>
      <c r="J275" s="34"/>
      <c r="K275" s="34"/>
    </row>
    <row r="276" spans="1:11" ht="14.1" customHeight="1" x14ac:dyDescent="0.25">
      <c r="A276" s="34"/>
      <c r="B276" s="34"/>
      <c r="C276" s="49" t="s">
        <v>75</v>
      </c>
      <c r="D276" s="47">
        <v>0</v>
      </c>
      <c r="E276" s="47">
        <v>42594000</v>
      </c>
      <c r="F276" s="47">
        <v>43740000</v>
      </c>
      <c r="G276" s="47">
        <v>43740000</v>
      </c>
      <c r="H276" s="34"/>
      <c r="I276" s="34"/>
      <c r="J276" s="34"/>
      <c r="K276" s="34"/>
    </row>
    <row r="277" spans="1:11" ht="14.1" customHeight="1" x14ac:dyDescent="0.25">
      <c r="A277" s="34"/>
      <c r="B277" s="34"/>
      <c r="C277" s="49" t="s">
        <v>72</v>
      </c>
      <c r="D277" s="47">
        <v>0</v>
      </c>
      <c r="E277" s="47">
        <v>42594000</v>
      </c>
      <c r="F277" s="47">
        <v>43740000</v>
      </c>
      <c r="G277" s="47">
        <v>43740000</v>
      </c>
      <c r="H277" s="34"/>
      <c r="I277" s="34"/>
      <c r="J277" s="34"/>
      <c r="K277" s="34"/>
    </row>
    <row r="278" spans="1:11" ht="14.1" customHeight="1" x14ac:dyDescent="0.25">
      <c r="A278" s="34"/>
      <c r="B278" s="34"/>
      <c r="C278" s="49" t="s">
        <v>73</v>
      </c>
      <c r="D278" s="47">
        <v>0</v>
      </c>
      <c r="E278" s="47">
        <v>0</v>
      </c>
      <c r="F278" s="47">
        <v>0</v>
      </c>
      <c r="G278" s="47">
        <v>0</v>
      </c>
      <c r="H278" s="34"/>
      <c r="I278" s="34"/>
      <c r="J278" s="34"/>
      <c r="K278" s="34"/>
    </row>
    <row r="279" spans="1:11" ht="14.1" customHeight="1" x14ac:dyDescent="0.25">
      <c r="A279" s="34"/>
      <c r="B279" s="34"/>
      <c r="C279" s="49" t="s">
        <v>76</v>
      </c>
      <c r="D279" s="47">
        <v>0</v>
      </c>
      <c r="E279" s="47">
        <v>0</v>
      </c>
      <c r="F279" s="47">
        <v>0</v>
      </c>
      <c r="G279" s="47">
        <v>0</v>
      </c>
      <c r="H279" s="34"/>
      <c r="I279" s="34"/>
      <c r="J279" s="34"/>
      <c r="K279" s="34"/>
    </row>
    <row r="280" spans="1:11" ht="14.1" customHeight="1" x14ac:dyDescent="0.25">
      <c r="A280" s="34"/>
      <c r="B280" s="34"/>
      <c r="C280" s="49" t="s">
        <v>72</v>
      </c>
      <c r="D280" s="47">
        <v>0</v>
      </c>
      <c r="E280" s="47">
        <v>0</v>
      </c>
      <c r="F280" s="47">
        <v>0</v>
      </c>
      <c r="G280" s="47">
        <v>0</v>
      </c>
      <c r="H280" s="34"/>
      <c r="I280" s="34"/>
      <c r="J280" s="34"/>
      <c r="K280" s="34"/>
    </row>
    <row r="281" spans="1:11" ht="14.1" customHeight="1" x14ac:dyDescent="0.25">
      <c r="A281" s="34"/>
      <c r="B281" s="34"/>
      <c r="C281" s="49" t="s">
        <v>73</v>
      </c>
      <c r="D281" s="47">
        <v>0</v>
      </c>
      <c r="E281" s="47">
        <v>0</v>
      </c>
      <c r="F281" s="47">
        <v>0</v>
      </c>
      <c r="G281" s="47">
        <v>0</v>
      </c>
      <c r="H281" s="34"/>
      <c r="I281" s="34"/>
      <c r="J281" s="34"/>
      <c r="K281" s="34"/>
    </row>
    <row r="282" spans="1:11" ht="14.1" customHeight="1" x14ac:dyDescent="0.25">
      <c r="A282" s="34"/>
      <c r="B282" s="34"/>
      <c r="C282" s="49" t="s">
        <v>77</v>
      </c>
      <c r="D282" s="47">
        <v>0</v>
      </c>
      <c r="E282" s="47">
        <v>0</v>
      </c>
      <c r="F282" s="47">
        <v>0</v>
      </c>
      <c r="G282" s="47">
        <v>0</v>
      </c>
      <c r="H282" s="34"/>
      <c r="I282" s="34"/>
      <c r="J282" s="34"/>
      <c r="K282" s="34"/>
    </row>
    <row r="283" spans="1:11" ht="14.1" customHeight="1" x14ac:dyDescent="0.25">
      <c r="A283" s="34"/>
      <c r="B283" s="34"/>
      <c r="C283" s="49" t="s">
        <v>72</v>
      </c>
      <c r="D283" s="47">
        <v>0</v>
      </c>
      <c r="E283" s="47">
        <v>0</v>
      </c>
      <c r="F283" s="47">
        <v>0</v>
      </c>
      <c r="G283" s="47">
        <v>0</v>
      </c>
      <c r="H283" s="34"/>
      <c r="I283" s="34"/>
      <c r="J283" s="34"/>
      <c r="K283" s="34"/>
    </row>
    <row r="284" spans="1:11" ht="14.1" customHeight="1" x14ac:dyDescent="0.25">
      <c r="A284" s="34"/>
      <c r="B284" s="34"/>
      <c r="C284" s="49" t="s">
        <v>73</v>
      </c>
      <c r="D284" s="47">
        <v>0</v>
      </c>
      <c r="E284" s="47">
        <v>0</v>
      </c>
      <c r="F284" s="47">
        <v>0</v>
      </c>
      <c r="G284" s="47">
        <v>0</v>
      </c>
      <c r="H284" s="34"/>
      <c r="I284" s="34"/>
      <c r="J284" s="34"/>
      <c r="K284" s="34"/>
    </row>
    <row r="285" spans="1:11" ht="14.1" customHeight="1" x14ac:dyDescent="0.25">
      <c r="A285" s="34"/>
      <c r="B285" s="34"/>
      <c r="C285" s="49" t="s">
        <v>78</v>
      </c>
      <c r="D285" s="47">
        <v>0</v>
      </c>
      <c r="E285" s="47">
        <v>0</v>
      </c>
      <c r="F285" s="47">
        <v>0</v>
      </c>
      <c r="G285" s="47">
        <v>0</v>
      </c>
      <c r="H285" s="34"/>
      <c r="I285" s="34"/>
      <c r="J285" s="34"/>
      <c r="K285" s="34"/>
    </row>
    <row r="286" spans="1:11" ht="14.1" customHeight="1" x14ac:dyDescent="0.25">
      <c r="A286" s="34"/>
      <c r="B286" s="34"/>
      <c r="C286" s="49" t="s">
        <v>72</v>
      </c>
      <c r="D286" s="47">
        <v>0</v>
      </c>
      <c r="E286" s="47">
        <v>0</v>
      </c>
      <c r="F286" s="47">
        <v>0</v>
      </c>
      <c r="G286" s="47">
        <v>0</v>
      </c>
      <c r="H286" s="34"/>
      <c r="I286" s="34"/>
      <c r="J286" s="34"/>
      <c r="K286" s="34"/>
    </row>
    <row r="287" spans="1:11" ht="14.1" customHeight="1" x14ac:dyDescent="0.25">
      <c r="A287" s="34"/>
      <c r="B287" s="34"/>
      <c r="C287" s="49" t="s">
        <v>73</v>
      </c>
      <c r="D287" s="47">
        <v>0</v>
      </c>
      <c r="E287" s="47">
        <v>0</v>
      </c>
      <c r="F287" s="47">
        <v>0</v>
      </c>
      <c r="G287" s="47">
        <v>0</v>
      </c>
      <c r="H287" s="34"/>
      <c r="I287" s="34"/>
      <c r="J287" s="34"/>
      <c r="K287" s="34"/>
    </row>
    <row r="288" spans="1:11" ht="14.1" customHeight="1" x14ac:dyDescent="0.25">
      <c r="A288" s="34"/>
      <c r="B288" s="34"/>
      <c r="C288" s="49" t="s">
        <v>79</v>
      </c>
      <c r="D288" s="47">
        <v>0</v>
      </c>
      <c r="E288" s="47">
        <v>0</v>
      </c>
      <c r="F288" s="47">
        <v>0</v>
      </c>
      <c r="G288" s="47">
        <v>0</v>
      </c>
      <c r="H288" s="34"/>
      <c r="I288" s="34"/>
      <c r="J288" s="34"/>
      <c r="K288" s="34"/>
    </row>
    <row r="289" spans="1:11" ht="14.1" customHeight="1" x14ac:dyDescent="0.25">
      <c r="A289" s="34"/>
      <c r="B289" s="34"/>
      <c r="C289" s="49" t="s">
        <v>72</v>
      </c>
      <c r="D289" s="47">
        <v>0</v>
      </c>
      <c r="E289" s="47">
        <v>0</v>
      </c>
      <c r="F289" s="47">
        <v>0</v>
      </c>
      <c r="G289" s="47">
        <v>0</v>
      </c>
      <c r="H289" s="34"/>
      <c r="I289" s="34"/>
      <c r="J289" s="34"/>
      <c r="K289" s="34"/>
    </row>
    <row r="290" spans="1:11" ht="14.1" customHeight="1" x14ac:dyDescent="0.25">
      <c r="A290" s="34"/>
      <c r="B290" s="34"/>
      <c r="C290" s="49" t="s">
        <v>73</v>
      </c>
      <c r="D290" s="47">
        <v>0</v>
      </c>
      <c r="E290" s="47">
        <v>0</v>
      </c>
      <c r="F290" s="47">
        <v>0</v>
      </c>
      <c r="G290" s="47">
        <v>0</v>
      </c>
      <c r="H290" s="34"/>
      <c r="I290" s="34"/>
      <c r="J290" s="34"/>
      <c r="K290" s="34"/>
    </row>
    <row r="291" spans="1:11" ht="14.1" customHeight="1" x14ac:dyDescent="0.25">
      <c r="A291" s="34"/>
      <c r="B291" s="34"/>
      <c r="C291" s="49" t="s">
        <v>80</v>
      </c>
      <c r="D291" s="47">
        <v>0</v>
      </c>
      <c r="E291" s="47">
        <v>0</v>
      </c>
      <c r="F291" s="47">
        <v>0</v>
      </c>
      <c r="G291" s="47">
        <v>0</v>
      </c>
      <c r="H291" s="34"/>
      <c r="I291" s="34"/>
      <c r="J291" s="34"/>
      <c r="K291" s="34"/>
    </row>
    <row r="292" spans="1:11" ht="14.1" customHeight="1" x14ac:dyDescent="0.25">
      <c r="A292" s="34"/>
      <c r="B292" s="34"/>
      <c r="C292" s="49" t="s">
        <v>72</v>
      </c>
      <c r="D292" s="47">
        <v>0</v>
      </c>
      <c r="E292" s="47">
        <v>0</v>
      </c>
      <c r="F292" s="47">
        <v>0</v>
      </c>
      <c r="G292" s="47">
        <v>0</v>
      </c>
      <c r="H292" s="34"/>
      <c r="I292" s="34"/>
      <c r="J292" s="34"/>
      <c r="K292" s="34"/>
    </row>
    <row r="293" spans="1:11" ht="14.1" customHeight="1" x14ac:dyDescent="0.25">
      <c r="A293" s="34"/>
      <c r="B293" s="34"/>
      <c r="C293" s="49" t="s">
        <v>81</v>
      </c>
      <c r="D293" s="47">
        <v>0</v>
      </c>
      <c r="E293" s="47">
        <v>0</v>
      </c>
      <c r="F293" s="47">
        <v>0</v>
      </c>
      <c r="G293" s="47">
        <v>0</v>
      </c>
      <c r="H293" s="34"/>
      <c r="I293" s="34"/>
      <c r="J293" s="34"/>
      <c r="K293" s="34"/>
    </row>
    <row r="294" spans="1:11" ht="14.1" customHeight="1" x14ac:dyDescent="0.25">
      <c r="A294" s="34"/>
      <c r="B294" s="34"/>
      <c r="C294" s="49" t="s">
        <v>82</v>
      </c>
      <c r="D294" s="47">
        <v>0</v>
      </c>
      <c r="E294" s="47">
        <v>0</v>
      </c>
      <c r="F294" s="47">
        <v>0</v>
      </c>
      <c r="G294" s="47">
        <v>0</v>
      </c>
      <c r="H294" s="34"/>
      <c r="I294" s="34"/>
      <c r="J294" s="34"/>
      <c r="K294" s="34"/>
    </row>
    <row r="295" spans="1:11" ht="14.1" customHeight="1" x14ac:dyDescent="0.25">
      <c r="A295" s="34"/>
      <c r="B295" s="34"/>
      <c r="C295" s="49" t="s">
        <v>83</v>
      </c>
      <c r="D295" s="47">
        <v>0</v>
      </c>
      <c r="E295" s="47">
        <v>0</v>
      </c>
      <c r="F295" s="47">
        <v>0</v>
      </c>
      <c r="G295" s="47">
        <v>0</v>
      </c>
      <c r="H295" s="34"/>
      <c r="I295" s="34"/>
      <c r="J295" s="34"/>
      <c r="K295" s="34"/>
    </row>
    <row r="296" spans="1:11" ht="14.1" customHeight="1" x14ac:dyDescent="0.25">
      <c r="A296" s="34"/>
      <c r="B296" s="34"/>
      <c r="C296" s="49" t="s">
        <v>84</v>
      </c>
      <c r="D296" s="47">
        <v>0</v>
      </c>
      <c r="E296" s="47">
        <v>0</v>
      </c>
      <c r="F296" s="47">
        <v>0</v>
      </c>
      <c r="G296" s="47">
        <v>0</v>
      </c>
      <c r="H296" s="34"/>
      <c r="I296" s="34"/>
      <c r="J296" s="34"/>
      <c r="K296" s="34"/>
    </row>
    <row r="297" spans="1:11" ht="14.1" customHeight="1" x14ac:dyDescent="0.25">
      <c r="A297" s="34"/>
      <c r="B297" s="34"/>
      <c r="C297" s="49" t="s">
        <v>85</v>
      </c>
      <c r="D297" s="47">
        <v>0</v>
      </c>
      <c r="E297" s="47">
        <v>0</v>
      </c>
      <c r="F297" s="47">
        <v>0</v>
      </c>
      <c r="G297" s="47">
        <v>0</v>
      </c>
      <c r="H297" s="34"/>
      <c r="I297" s="34"/>
      <c r="J297" s="34"/>
      <c r="K297" s="34"/>
    </row>
    <row r="298" spans="1:11" ht="14.1" customHeight="1" x14ac:dyDescent="0.25">
      <c r="A298" s="34"/>
      <c r="B298" s="34"/>
      <c r="C298" s="49" t="s">
        <v>72</v>
      </c>
      <c r="D298" s="47">
        <v>0</v>
      </c>
      <c r="E298" s="47">
        <v>0</v>
      </c>
      <c r="F298" s="47">
        <v>0</v>
      </c>
      <c r="G298" s="47">
        <v>0</v>
      </c>
      <c r="H298" s="34"/>
      <c r="I298" s="34"/>
      <c r="J298" s="34"/>
      <c r="K298" s="34"/>
    </row>
    <row r="299" spans="1:11" ht="14.1" customHeight="1" x14ac:dyDescent="0.25">
      <c r="A299" s="34"/>
      <c r="B299" s="34"/>
      <c r="C299" s="49" t="s">
        <v>81</v>
      </c>
      <c r="D299" s="47">
        <v>0</v>
      </c>
      <c r="E299" s="47">
        <v>0</v>
      </c>
      <c r="F299" s="47">
        <v>0</v>
      </c>
      <c r="G299" s="47">
        <v>0</v>
      </c>
      <c r="H299" s="34"/>
      <c r="I299" s="34"/>
      <c r="J299" s="34"/>
      <c r="K299" s="34"/>
    </row>
    <row r="300" spans="1:11" ht="14.1" customHeight="1" x14ac:dyDescent="0.25">
      <c r="A300" s="34"/>
      <c r="B300" s="34"/>
      <c r="C300" s="49" t="s">
        <v>82</v>
      </c>
      <c r="D300" s="47">
        <v>0</v>
      </c>
      <c r="E300" s="47">
        <v>0</v>
      </c>
      <c r="F300" s="47">
        <v>0</v>
      </c>
      <c r="G300" s="47">
        <v>0</v>
      </c>
      <c r="H300" s="34"/>
      <c r="I300" s="34"/>
      <c r="J300" s="34"/>
      <c r="K300" s="34"/>
    </row>
    <row r="301" spans="1:11" ht="14.1" customHeight="1" x14ac:dyDescent="0.25">
      <c r="A301" s="34"/>
      <c r="B301" s="34"/>
      <c r="C301" s="49" t="s">
        <v>83</v>
      </c>
      <c r="D301" s="47">
        <v>0</v>
      </c>
      <c r="E301" s="47">
        <v>0</v>
      </c>
      <c r="F301" s="47">
        <v>0</v>
      </c>
      <c r="G301" s="47">
        <v>0</v>
      </c>
      <c r="H301" s="34"/>
      <c r="I301" s="34"/>
      <c r="J301" s="34"/>
      <c r="K301" s="34"/>
    </row>
    <row r="302" spans="1:11" ht="14.1" customHeight="1" x14ac:dyDescent="0.25">
      <c r="A302" s="34"/>
      <c r="B302" s="34"/>
      <c r="C302" s="49" t="s">
        <v>84</v>
      </c>
      <c r="D302" s="47">
        <v>0</v>
      </c>
      <c r="E302" s="47">
        <v>0</v>
      </c>
      <c r="F302" s="47">
        <v>0</v>
      </c>
      <c r="G302" s="47">
        <v>0</v>
      </c>
      <c r="H302" s="34"/>
      <c r="I302" s="34"/>
      <c r="J302" s="34"/>
      <c r="K302" s="34"/>
    </row>
    <row r="303" spans="1:11" ht="14.1" customHeight="1" x14ac:dyDescent="0.25">
      <c r="A303" s="34"/>
      <c r="B303" s="34"/>
      <c r="C303" s="49" t="s">
        <v>86</v>
      </c>
      <c r="D303" s="47">
        <v>0</v>
      </c>
      <c r="E303" s="47">
        <v>0</v>
      </c>
      <c r="F303" s="47">
        <v>0</v>
      </c>
      <c r="G303" s="47">
        <v>0</v>
      </c>
      <c r="H303" s="34"/>
      <c r="I303" s="34"/>
      <c r="J303" s="34"/>
      <c r="K303" s="34"/>
    </row>
    <row r="304" spans="1:11" ht="14.1" customHeight="1" x14ac:dyDescent="0.25">
      <c r="A304" s="34"/>
      <c r="B304" s="34"/>
      <c r="C304" s="49" t="s">
        <v>72</v>
      </c>
      <c r="D304" s="47">
        <v>0</v>
      </c>
      <c r="E304" s="47">
        <v>0</v>
      </c>
      <c r="F304" s="47">
        <v>0</v>
      </c>
      <c r="G304" s="47">
        <v>0</v>
      </c>
      <c r="H304" s="34"/>
      <c r="I304" s="34"/>
      <c r="J304" s="34"/>
      <c r="K304" s="34"/>
    </row>
    <row r="305" spans="1:11" ht="14.1" customHeight="1" x14ac:dyDescent="0.25">
      <c r="A305" s="34"/>
      <c r="B305" s="34"/>
      <c r="C305" s="49" t="s">
        <v>81</v>
      </c>
      <c r="D305" s="47">
        <v>0</v>
      </c>
      <c r="E305" s="47">
        <v>0</v>
      </c>
      <c r="F305" s="47">
        <v>0</v>
      </c>
      <c r="G305" s="47">
        <v>0</v>
      </c>
      <c r="H305" s="34"/>
      <c r="I305" s="34"/>
      <c r="J305" s="34"/>
      <c r="K305" s="34"/>
    </row>
    <row r="306" spans="1:11" ht="14.1" customHeight="1" x14ac:dyDescent="0.25">
      <c r="A306" s="34"/>
      <c r="B306" s="34"/>
      <c r="C306" s="49" t="s">
        <v>82</v>
      </c>
      <c r="D306" s="47">
        <v>0</v>
      </c>
      <c r="E306" s="47">
        <v>0</v>
      </c>
      <c r="F306" s="47">
        <v>0</v>
      </c>
      <c r="G306" s="47">
        <v>0</v>
      </c>
      <c r="H306" s="34"/>
      <c r="I306" s="34"/>
      <c r="J306" s="34"/>
      <c r="K306" s="34"/>
    </row>
    <row r="307" spans="1:11" ht="14.1" customHeight="1" x14ac:dyDescent="0.25">
      <c r="A307" s="34"/>
      <c r="B307" s="34"/>
      <c r="C307" s="49" t="s">
        <v>83</v>
      </c>
      <c r="D307" s="47">
        <v>0</v>
      </c>
      <c r="E307" s="47">
        <v>0</v>
      </c>
      <c r="F307" s="47">
        <v>0</v>
      </c>
      <c r="G307" s="47">
        <v>0</v>
      </c>
      <c r="H307" s="34"/>
      <c r="I307" s="34"/>
      <c r="J307" s="34"/>
      <c r="K307" s="34"/>
    </row>
    <row r="308" spans="1:11" ht="14.1" customHeight="1" x14ac:dyDescent="0.25">
      <c r="A308" s="34"/>
      <c r="B308" s="34"/>
      <c r="C308" s="49" t="s">
        <v>84</v>
      </c>
      <c r="D308" s="47">
        <v>0</v>
      </c>
      <c r="E308" s="47">
        <v>0</v>
      </c>
      <c r="F308" s="47">
        <v>0</v>
      </c>
      <c r="G308" s="47">
        <v>0</v>
      </c>
      <c r="H308" s="34"/>
      <c r="I308" s="34"/>
      <c r="J308" s="34"/>
      <c r="K308" s="34"/>
    </row>
    <row r="309" spans="1:11" ht="14.1" customHeight="1" x14ac:dyDescent="0.25">
      <c r="A309" s="34"/>
      <c r="B309" s="34"/>
      <c r="C309" s="49" t="s">
        <v>87</v>
      </c>
      <c r="D309" s="47">
        <v>0</v>
      </c>
      <c r="E309" s="47">
        <v>0</v>
      </c>
      <c r="F309" s="47">
        <v>0</v>
      </c>
      <c r="G309" s="47">
        <v>0</v>
      </c>
      <c r="H309" s="34"/>
      <c r="I309" s="34"/>
      <c r="J309" s="34"/>
      <c r="K309" s="34"/>
    </row>
    <row r="310" spans="1:11" ht="14.1" customHeight="1" x14ac:dyDescent="0.25">
      <c r="A310" s="34"/>
      <c r="B310" s="34"/>
      <c r="C310" s="49" t="s">
        <v>88</v>
      </c>
      <c r="D310" s="47">
        <v>0</v>
      </c>
      <c r="E310" s="47">
        <v>0</v>
      </c>
      <c r="F310" s="47">
        <v>0</v>
      </c>
      <c r="G310" s="47">
        <v>0</v>
      </c>
      <c r="H310" s="34"/>
      <c r="I310" s="34"/>
      <c r="J310" s="34"/>
      <c r="K310" s="34"/>
    </row>
    <row r="311" spans="1:11" ht="14.1" customHeight="1" x14ac:dyDescent="0.25">
      <c r="A311" s="34"/>
      <c r="B311" s="34"/>
      <c r="C311" s="48" t="s">
        <v>89</v>
      </c>
      <c r="D311" s="47">
        <v>0</v>
      </c>
      <c r="E311" s="47">
        <v>42594000</v>
      </c>
      <c r="F311" s="47">
        <v>43740000</v>
      </c>
      <c r="G311" s="47">
        <v>43740000</v>
      </c>
      <c r="H311" s="34"/>
      <c r="I311" s="34"/>
      <c r="J311" s="34"/>
      <c r="K311" s="34"/>
    </row>
    <row r="312" spans="1:11" ht="14.1" customHeight="1" x14ac:dyDescent="0.25">
      <c r="A312" s="34"/>
      <c r="B312" s="34"/>
      <c r="C312" s="55" t="s">
        <v>46</v>
      </c>
      <c r="D312" s="1419" t="s">
        <v>2229</v>
      </c>
      <c r="E312" s="1420"/>
      <c r="F312" s="1420"/>
      <c r="G312" s="1420"/>
      <c r="H312" s="34"/>
      <c r="I312" s="34"/>
      <c r="J312" s="34"/>
      <c r="K312" s="34"/>
    </row>
    <row r="313" spans="1:11" ht="14.1" customHeight="1" x14ac:dyDescent="0.25">
      <c r="A313" s="34"/>
      <c r="B313" s="34"/>
      <c r="C313" s="32" t="s">
        <v>48</v>
      </c>
      <c r="D313" s="1421" t="s">
        <v>2228</v>
      </c>
      <c r="E313" s="1422"/>
      <c r="F313" s="1422"/>
      <c r="G313" s="1422"/>
      <c r="H313" s="34"/>
      <c r="I313" s="34"/>
      <c r="J313" s="34"/>
      <c r="K313" s="34"/>
    </row>
    <row r="314" spans="1:11" ht="14.1" customHeight="1" x14ac:dyDescent="0.25">
      <c r="A314" s="34"/>
      <c r="B314" s="34"/>
      <c r="C314" s="32" t="s">
        <v>50</v>
      </c>
      <c r="D314" s="1421" t="s">
        <v>2227</v>
      </c>
      <c r="E314" s="1422"/>
      <c r="F314" s="1422"/>
      <c r="G314" s="1422"/>
      <c r="H314" s="34"/>
      <c r="I314" s="34"/>
      <c r="J314" s="34"/>
      <c r="K314" s="34"/>
    </row>
    <row r="315" spans="1:11" ht="15" customHeight="1" x14ac:dyDescent="0.25">
      <c r="A315" s="34"/>
      <c r="B315" s="34"/>
      <c r="C315" s="53"/>
      <c r="D315" s="52">
        <v>2026</v>
      </c>
      <c r="E315" s="52">
        <v>2027</v>
      </c>
      <c r="F315" s="52">
        <v>2028</v>
      </c>
      <c r="G315" s="52">
        <v>2029</v>
      </c>
      <c r="H315" s="34"/>
      <c r="I315" s="34"/>
      <c r="J315" s="34"/>
      <c r="K315" s="34"/>
    </row>
    <row r="316" spans="1:11" ht="15" customHeight="1" x14ac:dyDescent="0.25">
      <c r="A316" s="34"/>
      <c r="B316" s="34"/>
      <c r="C316" s="51"/>
      <c r="D316" s="50" t="s">
        <v>17</v>
      </c>
      <c r="E316" s="50" t="s">
        <v>18</v>
      </c>
      <c r="F316" s="50" t="s">
        <v>18</v>
      </c>
      <c r="G316" s="50" t="s">
        <v>18</v>
      </c>
      <c r="H316" s="34"/>
      <c r="I316" s="34"/>
      <c r="J316" s="34"/>
      <c r="K316" s="34"/>
    </row>
    <row r="317" spans="1:11" ht="14.1" customHeight="1" x14ac:dyDescent="0.25">
      <c r="A317" s="34"/>
      <c r="B317" s="34"/>
      <c r="C317" s="41" t="s">
        <v>52</v>
      </c>
      <c r="D317" s="54" t="s">
        <v>53</v>
      </c>
      <c r="E317" s="54" t="s">
        <v>343</v>
      </c>
      <c r="F317" s="54" t="s">
        <v>343</v>
      </c>
      <c r="G317" s="54" t="s">
        <v>2226</v>
      </c>
      <c r="H317" s="34"/>
      <c r="I317" s="34"/>
      <c r="J317" s="34"/>
      <c r="K317" s="34"/>
    </row>
    <row r="318" spans="1:11" ht="14.1" customHeight="1" x14ac:dyDescent="0.25">
      <c r="A318" s="34"/>
      <c r="B318" s="34"/>
      <c r="C318" s="41" t="s">
        <v>54</v>
      </c>
      <c r="D318" s="54" t="s">
        <v>55</v>
      </c>
      <c r="E318" s="54" t="s">
        <v>2225</v>
      </c>
      <c r="F318" s="54" t="s">
        <v>2225</v>
      </c>
      <c r="G318" s="54" t="s">
        <v>2225</v>
      </c>
      <c r="H318" s="34"/>
      <c r="I318" s="34"/>
      <c r="J318" s="34"/>
      <c r="K318" s="34"/>
    </row>
    <row r="319" spans="1:11" ht="14.1" customHeight="1" x14ac:dyDescent="0.25">
      <c r="A319" s="34"/>
      <c r="B319" s="34"/>
      <c r="C319" s="41" t="s">
        <v>59</v>
      </c>
      <c r="D319" s="54" t="s">
        <v>55</v>
      </c>
      <c r="E319" s="54" t="s">
        <v>2224</v>
      </c>
      <c r="F319" s="54" t="s">
        <v>2224</v>
      </c>
      <c r="G319" s="54" t="s">
        <v>2223</v>
      </c>
      <c r="H319" s="34"/>
      <c r="I319" s="34"/>
      <c r="J319" s="34"/>
      <c r="K319" s="34"/>
    </row>
    <row r="320" spans="1:11" ht="14.1" customHeight="1" x14ac:dyDescent="0.25">
      <c r="A320" s="34"/>
      <c r="B320" s="34"/>
      <c r="C320" s="41" t="s">
        <v>63</v>
      </c>
      <c r="D320" s="54" t="s">
        <v>53</v>
      </c>
      <c r="E320" s="54" t="s">
        <v>53</v>
      </c>
      <c r="F320" s="54" t="s">
        <v>55</v>
      </c>
      <c r="G320" s="54" t="s">
        <v>901</v>
      </c>
      <c r="H320" s="34"/>
      <c r="I320" s="34"/>
      <c r="J320" s="34"/>
      <c r="K320" s="34"/>
    </row>
    <row r="321" spans="1:11" ht="14.1" customHeight="1" x14ac:dyDescent="0.25">
      <c r="A321" s="34"/>
      <c r="B321" s="34"/>
      <c r="C321" s="41" t="s">
        <v>65</v>
      </c>
      <c r="D321" s="54" t="s">
        <v>53</v>
      </c>
      <c r="E321" s="54" t="s">
        <v>53</v>
      </c>
      <c r="F321" s="54" t="s">
        <v>55</v>
      </c>
      <c r="G321" s="54" t="s">
        <v>55</v>
      </c>
      <c r="H321" s="34"/>
      <c r="I321" s="34"/>
      <c r="J321" s="34"/>
      <c r="K321" s="34"/>
    </row>
    <row r="322" spans="1:11" ht="14.1" customHeight="1" x14ac:dyDescent="0.25">
      <c r="A322" s="34"/>
      <c r="B322" s="34"/>
      <c r="C322" s="41" t="s">
        <v>68</v>
      </c>
      <c r="D322" s="54" t="s">
        <v>53</v>
      </c>
      <c r="E322" s="54" t="s">
        <v>53</v>
      </c>
      <c r="F322" s="54" t="s">
        <v>55</v>
      </c>
      <c r="G322" s="54" t="s">
        <v>2222</v>
      </c>
      <c r="H322" s="34"/>
      <c r="I322" s="34"/>
      <c r="J322" s="34"/>
      <c r="K322" s="34"/>
    </row>
    <row r="323" spans="1:11" ht="14.1" customHeight="1" x14ac:dyDescent="0.25">
      <c r="A323" s="34"/>
      <c r="B323" s="34"/>
      <c r="C323" s="1431" t="s">
        <v>70</v>
      </c>
      <c r="D323" s="1432"/>
      <c r="E323" s="1432"/>
      <c r="F323" s="1432"/>
      <c r="G323" s="1432"/>
      <c r="H323" s="34"/>
      <c r="I323" s="34"/>
      <c r="J323" s="34"/>
      <c r="K323" s="34"/>
    </row>
    <row r="324" spans="1:11" ht="14.1" customHeight="1" x14ac:dyDescent="0.25">
      <c r="A324" s="34"/>
      <c r="B324" s="34"/>
      <c r="C324" s="53"/>
      <c r="D324" s="52">
        <v>2026</v>
      </c>
      <c r="E324" s="52">
        <v>2027</v>
      </c>
      <c r="F324" s="52">
        <v>2028</v>
      </c>
      <c r="G324" s="52">
        <v>2029</v>
      </c>
      <c r="H324" s="34"/>
      <c r="I324" s="34"/>
      <c r="J324" s="34"/>
      <c r="K324" s="34"/>
    </row>
    <row r="325" spans="1:11" ht="14.1" customHeight="1" x14ac:dyDescent="0.25">
      <c r="A325" s="34"/>
      <c r="B325" s="34"/>
      <c r="C325" s="51"/>
      <c r="D325" s="50" t="s">
        <v>17</v>
      </c>
      <c r="E325" s="50" t="s">
        <v>18</v>
      </c>
      <c r="F325" s="50" t="s">
        <v>18</v>
      </c>
      <c r="G325" s="50" t="s">
        <v>18</v>
      </c>
      <c r="H325" s="34"/>
      <c r="I325" s="34"/>
      <c r="J325" s="34"/>
      <c r="K325" s="34"/>
    </row>
    <row r="326" spans="1:11" ht="14.1" customHeight="1" x14ac:dyDescent="0.25">
      <c r="A326" s="34"/>
      <c r="B326" s="34"/>
      <c r="C326" s="49" t="s">
        <v>71</v>
      </c>
      <c r="D326" s="47">
        <v>0</v>
      </c>
      <c r="E326" s="47">
        <v>0</v>
      </c>
      <c r="F326" s="47">
        <v>0</v>
      </c>
      <c r="G326" s="47">
        <v>0</v>
      </c>
      <c r="H326" s="34"/>
      <c r="I326" s="34"/>
      <c r="J326" s="34"/>
      <c r="K326" s="34"/>
    </row>
    <row r="327" spans="1:11" ht="14.1" customHeight="1" x14ac:dyDescent="0.25">
      <c r="A327" s="34"/>
      <c r="B327" s="34"/>
      <c r="C327" s="49" t="s">
        <v>72</v>
      </c>
      <c r="D327" s="47">
        <v>0</v>
      </c>
      <c r="E327" s="47">
        <v>0</v>
      </c>
      <c r="F327" s="47">
        <v>0</v>
      </c>
      <c r="G327" s="47">
        <v>0</v>
      </c>
      <c r="H327" s="34"/>
      <c r="I327" s="34"/>
      <c r="J327" s="34"/>
      <c r="K327" s="34"/>
    </row>
    <row r="328" spans="1:11" ht="14.1" customHeight="1" x14ac:dyDescent="0.25">
      <c r="A328" s="34"/>
      <c r="B328" s="34"/>
      <c r="C328" s="49" t="s">
        <v>73</v>
      </c>
      <c r="D328" s="47">
        <v>0</v>
      </c>
      <c r="E328" s="47">
        <v>0</v>
      </c>
      <c r="F328" s="47">
        <v>0</v>
      </c>
      <c r="G328" s="47">
        <v>0</v>
      </c>
      <c r="H328" s="34"/>
      <c r="I328" s="34"/>
      <c r="J328" s="34"/>
      <c r="K328" s="34"/>
    </row>
    <row r="329" spans="1:11" ht="14.1" customHeight="1" x14ac:dyDescent="0.25">
      <c r="A329" s="34"/>
      <c r="B329" s="34"/>
      <c r="C329" s="49" t="s">
        <v>74</v>
      </c>
      <c r="D329" s="47">
        <v>0</v>
      </c>
      <c r="E329" s="47">
        <v>0</v>
      </c>
      <c r="F329" s="47">
        <v>0</v>
      </c>
      <c r="G329" s="47">
        <v>0</v>
      </c>
      <c r="H329" s="34"/>
      <c r="I329" s="34"/>
      <c r="J329" s="34"/>
      <c r="K329" s="34"/>
    </row>
    <row r="330" spans="1:11" ht="14.1" customHeight="1" x14ac:dyDescent="0.25">
      <c r="A330" s="34"/>
      <c r="B330" s="34"/>
      <c r="C330" s="49" t="s">
        <v>72</v>
      </c>
      <c r="D330" s="47">
        <v>0</v>
      </c>
      <c r="E330" s="47">
        <v>0</v>
      </c>
      <c r="F330" s="47">
        <v>0</v>
      </c>
      <c r="G330" s="47">
        <v>0</v>
      </c>
      <c r="H330" s="34"/>
      <c r="I330" s="34"/>
      <c r="J330" s="34"/>
      <c r="K330" s="34"/>
    </row>
    <row r="331" spans="1:11" ht="14.1" customHeight="1" x14ac:dyDescent="0.25">
      <c r="A331" s="34"/>
      <c r="B331" s="34"/>
      <c r="C331" s="49" t="s">
        <v>73</v>
      </c>
      <c r="D331" s="47">
        <v>0</v>
      </c>
      <c r="E331" s="47">
        <v>0</v>
      </c>
      <c r="F331" s="47">
        <v>0</v>
      </c>
      <c r="G331" s="47">
        <v>0</v>
      </c>
      <c r="H331" s="34"/>
      <c r="I331" s="34"/>
      <c r="J331" s="34"/>
      <c r="K331" s="34"/>
    </row>
    <row r="332" spans="1:11" ht="14.1" customHeight="1" x14ac:dyDescent="0.25">
      <c r="A332" s="34"/>
      <c r="B332" s="34"/>
      <c r="C332" s="49" t="s">
        <v>75</v>
      </c>
      <c r="D332" s="47">
        <v>0</v>
      </c>
      <c r="E332" s="47">
        <v>48000000</v>
      </c>
      <c r="F332" s="47">
        <v>48000000</v>
      </c>
      <c r="G332" s="47">
        <v>48000000</v>
      </c>
      <c r="H332" s="34"/>
      <c r="I332" s="34"/>
      <c r="J332" s="34"/>
      <c r="K332" s="34"/>
    </row>
    <row r="333" spans="1:11" ht="14.1" customHeight="1" x14ac:dyDescent="0.25">
      <c r="A333" s="34"/>
      <c r="B333" s="34"/>
      <c r="C333" s="49" t="s">
        <v>72</v>
      </c>
      <c r="D333" s="47">
        <v>0</v>
      </c>
      <c r="E333" s="47">
        <v>48000000</v>
      </c>
      <c r="F333" s="47">
        <v>48000000</v>
      </c>
      <c r="G333" s="47">
        <v>48000000</v>
      </c>
      <c r="H333" s="34"/>
      <c r="I333" s="34"/>
      <c r="J333" s="34"/>
      <c r="K333" s="34"/>
    </row>
    <row r="334" spans="1:11" ht="14.1" customHeight="1" x14ac:dyDescent="0.25">
      <c r="A334" s="34"/>
      <c r="B334" s="34"/>
      <c r="C334" s="49" t="s">
        <v>73</v>
      </c>
      <c r="D334" s="47">
        <v>0</v>
      </c>
      <c r="E334" s="47">
        <v>0</v>
      </c>
      <c r="F334" s="47">
        <v>0</v>
      </c>
      <c r="G334" s="47">
        <v>0</v>
      </c>
      <c r="H334" s="34"/>
      <c r="I334" s="34"/>
      <c r="J334" s="34"/>
      <c r="K334" s="34"/>
    </row>
    <row r="335" spans="1:11" ht="14.1" customHeight="1" x14ac:dyDescent="0.25">
      <c r="A335" s="34"/>
      <c r="B335" s="34"/>
      <c r="C335" s="49" t="s">
        <v>76</v>
      </c>
      <c r="D335" s="47">
        <v>0</v>
      </c>
      <c r="E335" s="47">
        <v>0</v>
      </c>
      <c r="F335" s="47">
        <v>0</v>
      </c>
      <c r="G335" s="47">
        <v>0</v>
      </c>
      <c r="H335" s="34"/>
      <c r="I335" s="34"/>
      <c r="J335" s="34"/>
      <c r="K335" s="34"/>
    </row>
    <row r="336" spans="1:11" ht="14.1" customHeight="1" x14ac:dyDescent="0.25">
      <c r="A336" s="34"/>
      <c r="B336" s="34"/>
      <c r="C336" s="49" t="s">
        <v>72</v>
      </c>
      <c r="D336" s="47">
        <v>0</v>
      </c>
      <c r="E336" s="47">
        <v>0</v>
      </c>
      <c r="F336" s="47">
        <v>0</v>
      </c>
      <c r="G336" s="47">
        <v>0</v>
      </c>
      <c r="H336" s="34"/>
      <c r="I336" s="34"/>
      <c r="J336" s="34"/>
      <c r="K336" s="34"/>
    </row>
    <row r="337" spans="1:11" ht="14.1" customHeight="1" x14ac:dyDescent="0.25">
      <c r="A337" s="34"/>
      <c r="B337" s="34"/>
      <c r="C337" s="49" t="s">
        <v>73</v>
      </c>
      <c r="D337" s="47">
        <v>0</v>
      </c>
      <c r="E337" s="47">
        <v>0</v>
      </c>
      <c r="F337" s="47">
        <v>0</v>
      </c>
      <c r="G337" s="47">
        <v>0</v>
      </c>
      <c r="H337" s="34"/>
      <c r="I337" s="34"/>
      <c r="J337" s="34"/>
      <c r="K337" s="34"/>
    </row>
    <row r="338" spans="1:11" ht="14.1" customHeight="1" x14ac:dyDescent="0.25">
      <c r="A338" s="34"/>
      <c r="B338" s="34"/>
      <c r="C338" s="49" t="s">
        <v>77</v>
      </c>
      <c r="D338" s="47">
        <v>0</v>
      </c>
      <c r="E338" s="47">
        <v>0</v>
      </c>
      <c r="F338" s="47">
        <v>0</v>
      </c>
      <c r="G338" s="47">
        <v>0</v>
      </c>
      <c r="H338" s="34"/>
      <c r="I338" s="34"/>
      <c r="J338" s="34"/>
      <c r="K338" s="34"/>
    </row>
    <row r="339" spans="1:11" ht="14.1" customHeight="1" x14ac:dyDescent="0.25">
      <c r="A339" s="34"/>
      <c r="B339" s="34"/>
      <c r="C339" s="49" t="s">
        <v>72</v>
      </c>
      <c r="D339" s="47">
        <v>0</v>
      </c>
      <c r="E339" s="47">
        <v>0</v>
      </c>
      <c r="F339" s="47">
        <v>0</v>
      </c>
      <c r="G339" s="47">
        <v>0</v>
      </c>
      <c r="H339" s="34"/>
      <c r="I339" s="34"/>
      <c r="J339" s="34"/>
      <c r="K339" s="34"/>
    </row>
    <row r="340" spans="1:11" ht="14.1" customHeight="1" x14ac:dyDescent="0.25">
      <c r="A340" s="34"/>
      <c r="B340" s="34"/>
      <c r="C340" s="49" t="s">
        <v>73</v>
      </c>
      <c r="D340" s="47">
        <v>0</v>
      </c>
      <c r="E340" s="47">
        <v>0</v>
      </c>
      <c r="F340" s="47">
        <v>0</v>
      </c>
      <c r="G340" s="47">
        <v>0</v>
      </c>
      <c r="H340" s="34"/>
      <c r="I340" s="34"/>
      <c r="J340" s="34"/>
      <c r="K340" s="34"/>
    </row>
    <row r="341" spans="1:11" ht="14.1" customHeight="1" x14ac:dyDescent="0.25">
      <c r="A341" s="34"/>
      <c r="B341" s="34"/>
      <c r="C341" s="49" t="s">
        <v>78</v>
      </c>
      <c r="D341" s="47">
        <v>0</v>
      </c>
      <c r="E341" s="47">
        <v>0</v>
      </c>
      <c r="F341" s="47">
        <v>0</v>
      </c>
      <c r="G341" s="47">
        <v>0</v>
      </c>
      <c r="H341" s="34"/>
      <c r="I341" s="34"/>
      <c r="J341" s="34"/>
      <c r="K341" s="34"/>
    </row>
    <row r="342" spans="1:11" ht="14.1" customHeight="1" x14ac:dyDescent="0.25">
      <c r="A342" s="34"/>
      <c r="B342" s="34"/>
      <c r="C342" s="49" t="s">
        <v>72</v>
      </c>
      <c r="D342" s="47">
        <v>0</v>
      </c>
      <c r="E342" s="47">
        <v>0</v>
      </c>
      <c r="F342" s="47">
        <v>0</v>
      </c>
      <c r="G342" s="47">
        <v>0</v>
      </c>
      <c r="H342" s="34"/>
      <c r="I342" s="34"/>
      <c r="J342" s="34"/>
      <c r="K342" s="34"/>
    </row>
    <row r="343" spans="1:11" ht="14.1" customHeight="1" x14ac:dyDescent="0.25">
      <c r="A343" s="34"/>
      <c r="B343" s="34"/>
      <c r="C343" s="49" t="s">
        <v>73</v>
      </c>
      <c r="D343" s="47">
        <v>0</v>
      </c>
      <c r="E343" s="47">
        <v>0</v>
      </c>
      <c r="F343" s="47">
        <v>0</v>
      </c>
      <c r="G343" s="47">
        <v>0</v>
      </c>
      <c r="H343" s="34"/>
      <c r="I343" s="34"/>
      <c r="J343" s="34"/>
      <c r="K343" s="34"/>
    </row>
    <row r="344" spans="1:11" ht="14.1" customHeight="1" x14ac:dyDescent="0.25">
      <c r="A344" s="34"/>
      <c r="B344" s="34"/>
      <c r="C344" s="49" t="s">
        <v>79</v>
      </c>
      <c r="D344" s="47">
        <v>0</v>
      </c>
      <c r="E344" s="47">
        <v>0</v>
      </c>
      <c r="F344" s="47">
        <v>0</v>
      </c>
      <c r="G344" s="47">
        <v>0</v>
      </c>
      <c r="H344" s="34"/>
      <c r="I344" s="34"/>
      <c r="J344" s="34"/>
      <c r="K344" s="34"/>
    </row>
    <row r="345" spans="1:11" ht="14.1" customHeight="1" x14ac:dyDescent="0.25">
      <c r="A345" s="34"/>
      <c r="B345" s="34"/>
      <c r="C345" s="49" t="s">
        <v>72</v>
      </c>
      <c r="D345" s="47">
        <v>0</v>
      </c>
      <c r="E345" s="47">
        <v>0</v>
      </c>
      <c r="F345" s="47">
        <v>0</v>
      </c>
      <c r="G345" s="47">
        <v>0</v>
      </c>
      <c r="H345" s="34"/>
      <c r="I345" s="34"/>
      <c r="J345" s="34"/>
      <c r="K345" s="34"/>
    </row>
    <row r="346" spans="1:11" ht="14.1" customHeight="1" x14ac:dyDescent="0.25">
      <c r="A346" s="34"/>
      <c r="B346" s="34"/>
      <c r="C346" s="49" t="s">
        <v>73</v>
      </c>
      <c r="D346" s="47">
        <v>0</v>
      </c>
      <c r="E346" s="47">
        <v>0</v>
      </c>
      <c r="F346" s="47">
        <v>0</v>
      </c>
      <c r="G346" s="47">
        <v>0</v>
      </c>
      <c r="H346" s="34"/>
      <c r="I346" s="34"/>
      <c r="J346" s="34"/>
      <c r="K346" s="34"/>
    </row>
    <row r="347" spans="1:11" ht="14.1" customHeight="1" x14ac:dyDescent="0.25">
      <c r="A347" s="34"/>
      <c r="B347" s="34"/>
      <c r="C347" s="49" t="s">
        <v>80</v>
      </c>
      <c r="D347" s="47">
        <v>0</v>
      </c>
      <c r="E347" s="47">
        <v>0</v>
      </c>
      <c r="F347" s="47">
        <v>0</v>
      </c>
      <c r="G347" s="47">
        <v>0</v>
      </c>
      <c r="H347" s="34"/>
      <c r="I347" s="34"/>
      <c r="J347" s="34"/>
      <c r="K347" s="34"/>
    </row>
    <row r="348" spans="1:11" ht="14.1" customHeight="1" x14ac:dyDescent="0.25">
      <c r="A348" s="34"/>
      <c r="B348" s="34"/>
      <c r="C348" s="49" t="s">
        <v>72</v>
      </c>
      <c r="D348" s="47">
        <v>0</v>
      </c>
      <c r="E348" s="47">
        <v>0</v>
      </c>
      <c r="F348" s="47">
        <v>0</v>
      </c>
      <c r="G348" s="47">
        <v>0</v>
      </c>
      <c r="H348" s="34"/>
      <c r="I348" s="34"/>
      <c r="J348" s="34"/>
      <c r="K348" s="34"/>
    </row>
    <row r="349" spans="1:11" ht="14.1" customHeight="1" x14ac:dyDescent="0.25">
      <c r="A349" s="34"/>
      <c r="B349" s="34"/>
      <c r="C349" s="49" t="s">
        <v>81</v>
      </c>
      <c r="D349" s="47">
        <v>0</v>
      </c>
      <c r="E349" s="47">
        <v>0</v>
      </c>
      <c r="F349" s="47">
        <v>0</v>
      </c>
      <c r="G349" s="47">
        <v>0</v>
      </c>
      <c r="H349" s="34"/>
      <c r="I349" s="34"/>
      <c r="J349" s="34"/>
      <c r="K349" s="34"/>
    </row>
    <row r="350" spans="1:11" ht="14.1" customHeight="1" x14ac:dyDescent="0.25">
      <c r="A350" s="34"/>
      <c r="B350" s="34"/>
      <c r="C350" s="49" t="s">
        <v>82</v>
      </c>
      <c r="D350" s="47">
        <v>0</v>
      </c>
      <c r="E350" s="47">
        <v>0</v>
      </c>
      <c r="F350" s="47">
        <v>0</v>
      </c>
      <c r="G350" s="47">
        <v>0</v>
      </c>
      <c r="H350" s="34"/>
      <c r="I350" s="34"/>
      <c r="J350" s="34"/>
      <c r="K350" s="34"/>
    </row>
    <row r="351" spans="1:11" ht="14.1" customHeight="1" x14ac:dyDescent="0.25">
      <c r="A351" s="34"/>
      <c r="B351" s="34"/>
      <c r="C351" s="49" t="s">
        <v>83</v>
      </c>
      <c r="D351" s="47">
        <v>0</v>
      </c>
      <c r="E351" s="47">
        <v>0</v>
      </c>
      <c r="F351" s="47">
        <v>0</v>
      </c>
      <c r="G351" s="47">
        <v>0</v>
      </c>
      <c r="H351" s="34"/>
      <c r="I351" s="34"/>
      <c r="J351" s="34"/>
      <c r="K351" s="34"/>
    </row>
    <row r="352" spans="1:11" ht="14.1" customHeight="1" x14ac:dyDescent="0.25">
      <c r="A352" s="34"/>
      <c r="B352" s="34"/>
      <c r="C352" s="49" t="s">
        <v>84</v>
      </c>
      <c r="D352" s="47">
        <v>0</v>
      </c>
      <c r="E352" s="47">
        <v>0</v>
      </c>
      <c r="F352" s="47">
        <v>0</v>
      </c>
      <c r="G352" s="47">
        <v>0</v>
      </c>
      <c r="H352" s="34"/>
      <c r="I352" s="34"/>
      <c r="J352" s="34"/>
      <c r="K352" s="34"/>
    </row>
    <row r="353" spans="1:11" ht="14.1" customHeight="1" x14ac:dyDescent="0.25">
      <c r="A353" s="34"/>
      <c r="B353" s="34"/>
      <c r="C353" s="49" t="s">
        <v>85</v>
      </c>
      <c r="D353" s="47">
        <v>0</v>
      </c>
      <c r="E353" s="47">
        <v>0</v>
      </c>
      <c r="F353" s="47">
        <v>0</v>
      </c>
      <c r="G353" s="47">
        <v>0</v>
      </c>
      <c r="H353" s="34"/>
      <c r="I353" s="34"/>
      <c r="J353" s="34"/>
      <c r="K353" s="34"/>
    </row>
    <row r="354" spans="1:11" ht="14.1" customHeight="1" x14ac:dyDescent="0.25">
      <c r="A354" s="34"/>
      <c r="B354" s="34"/>
      <c r="C354" s="49" t="s">
        <v>72</v>
      </c>
      <c r="D354" s="47">
        <v>0</v>
      </c>
      <c r="E354" s="47">
        <v>0</v>
      </c>
      <c r="F354" s="47">
        <v>0</v>
      </c>
      <c r="G354" s="47">
        <v>0</v>
      </c>
      <c r="H354" s="34"/>
      <c r="I354" s="34"/>
      <c r="J354" s="34"/>
      <c r="K354" s="34"/>
    </row>
    <row r="355" spans="1:11" ht="14.1" customHeight="1" x14ac:dyDescent="0.25">
      <c r="A355" s="34"/>
      <c r="B355" s="34"/>
      <c r="C355" s="49" t="s">
        <v>81</v>
      </c>
      <c r="D355" s="47">
        <v>0</v>
      </c>
      <c r="E355" s="47">
        <v>0</v>
      </c>
      <c r="F355" s="47">
        <v>0</v>
      </c>
      <c r="G355" s="47">
        <v>0</v>
      </c>
      <c r="H355" s="34"/>
      <c r="I355" s="34"/>
      <c r="J355" s="34"/>
      <c r="K355" s="34"/>
    </row>
    <row r="356" spans="1:11" ht="14.1" customHeight="1" x14ac:dyDescent="0.25">
      <c r="A356" s="34"/>
      <c r="B356" s="34"/>
      <c r="C356" s="49" t="s">
        <v>82</v>
      </c>
      <c r="D356" s="47">
        <v>0</v>
      </c>
      <c r="E356" s="47">
        <v>0</v>
      </c>
      <c r="F356" s="47">
        <v>0</v>
      </c>
      <c r="G356" s="47">
        <v>0</v>
      </c>
      <c r="H356" s="34"/>
      <c r="I356" s="34"/>
      <c r="J356" s="34"/>
      <c r="K356" s="34"/>
    </row>
    <row r="357" spans="1:11" ht="14.1" customHeight="1" x14ac:dyDescent="0.25">
      <c r="A357" s="34"/>
      <c r="B357" s="34"/>
      <c r="C357" s="49" t="s">
        <v>83</v>
      </c>
      <c r="D357" s="47">
        <v>0</v>
      </c>
      <c r="E357" s="47">
        <v>0</v>
      </c>
      <c r="F357" s="47">
        <v>0</v>
      </c>
      <c r="G357" s="47">
        <v>0</v>
      </c>
      <c r="H357" s="34"/>
      <c r="I357" s="34"/>
      <c r="J357" s="34"/>
      <c r="K357" s="34"/>
    </row>
    <row r="358" spans="1:11" ht="14.1" customHeight="1" x14ac:dyDescent="0.25">
      <c r="A358" s="34"/>
      <c r="B358" s="34"/>
      <c r="C358" s="49" t="s">
        <v>84</v>
      </c>
      <c r="D358" s="47">
        <v>0</v>
      </c>
      <c r="E358" s="47">
        <v>0</v>
      </c>
      <c r="F358" s="47">
        <v>0</v>
      </c>
      <c r="G358" s="47">
        <v>0</v>
      </c>
      <c r="H358" s="34"/>
      <c r="I358" s="34"/>
      <c r="J358" s="34"/>
      <c r="K358" s="34"/>
    </row>
    <row r="359" spans="1:11" ht="14.1" customHeight="1" x14ac:dyDescent="0.25">
      <c r="A359" s="34"/>
      <c r="B359" s="34"/>
      <c r="C359" s="49" t="s">
        <v>86</v>
      </c>
      <c r="D359" s="47">
        <v>0</v>
      </c>
      <c r="E359" s="47">
        <v>0</v>
      </c>
      <c r="F359" s="47">
        <v>0</v>
      </c>
      <c r="G359" s="47">
        <v>0</v>
      </c>
      <c r="H359" s="34"/>
      <c r="I359" s="34"/>
      <c r="J359" s="34"/>
      <c r="K359" s="34"/>
    </row>
    <row r="360" spans="1:11" ht="14.1" customHeight="1" x14ac:dyDescent="0.25">
      <c r="A360" s="34"/>
      <c r="B360" s="34"/>
      <c r="C360" s="49" t="s">
        <v>72</v>
      </c>
      <c r="D360" s="47">
        <v>0</v>
      </c>
      <c r="E360" s="47">
        <v>0</v>
      </c>
      <c r="F360" s="47">
        <v>0</v>
      </c>
      <c r="G360" s="47">
        <v>0</v>
      </c>
      <c r="H360" s="34"/>
      <c r="I360" s="34"/>
      <c r="J360" s="34"/>
      <c r="K360" s="34"/>
    </row>
    <row r="361" spans="1:11" ht="14.1" customHeight="1" x14ac:dyDescent="0.25">
      <c r="A361" s="34"/>
      <c r="B361" s="34"/>
      <c r="C361" s="49" t="s">
        <v>81</v>
      </c>
      <c r="D361" s="47">
        <v>0</v>
      </c>
      <c r="E361" s="47">
        <v>0</v>
      </c>
      <c r="F361" s="47">
        <v>0</v>
      </c>
      <c r="G361" s="47">
        <v>0</v>
      </c>
      <c r="H361" s="34"/>
      <c r="I361" s="34"/>
      <c r="J361" s="34"/>
      <c r="K361" s="34"/>
    </row>
    <row r="362" spans="1:11" ht="14.1" customHeight="1" x14ac:dyDescent="0.25">
      <c r="A362" s="34"/>
      <c r="B362" s="34"/>
      <c r="C362" s="49" t="s">
        <v>82</v>
      </c>
      <c r="D362" s="47">
        <v>0</v>
      </c>
      <c r="E362" s="47">
        <v>0</v>
      </c>
      <c r="F362" s="47">
        <v>0</v>
      </c>
      <c r="G362" s="47">
        <v>0</v>
      </c>
      <c r="H362" s="34"/>
      <c r="I362" s="34"/>
      <c r="J362" s="34"/>
      <c r="K362" s="34"/>
    </row>
    <row r="363" spans="1:11" ht="14.1" customHeight="1" x14ac:dyDescent="0.25">
      <c r="A363" s="34"/>
      <c r="B363" s="34"/>
      <c r="C363" s="49" t="s">
        <v>83</v>
      </c>
      <c r="D363" s="47">
        <v>0</v>
      </c>
      <c r="E363" s="47">
        <v>0</v>
      </c>
      <c r="F363" s="47">
        <v>0</v>
      </c>
      <c r="G363" s="47">
        <v>0</v>
      </c>
      <c r="H363" s="34"/>
      <c r="I363" s="34"/>
      <c r="J363" s="34"/>
      <c r="K363" s="34"/>
    </row>
    <row r="364" spans="1:11" ht="14.1" customHeight="1" x14ac:dyDescent="0.25">
      <c r="A364" s="34"/>
      <c r="B364" s="34"/>
      <c r="C364" s="49" t="s">
        <v>84</v>
      </c>
      <c r="D364" s="47">
        <v>0</v>
      </c>
      <c r="E364" s="47">
        <v>0</v>
      </c>
      <c r="F364" s="47">
        <v>0</v>
      </c>
      <c r="G364" s="47">
        <v>0</v>
      </c>
      <c r="H364" s="34"/>
      <c r="I364" s="34"/>
      <c r="J364" s="34"/>
      <c r="K364" s="34"/>
    </row>
    <row r="365" spans="1:11" ht="14.1" customHeight="1" x14ac:dyDescent="0.25">
      <c r="A365" s="34"/>
      <c r="B365" s="34"/>
      <c r="C365" s="49" t="s">
        <v>87</v>
      </c>
      <c r="D365" s="47">
        <v>0</v>
      </c>
      <c r="E365" s="47">
        <v>0</v>
      </c>
      <c r="F365" s="47">
        <v>0</v>
      </c>
      <c r="G365" s="47">
        <v>0</v>
      </c>
      <c r="H365" s="34"/>
      <c r="I365" s="34"/>
      <c r="J365" s="34"/>
      <c r="K365" s="34"/>
    </row>
    <row r="366" spans="1:11" ht="14.1" customHeight="1" x14ac:dyDescent="0.25">
      <c r="A366" s="34"/>
      <c r="B366" s="34"/>
      <c r="C366" s="49" t="s">
        <v>88</v>
      </c>
      <c r="D366" s="47">
        <v>0</v>
      </c>
      <c r="E366" s="47">
        <v>0</v>
      </c>
      <c r="F366" s="47">
        <v>0</v>
      </c>
      <c r="G366" s="47">
        <v>0</v>
      </c>
      <c r="H366" s="34"/>
      <c r="I366" s="34"/>
      <c r="J366" s="34"/>
      <c r="K366" s="34"/>
    </row>
    <row r="367" spans="1:11" ht="14.1" customHeight="1" x14ac:dyDescent="0.25">
      <c r="A367" s="34"/>
      <c r="B367" s="34"/>
      <c r="C367" s="48" t="s">
        <v>89</v>
      </c>
      <c r="D367" s="47">
        <v>0</v>
      </c>
      <c r="E367" s="47">
        <v>48000000</v>
      </c>
      <c r="F367" s="47">
        <v>48000000</v>
      </c>
      <c r="G367" s="47">
        <v>48000000</v>
      </c>
      <c r="H367" s="34"/>
      <c r="I367" s="34"/>
      <c r="J367" s="34"/>
      <c r="K367" s="34"/>
    </row>
    <row r="368" spans="1:11" ht="15" customHeight="1" x14ac:dyDescent="0.25">
      <c r="A368" s="34"/>
      <c r="B368" s="34"/>
      <c r="C368" s="46" t="s">
        <v>53</v>
      </c>
      <c r="D368" s="45" t="s">
        <v>53</v>
      </c>
      <c r="E368" s="45" t="s">
        <v>53</v>
      </c>
      <c r="F368" s="45" t="s">
        <v>53</v>
      </c>
      <c r="G368" s="45" t="s">
        <v>53</v>
      </c>
      <c r="H368" s="34"/>
      <c r="I368" s="34"/>
      <c r="J368" s="34"/>
      <c r="K368" s="34"/>
    </row>
    <row r="369" spans="1:11" ht="15" customHeight="1" x14ac:dyDescent="0.25">
      <c r="A369" s="34"/>
      <c r="B369" s="34"/>
      <c r="C369" s="44" t="s">
        <v>156</v>
      </c>
      <c r="D369" s="43">
        <v>0</v>
      </c>
      <c r="E369" s="43">
        <v>454574000</v>
      </c>
      <c r="F369" s="43">
        <v>519720000</v>
      </c>
      <c r="G369" s="43">
        <v>451720000</v>
      </c>
      <c r="H369" s="34"/>
      <c r="I369" s="34"/>
      <c r="J369" s="34"/>
      <c r="K369" s="34"/>
    </row>
    <row r="370" spans="1:11" ht="15" customHeight="1" x14ac:dyDescent="0.25">
      <c r="A370" s="34"/>
      <c r="B370" s="34"/>
      <c r="C370" s="41" t="s">
        <v>71</v>
      </c>
      <c r="D370" s="40">
        <v>0</v>
      </c>
      <c r="E370" s="40">
        <v>184274000</v>
      </c>
      <c r="F370" s="40">
        <v>185180000</v>
      </c>
      <c r="G370" s="40">
        <v>186000000</v>
      </c>
      <c r="H370" s="34"/>
      <c r="I370" s="34"/>
      <c r="J370" s="34"/>
      <c r="K370" s="34"/>
    </row>
    <row r="371" spans="1:11" ht="15" customHeight="1" x14ac:dyDescent="0.25">
      <c r="A371" s="34"/>
      <c r="B371" s="34"/>
      <c r="C371" s="41" t="s">
        <v>72</v>
      </c>
      <c r="D371" s="40">
        <v>0</v>
      </c>
      <c r="E371" s="40">
        <v>184274000</v>
      </c>
      <c r="F371" s="40">
        <v>185180000</v>
      </c>
      <c r="G371" s="40">
        <v>186000000</v>
      </c>
      <c r="H371" s="34"/>
      <c r="I371" s="34"/>
      <c r="J371" s="34"/>
      <c r="K371" s="34"/>
    </row>
    <row r="372" spans="1:11" ht="15" customHeight="1" x14ac:dyDescent="0.25">
      <c r="A372" s="34"/>
      <c r="B372" s="34"/>
      <c r="C372" s="41" t="s">
        <v>73</v>
      </c>
      <c r="D372" s="40">
        <v>0</v>
      </c>
      <c r="E372" s="40">
        <v>0</v>
      </c>
      <c r="F372" s="40">
        <v>0</v>
      </c>
      <c r="G372" s="40">
        <v>0</v>
      </c>
      <c r="H372" s="34"/>
      <c r="I372" s="34"/>
      <c r="J372" s="34"/>
      <c r="K372" s="34"/>
    </row>
    <row r="373" spans="1:11" ht="15" customHeight="1" x14ac:dyDescent="0.25">
      <c r="A373" s="34"/>
      <c r="B373" s="34"/>
      <c r="C373" s="41" t="s">
        <v>74</v>
      </c>
      <c r="D373" s="40">
        <v>0</v>
      </c>
      <c r="E373" s="40">
        <v>26200000</v>
      </c>
      <c r="F373" s="40">
        <v>26440000</v>
      </c>
      <c r="G373" s="40">
        <v>27620000</v>
      </c>
      <c r="H373" s="34"/>
      <c r="I373" s="34"/>
      <c r="J373" s="34"/>
      <c r="K373" s="34"/>
    </row>
    <row r="374" spans="1:11" ht="15" customHeight="1" x14ac:dyDescent="0.25">
      <c r="A374" s="34"/>
      <c r="B374" s="34"/>
      <c r="C374" s="41" t="s">
        <v>72</v>
      </c>
      <c r="D374" s="40">
        <v>0</v>
      </c>
      <c r="E374" s="40">
        <v>26200000</v>
      </c>
      <c r="F374" s="40">
        <v>26440000</v>
      </c>
      <c r="G374" s="40">
        <v>27620000</v>
      </c>
      <c r="H374" s="34"/>
      <c r="I374" s="34"/>
      <c r="J374" s="34"/>
      <c r="K374" s="34"/>
    </row>
    <row r="375" spans="1:11" ht="15" customHeight="1" x14ac:dyDescent="0.25">
      <c r="A375" s="34"/>
      <c r="B375" s="34"/>
      <c r="C375" s="41" t="s">
        <v>73</v>
      </c>
      <c r="D375" s="40">
        <v>0</v>
      </c>
      <c r="E375" s="40">
        <v>0</v>
      </c>
      <c r="F375" s="40">
        <v>0</v>
      </c>
      <c r="G375" s="40">
        <v>0</v>
      </c>
      <c r="H375" s="34"/>
      <c r="I375" s="34"/>
      <c r="J375" s="34"/>
      <c r="K375" s="34"/>
    </row>
    <row r="376" spans="1:11" ht="15" customHeight="1" x14ac:dyDescent="0.25">
      <c r="A376" s="34"/>
      <c r="B376" s="34"/>
      <c r="C376" s="41" t="s">
        <v>75</v>
      </c>
      <c r="D376" s="40">
        <v>0</v>
      </c>
      <c r="E376" s="40">
        <v>138100000</v>
      </c>
      <c r="F376" s="40">
        <v>138100000</v>
      </c>
      <c r="G376" s="40">
        <v>138100000</v>
      </c>
      <c r="H376" s="34"/>
      <c r="I376" s="34"/>
      <c r="J376" s="34"/>
      <c r="K376" s="34"/>
    </row>
    <row r="377" spans="1:11" ht="15" customHeight="1" x14ac:dyDescent="0.25">
      <c r="A377" s="34"/>
      <c r="B377" s="34"/>
      <c r="C377" s="41" t="s">
        <v>72</v>
      </c>
      <c r="D377" s="40">
        <v>0</v>
      </c>
      <c r="E377" s="40">
        <v>138100000</v>
      </c>
      <c r="F377" s="40">
        <v>138100000</v>
      </c>
      <c r="G377" s="40">
        <v>138100000</v>
      </c>
      <c r="H377" s="34"/>
      <c r="I377" s="34"/>
      <c r="J377" s="34"/>
      <c r="K377" s="34"/>
    </row>
    <row r="378" spans="1:11" ht="15" customHeight="1" x14ac:dyDescent="0.25">
      <c r="A378" s="34"/>
      <c r="B378" s="34"/>
      <c r="C378" s="41" t="s">
        <v>73</v>
      </c>
      <c r="D378" s="40">
        <v>0</v>
      </c>
      <c r="E378" s="40">
        <v>0</v>
      </c>
      <c r="F378" s="40">
        <v>0</v>
      </c>
      <c r="G378" s="40">
        <v>0</v>
      </c>
      <c r="H378" s="34"/>
      <c r="I378" s="34"/>
      <c r="J378" s="34"/>
      <c r="K378" s="34"/>
    </row>
    <row r="379" spans="1:11" ht="15" customHeight="1" x14ac:dyDescent="0.25">
      <c r="A379" s="34"/>
      <c r="B379" s="34"/>
      <c r="C379" s="41" t="s">
        <v>76</v>
      </c>
      <c r="D379" s="40">
        <v>0</v>
      </c>
      <c r="E379" s="40">
        <v>0</v>
      </c>
      <c r="F379" s="40">
        <v>0</v>
      </c>
      <c r="G379" s="40">
        <v>0</v>
      </c>
      <c r="H379" s="34"/>
      <c r="I379" s="34"/>
      <c r="J379" s="34"/>
      <c r="K379" s="34"/>
    </row>
    <row r="380" spans="1:11" ht="15" customHeight="1" x14ac:dyDescent="0.25">
      <c r="A380" s="34"/>
      <c r="B380" s="34"/>
      <c r="C380" s="41" t="s">
        <v>72</v>
      </c>
      <c r="D380" s="40">
        <v>0</v>
      </c>
      <c r="E380" s="40">
        <v>0</v>
      </c>
      <c r="F380" s="40">
        <v>0</v>
      </c>
      <c r="G380" s="40">
        <v>0</v>
      </c>
      <c r="H380" s="34"/>
      <c r="I380" s="34"/>
      <c r="J380" s="34"/>
      <c r="K380" s="34"/>
    </row>
    <row r="381" spans="1:11" ht="15" customHeight="1" x14ac:dyDescent="0.25">
      <c r="A381" s="34"/>
      <c r="B381" s="34"/>
      <c r="C381" s="41" t="s">
        <v>73</v>
      </c>
      <c r="D381" s="40">
        <v>0</v>
      </c>
      <c r="E381" s="40">
        <v>0</v>
      </c>
      <c r="F381" s="40">
        <v>0</v>
      </c>
      <c r="G381" s="40">
        <v>0</v>
      </c>
      <c r="H381" s="34"/>
      <c r="I381" s="34"/>
      <c r="J381" s="34"/>
      <c r="K381" s="34"/>
    </row>
    <row r="382" spans="1:11" ht="20.100000000000001" customHeight="1" x14ac:dyDescent="0.25">
      <c r="A382" s="34"/>
      <c r="B382" s="34"/>
      <c r="C382" s="41" t="s">
        <v>157</v>
      </c>
      <c r="D382" s="42">
        <v>0</v>
      </c>
      <c r="E382" s="42">
        <v>0</v>
      </c>
      <c r="F382" s="42">
        <v>0</v>
      </c>
      <c r="G382" s="42">
        <v>0</v>
      </c>
      <c r="H382" s="34"/>
      <c r="I382" s="34"/>
      <c r="J382" s="34"/>
      <c r="K382" s="34"/>
    </row>
    <row r="383" spans="1:11" ht="15" customHeight="1" x14ac:dyDescent="0.25">
      <c r="A383" s="34"/>
      <c r="B383" s="34"/>
      <c r="C383" s="41" t="s">
        <v>72</v>
      </c>
      <c r="D383" s="40">
        <v>0</v>
      </c>
      <c r="E383" s="40">
        <v>0</v>
      </c>
      <c r="F383" s="40">
        <v>0</v>
      </c>
      <c r="G383" s="40">
        <v>0</v>
      </c>
      <c r="H383" s="34"/>
      <c r="I383" s="34"/>
      <c r="J383" s="34"/>
      <c r="K383" s="34"/>
    </row>
    <row r="384" spans="1:11" ht="15" customHeight="1" x14ac:dyDescent="0.25">
      <c r="A384" s="34"/>
      <c r="B384" s="34"/>
      <c r="C384" s="41" t="s">
        <v>73</v>
      </c>
      <c r="D384" s="40">
        <v>0</v>
      </c>
      <c r="E384" s="40">
        <v>0</v>
      </c>
      <c r="F384" s="40">
        <v>0</v>
      </c>
      <c r="G384" s="40">
        <v>0</v>
      </c>
      <c r="H384" s="34"/>
      <c r="I384" s="34"/>
      <c r="J384" s="34"/>
      <c r="K384" s="34"/>
    </row>
    <row r="385" spans="1:11" ht="15" customHeight="1" x14ac:dyDescent="0.25">
      <c r="A385" s="34"/>
      <c r="B385" s="34"/>
      <c r="C385" s="41" t="s">
        <v>78</v>
      </c>
      <c r="D385" s="40">
        <v>0</v>
      </c>
      <c r="E385" s="40">
        <v>0</v>
      </c>
      <c r="F385" s="40">
        <v>0</v>
      </c>
      <c r="G385" s="40">
        <v>0</v>
      </c>
      <c r="H385" s="34"/>
      <c r="I385" s="34"/>
      <c r="J385" s="34"/>
      <c r="K385" s="34"/>
    </row>
    <row r="386" spans="1:11" ht="15" customHeight="1" x14ac:dyDescent="0.25">
      <c r="A386" s="34"/>
      <c r="B386" s="34"/>
      <c r="C386" s="41" t="s">
        <v>72</v>
      </c>
      <c r="D386" s="40">
        <v>0</v>
      </c>
      <c r="E386" s="40">
        <v>0</v>
      </c>
      <c r="F386" s="40">
        <v>0</v>
      </c>
      <c r="G386" s="40">
        <v>0</v>
      </c>
      <c r="H386" s="34"/>
      <c r="I386" s="34"/>
      <c r="J386" s="34"/>
      <c r="K386" s="34"/>
    </row>
    <row r="387" spans="1:11" ht="15" customHeight="1" x14ac:dyDescent="0.25">
      <c r="A387" s="34"/>
      <c r="B387" s="34"/>
      <c r="C387" s="41" t="s">
        <v>73</v>
      </c>
      <c r="D387" s="40">
        <v>0</v>
      </c>
      <c r="E387" s="40">
        <v>0</v>
      </c>
      <c r="F387" s="40">
        <v>0</v>
      </c>
      <c r="G387" s="40">
        <v>0</v>
      </c>
      <c r="H387" s="34"/>
      <c r="I387" s="34"/>
      <c r="J387" s="34"/>
      <c r="K387" s="34"/>
    </row>
    <row r="388" spans="1:11" ht="15" customHeight="1" x14ac:dyDescent="0.25">
      <c r="A388" s="34"/>
      <c r="B388" s="34"/>
      <c r="C388" s="41" t="s">
        <v>79</v>
      </c>
      <c r="D388" s="40">
        <v>0</v>
      </c>
      <c r="E388" s="40">
        <v>0</v>
      </c>
      <c r="F388" s="40">
        <v>0</v>
      </c>
      <c r="G388" s="40">
        <v>0</v>
      </c>
      <c r="H388" s="34"/>
      <c r="I388" s="34"/>
      <c r="J388" s="34"/>
      <c r="K388" s="34"/>
    </row>
    <row r="389" spans="1:11" ht="15" customHeight="1" x14ac:dyDescent="0.25">
      <c r="A389" s="34"/>
      <c r="B389" s="34"/>
      <c r="C389" s="41" t="s">
        <v>72</v>
      </c>
      <c r="D389" s="40">
        <v>0</v>
      </c>
      <c r="E389" s="40">
        <v>0</v>
      </c>
      <c r="F389" s="40">
        <v>0</v>
      </c>
      <c r="G389" s="40">
        <v>0</v>
      </c>
      <c r="H389" s="34"/>
      <c r="I389" s="34"/>
      <c r="J389" s="34"/>
      <c r="K389" s="34"/>
    </row>
    <row r="390" spans="1:11" ht="15" customHeight="1" x14ac:dyDescent="0.25">
      <c r="A390" s="34"/>
      <c r="B390" s="34"/>
      <c r="C390" s="41" t="s">
        <v>73</v>
      </c>
      <c r="D390" s="40">
        <v>0</v>
      </c>
      <c r="E390" s="40">
        <v>0</v>
      </c>
      <c r="F390" s="40">
        <v>0</v>
      </c>
      <c r="G390" s="40">
        <v>0</v>
      </c>
      <c r="H390" s="34"/>
      <c r="I390" s="34"/>
      <c r="J390" s="34"/>
      <c r="K390" s="34"/>
    </row>
    <row r="391" spans="1:11" ht="15" customHeight="1" x14ac:dyDescent="0.25">
      <c r="A391" s="34"/>
      <c r="B391" s="34"/>
      <c r="C391" s="41" t="s">
        <v>80</v>
      </c>
      <c r="D391" s="40">
        <v>0</v>
      </c>
      <c r="E391" s="40">
        <v>0</v>
      </c>
      <c r="F391" s="40">
        <v>0</v>
      </c>
      <c r="G391" s="40">
        <v>0</v>
      </c>
      <c r="H391" s="34"/>
      <c r="I391" s="34"/>
      <c r="J391" s="34"/>
      <c r="K391" s="34"/>
    </row>
    <row r="392" spans="1:11" ht="15" customHeight="1" x14ac:dyDescent="0.25">
      <c r="A392" s="34"/>
      <c r="B392" s="34"/>
      <c r="C392" s="41" t="s">
        <v>72</v>
      </c>
      <c r="D392" s="40">
        <v>0</v>
      </c>
      <c r="E392" s="40">
        <v>0</v>
      </c>
      <c r="F392" s="40">
        <v>0</v>
      </c>
      <c r="G392" s="40">
        <v>0</v>
      </c>
      <c r="H392" s="34"/>
      <c r="I392" s="34"/>
      <c r="J392" s="34"/>
      <c r="K392" s="34"/>
    </row>
    <row r="393" spans="1:11" ht="15" customHeight="1" x14ac:dyDescent="0.25">
      <c r="A393" s="34"/>
      <c r="B393" s="34"/>
      <c r="C393" s="41" t="s">
        <v>81</v>
      </c>
      <c r="D393" s="40">
        <v>0</v>
      </c>
      <c r="E393" s="40">
        <v>0</v>
      </c>
      <c r="F393" s="40">
        <v>0</v>
      </c>
      <c r="G393" s="40">
        <v>0</v>
      </c>
      <c r="H393" s="34"/>
      <c r="I393" s="34"/>
      <c r="J393" s="34"/>
      <c r="K393" s="34"/>
    </row>
    <row r="394" spans="1:11" ht="15" customHeight="1" x14ac:dyDescent="0.25">
      <c r="A394" s="34"/>
      <c r="B394" s="34"/>
      <c r="C394" s="41" t="s">
        <v>82</v>
      </c>
      <c r="D394" s="40">
        <v>0</v>
      </c>
      <c r="E394" s="40">
        <v>0</v>
      </c>
      <c r="F394" s="40">
        <v>0</v>
      </c>
      <c r="G394" s="40">
        <v>0</v>
      </c>
      <c r="H394" s="34"/>
      <c r="I394" s="34"/>
      <c r="J394" s="34"/>
      <c r="K394" s="34"/>
    </row>
    <row r="395" spans="1:11" ht="15" customHeight="1" x14ac:dyDescent="0.25">
      <c r="A395" s="34"/>
      <c r="B395" s="34"/>
      <c r="C395" s="41" t="s">
        <v>83</v>
      </c>
      <c r="D395" s="40">
        <v>0</v>
      </c>
      <c r="E395" s="40">
        <v>0</v>
      </c>
      <c r="F395" s="40">
        <v>0</v>
      </c>
      <c r="G395" s="40">
        <v>0</v>
      </c>
      <c r="H395" s="34"/>
      <c r="I395" s="34"/>
      <c r="J395" s="34"/>
      <c r="K395" s="34"/>
    </row>
    <row r="396" spans="1:11" ht="15" customHeight="1" x14ac:dyDescent="0.25">
      <c r="A396" s="34"/>
      <c r="B396" s="34"/>
      <c r="C396" s="41" t="s">
        <v>84</v>
      </c>
      <c r="D396" s="40">
        <v>0</v>
      </c>
      <c r="E396" s="40">
        <v>0</v>
      </c>
      <c r="F396" s="40">
        <v>0</v>
      </c>
      <c r="G396" s="40">
        <v>0</v>
      </c>
      <c r="H396" s="34"/>
      <c r="I396" s="34"/>
      <c r="J396" s="34"/>
      <c r="K396" s="34"/>
    </row>
    <row r="397" spans="1:11" ht="15" customHeight="1" x14ac:dyDescent="0.25">
      <c r="A397" s="34"/>
      <c r="B397" s="34"/>
      <c r="C397" s="41" t="s">
        <v>85</v>
      </c>
      <c r="D397" s="40">
        <v>0</v>
      </c>
      <c r="E397" s="40">
        <v>106000000</v>
      </c>
      <c r="F397" s="40">
        <v>170000000</v>
      </c>
      <c r="G397" s="40">
        <v>100000000</v>
      </c>
      <c r="H397" s="34"/>
      <c r="I397" s="34"/>
      <c r="J397" s="34"/>
      <c r="K397" s="34"/>
    </row>
    <row r="398" spans="1:11" ht="15" customHeight="1" x14ac:dyDescent="0.25">
      <c r="A398" s="34"/>
      <c r="B398" s="34"/>
      <c r="C398" s="41" t="s">
        <v>72</v>
      </c>
      <c r="D398" s="40">
        <v>0</v>
      </c>
      <c r="E398" s="40">
        <v>106000000</v>
      </c>
      <c r="F398" s="40">
        <v>170000000</v>
      </c>
      <c r="G398" s="40">
        <v>100000000</v>
      </c>
      <c r="H398" s="34"/>
      <c r="I398" s="34"/>
      <c r="J398" s="34"/>
      <c r="K398" s="34"/>
    </row>
    <row r="399" spans="1:11" ht="15" customHeight="1" x14ac:dyDescent="0.25">
      <c r="A399" s="34"/>
      <c r="B399" s="34"/>
      <c r="C399" s="41" t="s">
        <v>81</v>
      </c>
      <c r="D399" s="40">
        <v>0</v>
      </c>
      <c r="E399" s="40">
        <v>0</v>
      </c>
      <c r="F399" s="40">
        <v>0</v>
      </c>
      <c r="G399" s="40">
        <v>0</v>
      </c>
      <c r="H399" s="34"/>
      <c r="I399" s="34"/>
      <c r="J399" s="34"/>
      <c r="K399" s="34"/>
    </row>
    <row r="400" spans="1:11" ht="15" customHeight="1" x14ac:dyDescent="0.25">
      <c r="A400" s="34"/>
      <c r="B400" s="34"/>
      <c r="C400" s="41" t="s">
        <v>82</v>
      </c>
      <c r="D400" s="40">
        <v>0</v>
      </c>
      <c r="E400" s="40">
        <v>0</v>
      </c>
      <c r="F400" s="40">
        <v>0</v>
      </c>
      <c r="G400" s="40">
        <v>0</v>
      </c>
      <c r="H400" s="34"/>
      <c r="I400" s="34"/>
      <c r="J400" s="34"/>
      <c r="K400" s="34"/>
    </row>
    <row r="401" spans="1:11" ht="15" customHeight="1" x14ac:dyDescent="0.25">
      <c r="A401" s="34"/>
      <c r="B401" s="34"/>
      <c r="C401" s="41" t="s">
        <v>83</v>
      </c>
      <c r="D401" s="40">
        <v>0</v>
      </c>
      <c r="E401" s="40">
        <v>0</v>
      </c>
      <c r="F401" s="40">
        <v>0</v>
      </c>
      <c r="G401" s="40">
        <v>0</v>
      </c>
      <c r="H401" s="34"/>
      <c r="I401" s="34"/>
      <c r="J401" s="34"/>
      <c r="K401" s="34"/>
    </row>
    <row r="402" spans="1:11" ht="15" customHeight="1" x14ac:dyDescent="0.25">
      <c r="A402" s="34"/>
      <c r="B402" s="34"/>
      <c r="C402" s="41" t="s">
        <v>84</v>
      </c>
      <c r="D402" s="40">
        <v>0</v>
      </c>
      <c r="E402" s="40">
        <v>0</v>
      </c>
      <c r="F402" s="40">
        <v>0</v>
      </c>
      <c r="G402" s="40">
        <v>0</v>
      </c>
      <c r="H402" s="34"/>
      <c r="I402" s="34"/>
      <c r="J402" s="34"/>
      <c r="K402" s="34"/>
    </row>
    <row r="403" spans="1:11" ht="15" customHeight="1" x14ac:dyDescent="0.25">
      <c r="A403" s="34"/>
      <c r="B403" s="34"/>
      <c r="C403" s="41" t="s">
        <v>86</v>
      </c>
      <c r="D403" s="40">
        <v>0</v>
      </c>
      <c r="E403" s="40">
        <v>0</v>
      </c>
      <c r="F403" s="40">
        <v>0</v>
      </c>
      <c r="G403" s="40">
        <v>0</v>
      </c>
      <c r="H403" s="34"/>
      <c r="I403" s="34"/>
      <c r="J403" s="34"/>
      <c r="K403" s="34"/>
    </row>
    <row r="404" spans="1:11" ht="15" customHeight="1" x14ac:dyDescent="0.25">
      <c r="A404" s="34"/>
      <c r="B404" s="34"/>
      <c r="C404" s="41" t="s">
        <v>72</v>
      </c>
      <c r="D404" s="40">
        <v>0</v>
      </c>
      <c r="E404" s="40">
        <v>0</v>
      </c>
      <c r="F404" s="40">
        <v>0</v>
      </c>
      <c r="G404" s="40">
        <v>0</v>
      </c>
      <c r="H404" s="34"/>
      <c r="I404" s="34"/>
      <c r="J404" s="34"/>
      <c r="K404" s="34"/>
    </row>
    <row r="405" spans="1:11" ht="15" customHeight="1" x14ac:dyDescent="0.25">
      <c r="A405" s="34"/>
      <c r="B405" s="34"/>
      <c r="C405" s="41" t="s">
        <v>81</v>
      </c>
      <c r="D405" s="40">
        <v>0</v>
      </c>
      <c r="E405" s="40">
        <v>0</v>
      </c>
      <c r="F405" s="40">
        <v>0</v>
      </c>
      <c r="G405" s="40">
        <v>0</v>
      </c>
      <c r="H405" s="34"/>
      <c r="I405" s="34"/>
      <c r="J405" s="34"/>
      <c r="K405" s="34"/>
    </row>
    <row r="406" spans="1:11" ht="15" customHeight="1" x14ac:dyDescent="0.25">
      <c r="A406" s="34"/>
      <c r="B406" s="34"/>
      <c r="C406" s="41" t="s">
        <v>82</v>
      </c>
      <c r="D406" s="40">
        <v>0</v>
      </c>
      <c r="E406" s="40">
        <v>0</v>
      </c>
      <c r="F406" s="40">
        <v>0</v>
      </c>
      <c r="G406" s="40">
        <v>0</v>
      </c>
      <c r="H406" s="34"/>
      <c r="I406" s="34"/>
      <c r="J406" s="34"/>
      <c r="K406" s="34"/>
    </row>
    <row r="407" spans="1:11" ht="15" customHeight="1" x14ac:dyDescent="0.25">
      <c r="A407" s="34"/>
      <c r="B407" s="34"/>
      <c r="C407" s="41" t="s">
        <v>83</v>
      </c>
      <c r="D407" s="40">
        <v>0</v>
      </c>
      <c r="E407" s="40">
        <v>0</v>
      </c>
      <c r="F407" s="40">
        <v>0</v>
      </c>
      <c r="G407" s="40">
        <v>0</v>
      </c>
      <c r="H407" s="34"/>
      <c r="I407" s="34"/>
      <c r="J407" s="34"/>
      <c r="K407" s="34"/>
    </row>
    <row r="408" spans="1:11" ht="15" customHeight="1" x14ac:dyDescent="0.25">
      <c r="A408" s="34"/>
      <c r="B408" s="34"/>
      <c r="C408" s="41" t="s">
        <v>84</v>
      </c>
      <c r="D408" s="40">
        <v>0</v>
      </c>
      <c r="E408" s="40">
        <v>0</v>
      </c>
      <c r="F408" s="40">
        <v>0</v>
      </c>
      <c r="G408" s="40">
        <v>0</v>
      </c>
      <c r="H408" s="34"/>
      <c r="I408" s="34"/>
      <c r="J408" s="34"/>
      <c r="K408" s="34"/>
    </row>
    <row r="409" spans="1:11" ht="15" customHeight="1" x14ac:dyDescent="0.25">
      <c r="A409" s="34"/>
      <c r="B409" s="34"/>
      <c r="C409" s="41" t="s">
        <v>87</v>
      </c>
      <c r="D409" s="40">
        <v>0</v>
      </c>
      <c r="E409" s="40">
        <v>0</v>
      </c>
      <c r="F409" s="40">
        <v>0</v>
      </c>
      <c r="G409" s="40">
        <v>0</v>
      </c>
      <c r="H409" s="34"/>
      <c r="I409" s="34"/>
      <c r="J409" s="34"/>
      <c r="K409" s="34"/>
    </row>
    <row r="410" spans="1:11" ht="15" customHeight="1" x14ac:dyDescent="0.25">
      <c r="A410" s="34"/>
      <c r="B410" s="34"/>
      <c r="C410" s="41" t="s">
        <v>88</v>
      </c>
      <c r="D410" s="40">
        <v>0</v>
      </c>
      <c r="E410" s="40">
        <v>0</v>
      </c>
      <c r="F410" s="40">
        <v>0</v>
      </c>
      <c r="G410" s="40">
        <v>0</v>
      </c>
      <c r="H410" s="34"/>
      <c r="I410" s="34"/>
      <c r="J410" s="34"/>
      <c r="K410" s="34"/>
    </row>
    <row r="411" spans="1:11" ht="20.100000000000001" customHeight="1" x14ac:dyDescent="0.25">
      <c r="A411" s="34"/>
      <c r="B411" s="34"/>
      <c r="C411" s="39" t="s">
        <v>53</v>
      </c>
      <c r="D411" s="34"/>
      <c r="E411" s="34"/>
      <c r="F411" s="34"/>
      <c r="G411" s="34"/>
      <c r="H411" s="34"/>
      <c r="I411" s="34"/>
      <c r="J411" s="34"/>
      <c r="K411" s="34"/>
    </row>
    <row r="412" spans="1:11" ht="20.100000000000001" customHeight="1" x14ac:dyDescent="0.25">
      <c r="A412" s="38" t="s">
        <v>158</v>
      </c>
      <c r="B412" s="32" t="s">
        <v>159</v>
      </c>
      <c r="C412" s="32" t="s">
        <v>53</v>
      </c>
      <c r="D412" s="34"/>
      <c r="E412" s="36" t="s">
        <v>53</v>
      </c>
      <c r="F412" s="32" t="s">
        <v>159</v>
      </c>
      <c r="G412" s="32" t="s">
        <v>53</v>
      </c>
      <c r="H412" s="37" t="s">
        <v>53</v>
      </c>
      <c r="I412" s="36" t="s">
        <v>53</v>
      </c>
      <c r="J412" s="32" t="s">
        <v>159</v>
      </c>
      <c r="K412" s="32" t="s">
        <v>53</v>
      </c>
    </row>
    <row r="413" spans="1:11" ht="20.100000000000001" customHeight="1" x14ac:dyDescent="0.25">
      <c r="A413" s="35" t="s">
        <v>160</v>
      </c>
      <c r="B413" s="32" t="s">
        <v>161</v>
      </c>
      <c r="C413" s="32" t="s">
        <v>53</v>
      </c>
      <c r="D413" s="34"/>
      <c r="E413" s="35" t="s">
        <v>162</v>
      </c>
      <c r="F413" s="32" t="s">
        <v>161</v>
      </c>
      <c r="G413" s="32" t="s">
        <v>53</v>
      </c>
      <c r="H413" s="34"/>
      <c r="I413" s="35" t="s">
        <v>163</v>
      </c>
      <c r="J413" s="32" t="s">
        <v>161</v>
      </c>
      <c r="K413" s="32" t="s">
        <v>53</v>
      </c>
    </row>
    <row r="414" spans="1:11" ht="20.100000000000001" customHeight="1" x14ac:dyDescent="0.25">
      <c r="A414" s="33" t="s">
        <v>53</v>
      </c>
      <c r="B414" s="32" t="s">
        <v>164</v>
      </c>
      <c r="C414" s="32" t="s">
        <v>53</v>
      </c>
      <c r="D414" s="34"/>
      <c r="E414" s="33" t="s">
        <v>53</v>
      </c>
      <c r="F414" s="32" t="s">
        <v>164</v>
      </c>
      <c r="G414" s="32" t="s">
        <v>53</v>
      </c>
      <c r="H414" s="34"/>
      <c r="I414" s="33" t="s">
        <v>53</v>
      </c>
      <c r="J414" s="32" t="s">
        <v>164</v>
      </c>
      <c r="K414" s="32" t="s">
        <v>53</v>
      </c>
    </row>
  </sheetData>
  <mergeCells count="43">
    <mergeCell ref="D313:G313"/>
    <mergeCell ref="D314:G314"/>
    <mergeCell ref="C323:G323"/>
    <mergeCell ref="D256:G256"/>
    <mergeCell ref="D257:G257"/>
    <mergeCell ref="D258:G258"/>
    <mergeCell ref="C267:G267"/>
    <mergeCell ref="D312:G312"/>
    <mergeCell ref="D195:G195"/>
    <mergeCell ref="C204:G204"/>
    <mergeCell ref="D249:G249"/>
    <mergeCell ref="C254:G254"/>
    <mergeCell ref="D255:G255"/>
    <mergeCell ref="D138:G138"/>
    <mergeCell ref="C147:G147"/>
    <mergeCell ref="D192:G192"/>
    <mergeCell ref="D193:G193"/>
    <mergeCell ref="D194:G194"/>
    <mergeCell ref="D81:G81"/>
    <mergeCell ref="D82:G82"/>
    <mergeCell ref="C91:G91"/>
    <mergeCell ref="D136:G136"/>
    <mergeCell ref="D137:G137"/>
    <mergeCell ref="D24:G24"/>
    <mergeCell ref="C33:G33"/>
    <mergeCell ref="C78:G78"/>
    <mergeCell ref="D79:G79"/>
    <mergeCell ref="D80:G80"/>
    <mergeCell ref="C20:G20"/>
    <mergeCell ref="D21:G21"/>
    <mergeCell ref="D22:G22"/>
    <mergeCell ref="D23:G23"/>
    <mergeCell ref="D6:G6"/>
    <mergeCell ref="D7:G7"/>
    <mergeCell ref="C8:G8"/>
    <mergeCell ref="C9:G9"/>
    <mergeCell ref="D10:G10"/>
    <mergeCell ref="D14:G14"/>
    <mergeCell ref="C1:G1"/>
    <mergeCell ref="C2:G2"/>
    <mergeCell ref="D3:G3"/>
    <mergeCell ref="D4:G4"/>
    <mergeCell ref="D5:G5"/>
  </mergeCells>
  <pageMargins left="0" right="0" top="0" bottom="0"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560C3-8D6D-4B8C-90A9-2993448DF2F9}">
  <sheetPr>
    <outlinePr summaryBelow="0"/>
  </sheetPr>
  <dimension ref="A1:M629"/>
  <sheetViews>
    <sheetView zoomScale="130" zoomScaleNormal="130" workbookViewId="0">
      <selection activeCell="A19" sqref="A19"/>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22.140625" style="153" customWidth="1"/>
    <col min="10" max="10" width="15.28515625" style="153" customWidth="1"/>
    <col min="11" max="11" width="20" style="153" customWidth="1"/>
    <col min="12" max="12" width="12.28515625" style="153" customWidth="1"/>
    <col min="13"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892</v>
      </c>
      <c r="E3" s="1402"/>
      <c r="F3" s="1402"/>
      <c r="G3" s="1402"/>
      <c r="H3" s="156"/>
      <c r="I3" s="156"/>
      <c r="J3" s="156"/>
      <c r="K3" s="156"/>
    </row>
    <row r="4" spans="1:11" ht="14.1" customHeight="1" x14ac:dyDescent="0.25">
      <c r="A4" s="156"/>
      <c r="B4" s="156"/>
      <c r="C4" s="181" t="s">
        <v>4</v>
      </c>
      <c r="D4" s="1401" t="s">
        <v>174</v>
      </c>
      <c r="E4" s="1402"/>
      <c r="F4" s="1402"/>
      <c r="G4" s="1402"/>
      <c r="H4" s="156"/>
      <c r="I4" s="156"/>
      <c r="J4" s="156"/>
      <c r="K4" s="156"/>
    </row>
    <row r="5" spans="1:11" ht="14.1" customHeight="1" x14ac:dyDescent="0.25">
      <c r="A5" s="156"/>
      <c r="B5" s="156"/>
      <c r="C5" s="181" t="s">
        <v>6</v>
      </c>
      <c r="D5" s="1401" t="s">
        <v>7</v>
      </c>
      <c r="E5" s="1402"/>
      <c r="F5" s="1402"/>
      <c r="G5" s="1402"/>
      <c r="H5" s="156"/>
      <c r="I5" s="156"/>
      <c r="J5" s="156"/>
      <c r="K5" s="156"/>
    </row>
    <row r="6" spans="1:11" ht="14.1" customHeight="1" x14ac:dyDescent="0.25">
      <c r="A6" s="156"/>
      <c r="B6" s="156"/>
      <c r="C6" s="181" t="s">
        <v>8</v>
      </c>
      <c r="D6" s="1401" t="s">
        <v>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20.100000000000001" customHeight="1" x14ac:dyDescent="0.25">
      <c r="A9" s="156"/>
      <c r="B9" s="156"/>
      <c r="C9" s="1393" t="s">
        <v>891</v>
      </c>
      <c r="D9" s="1394"/>
      <c r="E9" s="1394"/>
      <c r="F9" s="1394"/>
      <c r="G9" s="1394"/>
      <c r="H9" s="156"/>
      <c r="I9" s="156"/>
      <c r="J9" s="156"/>
      <c r="K9" s="156"/>
    </row>
    <row r="10" spans="1:11" ht="27" customHeight="1" x14ac:dyDescent="0.25">
      <c r="A10" s="156"/>
      <c r="B10" s="156"/>
      <c r="C10" s="166" t="s">
        <v>14</v>
      </c>
      <c r="D10" s="1395" t="s">
        <v>890</v>
      </c>
      <c r="E10" s="1396"/>
      <c r="F10" s="1396"/>
      <c r="G10" s="1396"/>
      <c r="H10" s="156"/>
      <c r="I10" s="156"/>
      <c r="J10" s="156"/>
      <c r="K10" s="156"/>
    </row>
    <row r="11" spans="1:11" ht="72" customHeight="1" x14ac:dyDescent="0.25">
      <c r="A11" s="156"/>
      <c r="B11" s="156"/>
      <c r="C11" s="166" t="s">
        <v>24</v>
      </c>
      <c r="D11" s="1395" t="s">
        <v>889</v>
      </c>
      <c r="E11" s="1396"/>
      <c r="F11" s="1396"/>
      <c r="G11" s="1396"/>
      <c r="H11" s="156"/>
      <c r="I11" s="156"/>
      <c r="J11" s="156"/>
      <c r="K11" s="156"/>
    </row>
    <row r="12" spans="1:11" ht="27.95" customHeight="1" x14ac:dyDescent="0.25">
      <c r="A12" s="156"/>
      <c r="B12" s="156"/>
      <c r="C12" s="163" t="s">
        <v>26</v>
      </c>
      <c r="D12" s="185">
        <v>2026</v>
      </c>
      <c r="E12" s="185">
        <v>2027</v>
      </c>
      <c r="F12" s="185">
        <v>2028</v>
      </c>
      <c r="G12" s="185">
        <v>2029</v>
      </c>
      <c r="H12" s="156"/>
      <c r="I12" s="156"/>
      <c r="J12" s="156"/>
      <c r="K12" s="156"/>
    </row>
    <row r="13" spans="1:11" ht="14.1" customHeight="1" x14ac:dyDescent="0.25">
      <c r="A13" s="156"/>
      <c r="B13" s="156"/>
      <c r="C13" s="184"/>
      <c r="D13" s="183" t="s">
        <v>17</v>
      </c>
      <c r="E13" s="183" t="s">
        <v>18</v>
      </c>
      <c r="F13" s="183" t="s">
        <v>18</v>
      </c>
      <c r="G13" s="183" t="s">
        <v>18</v>
      </c>
      <c r="H13" s="156"/>
      <c r="I13" s="156"/>
      <c r="J13" s="156"/>
      <c r="K13" s="156"/>
    </row>
    <row r="14" spans="1:11" ht="20.100000000000001" customHeight="1" x14ac:dyDescent="0.25">
      <c r="A14" s="156"/>
      <c r="B14" s="156"/>
      <c r="C14" s="163" t="s">
        <v>888</v>
      </c>
      <c r="D14" s="176" t="s">
        <v>53</v>
      </c>
      <c r="E14" s="176" t="s">
        <v>53</v>
      </c>
      <c r="F14" s="176" t="s">
        <v>53</v>
      </c>
      <c r="G14" s="176" t="s">
        <v>53</v>
      </c>
      <c r="H14" s="156"/>
      <c r="I14" s="156"/>
      <c r="J14" s="156"/>
      <c r="K14" s="156"/>
    </row>
    <row r="15" spans="1:11" ht="20.100000000000001" customHeight="1" x14ac:dyDescent="0.25">
      <c r="A15" s="156"/>
      <c r="B15" s="156"/>
      <c r="C15" s="163" t="s">
        <v>887</v>
      </c>
      <c r="D15" s="176" t="s">
        <v>53</v>
      </c>
      <c r="E15" s="176" t="s">
        <v>53</v>
      </c>
      <c r="F15" s="176" t="s">
        <v>53</v>
      </c>
      <c r="G15" s="176" t="s">
        <v>53</v>
      </c>
      <c r="H15" s="156"/>
      <c r="I15" s="156"/>
      <c r="J15" s="156"/>
      <c r="K15" s="156"/>
    </row>
    <row r="16" spans="1:11" ht="20.100000000000001" customHeight="1" x14ac:dyDescent="0.25">
      <c r="A16" s="156"/>
      <c r="B16" s="156"/>
      <c r="C16" s="163" t="s">
        <v>886</v>
      </c>
      <c r="D16" s="176" t="s">
        <v>53</v>
      </c>
      <c r="E16" s="176" t="s">
        <v>53</v>
      </c>
      <c r="F16" s="176" t="s">
        <v>53</v>
      </c>
      <c r="G16" s="176" t="s">
        <v>53</v>
      </c>
      <c r="H16" s="156"/>
      <c r="I16" s="156"/>
      <c r="J16" s="156"/>
      <c r="K16" s="156"/>
    </row>
    <row r="17" spans="1:11" ht="14.1" customHeight="1" x14ac:dyDescent="0.25">
      <c r="A17" s="156"/>
      <c r="B17" s="156"/>
      <c r="C17" s="1403" t="s">
        <v>43</v>
      </c>
      <c r="D17" s="1404"/>
      <c r="E17" s="1404"/>
      <c r="F17" s="1404"/>
      <c r="G17" s="1404"/>
      <c r="H17" s="156"/>
      <c r="I17" s="156"/>
      <c r="J17" s="156"/>
      <c r="K17" s="156"/>
    </row>
    <row r="18" spans="1:11" ht="14.1" customHeight="1" x14ac:dyDescent="0.25">
      <c r="A18" s="156"/>
      <c r="B18" s="156"/>
      <c r="C18" s="178" t="s">
        <v>885</v>
      </c>
      <c r="D18" s="1403" t="s">
        <v>884</v>
      </c>
      <c r="E18" s="1404"/>
      <c r="F18" s="1404"/>
      <c r="G18" s="1404"/>
      <c r="H18" s="156"/>
      <c r="I18" s="156"/>
      <c r="J18" s="156"/>
      <c r="K18" s="156"/>
    </row>
    <row r="19" spans="1:11" ht="14.1" customHeight="1" x14ac:dyDescent="0.25">
      <c r="A19" s="156"/>
      <c r="B19" s="156"/>
      <c r="C19" s="177" t="s">
        <v>46</v>
      </c>
      <c r="D19" s="1405" t="s">
        <v>883</v>
      </c>
      <c r="E19" s="1406"/>
      <c r="F19" s="1406"/>
      <c r="G19" s="1406"/>
      <c r="H19" s="156"/>
      <c r="I19" s="156"/>
      <c r="J19" s="156"/>
      <c r="K19" s="156"/>
    </row>
    <row r="20" spans="1:11" ht="14.1" customHeight="1" x14ac:dyDescent="0.25">
      <c r="A20" s="156"/>
      <c r="B20" s="156"/>
      <c r="C20" s="154" t="s">
        <v>48</v>
      </c>
      <c r="D20" s="1407" t="s">
        <v>882</v>
      </c>
      <c r="E20" s="1408"/>
      <c r="F20" s="1408"/>
      <c r="G20" s="1408"/>
      <c r="H20" s="156"/>
      <c r="I20" s="156"/>
      <c r="J20" s="156"/>
      <c r="K20" s="156"/>
    </row>
    <row r="21" spans="1:11" ht="14.1" customHeight="1" x14ac:dyDescent="0.25">
      <c r="A21" s="156"/>
      <c r="B21" s="156"/>
      <c r="C21" s="154" t="s">
        <v>50</v>
      </c>
      <c r="D21" s="1407" t="s">
        <v>881</v>
      </c>
      <c r="E21" s="1408"/>
      <c r="F21" s="1408"/>
      <c r="G21" s="1408"/>
      <c r="H21" s="156"/>
      <c r="I21" s="156"/>
      <c r="J21" s="156"/>
      <c r="K21" s="156"/>
    </row>
    <row r="22" spans="1:11" ht="15" customHeight="1" x14ac:dyDescent="0.25">
      <c r="A22" s="156"/>
      <c r="B22" s="156"/>
      <c r="C22" s="175"/>
      <c r="D22" s="174">
        <v>2026</v>
      </c>
      <c r="E22" s="174">
        <v>2027</v>
      </c>
      <c r="F22" s="174">
        <v>2028</v>
      </c>
      <c r="G22" s="174">
        <v>2029</v>
      </c>
      <c r="H22" s="156"/>
      <c r="I22" s="156"/>
      <c r="J22" s="156"/>
      <c r="K22" s="156"/>
    </row>
    <row r="23" spans="1:11" ht="15" customHeight="1" x14ac:dyDescent="0.25">
      <c r="A23" s="156"/>
      <c r="B23" s="156"/>
      <c r="C23" s="173"/>
      <c r="D23" s="172" t="s">
        <v>17</v>
      </c>
      <c r="E23" s="172" t="s">
        <v>18</v>
      </c>
      <c r="F23" s="172" t="s">
        <v>18</v>
      </c>
      <c r="G23" s="172" t="s">
        <v>18</v>
      </c>
      <c r="H23" s="156"/>
      <c r="I23" s="156"/>
      <c r="J23" s="156"/>
      <c r="K23" s="156"/>
    </row>
    <row r="24" spans="1:11" ht="14.1" customHeight="1" x14ac:dyDescent="0.25">
      <c r="A24" s="156"/>
      <c r="B24" s="156"/>
      <c r="C24" s="163" t="s">
        <v>52</v>
      </c>
      <c r="D24" s="176" t="s">
        <v>53</v>
      </c>
      <c r="E24" s="176" t="s">
        <v>880</v>
      </c>
      <c r="F24" s="176" t="s">
        <v>880</v>
      </c>
      <c r="G24" s="176" t="s">
        <v>880</v>
      </c>
      <c r="H24" s="156"/>
      <c r="I24" s="156"/>
      <c r="J24" s="156"/>
      <c r="K24" s="156"/>
    </row>
    <row r="25" spans="1:11" ht="14.1" customHeight="1" x14ac:dyDescent="0.25">
      <c r="A25" s="156"/>
      <c r="B25" s="156"/>
      <c r="C25" s="163" t="s">
        <v>54</v>
      </c>
      <c r="D25" s="176" t="s">
        <v>55</v>
      </c>
      <c r="E25" s="176" t="s">
        <v>879</v>
      </c>
      <c r="F25" s="176" t="s">
        <v>878</v>
      </c>
      <c r="G25" s="176" t="s">
        <v>877</v>
      </c>
      <c r="H25" s="156"/>
      <c r="I25" s="156"/>
      <c r="J25" s="156"/>
      <c r="K25" s="156"/>
    </row>
    <row r="26" spans="1:11" ht="14.1" customHeight="1" x14ac:dyDescent="0.25">
      <c r="A26" s="156"/>
      <c r="B26" s="156"/>
      <c r="C26" s="163" t="s">
        <v>59</v>
      </c>
      <c r="D26" s="176" t="s">
        <v>55</v>
      </c>
      <c r="E26" s="176" t="s">
        <v>876</v>
      </c>
      <c r="F26" s="176" t="s">
        <v>875</v>
      </c>
      <c r="G26" s="176" t="s">
        <v>874</v>
      </c>
      <c r="H26" s="156"/>
      <c r="I26" s="156"/>
      <c r="J26" s="156"/>
      <c r="K26" s="156"/>
    </row>
    <row r="27" spans="1:11" ht="14.1" customHeight="1" x14ac:dyDescent="0.25">
      <c r="A27" s="156"/>
      <c r="B27" s="156"/>
      <c r="C27" s="163" t="s">
        <v>63</v>
      </c>
      <c r="D27" s="176" t="s">
        <v>53</v>
      </c>
      <c r="E27" s="176" t="s">
        <v>53</v>
      </c>
      <c r="F27" s="176" t="s">
        <v>55</v>
      </c>
      <c r="G27" s="176" t="s">
        <v>55</v>
      </c>
      <c r="H27" s="156"/>
      <c r="I27" s="156"/>
      <c r="J27" s="156"/>
      <c r="K27" s="156"/>
    </row>
    <row r="28" spans="1:11" ht="14.1" customHeight="1" x14ac:dyDescent="0.25">
      <c r="A28" s="156"/>
      <c r="B28" s="156"/>
      <c r="C28" s="163" t="s">
        <v>65</v>
      </c>
      <c r="D28" s="176" t="s">
        <v>53</v>
      </c>
      <c r="E28" s="176" t="s">
        <v>53</v>
      </c>
      <c r="F28" s="176" t="s">
        <v>332</v>
      </c>
      <c r="G28" s="176" t="s">
        <v>332</v>
      </c>
      <c r="H28" s="156"/>
      <c r="I28" s="156"/>
      <c r="J28" s="156"/>
      <c r="K28" s="156"/>
    </row>
    <row r="29" spans="1:11" ht="14.1" customHeight="1" x14ac:dyDescent="0.25">
      <c r="A29" s="156"/>
      <c r="B29" s="156"/>
      <c r="C29" s="163" t="s">
        <v>68</v>
      </c>
      <c r="D29" s="176" t="s">
        <v>53</v>
      </c>
      <c r="E29" s="176" t="s">
        <v>53</v>
      </c>
      <c r="F29" s="176" t="s">
        <v>332</v>
      </c>
      <c r="G29" s="176" t="s">
        <v>332</v>
      </c>
      <c r="H29" s="156"/>
      <c r="I29" s="156"/>
      <c r="J29" s="156"/>
      <c r="K29" s="156"/>
    </row>
    <row r="30" spans="1:11" ht="14.1" customHeight="1" x14ac:dyDescent="0.25">
      <c r="A30" s="156"/>
      <c r="B30" s="156"/>
      <c r="C30" s="1409" t="s">
        <v>70</v>
      </c>
      <c r="D30" s="1410"/>
      <c r="E30" s="1410"/>
      <c r="F30" s="1410"/>
      <c r="G30" s="1410"/>
      <c r="H30" s="156"/>
      <c r="I30" s="156"/>
      <c r="J30" s="156"/>
      <c r="K30" s="156"/>
    </row>
    <row r="31" spans="1:11" ht="14.1" customHeight="1" x14ac:dyDescent="0.25">
      <c r="A31" s="156"/>
      <c r="B31" s="156"/>
      <c r="C31" s="175"/>
      <c r="D31" s="174">
        <v>2026</v>
      </c>
      <c r="E31" s="174">
        <v>2027</v>
      </c>
      <c r="F31" s="174">
        <v>2028</v>
      </c>
      <c r="G31" s="174">
        <v>2029</v>
      </c>
      <c r="H31" s="156"/>
      <c r="I31" s="156"/>
      <c r="J31" s="156"/>
      <c r="K31" s="156"/>
    </row>
    <row r="32" spans="1:11" ht="14.1" customHeight="1" x14ac:dyDescent="0.25">
      <c r="A32" s="156"/>
      <c r="B32" s="156"/>
      <c r="C32" s="173"/>
      <c r="D32" s="172" t="s">
        <v>17</v>
      </c>
      <c r="E32" s="172" t="s">
        <v>18</v>
      </c>
      <c r="F32" s="172" t="s">
        <v>18</v>
      </c>
      <c r="G32" s="172" t="s">
        <v>18</v>
      </c>
      <c r="H32" s="156"/>
      <c r="I32" s="156"/>
      <c r="J32" s="156"/>
      <c r="K32" s="156"/>
    </row>
    <row r="33" spans="1:11" ht="14.1" customHeight="1" x14ac:dyDescent="0.25">
      <c r="A33" s="156"/>
      <c r="B33" s="156"/>
      <c r="C33" s="171" t="s">
        <v>71</v>
      </c>
      <c r="D33" s="169">
        <v>0</v>
      </c>
      <c r="E33" s="169">
        <v>232347000</v>
      </c>
      <c r="F33" s="169">
        <v>233849000</v>
      </c>
      <c r="G33" s="169">
        <v>235351000</v>
      </c>
      <c r="H33" s="156"/>
      <c r="I33" s="156"/>
      <c r="J33" s="156"/>
      <c r="K33" s="156"/>
    </row>
    <row r="34" spans="1:11" ht="14.1" customHeight="1" x14ac:dyDescent="0.25">
      <c r="A34" s="156"/>
      <c r="B34" s="156"/>
      <c r="C34" s="171" t="s">
        <v>72</v>
      </c>
      <c r="D34" s="169">
        <v>0</v>
      </c>
      <c r="E34" s="169">
        <v>232347000</v>
      </c>
      <c r="F34" s="169">
        <v>233849000</v>
      </c>
      <c r="G34" s="169">
        <v>235351000</v>
      </c>
      <c r="H34" s="156"/>
      <c r="I34" s="156"/>
      <c r="J34" s="156"/>
      <c r="K34" s="156"/>
    </row>
    <row r="35" spans="1:11" ht="14.1" customHeight="1" x14ac:dyDescent="0.25">
      <c r="A35" s="156"/>
      <c r="B35" s="156"/>
      <c r="C35" s="171" t="s">
        <v>73</v>
      </c>
      <c r="D35" s="169">
        <v>0</v>
      </c>
      <c r="E35" s="169">
        <v>0</v>
      </c>
      <c r="F35" s="169">
        <v>0</v>
      </c>
      <c r="G35" s="169">
        <v>0</v>
      </c>
      <c r="H35" s="156"/>
      <c r="I35" s="156"/>
      <c r="J35" s="156"/>
      <c r="K35" s="156"/>
    </row>
    <row r="36" spans="1:11" ht="14.1" customHeight="1" x14ac:dyDescent="0.25">
      <c r="A36" s="156"/>
      <c r="B36" s="156"/>
      <c r="C36" s="171" t="s">
        <v>74</v>
      </c>
      <c r="D36" s="169">
        <v>0</v>
      </c>
      <c r="E36" s="169">
        <v>43500000</v>
      </c>
      <c r="F36" s="169">
        <v>43500000</v>
      </c>
      <c r="G36" s="169">
        <v>43500000</v>
      </c>
      <c r="H36" s="156"/>
      <c r="I36" s="156"/>
      <c r="J36" s="156"/>
      <c r="K36" s="156"/>
    </row>
    <row r="37" spans="1:11" ht="14.1" customHeight="1" x14ac:dyDescent="0.25">
      <c r="A37" s="156"/>
      <c r="B37" s="156"/>
      <c r="C37" s="171" t="s">
        <v>72</v>
      </c>
      <c r="D37" s="169">
        <v>0</v>
      </c>
      <c r="E37" s="169">
        <v>43500000</v>
      </c>
      <c r="F37" s="169">
        <v>43500000</v>
      </c>
      <c r="G37" s="169">
        <v>43500000</v>
      </c>
      <c r="H37" s="156"/>
      <c r="I37" s="156"/>
      <c r="J37" s="156"/>
      <c r="K37" s="156"/>
    </row>
    <row r="38" spans="1:11" ht="14.1" customHeight="1" x14ac:dyDescent="0.25">
      <c r="A38" s="156"/>
      <c r="B38" s="156"/>
      <c r="C38" s="171" t="s">
        <v>73</v>
      </c>
      <c r="D38" s="169">
        <v>0</v>
      </c>
      <c r="E38" s="169">
        <v>0</v>
      </c>
      <c r="F38" s="169">
        <v>0</v>
      </c>
      <c r="G38" s="169">
        <v>0</v>
      </c>
      <c r="H38" s="156"/>
      <c r="I38" s="156"/>
      <c r="J38" s="156"/>
      <c r="K38" s="156"/>
    </row>
    <row r="39" spans="1:11" ht="14.1" customHeight="1" x14ac:dyDescent="0.25">
      <c r="A39" s="156"/>
      <c r="B39" s="156"/>
      <c r="C39" s="171" t="s">
        <v>75</v>
      </c>
      <c r="D39" s="169">
        <v>0</v>
      </c>
      <c r="E39" s="169">
        <v>80700000</v>
      </c>
      <c r="F39" s="169">
        <v>80700000</v>
      </c>
      <c r="G39" s="169">
        <v>80698000</v>
      </c>
      <c r="H39" s="156"/>
      <c r="I39" s="156"/>
      <c r="J39" s="156"/>
      <c r="K39" s="156"/>
    </row>
    <row r="40" spans="1:11" ht="14.1" customHeight="1" x14ac:dyDescent="0.25">
      <c r="A40" s="156"/>
      <c r="B40" s="156"/>
      <c r="C40" s="171" t="s">
        <v>72</v>
      </c>
      <c r="D40" s="169">
        <v>0</v>
      </c>
      <c r="E40" s="169">
        <v>75700000</v>
      </c>
      <c r="F40" s="169">
        <v>75700000</v>
      </c>
      <c r="G40" s="169">
        <v>75698000</v>
      </c>
      <c r="H40" s="156"/>
      <c r="I40" s="156"/>
      <c r="J40" s="156"/>
      <c r="K40" s="156"/>
    </row>
    <row r="41" spans="1:11" ht="14.1" customHeight="1" x14ac:dyDescent="0.25">
      <c r="A41" s="156"/>
      <c r="B41" s="156"/>
      <c r="C41" s="171" t="s">
        <v>73</v>
      </c>
      <c r="D41" s="169">
        <v>0</v>
      </c>
      <c r="E41" s="169">
        <v>5000000</v>
      </c>
      <c r="F41" s="169">
        <v>5000000</v>
      </c>
      <c r="G41" s="169">
        <v>5000000</v>
      </c>
      <c r="H41" s="156"/>
      <c r="I41" s="156"/>
      <c r="J41" s="156"/>
      <c r="K41" s="156"/>
    </row>
    <row r="42" spans="1:11" ht="14.1" customHeight="1" x14ac:dyDescent="0.25">
      <c r="A42" s="156"/>
      <c r="B42" s="156"/>
      <c r="C42" s="171" t="s">
        <v>76</v>
      </c>
      <c r="D42" s="169">
        <v>0</v>
      </c>
      <c r="E42" s="169">
        <v>0</v>
      </c>
      <c r="F42" s="169">
        <v>0</v>
      </c>
      <c r="G42" s="169">
        <v>0</v>
      </c>
      <c r="H42" s="156"/>
      <c r="I42" s="156"/>
      <c r="J42" s="156"/>
      <c r="K42" s="156"/>
    </row>
    <row r="43" spans="1:11" ht="14.1" customHeight="1" x14ac:dyDescent="0.25">
      <c r="A43" s="156"/>
      <c r="B43" s="156"/>
      <c r="C43" s="171" t="s">
        <v>72</v>
      </c>
      <c r="D43" s="169">
        <v>0</v>
      </c>
      <c r="E43" s="169">
        <v>0</v>
      </c>
      <c r="F43" s="169">
        <v>0</v>
      </c>
      <c r="G43" s="169">
        <v>0</v>
      </c>
      <c r="H43" s="156"/>
      <c r="I43" s="156"/>
      <c r="J43" s="156"/>
      <c r="K43" s="156"/>
    </row>
    <row r="44" spans="1:11" ht="14.1" customHeight="1" x14ac:dyDescent="0.25">
      <c r="A44" s="156"/>
      <c r="B44" s="156"/>
      <c r="C44" s="171" t="s">
        <v>73</v>
      </c>
      <c r="D44" s="169">
        <v>0</v>
      </c>
      <c r="E44" s="169">
        <v>0</v>
      </c>
      <c r="F44" s="169">
        <v>0</v>
      </c>
      <c r="G44" s="169">
        <v>0</v>
      </c>
      <c r="H44" s="156"/>
      <c r="I44" s="156"/>
      <c r="J44" s="156"/>
      <c r="K44" s="156"/>
    </row>
    <row r="45" spans="1:11" ht="14.1" customHeight="1" x14ac:dyDescent="0.25">
      <c r="A45" s="156"/>
      <c r="B45" s="156"/>
      <c r="C45" s="171" t="s">
        <v>77</v>
      </c>
      <c r="D45" s="169">
        <v>0</v>
      </c>
      <c r="E45" s="169">
        <v>0</v>
      </c>
      <c r="F45" s="169">
        <v>0</v>
      </c>
      <c r="G45" s="169">
        <v>0</v>
      </c>
      <c r="H45" s="156"/>
      <c r="I45" s="156"/>
      <c r="J45" s="156"/>
      <c r="K45" s="156"/>
    </row>
    <row r="46" spans="1:11" ht="14.1" customHeight="1" x14ac:dyDescent="0.25">
      <c r="A46" s="156"/>
      <c r="B46" s="156"/>
      <c r="C46" s="171" t="s">
        <v>72</v>
      </c>
      <c r="D46" s="169">
        <v>0</v>
      </c>
      <c r="E46" s="169">
        <v>0</v>
      </c>
      <c r="F46" s="169">
        <v>0</v>
      </c>
      <c r="G46" s="169">
        <v>0</v>
      </c>
      <c r="H46" s="156"/>
      <c r="I46" s="156"/>
      <c r="J46" s="156"/>
      <c r="K46" s="156"/>
    </row>
    <row r="47" spans="1:11" ht="14.1" customHeight="1" x14ac:dyDescent="0.25">
      <c r="A47" s="156"/>
      <c r="B47" s="156"/>
      <c r="C47" s="171" t="s">
        <v>73</v>
      </c>
      <c r="D47" s="169">
        <v>0</v>
      </c>
      <c r="E47" s="169">
        <v>0</v>
      </c>
      <c r="F47" s="169">
        <v>0</v>
      </c>
      <c r="G47" s="169">
        <v>0</v>
      </c>
      <c r="H47" s="156"/>
      <c r="I47" s="156"/>
      <c r="J47" s="156"/>
      <c r="K47" s="156"/>
    </row>
    <row r="48" spans="1:11" ht="14.1" customHeight="1" x14ac:dyDescent="0.25">
      <c r="A48" s="156"/>
      <c r="B48" s="156"/>
      <c r="C48" s="171" t="s">
        <v>78</v>
      </c>
      <c r="D48" s="169">
        <v>0</v>
      </c>
      <c r="E48" s="169">
        <v>0</v>
      </c>
      <c r="F48" s="169">
        <v>0</v>
      </c>
      <c r="G48" s="169">
        <v>0</v>
      </c>
      <c r="H48" s="156"/>
      <c r="I48" s="156"/>
      <c r="J48" s="156"/>
      <c r="K48" s="156"/>
    </row>
    <row r="49" spans="1:11" ht="14.1" customHeight="1" x14ac:dyDescent="0.25">
      <c r="A49" s="156"/>
      <c r="B49" s="156"/>
      <c r="C49" s="171" t="s">
        <v>72</v>
      </c>
      <c r="D49" s="169">
        <v>0</v>
      </c>
      <c r="E49" s="169">
        <v>0</v>
      </c>
      <c r="F49" s="169">
        <v>0</v>
      </c>
      <c r="G49" s="169">
        <v>0</v>
      </c>
      <c r="H49" s="156"/>
      <c r="I49" s="156"/>
      <c r="J49" s="156"/>
      <c r="K49" s="156"/>
    </row>
    <row r="50" spans="1:11" ht="14.1" customHeight="1" x14ac:dyDescent="0.25">
      <c r="A50" s="156"/>
      <c r="B50" s="156"/>
      <c r="C50" s="171" t="s">
        <v>73</v>
      </c>
      <c r="D50" s="169">
        <v>0</v>
      </c>
      <c r="E50" s="169">
        <v>0</v>
      </c>
      <c r="F50" s="169">
        <v>0</v>
      </c>
      <c r="G50" s="169">
        <v>0</v>
      </c>
      <c r="H50" s="156"/>
      <c r="I50" s="156"/>
      <c r="J50" s="156"/>
      <c r="K50" s="156"/>
    </row>
    <row r="51" spans="1:11" ht="14.1" customHeight="1" x14ac:dyDescent="0.25">
      <c r="A51" s="156"/>
      <c r="B51" s="156"/>
      <c r="C51" s="171" t="s">
        <v>79</v>
      </c>
      <c r="D51" s="169">
        <v>0</v>
      </c>
      <c r="E51" s="169">
        <v>300000</v>
      </c>
      <c r="F51" s="169">
        <v>300000</v>
      </c>
      <c r="G51" s="169">
        <v>300000</v>
      </c>
      <c r="H51" s="156"/>
      <c r="I51" s="156"/>
      <c r="J51" s="156"/>
      <c r="K51" s="156"/>
    </row>
    <row r="52" spans="1:11" ht="14.1" customHeight="1" x14ac:dyDescent="0.25">
      <c r="A52" s="156"/>
      <c r="B52" s="156"/>
      <c r="C52" s="171" t="s">
        <v>72</v>
      </c>
      <c r="D52" s="169">
        <v>0</v>
      </c>
      <c r="E52" s="169">
        <v>300000</v>
      </c>
      <c r="F52" s="169">
        <v>300000</v>
      </c>
      <c r="G52" s="169">
        <v>300000</v>
      </c>
      <c r="H52" s="156"/>
      <c r="I52" s="156"/>
      <c r="J52" s="156"/>
      <c r="K52" s="156"/>
    </row>
    <row r="53" spans="1:11" ht="14.1" customHeight="1" x14ac:dyDescent="0.25">
      <c r="A53" s="156"/>
      <c r="B53" s="156"/>
      <c r="C53" s="171" t="s">
        <v>73</v>
      </c>
      <c r="D53" s="169">
        <v>0</v>
      </c>
      <c r="E53" s="169">
        <v>0</v>
      </c>
      <c r="F53" s="169">
        <v>0</v>
      </c>
      <c r="G53" s="169">
        <v>0</v>
      </c>
      <c r="H53" s="156"/>
      <c r="I53" s="156"/>
      <c r="J53" s="156"/>
      <c r="K53" s="156"/>
    </row>
    <row r="54" spans="1:11" ht="14.1" customHeight="1" x14ac:dyDescent="0.25">
      <c r="A54" s="156"/>
      <c r="B54" s="156"/>
      <c r="C54" s="171" t="s">
        <v>80</v>
      </c>
      <c r="D54" s="169">
        <v>0</v>
      </c>
      <c r="E54" s="169">
        <v>0</v>
      </c>
      <c r="F54" s="169">
        <v>0</v>
      </c>
      <c r="G54" s="169">
        <v>0</v>
      </c>
      <c r="H54" s="156"/>
      <c r="I54" s="156"/>
      <c r="J54" s="156"/>
      <c r="K54" s="156"/>
    </row>
    <row r="55" spans="1:11" ht="14.1" customHeight="1" x14ac:dyDescent="0.25">
      <c r="A55" s="156"/>
      <c r="B55" s="156"/>
      <c r="C55" s="171" t="s">
        <v>72</v>
      </c>
      <c r="D55" s="169">
        <v>0</v>
      </c>
      <c r="E55" s="169">
        <v>0</v>
      </c>
      <c r="F55" s="169">
        <v>0</v>
      </c>
      <c r="G55" s="169">
        <v>0</v>
      </c>
      <c r="H55" s="156"/>
      <c r="I55" s="156"/>
      <c r="J55" s="156"/>
      <c r="K55" s="156"/>
    </row>
    <row r="56" spans="1:11" ht="14.1" customHeight="1" x14ac:dyDescent="0.25">
      <c r="A56" s="156"/>
      <c r="B56" s="156"/>
      <c r="C56" s="171" t="s">
        <v>81</v>
      </c>
      <c r="D56" s="169">
        <v>0</v>
      </c>
      <c r="E56" s="169">
        <v>0</v>
      </c>
      <c r="F56" s="169">
        <v>0</v>
      </c>
      <c r="G56" s="169">
        <v>0</v>
      </c>
      <c r="H56" s="156"/>
      <c r="I56" s="156"/>
      <c r="J56" s="156"/>
      <c r="K56" s="156"/>
    </row>
    <row r="57" spans="1:11" ht="14.1" customHeight="1" x14ac:dyDescent="0.25">
      <c r="A57" s="156"/>
      <c r="B57" s="156"/>
      <c r="C57" s="171" t="s">
        <v>82</v>
      </c>
      <c r="D57" s="169">
        <v>0</v>
      </c>
      <c r="E57" s="169">
        <v>0</v>
      </c>
      <c r="F57" s="169">
        <v>0</v>
      </c>
      <c r="G57" s="169">
        <v>0</v>
      </c>
      <c r="H57" s="156"/>
      <c r="I57" s="156"/>
      <c r="J57" s="156"/>
      <c r="K57" s="156"/>
    </row>
    <row r="58" spans="1:11" ht="14.1" customHeight="1" x14ac:dyDescent="0.25">
      <c r="A58" s="156"/>
      <c r="B58" s="156"/>
      <c r="C58" s="171" t="s">
        <v>83</v>
      </c>
      <c r="D58" s="169">
        <v>0</v>
      </c>
      <c r="E58" s="169">
        <v>0</v>
      </c>
      <c r="F58" s="169">
        <v>0</v>
      </c>
      <c r="G58" s="169">
        <v>0</v>
      </c>
      <c r="H58" s="156"/>
      <c r="I58" s="156"/>
      <c r="J58" s="156"/>
      <c r="K58" s="156"/>
    </row>
    <row r="59" spans="1:11" ht="14.1" customHeight="1" x14ac:dyDescent="0.25">
      <c r="A59" s="156"/>
      <c r="B59" s="156"/>
      <c r="C59" s="171" t="s">
        <v>84</v>
      </c>
      <c r="D59" s="169">
        <v>0</v>
      </c>
      <c r="E59" s="169">
        <v>0</v>
      </c>
      <c r="F59" s="169">
        <v>0</v>
      </c>
      <c r="G59" s="169">
        <v>0</v>
      </c>
      <c r="H59" s="156"/>
      <c r="I59" s="156"/>
      <c r="J59" s="156"/>
      <c r="K59" s="156"/>
    </row>
    <row r="60" spans="1:11" ht="14.1" customHeight="1" x14ac:dyDescent="0.25">
      <c r="A60" s="156"/>
      <c r="B60" s="156"/>
      <c r="C60" s="171" t="s">
        <v>85</v>
      </c>
      <c r="D60" s="169">
        <v>0</v>
      </c>
      <c r="E60" s="169">
        <v>0</v>
      </c>
      <c r="F60" s="169">
        <v>0</v>
      </c>
      <c r="G60" s="169">
        <v>0</v>
      </c>
      <c r="H60" s="156"/>
      <c r="I60" s="156"/>
      <c r="J60" s="156"/>
      <c r="K60" s="156"/>
    </row>
    <row r="61" spans="1:11" ht="14.1" customHeight="1" x14ac:dyDescent="0.25">
      <c r="A61" s="156"/>
      <c r="B61" s="156"/>
      <c r="C61" s="171" t="s">
        <v>72</v>
      </c>
      <c r="D61" s="169">
        <v>0</v>
      </c>
      <c r="E61" s="169">
        <v>0</v>
      </c>
      <c r="F61" s="169">
        <v>0</v>
      </c>
      <c r="G61" s="169">
        <v>0</v>
      </c>
      <c r="H61" s="156"/>
      <c r="I61" s="156"/>
      <c r="J61" s="156"/>
      <c r="K61" s="156"/>
    </row>
    <row r="62" spans="1:11" ht="14.1" customHeight="1" x14ac:dyDescent="0.25">
      <c r="A62" s="156"/>
      <c r="B62" s="156"/>
      <c r="C62" s="171" t="s">
        <v>81</v>
      </c>
      <c r="D62" s="169">
        <v>0</v>
      </c>
      <c r="E62" s="169">
        <v>0</v>
      </c>
      <c r="F62" s="169">
        <v>0</v>
      </c>
      <c r="G62" s="169">
        <v>0</v>
      </c>
      <c r="H62" s="156"/>
      <c r="I62" s="156"/>
      <c r="J62" s="156"/>
      <c r="K62" s="156"/>
    </row>
    <row r="63" spans="1:11" ht="14.1" customHeight="1" x14ac:dyDescent="0.25">
      <c r="A63" s="156"/>
      <c r="B63" s="156"/>
      <c r="C63" s="171" t="s">
        <v>82</v>
      </c>
      <c r="D63" s="169">
        <v>0</v>
      </c>
      <c r="E63" s="169">
        <v>0</v>
      </c>
      <c r="F63" s="169">
        <v>0</v>
      </c>
      <c r="G63" s="169">
        <v>0</v>
      </c>
      <c r="H63" s="156"/>
      <c r="I63" s="156"/>
      <c r="J63" s="156"/>
      <c r="K63" s="156"/>
    </row>
    <row r="64" spans="1:11" ht="14.1" customHeight="1" x14ac:dyDescent="0.25">
      <c r="A64" s="156"/>
      <c r="B64" s="156"/>
      <c r="C64" s="171" t="s">
        <v>83</v>
      </c>
      <c r="D64" s="169">
        <v>0</v>
      </c>
      <c r="E64" s="169">
        <v>0</v>
      </c>
      <c r="F64" s="169">
        <v>0</v>
      </c>
      <c r="G64" s="169">
        <v>0</v>
      </c>
      <c r="H64" s="156"/>
      <c r="I64" s="156"/>
      <c r="J64" s="156"/>
      <c r="K64" s="156"/>
    </row>
    <row r="65" spans="1:11" ht="14.1" customHeight="1" x14ac:dyDescent="0.25">
      <c r="A65" s="156"/>
      <c r="B65" s="156"/>
      <c r="C65" s="171" t="s">
        <v>84</v>
      </c>
      <c r="D65" s="169">
        <v>0</v>
      </c>
      <c r="E65" s="169">
        <v>0</v>
      </c>
      <c r="F65" s="169">
        <v>0</v>
      </c>
      <c r="G65" s="169">
        <v>0</v>
      </c>
      <c r="H65" s="156"/>
      <c r="I65" s="156"/>
      <c r="J65" s="156"/>
      <c r="K65" s="156"/>
    </row>
    <row r="66" spans="1:11" ht="14.1" customHeight="1" x14ac:dyDescent="0.25">
      <c r="A66" s="156"/>
      <c r="B66" s="156"/>
      <c r="C66" s="171" t="s">
        <v>86</v>
      </c>
      <c r="D66" s="169">
        <v>0</v>
      </c>
      <c r="E66" s="169">
        <v>0</v>
      </c>
      <c r="F66" s="169">
        <v>0</v>
      </c>
      <c r="G66" s="169">
        <v>0</v>
      </c>
      <c r="H66" s="156"/>
      <c r="I66" s="156"/>
      <c r="J66" s="156"/>
      <c r="K66" s="156"/>
    </row>
    <row r="67" spans="1:11" ht="14.1" customHeight="1" x14ac:dyDescent="0.25">
      <c r="A67" s="156"/>
      <c r="B67" s="156"/>
      <c r="C67" s="171" t="s">
        <v>72</v>
      </c>
      <c r="D67" s="169">
        <v>0</v>
      </c>
      <c r="E67" s="169">
        <v>0</v>
      </c>
      <c r="F67" s="169">
        <v>0</v>
      </c>
      <c r="G67" s="169">
        <v>0</v>
      </c>
      <c r="H67" s="156"/>
      <c r="I67" s="156"/>
      <c r="J67" s="156"/>
      <c r="K67" s="156"/>
    </row>
    <row r="68" spans="1:11" ht="14.1" customHeight="1" x14ac:dyDescent="0.25">
      <c r="A68" s="156"/>
      <c r="B68" s="156"/>
      <c r="C68" s="171" t="s">
        <v>81</v>
      </c>
      <c r="D68" s="169">
        <v>0</v>
      </c>
      <c r="E68" s="169">
        <v>0</v>
      </c>
      <c r="F68" s="169">
        <v>0</v>
      </c>
      <c r="G68" s="169">
        <v>0</v>
      </c>
      <c r="H68" s="156"/>
      <c r="I68" s="156"/>
      <c r="J68" s="156"/>
      <c r="K68" s="156"/>
    </row>
    <row r="69" spans="1:11" ht="14.1" customHeight="1" x14ac:dyDescent="0.25">
      <c r="A69" s="156"/>
      <c r="B69" s="156"/>
      <c r="C69" s="171" t="s">
        <v>82</v>
      </c>
      <c r="D69" s="169">
        <v>0</v>
      </c>
      <c r="E69" s="169">
        <v>0</v>
      </c>
      <c r="F69" s="169">
        <v>0</v>
      </c>
      <c r="G69" s="169">
        <v>0</v>
      </c>
      <c r="H69" s="156"/>
      <c r="I69" s="156"/>
      <c r="J69" s="156"/>
      <c r="K69" s="156"/>
    </row>
    <row r="70" spans="1:11" ht="14.1" customHeight="1" x14ac:dyDescent="0.25">
      <c r="A70" s="156"/>
      <c r="B70" s="156"/>
      <c r="C70" s="171" t="s">
        <v>83</v>
      </c>
      <c r="D70" s="169">
        <v>0</v>
      </c>
      <c r="E70" s="169">
        <v>0</v>
      </c>
      <c r="F70" s="169">
        <v>0</v>
      </c>
      <c r="G70" s="169">
        <v>0</v>
      </c>
      <c r="H70" s="156"/>
      <c r="I70" s="156"/>
      <c r="J70" s="156"/>
      <c r="K70" s="156"/>
    </row>
    <row r="71" spans="1:11" ht="14.1" customHeight="1" x14ac:dyDescent="0.25">
      <c r="A71" s="156"/>
      <c r="B71" s="156"/>
      <c r="C71" s="171" t="s">
        <v>84</v>
      </c>
      <c r="D71" s="169">
        <v>0</v>
      </c>
      <c r="E71" s="169">
        <v>0</v>
      </c>
      <c r="F71" s="169">
        <v>0</v>
      </c>
      <c r="G71" s="169">
        <v>0</v>
      </c>
      <c r="H71" s="156"/>
      <c r="I71" s="156"/>
      <c r="J71" s="156"/>
      <c r="K71" s="156"/>
    </row>
    <row r="72" spans="1:11" ht="14.1" customHeight="1" x14ac:dyDescent="0.25">
      <c r="A72" s="156"/>
      <c r="B72" s="156"/>
      <c r="C72" s="171" t="s">
        <v>87</v>
      </c>
      <c r="D72" s="169">
        <v>0</v>
      </c>
      <c r="E72" s="169">
        <v>0</v>
      </c>
      <c r="F72" s="169">
        <v>0</v>
      </c>
      <c r="G72" s="169">
        <v>0</v>
      </c>
      <c r="H72" s="156"/>
      <c r="I72" s="156"/>
      <c r="J72" s="156"/>
      <c r="K72" s="156"/>
    </row>
    <row r="73" spans="1:11" ht="14.1" customHeight="1" x14ac:dyDescent="0.25">
      <c r="A73" s="156"/>
      <c r="B73" s="156"/>
      <c r="C73" s="171" t="s">
        <v>88</v>
      </c>
      <c r="D73" s="169">
        <v>0</v>
      </c>
      <c r="E73" s="169">
        <v>0</v>
      </c>
      <c r="F73" s="169">
        <v>0</v>
      </c>
      <c r="G73" s="169">
        <v>0</v>
      </c>
      <c r="H73" s="156"/>
      <c r="I73" s="156"/>
      <c r="J73" s="156"/>
      <c r="K73" s="156"/>
    </row>
    <row r="74" spans="1:11" ht="14.1" customHeight="1" x14ac:dyDescent="0.25">
      <c r="A74" s="156"/>
      <c r="B74" s="156"/>
      <c r="C74" s="170" t="s">
        <v>89</v>
      </c>
      <c r="D74" s="169">
        <v>0</v>
      </c>
      <c r="E74" s="169">
        <v>356847000</v>
      </c>
      <c r="F74" s="169">
        <v>358349000</v>
      </c>
      <c r="G74" s="169">
        <v>359849000</v>
      </c>
      <c r="H74" s="156"/>
      <c r="I74" s="156"/>
      <c r="J74" s="156"/>
      <c r="K74" s="156"/>
    </row>
    <row r="75" spans="1:11" ht="14.1" customHeight="1" x14ac:dyDescent="0.25">
      <c r="A75" s="156"/>
      <c r="B75" s="156"/>
      <c r="C75" s="1403" t="s">
        <v>90</v>
      </c>
      <c r="D75" s="1404"/>
      <c r="E75" s="1404"/>
      <c r="F75" s="1404"/>
      <c r="G75" s="1404"/>
      <c r="H75" s="156"/>
      <c r="I75" s="156"/>
      <c r="J75" s="156"/>
      <c r="K75" s="156"/>
    </row>
    <row r="76" spans="1:11" ht="14.1" customHeight="1" x14ac:dyDescent="0.25">
      <c r="A76" s="156"/>
      <c r="B76" s="156"/>
      <c r="C76" s="178" t="s">
        <v>873</v>
      </c>
      <c r="D76" s="1403" t="s">
        <v>872</v>
      </c>
      <c r="E76" s="1404"/>
      <c r="F76" s="1404"/>
      <c r="G76" s="1404"/>
      <c r="H76" s="156"/>
      <c r="I76" s="156"/>
      <c r="J76" s="156"/>
      <c r="K76" s="156"/>
    </row>
    <row r="77" spans="1:11" ht="14.1" customHeight="1" x14ac:dyDescent="0.25">
      <c r="A77" s="156"/>
      <c r="B77" s="156"/>
      <c r="C77" s="177" t="s">
        <v>46</v>
      </c>
      <c r="D77" s="1405" t="s">
        <v>871</v>
      </c>
      <c r="E77" s="1406"/>
      <c r="F77" s="1406"/>
      <c r="G77" s="1406"/>
      <c r="H77" s="156"/>
      <c r="I77" s="156"/>
      <c r="J77" s="156"/>
      <c r="K77" s="156"/>
    </row>
    <row r="78" spans="1:11" ht="14.1" customHeight="1" x14ac:dyDescent="0.25">
      <c r="A78" s="156"/>
      <c r="B78" s="156"/>
      <c r="C78" s="154" t="s">
        <v>48</v>
      </c>
      <c r="D78" s="1407" t="s">
        <v>870</v>
      </c>
      <c r="E78" s="1408"/>
      <c r="F78" s="1408"/>
      <c r="G78" s="1408"/>
      <c r="H78" s="156"/>
      <c r="I78" s="156"/>
      <c r="J78" s="156"/>
      <c r="K78" s="156"/>
    </row>
    <row r="79" spans="1:11" ht="14.1" customHeight="1" x14ac:dyDescent="0.25">
      <c r="A79" s="156"/>
      <c r="B79" s="156"/>
      <c r="C79" s="154" t="s">
        <v>50</v>
      </c>
      <c r="D79" s="1407" t="s">
        <v>869</v>
      </c>
      <c r="E79" s="1408"/>
      <c r="F79" s="1408"/>
      <c r="G79" s="1408"/>
      <c r="H79" s="156"/>
      <c r="I79" s="156"/>
      <c r="J79" s="156"/>
      <c r="K79" s="156"/>
    </row>
    <row r="80" spans="1:11" ht="15" customHeight="1" x14ac:dyDescent="0.25">
      <c r="A80" s="156"/>
      <c r="B80" s="156"/>
      <c r="C80" s="175"/>
      <c r="D80" s="174">
        <v>2026</v>
      </c>
      <c r="E80" s="174">
        <v>2027</v>
      </c>
      <c r="F80" s="174">
        <v>2028</v>
      </c>
      <c r="G80" s="174">
        <v>2029</v>
      </c>
      <c r="H80" s="156"/>
      <c r="I80" s="156"/>
      <c r="J80" s="156"/>
      <c r="K80" s="156"/>
    </row>
    <row r="81" spans="1:11" ht="15" customHeight="1" x14ac:dyDescent="0.25">
      <c r="A81" s="156"/>
      <c r="B81" s="156"/>
      <c r="C81" s="173"/>
      <c r="D81" s="172" t="s">
        <v>17</v>
      </c>
      <c r="E81" s="172" t="s">
        <v>18</v>
      </c>
      <c r="F81" s="172" t="s">
        <v>18</v>
      </c>
      <c r="G81" s="172" t="s">
        <v>18</v>
      </c>
      <c r="H81" s="156"/>
      <c r="I81" s="156"/>
      <c r="J81" s="156"/>
      <c r="K81" s="156"/>
    </row>
    <row r="82" spans="1:11" ht="14.1" customHeight="1" x14ac:dyDescent="0.25">
      <c r="A82" s="156"/>
      <c r="B82" s="156"/>
      <c r="C82" s="163" t="s">
        <v>52</v>
      </c>
      <c r="D82" s="176" t="s">
        <v>53</v>
      </c>
      <c r="E82" s="176" t="s">
        <v>124</v>
      </c>
      <c r="F82" s="176" t="s">
        <v>55</v>
      </c>
      <c r="G82" s="176" t="s">
        <v>55</v>
      </c>
      <c r="H82" s="156"/>
      <c r="I82" s="156"/>
      <c r="J82" s="156"/>
      <c r="K82" s="156"/>
    </row>
    <row r="83" spans="1:11" ht="14.1" customHeight="1" x14ac:dyDescent="0.25">
      <c r="A83" s="156"/>
      <c r="B83" s="156"/>
      <c r="C83" s="163" t="s">
        <v>54</v>
      </c>
      <c r="D83" s="176" t="s">
        <v>55</v>
      </c>
      <c r="E83" s="176" t="s">
        <v>868</v>
      </c>
      <c r="F83" s="176" t="s">
        <v>55</v>
      </c>
      <c r="G83" s="176" t="s">
        <v>55</v>
      </c>
      <c r="H83" s="156"/>
      <c r="I83" s="156"/>
      <c r="J83" s="156"/>
      <c r="K83" s="156"/>
    </row>
    <row r="84" spans="1:11" ht="14.1" customHeight="1" x14ac:dyDescent="0.25">
      <c r="A84" s="156"/>
      <c r="B84" s="156"/>
      <c r="C84" s="163" t="s">
        <v>59</v>
      </c>
      <c r="D84" s="176" t="s">
        <v>55</v>
      </c>
      <c r="E84" s="176" t="s">
        <v>868</v>
      </c>
      <c r="F84" s="176" t="s">
        <v>55</v>
      </c>
      <c r="G84" s="176" t="s">
        <v>55</v>
      </c>
      <c r="H84" s="156"/>
      <c r="I84" s="156"/>
      <c r="J84" s="156"/>
      <c r="K84" s="156"/>
    </row>
    <row r="85" spans="1:11" ht="14.1" customHeight="1" x14ac:dyDescent="0.25">
      <c r="A85" s="156"/>
      <c r="B85" s="156"/>
      <c r="C85" s="163" t="s">
        <v>63</v>
      </c>
      <c r="D85" s="176" t="s">
        <v>53</v>
      </c>
      <c r="E85" s="176" t="s">
        <v>53</v>
      </c>
      <c r="F85" s="176" t="s">
        <v>103</v>
      </c>
      <c r="G85" s="176" t="s">
        <v>53</v>
      </c>
      <c r="H85" s="156"/>
      <c r="I85" s="156"/>
      <c r="J85" s="156"/>
      <c r="K85" s="156"/>
    </row>
    <row r="86" spans="1:11" ht="14.1" customHeight="1" x14ac:dyDescent="0.25">
      <c r="A86" s="156"/>
      <c r="B86" s="156"/>
      <c r="C86" s="163" t="s">
        <v>65</v>
      </c>
      <c r="D86" s="176" t="s">
        <v>53</v>
      </c>
      <c r="E86" s="176" t="s">
        <v>53</v>
      </c>
      <c r="F86" s="176" t="s">
        <v>103</v>
      </c>
      <c r="G86" s="176" t="s">
        <v>53</v>
      </c>
      <c r="H86" s="156"/>
      <c r="I86" s="156"/>
      <c r="J86" s="156"/>
      <c r="K86" s="156"/>
    </row>
    <row r="87" spans="1:11" ht="14.1" customHeight="1" x14ac:dyDescent="0.25">
      <c r="A87" s="156"/>
      <c r="B87" s="156"/>
      <c r="C87" s="163" t="s">
        <v>68</v>
      </c>
      <c r="D87" s="176" t="s">
        <v>53</v>
      </c>
      <c r="E87" s="176" t="s">
        <v>53</v>
      </c>
      <c r="F87" s="176" t="s">
        <v>103</v>
      </c>
      <c r="G87" s="176" t="s">
        <v>53</v>
      </c>
      <c r="H87" s="156"/>
      <c r="I87" s="156"/>
      <c r="J87" s="156"/>
      <c r="K87" s="156"/>
    </row>
    <row r="88" spans="1:11" ht="14.1" customHeight="1" x14ac:dyDescent="0.25">
      <c r="A88" s="156"/>
      <c r="B88" s="156"/>
      <c r="C88" s="1409" t="s">
        <v>70</v>
      </c>
      <c r="D88" s="1410"/>
      <c r="E88" s="1410"/>
      <c r="F88" s="1410"/>
      <c r="G88" s="1410"/>
      <c r="H88" s="156"/>
      <c r="I88" s="156"/>
      <c r="J88" s="156"/>
      <c r="K88" s="156"/>
    </row>
    <row r="89" spans="1:11" ht="14.1" customHeight="1" x14ac:dyDescent="0.25">
      <c r="A89" s="156"/>
      <c r="B89" s="156"/>
      <c r="C89" s="175"/>
      <c r="D89" s="174">
        <v>2026</v>
      </c>
      <c r="E89" s="174">
        <v>2027</v>
      </c>
      <c r="F89" s="174">
        <v>2028</v>
      </c>
      <c r="G89" s="174">
        <v>2029</v>
      </c>
      <c r="H89" s="156"/>
      <c r="I89" s="156"/>
      <c r="J89" s="156"/>
      <c r="K89" s="156"/>
    </row>
    <row r="90" spans="1:11" ht="14.1" customHeight="1" x14ac:dyDescent="0.25">
      <c r="A90" s="156"/>
      <c r="B90" s="156"/>
      <c r="C90" s="173"/>
      <c r="D90" s="172" t="s">
        <v>17</v>
      </c>
      <c r="E90" s="172" t="s">
        <v>18</v>
      </c>
      <c r="F90" s="172" t="s">
        <v>18</v>
      </c>
      <c r="G90" s="172" t="s">
        <v>18</v>
      </c>
      <c r="H90" s="156"/>
      <c r="I90" s="156"/>
      <c r="J90" s="156"/>
      <c r="K90" s="156"/>
    </row>
    <row r="91" spans="1:11" ht="14.1" customHeight="1" x14ac:dyDescent="0.25">
      <c r="A91" s="156"/>
      <c r="B91" s="156"/>
      <c r="C91" s="171" t="s">
        <v>71</v>
      </c>
      <c r="D91" s="169">
        <v>0</v>
      </c>
      <c r="E91" s="169">
        <v>0</v>
      </c>
      <c r="F91" s="169">
        <v>0</v>
      </c>
      <c r="G91" s="169">
        <v>0</v>
      </c>
      <c r="H91" s="156"/>
      <c r="I91" s="156"/>
      <c r="J91" s="156"/>
      <c r="K91" s="156"/>
    </row>
    <row r="92" spans="1:11" ht="14.1" customHeight="1" x14ac:dyDescent="0.25">
      <c r="A92" s="156"/>
      <c r="B92" s="156"/>
      <c r="C92" s="171" t="s">
        <v>72</v>
      </c>
      <c r="D92" s="169">
        <v>0</v>
      </c>
      <c r="E92" s="169">
        <v>0</v>
      </c>
      <c r="F92" s="169">
        <v>0</v>
      </c>
      <c r="G92" s="169">
        <v>0</v>
      </c>
      <c r="H92" s="156"/>
      <c r="I92" s="156"/>
      <c r="J92" s="156"/>
      <c r="K92" s="156"/>
    </row>
    <row r="93" spans="1:11" ht="14.1" customHeight="1" x14ac:dyDescent="0.25">
      <c r="A93" s="156"/>
      <c r="B93" s="156"/>
      <c r="C93" s="171" t="s">
        <v>73</v>
      </c>
      <c r="D93" s="169">
        <v>0</v>
      </c>
      <c r="E93" s="169">
        <v>0</v>
      </c>
      <c r="F93" s="169">
        <v>0</v>
      </c>
      <c r="G93" s="169">
        <v>0</v>
      </c>
      <c r="H93" s="156"/>
      <c r="I93" s="156"/>
      <c r="J93" s="156"/>
      <c r="K93" s="156"/>
    </row>
    <row r="94" spans="1:11" ht="14.1" customHeight="1" x14ac:dyDescent="0.25">
      <c r="A94" s="156"/>
      <c r="B94" s="156"/>
      <c r="C94" s="171" t="s">
        <v>74</v>
      </c>
      <c r="D94" s="169">
        <v>0</v>
      </c>
      <c r="E94" s="169">
        <v>0</v>
      </c>
      <c r="F94" s="169">
        <v>0</v>
      </c>
      <c r="G94" s="169">
        <v>0</v>
      </c>
      <c r="H94" s="156"/>
      <c r="I94" s="156"/>
      <c r="J94" s="156"/>
      <c r="K94" s="156"/>
    </row>
    <row r="95" spans="1:11" ht="14.1" customHeight="1" x14ac:dyDescent="0.25">
      <c r="A95" s="156"/>
      <c r="B95" s="156"/>
      <c r="C95" s="171" t="s">
        <v>72</v>
      </c>
      <c r="D95" s="169">
        <v>0</v>
      </c>
      <c r="E95" s="169">
        <v>0</v>
      </c>
      <c r="F95" s="169">
        <v>0</v>
      </c>
      <c r="G95" s="169">
        <v>0</v>
      </c>
      <c r="H95" s="156"/>
      <c r="I95" s="156"/>
      <c r="J95" s="156"/>
      <c r="K95" s="156"/>
    </row>
    <row r="96" spans="1:11" ht="14.1" customHeight="1" x14ac:dyDescent="0.25">
      <c r="A96" s="156"/>
      <c r="B96" s="156"/>
      <c r="C96" s="171" t="s">
        <v>73</v>
      </c>
      <c r="D96" s="169">
        <v>0</v>
      </c>
      <c r="E96" s="169">
        <v>0</v>
      </c>
      <c r="F96" s="169">
        <v>0</v>
      </c>
      <c r="G96" s="169">
        <v>0</v>
      </c>
      <c r="H96" s="156"/>
      <c r="I96" s="156"/>
      <c r="J96" s="156"/>
      <c r="K96" s="156"/>
    </row>
    <row r="97" spans="1:11" ht="14.1" customHeight="1" x14ac:dyDescent="0.25">
      <c r="A97" s="156"/>
      <c r="B97" s="156"/>
      <c r="C97" s="171" t="s">
        <v>75</v>
      </c>
      <c r="D97" s="169">
        <v>0</v>
      </c>
      <c r="E97" s="169">
        <v>0</v>
      </c>
      <c r="F97" s="169">
        <v>0</v>
      </c>
      <c r="G97" s="169">
        <v>0</v>
      </c>
      <c r="H97" s="156"/>
      <c r="I97" s="156"/>
      <c r="J97" s="156"/>
      <c r="K97" s="156"/>
    </row>
    <row r="98" spans="1:11" ht="14.1" customHeight="1" x14ac:dyDescent="0.25">
      <c r="A98" s="156"/>
      <c r="B98" s="156"/>
      <c r="C98" s="171" t="s">
        <v>72</v>
      </c>
      <c r="D98" s="169">
        <v>0</v>
      </c>
      <c r="E98" s="169">
        <v>0</v>
      </c>
      <c r="F98" s="169">
        <v>0</v>
      </c>
      <c r="G98" s="169">
        <v>0</v>
      </c>
      <c r="H98" s="156"/>
      <c r="I98" s="156"/>
      <c r="J98" s="156"/>
      <c r="K98" s="156"/>
    </row>
    <row r="99" spans="1:11" ht="14.1" customHeight="1" x14ac:dyDescent="0.25">
      <c r="A99" s="156"/>
      <c r="B99" s="156"/>
      <c r="C99" s="171" t="s">
        <v>73</v>
      </c>
      <c r="D99" s="169">
        <v>0</v>
      </c>
      <c r="E99" s="169">
        <v>0</v>
      </c>
      <c r="F99" s="169">
        <v>0</v>
      </c>
      <c r="G99" s="169">
        <v>0</v>
      </c>
      <c r="H99" s="156"/>
      <c r="I99" s="156"/>
      <c r="J99" s="156"/>
      <c r="K99" s="156"/>
    </row>
    <row r="100" spans="1:11" ht="14.1" customHeight="1" x14ac:dyDescent="0.25">
      <c r="A100" s="156"/>
      <c r="B100" s="156"/>
      <c r="C100" s="171" t="s">
        <v>76</v>
      </c>
      <c r="D100" s="169">
        <v>0</v>
      </c>
      <c r="E100" s="169">
        <v>0</v>
      </c>
      <c r="F100" s="169">
        <v>0</v>
      </c>
      <c r="G100" s="169">
        <v>0</v>
      </c>
      <c r="H100" s="156"/>
      <c r="I100" s="156"/>
      <c r="J100" s="156"/>
      <c r="K100" s="156"/>
    </row>
    <row r="101" spans="1:11" ht="14.1" customHeight="1" x14ac:dyDescent="0.25">
      <c r="A101" s="156"/>
      <c r="B101" s="156"/>
      <c r="C101" s="171" t="s">
        <v>72</v>
      </c>
      <c r="D101" s="169">
        <v>0</v>
      </c>
      <c r="E101" s="169">
        <v>0</v>
      </c>
      <c r="F101" s="169">
        <v>0</v>
      </c>
      <c r="G101" s="169">
        <v>0</v>
      </c>
      <c r="H101" s="156"/>
      <c r="I101" s="156"/>
      <c r="J101" s="156"/>
      <c r="K101" s="156"/>
    </row>
    <row r="102" spans="1:11" ht="14.1" customHeight="1" x14ac:dyDescent="0.25">
      <c r="A102" s="156"/>
      <c r="B102" s="156"/>
      <c r="C102" s="171" t="s">
        <v>73</v>
      </c>
      <c r="D102" s="169">
        <v>0</v>
      </c>
      <c r="E102" s="169">
        <v>0</v>
      </c>
      <c r="F102" s="169">
        <v>0</v>
      </c>
      <c r="G102" s="169">
        <v>0</v>
      </c>
      <c r="H102" s="156"/>
      <c r="I102" s="156"/>
      <c r="J102" s="156"/>
      <c r="K102" s="156"/>
    </row>
    <row r="103" spans="1:11" ht="14.1" customHeight="1" x14ac:dyDescent="0.25">
      <c r="A103" s="156"/>
      <c r="B103" s="156"/>
      <c r="C103" s="171" t="s">
        <v>77</v>
      </c>
      <c r="D103" s="169">
        <v>0</v>
      </c>
      <c r="E103" s="169">
        <v>0</v>
      </c>
      <c r="F103" s="169">
        <v>0</v>
      </c>
      <c r="G103" s="169">
        <v>0</v>
      </c>
      <c r="H103" s="156"/>
      <c r="I103" s="156"/>
      <c r="J103" s="156"/>
      <c r="K103" s="156"/>
    </row>
    <row r="104" spans="1:11" ht="14.1" customHeight="1" x14ac:dyDescent="0.25">
      <c r="A104" s="156"/>
      <c r="B104" s="156"/>
      <c r="C104" s="171" t="s">
        <v>72</v>
      </c>
      <c r="D104" s="169">
        <v>0</v>
      </c>
      <c r="E104" s="169">
        <v>0</v>
      </c>
      <c r="F104" s="169">
        <v>0</v>
      </c>
      <c r="G104" s="169">
        <v>0</v>
      </c>
      <c r="H104" s="156"/>
      <c r="I104" s="156"/>
      <c r="J104" s="156"/>
      <c r="K104" s="156"/>
    </row>
    <row r="105" spans="1:11" ht="14.1" customHeight="1" x14ac:dyDescent="0.25">
      <c r="A105" s="156"/>
      <c r="B105" s="156"/>
      <c r="C105" s="171" t="s">
        <v>73</v>
      </c>
      <c r="D105" s="169">
        <v>0</v>
      </c>
      <c r="E105" s="169">
        <v>0</v>
      </c>
      <c r="F105" s="169">
        <v>0</v>
      </c>
      <c r="G105" s="169">
        <v>0</v>
      </c>
      <c r="H105" s="156"/>
      <c r="I105" s="156"/>
      <c r="J105" s="156"/>
      <c r="K105" s="156"/>
    </row>
    <row r="106" spans="1:11" ht="14.1" customHeight="1" x14ac:dyDescent="0.25">
      <c r="A106" s="156"/>
      <c r="B106" s="156"/>
      <c r="C106" s="171" t="s">
        <v>78</v>
      </c>
      <c r="D106" s="169">
        <v>0</v>
      </c>
      <c r="E106" s="169">
        <v>0</v>
      </c>
      <c r="F106" s="169">
        <v>0</v>
      </c>
      <c r="G106" s="169">
        <v>0</v>
      </c>
      <c r="H106" s="156"/>
      <c r="I106" s="156"/>
      <c r="J106" s="156"/>
      <c r="K106" s="156"/>
    </row>
    <row r="107" spans="1:11" ht="14.1" customHeight="1" x14ac:dyDescent="0.25">
      <c r="A107" s="156"/>
      <c r="B107" s="156"/>
      <c r="C107" s="171" t="s">
        <v>72</v>
      </c>
      <c r="D107" s="169">
        <v>0</v>
      </c>
      <c r="E107" s="169">
        <v>0</v>
      </c>
      <c r="F107" s="169">
        <v>0</v>
      </c>
      <c r="G107" s="169">
        <v>0</v>
      </c>
      <c r="H107" s="156"/>
      <c r="I107" s="156"/>
      <c r="J107" s="156"/>
      <c r="K107" s="156"/>
    </row>
    <row r="108" spans="1:11" ht="14.1" customHeight="1" x14ac:dyDescent="0.25">
      <c r="A108" s="156"/>
      <c r="B108" s="156"/>
      <c r="C108" s="171" t="s">
        <v>73</v>
      </c>
      <c r="D108" s="169">
        <v>0</v>
      </c>
      <c r="E108" s="169">
        <v>0</v>
      </c>
      <c r="F108" s="169">
        <v>0</v>
      </c>
      <c r="G108" s="169">
        <v>0</v>
      </c>
      <c r="H108" s="156"/>
      <c r="I108" s="156"/>
      <c r="J108" s="156"/>
      <c r="K108" s="156"/>
    </row>
    <row r="109" spans="1:11" ht="14.1" customHeight="1" x14ac:dyDescent="0.25">
      <c r="A109" s="156"/>
      <c r="B109" s="156"/>
      <c r="C109" s="171" t="s">
        <v>79</v>
      </c>
      <c r="D109" s="169">
        <v>0</v>
      </c>
      <c r="E109" s="169">
        <v>0</v>
      </c>
      <c r="F109" s="169">
        <v>0</v>
      </c>
      <c r="G109" s="169">
        <v>0</v>
      </c>
      <c r="H109" s="156"/>
      <c r="I109" s="156"/>
      <c r="J109" s="156"/>
      <c r="K109" s="156"/>
    </row>
    <row r="110" spans="1:11" ht="14.1" customHeight="1" x14ac:dyDescent="0.25">
      <c r="A110" s="156"/>
      <c r="B110" s="156"/>
      <c r="C110" s="171" t="s">
        <v>72</v>
      </c>
      <c r="D110" s="169">
        <v>0</v>
      </c>
      <c r="E110" s="169">
        <v>0</v>
      </c>
      <c r="F110" s="169">
        <v>0</v>
      </c>
      <c r="G110" s="169">
        <v>0</v>
      </c>
      <c r="H110" s="156"/>
      <c r="I110" s="156"/>
      <c r="J110" s="156"/>
      <c r="K110" s="156"/>
    </row>
    <row r="111" spans="1:11" ht="14.1" customHeight="1" x14ac:dyDescent="0.25">
      <c r="A111" s="156"/>
      <c r="B111" s="156"/>
      <c r="C111" s="171" t="s">
        <v>73</v>
      </c>
      <c r="D111" s="169">
        <v>0</v>
      </c>
      <c r="E111" s="169">
        <v>0</v>
      </c>
      <c r="F111" s="169">
        <v>0</v>
      </c>
      <c r="G111" s="169">
        <v>0</v>
      </c>
      <c r="H111" s="156"/>
      <c r="I111" s="156"/>
      <c r="J111" s="156"/>
      <c r="K111" s="156"/>
    </row>
    <row r="112" spans="1:11" ht="14.1" customHeight="1" x14ac:dyDescent="0.25">
      <c r="A112" s="156"/>
      <c r="B112" s="156"/>
      <c r="C112" s="171" t="s">
        <v>80</v>
      </c>
      <c r="D112" s="169">
        <v>0</v>
      </c>
      <c r="E112" s="169">
        <v>0</v>
      </c>
      <c r="F112" s="169">
        <v>0</v>
      </c>
      <c r="G112" s="169">
        <v>0</v>
      </c>
      <c r="H112" s="156"/>
      <c r="I112" s="156"/>
      <c r="J112" s="156"/>
      <c r="K112" s="156"/>
    </row>
    <row r="113" spans="1:11" ht="14.1" customHeight="1" x14ac:dyDescent="0.25">
      <c r="A113" s="156"/>
      <c r="B113" s="156"/>
      <c r="C113" s="171" t="s">
        <v>72</v>
      </c>
      <c r="D113" s="169">
        <v>0</v>
      </c>
      <c r="E113" s="169">
        <v>0</v>
      </c>
      <c r="F113" s="169">
        <v>0</v>
      </c>
      <c r="G113" s="169">
        <v>0</v>
      </c>
      <c r="H113" s="156"/>
      <c r="I113" s="156"/>
      <c r="J113" s="156"/>
      <c r="K113" s="156"/>
    </row>
    <row r="114" spans="1:11" ht="14.1" customHeight="1" x14ac:dyDescent="0.25">
      <c r="A114" s="156"/>
      <c r="B114" s="156"/>
      <c r="C114" s="171" t="s">
        <v>81</v>
      </c>
      <c r="D114" s="169">
        <v>0</v>
      </c>
      <c r="E114" s="169">
        <v>0</v>
      </c>
      <c r="F114" s="169">
        <v>0</v>
      </c>
      <c r="G114" s="169">
        <v>0</v>
      </c>
      <c r="H114" s="156"/>
      <c r="I114" s="156"/>
      <c r="J114" s="156"/>
      <c r="K114" s="156"/>
    </row>
    <row r="115" spans="1:11" ht="14.1" customHeight="1" x14ac:dyDescent="0.25">
      <c r="A115" s="156"/>
      <c r="B115" s="156"/>
      <c r="C115" s="171" t="s">
        <v>82</v>
      </c>
      <c r="D115" s="169">
        <v>0</v>
      </c>
      <c r="E115" s="169">
        <v>0</v>
      </c>
      <c r="F115" s="169">
        <v>0</v>
      </c>
      <c r="G115" s="169">
        <v>0</v>
      </c>
      <c r="H115" s="156"/>
      <c r="I115" s="156"/>
      <c r="J115" s="156"/>
      <c r="K115" s="156"/>
    </row>
    <row r="116" spans="1:11" ht="14.1" customHeight="1" x14ac:dyDescent="0.25">
      <c r="A116" s="156"/>
      <c r="B116" s="156"/>
      <c r="C116" s="171" t="s">
        <v>83</v>
      </c>
      <c r="D116" s="169">
        <v>0</v>
      </c>
      <c r="E116" s="169">
        <v>0</v>
      </c>
      <c r="F116" s="169">
        <v>0</v>
      </c>
      <c r="G116" s="169">
        <v>0</v>
      </c>
      <c r="H116" s="156"/>
      <c r="I116" s="156"/>
      <c r="J116" s="156"/>
      <c r="K116" s="156"/>
    </row>
    <row r="117" spans="1:11" ht="14.1" customHeight="1" x14ac:dyDescent="0.25">
      <c r="A117" s="156"/>
      <c r="B117" s="156"/>
      <c r="C117" s="171" t="s">
        <v>84</v>
      </c>
      <c r="D117" s="169">
        <v>0</v>
      </c>
      <c r="E117" s="169">
        <v>0</v>
      </c>
      <c r="F117" s="169">
        <v>0</v>
      </c>
      <c r="G117" s="169">
        <v>0</v>
      </c>
      <c r="H117" s="156"/>
      <c r="I117" s="156"/>
      <c r="J117" s="156"/>
      <c r="K117" s="156"/>
    </row>
    <row r="118" spans="1:11" ht="14.1" customHeight="1" x14ac:dyDescent="0.25">
      <c r="A118" s="156"/>
      <c r="B118" s="156"/>
      <c r="C118" s="171" t="s">
        <v>85</v>
      </c>
      <c r="D118" s="169">
        <v>0</v>
      </c>
      <c r="E118" s="169">
        <v>107721684</v>
      </c>
      <c r="F118" s="169">
        <v>0</v>
      </c>
      <c r="G118" s="169">
        <v>0</v>
      </c>
      <c r="H118" s="156"/>
      <c r="I118" s="156"/>
      <c r="J118" s="156"/>
      <c r="K118" s="156"/>
    </row>
    <row r="119" spans="1:11" ht="14.1" customHeight="1" x14ac:dyDescent="0.25">
      <c r="A119" s="156"/>
      <c r="B119" s="156"/>
      <c r="C119" s="171" t="s">
        <v>72</v>
      </c>
      <c r="D119" s="169">
        <v>0</v>
      </c>
      <c r="E119" s="169">
        <v>107721684</v>
      </c>
      <c r="F119" s="169">
        <v>0</v>
      </c>
      <c r="G119" s="169">
        <v>0</v>
      </c>
      <c r="H119" s="156"/>
      <c r="I119" s="156"/>
      <c r="J119" s="156"/>
      <c r="K119" s="156"/>
    </row>
    <row r="120" spans="1:11" ht="14.1" customHeight="1" x14ac:dyDescent="0.25">
      <c r="A120" s="156"/>
      <c r="B120" s="156"/>
      <c r="C120" s="171" t="s">
        <v>81</v>
      </c>
      <c r="D120" s="169">
        <v>0</v>
      </c>
      <c r="E120" s="169">
        <v>0</v>
      </c>
      <c r="F120" s="169">
        <v>0</v>
      </c>
      <c r="G120" s="169">
        <v>0</v>
      </c>
      <c r="H120" s="156"/>
      <c r="I120" s="156"/>
      <c r="J120" s="156"/>
      <c r="K120" s="156"/>
    </row>
    <row r="121" spans="1:11" ht="14.1" customHeight="1" x14ac:dyDescent="0.25">
      <c r="A121" s="156"/>
      <c r="B121" s="156"/>
      <c r="C121" s="171" t="s">
        <v>82</v>
      </c>
      <c r="D121" s="169">
        <v>0</v>
      </c>
      <c r="E121" s="169">
        <v>0</v>
      </c>
      <c r="F121" s="169">
        <v>0</v>
      </c>
      <c r="G121" s="169">
        <v>0</v>
      </c>
      <c r="H121" s="156"/>
      <c r="I121" s="156"/>
      <c r="J121" s="156"/>
      <c r="K121" s="156"/>
    </row>
    <row r="122" spans="1:11" ht="14.1" customHeight="1" x14ac:dyDescent="0.25">
      <c r="A122" s="156"/>
      <c r="B122" s="156"/>
      <c r="C122" s="171" t="s">
        <v>83</v>
      </c>
      <c r="D122" s="169">
        <v>0</v>
      </c>
      <c r="E122" s="169">
        <v>0</v>
      </c>
      <c r="F122" s="169">
        <v>0</v>
      </c>
      <c r="G122" s="169">
        <v>0</v>
      </c>
      <c r="H122" s="156"/>
      <c r="I122" s="156"/>
      <c r="J122" s="156"/>
      <c r="K122" s="156"/>
    </row>
    <row r="123" spans="1:11" ht="14.1" customHeight="1" x14ac:dyDescent="0.25">
      <c r="A123" s="156"/>
      <c r="B123" s="156"/>
      <c r="C123" s="171" t="s">
        <v>84</v>
      </c>
      <c r="D123" s="169">
        <v>0</v>
      </c>
      <c r="E123" s="169">
        <v>0</v>
      </c>
      <c r="F123" s="169">
        <v>0</v>
      </c>
      <c r="G123" s="169">
        <v>0</v>
      </c>
      <c r="H123" s="156"/>
      <c r="I123" s="156"/>
      <c r="J123" s="156"/>
      <c r="K123" s="156"/>
    </row>
    <row r="124" spans="1:11" ht="14.1" customHeight="1" x14ac:dyDescent="0.25">
      <c r="A124" s="156"/>
      <c r="B124" s="156"/>
      <c r="C124" s="171" t="s">
        <v>86</v>
      </c>
      <c r="D124" s="169">
        <v>0</v>
      </c>
      <c r="E124" s="169">
        <v>0</v>
      </c>
      <c r="F124" s="169">
        <v>0</v>
      </c>
      <c r="G124" s="169">
        <v>0</v>
      </c>
      <c r="H124" s="156"/>
      <c r="I124" s="156"/>
      <c r="J124" s="156"/>
      <c r="K124" s="156"/>
    </row>
    <row r="125" spans="1:11" ht="14.1" customHeight="1" x14ac:dyDescent="0.25">
      <c r="A125" s="156"/>
      <c r="B125" s="156"/>
      <c r="C125" s="171" t="s">
        <v>72</v>
      </c>
      <c r="D125" s="169">
        <v>0</v>
      </c>
      <c r="E125" s="169">
        <v>0</v>
      </c>
      <c r="F125" s="169">
        <v>0</v>
      </c>
      <c r="G125" s="169">
        <v>0</v>
      </c>
      <c r="H125" s="156"/>
      <c r="I125" s="156"/>
      <c r="J125" s="156"/>
      <c r="K125" s="156"/>
    </row>
    <row r="126" spans="1:11" ht="14.1" customHeight="1" x14ac:dyDescent="0.25">
      <c r="A126" s="156"/>
      <c r="B126" s="156"/>
      <c r="C126" s="171" t="s">
        <v>81</v>
      </c>
      <c r="D126" s="169">
        <v>0</v>
      </c>
      <c r="E126" s="169">
        <v>0</v>
      </c>
      <c r="F126" s="169">
        <v>0</v>
      </c>
      <c r="G126" s="169">
        <v>0</v>
      </c>
      <c r="H126" s="156"/>
      <c r="I126" s="156"/>
      <c r="J126" s="156"/>
      <c r="K126" s="156"/>
    </row>
    <row r="127" spans="1:11" ht="14.1" customHeight="1" x14ac:dyDescent="0.25">
      <c r="A127" s="156"/>
      <c r="B127" s="156"/>
      <c r="C127" s="171" t="s">
        <v>82</v>
      </c>
      <c r="D127" s="169">
        <v>0</v>
      </c>
      <c r="E127" s="169">
        <v>0</v>
      </c>
      <c r="F127" s="169">
        <v>0</v>
      </c>
      <c r="G127" s="169">
        <v>0</v>
      </c>
      <c r="H127" s="156"/>
      <c r="I127" s="156"/>
      <c r="J127" s="156"/>
      <c r="K127" s="156"/>
    </row>
    <row r="128" spans="1:11" ht="14.1" customHeight="1" x14ac:dyDescent="0.25">
      <c r="A128" s="156"/>
      <c r="B128" s="156"/>
      <c r="C128" s="171" t="s">
        <v>83</v>
      </c>
      <c r="D128" s="169">
        <v>0</v>
      </c>
      <c r="E128" s="169">
        <v>0</v>
      </c>
      <c r="F128" s="169">
        <v>0</v>
      </c>
      <c r="G128" s="169">
        <v>0</v>
      </c>
      <c r="H128" s="156"/>
      <c r="I128" s="156"/>
      <c r="J128" s="156"/>
      <c r="K128" s="156"/>
    </row>
    <row r="129" spans="1:11" ht="14.1" customHeight="1" x14ac:dyDescent="0.25">
      <c r="A129" s="156"/>
      <c r="B129" s="156"/>
      <c r="C129" s="171" t="s">
        <v>84</v>
      </c>
      <c r="D129" s="169">
        <v>0</v>
      </c>
      <c r="E129" s="169">
        <v>0</v>
      </c>
      <c r="F129" s="169">
        <v>0</v>
      </c>
      <c r="G129" s="169">
        <v>0</v>
      </c>
      <c r="H129" s="156"/>
      <c r="I129" s="156"/>
      <c r="J129" s="156"/>
      <c r="K129" s="156"/>
    </row>
    <row r="130" spans="1:11" ht="14.1" customHeight="1" x14ac:dyDescent="0.25">
      <c r="A130" s="156"/>
      <c r="B130" s="156"/>
      <c r="C130" s="171" t="s">
        <v>87</v>
      </c>
      <c r="D130" s="169">
        <v>0</v>
      </c>
      <c r="E130" s="169">
        <v>0</v>
      </c>
      <c r="F130" s="169">
        <v>0</v>
      </c>
      <c r="G130" s="169">
        <v>0</v>
      </c>
      <c r="H130" s="156"/>
      <c r="I130" s="156"/>
      <c r="J130" s="156"/>
      <c r="K130" s="156"/>
    </row>
    <row r="131" spans="1:11" ht="14.1" customHeight="1" x14ac:dyDescent="0.25">
      <c r="A131" s="156"/>
      <c r="B131" s="156"/>
      <c r="C131" s="171" t="s">
        <v>88</v>
      </c>
      <c r="D131" s="169">
        <v>0</v>
      </c>
      <c r="E131" s="169">
        <v>0</v>
      </c>
      <c r="F131" s="169">
        <v>0</v>
      </c>
      <c r="G131" s="169">
        <v>0</v>
      </c>
      <c r="H131" s="156"/>
      <c r="I131" s="156"/>
      <c r="J131" s="156"/>
      <c r="K131" s="156"/>
    </row>
    <row r="132" spans="1:11" ht="14.1" customHeight="1" x14ac:dyDescent="0.25">
      <c r="A132" s="156"/>
      <c r="B132" s="156"/>
      <c r="C132" s="170" t="s">
        <v>89</v>
      </c>
      <c r="D132" s="169">
        <v>0</v>
      </c>
      <c r="E132" s="169">
        <v>107721684</v>
      </c>
      <c r="F132" s="169">
        <v>0</v>
      </c>
      <c r="G132" s="169">
        <v>0</v>
      </c>
      <c r="H132" s="156"/>
      <c r="I132" s="156"/>
      <c r="J132" s="156"/>
      <c r="K132" s="156"/>
    </row>
    <row r="133" spans="1:11" ht="14.1" customHeight="1" x14ac:dyDescent="0.25">
      <c r="A133" s="156"/>
      <c r="B133" s="156"/>
      <c r="C133" s="177" t="s">
        <v>46</v>
      </c>
      <c r="D133" s="1405" t="s">
        <v>867</v>
      </c>
      <c r="E133" s="1406"/>
      <c r="F133" s="1406"/>
      <c r="G133" s="1406"/>
      <c r="H133" s="156"/>
      <c r="I133" s="156"/>
      <c r="J133" s="156"/>
      <c r="K133" s="156"/>
    </row>
    <row r="134" spans="1:11" ht="14.1" customHeight="1" x14ac:dyDescent="0.25">
      <c r="A134" s="156"/>
      <c r="B134" s="156"/>
      <c r="C134" s="154" t="s">
        <v>48</v>
      </c>
      <c r="D134" s="1407" t="s">
        <v>866</v>
      </c>
      <c r="E134" s="1408"/>
      <c r="F134" s="1408"/>
      <c r="G134" s="1408"/>
      <c r="H134" s="156"/>
      <c r="I134" s="156"/>
      <c r="J134" s="156"/>
      <c r="K134" s="156"/>
    </row>
    <row r="135" spans="1:11" ht="14.1" customHeight="1" x14ac:dyDescent="0.25">
      <c r="A135" s="156"/>
      <c r="B135" s="156"/>
      <c r="C135" s="154" t="s">
        <v>50</v>
      </c>
      <c r="D135" s="1407" t="s">
        <v>865</v>
      </c>
      <c r="E135" s="1408"/>
      <c r="F135" s="1408"/>
      <c r="G135" s="1408"/>
      <c r="H135" s="156"/>
      <c r="I135" s="156"/>
      <c r="J135" s="156"/>
      <c r="K135" s="156"/>
    </row>
    <row r="136" spans="1:11" ht="15" customHeight="1" x14ac:dyDescent="0.25">
      <c r="A136" s="156"/>
      <c r="B136" s="156"/>
      <c r="C136" s="175"/>
      <c r="D136" s="174">
        <v>2026</v>
      </c>
      <c r="E136" s="174">
        <v>2027</v>
      </c>
      <c r="F136" s="174">
        <v>2028</v>
      </c>
      <c r="G136" s="174">
        <v>2029</v>
      </c>
      <c r="H136" s="156"/>
      <c r="I136" s="156"/>
      <c r="J136" s="156"/>
      <c r="K136" s="156"/>
    </row>
    <row r="137" spans="1:11" ht="15" customHeight="1" x14ac:dyDescent="0.25">
      <c r="A137" s="156"/>
      <c r="B137" s="156"/>
      <c r="C137" s="173"/>
      <c r="D137" s="172" t="s">
        <v>17</v>
      </c>
      <c r="E137" s="172" t="s">
        <v>18</v>
      </c>
      <c r="F137" s="172" t="s">
        <v>18</v>
      </c>
      <c r="G137" s="172" t="s">
        <v>18</v>
      </c>
      <c r="H137" s="156"/>
      <c r="I137" s="156"/>
      <c r="J137" s="156"/>
      <c r="K137" s="156"/>
    </row>
    <row r="138" spans="1:11" ht="14.1" customHeight="1" x14ac:dyDescent="0.25">
      <c r="A138" s="156"/>
      <c r="B138" s="156"/>
      <c r="C138" s="163" t="s">
        <v>52</v>
      </c>
      <c r="D138" s="176" t="s">
        <v>53</v>
      </c>
      <c r="E138" s="176" t="s">
        <v>366</v>
      </c>
      <c r="F138" s="176" t="s">
        <v>55</v>
      </c>
      <c r="G138" s="176" t="s">
        <v>55</v>
      </c>
      <c r="H138" s="156"/>
      <c r="I138" s="156"/>
      <c r="J138" s="156"/>
      <c r="K138" s="156"/>
    </row>
    <row r="139" spans="1:11" ht="14.1" customHeight="1" x14ac:dyDescent="0.25">
      <c r="A139" s="156"/>
      <c r="B139" s="156"/>
      <c r="C139" s="163" t="s">
        <v>54</v>
      </c>
      <c r="D139" s="176" t="s">
        <v>55</v>
      </c>
      <c r="E139" s="176" t="s">
        <v>864</v>
      </c>
      <c r="F139" s="176" t="s">
        <v>55</v>
      </c>
      <c r="G139" s="176" t="s">
        <v>55</v>
      </c>
      <c r="H139" s="156"/>
      <c r="I139" s="156"/>
      <c r="J139" s="156"/>
      <c r="K139" s="156"/>
    </row>
    <row r="140" spans="1:11" ht="14.1" customHeight="1" x14ac:dyDescent="0.25">
      <c r="A140" s="156"/>
      <c r="B140" s="156"/>
      <c r="C140" s="163" t="s">
        <v>59</v>
      </c>
      <c r="D140" s="176" t="s">
        <v>55</v>
      </c>
      <c r="E140" s="176" t="s">
        <v>863</v>
      </c>
      <c r="F140" s="176" t="s">
        <v>55</v>
      </c>
      <c r="G140" s="176" t="s">
        <v>55</v>
      </c>
      <c r="H140" s="156"/>
      <c r="I140" s="156"/>
      <c r="J140" s="156"/>
      <c r="K140" s="156"/>
    </row>
    <row r="141" spans="1:11" ht="14.1" customHeight="1" x14ac:dyDescent="0.25">
      <c r="A141" s="156"/>
      <c r="B141" s="156"/>
      <c r="C141" s="163" t="s">
        <v>63</v>
      </c>
      <c r="D141" s="176" t="s">
        <v>53</v>
      </c>
      <c r="E141" s="176" t="s">
        <v>53</v>
      </c>
      <c r="F141" s="176" t="s">
        <v>103</v>
      </c>
      <c r="G141" s="176" t="s">
        <v>53</v>
      </c>
      <c r="H141" s="156"/>
      <c r="I141" s="156"/>
      <c r="J141" s="156"/>
      <c r="K141" s="156"/>
    </row>
    <row r="142" spans="1:11" ht="14.1" customHeight="1" x14ac:dyDescent="0.25">
      <c r="A142" s="156"/>
      <c r="B142" s="156"/>
      <c r="C142" s="163" t="s">
        <v>65</v>
      </c>
      <c r="D142" s="176" t="s">
        <v>53</v>
      </c>
      <c r="E142" s="176" t="s">
        <v>53</v>
      </c>
      <c r="F142" s="176" t="s">
        <v>103</v>
      </c>
      <c r="G142" s="176" t="s">
        <v>53</v>
      </c>
      <c r="H142" s="156"/>
      <c r="I142" s="156"/>
      <c r="J142" s="156"/>
      <c r="K142" s="156"/>
    </row>
    <row r="143" spans="1:11" ht="14.1" customHeight="1" x14ac:dyDescent="0.25">
      <c r="A143" s="156"/>
      <c r="B143" s="156"/>
      <c r="C143" s="163" t="s">
        <v>68</v>
      </c>
      <c r="D143" s="176" t="s">
        <v>53</v>
      </c>
      <c r="E143" s="176" t="s">
        <v>53</v>
      </c>
      <c r="F143" s="176" t="s">
        <v>103</v>
      </c>
      <c r="G143" s="176" t="s">
        <v>53</v>
      </c>
      <c r="H143" s="156"/>
      <c r="I143" s="156"/>
      <c r="J143" s="156"/>
      <c r="K143" s="156"/>
    </row>
    <row r="144" spans="1:11" ht="14.1" customHeight="1" x14ac:dyDescent="0.25">
      <c r="A144" s="156"/>
      <c r="B144" s="156"/>
      <c r="C144" s="1409" t="s">
        <v>70</v>
      </c>
      <c r="D144" s="1410"/>
      <c r="E144" s="1410"/>
      <c r="F144" s="1410"/>
      <c r="G144" s="1410"/>
      <c r="H144" s="156"/>
      <c r="I144" s="156"/>
      <c r="J144" s="156"/>
      <c r="K144" s="156"/>
    </row>
    <row r="145" spans="1:11" ht="14.1" customHeight="1" x14ac:dyDescent="0.25">
      <c r="A145" s="156"/>
      <c r="B145" s="156"/>
      <c r="C145" s="175"/>
      <c r="D145" s="174">
        <v>2026</v>
      </c>
      <c r="E145" s="174">
        <v>2027</v>
      </c>
      <c r="F145" s="174">
        <v>2028</v>
      </c>
      <c r="G145" s="174">
        <v>2029</v>
      </c>
      <c r="H145" s="156"/>
      <c r="I145" s="156"/>
      <c r="J145" s="156"/>
      <c r="K145" s="156"/>
    </row>
    <row r="146" spans="1:11" ht="14.1" customHeight="1" x14ac:dyDescent="0.25">
      <c r="A146" s="156"/>
      <c r="B146" s="156"/>
      <c r="C146" s="173"/>
      <c r="D146" s="172" t="s">
        <v>17</v>
      </c>
      <c r="E146" s="172" t="s">
        <v>18</v>
      </c>
      <c r="F146" s="172" t="s">
        <v>18</v>
      </c>
      <c r="G146" s="172" t="s">
        <v>18</v>
      </c>
      <c r="H146" s="156"/>
      <c r="I146" s="156"/>
      <c r="J146" s="156"/>
      <c r="K146" s="156"/>
    </row>
    <row r="147" spans="1:11" ht="14.1" customHeight="1" x14ac:dyDescent="0.25">
      <c r="A147" s="156"/>
      <c r="B147" s="156"/>
      <c r="C147" s="171" t="s">
        <v>71</v>
      </c>
      <c r="D147" s="169">
        <v>0</v>
      </c>
      <c r="E147" s="169">
        <v>0</v>
      </c>
      <c r="F147" s="169">
        <v>0</v>
      </c>
      <c r="G147" s="169">
        <v>0</v>
      </c>
      <c r="H147" s="156"/>
      <c r="I147" s="156"/>
      <c r="J147" s="156"/>
      <c r="K147" s="156"/>
    </row>
    <row r="148" spans="1:11" ht="14.1" customHeight="1" x14ac:dyDescent="0.25">
      <c r="A148" s="156"/>
      <c r="B148" s="156"/>
      <c r="C148" s="171" t="s">
        <v>72</v>
      </c>
      <c r="D148" s="169">
        <v>0</v>
      </c>
      <c r="E148" s="169">
        <v>0</v>
      </c>
      <c r="F148" s="169">
        <v>0</v>
      </c>
      <c r="G148" s="169">
        <v>0</v>
      </c>
      <c r="H148" s="156"/>
      <c r="I148" s="156"/>
      <c r="J148" s="156"/>
      <c r="K148" s="156"/>
    </row>
    <row r="149" spans="1:11" ht="14.1" customHeight="1" x14ac:dyDescent="0.25">
      <c r="A149" s="156"/>
      <c r="B149" s="156"/>
      <c r="C149" s="171" t="s">
        <v>73</v>
      </c>
      <c r="D149" s="169">
        <v>0</v>
      </c>
      <c r="E149" s="169">
        <v>0</v>
      </c>
      <c r="F149" s="169">
        <v>0</v>
      </c>
      <c r="G149" s="169">
        <v>0</v>
      </c>
      <c r="H149" s="156"/>
      <c r="I149" s="156"/>
      <c r="J149" s="156"/>
      <c r="K149" s="156"/>
    </row>
    <row r="150" spans="1:11" ht="14.1" customHeight="1" x14ac:dyDescent="0.25">
      <c r="A150" s="156"/>
      <c r="B150" s="156"/>
      <c r="C150" s="171" t="s">
        <v>74</v>
      </c>
      <c r="D150" s="169">
        <v>0</v>
      </c>
      <c r="E150" s="169">
        <v>0</v>
      </c>
      <c r="F150" s="169">
        <v>0</v>
      </c>
      <c r="G150" s="169">
        <v>0</v>
      </c>
      <c r="H150" s="156"/>
      <c r="I150" s="156"/>
      <c r="J150" s="156"/>
      <c r="K150" s="156"/>
    </row>
    <row r="151" spans="1:11" ht="14.1" customHeight="1" x14ac:dyDescent="0.25">
      <c r="A151" s="156"/>
      <c r="B151" s="156"/>
      <c r="C151" s="171" t="s">
        <v>72</v>
      </c>
      <c r="D151" s="169">
        <v>0</v>
      </c>
      <c r="E151" s="169">
        <v>0</v>
      </c>
      <c r="F151" s="169">
        <v>0</v>
      </c>
      <c r="G151" s="169">
        <v>0</v>
      </c>
      <c r="H151" s="156"/>
      <c r="I151" s="156"/>
      <c r="J151" s="156"/>
      <c r="K151" s="156"/>
    </row>
    <row r="152" spans="1:11" ht="14.1" customHeight="1" x14ac:dyDescent="0.25">
      <c r="A152" s="156"/>
      <c r="B152" s="156"/>
      <c r="C152" s="171" t="s">
        <v>73</v>
      </c>
      <c r="D152" s="169">
        <v>0</v>
      </c>
      <c r="E152" s="169">
        <v>0</v>
      </c>
      <c r="F152" s="169">
        <v>0</v>
      </c>
      <c r="G152" s="169">
        <v>0</v>
      </c>
      <c r="H152" s="156"/>
      <c r="I152" s="156"/>
      <c r="J152" s="156"/>
      <c r="K152" s="156"/>
    </row>
    <row r="153" spans="1:11" ht="14.1" customHeight="1" x14ac:dyDescent="0.25">
      <c r="A153" s="156"/>
      <c r="B153" s="156"/>
      <c r="C153" s="171" t="s">
        <v>75</v>
      </c>
      <c r="D153" s="169">
        <v>0</v>
      </c>
      <c r="E153" s="169">
        <v>0</v>
      </c>
      <c r="F153" s="169">
        <v>0</v>
      </c>
      <c r="G153" s="169">
        <v>0</v>
      </c>
      <c r="H153" s="156"/>
      <c r="I153" s="156"/>
      <c r="J153" s="156"/>
      <c r="K153" s="156"/>
    </row>
    <row r="154" spans="1:11" ht="14.1" customHeight="1" x14ac:dyDescent="0.25">
      <c r="A154" s="156"/>
      <c r="B154" s="156"/>
      <c r="C154" s="171" t="s">
        <v>72</v>
      </c>
      <c r="D154" s="169">
        <v>0</v>
      </c>
      <c r="E154" s="169">
        <v>0</v>
      </c>
      <c r="F154" s="169">
        <v>0</v>
      </c>
      <c r="G154" s="169">
        <v>0</v>
      </c>
      <c r="H154" s="156"/>
      <c r="I154" s="156"/>
      <c r="J154" s="156"/>
      <c r="K154" s="156"/>
    </row>
    <row r="155" spans="1:11" ht="14.1" customHeight="1" x14ac:dyDescent="0.25">
      <c r="A155" s="156"/>
      <c r="B155" s="156"/>
      <c r="C155" s="171" t="s">
        <v>73</v>
      </c>
      <c r="D155" s="169">
        <v>0</v>
      </c>
      <c r="E155" s="169">
        <v>0</v>
      </c>
      <c r="F155" s="169">
        <v>0</v>
      </c>
      <c r="G155" s="169">
        <v>0</v>
      </c>
      <c r="H155" s="156"/>
      <c r="I155" s="156"/>
      <c r="J155" s="156"/>
      <c r="K155" s="156"/>
    </row>
    <row r="156" spans="1:11" ht="14.1" customHeight="1" x14ac:dyDescent="0.25">
      <c r="A156" s="156"/>
      <c r="B156" s="156"/>
      <c r="C156" s="171" t="s">
        <v>76</v>
      </c>
      <c r="D156" s="169">
        <v>0</v>
      </c>
      <c r="E156" s="169">
        <v>0</v>
      </c>
      <c r="F156" s="169">
        <v>0</v>
      </c>
      <c r="G156" s="169">
        <v>0</v>
      </c>
      <c r="H156" s="156"/>
      <c r="I156" s="156"/>
      <c r="J156" s="156"/>
      <c r="K156" s="156"/>
    </row>
    <row r="157" spans="1:11" ht="14.1" customHeight="1" x14ac:dyDescent="0.25">
      <c r="A157" s="156"/>
      <c r="B157" s="156"/>
      <c r="C157" s="171" t="s">
        <v>72</v>
      </c>
      <c r="D157" s="169">
        <v>0</v>
      </c>
      <c r="E157" s="169">
        <v>0</v>
      </c>
      <c r="F157" s="169">
        <v>0</v>
      </c>
      <c r="G157" s="169">
        <v>0</v>
      </c>
      <c r="H157" s="156"/>
      <c r="I157" s="156"/>
      <c r="J157" s="156"/>
      <c r="K157" s="156"/>
    </row>
    <row r="158" spans="1:11" ht="14.1" customHeight="1" x14ac:dyDescent="0.25">
      <c r="A158" s="156"/>
      <c r="B158" s="156"/>
      <c r="C158" s="171" t="s">
        <v>73</v>
      </c>
      <c r="D158" s="169">
        <v>0</v>
      </c>
      <c r="E158" s="169">
        <v>0</v>
      </c>
      <c r="F158" s="169">
        <v>0</v>
      </c>
      <c r="G158" s="169">
        <v>0</v>
      </c>
      <c r="H158" s="156"/>
      <c r="I158" s="156"/>
      <c r="J158" s="156"/>
      <c r="K158" s="156"/>
    </row>
    <row r="159" spans="1:11" ht="14.1" customHeight="1" x14ac:dyDescent="0.25">
      <c r="A159" s="156"/>
      <c r="B159" s="156"/>
      <c r="C159" s="171" t="s">
        <v>77</v>
      </c>
      <c r="D159" s="169">
        <v>0</v>
      </c>
      <c r="E159" s="169">
        <v>0</v>
      </c>
      <c r="F159" s="169">
        <v>0</v>
      </c>
      <c r="G159" s="169">
        <v>0</v>
      </c>
      <c r="H159" s="156"/>
      <c r="I159" s="156"/>
      <c r="J159" s="156"/>
      <c r="K159" s="156"/>
    </row>
    <row r="160" spans="1:11" ht="14.1" customHeight="1" x14ac:dyDescent="0.25">
      <c r="A160" s="156"/>
      <c r="B160" s="156"/>
      <c r="C160" s="171" t="s">
        <v>72</v>
      </c>
      <c r="D160" s="169">
        <v>0</v>
      </c>
      <c r="E160" s="169">
        <v>0</v>
      </c>
      <c r="F160" s="169">
        <v>0</v>
      </c>
      <c r="G160" s="169">
        <v>0</v>
      </c>
      <c r="H160" s="156"/>
      <c r="I160" s="156"/>
      <c r="J160" s="156"/>
      <c r="K160" s="156"/>
    </row>
    <row r="161" spans="1:11" ht="14.1" customHeight="1" x14ac:dyDescent="0.25">
      <c r="A161" s="156"/>
      <c r="B161" s="156"/>
      <c r="C161" s="171" t="s">
        <v>73</v>
      </c>
      <c r="D161" s="169">
        <v>0</v>
      </c>
      <c r="E161" s="169">
        <v>0</v>
      </c>
      <c r="F161" s="169">
        <v>0</v>
      </c>
      <c r="G161" s="169">
        <v>0</v>
      </c>
      <c r="H161" s="156"/>
      <c r="I161" s="156"/>
      <c r="J161" s="156"/>
      <c r="K161" s="156"/>
    </row>
    <row r="162" spans="1:11" ht="14.1" customHeight="1" x14ac:dyDescent="0.25">
      <c r="A162" s="156"/>
      <c r="B162" s="156"/>
      <c r="C162" s="171" t="s">
        <v>78</v>
      </c>
      <c r="D162" s="169">
        <v>0</v>
      </c>
      <c r="E162" s="169">
        <v>0</v>
      </c>
      <c r="F162" s="169">
        <v>0</v>
      </c>
      <c r="G162" s="169">
        <v>0</v>
      </c>
      <c r="H162" s="156"/>
      <c r="I162" s="156"/>
      <c r="J162" s="156"/>
      <c r="K162" s="156"/>
    </row>
    <row r="163" spans="1:11" ht="14.1" customHeight="1" x14ac:dyDescent="0.25">
      <c r="A163" s="156"/>
      <c r="B163" s="156"/>
      <c r="C163" s="171" t="s">
        <v>72</v>
      </c>
      <c r="D163" s="169">
        <v>0</v>
      </c>
      <c r="E163" s="169">
        <v>0</v>
      </c>
      <c r="F163" s="169">
        <v>0</v>
      </c>
      <c r="G163" s="169">
        <v>0</v>
      </c>
      <c r="H163" s="156"/>
      <c r="I163" s="156"/>
      <c r="J163" s="156"/>
      <c r="K163" s="156"/>
    </row>
    <row r="164" spans="1:11" ht="14.1" customHeight="1" x14ac:dyDescent="0.25">
      <c r="A164" s="156"/>
      <c r="B164" s="156"/>
      <c r="C164" s="171" t="s">
        <v>73</v>
      </c>
      <c r="D164" s="169">
        <v>0</v>
      </c>
      <c r="E164" s="169">
        <v>0</v>
      </c>
      <c r="F164" s="169">
        <v>0</v>
      </c>
      <c r="G164" s="169">
        <v>0</v>
      </c>
      <c r="H164" s="156"/>
      <c r="I164" s="156"/>
      <c r="J164" s="156"/>
      <c r="K164" s="156"/>
    </row>
    <row r="165" spans="1:11" ht="14.1" customHeight="1" x14ac:dyDescent="0.25">
      <c r="A165" s="156"/>
      <c r="B165" s="156"/>
      <c r="C165" s="171" t="s">
        <v>79</v>
      </c>
      <c r="D165" s="169">
        <v>0</v>
      </c>
      <c r="E165" s="169">
        <v>0</v>
      </c>
      <c r="F165" s="169">
        <v>0</v>
      </c>
      <c r="G165" s="169">
        <v>0</v>
      </c>
      <c r="H165" s="156"/>
      <c r="I165" s="156"/>
      <c r="J165" s="156"/>
      <c r="K165" s="156"/>
    </row>
    <row r="166" spans="1:11" ht="14.1" customHeight="1" x14ac:dyDescent="0.25">
      <c r="A166" s="156"/>
      <c r="B166" s="156"/>
      <c r="C166" s="171" t="s">
        <v>72</v>
      </c>
      <c r="D166" s="169">
        <v>0</v>
      </c>
      <c r="E166" s="169">
        <v>0</v>
      </c>
      <c r="F166" s="169">
        <v>0</v>
      </c>
      <c r="G166" s="169">
        <v>0</v>
      </c>
      <c r="H166" s="156"/>
      <c r="I166" s="156"/>
      <c r="J166" s="156"/>
      <c r="K166" s="156"/>
    </row>
    <row r="167" spans="1:11" ht="14.1" customHeight="1" x14ac:dyDescent="0.25">
      <c r="A167" s="156"/>
      <c r="B167" s="156"/>
      <c r="C167" s="171" t="s">
        <v>73</v>
      </c>
      <c r="D167" s="169">
        <v>0</v>
      </c>
      <c r="E167" s="169">
        <v>0</v>
      </c>
      <c r="F167" s="169">
        <v>0</v>
      </c>
      <c r="G167" s="169">
        <v>0</v>
      </c>
      <c r="H167" s="156"/>
      <c r="I167" s="156"/>
      <c r="J167" s="156"/>
      <c r="K167" s="156"/>
    </row>
    <row r="168" spans="1:11" ht="14.1" customHeight="1" x14ac:dyDescent="0.25">
      <c r="A168" s="156"/>
      <c r="B168" s="156"/>
      <c r="C168" s="171" t="s">
        <v>80</v>
      </c>
      <c r="D168" s="169">
        <v>0</v>
      </c>
      <c r="E168" s="169">
        <v>0</v>
      </c>
      <c r="F168" s="169">
        <v>0</v>
      </c>
      <c r="G168" s="169">
        <v>0</v>
      </c>
      <c r="H168" s="156"/>
      <c r="I168" s="156"/>
      <c r="J168" s="156"/>
      <c r="K168" s="156"/>
    </row>
    <row r="169" spans="1:11" ht="14.1" customHeight="1" x14ac:dyDescent="0.25">
      <c r="A169" s="156"/>
      <c r="B169" s="156"/>
      <c r="C169" s="171" t="s">
        <v>72</v>
      </c>
      <c r="D169" s="169">
        <v>0</v>
      </c>
      <c r="E169" s="169">
        <v>0</v>
      </c>
      <c r="F169" s="169">
        <v>0</v>
      </c>
      <c r="G169" s="169">
        <v>0</v>
      </c>
      <c r="H169" s="156"/>
      <c r="I169" s="156"/>
      <c r="J169" s="156"/>
      <c r="K169" s="156"/>
    </row>
    <row r="170" spans="1:11" ht="14.1" customHeight="1" x14ac:dyDescent="0.25">
      <c r="A170" s="156"/>
      <c r="B170" s="156"/>
      <c r="C170" s="171" t="s">
        <v>81</v>
      </c>
      <c r="D170" s="169">
        <v>0</v>
      </c>
      <c r="E170" s="169">
        <v>0</v>
      </c>
      <c r="F170" s="169">
        <v>0</v>
      </c>
      <c r="G170" s="169">
        <v>0</v>
      </c>
      <c r="H170" s="156"/>
      <c r="I170" s="156"/>
      <c r="J170" s="156"/>
      <c r="K170" s="156"/>
    </row>
    <row r="171" spans="1:11" ht="14.1" customHeight="1" x14ac:dyDescent="0.25">
      <c r="A171" s="156"/>
      <c r="B171" s="156"/>
      <c r="C171" s="171" t="s">
        <v>82</v>
      </c>
      <c r="D171" s="169">
        <v>0</v>
      </c>
      <c r="E171" s="169">
        <v>0</v>
      </c>
      <c r="F171" s="169">
        <v>0</v>
      </c>
      <c r="G171" s="169">
        <v>0</v>
      </c>
      <c r="H171" s="156"/>
      <c r="I171" s="156"/>
      <c r="J171" s="156"/>
      <c r="K171" s="156"/>
    </row>
    <row r="172" spans="1:11" ht="14.1" customHeight="1" x14ac:dyDescent="0.25">
      <c r="A172" s="156"/>
      <c r="B172" s="156"/>
      <c r="C172" s="171" t="s">
        <v>83</v>
      </c>
      <c r="D172" s="169">
        <v>0</v>
      </c>
      <c r="E172" s="169">
        <v>0</v>
      </c>
      <c r="F172" s="169">
        <v>0</v>
      </c>
      <c r="G172" s="169">
        <v>0</v>
      </c>
      <c r="H172" s="156"/>
      <c r="I172" s="156"/>
      <c r="J172" s="156"/>
      <c r="K172" s="156"/>
    </row>
    <row r="173" spans="1:11" ht="14.1" customHeight="1" x14ac:dyDescent="0.25">
      <c r="A173" s="156"/>
      <c r="B173" s="156"/>
      <c r="C173" s="171" t="s">
        <v>84</v>
      </c>
      <c r="D173" s="169">
        <v>0</v>
      </c>
      <c r="E173" s="169">
        <v>0</v>
      </c>
      <c r="F173" s="169">
        <v>0</v>
      </c>
      <c r="G173" s="169">
        <v>0</v>
      </c>
      <c r="H173" s="156"/>
      <c r="I173" s="156"/>
      <c r="J173" s="156"/>
      <c r="K173" s="156"/>
    </row>
    <row r="174" spans="1:11" ht="14.1" customHeight="1" x14ac:dyDescent="0.25">
      <c r="A174" s="156"/>
      <c r="B174" s="156"/>
      <c r="C174" s="171" t="s">
        <v>85</v>
      </c>
      <c r="D174" s="169">
        <v>0</v>
      </c>
      <c r="E174" s="169">
        <v>7062426</v>
      </c>
      <c r="F174" s="169">
        <v>0</v>
      </c>
      <c r="G174" s="169">
        <v>0</v>
      </c>
      <c r="H174" s="156"/>
      <c r="I174" s="156"/>
      <c r="J174" s="156"/>
      <c r="K174" s="156"/>
    </row>
    <row r="175" spans="1:11" ht="14.1" customHeight="1" x14ac:dyDescent="0.25">
      <c r="A175" s="156"/>
      <c r="B175" s="156"/>
      <c r="C175" s="171" t="s">
        <v>72</v>
      </c>
      <c r="D175" s="169">
        <v>0</v>
      </c>
      <c r="E175" s="169">
        <v>7062426</v>
      </c>
      <c r="F175" s="169">
        <v>0</v>
      </c>
      <c r="G175" s="169">
        <v>0</v>
      </c>
      <c r="H175" s="156"/>
      <c r="I175" s="156"/>
      <c r="J175" s="156"/>
      <c r="K175" s="156"/>
    </row>
    <row r="176" spans="1:11" ht="14.1" customHeight="1" x14ac:dyDescent="0.25">
      <c r="A176" s="156"/>
      <c r="B176" s="156"/>
      <c r="C176" s="171" t="s">
        <v>81</v>
      </c>
      <c r="D176" s="169">
        <v>0</v>
      </c>
      <c r="E176" s="169">
        <v>0</v>
      </c>
      <c r="F176" s="169">
        <v>0</v>
      </c>
      <c r="G176" s="169">
        <v>0</v>
      </c>
      <c r="H176" s="156"/>
      <c r="I176" s="156"/>
      <c r="J176" s="156"/>
      <c r="K176" s="156"/>
    </row>
    <row r="177" spans="1:11" ht="14.1" customHeight="1" x14ac:dyDescent="0.25">
      <c r="A177" s="156"/>
      <c r="B177" s="156"/>
      <c r="C177" s="171" t="s">
        <v>82</v>
      </c>
      <c r="D177" s="169">
        <v>0</v>
      </c>
      <c r="E177" s="169">
        <v>0</v>
      </c>
      <c r="F177" s="169">
        <v>0</v>
      </c>
      <c r="G177" s="169">
        <v>0</v>
      </c>
      <c r="H177" s="156"/>
      <c r="I177" s="156"/>
      <c r="J177" s="156"/>
      <c r="K177" s="156"/>
    </row>
    <row r="178" spans="1:11" ht="14.1" customHeight="1" x14ac:dyDescent="0.25">
      <c r="A178" s="156"/>
      <c r="B178" s="156"/>
      <c r="C178" s="171" t="s">
        <v>83</v>
      </c>
      <c r="D178" s="169">
        <v>0</v>
      </c>
      <c r="E178" s="169">
        <v>0</v>
      </c>
      <c r="F178" s="169">
        <v>0</v>
      </c>
      <c r="G178" s="169">
        <v>0</v>
      </c>
      <c r="H178" s="156"/>
      <c r="I178" s="156"/>
      <c r="J178" s="156"/>
      <c r="K178" s="156"/>
    </row>
    <row r="179" spans="1:11" ht="14.1" customHeight="1" x14ac:dyDescent="0.25">
      <c r="A179" s="156"/>
      <c r="B179" s="156"/>
      <c r="C179" s="171" t="s">
        <v>84</v>
      </c>
      <c r="D179" s="169">
        <v>0</v>
      </c>
      <c r="E179" s="169">
        <v>0</v>
      </c>
      <c r="F179" s="169">
        <v>0</v>
      </c>
      <c r="G179" s="169">
        <v>0</v>
      </c>
      <c r="H179" s="156"/>
      <c r="I179" s="156"/>
      <c r="J179" s="156"/>
      <c r="K179" s="156"/>
    </row>
    <row r="180" spans="1:11" ht="14.1" customHeight="1" x14ac:dyDescent="0.25">
      <c r="A180" s="156"/>
      <c r="B180" s="156"/>
      <c r="C180" s="171" t="s">
        <v>86</v>
      </c>
      <c r="D180" s="169">
        <v>0</v>
      </c>
      <c r="E180" s="169">
        <v>0</v>
      </c>
      <c r="F180" s="169">
        <v>0</v>
      </c>
      <c r="G180" s="169">
        <v>0</v>
      </c>
      <c r="H180" s="156"/>
      <c r="I180" s="156"/>
      <c r="J180" s="156"/>
      <c r="K180" s="156"/>
    </row>
    <row r="181" spans="1:11" ht="14.1" customHeight="1" x14ac:dyDescent="0.25">
      <c r="A181" s="156"/>
      <c r="B181" s="156"/>
      <c r="C181" s="171" t="s">
        <v>72</v>
      </c>
      <c r="D181" s="169">
        <v>0</v>
      </c>
      <c r="E181" s="169">
        <v>0</v>
      </c>
      <c r="F181" s="169">
        <v>0</v>
      </c>
      <c r="G181" s="169">
        <v>0</v>
      </c>
      <c r="H181" s="156"/>
      <c r="I181" s="156"/>
      <c r="J181" s="156"/>
      <c r="K181" s="156"/>
    </row>
    <row r="182" spans="1:11" ht="14.1" customHeight="1" x14ac:dyDescent="0.25">
      <c r="A182" s="156"/>
      <c r="B182" s="156"/>
      <c r="C182" s="171" t="s">
        <v>81</v>
      </c>
      <c r="D182" s="169">
        <v>0</v>
      </c>
      <c r="E182" s="169">
        <v>0</v>
      </c>
      <c r="F182" s="169">
        <v>0</v>
      </c>
      <c r="G182" s="169">
        <v>0</v>
      </c>
      <c r="H182" s="156"/>
      <c r="I182" s="156"/>
      <c r="J182" s="156"/>
      <c r="K182" s="156"/>
    </row>
    <row r="183" spans="1:11" ht="14.1" customHeight="1" x14ac:dyDescent="0.25">
      <c r="A183" s="156"/>
      <c r="B183" s="156"/>
      <c r="C183" s="171" t="s">
        <v>82</v>
      </c>
      <c r="D183" s="169">
        <v>0</v>
      </c>
      <c r="E183" s="169">
        <v>0</v>
      </c>
      <c r="F183" s="169">
        <v>0</v>
      </c>
      <c r="G183" s="169">
        <v>0</v>
      </c>
      <c r="H183" s="156"/>
      <c r="I183" s="156"/>
      <c r="J183" s="156"/>
      <c r="K183" s="156"/>
    </row>
    <row r="184" spans="1:11" ht="14.1" customHeight="1" x14ac:dyDescent="0.25">
      <c r="A184" s="156"/>
      <c r="B184" s="156"/>
      <c r="C184" s="171" t="s">
        <v>83</v>
      </c>
      <c r="D184" s="169">
        <v>0</v>
      </c>
      <c r="E184" s="169">
        <v>0</v>
      </c>
      <c r="F184" s="169">
        <v>0</v>
      </c>
      <c r="G184" s="169">
        <v>0</v>
      </c>
      <c r="H184" s="156"/>
      <c r="I184" s="156"/>
      <c r="J184" s="156"/>
      <c r="K184" s="156"/>
    </row>
    <row r="185" spans="1:11" ht="14.1" customHeight="1" x14ac:dyDescent="0.25">
      <c r="A185" s="156"/>
      <c r="B185" s="156"/>
      <c r="C185" s="171" t="s">
        <v>84</v>
      </c>
      <c r="D185" s="169">
        <v>0</v>
      </c>
      <c r="E185" s="169">
        <v>0</v>
      </c>
      <c r="F185" s="169">
        <v>0</v>
      </c>
      <c r="G185" s="169">
        <v>0</v>
      </c>
      <c r="H185" s="156"/>
      <c r="I185" s="156"/>
      <c r="J185" s="156"/>
      <c r="K185" s="156"/>
    </row>
    <row r="186" spans="1:11" ht="14.1" customHeight="1" x14ac:dyDescent="0.25">
      <c r="A186" s="156"/>
      <c r="B186" s="156"/>
      <c r="C186" s="171" t="s">
        <v>87</v>
      </c>
      <c r="D186" s="169">
        <v>0</v>
      </c>
      <c r="E186" s="169">
        <v>0</v>
      </c>
      <c r="F186" s="169">
        <v>0</v>
      </c>
      <c r="G186" s="169">
        <v>0</v>
      </c>
      <c r="H186" s="156"/>
      <c r="I186" s="156"/>
      <c r="J186" s="156"/>
      <c r="K186" s="156"/>
    </row>
    <row r="187" spans="1:11" ht="14.1" customHeight="1" x14ac:dyDescent="0.25">
      <c r="A187" s="156"/>
      <c r="B187" s="156"/>
      <c r="C187" s="171" t="s">
        <v>88</v>
      </c>
      <c r="D187" s="169">
        <v>0</v>
      </c>
      <c r="E187" s="169">
        <v>0</v>
      </c>
      <c r="F187" s="169">
        <v>0</v>
      </c>
      <c r="G187" s="169">
        <v>0</v>
      </c>
      <c r="H187" s="156"/>
      <c r="I187" s="156"/>
      <c r="J187" s="156"/>
      <c r="K187" s="156"/>
    </row>
    <row r="188" spans="1:11" ht="14.1" customHeight="1" x14ac:dyDescent="0.25">
      <c r="A188" s="156"/>
      <c r="B188" s="156"/>
      <c r="C188" s="170" t="s">
        <v>89</v>
      </c>
      <c r="D188" s="169">
        <v>0</v>
      </c>
      <c r="E188" s="169">
        <v>7062426</v>
      </c>
      <c r="F188" s="169">
        <v>0</v>
      </c>
      <c r="G188" s="169">
        <v>0</v>
      </c>
      <c r="H188" s="156"/>
      <c r="I188" s="156"/>
      <c r="J188" s="156"/>
      <c r="K188" s="156"/>
    </row>
    <row r="189" spans="1:11" ht="14.1" customHeight="1" x14ac:dyDescent="0.25">
      <c r="A189" s="156"/>
      <c r="B189" s="156"/>
      <c r="C189" s="177" t="s">
        <v>46</v>
      </c>
      <c r="D189" s="1405" t="s">
        <v>862</v>
      </c>
      <c r="E189" s="1406"/>
      <c r="F189" s="1406"/>
      <c r="G189" s="1406"/>
      <c r="H189" s="156"/>
      <c r="I189" s="156"/>
      <c r="J189" s="156"/>
      <c r="K189" s="156"/>
    </row>
    <row r="190" spans="1:11" ht="14.1" customHeight="1" x14ac:dyDescent="0.25">
      <c r="A190" s="156"/>
      <c r="B190" s="156"/>
      <c r="C190" s="154" t="s">
        <v>48</v>
      </c>
      <c r="D190" s="1407" t="s">
        <v>860</v>
      </c>
      <c r="E190" s="1408"/>
      <c r="F190" s="1408"/>
      <c r="G190" s="1408"/>
      <c r="H190" s="156"/>
      <c r="I190" s="156"/>
      <c r="J190" s="156"/>
      <c r="K190" s="156"/>
    </row>
    <row r="191" spans="1:11" ht="14.1" customHeight="1" x14ac:dyDescent="0.25">
      <c r="A191" s="156"/>
      <c r="B191" s="156"/>
      <c r="C191" s="154" t="s">
        <v>50</v>
      </c>
      <c r="D191" s="1407" t="s">
        <v>95</v>
      </c>
      <c r="E191" s="1408"/>
      <c r="F191" s="1408"/>
      <c r="G191" s="1408"/>
      <c r="H191" s="156"/>
      <c r="I191" s="156"/>
      <c r="J191" s="156"/>
      <c r="K191" s="156"/>
    </row>
    <row r="192" spans="1:11" ht="15" customHeight="1" x14ac:dyDescent="0.25">
      <c r="A192" s="156"/>
      <c r="B192" s="156"/>
      <c r="C192" s="175"/>
      <c r="D192" s="174">
        <v>2026</v>
      </c>
      <c r="E192" s="174">
        <v>2027</v>
      </c>
      <c r="F192" s="174">
        <v>2028</v>
      </c>
      <c r="G192" s="174">
        <v>2029</v>
      </c>
      <c r="H192" s="156"/>
      <c r="I192" s="156"/>
      <c r="J192" s="156"/>
      <c r="K192" s="156"/>
    </row>
    <row r="193" spans="1:11" ht="15" customHeight="1" x14ac:dyDescent="0.25">
      <c r="A193" s="156"/>
      <c r="B193" s="156"/>
      <c r="C193" s="173"/>
      <c r="D193" s="172" t="s">
        <v>17</v>
      </c>
      <c r="E193" s="172" t="s">
        <v>18</v>
      </c>
      <c r="F193" s="172" t="s">
        <v>18</v>
      </c>
      <c r="G193" s="172" t="s">
        <v>18</v>
      </c>
      <c r="H193" s="156"/>
      <c r="I193" s="156"/>
      <c r="J193" s="156"/>
      <c r="K193" s="156"/>
    </row>
    <row r="194" spans="1:11" ht="14.1" customHeight="1" x14ac:dyDescent="0.25">
      <c r="A194" s="156"/>
      <c r="B194" s="156"/>
      <c r="C194" s="163" t="s">
        <v>52</v>
      </c>
      <c r="D194" s="176" t="s">
        <v>53</v>
      </c>
      <c r="E194" s="176" t="s">
        <v>124</v>
      </c>
      <c r="F194" s="176" t="s">
        <v>55</v>
      </c>
      <c r="G194" s="176" t="s">
        <v>55</v>
      </c>
      <c r="H194" s="156"/>
      <c r="I194" s="156"/>
      <c r="J194" s="156"/>
      <c r="K194" s="156"/>
    </row>
    <row r="195" spans="1:11" ht="14.1" customHeight="1" x14ac:dyDescent="0.25">
      <c r="A195" s="156"/>
      <c r="B195" s="156"/>
      <c r="C195" s="163" t="s">
        <v>54</v>
      </c>
      <c r="D195" s="176" t="s">
        <v>55</v>
      </c>
      <c r="E195" s="176" t="s">
        <v>167</v>
      </c>
      <c r="F195" s="176" t="s">
        <v>55</v>
      </c>
      <c r="G195" s="176" t="s">
        <v>55</v>
      </c>
      <c r="H195" s="156"/>
      <c r="I195" s="156"/>
      <c r="J195" s="156"/>
      <c r="K195" s="156"/>
    </row>
    <row r="196" spans="1:11" ht="14.1" customHeight="1" x14ac:dyDescent="0.25">
      <c r="A196" s="156"/>
      <c r="B196" s="156"/>
      <c r="C196" s="163" t="s">
        <v>59</v>
      </c>
      <c r="D196" s="176" t="s">
        <v>55</v>
      </c>
      <c r="E196" s="176" t="s">
        <v>167</v>
      </c>
      <c r="F196" s="176" t="s">
        <v>55</v>
      </c>
      <c r="G196" s="176" t="s">
        <v>55</v>
      </c>
      <c r="H196" s="156"/>
      <c r="I196" s="156"/>
      <c r="J196" s="156"/>
      <c r="K196" s="156"/>
    </row>
    <row r="197" spans="1:11" ht="14.1" customHeight="1" x14ac:dyDescent="0.25">
      <c r="A197" s="156"/>
      <c r="B197" s="156"/>
      <c r="C197" s="163" t="s">
        <v>63</v>
      </c>
      <c r="D197" s="176" t="s">
        <v>53</v>
      </c>
      <c r="E197" s="176" t="s">
        <v>53</v>
      </c>
      <c r="F197" s="176" t="s">
        <v>103</v>
      </c>
      <c r="G197" s="176" t="s">
        <v>53</v>
      </c>
      <c r="H197" s="156"/>
      <c r="I197" s="156"/>
      <c r="J197" s="156"/>
      <c r="K197" s="156"/>
    </row>
    <row r="198" spans="1:11" ht="14.1" customHeight="1" x14ac:dyDescent="0.25">
      <c r="A198" s="156"/>
      <c r="B198" s="156"/>
      <c r="C198" s="163" t="s">
        <v>65</v>
      </c>
      <c r="D198" s="176" t="s">
        <v>53</v>
      </c>
      <c r="E198" s="176" t="s">
        <v>53</v>
      </c>
      <c r="F198" s="176" t="s">
        <v>103</v>
      </c>
      <c r="G198" s="176" t="s">
        <v>53</v>
      </c>
      <c r="H198" s="156"/>
      <c r="I198" s="156"/>
      <c r="J198" s="156"/>
      <c r="K198" s="156"/>
    </row>
    <row r="199" spans="1:11" ht="14.1" customHeight="1" x14ac:dyDescent="0.25">
      <c r="A199" s="156"/>
      <c r="B199" s="156"/>
      <c r="C199" s="163" t="s">
        <v>68</v>
      </c>
      <c r="D199" s="176" t="s">
        <v>53</v>
      </c>
      <c r="E199" s="176" t="s">
        <v>53</v>
      </c>
      <c r="F199" s="176" t="s">
        <v>103</v>
      </c>
      <c r="G199" s="176" t="s">
        <v>53</v>
      </c>
      <c r="H199" s="156"/>
      <c r="I199" s="156"/>
      <c r="J199" s="156"/>
      <c r="K199" s="156"/>
    </row>
    <row r="200" spans="1:11" ht="14.1" customHeight="1" x14ac:dyDescent="0.25">
      <c r="A200" s="156"/>
      <c r="B200" s="156"/>
      <c r="C200" s="1409" t="s">
        <v>70</v>
      </c>
      <c r="D200" s="1410"/>
      <c r="E200" s="1410"/>
      <c r="F200" s="1410"/>
      <c r="G200" s="1410"/>
      <c r="H200" s="156"/>
      <c r="I200" s="156"/>
      <c r="J200" s="156"/>
      <c r="K200" s="156"/>
    </row>
    <row r="201" spans="1:11" ht="14.1" customHeight="1" x14ac:dyDescent="0.25">
      <c r="A201" s="156"/>
      <c r="B201" s="156"/>
      <c r="C201" s="175"/>
      <c r="D201" s="174">
        <v>2026</v>
      </c>
      <c r="E201" s="174">
        <v>2027</v>
      </c>
      <c r="F201" s="174">
        <v>2028</v>
      </c>
      <c r="G201" s="174">
        <v>2029</v>
      </c>
      <c r="H201" s="156"/>
      <c r="I201" s="156"/>
      <c r="J201" s="156"/>
      <c r="K201" s="156"/>
    </row>
    <row r="202" spans="1:11" ht="14.1" customHeight="1" x14ac:dyDescent="0.25">
      <c r="A202" s="156"/>
      <c r="B202" s="156"/>
      <c r="C202" s="173"/>
      <c r="D202" s="172" t="s">
        <v>17</v>
      </c>
      <c r="E202" s="172" t="s">
        <v>18</v>
      </c>
      <c r="F202" s="172" t="s">
        <v>18</v>
      </c>
      <c r="G202" s="172" t="s">
        <v>18</v>
      </c>
      <c r="H202" s="156"/>
      <c r="I202" s="156"/>
      <c r="J202" s="156"/>
      <c r="K202" s="156"/>
    </row>
    <row r="203" spans="1:11" ht="14.1" customHeight="1" x14ac:dyDescent="0.25">
      <c r="A203" s="156"/>
      <c r="B203" s="156"/>
      <c r="C203" s="171" t="s">
        <v>71</v>
      </c>
      <c r="D203" s="169">
        <v>0</v>
      </c>
      <c r="E203" s="169">
        <v>0</v>
      </c>
      <c r="F203" s="169">
        <v>0</v>
      </c>
      <c r="G203" s="169">
        <v>0</v>
      </c>
      <c r="H203" s="156"/>
      <c r="I203" s="156"/>
      <c r="J203" s="156"/>
      <c r="K203" s="156"/>
    </row>
    <row r="204" spans="1:11" ht="14.1" customHeight="1" x14ac:dyDescent="0.25">
      <c r="A204" s="156"/>
      <c r="B204" s="156"/>
      <c r="C204" s="171" t="s">
        <v>72</v>
      </c>
      <c r="D204" s="169">
        <v>0</v>
      </c>
      <c r="E204" s="169">
        <v>0</v>
      </c>
      <c r="F204" s="169">
        <v>0</v>
      </c>
      <c r="G204" s="169">
        <v>0</v>
      </c>
      <c r="H204" s="156"/>
      <c r="I204" s="156"/>
      <c r="J204" s="156"/>
      <c r="K204" s="156"/>
    </row>
    <row r="205" spans="1:11" ht="14.1" customHeight="1" x14ac:dyDescent="0.25">
      <c r="A205" s="156"/>
      <c r="B205" s="156"/>
      <c r="C205" s="171" t="s">
        <v>73</v>
      </c>
      <c r="D205" s="169">
        <v>0</v>
      </c>
      <c r="E205" s="169">
        <v>0</v>
      </c>
      <c r="F205" s="169">
        <v>0</v>
      </c>
      <c r="G205" s="169">
        <v>0</v>
      </c>
      <c r="H205" s="156"/>
      <c r="I205" s="156"/>
      <c r="J205" s="156"/>
      <c r="K205" s="156"/>
    </row>
    <row r="206" spans="1:11" ht="14.1" customHeight="1" x14ac:dyDescent="0.25">
      <c r="A206" s="156"/>
      <c r="B206" s="156"/>
      <c r="C206" s="171" t="s">
        <v>74</v>
      </c>
      <c r="D206" s="169">
        <v>0</v>
      </c>
      <c r="E206" s="169">
        <v>0</v>
      </c>
      <c r="F206" s="169">
        <v>0</v>
      </c>
      <c r="G206" s="169">
        <v>0</v>
      </c>
      <c r="H206" s="156"/>
      <c r="I206" s="156"/>
      <c r="J206" s="156"/>
      <c r="K206" s="156"/>
    </row>
    <row r="207" spans="1:11" ht="14.1" customHeight="1" x14ac:dyDescent="0.25">
      <c r="A207" s="156"/>
      <c r="B207" s="156"/>
      <c r="C207" s="171" t="s">
        <v>72</v>
      </c>
      <c r="D207" s="169">
        <v>0</v>
      </c>
      <c r="E207" s="169">
        <v>0</v>
      </c>
      <c r="F207" s="169">
        <v>0</v>
      </c>
      <c r="G207" s="169">
        <v>0</v>
      </c>
      <c r="H207" s="156"/>
      <c r="I207" s="156"/>
      <c r="J207" s="156"/>
      <c r="K207" s="156"/>
    </row>
    <row r="208" spans="1:11" ht="14.1" customHeight="1" x14ac:dyDescent="0.25">
      <c r="A208" s="156"/>
      <c r="B208" s="156"/>
      <c r="C208" s="171" t="s">
        <v>73</v>
      </c>
      <c r="D208" s="169">
        <v>0</v>
      </c>
      <c r="E208" s="169">
        <v>0</v>
      </c>
      <c r="F208" s="169">
        <v>0</v>
      </c>
      <c r="G208" s="169">
        <v>0</v>
      </c>
      <c r="H208" s="156"/>
      <c r="I208" s="156"/>
      <c r="J208" s="156"/>
      <c r="K208" s="156"/>
    </row>
    <row r="209" spans="1:11" ht="14.1" customHeight="1" x14ac:dyDescent="0.25">
      <c r="A209" s="156"/>
      <c r="B209" s="156"/>
      <c r="C209" s="171" t="s">
        <v>75</v>
      </c>
      <c r="D209" s="169">
        <v>0</v>
      </c>
      <c r="E209" s="169">
        <v>0</v>
      </c>
      <c r="F209" s="169">
        <v>0</v>
      </c>
      <c r="G209" s="169">
        <v>0</v>
      </c>
      <c r="H209" s="156"/>
      <c r="I209" s="156"/>
      <c r="J209" s="156"/>
      <c r="K209" s="156"/>
    </row>
    <row r="210" spans="1:11" ht="14.1" customHeight="1" x14ac:dyDescent="0.25">
      <c r="A210" s="156"/>
      <c r="B210" s="156"/>
      <c r="C210" s="171" t="s">
        <v>72</v>
      </c>
      <c r="D210" s="169">
        <v>0</v>
      </c>
      <c r="E210" s="169">
        <v>0</v>
      </c>
      <c r="F210" s="169">
        <v>0</v>
      </c>
      <c r="G210" s="169">
        <v>0</v>
      </c>
      <c r="H210" s="156"/>
      <c r="I210" s="156"/>
      <c r="J210" s="156"/>
      <c r="K210" s="156"/>
    </row>
    <row r="211" spans="1:11" ht="14.1" customHeight="1" x14ac:dyDescent="0.25">
      <c r="A211" s="156"/>
      <c r="B211" s="156"/>
      <c r="C211" s="171" t="s">
        <v>73</v>
      </c>
      <c r="D211" s="169">
        <v>0</v>
      </c>
      <c r="E211" s="169">
        <v>0</v>
      </c>
      <c r="F211" s="169">
        <v>0</v>
      </c>
      <c r="G211" s="169">
        <v>0</v>
      </c>
      <c r="H211" s="156"/>
      <c r="I211" s="156"/>
      <c r="J211" s="156"/>
      <c r="K211" s="156"/>
    </row>
    <row r="212" spans="1:11" ht="14.1" customHeight="1" x14ac:dyDescent="0.25">
      <c r="A212" s="156"/>
      <c r="B212" s="156"/>
      <c r="C212" s="171" t="s">
        <v>76</v>
      </c>
      <c r="D212" s="169">
        <v>0</v>
      </c>
      <c r="E212" s="169">
        <v>0</v>
      </c>
      <c r="F212" s="169">
        <v>0</v>
      </c>
      <c r="G212" s="169">
        <v>0</v>
      </c>
      <c r="H212" s="156"/>
      <c r="I212" s="156"/>
      <c r="J212" s="156"/>
      <c r="K212" s="156"/>
    </row>
    <row r="213" spans="1:11" ht="14.1" customHeight="1" x14ac:dyDescent="0.25">
      <c r="A213" s="156"/>
      <c r="B213" s="156"/>
      <c r="C213" s="171" t="s">
        <v>72</v>
      </c>
      <c r="D213" s="169">
        <v>0</v>
      </c>
      <c r="E213" s="169">
        <v>0</v>
      </c>
      <c r="F213" s="169">
        <v>0</v>
      </c>
      <c r="G213" s="169">
        <v>0</v>
      </c>
      <c r="H213" s="156"/>
      <c r="I213" s="156"/>
      <c r="J213" s="156"/>
      <c r="K213" s="156"/>
    </row>
    <row r="214" spans="1:11" ht="14.1" customHeight="1" x14ac:dyDescent="0.25">
      <c r="A214" s="156"/>
      <c r="B214" s="156"/>
      <c r="C214" s="171" t="s">
        <v>73</v>
      </c>
      <c r="D214" s="169">
        <v>0</v>
      </c>
      <c r="E214" s="169">
        <v>0</v>
      </c>
      <c r="F214" s="169">
        <v>0</v>
      </c>
      <c r="G214" s="169">
        <v>0</v>
      </c>
      <c r="H214" s="156"/>
      <c r="I214" s="156"/>
      <c r="J214" s="156"/>
      <c r="K214" s="156"/>
    </row>
    <row r="215" spans="1:11" ht="14.1" customHeight="1" x14ac:dyDescent="0.25">
      <c r="A215" s="156"/>
      <c r="B215" s="156"/>
      <c r="C215" s="171" t="s">
        <v>77</v>
      </c>
      <c r="D215" s="169">
        <v>0</v>
      </c>
      <c r="E215" s="169">
        <v>0</v>
      </c>
      <c r="F215" s="169">
        <v>0</v>
      </c>
      <c r="G215" s="169">
        <v>0</v>
      </c>
      <c r="H215" s="156"/>
      <c r="I215" s="156"/>
      <c r="J215" s="156"/>
      <c r="K215" s="156"/>
    </row>
    <row r="216" spans="1:11" ht="14.1" customHeight="1" x14ac:dyDescent="0.25">
      <c r="A216" s="156"/>
      <c r="B216" s="156"/>
      <c r="C216" s="171" t="s">
        <v>72</v>
      </c>
      <c r="D216" s="169">
        <v>0</v>
      </c>
      <c r="E216" s="169">
        <v>0</v>
      </c>
      <c r="F216" s="169">
        <v>0</v>
      </c>
      <c r="G216" s="169">
        <v>0</v>
      </c>
      <c r="H216" s="156"/>
      <c r="I216" s="156"/>
      <c r="J216" s="156"/>
      <c r="K216" s="156"/>
    </row>
    <row r="217" spans="1:11" ht="14.1" customHeight="1" x14ac:dyDescent="0.25">
      <c r="A217" s="156"/>
      <c r="B217" s="156"/>
      <c r="C217" s="171" t="s">
        <v>73</v>
      </c>
      <c r="D217" s="169">
        <v>0</v>
      </c>
      <c r="E217" s="169">
        <v>0</v>
      </c>
      <c r="F217" s="169">
        <v>0</v>
      </c>
      <c r="G217" s="169">
        <v>0</v>
      </c>
      <c r="H217" s="156"/>
      <c r="I217" s="156"/>
      <c r="J217" s="156"/>
      <c r="K217" s="156"/>
    </row>
    <row r="218" spans="1:11" ht="14.1" customHeight="1" x14ac:dyDescent="0.25">
      <c r="A218" s="156"/>
      <c r="B218" s="156"/>
      <c r="C218" s="171" t="s">
        <v>78</v>
      </c>
      <c r="D218" s="169">
        <v>0</v>
      </c>
      <c r="E218" s="169">
        <v>0</v>
      </c>
      <c r="F218" s="169">
        <v>0</v>
      </c>
      <c r="G218" s="169">
        <v>0</v>
      </c>
      <c r="H218" s="156"/>
      <c r="I218" s="156"/>
      <c r="J218" s="156"/>
      <c r="K218" s="156"/>
    </row>
    <row r="219" spans="1:11" ht="14.1" customHeight="1" x14ac:dyDescent="0.25">
      <c r="A219" s="156"/>
      <c r="B219" s="156"/>
      <c r="C219" s="171" t="s">
        <v>72</v>
      </c>
      <c r="D219" s="169">
        <v>0</v>
      </c>
      <c r="E219" s="169">
        <v>0</v>
      </c>
      <c r="F219" s="169">
        <v>0</v>
      </c>
      <c r="G219" s="169">
        <v>0</v>
      </c>
      <c r="H219" s="156"/>
      <c r="I219" s="156"/>
      <c r="J219" s="156"/>
      <c r="K219" s="156"/>
    </row>
    <row r="220" spans="1:11" ht="14.1" customHeight="1" x14ac:dyDescent="0.25">
      <c r="A220" s="156"/>
      <c r="B220" s="156"/>
      <c r="C220" s="171" t="s">
        <v>73</v>
      </c>
      <c r="D220" s="169">
        <v>0</v>
      </c>
      <c r="E220" s="169">
        <v>0</v>
      </c>
      <c r="F220" s="169">
        <v>0</v>
      </c>
      <c r="G220" s="169">
        <v>0</v>
      </c>
      <c r="H220" s="156"/>
      <c r="I220" s="156"/>
      <c r="J220" s="156"/>
      <c r="K220" s="156"/>
    </row>
    <row r="221" spans="1:11" ht="14.1" customHeight="1" x14ac:dyDescent="0.25">
      <c r="A221" s="156"/>
      <c r="B221" s="156"/>
      <c r="C221" s="171" t="s">
        <v>79</v>
      </c>
      <c r="D221" s="169">
        <v>0</v>
      </c>
      <c r="E221" s="169">
        <v>0</v>
      </c>
      <c r="F221" s="169">
        <v>0</v>
      </c>
      <c r="G221" s="169">
        <v>0</v>
      </c>
      <c r="H221" s="156"/>
      <c r="I221" s="156"/>
      <c r="J221" s="156"/>
      <c r="K221" s="156"/>
    </row>
    <row r="222" spans="1:11" ht="14.1" customHeight="1" x14ac:dyDescent="0.25">
      <c r="A222" s="156"/>
      <c r="B222" s="156"/>
      <c r="C222" s="171" t="s">
        <v>72</v>
      </c>
      <c r="D222" s="169">
        <v>0</v>
      </c>
      <c r="E222" s="169">
        <v>0</v>
      </c>
      <c r="F222" s="169">
        <v>0</v>
      </c>
      <c r="G222" s="169">
        <v>0</v>
      </c>
      <c r="H222" s="156"/>
      <c r="I222" s="156"/>
      <c r="J222" s="156"/>
      <c r="K222" s="156"/>
    </row>
    <row r="223" spans="1:11" ht="14.1" customHeight="1" x14ac:dyDescent="0.25">
      <c r="A223" s="156"/>
      <c r="B223" s="156"/>
      <c r="C223" s="171" t="s">
        <v>73</v>
      </c>
      <c r="D223" s="169">
        <v>0</v>
      </c>
      <c r="E223" s="169">
        <v>0</v>
      </c>
      <c r="F223" s="169">
        <v>0</v>
      </c>
      <c r="G223" s="169">
        <v>0</v>
      </c>
      <c r="H223" s="156"/>
      <c r="I223" s="156"/>
      <c r="J223" s="156"/>
      <c r="K223" s="156"/>
    </row>
    <row r="224" spans="1:11" ht="14.1" customHeight="1" x14ac:dyDescent="0.25">
      <c r="A224" s="156"/>
      <c r="B224" s="156"/>
      <c r="C224" s="171" t="s">
        <v>80</v>
      </c>
      <c r="D224" s="169">
        <v>0</v>
      </c>
      <c r="E224" s="169">
        <v>0</v>
      </c>
      <c r="F224" s="169">
        <v>0</v>
      </c>
      <c r="G224" s="169">
        <v>0</v>
      </c>
      <c r="H224" s="156"/>
      <c r="I224" s="156"/>
      <c r="J224" s="156"/>
      <c r="K224" s="156"/>
    </row>
    <row r="225" spans="1:11" ht="14.1" customHeight="1" x14ac:dyDescent="0.25">
      <c r="A225" s="156"/>
      <c r="B225" s="156"/>
      <c r="C225" s="171" t="s">
        <v>72</v>
      </c>
      <c r="D225" s="169">
        <v>0</v>
      </c>
      <c r="E225" s="169">
        <v>0</v>
      </c>
      <c r="F225" s="169">
        <v>0</v>
      </c>
      <c r="G225" s="169">
        <v>0</v>
      </c>
      <c r="H225" s="156"/>
      <c r="I225" s="156"/>
      <c r="J225" s="156"/>
      <c r="K225" s="156"/>
    </row>
    <row r="226" spans="1:11" ht="14.1" customHeight="1" x14ac:dyDescent="0.25">
      <c r="A226" s="156"/>
      <c r="B226" s="156"/>
      <c r="C226" s="171" t="s">
        <v>81</v>
      </c>
      <c r="D226" s="169">
        <v>0</v>
      </c>
      <c r="E226" s="169">
        <v>0</v>
      </c>
      <c r="F226" s="169">
        <v>0</v>
      </c>
      <c r="G226" s="169">
        <v>0</v>
      </c>
      <c r="H226" s="156"/>
      <c r="I226" s="156"/>
      <c r="J226" s="156"/>
      <c r="K226" s="156"/>
    </row>
    <row r="227" spans="1:11" ht="14.1" customHeight="1" x14ac:dyDescent="0.25">
      <c r="A227" s="156"/>
      <c r="B227" s="156"/>
      <c r="C227" s="171" t="s">
        <v>82</v>
      </c>
      <c r="D227" s="169">
        <v>0</v>
      </c>
      <c r="E227" s="169">
        <v>0</v>
      </c>
      <c r="F227" s="169">
        <v>0</v>
      </c>
      <c r="G227" s="169">
        <v>0</v>
      </c>
      <c r="H227" s="156"/>
      <c r="I227" s="156"/>
      <c r="J227" s="156"/>
      <c r="K227" s="156"/>
    </row>
    <row r="228" spans="1:11" ht="14.1" customHeight="1" x14ac:dyDescent="0.25">
      <c r="A228" s="156"/>
      <c r="B228" s="156"/>
      <c r="C228" s="171" t="s">
        <v>83</v>
      </c>
      <c r="D228" s="169">
        <v>0</v>
      </c>
      <c r="E228" s="169">
        <v>0</v>
      </c>
      <c r="F228" s="169">
        <v>0</v>
      </c>
      <c r="G228" s="169">
        <v>0</v>
      </c>
      <c r="H228" s="156"/>
      <c r="I228" s="156"/>
      <c r="J228" s="156"/>
      <c r="K228" s="156"/>
    </row>
    <row r="229" spans="1:11" ht="14.1" customHeight="1" x14ac:dyDescent="0.25">
      <c r="A229" s="156"/>
      <c r="B229" s="156"/>
      <c r="C229" s="171" t="s">
        <v>84</v>
      </c>
      <c r="D229" s="169">
        <v>0</v>
      </c>
      <c r="E229" s="169">
        <v>0</v>
      </c>
      <c r="F229" s="169">
        <v>0</v>
      </c>
      <c r="G229" s="169">
        <v>0</v>
      </c>
      <c r="H229" s="156"/>
      <c r="I229" s="156"/>
      <c r="J229" s="156"/>
      <c r="K229" s="156"/>
    </row>
    <row r="230" spans="1:11" ht="14.1" customHeight="1" x14ac:dyDescent="0.25">
      <c r="A230" s="156"/>
      <c r="B230" s="156"/>
      <c r="C230" s="171" t="s">
        <v>85</v>
      </c>
      <c r="D230" s="169">
        <v>0</v>
      </c>
      <c r="E230" s="169">
        <v>15000000</v>
      </c>
      <c r="F230" s="169">
        <v>0</v>
      </c>
      <c r="G230" s="169">
        <v>0</v>
      </c>
      <c r="H230" s="156"/>
      <c r="I230" s="156"/>
      <c r="J230" s="156"/>
      <c r="K230" s="156"/>
    </row>
    <row r="231" spans="1:11" ht="14.1" customHeight="1" x14ac:dyDescent="0.25">
      <c r="A231" s="156"/>
      <c r="B231" s="156"/>
      <c r="C231" s="171" t="s">
        <v>72</v>
      </c>
      <c r="D231" s="169">
        <v>0</v>
      </c>
      <c r="E231" s="169">
        <v>15000000</v>
      </c>
      <c r="F231" s="169">
        <v>0</v>
      </c>
      <c r="G231" s="169">
        <v>0</v>
      </c>
      <c r="H231" s="156"/>
      <c r="I231" s="156"/>
      <c r="J231" s="156"/>
      <c r="K231" s="156"/>
    </row>
    <row r="232" spans="1:11" ht="14.1" customHeight="1" x14ac:dyDescent="0.25">
      <c r="A232" s="156"/>
      <c r="B232" s="156"/>
      <c r="C232" s="171" t="s">
        <v>81</v>
      </c>
      <c r="D232" s="169">
        <v>0</v>
      </c>
      <c r="E232" s="169">
        <v>0</v>
      </c>
      <c r="F232" s="169">
        <v>0</v>
      </c>
      <c r="G232" s="169">
        <v>0</v>
      </c>
      <c r="H232" s="156"/>
      <c r="I232" s="156"/>
      <c r="J232" s="156"/>
      <c r="K232" s="156"/>
    </row>
    <row r="233" spans="1:11" ht="14.1" customHeight="1" x14ac:dyDescent="0.25">
      <c r="A233" s="156"/>
      <c r="B233" s="156"/>
      <c r="C233" s="171" t="s">
        <v>82</v>
      </c>
      <c r="D233" s="169">
        <v>0</v>
      </c>
      <c r="E233" s="169">
        <v>0</v>
      </c>
      <c r="F233" s="169">
        <v>0</v>
      </c>
      <c r="G233" s="169">
        <v>0</v>
      </c>
      <c r="H233" s="156"/>
      <c r="I233" s="156"/>
      <c r="J233" s="156"/>
      <c r="K233" s="156"/>
    </row>
    <row r="234" spans="1:11" ht="14.1" customHeight="1" x14ac:dyDescent="0.25">
      <c r="A234" s="156"/>
      <c r="B234" s="156"/>
      <c r="C234" s="171" t="s">
        <v>83</v>
      </c>
      <c r="D234" s="169">
        <v>0</v>
      </c>
      <c r="E234" s="169">
        <v>0</v>
      </c>
      <c r="F234" s="169">
        <v>0</v>
      </c>
      <c r="G234" s="169">
        <v>0</v>
      </c>
      <c r="H234" s="156"/>
      <c r="I234" s="156"/>
      <c r="J234" s="156"/>
      <c r="K234" s="156"/>
    </row>
    <row r="235" spans="1:11" ht="14.1" customHeight="1" x14ac:dyDescent="0.25">
      <c r="A235" s="156"/>
      <c r="B235" s="156"/>
      <c r="C235" s="171" t="s">
        <v>84</v>
      </c>
      <c r="D235" s="169">
        <v>0</v>
      </c>
      <c r="E235" s="169">
        <v>0</v>
      </c>
      <c r="F235" s="169">
        <v>0</v>
      </c>
      <c r="G235" s="169">
        <v>0</v>
      </c>
      <c r="H235" s="156"/>
      <c r="I235" s="156"/>
      <c r="J235" s="156"/>
      <c r="K235" s="156"/>
    </row>
    <row r="236" spans="1:11" ht="14.1" customHeight="1" x14ac:dyDescent="0.25">
      <c r="A236" s="156"/>
      <c r="B236" s="156"/>
      <c r="C236" s="171" t="s">
        <v>86</v>
      </c>
      <c r="D236" s="169">
        <v>0</v>
      </c>
      <c r="E236" s="169">
        <v>0</v>
      </c>
      <c r="F236" s="169">
        <v>0</v>
      </c>
      <c r="G236" s="169">
        <v>0</v>
      </c>
      <c r="H236" s="156"/>
      <c r="I236" s="156"/>
      <c r="J236" s="156"/>
      <c r="K236" s="156"/>
    </row>
    <row r="237" spans="1:11" ht="14.1" customHeight="1" x14ac:dyDescent="0.25">
      <c r="A237" s="156"/>
      <c r="B237" s="156"/>
      <c r="C237" s="171" t="s">
        <v>72</v>
      </c>
      <c r="D237" s="169">
        <v>0</v>
      </c>
      <c r="E237" s="169">
        <v>0</v>
      </c>
      <c r="F237" s="169">
        <v>0</v>
      </c>
      <c r="G237" s="169">
        <v>0</v>
      </c>
      <c r="H237" s="156"/>
      <c r="I237" s="156"/>
      <c r="J237" s="156"/>
      <c r="K237" s="156"/>
    </row>
    <row r="238" spans="1:11" ht="14.1" customHeight="1" x14ac:dyDescent="0.25">
      <c r="A238" s="156"/>
      <c r="B238" s="156"/>
      <c r="C238" s="171" t="s">
        <v>81</v>
      </c>
      <c r="D238" s="169">
        <v>0</v>
      </c>
      <c r="E238" s="169">
        <v>0</v>
      </c>
      <c r="F238" s="169">
        <v>0</v>
      </c>
      <c r="G238" s="169">
        <v>0</v>
      </c>
      <c r="H238" s="156"/>
      <c r="I238" s="156"/>
      <c r="J238" s="156"/>
      <c r="K238" s="156"/>
    </row>
    <row r="239" spans="1:11" ht="14.1" customHeight="1" x14ac:dyDescent="0.25">
      <c r="A239" s="156"/>
      <c r="B239" s="156"/>
      <c r="C239" s="171" t="s">
        <v>82</v>
      </c>
      <c r="D239" s="169">
        <v>0</v>
      </c>
      <c r="E239" s="169">
        <v>0</v>
      </c>
      <c r="F239" s="169">
        <v>0</v>
      </c>
      <c r="G239" s="169">
        <v>0</v>
      </c>
      <c r="H239" s="156"/>
      <c r="I239" s="156"/>
      <c r="J239" s="156"/>
      <c r="K239" s="156"/>
    </row>
    <row r="240" spans="1:11" ht="14.1" customHeight="1" x14ac:dyDescent="0.25">
      <c r="A240" s="156"/>
      <c r="B240" s="156"/>
      <c r="C240" s="171" t="s">
        <v>83</v>
      </c>
      <c r="D240" s="169">
        <v>0</v>
      </c>
      <c r="E240" s="169">
        <v>0</v>
      </c>
      <c r="F240" s="169">
        <v>0</v>
      </c>
      <c r="G240" s="169">
        <v>0</v>
      </c>
      <c r="H240" s="156"/>
      <c r="I240" s="156"/>
      <c r="J240" s="156"/>
      <c r="K240" s="156"/>
    </row>
    <row r="241" spans="1:11" ht="14.1" customHeight="1" x14ac:dyDescent="0.25">
      <c r="A241" s="156"/>
      <c r="B241" s="156"/>
      <c r="C241" s="171" t="s">
        <v>84</v>
      </c>
      <c r="D241" s="169">
        <v>0</v>
      </c>
      <c r="E241" s="169">
        <v>0</v>
      </c>
      <c r="F241" s="169">
        <v>0</v>
      </c>
      <c r="G241" s="169">
        <v>0</v>
      </c>
      <c r="H241" s="156"/>
      <c r="I241" s="156"/>
      <c r="J241" s="156"/>
      <c r="K241" s="156"/>
    </row>
    <row r="242" spans="1:11" ht="14.1" customHeight="1" x14ac:dyDescent="0.25">
      <c r="A242" s="156"/>
      <c r="B242" s="156"/>
      <c r="C242" s="171" t="s">
        <v>87</v>
      </c>
      <c r="D242" s="169">
        <v>0</v>
      </c>
      <c r="E242" s="169">
        <v>0</v>
      </c>
      <c r="F242" s="169">
        <v>0</v>
      </c>
      <c r="G242" s="169">
        <v>0</v>
      </c>
      <c r="H242" s="156"/>
      <c r="I242" s="156"/>
      <c r="J242" s="156"/>
      <c r="K242" s="156"/>
    </row>
    <row r="243" spans="1:11" ht="14.1" customHeight="1" x14ac:dyDescent="0.25">
      <c r="A243" s="156"/>
      <c r="B243" s="156"/>
      <c r="C243" s="171" t="s">
        <v>88</v>
      </c>
      <c r="D243" s="169">
        <v>0</v>
      </c>
      <c r="E243" s="169">
        <v>0</v>
      </c>
      <c r="F243" s="169">
        <v>0</v>
      </c>
      <c r="G243" s="169">
        <v>0</v>
      </c>
      <c r="H243" s="156"/>
      <c r="I243" s="156"/>
      <c r="J243" s="156"/>
      <c r="K243" s="156"/>
    </row>
    <row r="244" spans="1:11" ht="14.1" customHeight="1" x14ac:dyDescent="0.25">
      <c r="A244" s="156"/>
      <c r="B244" s="156"/>
      <c r="C244" s="170" t="s">
        <v>89</v>
      </c>
      <c r="D244" s="169">
        <v>0</v>
      </c>
      <c r="E244" s="169">
        <v>15000000</v>
      </c>
      <c r="F244" s="169">
        <v>0</v>
      </c>
      <c r="G244" s="169">
        <v>0</v>
      </c>
      <c r="H244" s="156"/>
      <c r="I244" s="156"/>
      <c r="J244" s="156"/>
      <c r="K244" s="156"/>
    </row>
    <row r="245" spans="1:11" ht="14.1" customHeight="1" x14ac:dyDescent="0.25">
      <c r="A245" s="156"/>
      <c r="B245" s="156"/>
      <c r="C245" s="177" t="s">
        <v>46</v>
      </c>
      <c r="D245" s="1405" t="s">
        <v>861</v>
      </c>
      <c r="E245" s="1406"/>
      <c r="F245" s="1406"/>
      <c r="G245" s="1406"/>
      <c r="H245" s="156"/>
      <c r="I245" s="156"/>
      <c r="J245" s="156"/>
      <c r="K245" s="156"/>
    </row>
    <row r="246" spans="1:11" ht="14.1" customHeight="1" x14ac:dyDescent="0.25">
      <c r="A246" s="156"/>
      <c r="B246" s="156"/>
      <c r="C246" s="154" t="s">
        <v>48</v>
      </c>
      <c r="D246" s="1407" t="s">
        <v>860</v>
      </c>
      <c r="E246" s="1408"/>
      <c r="F246" s="1408"/>
      <c r="G246" s="1408"/>
      <c r="H246" s="156"/>
      <c r="I246" s="156"/>
      <c r="J246" s="156"/>
      <c r="K246" s="156"/>
    </row>
    <row r="247" spans="1:11" ht="14.1" customHeight="1" x14ac:dyDescent="0.25">
      <c r="A247" s="156"/>
      <c r="B247" s="156"/>
      <c r="C247" s="154" t="s">
        <v>50</v>
      </c>
      <c r="D247" s="1407" t="s">
        <v>95</v>
      </c>
      <c r="E247" s="1408"/>
      <c r="F247" s="1408"/>
      <c r="G247" s="1408"/>
      <c r="H247" s="156"/>
      <c r="I247" s="156"/>
      <c r="J247" s="156"/>
      <c r="K247" s="156"/>
    </row>
    <row r="248" spans="1:11" ht="15" customHeight="1" x14ac:dyDescent="0.25">
      <c r="A248" s="156"/>
      <c r="B248" s="156"/>
      <c r="C248" s="175"/>
      <c r="D248" s="174">
        <v>2026</v>
      </c>
      <c r="E248" s="174">
        <v>2027</v>
      </c>
      <c r="F248" s="174">
        <v>2028</v>
      </c>
      <c r="G248" s="174">
        <v>2029</v>
      </c>
      <c r="H248" s="156"/>
      <c r="I248" s="156"/>
      <c r="J248" s="156"/>
      <c r="K248" s="156"/>
    </row>
    <row r="249" spans="1:11" ht="15" customHeight="1" x14ac:dyDescent="0.25">
      <c r="A249" s="156"/>
      <c r="B249" s="156"/>
      <c r="C249" s="173"/>
      <c r="D249" s="172" t="s">
        <v>17</v>
      </c>
      <c r="E249" s="172" t="s">
        <v>18</v>
      </c>
      <c r="F249" s="172" t="s">
        <v>18</v>
      </c>
      <c r="G249" s="172" t="s">
        <v>18</v>
      </c>
      <c r="H249" s="156"/>
      <c r="I249" s="156"/>
      <c r="J249" s="156"/>
      <c r="K249" s="156"/>
    </row>
    <row r="250" spans="1:11" ht="14.1" customHeight="1" x14ac:dyDescent="0.25">
      <c r="A250" s="156"/>
      <c r="B250" s="156"/>
      <c r="C250" s="163" t="s">
        <v>52</v>
      </c>
      <c r="D250" s="176" t="s">
        <v>53</v>
      </c>
      <c r="E250" s="176" t="s">
        <v>55</v>
      </c>
      <c r="F250" s="176" t="s">
        <v>124</v>
      </c>
      <c r="G250" s="176" t="s">
        <v>55</v>
      </c>
      <c r="H250" s="156"/>
      <c r="I250" s="156"/>
      <c r="J250" s="156"/>
      <c r="K250" s="156"/>
    </row>
    <row r="251" spans="1:11" ht="14.1" customHeight="1" x14ac:dyDescent="0.25">
      <c r="A251" s="156"/>
      <c r="B251" s="156"/>
      <c r="C251" s="163" t="s">
        <v>54</v>
      </c>
      <c r="D251" s="176" t="s">
        <v>55</v>
      </c>
      <c r="E251" s="176" t="s">
        <v>55</v>
      </c>
      <c r="F251" s="176" t="s">
        <v>859</v>
      </c>
      <c r="G251" s="176" t="s">
        <v>55</v>
      </c>
      <c r="H251" s="156"/>
      <c r="I251" s="156"/>
      <c r="J251" s="156"/>
      <c r="K251" s="156"/>
    </row>
    <row r="252" spans="1:11" ht="14.1" customHeight="1" x14ac:dyDescent="0.25">
      <c r="A252" s="156"/>
      <c r="B252" s="156"/>
      <c r="C252" s="163" t="s">
        <v>59</v>
      </c>
      <c r="D252" s="176" t="s">
        <v>55</v>
      </c>
      <c r="E252" s="176" t="s">
        <v>55</v>
      </c>
      <c r="F252" s="176" t="s">
        <v>859</v>
      </c>
      <c r="G252" s="176" t="s">
        <v>55</v>
      </c>
      <c r="H252" s="156"/>
      <c r="I252" s="156"/>
      <c r="J252" s="156"/>
      <c r="K252" s="156"/>
    </row>
    <row r="253" spans="1:11" ht="14.1" customHeight="1" x14ac:dyDescent="0.25">
      <c r="A253" s="156"/>
      <c r="B253" s="156"/>
      <c r="C253" s="163" t="s">
        <v>63</v>
      </c>
      <c r="D253" s="176" t="s">
        <v>53</v>
      </c>
      <c r="E253" s="176" t="s">
        <v>53</v>
      </c>
      <c r="F253" s="176" t="s">
        <v>53</v>
      </c>
      <c r="G253" s="176" t="s">
        <v>103</v>
      </c>
      <c r="H253" s="156"/>
      <c r="I253" s="156"/>
      <c r="J253" s="156"/>
      <c r="K253" s="156"/>
    </row>
    <row r="254" spans="1:11" ht="14.1" customHeight="1" x14ac:dyDescent="0.25">
      <c r="A254" s="156"/>
      <c r="B254" s="156"/>
      <c r="C254" s="163" t="s">
        <v>65</v>
      </c>
      <c r="D254" s="176" t="s">
        <v>53</v>
      </c>
      <c r="E254" s="176" t="s">
        <v>53</v>
      </c>
      <c r="F254" s="176" t="s">
        <v>53</v>
      </c>
      <c r="G254" s="176" t="s">
        <v>103</v>
      </c>
      <c r="H254" s="156"/>
      <c r="I254" s="156"/>
      <c r="J254" s="156"/>
      <c r="K254" s="156"/>
    </row>
    <row r="255" spans="1:11" ht="14.1" customHeight="1" x14ac:dyDescent="0.25">
      <c r="A255" s="156"/>
      <c r="B255" s="156"/>
      <c r="C255" s="163" t="s">
        <v>68</v>
      </c>
      <c r="D255" s="176" t="s">
        <v>53</v>
      </c>
      <c r="E255" s="176" t="s">
        <v>53</v>
      </c>
      <c r="F255" s="176" t="s">
        <v>53</v>
      </c>
      <c r="G255" s="176" t="s">
        <v>103</v>
      </c>
      <c r="H255" s="156"/>
      <c r="I255" s="156"/>
      <c r="J255" s="156"/>
      <c r="K255" s="156"/>
    </row>
    <row r="256" spans="1:11" ht="14.1" customHeight="1" x14ac:dyDescent="0.25">
      <c r="A256" s="156"/>
      <c r="B256" s="156"/>
      <c r="C256" s="1409" t="s">
        <v>70</v>
      </c>
      <c r="D256" s="1410"/>
      <c r="E256" s="1410"/>
      <c r="F256" s="1410"/>
      <c r="G256" s="1410"/>
      <c r="H256" s="156"/>
      <c r="I256" s="156"/>
      <c r="J256" s="156"/>
      <c r="K256" s="156"/>
    </row>
    <row r="257" spans="1:11" ht="14.1" customHeight="1" x14ac:dyDescent="0.25">
      <c r="A257" s="156"/>
      <c r="B257" s="156"/>
      <c r="C257" s="175"/>
      <c r="D257" s="174">
        <v>2026</v>
      </c>
      <c r="E257" s="174">
        <v>2027</v>
      </c>
      <c r="F257" s="174">
        <v>2028</v>
      </c>
      <c r="G257" s="174">
        <v>2029</v>
      </c>
      <c r="H257" s="156"/>
      <c r="I257" s="156"/>
      <c r="J257" s="156"/>
      <c r="K257" s="156"/>
    </row>
    <row r="258" spans="1:11" ht="14.1" customHeight="1" x14ac:dyDescent="0.25">
      <c r="A258" s="156"/>
      <c r="B258" s="156"/>
      <c r="C258" s="173"/>
      <c r="D258" s="172" t="s">
        <v>17</v>
      </c>
      <c r="E258" s="172" t="s">
        <v>18</v>
      </c>
      <c r="F258" s="172" t="s">
        <v>18</v>
      </c>
      <c r="G258" s="172" t="s">
        <v>18</v>
      </c>
      <c r="H258" s="156"/>
      <c r="I258" s="156"/>
      <c r="J258" s="156"/>
      <c r="K258" s="156"/>
    </row>
    <row r="259" spans="1:11" ht="14.1" customHeight="1" x14ac:dyDescent="0.25">
      <c r="A259" s="156"/>
      <c r="B259" s="156"/>
      <c r="C259" s="171" t="s">
        <v>71</v>
      </c>
      <c r="D259" s="169">
        <v>0</v>
      </c>
      <c r="E259" s="169">
        <v>0</v>
      </c>
      <c r="F259" s="169">
        <v>0</v>
      </c>
      <c r="G259" s="169">
        <v>0</v>
      </c>
      <c r="H259" s="156"/>
      <c r="I259" s="156"/>
      <c r="J259" s="156"/>
      <c r="K259" s="156"/>
    </row>
    <row r="260" spans="1:11" ht="14.1" customHeight="1" x14ac:dyDescent="0.25">
      <c r="A260" s="156"/>
      <c r="B260" s="156"/>
      <c r="C260" s="171" t="s">
        <v>72</v>
      </c>
      <c r="D260" s="169">
        <v>0</v>
      </c>
      <c r="E260" s="169">
        <v>0</v>
      </c>
      <c r="F260" s="169">
        <v>0</v>
      </c>
      <c r="G260" s="169">
        <v>0</v>
      </c>
      <c r="H260" s="156"/>
      <c r="I260" s="156"/>
      <c r="J260" s="156"/>
      <c r="K260" s="156"/>
    </row>
    <row r="261" spans="1:11" ht="14.1" customHeight="1" x14ac:dyDescent="0.25">
      <c r="A261" s="156"/>
      <c r="B261" s="156"/>
      <c r="C261" s="171" t="s">
        <v>73</v>
      </c>
      <c r="D261" s="169">
        <v>0</v>
      </c>
      <c r="E261" s="169">
        <v>0</v>
      </c>
      <c r="F261" s="169">
        <v>0</v>
      </c>
      <c r="G261" s="169">
        <v>0</v>
      </c>
      <c r="H261" s="156"/>
      <c r="I261" s="156"/>
      <c r="J261" s="156"/>
      <c r="K261" s="156"/>
    </row>
    <row r="262" spans="1:11" ht="14.1" customHeight="1" x14ac:dyDescent="0.25">
      <c r="A262" s="156"/>
      <c r="B262" s="156"/>
      <c r="C262" s="171" t="s">
        <v>74</v>
      </c>
      <c r="D262" s="169">
        <v>0</v>
      </c>
      <c r="E262" s="169">
        <v>0</v>
      </c>
      <c r="F262" s="169">
        <v>0</v>
      </c>
      <c r="G262" s="169">
        <v>0</v>
      </c>
      <c r="H262" s="156"/>
      <c r="I262" s="156"/>
      <c r="J262" s="156"/>
      <c r="K262" s="156"/>
    </row>
    <row r="263" spans="1:11" ht="14.1" customHeight="1" x14ac:dyDescent="0.25">
      <c r="A263" s="156"/>
      <c r="B263" s="156"/>
      <c r="C263" s="171" t="s">
        <v>72</v>
      </c>
      <c r="D263" s="169">
        <v>0</v>
      </c>
      <c r="E263" s="169">
        <v>0</v>
      </c>
      <c r="F263" s="169">
        <v>0</v>
      </c>
      <c r="G263" s="169">
        <v>0</v>
      </c>
      <c r="H263" s="156"/>
      <c r="I263" s="156"/>
      <c r="J263" s="156"/>
      <c r="K263" s="156"/>
    </row>
    <row r="264" spans="1:11" ht="14.1" customHeight="1" x14ac:dyDescent="0.25">
      <c r="A264" s="156"/>
      <c r="B264" s="156"/>
      <c r="C264" s="171" t="s">
        <v>73</v>
      </c>
      <c r="D264" s="169">
        <v>0</v>
      </c>
      <c r="E264" s="169">
        <v>0</v>
      </c>
      <c r="F264" s="169">
        <v>0</v>
      </c>
      <c r="G264" s="169">
        <v>0</v>
      </c>
      <c r="H264" s="156"/>
      <c r="I264" s="156"/>
      <c r="J264" s="156"/>
      <c r="K264" s="156"/>
    </row>
    <row r="265" spans="1:11" ht="14.1" customHeight="1" x14ac:dyDescent="0.25">
      <c r="A265" s="156"/>
      <c r="B265" s="156"/>
      <c r="C265" s="171" t="s">
        <v>75</v>
      </c>
      <c r="D265" s="169">
        <v>0</v>
      </c>
      <c r="E265" s="169">
        <v>0</v>
      </c>
      <c r="F265" s="169">
        <v>0</v>
      </c>
      <c r="G265" s="169">
        <v>0</v>
      </c>
      <c r="H265" s="156"/>
      <c r="I265" s="156"/>
      <c r="J265" s="156"/>
      <c r="K265" s="156"/>
    </row>
    <row r="266" spans="1:11" ht="14.1" customHeight="1" x14ac:dyDescent="0.25">
      <c r="A266" s="156"/>
      <c r="B266" s="156"/>
      <c r="C266" s="171" t="s">
        <v>72</v>
      </c>
      <c r="D266" s="169">
        <v>0</v>
      </c>
      <c r="E266" s="169">
        <v>0</v>
      </c>
      <c r="F266" s="169">
        <v>0</v>
      </c>
      <c r="G266" s="169">
        <v>0</v>
      </c>
      <c r="H266" s="156"/>
      <c r="I266" s="156"/>
      <c r="J266" s="156"/>
      <c r="K266" s="156"/>
    </row>
    <row r="267" spans="1:11" ht="14.1" customHeight="1" x14ac:dyDescent="0.25">
      <c r="A267" s="156"/>
      <c r="B267" s="156"/>
      <c r="C267" s="171" t="s">
        <v>73</v>
      </c>
      <c r="D267" s="169">
        <v>0</v>
      </c>
      <c r="E267" s="169">
        <v>0</v>
      </c>
      <c r="F267" s="169">
        <v>0</v>
      </c>
      <c r="G267" s="169">
        <v>0</v>
      </c>
      <c r="H267" s="156"/>
      <c r="I267" s="156"/>
      <c r="J267" s="156"/>
      <c r="K267" s="156"/>
    </row>
    <row r="268" spans="1:11" ht="14.1" customHeight="1" x14ac:dyDescent="0.25">
      <c r="A268" s="156"/>
      <c r="B268" s="156"/>
      <c r="C268" s="171" t="s">
        <v>76</v>
      </c>
      <c r="D268" s="169">
        <v>0</v>
      </c>
      <c r="E268" s="169">
        <v>0</v>
      </c>
      <c r="F268" s="169">
        <v>0</v>
      </c>
      <c r="G268" s="169">
        <v>0</v>
      </c>
      <c r="H268" s="156"/>
      <c r="I268" s="156"/>
      <c r="J268" s="156"/>
      <c r="K268" s="156"/>
    </row>
    <row r="269" spans="1:11" ht="14.1" customHeight="1" x14ac:dyDescent="0.25">
      <c r="A269" s="156"/>
      <c r="B269" s="156"/>
      <c r="C269" s="171" t="s">
        <v>72</v>
      </c>
      <c r="D269" s="169">
        <v>0</v>
      </c>
      <c r="E269" s="169">
        <v>0</v>
      </c>
      <c r="F269" s="169">
        <v>0</v>
      </c>
      <c r="G269" s="169">
        <v>0</v>
      </c>
      <c r="H269" s="156"/>
      <c r="I269" s="156"/>
      <c r="J269" s="156"/>
      <c r="K269" s="156"/>
    </row>
    <row r="270" spans="1:11" ht="14.1" customHeight="1" x14ac:dyDescent="0.25">
      <c r="A270" s="156"/>
      <c r="B270" s="156"/>
      <c r="C270" s="171" t="s">
        <v>73</v>
      </c>
      <c r="D270" s="169">
        <v>0</v>
      </c>
      <c r="E270" s="169">
        <v>0</v>
      </c>
      <c r="F270" s="169">
        <v>0</v>
      </c>
      <c r="G270" s="169">
        <v>0</v>
      </c>
      <c r="H270" s="156"/>
      <c r="I270" s="156"/>
      <c r="J270" s="156"/>
      <c r="K270" s="156"/>
    </row>
    <row r="271" spans="1:11" ht="14.1" customHeight="1" x14ac:dyDescent="0.25">
      <c r="A271" s="156"/>
      <c r="B271" s="156"/>
      <c r="C271" s="171" t="s">
        <v>77</v>
      </c>
      <c r="D271" s="169">
        <v>0</v>
      </c>
      <c r="E271" s="169">
        <v>0</v>
      </c>
      <c r="F271" s="169">
        <v>0</v>
      </c>
      <c r="G271" s="169">
        <v>0</v>
      </c>
      <c r="H271" s="156"/>
      <c r="I271" s="156"/>
      <c r="J271" s="156"/>
      <c r="K271" s="156"/>
    </row>
    <row r="272" spans="1:11" ht="14.1" customHeight="1" x14ac:dyDescent="0.25">
      <c r="A272" s="156"/>
      <c r="B272" s="156"/>
      <c r="C272" s="171" t="s">
        <v>72</v>
      </c>
      <c r="D272" s="169">
        <v>0</v>
      </c>
      <c r="E272" s="169">
        <v>0</v>
      </c>
      <c r="F272" s="169">
        <v>0</v>
      </c>
      <c r="G272" s="169">
        <v>0</v>
      </c>
      <c r="H272" s="156"/>
      <c r="I272" s="156"/>
      <c r="J272" s="156"/>
      <c r="K272" s="156"/>
    </row>
    <row r="273" spans="1:11" ht="14.1" customHeight="1" x14ac:dyDescent="0.25">
      <c r="A273" s="156"/>
      <c r="B273" s="156"/>
      <c r="C273" s="171" t="s">
        <v>73</v>
      </c>
      <c r="D273" s="169">
        <v>0</v>
      </c>
      <c r="E273" s="169">
        <v>0</v>
      </c>
      <c r="F273" s="169">
        <v>0</v>
      </c>
      <c r="G273" s="169">
        <v>0</v>
      </c>
      <c r="H273" s="156"/>
      <c r="I273" s="156"/>
      <c r="J273" s="156"/>
      <c r="K273" s="156"/>
    </row>
    <row r="274" spans="1:11" ht="14.1" customHeight="1" x14ac:dyDescent="0.25">
      <c r="A274" s="156"/>
      <c r="B274" s="156"/>
      <c r="C274" s="171" t="s">
        <v>78</v>
      </c>
      <c r="D274" s="169">
        <v>0</v>
      </c>
      <c r="E274" s="169">
        <v>0</v>
      </c>
      <c r="F274" s="169">
        <v>0</v>
      </c>
      <c r="G274" s="169">
        <v>0</v>
      </c>
      <c r="H274" s="156"/>
      <c r="I274" s="156"/>
      <c r="J274" s="156"/>
      <c r="K274" s="156"/>
    </row>
    <row r="275" spans="1:11" ht="14.1" customHeight="1" x14ac:dyDescent="0.25">
      <c r="A275" s="156"/>
      <c r="B275" s="156"/>
      <c r="C275" s="171" t="s">
        <v>72</v>
      </c>
      <c r="D275" s="169">
        <v>0</v>
      </c>
      <c r="E275" s="169">
        <v>0</v>
      </c>
      <c r="F275" s="169">
        <v>0</v>
      </c>
      <c r="G275" s="169">
        <v>0</v>
      </c>
      <c r="H275" s="156"/>
      <c r="I275" s="156"/>
      <c r="J275" s="156"/>
      <c r="K275" s="156"/>
    </row>
    <row r="276" spans="1:11" ht="14.1" customHeight="1" x14ac:dyDescent="0.25">
      <c r="A276" s="156"/>
      <c r="B276" s="156"/>
      <c r="C276" s="171" t="s">
        <v>73</v>
      </c>
      <c r="D276" s="169">
        <v>0</v>
      </c>
      <c r="E276" s="169">
        <v>0</v>
      </c>
      <c r="F276" s="169">
        <v>0</v>
      </c>
      <c r="G276" s="169">
        <v>0</v>
      </c>
      <c r="H276" s="156"/>
      <c r="I276" s="156"/>
      <c r="J276" s="156"/>
      <c r="K276" s="156"/>
    </row>
    <row r="277" spans="1:11" ht="14.1" customHeight="1" x14ac:dyDescent="0.25">
      <c r="A277" s="156"/>
      <c r="B277" s="156"/>
      <c r="C277" s="171" t="s">
        <v>79</v>
      </c>
      <c r="D277" s="169">
        <v>0</v>
      </c>
      <c r="E277" s="169">
        <v>0</v>
      </c>
      <c r="F277" s="169">
        <v>0</v>
      </c>
      <c r="G277" s="169">
        <v>0</v>
      </c>
      <c r="H277" s="156"/>
      <c r="I277" s="156"/>
      <c r="J277" s="156"/>
      <c r="K277" s="156"/>
    </row>
    <row r="278" spans="1:11" ht="14.1" customHeight="1" x14ac:dyDescent="0.25">
      <c r="A278" s="156"/>
      <c r="B278" s="156"/>
      <c r="C278" s="171" t="s">
        <v>72</v>
      </c>
      <c r="D278" s="169">
        <v>0</v>
      </c>
      <c r="E278" s="169">
        <v>0</v>
      </c>
      <c r="F278" s="169">
        <v>0</v>
      </c>
      <c r="G278" s="169">
        <v>0</v>
      </c>
      <c r="H278" s="156"/>
      <c r="I278" s="156"/>
      <c r="J278" s="156"/>
      <c r="K278" s="156"/>
    </row>
    <row r="279" spans="1:11" ht="14.1" customHeight="1" x14ac:dyDescent="0.25">
      <c r="A279" s="156"/>
      <c r="B279" s="156"/>
      <c r="C279" s="171" t="s">
        <v>73</v>
      </c>
      <c r="D279" s="169">
        <v>0</v>
      </c>
      <c r="E279" s="169">
        <v>0</v>
      </c>
      <c r="F279" s="169">
        <v>0</v>
      </c>
      <c r="G279" s="169">
        <v>0</v>
      </c>
      <c r="H279" s="156"/>
      <c r="I279" s="156"/>
      <c r="J279" s="156"/>
      <c r="K279" s="156"/>
    </row>
    <row r="280" spans="1:11" ht="14.1" customHeight="1" x14ac:dyDescent="0.25">
      <c r="A280" s="156"/>
      <c r="B280" s="156"/>
      <c r="C280" s="171" t="s">
        <v>80</v>
      </c>
      <c r="D280" s="169">
        <v>0</v>
      </c>
      <c r="E280" s="169">
        <v>0</v>
      </c>
      <c r="F280" s="169">
        <v>0</v>
      </c>
      <c r="G280" s="169">
        <v>0</v>
      </c>
      <c r="H280" s="156"/>
      <c r="I280" s="156"/>
      <c r="J280" s="156"/>
      <c r="K280" s="156"/>
    </row>
    <row r="281" spans="1:11" ht="14.1" customHeight="1" x14ac:dyDescent="0.25">
      <c r="A281" s="156"/>
      <c r="B281" s="156"/>
      <c r="C281" s="171" t="s">
        <v>72</v>
      </c>
      <c r="D281" s="169">
        <v>0</v>
      </c>
      <c r="E281" s="169">
        <v>0</v>
      </c>
      <c r="F281" s="169">
        <v>0</v>
      </c>
      <c r="G281" s="169">
        <v>0</v>
      </c>
      <c r="H281" s="156"/>
      <c r="I281" s="156"/>
      <c r="J281" s="156"/>
      <c r="K281" s="156"/>
    </row>
    <row r="282" spans="1:11" ht="14.1" customHeight="1" x14ac:dyDescent="0.25">
      <c r="A282" s="156"/>
      <c r="B282" s="156"/>
      <c r="C282" s="171" t="s">
        <v>81</v>
      </c>
      <c r="D282" s="169">
        <v>0</v>
      </c>
      <c r="E282" s="169">
        <v>0</v>
      </c>
      <c r="F282" s="169">
        <v>0</v>
      </c>
      <c r="G282" s="169">
        <v>0</v>
      </c>
      <c r="H282" s="156"/>
      <c r="I282" s="156"/>
      <c r="J282" s="156"/>
      <c r="K282" s="156"/>
    </row>
    <row r="283" spans="1:11" ht="14.1" customHeight="1" x14ac:dyDescent="0.25">
      <c r="A283" s="156"/>
      <c r="B283" s="156"/>
      <c r="C283" s="171" t="s">
        <v>82</v>
      </c>
      <c r="D283" s="169">
        <v>0</v>
      </c>
      <c r="E283" s="169">
        <v>0</v>
      </c>
      <c r="F283" s="169">
        <v>0</v>
      </c>
      <c r="G283" s="169">
        <v>0</v>
      </c>
      <c r="H283" s="156"/>
      <c r="I283" s="156"/>
      <c r="J283" s="156"/>
      <c r="K283" s="156"/>
    </row>
    <row r="284" spans="1:11" ht="14.1" customHeight="1" x14ac:dyDescent="0.25">
      <c r="A284" s="156"/>
      <c r="B284" s="156"/>
      <c r="C284" s="171" t="s">
        <v>83</v>
      </c>
      <c r="D284" s="169">
        <v>0</v>
      </c>
      <c r="E284" s="169">
        <v>0</v>
      </c>
      <c r="F284" s="169">
        <v>0</v>
      </c>
      <c r="G284" s="169">
        <v>0</v>
      </c>
      <c r="H284" s="156"/>
      <c r="I284" s="156"/>
      <c r="J284" s="156"/>
      <c r="K284" s="156"/>
    </row>
    <row r="285" spans="1:11" ht="14.1" customHeight="1" x14ac:dyDescent="0.25">
      <c r="A285" s="156"/>
      <c r="B285" s="156"/>
      <c r="C285" s="171" t="s">
        <v>84</v>
      </c>
      <c r="D285" s="169">
        <v>0</v>
      </c>
      <c r="E285" s="169">
        <v>0</v>
      </c>
      <c r="F285" s="169">
        <v>0</v>
      </c>
      <c r="G285" s="169">
        <v>0</v>
      </c>
      <c r="H285" s="156"/>
      <c r="I285" s="156"/>
      <c r="J285" s="156"/>
      <c r="K285" s="156"/>
    </row>
    <row r="286" spans="1:11" ht="14.1" customHeight="1" x14ac:dyDescent="0.25">
      <c r="A286" s="156"/>
      <c r="B286" s="156"/>
      <c r="C286" s="171" t="s">
        <v>85</v>
      </c>
      <c r="D286" s="169">
        <v>0</v>
      </c>
      <c r="E286" s="169">
        <v>0</v>
      </c>
      <c r="F286" s="169">
        <v>25000000</v>
      </c>
      <c r="G286" s="169">
        <v>0</v>
      </c>
      <c r="H286" s="156"/>
      <c r="I286" s="156"/>
      <c r="J286" s="156"/>
      <c r="K286" s="156"/>
    </row>
    <row r="287" spans="1:11" ht="14.1" customHeight="1" x14ac:dyDescent="0.25">
      <c r="A287" s="156"/>
      <c r="B287" s="156"/>
      <c r="C287" s="171" t="s">
        <v>72</v>
      </c>
      <c r="D287" s="169">
        <v>0</v>
      </c>
      <c r="E287" s="169">
        <v>0</v>
      </c>
      <c r="F287" s="169">
        <v>25000000</v>
      </c>
      <c r="G287" s="169">
        <v>0</v>
      </c>
      <c r="H287" s="156"/>
      <c r="I287" s="156"/>
      <c r="J287" s="156"/>
      <c r="K287" s="156"/>
    </row>
    <row r="288" spans="1:11" ht="14.1" customHeight="1" x14ac:dyDescent="0.25">
      <c r="A288" s="156"/>
      <c r="B288" s="156"/>
      <c r="C288" s="171" t="s">
        <v>81</v>
      </c>
      <c r="D288" s="169">
        <v>0</v>
      </c>
      <c r="E288" s="169">
        <v>0</v>
      </c>
      <c r="F288" s="169">
        <v>0</v>
      </c>
      <c r="G288" s="169">
        <v>0</v>
      </c>
      <c r="H288" s="156"/>
      <c r="I288" s="156"/>
      <c r="J288" s="156"/>
      <c r="K288" s="156"/>
    </row>
    <row r="289" spans="1:11" ht="14.1" customHeight="1" x14ac:dyDescent="0.25">
      <c r="A289" s="156"/>
      <c r="B289" s="156"/>
      <c r="C289" s="171" t="s">
        <v>82</v>
      </c>
      <c r="D289" s="169">
        <v>0</v>
      </c>
      <c r="E289" s="169">
        <v>0</v>
      </c>
      <c r="F289" s="169">
        <v>0</v>
      </c>
      <c r="G289" s="169">
        <v>0</v>
      </c>
      <c r="H289" s="156"/>
      <c r="I289" s="156"/>
      <c r="J289" s="156"/>
      <c r="K289" s="156"/>
    </row>
    <row r="290" spans="1:11" ht="14.1" customHeight="1" x14ac:dyDescent="0.25">
      <c r="A290" s="156"/>
      <c r="B290" s="156"/>
      <c r="C290" s="171" t="s">
        <v>83</v>
      </c>
      <c r="D290" s="169">
        <v>0</v>
      </c>
      <c r="E290" s="169">
        <v>0</v>
      </c>
      <c r="F290" s="169">
        <v>0</v>
      </c>
      <c r="G290" s="169">
        <v>0</v>
      </c>
      <c r="H290" s="156"/>
      <c r="I290" s="156"/>
      <c r="J290" s="156"/>
      <c r="K290" s="156"/>
    </row>
    <row r="291" spans="1:11" ht="14.1" customHeight="1" x14ac:dyDescent="0.25">
      <c r="A291" s="156"/>
      <c r="B291" s="156"/>
      <c r="C291" s="171" t="s">
        <v>84</v>
      </c>
      <c r="D291" s="169">
        <v>0</v>
      </c>
      <c r="E291" s="169">
        <v>0</v>
      </c>
      <c r="F291" s="169">
        <v>0</v>
      </c>
      <c r="G291" s="169">
        <v>0</v>
      </c>
      <c r="H291" s="156"/>
      <c r="I291" s="156"/>
      <c r="J291" s="156"/>
      <c r="K291" s="156"/>
    </row>
    <row r="292" spans="1:11" ht="14.1" customHeight="1" x14ac:dyDescent="0.25">
      <c r="A292" s="156"/>
      <c r="B292" s="156"/>
      <c r="C292" s="171" t="s">
        <v>86</v>
      </c>
      <c r="D292" s="169">
        <v>0</v>
      </c>
      <c r="E292" s="169">
        <v>0</v>
      </c>
      <c r="F292" s="169">
        <v>0</v>
      </c>
      <c r="G292" s="169">
        <v>0</v>
      </c>
      <c r="H292" s="156"/>
      <c r="I292" s="156"/>
      <c r="J292" s="156"/>
      <c r="K292" s="156"/>
    </row>
    <row r="293" spans="1:11" ht="14.1" customHeight="1" x14ac:dyDescent="0.25">
      <c r="A293" s="156"/>
      <c r="B293" s="156"/>
      <c r="C293" s="171" t="s">
        <v>72</v>
      </c>
      <c r="D293" s="169">
        <v>0</v>
      </c>
      <c r="E293" s="169">
        <v>0</v>
      </c>
      <c r="F293" s="169">
        <v>0</v>
      </c>
      <c r="G293" s="169">
        <v>0</v>
      </c>
      <c r="H293" s="156"/>
      <c r="I293" s="156"/>
      <c r="J293" s="156"/>
      <c r="K293" s="156"/>
    </row>
    <row r="294" spans="1:11" ht="14.1" customHeight="1" x14ac:dyDescent="0.25">
      <c r="A294" s="156"/>
      <c r="B294" s="156"/>
      <c r="C294" s="171" t="s">
        <v>81</v>
      </c>
      <c r="D294" s="169">
        <v>0</v>
      </c>
      <c r="E294" s="169">
        <v>0</v>
      </c>
      <c r="F294" s="169">
        <v>0</v>
      </c>
      <c r="G294" s="169">
        <v>0</v>
      </c>
      <c r="H294" s="156"/>
      <c r="I294" s="156"/>
      <c r="J294" s="156"/>
      <c r="K294" s="156"/>
    </row>
    <row r="295" spans="1:11" ht="14.1" customHeight="1" x14ac:dyDescent="0.25">
      <c r="A295" s="156"/>
      <c r="B295" s="156"/>
      <c r="C295" s="171" t="s">
        <v>82</v>
      </c>
      <c r="D295" s="169">
        <v>0</v>
      </c>
      <c r="E295" s="169">
        <v>0</v>
      </c>
      <c r="F295" s="169">
        <v>0</v>
      </c>
      <c r="G295" s="169">
        <v>0</v>
      </c>
      <c r="H295" s="156"/>
      <c r="I295" s="156"/>
      <c r="J295" s="156"/>
      <c r="K295" s="156"/>
    </row>
    <row r="296" spans="1:11" ht="14.1" customHeight="1" x14ac:dyDescent="0.25">
      <c r="A296" s="156"/>
      <c r="B296" s="156"/>
      <c r="C296" s="171" t="s">
        <v>83</v>
      </c>
      <c r="D296" s="169">
        <v>0</v>
      </c>
      <c r="E296" s="169">
        <v>0</v>
      </c>
      <c r="F296" s="169">
        <v>0</v>
      </c>
      <c r="G296" s="169">
        <v>0</v>
      </c>
      <c r="H296" s="156"/>
      <c r="I296" s="156"/>
      <c r="J296" s="156"/>
      <c r="K296" s="156"/>
    </row>
    <row r="297" spans="1:11" ht="14.1" customHeight="1" x14ac:dyDescent="0.25">
      <c r="A297" s="156"/>
      <c r="B297" s="156"/>
      <c r="C297" s="171" t="s">
        <v>84</v>
      </c>
      <c r="D297" s="169">
        <v>0</v>
      </c>
      <c r="E297" s="169">
        <v>0</v>
      </c>
      <c r="F297" s="169">
        <v>0</v>
      </c>
      <c r="G297" s="169">
        <v>0</v>
      </c>
      <c r="H297" s="156"/>
      <c r="I297" s="156"/>
      <c r="J297" s="156"/>
      <c r="K297" s="156"/>
    </row>
    <row r="298" spans="1:11" ht="14.1" customHeight="1" x14ac:dyDescent="0.25">
      <c r="A298" s="156"/>
      <c r="B298" s="156"/>
      <c r="C298" s="171" t="s">
        <v>87</v>
      </c>
      <c r="D298" s="169">
        <v>0</v>
      </c>
      <c r="E298" s="169">
        <v>0</v>
      </c>
      <c r="F298" s="169">
        <v>0</v>
      </c>
      <c r="G298" s="169">
        <v>0</v>
      </c>
      <c r="H298" s="156"/>
      <c r="I298" s="156"/>
      <c r="J298" s="156"/>
      <c r="K298" s="156"/>
    </row>
    <row r="299" spans="1:11" ht="14.1" customHeight="1" x14ac:dyDescent="0.25">
      <c r="A299" s="156"/>
      <c r="B299" s="156"/>
      <c r="C299" s="171" t="s">
        <v>88</v>
      </c>
      <c r="D299" s="169">
        <v>0</v>
      </c>
      <c r="E299" s="169">
        <v>0</v>
      </c>
      <c r="F299" s="169">
        <v>0</v>
      </c>
      <c r="G299" s="169">
        <v>0</v>
      </c>
      <c r="H299" s="156"/>
      <c r="I299" s="156"/>
      <c r="J299" s="156"/>
      <c r="K299" s="156"/>
    </row>
    <row r="300" spans="1:11" ht="14.1" customHeight="1" x14ac:dyDescent="0.25">
      <c r="A300" s="156"/>
      <c r="B300" s="156"/>
      <c r="C300" s="170" t="s">
        <v>89</v>
      </c>
      <c r="D300" s="169">
        <v>0</v>
      </c>
      <c r="E300" s="169">
        <v>0</v>
      </c>
      <c r="F300" s="169">
        <v>25000000</v>
      </c>
      <c r="G300" s="169">
        <v>0</v>
      </c>
      <c r="H300" s="156"/>
      <c r="I300" s="156"/>
      <c r="J300" s="156"/>
      <c r="K300" s="156"/>
    </row>
    <row r="301" spans="1:11" ht="14.1" customHeight="1" x14ac:dyDescent="0.25">
      <c r="A301" s="156"/>
      <c r="B301" s="156"/>
      <c r="C301" s="178" t="s">
        <v>858</v>
      </c>
      <c r="D301" s="1403" t="s">
        <v>857</v>
      </c>
      <c r="E301" s="1404"/>
      <c r="F301" s="1404"/>
      <c r="G301" s="1404"/>
      <c r="H301" s="156"/>
      <c r="I301" s="156"/>
      <c r="J301" s="156"/>
      <c r="K301" s="156"/>
    </row>
    <row r="302" spans="1:11" ht="14.1" customHeight="1" x14ac:dyDescent="0.25">
      <c r="A302" s="156"/>
      <c r="B302" s="156"/>
      <c r="C302" s="177" t="s">
        <v>46</v>
      </c>
      <c r="D302" s="1405" t="s">
        <v>856</v>
      </c>
      <c r="E302" s="1406"/>
      <c r="F302" s="1406"/>
      <c r="G302" s="1406"/>
      <c r="H302" s="156"/>
      <c r="I302" s="156"/>
      <c r="J302" s="156"/>
      <c r="K302" s="156"/>
    </row>
    <row r="303" spans="1:11" ht="14.1" customHeight="1" x14ac:dyDescent="0.25">
      <c r="A303" s="156"/>
      <c r="B303" s="156"/>
      <c r="C303" s="154" t="s">
        <v>48</v>
      </c>
      <c r="D303" s="1407" t="s">
        <v>855</v>
      </c>
      <c r="E303" s="1408"/>
      <c r="F303" s="1408"/>
      <c r="G303" s="1408"/>
      <c r="H303" s="156"/>
      <c r="I303" s="156"/>
      <c r="J303" s="156"/>
      <c r="K303" s="156"/>
    </row>
    <row r="304" spans="1:11" ht="14.1" customHeight="1" x14ac:dyDescent="0.25">
      <c r="A304" s="156"/>
      <c r="B304" s="156"/>
      <c r="C304" s="154" t="s">
        <v>50</v>
      </c>
      <c r="D304" s="1407" t="s">
        <v>854</v>
      </c>
      <c r="E304" s="1408"/>
      <c r="F304" s="1408"/>
      <c r="G304" s="1408"/>
      <c r="H304" s="156"/>
      <c r="I304" s="156"/>
      <c r="J304" s="156"/>
      <c r="K304" s="156"/>
    </row>
    <row r="305" spans="1:11" ht="15" customHeight="1" x14ac:dyDescent="0.25">
      <c r="A305" s="156"/>
      <c r="B305" s="156"/>
      <c r="C305" s="175"/>
      <c r="D305" s="174">
        <v>2026</v>
      </c>
      <c r="E305" s="174">
        <v>2027</v>
      </c>
      <c r="F305" s="174">
        <v>2028</v>
      </c>
      <c r="G305" s="174">
        <v>2029</v>
      </c>
      <c r="H305" s="156"/>
      <c r="I305" s="156"/>
      <c r="J305" s="156"/>
      <c r="K305" s="156"/>
    </row>
    <row r="306" spans="1:11" ht="15" customHeight="1" x14ac:dyDescent="0.25">
      <c r="A306" s="156"/>
      <c r="B306" s="156"/>
      <c r="C306" s="173"/>
      <c r="D306" s="172" t="s">
        <v>17</v>
      </c>
      <c r="E306" s="172" t="s">
        <v>18</v>
      </c>
      <c r="F306" s="172" t="s">
        <v>18</v>
      </c>
      <c r="G306" s="172" t="s">
        <v>18</v>
      </c>
      <c r="H306" s="156"/>
      <c r="I306" s="156"/>
      <c r="J306" s="156"/>
      <c r="K306" s="156"/>
    </row>
    <row r="307" spans="1:11" ht="14.1" customHeight="1" x14ac:dyDescent="0.25">
      <c r="A307" s="156"/>
      <c r="B307" s="156"/>
      <c r="C307" s="163" t="s">
        <v>52</v>
      </c>
      <c r="D307" s="176" t="s">
        <v>53</v>
      </c>
      <c r="E307" s="176" t="s">
        <v>55</v>
      </c>
      <c r="F307" s="176" t="s">
        <v>174</v>
      </c>
      <c r="G307" s="176" t="s">
        <v>55</v>
      </c>
      <c r="H307" s="156"/>
      <c r="I307" s="156"/>
      <c r="J307" s="156"/>
      <c r="K307" s="156"/>
    </row>
    <row r="308" spans="1:11" ht="14.1" customHeight="1" x14ac:dyDescent="0.25">
      <c r="A308" s="156"/>
      <c r="B308" s="156"/>
      <c r="C308" s="163" t="s">
        <v>54</v>
      </c>
      <c r="D308" s="176" t="s">
        <v>55</v>
      </c>
      <c r="E308" s="176" t="s">
        <v>55</v>
      </c>
      <c r="F308" s="176" t="s">
        <v>420</v>
      </c>
      <c r="G308" s="176" t="s">
        <v>55</v>
      </c>
      <c r="H308" s="156"/>
      <c r="I308" s="156"/>
      <c r="J308" s="156"/>
      <c r="K308" s="156"/>
    </row>
    <row r="309" spans="1:11" ht="14.1" customHeight="1" x14ac:dyDescent="0.25">
      <c r="A309" s="156"/>
      <c r="B309" s="156"/>
      <c r="C309" s="163" t="s">
        <v>59</v>
      </c>
      <c r="D309" s="176" t="s">
        <v>55</v>
      </c>
      <c r="E309" s="176" t="s">
        <v>55</v>
      </c>
      <c r="F309" s="176" t="s">
        <v>853</v>
      </c>
      <c r="G309" s="176" t="s">
        <v>55</v>
      </c>
      <c r="H309" s="156"/>
      <c r="I309" s="156"/>
      <c r="J309" s="156"/>
      <c r="K309" s="156"/>
    </row>
    <row r="310" spans="1:11" ht="14.1" customHeight="1" x14ac:dyDescent="0.25">
      <c r="A310" s="156"/>
      <c r="B310" s="156"/>
      <c r="C310" s="163" t="s">
        <v>63</v>
      </c>
      <c r="D310" s="176" t="s">
        <v>53</v>
      </c>
      <c r="E310" s="176" t="s">
        <v>53</v>
      </c>
      <c r="F310" s="176" t="s">
        <v>53</v>
      </c>
      <c r="G310" s="176" t="s">
        <v>103</v>
      </c>
      <c r="H310" s="156"/>
      <c r="I310" s="156"/>
      <c r="J310" s="156"/>
      <c r="K310" s="156"/>
    </row>
    <row r="311" spans="1:11" ht="14.1" customHeight="1" x14ac:dyDescent="0.25">
      <c r="A311" s="156"/>
      <c r="B311" s="156"/>
      <c r="C311" s="163" t="s">
        <v>65</v>
      </c>
      <c r="D311" s="176" t="s">
        <v>53</v>
      </c>
      <c r="E311" s="176" t="s">
        <v>53</v>
      </c>
      <c r="F311" s="176" t="s">
        <v>53</v>
      </c>
      <c r="G311" s="176" t="s">
        <v>103</v>
      </c>
      <c r="H311" s="156"/>
      <c r="I311" s="156"/>
      <c r="J311" s="156"/>
      <c r="K311" s="156"/>
    </row>
    <row r="312" spans="1:11" ht="14.1" customHeight="1" x14ac:dyDescent="0.25">
      <c r="A312" s="156"/>
      <c r="B312" s="156"/>
      <c r="C312" s="163" t="s">
        <v>68</v>
      </c>
      <c r="D312" s="176" t="s">
        <v>53</v>
      </c>
      <c r="E312" s="176" t="s">
        <v>53</v>
      </c>
      <c r="F312" s="176" t="s">
        <v>53</v>
      </c>
      <c r="G312" s="176" t="s">
        <v>103</v>
      </c>
      <c r="H312" s="156"/>
      <c r="I312" s="156"/>
      <c r="J312" s="156"/>
      <c r="K312" s="156"/>
    </row>
    <row r="313" spans="1:11" ht="14.1" customHeight="1" x14ac:dyDescent="0.25">
      <c r="A313" s="156"/>
      <c r="B313" s="156"/>
      <c r="C313" s="1409" t="s">
        <v>70</v>
      </c>
      <c r="D313" s="1410"/>
      <c r="E313" s="1410"/>
      <c r="F313" s="1410"/>
      <c r="G313" s="1410"/>
      <c r="H313" s="156"/>
      <c r="I313" s="156"/>
      <c r="J313" s="156"/>
      <c r="K313" s="156"/>
    </row>
    <row r="314" spans="1:11" ht="14.1" customHeight="1" x14ac:dyDescent="0.25">
      <c r="A314" s="156"/>
      <c r="B314" s="156"/>
      <c r="C314" s="175"/>
      <c r="D314" s="174">
        <v>2026</v>
      </c>
      <c r="E314" s="174">
        <v>2027</v>
      </c>
      <c r="F314" s="174">
        <v>2028</v>
      </c>
      <c r="G314" s="174">
        <v>2029</v>
      </c>
      <c r="H314" s="156"/>
      <c r="I314" s="156"/>
      <c r="J314" s="156"/>
      <c r="K314" s="156"/>
    </row>
    <row r="315" spans="1:11" ht="14.1" customHeight="1" x14ac:dyDescent="0.25">
      <c r="A315" s="156"/>
      <c r="B315" s="156"/>
      <c r="C315" s="173"/>
      <c r="D315" s="172" t="s">
        <v>17</v>
      </c>
      <c r="E315" s="172" t="s">
        <v>18</v>
      </c>
      <c r="F315" s="172" t="s">
        <v>18</v>
      </c>
      <c r="G315" s="172" t="s">
        <v>18</v>
      </c>
      <c r="H315" s="156"/>
      <c r="I315" s="156"/>
      <c r="J315" s="156"/>
      <c r="K315" s="156"/>
    </row>
    <row r="316" spans="1:11" ht="14.1" customHeight="1" x14ac:dyDescent="0.25">
      <c r="A316" s="156"/>
      <c r="B316" s="156"/>
      <c r="C316" s="171" t="s">
        <v>71</v>
      </c>
      <c r="D316" s="169">
        <v>0</v>
      </c>
      <c r="E316" s="169">
        <v>0</v>
      </c>
      <c r="F316" s="169">
        <v>0</v>
      </c>
      <c r="G316" s="169">
        <v>0</v>
      </c>
      <c r="H316" s="156"/>
      <c r="I316" s="156"/>
      <c r="J316" s="156"/>
      <c r="K316" s="156"/>
    </row>
    <row r="317" spans="1:11" ht="14.1" customHeight="1" x14ac:dyDescent="0.25">
      <c r="A317" s="156"/>
      <c r="B317" s="156"/>
      <c r="C317" s="171" t="s">
        <v>72</v>
      </c>
      <c r="D317" s="169">
        <v>0</v>
      </c>
      <c r="E317" s="169">
        <v>0</v>
      </c>
      <c r="F317" s="169">
        <v>0</v>
      </c>
      <c r="G317" s="169">
        <v>0</v>
      </c>
      <c r="H317" s="156"/>
      <c r="I317" s="156"/>
      <c r="J317" s="156"/>
      <c r="K317" s="156"/>
    </row>
    <row r="318" spans="1:11" ht="14.1" customHeight="1" x14ac:dyDescent="0.25">
      <c r="A318" s="156"/>
      <c r="B318" s="156"/>
      <c r="C318" s="171" t="s">
        <v>73</v>
      </c>
      <c r="D318" s="169">
        <v>0</v>
      </c>
      <c r="E318" s="169">
        <v>0</v>
      </c>
      <c r="F318" s="169">
        <v>0</v>
      </c>
      <c r="G318" s="169">
        <v>0</v>
      </c>
      <c r="H318" s="156"/>
      <c r="I318" s="156"/>
      <c r="J318" s="156"/>
      <c r="K318" s="156"/>
    </row>
    <row r="319" spans="1:11" ht="14.1" customHeight="1" x14ac:dyDescent="0.25">
      <c r="A319" s="156"/>
      <c r="B319" s="156"/>
      <c r="C319" s="171" t="s">
        <v>74</v>
      </c>
      <c r="D319" s="169">
        <v>0</v>
      </c>
      <c r="E319" s="169">
        <v>0</v>
      </c>
      <c r="F319" s="169">
        <v>0</v>
      </c>
      <c r="G319" s="169">
        <v>0</v>
      </c>
      <c r="H319" s="156"/>
      <c r="I319" s="156"/>
      <c r="J319" s="156"/>
      <c r="K319" s="156"/>
    </row>
    <row r="320" spans="1:11" ht="14.1" customHeight="1" x14ac:dyDescent="0.25">
      <c r="A320" s="156"/>
      <c r="B320" s="156"/>
      <c r="C320" s="171" t="s">
        <v>72</v>
      </c>
      <c r="D320" s="169">
        <v>0</v>
      </c>
      <c r="E320" s="169">
        <v>0</v>
      </c>
      <c r="F320" s="169">
        <v>0</v>
      </c>
      <c r="G320" s="169">
        <v>0</v>
      </c>
      <c r="H320" s="156"/>
      <c r="I320" s="156"/>
      <c r="J320" s="156"/>
      <c r="K320" s="156"/>
    </row>
    <row r="321" spans="1:11" ht="14.1" customHeight="1" x14ac:dyDescent="0.25">
      <c r="A321" s="156"/>
      <c r="B321" s="156"/>
      <c r="C321" s="171" t="s">
        <v>73</v>
      </c>
      <c r="D321" s="169">
        <v>0</v>
      </c>
      <c r="E321" s="169">
        <v>0</v>
      </c>
      <c r="F321" s="169">
        <v>0</v>
      </c>
      <c r="G321" s="169">
        <v>0</v>
      </c>
      <c r="H321" s="156"/>
      <c r="I321" s="156"/>
      <c r="J321" s="156"/>
      <c r="K321" s="156"/>
    </row>
    <row r="322" spans="1:11" ht="14.1" customHeight="1" x14ac:dyDescent="0.25">
      <c r="A322" s="156"/>
      <c r="B322" s="156"/>
      <c r="C322" s="171" t="s">
        <v>75</v>
      </c>
      <c r="D322" s="169">
        <v>0</v>
      </c>
      <c r="E322" s="169">
        <v>0</v>
      </c>
      <c r="F322" s="169">
        <v>0</v>
      </c>
      <c r="G322" s="169">
        <v>0</v>
      </c>
      <c r="H322" s="156"/>
      <c r="I322" s="156"/>
      <c r="J322" s="156"/>
      <c r="K322" s="156"/>
    </row>
    <row r="323" spans="1:11" ht="14.1" customHeight="1" x14ac:dyDescent="0.25">
      <c r="A323" s="156"/>
      <c r="B323" s="156"/>
      <c r="C323" s="171" t="s">
        <v>72</v>
      </c>
      <c r="D323" s="169">
        <v>0</v>
      </c>
      <c r="E323" s="169">
        <v>0</v>
      </c>
      <c r="F323" s="169">
        <v>0</v>
      </c>
      <c r="G323" s="169">
        <v>0</v>
      </c>
      <c r="H323" s="156"/>
      <c r="I323" s="156"/>
      <c r="J323" s="156"/>
      <c r="K323" s="156"/>
    </row>
    <row r="324" spans="1:11" ht="14.1" customHeight="1" x14ac:dyDescent="0.25">
      <c r="A324" s="156"/>
      <c r="B324" s="156"/>
      <c r="C324" s="171" t="s">
        <v>73</v>
      </c>
      <c r="D324" s="169">
        <v>0</v>
      </c>
      <c r="E324" s="169">
        <v>0</v>
      </c>
      <c r="F324" s="169">
        <v>0</v>
      </c>
      <c r="G324" s="169">
        <v>0</v>
      </c>
      <c r="H324" s="156"/>
      <c r="I324" s="156"/>
      <c r="J324" s="156"/>
      <c r="K324" s="156"/>
    </row>
    <row r="325" spans="1:11" ht="14.1" customHeight="1" x14ac:dyDescent="0.25">
      <c r="A325" s="156"/>
      <c r="B325" s="156"/>
      <c r="C325" s="171" t="s">
        <v>76</v>
      </c>
      <c r="D325" s="169">
        <v>0</v>
      </c>
      <c r="E325" s="169">
        <v>0</v>
      </c>
      <c r="F325" s="169">
        <v>0</v>
      </c>
      <c r="G325" s="169">
        <v>0</v>
      </c>
      <c r="H325" s="156"/>
      <c r="I325" s="156"/>
      <c r="J325" s="156"/>
      <c r="K325" s="156"/>
    </row>
    <row r="326" spans="1:11" ht="14.1" customHeight="1" x14ac:dyDescent="0.25">
      <c r="A326" s="156"/>
      <c r="B326" s="156"/>
      <c r="C326" s="171" t="s">
        <v>72</v>
      </c>
      <c r="D326" s="169">
        <v>0</v>
      </c>
      <c r="E326" s="169">
        <v>0</v>
      </c>
      <c r="F326" s="169">
        <v>0</v>
      </c>
      <c r="G326" s="169">
        <v>0</v>
      </c>
      <c r="H326" s="156"/>
      <c r="I326" s="156"/>
      <c r="J326" s="156"/>
      <c r="K326" s="156"/>
    </row>
    <row r="327" spans="1:11" ht="14.1" customHeight="1" x14ac:dyDescent="0.25">
      <c r="A327" s="156"/>
      <c r="B327" s="156"/>
      <c r="C327" s="171" t="s">
        <v>73</v>
      </c>
      <c r="D327" s="169">
        <v>0</v>
      </c>
      <c r="E327" s="169">
        <v>0</v>
      </c>
      <c r="F327" s="169">
        <v>0</v>
      </c>
      <c r="G327" s="169">
        <v>0</v>
      </c>
      <c r="H327" s="156"/>
      <c r="I327" s="156"/>
      <c r="J327" s="156"/>
      <c r="K327" s="156"/>
    </row>
    <row r="328" spans="1:11" ht="14.1" customHeight="1" x14ac:dyDescent="0.25">
      <c r="A328" s="156"/>
      <c r="B328" s="156"/>
      <c r="C328" s="171" t="s">
        <v>77</v>
      </c>
      <c r="D328" s="169">
        <v>0</v>
      </c>
      <c r="E328" s="169">
        <v>0</v>
      </c>
      <c r="F328" s="169">
        <v>0</v>
      </c>
      <c r="G328" s="169">
        <v>0</v>
      </c>
      <c r="H328" s="156"/>
      <c r="I328" s="156"/>
      <c r="J328" s="156"/>
      <c r="K328" s="156"/>
    </row>
    <row r="329" spans="1:11" ht="14.1" customHeight="1" x14ac:dyDescent="0.25">
      <c r="A329" s="156"/>
      <c r="B329" s="156"/>
      <c r="C329" s="171" t="s">
        <v>72</v>
      </c>
      <c r="D329" s="169">
        <v>0</v>
      </c>
      <c r="E329" s="169">
        <v>0</v>
      </c>
      <c r="F329" s="169">
        <v>0</v>
      </c>
      <c r="G329" s="169">
        <v>0</v>
      </c>
      <c r="H329" s="156"/>
      <c r="I329" s="156"/>
      <c r="J329" s="156"/>
      <c r="K329" s="156"/>
    </row>
    <row r="330" spans="1:11" ht="14.1" customHeight="1" x14ac:dyDescent="0.25">
      <c r="A330" s="156"/>
      <c r="B330" s="156"/>
      <c r="C330" s="171" t="s">
        <v>73</v>
      </c>
      <c r="D330" s="169">
        <v>0</v>
      </c>
      <c r="E330" s="169">
        <v>0</v>
      </c>
      <c r="F330" s="169">
        <v>0</v>
      </c>
      <c r="G330" s="169">
        <v>0</v>
      </c>
      <c r="H330" s="156"/>
      <c r="I330" s="156"/>
      <c r="J330" s="156"/>
      <c r="K330" s="156"/>
    </row>
    <row r="331" spans="1:11" ht="14.1" customHeight="1" x14ac:dyDescent="0.25">
      <c r="A331" s="156"/>
      <c r="B331" s="156"/>
      <c r="C331" s="171" t="s">
        <v>78</v>
      </c>
      <c r="D331" s="169">
        <v>0</v>
      </c>
      <c r="E331" s="169">
        <v>0</v>
      </c>
      <c r="F331" s="169">
        <v>0</v>
      </c>
      <c r="G331" s="169">
        <v>0</v>
      </c>
      <c r="H331" s="156"/>
      <c r="I331" s="156"/>
      <c r="J331" s="156"/>
      <c r="K331" s="156"/>
    </row>
    <row r="332" spans="1:11" ht="14.1" customHeight="1" x14ac:dyDescent="0.25">
      <c r="A332" s="156"/>
      <c r="B332" s="156"/>
      <c r="C332" s="171" t="s">
        <v>72</v>
      </c>
      <c r="D332" s="169">
        <v>0</v>
      </c>
      <c r="E332" s="169">
        <v>0</v>
      </c>
      <c r="F332" s="169">
        <v>0</v>
      </c>
      <c r="G332" s="169">
        <v>0</v>
      </c>
      <c r="H332" s="156"/>
      <c r="I332" s="156"/>
      <c r="J332" s="156"/>
      <c r="K332" s="156"/>
    </row>
    <row r="333" spans="1:11" ht="14.1" customHeight="1" x14ac:dyDescent="0.25">
      <c r="A333" s="156"/>
      <c r="B333" s="156"/>
      <c r="C333" s="171" t="s">
        <v>73</v>
      </c>
      <c r="D333" s="169">
        <v>0</v>
      </c>
      <c r="E333" s="169">
        <v>0</v>
      </c>
      <c r="F333" s="169">
        <v>0</v>
      </c>
      <c r="G333" s="169">
        <v>0</v>
      </c>
      <c r="H333" s="156"/>
      <c r="I333" s="156"/>
      <c r="J333" s="156"/>
      <c r="K333" s="156"/>
    </row>
    <row r="334" spans="1:11" ht="14.1" customHeight="1" x14ac:dyDescent="0.25">
      <c r="A334" s="156"/>
      <c r="B334" s="156"/>
      <c r="C334" s="171" t="s">
        <v>79</v>
      </c>
      <c r="D334" s="169">
        <v>0</v>
      </c>
      <c r="E334" s="169">
        <v>0</v>
      </c>
      <c r="F334" s="169">
        <v>0</v>
      </c>
      <c r="G334" s="169">
        <v>0</v>
      </c>
      <c r="H334" s="156"/>
      <c r="I334" s="156"/>
      <c r="J334" s="156"/>
      <c r="K334" s="156"/>
    </row>
    <row r="335" spans="1:11" ht="14.1" customHeight="1" x14ac:dyDescent="0.25">
      <c r="A335" s="156"/>
      <c r="B335" s="156"/>
      <c r="C335" s="171" t="s">
        <v>72</v>
      </c>
      <c r="D335" s="169">
        <v>0</v>
      </c>
      <c r="E335" s="169">
        <v>0</v>
      </c>
      <c r="F335" s="169">
        <v>0</v>
      </c>
      <c r="G335" s="169">
        <v>0</v>
      </c>
      <c r="H335" s="156"/>
      <c r="I335" s="156"/>
      <c r="J335" s="156"/>
      <c r="K335" s="156"/>
    </row>
    <row r="336" spans="1:11" ht="14.1" customHeight="1" x14ac:dyDescent="0.25">
      <c r="A336" s="156"/>
      <c r="B336" s="156"/>
      <c r="C336" s="171" t="s">
        <v>73</v>
      </c>
      <c r="D336" s="169">
        <v>0</v>
      </c>
      <c r="E336" s="169">
        <v>0</v>
      </c>
      <c r="F336" s="169">
        <v>0</v>
      </c>
      <c r="G336" s="169">
        <v>0</v>
      </c>
      <c r="H336" s="156"/>
      <c r="I336" s="156"/>
      <c r="J336" s="156"/>
      <c r="K336" s="156"/>
    </row>
    <row r="337" spans="1:11" ht="14.1" customHeight="1" x14ac:dyDescent="0.25">
      <c r="A337" s="156"/>
      <c r="B337" s="156"/>
      <c r="C337" s="171" t="s">
        <v>80</v>
      </c>
      <c r="D337" s="169">
        <v>0</v>
      </c>
      <c r="E337" s="169">
        <v>0</v>
      </c>
      <c r="F337" s="169">
        <v>0</v>
      </c>
      <c r="G337" s="169">
        <v>0</v>
      </c>
      <c r="H337" s="156"/>
      <c r="I337" s="156"/>
      <c r="J337" s="156"/>
      <c r="K337" s="156"/>
    </row>
    <row r="338" spans="1:11" ht="14.1" customHeight="1" x14ac:dyDescent="0.25">
      <c r="A338" s="156"/>
      <c r="B338" s="156"/>
      <c r="C338" s="171" t="s">
        <v>72</v>
      </c>
      <c r="D338" s="169">
        <v>0</v>
      </c>
      <c r="E338" s="169">
        <v>0</v>
      </c>
      <c r="F338" s="169">
        <v>0</v>
      </c>
      <c r="G338" s="169">
        <v>0</v>
      </c>
      <c r="H338" s="156"/>
      <c r="I338" s="156"/>
      <c r="J338" s="156"/>
      <c r="K338" s="156"/>
    </row>
    <row r="339" spans="1:11" ht="14.1" customHeight="1" x14ac:dyDescent="0.25">
      <c r="A339" s="156"/>
      <c r="B339" s="156"/>
      <c r="C339" s="171" t="s">
        <v>81</v>
      </c>
      <c r="D339" s="169">
        <v>0</v>
      </c>
      <c r="E339" s="169">
        <v>0</v>
      </c>
      <c r="F339" s="169">
        <v>0</v>
      </c>
      <c r="G339" s="169">
        <v>0</v>
      </c>
      <c r="H339" s="156"/>
      <c r="I339" s="156"/>
      <c r="J339" s="156"/>
      <c r="K339" s="156"/>
    </row>
    <row r="340" spans="1:11" ht="14.1" customHeight="1" x14ac:dyDescent="0.25">
      <c r="A340" s="156"/>
      <c r="B340" s="156"/>
      <c r="C340" s="171" t="s">
        <v>82</v>
      </c>
      <c r="D340" s="169">
        <v>0</v>
      </c>
      <c r="E340" s="169">
        <v>0</v>
      </c>
      <c r="F340" s="169">
        <v>0</v>
      </c>
      <c r="G340" s="169">
        <v>0</v>
      </c>
      <c r="H340" s="156"/>
      <c r="I340" s="156"/>
      <c r="J340" s="156"/>
      <c r="K340" s="156"/>
    </row>
    <row r="341" spans="1:11" ht="14.1" customHeight="1" x14ac:dyDescent="0.25">
      <c r="A341" s="156"/>
      <c r="B341" s="156"/>
      <c r="C341" s="171" t="s">
        <v>83</v>
      </c>
      <c r="D341" s="169">
        <v>0</v>
      </c>
      <c r="E341" s="169">
        <v>0</v>
      </c>
      <c r="F341" s="169">
        <v>0</v>
      </c>
      <c r="G341" s="169">
        <v>0</v>
      </c>
      <c r="H341" s="156"/>
      <c r="I341" s="156"/>
      <c r="J341" s="156"/>
      <c r="K341" s="156"/>
    </row>
    <row r="342" spans="1:11" ht="14.1" customHeight="1" x14ac:dyDescent="0.25">
      <c r="A342" s="156"/>
      <c r="B342" s="156"/>
      <c r="C342" s="171" t="s">
        <v>84</v>
      </c>
      <c r="D342" s="169">
        <v>0</v>
      </c>
      <c r="E342" s="169">
        <v>0</v>
      </c>
      <c r="F342" s="169">
        <v>0</v>
      </c>
      <c r="G342" s="169">
        <v>0</v>
      </c>
      <c r="H342" s="156"/>
      <c r="I342" s="156"/>
      <c r="J342" s="156"/>
      <c r="K342" s="156"/>
    </row>
    <row r="343" spans="1:11" ht="14.1" customHeight="1" x14ac:dyDescent="0.25">
      <c r="A343" s="156"/>
      <c r="B343" s="156"/>
      <c r="C343" s="171" t="s">
        <v>85</v>
      </c>
      <c r="D343" s="169">
        <v>0</v>
      </c>
      <c r="E343" s="169">
        <v>0</v>
      </c>
      <c r="F343" s="169">
        <v>1200000</v>
      </c>
      <c r="G343" s="169">
        <v>0</v>
      </c>
      <c r="H343" s="156"/>
      <c r="I343" s="156"/>
      <c r="J343" s="156"/>
      <c r="K343" s="156"/>
    </row>
    <row r="344" spans="1:11" ht="14.1" customHeight="1" x14ac:dyDescent="0.25">
      <c r="A344" s="156"/>
      <c r="B344" s="156"/>
      <c r="C344" s="171" t="s">
        <v>72</v>
      </c>
      <c r="D344" s="169">
        <v>0</v>
      </c>
      <c r="E344" s="169">
        <v>0</v>
      </c>
      <c r="F344" s="169">
        <v>1200000</v>
      </c>
      <c r="G344" s="169">
        <v>0</v>
      </c>
      <c r="H344" s="156"/>
      <c r="I344" s="156"/>
      <c r="J344" s="156"/>
      <c r="K344" s="156"/>
    </row>
    <row r="345" spans="1:11" ht="14.1" customHeight="1" x14ac:dyDescent="0.25">
      <c r="A345" s="156"/>
      <c r="B345" s="156"/>
      <c r="C345" s="171" t="s">
        <v>81</v>
      </c>
      <c r="D345" s="169">
        <v>0</v>
      </c>
      <c r="E345" s="169">
        <v>0</v>
      </c>
      <c r="F345" s="169">
        <v>0</v>
      </c>
      <c r="G345" s="169">
        <v>0</v>
      </c>
      <c r="H345" s="156"/>
      <c r="I345" s="156"/>
      <c r="J345" s="156"/>
      <c r="K345" s="156"/>
    </row>
    <row r="346" spans="1:11" ht="14.1" customHeight="1" x14ac:dyDescent="0.25">
      <c r="A346" s="156"/>
      <c r="B346" s="156"/>
      <c r="C346" s="171" t="s">
        <v>82</v>
      </c>
      <c r="D346" s="169">
        <v>0</v>
      </c>
      <c r="E346" s="169">
        <v>0</v>
      </c>
      <c r="F346" s="169">
        <v>0</v>
      </c>
      <c r="G346" s="169">
        <v>0</v>
      </c>
      <c r="H346" s="156"/>
      <c r="I346" s="156"/>
      <c r="J346" s="156"/>
      <c r="K346" s="156"/>
    </row>
    <row r="347" spans="1:11" ht="14.1" customHeight="1" x14ac:dyDescent="0.25">
      <c r="A347" s="156"/>
      <c r="B347" s="156"/>
      <c r="C347" s="171" t="s">
        <v>83</v>
      </c>
      <c r="D347" s="169">
        <v>0</v>
      </c>
      <c r="E347" s="169">
        <v>0</v>
      </c>
      <c r="F347" s="169">
        <v>0</v>
      </c>
      <c r="G347" s="169">
        <v>0</v>
      </c>
      <c r="H347" s="156"/>
      <c r="I347" s="156"/>
      <c r="J347" s="156"/>
      <c r="K347" s="156"/>
    </row>
    <row r="348" spans="1:11" ht="14.1" customHeight="1" x14ac:dyDescent="0.25">
      <c r="A348" s="156"/>
      <c r="B348" s="156"/>
      <c r="C348" s="171" t="s">
        <v>84</v>
      </c>
      <c r="D348" s="169">
        <v>0</v>
      </c>
      <c r="E348" s="169">
        <v>0</v>
      </c>
      <c r="F348" s="169">
        <v>0</v>
      </c>
      <c r="G348" s="169">
        <v>0</v>
      </c>
      <c r="H348" s="156"/>
      <c r="I348" s="156"/>
      <c r="J348" s="156"/>
      <c r="K348" s="156"/>
    </row>
    <row r="349" spans="1:11" ht="14.1" customHeight="1" x14ac:dyDescent="0.25">
      <c r="A349" s="156"/>
      <c r="B349" s="156"/>
      <c r="C349" s="171" t="s">
        <v>86</v>
      </c>
      <c r="D349" s="169">
        <v>0</v>
      </c>
      <c r="E349" s="169">
        <v>0</v>
      </c>
      <c r="F349" s="169">
        <v>0</v>
      </c>
      <c r="G349" s="169">
        <v>0</v>
      </c>
      <c r="H349" s="156"/>
      <c r="I349" s="156"/>
      <c r="J349" s="156"/>
      <c r="K349" s="156"/>
    </row>
    <row r="350" spans="1:11" ht="14.1" customHeight="1" x14ac:dyDescent="0.25">
      <c r="A350" s="156"/>
      <c r="B350" s="156"/>
      <c r="C350" s="171" t="s">
        <v>72</v>
      </c>
      <c r="D350" s="169">
        <v>0</v>
      </c>
      <c r="E350" s="169">
        <v>0</v>
      </c>
      <c r="F350" s="169">
        <v>0</v>
      </c>
      <c r="G350" s="169">
        <v>0</v>
      </c>
      <c r="H350" s="156"/>
      <c r="I350" s="156"/>
      <c r="J350" s="156"/>
      <c r="K350" s="156"/>
    </row>
    <row r="351" spans="1:11" ht="14.1" customHeight="1" x14ac:dyDescent="0.25">
      <c r="A351" s="156"/>
      <c r="B351" s="156"/>
      <c r="C351" s="171" t="s">
        <v>81</v>
      </c>
      <c r="D351" s="169">
        <v>0</v>
      </c>
      <c r="E351" s="169">
        <v>0</v>
      </c>
      <c r="F351" s="169">
        <v>0</v>
      </c>
      <c r="G351" s="169">
        <v>0</v>
      </c>
      <c r="H351" s="156"/>
      <c r="I351" s="156"/>
      <c r="J351" s="156"/>
      <c r="K351" s="156"/>
    </row>
    <row r="352" spans="1:11" ht="14.1" customHeight="1" x14ac:dyDescent="0.25">
      <c r="A352" s="156"/>
      <c r="B352" s="156"/>
      <c r="C352" s="171" t="s">
        <v>82</v>
      </c>
      <c r="D352" s="169">
        <v>0</v>
      </c>
      <c r="E352" s="169">
        <v>0</v>
      </c>
      <c r="F352" s="169">
        <v>0</v>
      </c>
      <c r="G352" s="169">
        <v>0</v>
      </c>
      <c r="H352" s="156"/>
      <c r="I352" s="156"/>
      <c r="J352" s="156"/>
      <c r="K352" s="156"/>
    </row>
    <row r="353" spans="1:11" ht="14.1" customHeight="1" x14ac:dyDescent="0.25">
      <c r="A353" s="156"/>
      <c r="B353" s="156"/>
      <c r="C353" s="171" t="s">
        <v>83</v>
      </c>
      <c r="D353" s="169">
        <v>0</v>
      </c>
      <c r="E353" s="169">
        <v>0</v>
      </c>
      <c r="F353" s="169">
        <v>0</v>
      </c>
      <c r="G353" s="169">
        <v>0</v>
      </c>
      <c r="H353" s="156"/>
      <c r="I353" s="156"/>
      <c r="J353" s="156"/>
      <c r="K353" s="156"/>
    </row>
    <row r="354" spans="1:11" ht="14.1" customHeight="1" x14ac:dyDescent="0.25">
      <c r="A354" s="156"/>
      <c r="B354" s="156"/>
      <c r="C354" s="171" t="s">
        <v>84</v>
      </c>
      <c r="D354" s="169">
        <v>0</v>
      </c>
      <c r="E354" s="169">
        <v>0</v>
      </c>
      <c r="F354" s="169">
        <v>0</v>
      </c>
      <c r="G354" s="169">
        <v>0</v>
      </c>
      <c r="H354" s="156"/>
      <c r="I354" s="156"/>
      <c r="J354" s="156"/>
      <c r="K354" s="156"/>
    </row>
    <row r="355" spans="1:11" ht="14.1" customHeight="1" x14ac:dyDescent="0.25">
      <c r="A355" s="156"/>
      <c r="B355" s="156"/>
      <c r="C355" s="171" t="s">
        <v>87</v>
      </c>
      <c r="D355" s="169">
        <v>0</v>
      </c>
      <c r="E355" s="169">
        <v>0</v>
      </c>
      <c r="F355" s="169">
        <v>0</v>
      </c>
      <c r="G355" s="169">
        <v>0</v>
      </c>
      <c r="H355" s="156"/>
      <c r="I355" s="156"/>
      <c r="J355" s="156"/>
      <c r="K355" s="156"/>
    </row>
    <row r="356" spans="1:11" ht="14.1" customHeight="1" x14ac:dyDescent="0.25">
      <c r="A356" s="156"/>
      <c r="B356" s="156"/>
      <c r="C356" s="171" t="s">
        <v>88</v>
      </c>
      <c r="D356" s="169">
        <v>0</v>
      </c>
      <c r="E356" s="169">
        <v>0</v>
      </c>
      <c r="F356" s="169">
        <v>0</v>
      </c>
      <c r="G356" s="169">
        <v>0</v>
      </c>
      <c r="H356" s="156"/>
      <c r="I356" s="156"/>
      <c r="J356" s="156"/>
      <c r="K356" s="156"/>
    </row>
    <row r="357" spans="1:11" ht="14.1" customHeight="1" x14ac:dyDescent="0.25">
      <c r="A357" s="156"/>
      <c r="B357" s="156"/>
      <c r="C357" s="170" t="s">
        <v>89</v>
      </c>
      <c r="D357" s="169">
        <v>0</v>
      </c>
      <c r="E357" s="169">
        <v>0</v>
      </c>
      <c r="F357" s="169">
        <v>1200000</v>
      </c>
      <c r="G357" s="169">
        <v>0</v>
      </c>
      <c r="H357" s="156"/>
      <c r="I357" s="156"/>
      <c r="J357" s="156"/>
      <c r="K357" s="156"/>
    </row>
    <row r="358" spans="1:11" ht="14.1" customHeight="1" x14ac:dyDescent="0.25">
      <c r="A358" s="156"/>
      <c r="B358" s="156"/>
      <c r="C358" s="177" t="s">
        <v>46</v>
      </c>
      <c r="D358" s="1405" t="s">
        <v>852</v>
      </c>
      <c r="E358" s="1406"/>
      <c r="F358" s="1406"/>
      <c r="G358" s="1406"/>
      <c r="H358" s="156"/>
      <c r="I358" s="156"/>
      <c r="J358" s="156"/>
      <c r="K358" s="156"/>
    </row>
    <row r="359" spans="1:11" ht="14.1" customHeight="1" x14ac:dyDescent="0.25">
      <c r="A359" s="156"/>
      <c r="B359" s="156"/>
      <c r="C359" s="154" t="s">
        <v>48</v>
      </c>
      <c r="D359" s="1407" t="s">
        <v>851</v>
      </c>
      <c r="E359" s="1408"/>
      <c r="F359" s="1408"/>
      <c r="G359" s="1408"/>
      <c r="H359" s="156"/>
      <c r="I359" s="156"/>
      <c r="J359" s="156"/>
      <c r="K359" s="156"/>
    </row>
    <row r="360" spans="1:11" ht="14.1" customHeight="1" x14ac:dyDescent="0.25">
      <c r="A360" s="156"/>
      <c r="B360" s="156"/>
      <c r="C360" s="154" t="s">
        <v>50</v>
      </c>
      <c r="D360" s="1407" t="s">
        <v>198</v>
      </c>
      <c r="E360" s="1408"/>
      <c r="F360" s="1408"/>
      <c r="G360" s="1408"/>
      <c r="H360" s="156"/>
      <c r="I360" s="156"/>
      <c r="J360" s="156"/>
      <c r="K360" s="156"/>
    </row>
    <row r="361" spans="1:11" ht="15" customHeight="1" x14ac:dyDescent="0.25">
      <c r="A361" s="156"/>
      <c r="B361" s="156"/>
      <c r="C361" s="175"/>
      <c r="D361" s="174">
        <v>2026</v>
      </c>
      <c r="E361" s="174">
        <v>2027</v>
      </c>
      <c r="F361" s="174">
        <v>2028</v>
      </c>
      <c r="G361" s="174">
        <v>2029</v>
      </c>
      <c r="H361" s="156"/>
      <c r="I361" s="156"/>
      <c r="J361" s="156"/>
      <c r="K361" s="156"/>
    </row>
    <row r="362" spans="1:11" ht="15" customHeight="1" x14ac:dyDescent="0.25">
      <c r="A362" s="156"/>
      <c r="B362" s="156"/>
      <c r="C362" s="173"/>
      <c r="D362" s="172" t="s">
        <v>17</v>
      </c>
      <c r="E362" s="172" t="s">
        <v>18</v>
      </c>
      <c r="F362" s="172" t="s">
        <v>18</v>
      </c>
      <c r="G362" s="172" t="s">
        <v>18</v>
      </c>
      <c r="H362" s="156"/>
      <c r="I362" s="156"/>
      <c r="J362" s="156"/>
      <c r="K362" s="156"/>
    </row>
    <row r="363" spans="1:11" ht="14.1" customHeight="1" x14ac:dyDescent="0.25">
      <c r="A363" s="156"/>
      <c r="B363" s="156"/>
      <c r="C363" s="163" t="s">
        <v>52</v>
      </c>
      <c r="D363" s="176" t="s">
        <v>53</v>
      </c>
      <c r="E363" s="176" t="s">
        <v>144</v>
      </c>
      <c r="F363" s="176" t="s">
        <v>144</v>
      </c>
      <c r="G363" s="176" t="s">
        <v>144</v>
      </c>
      <c r="H363" s="156"/>
      <c r="I363" s="156"/>
      <c r="J363" s="156"/>
      <c r="K363" s="156"/>
    </row>
    <row r="364" spans="1:11" ht="14.1" customHeight="1" x14ac:dyDescent="0.25">
      <c r="A364" s="156"/>
      <c r="B364" s="156"/>
      <c r="C364" s="163" t="s">
        <v>54</v>
      </c>
      <c r="D364" s="176" t="s">
        <v>55</v>
      </c>
      <c r="E364" s="176" t="s">
        <v>55</v>
      </c>
      <c r="F364" s="176" t="s">
        <v>420</v>
      </c>
      <c r="G364" s="176" t="s">
        <v>420</v>
      </c>
      <c r="H364" s="156"/>
      <c r="I364" s="156"/>
      <c r="J364" s="156"/>
      <c r="K364" s="156"/>
    </row>
    <row r="365" spans="1:11" ht="14.1" customHeight="1" x14ac:dyDescent="0.25">
      <c r="A365" s="156"/>
      <c r="B365" s="156"/>
      <c r="C365" s="163" t="s">
        <v>59</v>
      </c>
      <c r="D365" s="176" t="s">
        <v>55</v>
      </c>
      <c r="E365" s="176" t="s">
        <v>55</v>
      </c>
      <c r="F365" s="176" t="s">
        <v>850</v>
      </c>
      <c r="G365" s="176" t="s">
        <v>850</v>
      </c>
      <c r="H365" s="156"/>
      <c r="I365" s="156"/>
      <c r="J365" s="156"/>
      <c r="K365" s="156"/>
    </row>
    <row r="366" spans="1:11" ht="14.1" customHeight="1" x14ac:dyDescent="0.25">
      <c r="A366" s="156"/>
      <c r="B366" s="156"/>
      <c r="C366" s="163" t="s">
        <v>63</v>
      </c>
      <c r="D366" s="176" t="s">
        <v>53</v>
      </c>
      <c r="E366" s="176" t="s">
        <v>53</v>
      </c>
      <c r="F366" s="176" t="s">
        <v>55</v>
      </c>
      <c r="G366" s="176" t="s">
        <v>55</v>
      </c>
      <c r="H366" s="156"/>
      <c r="I366" s="156"/>
      <c r="J366" s="156"/>
      <c r="K366" s="156"/>
    </row>
    <row r="367" spans="1:11" ht="14.1" customHeight="1" x14ac:dyDescent="0.25">
      <c r="A367" s="156"/>
      <c r="B367" s="156"/>
      <c r="C367" s="163" t="s">
        <v>65</v>
      </c>
      <c r="D367" s="176" t="s">
        <v>53</v>
      </c>
      <c r="E367" s="176" t="s">
        <v>53</v>
      </c>
      <c r="F367" s="176" t="s">
        <v>53</v>
      </c>
      <c r="G367" s="176" t="s">
        <v>55</v>
      </c>
      <c r="H367" s="156"/>
      <c r="I367" s="156"/>
      <c r="J367" s="156"/>
      <c r="K367" s="156"/>
    </row>
    <row r="368" spans="1:11" ht="14.1" customHeight="1" x14ac:dyDescent="0.25">
      <c r="A368" s="156"/>
      <c r="B368" s="156"/>
      <c r="C368" s="163" t="s">
        <v>68</v>
      </c>
      <c r="D368" s="176" t="s">
        <v>53</v>
      </c>
      <c r="E368" s="176" t="s">
        <v>53</v>
      </c>
      <c r="F368" s="176" t="s">
        <v>53</v>
      </c>
      <c r="G368" s="176" t="s">
        <v>55</v>
      </c>
      <c r="H368" s="156"/>
      <c r="I368" s="156"/>
      <c r="J368" s="156"/>
      <c r="K368" s="156"/>
    </row>
    <row r="369" spans="1:11" ht="14.1" customHeight="1" x14ac:dyDescent="0.25">
      <c r="A369" s="156"/>
      <c r="B369" s="156"/>
      <c r="C369" s="1409" t="s">
        <v>70</v>
      </c>
      <c r="D369" s="1410"/>
      <c r="E369" s="1410"/>
      <c r="F369" s="1410"/>
      <c r="G369" s="1410"/>
      <c r="H369" s="156"/>
      <c r="I369" s="156"/>
      <c r="J369" s="156"/>
      <c r="K369" s="156"/>
    </row>
    <row r="370" spans="1:11" ht="14.1" customHeight="1" x14ac:dyDescent="0.25">
      <c r="A370" s="156"/>
      <c r="B370" s="156"/>
      <c r="C370" s="175"/>
      <c r="D370" s="174">
        <v>2026</v>
      </c>
      <c r="E370" s="174">
        <v>2027</v>
      </c>
      <c r="F370" s="174">
        <v>2028</v>
      </c>
      <c r="G370" s="174">
        <v>2029</v>
      </c>
      <c r="H370" s="156"/>
      <c r="I370" s="156"/>
      <c r="J370" s="156"/>
      <c r="K370" s="156"/>
    </row>
    <row r="371" spans="1:11" ht="14.1" customHeight="1" x14ac:dyDescent="0.25">
      <c r="A371" s="156"/>
      <c r="B371" s="156"/>
      <c r="C371" s="173"/>
      <c r="D371" s="172" t="s">
        <v>17</v>
      </c>
      <c r="E371" s="172" t="s">
        <v>18</v>
      </c>
      <c r="F371" s="172" t="s">
        <v>18</v>
      </c>
      <c r="G371" s="172" t="s">
        <v>18</v>
      </c>
      <c r="H371" s="156"/>
      <c r="I371" s="156"/>
      <c r="J371" s="156"/>
      <c r="K371" s="156"/>
    </row>
    <row r="372" spans="1:11" ht="14.1" customHeight="1" x14ac:dyDescent="0.25">
      <c r="A372" s="156"/>
      <c r="B372" s="156"/>
      <c r="C372" s="171" t="s">
        <v>71</v>
      </c>
      <c r="D372" s="169">
        <v>0</v>
      </c>
      <c r="E372" s="169">
        <v>0</v>
      </c>
      <c r="F372" s="169">
        <v>0</v>
      </c>
      <c r="G372" s="169">
        <v>0</v>
      </c>
      <c r="H372" s="156"/>
      <c r="I372" s="156"/>
      <c r="J372" s="156"/>
      <c r="K372" s="156"/>
    </row>
    <row r="373" spans="1:11" ht="14.1" customHeight="1" x14ac:dyDescent="0.25">
      <c r="A373" s="156"/>
      <c r="B373" s="156"/>
      <c r="C373" s="171" t="s">
        <v>72</v>
      </c>
      <c r="D373" s="169">
        <v>0</v>
      </c>
      <c r="E373" s="169">
        <v>0</v>
      </c>
      <c r="F373" s="169">
        <v>0</v>
      </c>
      <c r="G373" s="169">
        <v>0</v>
      </c>
      <c r="H373" s="156"/>
      <c r="I373" s="156"/>
      <c r="J373" s="156"/>
      <c r="K373" s="156"/>
    </row>
    <row r="374" spans="1:11" ht="14.1" customHeight="1" x14ac:dyDescent="0.25">
      <c r="A374" s="156"/>
      <c r="B374" s="156"/>
      <c r="C374" s="171" t="s">
        <v>73</v>
      </c>
      <c r="D374" s="169">
        <v>0</v>
      </c>
      <c r="E374" s="169">
        <v>0</v>
      </c>
      <c r="F374" s="169">
        <v>0</v>
      </c>
      <c r="G374" s="169">
        <v>0</v>
      </c>
      <c r="H374" s="156"/>
      <c r="I374" s="156"/>
      <c r="J374" s="156"/>
      <c r="K374" s="156"/>
    </row>
    <row r="375" spans="1:11" ht="14.1" customHeight="1" x14ac:dyDescent="0.25">
      <c r="A375" s="156"/>
      <c r="B375" s="156"/>
      <c r="C375" s="171" t="s">
        <v>74</v>
      </c>
      <c r="D375" s="169">
        <v>0</v>
      </c>
      <c r="E375" s="169">
        <v>0</v>
      </c>
      <c r="F375" s="169">
        <v>0</v>
      </c>
      <c r="G375" s="169">
        <v>0</v>
      </c>
      <c r="H375" s="156"/>
      <c r="I375" s="156"/>
      <c r="J375" s="156"/>
      <c r="K375" s="156"/>
    </row>
    <row r="376" spans="1:11" ht="14.1" customHeight="1" x14ac:dyDescent="0.25">
      <c r="A376" s="156"/>
      <c r="B376" s="156"/>
      <c r="C376" s="171" t="s">
        <v>72</v>
      </c>
      <c r="D376" s="169">
        <v>0</v>
      </c>
      <c r="E376" s="169">
        <v>0</v>
      </c>
      <c r="F376" s="169">
        <v>0</v>
      </c>
      <c r="G376" s="169">
        <v>0</v>
      </c>
      <c r="H376" s="156"/>
      <c r="I376" s="156"/>
      <c r="J376" s="156"/>
      <c r="K376" s="156"/>
    </row>
    <row r="377" spans="1:11" ht="14.1" customHeight="1" x14ac:dyDescent="0.25">
      <c r="A377" s="156"/>
      <c r="B377" s="156"/>
      <c r="C377" s="171" t="s">
        <v>73</v>
      </c>
      <c r="D377" s="169">
        <v>0</v>
      </c>
      <c r="E377" s="169">
        <v>0</v>
      </c>
      <c r="F377" s="169">
        <v>0</v>
      </c>
      <c r="G377" s="169">
        <v>0</v>
      </c>
      <c r="H377" s="156"/>
      <c r="I377" s="156"/>
      <c r="J377" s="156"/>
      <c r="K377" s="156"/>
    </row>
    <row r="378" spans="1:11" ht="14.1" customHeight="1" x14ac:dyDescent="0.25">
      <c r="A378" s="156"/>
      <c r="B378" s="156"/>
      <c r="C378" s="171" t="s">
        <v>75</v>
      </c>
      <c r="D378" s="169">
        <v>0</v>
      </c>
      <c r="E378" s="169">
        <v>0</v>
      </c>
      <c r="F378" s="169">
        <v>0</v>
      </c>
      <c r="G378" s="169">
        <v>0</v>
      </c>
      <c r="H378" s="156"/>
      <c r="I378" s="156"/>
      <c r="J378" s="156"/>
      <c r="K378" s="156"/>
    </row>
    <row r="379" spans="1:11" ht="14.1" customHeight="1" x14ac:dyDescent="0.25">
      <c r="A379" s="156"/>
      <c r="B379" s="156"/>
      <c r="C379" s="171" t="s">
        <v>72</v>
      </c>
      <c r="D379" s="169">
        <v>0</v>
      </c>
      <c r="E379" s="169">
        <v>0</v>
      </c>
      <c r="F379" s="169">
        <v>0</v>
      </c>
      <c r="G379" s="169">
        <v>0</v>
      </c>
      <c r="H379" s="156"/>
      <c r="I379" s="156"/>
      <c r="J379" s="156"/>
      <c r="K379" s="156"/>
    </row>
    <row r="380" spans="1:11" ht="14.1" customHeight="1" x14ac:dyDescent="0.25">
      <c r="A380" s="156"/>
      <c r="B380" s="156"/>
      <c r="C380" s="171" t="s">
        <v>73</v>
      </c>
      <c r="D380" s="169">
        <v>0</v>
      </c>
      <c r="E380" s="169">
        <v>0</v>
      </c>
      <c r="F380" s="169">
        <v>0</v>
      </c>
      <c r="G380" s="169">
        <v>0</v>
      </c>
      <c r="H380" s="156"/>
      <c r="I380" s="156"/>
      <c r="J380" s="156"/>
      <c r="K380" s="156"/>
    </row>
    <row r="381" spans="1:11" ht="14.1" customHeight="1" x14ac:dyDescent="0.25">
      <c r="A381" s="156"/>
      <c r="B381" s="156"/>
      <c r="C381" s="171" t="s">
        <v>76</v>
      </c>
      <c r="D381" s="169">
        <v>0</v>
      </c>
      <c r="E381" s="169">
        <v>0</v>
      </c>
      <c r="F381" s="169">
        <v>0</v>
      </c>
      <c r="G381" s="169">
        <v>0</v>
      </c>
      <c r="H381" s="156"/>
      <c r="I381" s="156"/>
      <c r="J381" s="156"/>
      <c r="K381" s="156"/>
    </row>
    <row r="382" spans="1:11" ht="14.1" customHeight="1" x14ac:dyDescent="0.25">
      <c r="A382" s="156"/>
      <c r="B382" s="156"/>
      <c r="C382" s="171" t="s">
        <v>72</v>
      </c>
      <c r="D382" s="169">
        <v>0</v>
      </c>
      <c r="E382" s="169">
        <v>0</v>
      </c>
      <c r="F382" s="169">
        <v>0</v>
      </c>
      <c r="G382" s="169">
        <v>0</v>
      </c>
      <c r="H382" s="156"/>
      <c r="I382" s="156"/>
      <c r="J382" s="156"/>
      <c r="K382" s="156"/>
    </row>
    <row r="383" spans="1:11" ht="14.1" customHeight="1" x14ac:dyDescent="0.25">
      <c r="A383" s="156"/>
      <c r="B383" s="156"/>
      <c r="C383" s="171" t="s">
        <v>73</v>
      </c>
      <c r="D383" s="169">
        <v>0</v>
      </c>
      <c r="E383" s="169">
        <v>0</v>
      </c>
      <c r="F383" s="169">
        <v>0</v>
      </c>
      <c r="G383" s="169">
        <v>0</v>
      </c>
      <c r="H383" s="156"/>
      <c r="I383" s="156"/>
      <c r="J383" s="156"/>
      <c r="K383" s="156"/>
    </row>
    <row r="384" spans="1:11" ht="14.1" customHeight="1" x14ac:dyDescent="0.25">
      <c r="A384" s="156"/>
      <c r="B384" s="156"/>
      <c r="C384" s="171" t="s">
        <v>77</v>
      </c>
      <c r="D384" s="169">
        <v>0</v>
      </c>
      <c r="E384" s="169">
        <v>0</v>
      </c>
      <c r="F384" s="169">
        <v>0</v>
      </c>
      <c r="G384" s="169">
        <v>0</v>
      </c>
      <c r="H384" s="156"/>
      <c r="I384" s="156"/>
      <c r="J384" s="156"/>
      <c r="K384" s="156"/>
    </row>
    <row r="385" spans="1:11" ht="14.1" customHeight="1" x14ac:dyDescent="0.25">
      <c r="A385" s="156"/>
      <c r="B385" s="156"/>
      <c r="C385" s="171" t="s">
        <v>72</v>
      </c>
      <c r="D385" s="169">
        <v>0</v>
      </c>
      <c r="E385" s="169">
        <v>0</v>
      </c>
      <c r="F385" s="169">
        <v>0</v>
      </c>
      <c r="G385" s="169">
        <v>0</v>
      </c>
      <c r="H385" s="156"/>
      <c r="I385" s="156"/>
      <c r="J385" s="156"/>
      <c r="K385" s="156"/>
    </row>
    <row r="386" spans="1:11" ht="14.1" customHeight="1" x14ac:dyDescent="0.25">
      <c r="A386" s="156"/>
      <c r="B386" s="156"/>
      <c r="C386" s="171" t="s">
        <v>73</v>
      </c>
      <c r="D386" s="169">
        <v>0</v>
      </c>
      <c r="E386" s="169">
        <v>0</v>
      </c>
      <c r="F386" s="169">
        <v>0</v>
      </c>
      <c r="G386" s="169">
        <v>0</v>
      </c>
      <c r="H386" s="156"/>
      <c r="I386" s="156"/>
      <c r="J386" s="156"/>
      <c r="K386" s="156"/>
    </row>
    <row r="387" spans="1:11" ht="14.1" customHeight="1" x14ac:dyDescent="0.25">
      <c r="A387" s="156"/>
      <c r="B387" s="156"/>
      <c r="C387" s="171" t="s">
        <v>78</v>
      </c>
      <c r="D387" s="169">
        <v>0</v>
      </c>
      <c r="E387" s="169">
        <v>0</v>
      </c>
      <c r="F387" s="169">
        <v>0</v>
      </c>
      <c r="G387" s="169">
        <v>0</v>
      </c>
      <c r="H387" s="156"/>
      <c r="I387" s="156"/>
      <c r="J387" s="156"/>
      <c r="K387" s="156"/>
    </row>
    <row r="388" spans="1:11" ht="14.1" customHeight="1" x14ac:dyDescent="0.25">
      <c r="A388" s="156"/>
      <c r="B388" s="156"/>
      <c r="C388" s="171" t="s">
        <v>72</v>
      </c>
      <c r="D388" s="169">
        <v>0</v>
      </c>
      <c r="E388" s="169">
        <v>0</v>
      </c>
      <c r="F388" s="169">
        <v>0</v>
      </c>
      <c r="G388" s="169">
        <v>0</v>
      </c>
      <c r="H388" s="156"/>
      <c r="I388" s="156"/>
      <c r="J388" s="156"/>
      <c r="K388" s="156"/>
    </row>
    <row r="389" spans="1:11" ht="14.1" customHeight="1" x14ac:dyDescent="0.25">
      <c r="A389" s="156"/>
      <c r="B389" s="156"/>
      <c r="C389" s="171" t="s">
        <v>73</v>
      </c>
      <c r="D389" s="169">
        <v>0</v>
      </c>
      <c r="E389" s="169">
        <v>0</v>
      </c>
      <c r="F389" s="169">
        <v>0</v>
      </c>
      <c r="G389" s="169">
        <v>0</v>
      </c>
      <c r="H389" s="156"/>
      <c r="I389" s="156"/>
      <c r="J389" s="156"/>
      <c r="K389" s="156"/>
    </row>
    <row r="390" spans="1:11" ht="14.1" customHeight="1" x14ac:dyDescent="0.25">
      <c r="A390" s="156"/>
      <c r="B390" s="156"/>
      <c r="C390" s="171" t="s">
        <v>79</v>
      </c>
      <c r="D390" s="169">
        <v>0</v>
      </c>
      <c r="E390" s="169">
        <v>0</v>
      </c>
      <c r="F390" s="169">
        <v>0</v>
      </c>
      <c r="G390" s="169">
        <v>0</v>
      </c>
      <c r="H390" s="156"/>
      <c r="I390" s="156"/>
      <c r="J390" s="156"/>
      <c r="K390" s="156"/>
    </row>
    <row r="391" spans="1:11" ht="14.1" customHeight="1" x14ac:dyDescent="0.25">
      <c r="A391" s="156"/>
      <c r="B391" s="156"/>
      <c r="C391" s="171" t="s">
        <v>72</v>
      </c>
      <c r="D391" s="169">
        <v>0</v>
      </c>
      <c r="E391" s="169">
        <v>0</v>
      </c>
      <c r="F391" s="169">
        <v>0</v>
      </c>
      <c r="G391" s="169">
        <v>0</v>
      </c>
      <c r="H391" s="156"/>
      <c r="I391" s="156"/>
      <c r="J391" s="156"/>
      <c r="K391" s="156"/>
    </row>
    <row r="392" spans="1:11" ht="14.1" customHeight="1" x14ac:dyDescent="0.25">
      <c r="A392" s="156"/>
      <c r="B392" s="156"/>
      <c r="C392" s="171" t="s">
        <v>73</v>
      </c>
      <c r="D392" s="169">
        <v>0</v>
      </c>
      <c r="E392" s="169">
        <v>0</v>
      </c>
      <c r="F392" s="169">
        <v>0</v>
      </c>
      <c r="G392" s="169">
        <v>0</v>
      </c>
      <c r="H392" s="156"/>
      <c r="I392" s="156"/>
      <c r="J392" s="156"/>
      <c r="K392" s="156"/>
    </row>
    <row r="393" spans="1:11" ht="14.1" customHeight="1" x14ac:dyDescent="0.25">
      <c r="A393" s="156"/>
      <c r="B393" s="156"/>
      <c r="C393" s="171" t="s">
        <v>80</v>
      </c>
      <c r="D393" s="169">
        <v>0</v>
      </c>
      <c r="E393" s="169">
        <v>0</v>
      </c>
      <c r="F393" s="169">
        <v>0</v>
      </c>
      <c r="G393" s="169">
        <v>0</v>
      </c>
      <c r="H393" s="156"/>
      <c r="I393" s="156"/>
      <c r="J393" s="156"/>
      <c r="K393" s="156"/>
    </row>
    <row r="394" spans="1:11" ht="14.1" customHeight="1" x14ac:dyDescent="0.25">
      <c r="A394" s="156"/>
      <c r="B394" s="156"/>
      <c r="C394" s="171" t="s">
        <v>72</v>
      </c>
      <c r="D394" s="169">
        <v>0</v>
      </c>
      <c r="E394" s="169">
        <v>0</v>
      </c>
      <c r="F394" s="169">
        <v>0</v>
      </c>
      <c r="G394" s="169">
        <v>0</v>
      </c>
      <c r="H394" s="156"/>
      <c r="I394" s="156"/>
      <c r="J394" s="156"/>
      <c r="K394" s="156"/>
    </row>
    <row r="395" spans="1:11" ht="14.1" customHeight="1" x14ac:dyDescent="0.25">
      <c r="A395" s="156"/>
      <c r="B395" s="156"/>
      <c r="C395" s="171" t="s">
        <v>81</v>
      </c>
      <c r="D395" s="169">
        <v>0</v>
      </c>
      <c r="E395" s="169">
        <v>0</v>
      </c>
      <c r="F395" s="169">
        <v>0</v>
      </c>
      <c r="G395" s="169">
        <v>0</v>
      </c>
      <c r="H395" s="156"/>
      <c r="I395" s="156"/>
      <c r="J395" s="156"/>
      <c r="K395" s="156"/>
    </row>
    <row r="396" spans="1:11" ht="14.1" customHeight="1" x14ac:dyDescent="0.25">
      <c r="A396" s="156"/>
      <c r="B396" s="156"/>
      <c r="C396" s="171" t="s">
        <v>82</v>
      </c>
      <c r="D396" s="169">
        <v>0</v>
      </c>
      <c r="E396" s="169">
        <v>0</v>
      </c>
      <c r="F396" s="169">
        <v>0</v>
      </c>
      <c r="G396" s="169">
        <v>0</v>
      </c>
      <c r="H396" s="156"/>
      <c r="I396" s="156"/>
      <c r="J396" s="156"/>
      <c r="K396" s="156"/>
    </row>
    <row r="397" spans="1:11" ht="14.1" customHeight="1" x14ac:dyDescent="0.25">
      <c r="A397" s="156"/>
      <c r="B397" s="156"/>
      <c r="C397" s="171" t="s">
        <v>83</v>
      </c>
      <c r="D397" s="169">
        <v>0</v>
      </c>
      <c r="E397" s="169">
        <v>0</v>
      </c>
      <c r="F397" s="169">
        <v>0</v>
      </c>
      <c r="G397" s="169">
        <v>0</v>
      </c>
      <c r="H397" s="156"/>
      <c r="I397" s="156"/>
      <c r="J397" s="156"/>
      <c r="K397" s="156"/>
    </row>
    <row r="398" spans="1:11" ht="14.1" customHeight="1" x14ac:dyDescent="0.25">
      <c r="A398" s="156"/>
      <c r="B398" s="156"/>
      <c r="C398" s="171" t="s">
        <v>84</v>
      </c>
      <c r="D398" s="169">
        <v>0</v>
      </c>
      <c r="E398" s="169">
        <v>0</v>
      </c>
      <c r="F398" s="169">
        <v>0</v>
      </c>
      <c r="G398" s="169">
        <v>0</v>
      </c>
      <c r="H398" s="156"/>
      <c r="I398" s="156"/>
      <c r="J398" s="156"/>
      <c r="K398" s="156"/>
    </row>
    <row r="399" spans="1:11" ht="14.1" customHeight="1" x14ac:dyDescent="0.25">
      <c r="A399" s="156"/>
      <c r="B399" s="156"/>
      <c r="C399" s="171" t="s">
        <v>85</v>
      </c>
      <c r="D399" s="169">
        <v>0</v>
      </c>
      <c r="E399" s="169">
        <v>0</v>
      </c>
      <c r="F399" s="169">
        <v>1200000</v>
      </c>
      <c r="G399" s="169">
        <v>1200000</v>
      </c>
      <c r="H399" s="156"/>
      <c r="I399" s="156"/>
      <c r="J399" s="156"/>
      <c r="K399" s="156"/>
    </row>
    <row r="400" spans="1:11" ht="14.1" customHeight="1" x14ac:dyDescent="0.25">
      <c r="A400" s="156"/>
      <c r="B400" s="156"/>
      <c r="C400" s="171" t="s">
        <v>72</v>
      </c>
      <c r="D400" s="169">
        <v>0</v>
      </c>
      <c r="E400" s="169">
        <v>0</v>
      </c>
      <c r="F400" s="169">
        <v>1200000</v>
      </c>
      <c r="G400" s="169">
        <v>1200000</v>
      </c>
      <c r="H400" s="156"/>
      <c r="I400" s="156"/>
      <c r="J400" s="156"/>
      <c r="K400" s="156"/>
    </row>
    <row r="401" spans="1:11" ht="14.1" customHeight="1" x14ac:dyDescent="0.25">
      <c r="A401" s="156"/>
      <c r="B401" s="156"/>
      <c r="C401" s="171" t="s">
        <v>81</v>
      </c>
      <c r="D401" s="169">
        <v>0</v>
      </c>
      <c r="E401" s="169">
        <v>0</v>
      </c>
      <c r="F401" s="169">
        <v>0</v>
      </c>
      <c r="G401" s="169">
        <v>0</v>
      </c>
      <c r="H401" s="156"/>
      <c r="I401" s="156"/>
      <c r="J401" s="156"/>
      <c r="K401" s="156"/>
    </row>
    <row r="402" spans="1:11" ht="14.1" customHeight="1" x14ac:dyDescent="0.25">
      <c r="A402" s="156"/>
      <c r="B402" s="156"/>
      <c r="C402" s="171" t="s">
        <v>82</v>
      </c>
      <c r="D402" s="169">
        <v>0</v>
      </c>
      <c r="E402" s="169">
        <v>0</v>
      </c>
      <c r="F402" s="169">
        <v>0</v>
      </c>
      <c r="G402" s="169">
        <v>0</v>
      </c>
      <c r="H402" s="156"/>
      <c r="I402" s="156"/>
      <c r="J402" s="156"/>
      <c r="K402" s="156"/>
    </row>
    <row r="403" spans="1:11" ht="14.1" customHeight="1" x14ac:dyDescent="0.25">
      <c r="A403" s="156"/>
      <c r="B403" s="156"/>
      <c r="C403" s="171" t="s">
        <v>83</v>
      </c>
      <c r="D403" s="169">
        <v>0</v>
      </c>
      <c r="E403" s="169">
        <v>0</v>
      </c>
      <c r="F403" s="169">
        <v>0</v>
      </c>
      <c r="G403" s="169">
        <v>0</v>
      </c>
      <c r="H403" s="156"/>
      <c r="I403" s="156"/>
      <c r="J403" s="156"/>
      <c r="K403" s="156"/>
    </row>
    <row r="404" spans="1:11" ht="14.1" customHeight="1" x14ac:dyDescent="0.25">
      <c r="A404" s="156"/>
      <c r="B404" s="156"/>
      <c r="C404" s="171" t="s">
        <v>84</v>
      </c>
      <c r="D404" s="169">
        <v>0</v>
      </c>
      <c r="E404" s="169">
        <v>0</v>
      </c>
      <c r="F404" s="169">
        <v>0</v>
      </c>
      <c r="G404" s="169">
        <v>0</v>
      </c>
      <c r="H404" s="156"/>
      <c r="I404" s="156"/>
      <c r="J404" s="156"/>
      <c r="K404" s="156"/>
    </row>
    <row r="405" spans="1:11" ht="14.1" customHeight="1" x14ac:dyDescent="0.25">
      <c r="A405" s="156"/>
      <c r="B405" s="156"/>
      <c r="C405" s="171" t="s">
        <v>86</v>
      </c>
      <c r="D405" s="169">
        <v>0</v>
      </c>
      <c r="E405" s="169">
        <v>0</v>
      </c>
      <c r="F405" s="169">
        <v>0</v>
      </c>
      <c r="G405" s="169">
        <v>0</v>
      </c>
      <c r="H405" s="156"/>
      <c r="I405" s="156"/>
      <c r="J405" s="156"/>
      <c r="K405" s="156"/>
    </row>
    <row r="406" spans="1:11" ht="14.1" customHeight="1" x14ac:dyDescent="0.25">
      <c r="A406" s="156"/>
      <c r="B406" s="156"/>
      <c r="C406" s="171" t="s">
        <v>72</v>
      </c>
      <c r="D406" s="169">
        <v>0</v>
      </c>
      <c r="E406" s="169">
        <v>0</v>
      </c>
      <c r="F406" s="169">
        <v>0</v>
      </c>
      <c r="G406" s="169">
        <v>0</v>
      </c>
      <c r="H406" s="156"/>
      <c r="I406" s="156"/>
      <c r="J406" s="156"/>
      <c r="K406" s="156"/>
    </row>
    <row r="407" spans="1:11" ht="14.1" customHeight="1" x14ac:dyDescent="0.25">
      <c r="A407" s="156"/>
      <c r="B407" s="156"/>
      <c r="C407" s="171" t="s">
        <v>81</v>
      </c>
      <c r="D407" s="169">
        <v>0</v>
      </c>
      <c r="E407" s="169">
        <v>0</v>
      </c>
      <c r="F407" s="169">
        <v>0</v>
      </c>
      <c r="G407" s="169">
        <v>0</v>
      </c>
      <c r="H407" s="156"/>
      <c r="I407" s="156"/>
      <c r="J407" s="156"/>
      <c r="K407" s="156"/>
    </row>
    <row r="408" spans="1:11" ht="14.1" customHeight="1" x14ac:dyDescent="0.25">
      <c r="A408" s="156"/>
      <c r="B408" s="156"/>
      <c r="C408" s="171" t="s">
        <v>82</v>
      </c>
      <c r="D408" s="169">
        <v>0</v>
      </c>
      <c r="E408" s="169">
        <v>0</v>
      </c>
      <c r="F408" s="169">
        <v>0</v>
      </c>
      <c r="G408" s="169">
        <v>0</v>
      </c>
      <c r="H408" s="156"/>
      <c r="I408" s="156"/>
      <c r="J408" s="156"/>
      <c r="K408" s="156"/>
    </row>
    <row r="409" spans="1:11" ht="14.1" customHeight="1" x14ac:dyDescent="0.25">
      <c r="A409" s="156"/>
      <c r="B409" s="156"/>
      <c r="C409" s="171" t="s">
        <v>83</v>
      </c>
      <c r="D409" s="169">
        <v>0</v>
      </c>
      <c r="E409" s="169">
        <v>0</v>
      </c>
      <c r="F409" s="169">
        <v>0</v>
      </c>
      <c r="G409" s="169">
        <v>0</v>
      </c>
      <c r="H409" s="156"/>
      <c r="I409" s="156"/>
      <c r="J409" s="156"/>
      <c r="K409" s="156"/>
    </row>
    <row r="410" spans="1:11" ht="14.1" customHeight="1" x14ac:dyDescent="0.25">
      <c r="A410" s="156"/>
      <c r="B410" s="156"/>
      <c r="C410" s="171" t="s">
        <v>84</v>
      </c>
      <c r="D410" s="169">
        <v>0</v>
      </c>
      <c r="E410" s="169">
        <v>0</v>
      </c>
      <c r="F410" s="169">
        <v>0</v>
      </c>
      <c r="G410" s="169">
        <v>0</v>
      </c>
      <c r="H410" s="156"/>
      <c r="I410" s="156"/>
      <c r="J410" s="156"/>
      <c r="K410" s="156"/>
    </row>
    <row r="411" spans="1:11" ht="14.1" customHeight="1" x14ac:dyDescent="0.25">
      <c r="A411" s="156"/>
      <c r="B411" s="156"/>
      <c r="C411" s="171" t="s">
        <v>87</v>
      </c>
      <c r="D411" s="169">
        <v>0</v>
      </c>
      <c r="E411" s="169">
        <v>0</v>
      </c>
      <c r="F411" s="169">
        <v>0</v>
      </c>
      <c r="G411" s="169">
        <v>0</v>
      </c>
      <c r="H411" s="156"/>
      <c r="I411" s="156"/>
      <c r="J411" s="156"/>
      <c r="K411" s="156"/>
    </row>
    <row r="412" spans="1:11" ht="14.1" customHeight="1" x14ac:dyDescent="0.25">
      <c r="A412" s="156"/>
      <c r="B412" s="156"/>
      <c r="C412" s="171" t="s">
        <v>88</v>
      </c>
      <c r="D412" s="169">
        <v>0</v>
      </c>
      <c r="E412" s="169">
        <v>0</v>
      </c>
      <c r="F412" s="169">
        <v>0</v>
      </c>
      <c r="G412" s="169">
        <v>0</v>
      </c>
      <c r="H412" s="156"/>
      <c r="I412" s="156"/>
      <c r="J412" s="156"/>
      <c r="K412" s="156"/>
    </row>
    <row r="413" spans="1:11" ht="14.1" customHeight="1" x14ac:dyDescent="0.25">
      <c r="A413" s="156"/>
      <c r="B413" s="156"/>
      <c r="C413" s="170" t="s">
        <v>89</v>
      </c>
      <c r="D413" s="169">
        <v>0</v>
      </c>
      <c r="E413" s="169">
        <v>0</v>
      </c>
      <c r="F413" s="169">
        <v>1200000</v>
      </c>
      <c r="G413" s="169">
        <v>1200000</v>
      </c>
      <c r="H413" s="156"/>
      <c r="I413" s="156"/>
      <c r="J413" s="156"/>
      <c r="K413" s="156"/>
    </row>
    <row r="414" spans="1:11" ht="14.1" customHeight="1" x14ac:dyDescent="0.25">
      <c r="A414" s="156"/>
      <c r="B414" s="156"/>
      <c r="C414" s="177" t="s">
        <v>46</v>
      </c>
      <c r="D414" s="1405" t="s">
        <v>849</v>
      </c>
      <c r="E414" s="1406"/>
      <c r="F414" s="1406"/>
      <c r="G414" s="1406"/>
      <c r="H414" s="156"/>
      <c r="I414" s="156"/>
      <c r="J414" s="156"/>
      <c r="K414" s="156"/>
    </row>
    <row r="415" spans="1:11" ht="14.1" customHeight="1" x14ac:dyDescent="0.25">
      <c r="A415" s="156"/>
      <c r="B415" s="156"/>
      <c r="C415" s="154" t="s">
        <v>48</v>
      </c>
      <c r="D415" s="1407" t="s">
        <v>848</v>
      </c>
      <c r="E415" s="1408"/>
      <c r="F415" s="1408"/>
      <c r="G415" s="1408"/>
      <c r="H415" s="156"/>
      <c r="I415" s="156"/>
      <c r="J415" s="156"/>
      <c r="K415" s="156"/>
    </row>
    <row r="416" spans="1:11" ht="14.1" customHeight="1" x14ac:dyDescent="0.25">
      <c r="A416" s="156"/>
      <c r="B416" s="156"/>
      <c r="C416" s="154" t="s">
        <v>50</v>
      </c>
      <c r="D416" s="1407" t="s">
        <v>95</v>
      </c>
      <c r="E416" s="1408"/>
      <c r="F416" s="1408"/>
      <c r="G416" s="1408"/>
      <c r="H416" s="156"/>
      <c r="I416" s="156"/>
      <c r="J416" s="156"/>
      <c r="K416" s="156"/>
    </row>
    <row r="417" spans="1:11" ht="15" customHeight="1" x14ac:dyDescent="0.25">
      <c r="A417" s="156"/>
      <c r="B417" s="156"/>
      <c r="C417" s="175"/>
      <c r="D417" s="174">
        <v>2026</v>
      </c>
      <c r="E417" s="174">
        <v>2027</v>
      </c>
      <c r="F417" s="174">
        <v>2028</v>
      </c>
      <c r="G417" s="174">
        <v>2029</v>
      </c>
      <c r="H417" s="156"/>
      <c r="I417" s="156"/>
      <c r="J417" s="156"/>
      <c r="K417" s="156"/>
    </row>
    <row r="418" spans="1:11" ht="15" customHeight="1" x14ac:dyDescent="0.25">
      <c r="A418" s="156"/>
      <c r="B418" s="156"/>
      <c r="C418" s="173"/>
      <c r="D418" s="172" t="s">
        <v>17</v>
      </c>
      <c r="E418" s="172" t="s">
        <v>18</v>
      </c>
      <c r="F418" s="172" t="s">
        <v>18</v>
      </c>
      <c r="G418" s="172" t="s">
        <v>18</v>
      </c>
      <c r="H418" s="156"/>
      <c r="I418" s="156"/>
      <c r="J418" s="156"/>
      <c r="K418" s="156"/>
    </row>
    <row r="419" spans="1:11" ht="14.1" customHeight="1" x14ac:dyDescent="0.25">
      <c r="A419" s="156"/>
      <c r="B419" s="156"/>
      <c r="C419" s="163" t="s">
        <v>52</v>
      </c>
      <c r="D419" s="176" t="s">
        <v>53</v>
      </c>
      <c r="E419" s="176" t="s">
        <v>133</v>
      </c>
      <c r="F419" s="176" t="s">
        <v>55</v>
      </c>
      <c r="G419" s="176" t="s">
        <v>55</v>
      </c>
      <c r="H419" s="156"/>
      <c r="I419" s="156"/>
      <c r="J419" s="156"/>
      <c r="K419" s="156"/>
    </row>
    <row r="420" spans="1:11" ht="14.1" customHeight="1" x14ac:dyDescent="0.25">
      <c r="A420" s="156"/>
      <c r="B420" s="156"/>
      <c r="C420" s="163" t="s">
        <v>54</v>
      </c>
      <c r="D420" s="176" t="s">
        <v>55</v>
      </c>
      <c r="E420" s="176" t="s">
        <v>847</v>
      </c>
      <c r="F420" s="176" t="s">
        <v>55</v>
      </c>
      <c r="G420" s="176" t="s">
        <v>55</v>
      </c>
      <c r="H420" s="156"/>
      <c r="I420" s="156"/>
      <c r="J420" s="156"/>
      <c r="K420" s="156"/>
    </row>
    <row r="421" spans="1:11" ht="14.1" customHeight="1" x14ac:dyDescent="0.25">
      <c r="A421" s="156"/>
      <c r="B421" s="156"/>
      <c r="C421" s="163" t="s">
        <v>59</v>
      </c>
      <c r="D421" s="176" t="s">
        <v>55</v>
      </c>
      <c r="E421" s="176" t="s">
        <v>846</v>
      </c>
      <c r="F421" s="176" t="s">
        <v>55</v>
      </c>
      <c r="G421" s="176" t="s">
        <v>55</v>
      </c>
      <c r="H421" s="156"/>
      <c r="I421" s="156"/>
      <c r="J421" s="156"/>
      <c r="K421" s="156"/>
    </row>
    <row r="422" spans="1:11" ht="14.1" customHeight="1" x14ac:dyDescent="0.25">
      <c r="A422" s="156"/>
      <c r="B422" s="156"/>
      <c r="C422" s="163" t="s">
        <v>63</v>
      </c>
      <c r="D422" s="176" t="s">
        <v>53</v>
      </c>
      <c r="E422" s="176" t="s">
        <v>53</v>
      </c>
      <c r="F422" s="176" t="s">
        <v>103</v>
      </c>
      <c r="G422" s="176" t="s">
        <v>53</v>
      </c>
      <c r="H422" s="156"/>
      <c r="I422" s="156"/>
      <c r="J422" s="156"/>
      <c r="K422" s="156"/>
    </row>
    <row r="423" spans="1:11" ht="14.1" customHeight="1" x14ac:dyDescent="0.25">
      <c r="A423" s="156"/>
      <c r="B423" s="156"/>
      <c r="C423" s="163" t="s">
        <v>65</v>
      </c>
      <c r="D423" s="176" t="s">
        <v>53</v>
      </c>
      <c r="E423" s="176" t="s">
        <v>53</v>
      </c>
      <c r="F423" s="176" t="s">
        <v>103</v>
      </c>
      <c r="G423" s="176" t="s">
        <v>53</v>
      </c>
      <c r="H423" s="156"/>
      <c r="I423" s="156"/>
      <c r="J423" s="156"/>
      <c r="K423" s="156"/>
    </row>
    <row r="424" spans="1:11" ht="14.1" customHeight="1" x14ac:dyDescent="0.25">
      <c r="A424" s="156"/>
      <c r="B424" s="156"/>
      <c r="C424" s="163" t="s">
        <v>68</v>
      </c>
      <c r="D424" s="176" t="s">
        <v>53</v>
      </c>
      <c r="E424" s="176" t="s">
        <v>53</v>
      </c>
      <c r="F424" s="176" t="s">
        <v>103</v>
      </c>
      <c r="G424" s="176" t="s">
        <v>53</v>
      </c>
      <c r="H424" s="156"/>
      <c r="I424" s="156"/>
      <c r="J424" s="156"/>
      <c r="K424" s="156"/>
    </row>
    <row r="425" spans="1:11" ht="14.1" customHeight="1" x14ac:dyDescent="0.25">
      <c r="A425" s="156"/>
      <c r="B425" s="156"/>
      <c r="C425" s="1409" t="s">
        <v>70</v>
      </c>
      <c r="D425" s="1410"/>
      <c r="E425" s="1410"/>
      <c r="F425" s="1410"/>
      <c r="G425" s="1410"/>
      <c r="H425" s="156"/>
      <c r="I425" s="156"/>
      <c r="J425" s="156"/>
      <c r="K425" s="156"/>
    </row>
    <row r="426" spans="1:11" ht="14.1" customHeight="1" x14ac:dyDescent="0.25">
      <c r="A426" s="156"/>
      <c r="B426" s="156"/>
      <c r="C426" s="175"/>
      <c r="D426" s="174">
        <v>2026</v>
      </c>
      <c r="E426" s="174">
        <v>2027</v>
      </c>
      <c r="F426" s="174">
        <v>2028</v>
      </c>
      <c r="G426" s="174">
        <v>2029</v>
      </c>
      <c r="H426" s="156"/>
      <c r="I426" s="156"/>
      <c r="J426" s="156"/>
      <c r="K426" s="156"/>
    </row>
    <row r="427" spans="1:11" ht="14.1" customHeight="1" x14ac:dyDescent="0.25">
      <c r="A427" s="156"/>
      <c r="B427" s="156"/>
      <c r="C427" s="173"/>
      <c r="D427" s="172" t="s">
        <v>17</v>
      </c>
      <c r="E427" s="172" t="s">
        <v>18</v>
      </c>
      <c r="F427" s="172" t="s">
        <v>18</v>
      </c>
      <c r="G427" s="172" t="s">
        <v>18</v>
      </c>
      <c r="H427" s="156"/>
      <c r="I427" s="156"/>
      <c r="J427" s="156"/>
      <c r="K427" s="156"/>
    </row>
    <row r="428" spans="1:11" ht="14.1" customHeight="1" x14ac:dyDescent="0.25">
      <c r="A428" s="156"/>
      <c r="B428" s="156"/>
      <c r="C428" s="171" t="s">
        <v>71</v>
      </c>
      <c r="D428" s="169">
        <v>0</v>
      </c>
      <c r="E428" s="169">
        <v>0</v>
      </c>
      <c r="F428" s="169">
        <v>0</v>
      </c>
      <c r="G428" s="169">
        <v>0</v>
      </c>
      <c r="H428" s="156"/>
      <c r="I428" s="156"/>
      <c r="J428" s="156"/>
      <c r="K428" s="156"/>
    </row>
    <row r="429" spans="1:11" ht="14.1" customHeight="1" x14ac:dyDescent="0.25">
      <c r="A429" s="156"/>
      <c r="B429" s="156"/>
      <c r="C429" s="171" t="s">
        <v>72</v>
      </c>
      <c r="D429" s="169">
        <v>0</v>
      </c>
      <c r="E429" s="169">
        <v>0</v>
      </c>
      <c r="F429" s="169">
        <v>0</v>
      </c>
      <c r="G429" s="169">
        <v>0</v>
      </c>
      <c r="H429" s="156"/>
      <c r="I429" s="156"/>
      <c r="J429" s="156"/>
      <c r="K429" s="156"/>
    </row>
    <row r="430" spans="1:11" ht="14.1" customHeight="1" x14ac:dyDescent="0.25">
      <c r="A430" s="156"/>
      <c r="B430" s="156"/>
      <c r="C430" s="171" t="s">
        <v>73</v>
      </c>
      <c r="D430" s="169">
        <v>0</v>
      </c>
      <c r="E430" s="169">
        <v>0</v>
      </c>
      <c r="F430" s="169">
        <v>0</v>
      </c>
      <c r="G430" s="169">
        <v>0</v>
      </c>
      <c r="H430" s="156"/>
      <c r="I430" s="156"/>
      <c r="J430" s="156"/>
      <c r="K430" s="156"/>
    </row>
    <row r="431" spans="1:11" ht="14.1" customHeight="1" x14ac:dyDescent="0.25">
      <c r="A431" s="156"/>
      <c r="B431" s="156"/>
      <c r="C431" s="171" t="s">
        <v>74</v>
      </c>
      <c r="D431" s="169">
        <v>0</v>
      </c>
      <c r="E431" s="169">
        <v>0</v>
      </c>
      <c r="F431" s="169">
        <v>0</v>
      </c>
      <c r="G431" s="169">
        <v>0</v>
      </c>
      <c r="H431" s="156"/>
      <c r="I431" s="156"/>
      <c r="J431" s="156"/>
      <c r="K431" s="156"/>
    </row>
    <row r="432" spans="1:11" ht="14.1" customHeight="1" x14ac:dyDescent="0.25">
      <c r="A432" s="156"/>
      <c r="B432" s="156"/>
      <c r="C432" s="171" t="s">
        <v>72</v>
      </c>
      <c r="D432" s="169">
        <v>0</v>
      </c>
      <c r="E432" s="169">
        <v>0</v>
      </c>
      <c r="F432" s="169">
        <v>0</v>
      </c>
      <c r="G432" s="169">
        <v>0</v>
      </c>
      <c r="H432" s="156"/>
      <c r="I432" s="156"/>
      <c r="J432" s="156"/>
      <c r="K432" s="156"/>
    </row>
    <row r="433" spans="1:11" ht="14.1" customHeight="1" x14ac:dyDescent="0.25">
      <c r="A433" s="156"/>
      <c r="B433" s="156"/>
      <c r="C433" s="171" t="s">
        <v>73</v>
      </c>
      <c r="D433" s="169">
        <v>0</v>
      </c>
      <c r="E433" s="169">
        <v>0</v>
      </c>
      <c r="F433" s="169">
        <v>0</v>
      </c>
      <c r="G433" s="169">
        <v>0</v>
      </c>
      <c r="H433" s="156"/>
      <c r="I433" s="156"/>
      <c r="J433" s="156"/>
      <c r="K433" s="156"/>
    </row>
    <row r="434" spans="1:11" ht="14.1" customHeight="1" x14ac:dyDescent="0.25">
      <c r="A434" s="156"/>
      <c r="B434" s="156"/>
      <c r="C434" s="171" t="s">
        <v>75</v>
      </c>
      <c r="D434" s="169">
        <v>0</v>
      </c>
      <c r="E434" s="169">
        <v>0</v>
      </c>
      <c r="F434" s="169">
        <v>0</v>
      </c>
      <c r="G434" s="169">
        <v>0</v>
      </c>
      <c r="H434" s="156"/>
      <c r="I434" s="156"/>
      <c r="J434" s="156"/>
      <c r="K434" s="156"/>
    </row>
    <row r="435" spans="1:11" ht="14.1" customHeight="1" x14ac:dyDescent="0.25">
      <c r="A435" s="156"/>
      <c r="B435" s="156"/>
      <c r="C435" s="171" t="s">
        <v>72</v>
      </c>
      <c r="D435" s="169">
        <v>0</v>
      </c>
      <c r="E435" s="169">
        <v>0</v>
      </c>
      <c r="F435" s="169">
        <v>0</v>
      </c>
      <c r="G435" s="169">
        <v>0</v>
      </c>
      <c r="H435" s="156"/>
      <c r="I435" s="156"/>
      <c r="J435" s="156"/>
      <c r="K435" s="156"/>
    </row>
    <row r="436" spans="1:11" ht="14.1" customHeight="1" x14ac:dyDescent="0.25">
      <c r="A436" s="156"/>
      <c r="B436" s="156"/>
      <c r="C436" s="171" t="s">
        <v>73</v>
      </c>
      <c r="D436" s="169">
        <v>0</v>
      </c>
      <c r="E436" s="169">
        <v>0</v>
      </c>
      <c r="F436" s="169">
        <v>0</v>
      </c>
      <c r="G436" s="169">
        <v>0</v>
      </c>
      <c r="H436" s="156"/>
      <c r="I436" s="156"/>
      <c r="J436" s="156"/>
      <c r="K436" s="156"/>
    </row>
    <row r="437" spans="1:11" ht="14.1" customHeight="1" x14ac:dyDescent="0.25">
      <c r="A437" s="156"/>
      <c r="B437" s="156"/>
      <c r="C437" s="171" t="s">
        <v>76</v>
      </c>
      <c r="D437" s="169">
        <v>0</v>
      </c>
      <c r="E437" s="169">
        <v>0</v>
      </c>
      <c r="F437" s="169">
        <v>0</v>
      </c>
      <c r="G437" s="169">
        <v>0</v>
      </c>
      <c r="H437" s="156"/>
      <c r="I437" s="156"/>
      <c r="J437" s="156"/>
      <c r="K437" s="156"/>
    </row>
    <row r="438" spans="1:11" ht="14.1" customHeight="1" x14ac:dyDescent="0.25">
      <c r="A438" s="156"/>
      <c r="B438" s="156"/>
      <c r="C438" s="171" t="s">
        <v>72</v>
      </c>
      <c r="D438" s="169">
        <v>0</v>
      </c>
      <c r="E438" s="169">
        <v>0</v>
      </c>
      <c r="F438" s="169">
        <v>0</v>
      </c>
      <c r="G438" s="169">
        <v>0</v>
      </c>
      <c r="H438" s="156"/>
      <c r="I438" s="156"/>
      <c r="J438" s="156"/>
      <c r="K438" s="156"/>
    </row>
    <row r="439" spans="1:11" ht="14.1" customHeight="1" x14ac:dyDescent="0.25">
      <c r="A439" s="156"/>
      <c r="B439" s="156"/>
      <c r="C439" s="171" t="s">
        <v>73</v>
      </c>
      <c r="D439" s="169">
        <v>0</v>
      </c>
      <c r="E439" s="169">
        <v>0</v>
      </c>
      <c r="F439" s="169">
        <v>0</v>
      </c>
      <c r="G439" s="169">
        <v>0</v>
      </c>
      <c r="H439" s="156"/>
      <c r="I439" s="156"/>
      <c r="J439" s="156"/>
      <c r="K439" s="156"/>
    </row>
    <row r="440" spans="1:11" ht="14.1" customHeight="1" x14ac:dyDescent="0.25">
      <c r="A440" s="156"/>
      <c r="B440" s="156"/>
      <c r="C440" s="171" t="s">
        <v>77</v>
      </c>
      <c r="D440" s="169">
        <v>0</v>
      </c>
      <c r="E440" s="169">
        <v>0</v>
      </c>
      <c r="F440" s="169">
        <v>0</v>
      </c>
      <c r="G440" s="169">
        <v>0</v>
      </c>
      <c r="H440" s="156"/>
      <c r="I440" s="156"/>
      <c r="J440" s="156"/>
      <c r="K440" s="156"/>
    </row>
    <row r="441" spans="1:11" ht="14.1" customHeight="1" x14ac:dyDescent="0.25">
      <c r="A441" s="156"/>
      <c r="B441" s="156"/>
      <c r="C441" s="171" t="s">
        <v>72</v>
      </c>
      <c r="D441" s="169">
        <v>0</v>
      </c>
      <c r="E441" s="169">
        <v>0</v>
      </c>
      <c r="F441" s="169">
        <v>0</v>
      </c>
      <c r="G441" s="169">
        <v>0</v>
      </c>
      <c r="H441" s="156"/>
      <c r="I441" s="156"/>
      <c r="J441" s="156"/>
      <c r="K441" s="156"/>
    </row>
    <row r="442" spans="1:11" ht="14.1" customHeight="1" x14ac:dyDescent="0.25">
      <c r="A442" s="156"/>
      <c r="B442" s="156"/>
      <c r="C442" s="171" t="s">
        <v>73</v>
      </c>
      <c r="D442" s="169">
        <v>0</v>
      </c>
      <c r="E442" s="169">
        <v>0</v>
      </c>
      <c r="F442" s="169">
        <v>0</v>
      </c>
      <c r="G442" s="169">
        <v>0</v>
      </c>
      <c r="H442" s="156"/>
      <c r="I442" s="156"/>
      <c r="J442" s="156"/>
      <c r="K442" s="156"/>
    </row>
    <row r="443" spans="1:11" ht="14.1" customHeight="1" x14ac:dyDescent="0.25">
      <c r="A443" s="156"/>
      <c r="B443" s="156"/>
      <c r="C443" s="171" t="s">
        <v>78</v>
      </c>
      <c r="D443" s="169">
        <v>0</v>
      </c>
      <c r="E443" s="169">
        <v>0</v>
      </c>
      <c r="F443" s="169">
        <v>0</v>
      </c>
      <c r="G443" s="169">
        <v>0</v>
      </c>
      <c r="H443" s="156"/>
      <c r="I443" s="156"/>
      <c r="J443" s="156"/>
      <c r="K443" s="156"/>
    </row>
    <row r="444" spans="1:11" ht="14.1" customHeight="1" x14ac:dyDescent="0.25">
      <c r="A444" s="156"/>
      <c r="B444" s="156"/>
      <c r="C444" s="171" t="s">
        <v>72</v>
      </c>
      <c r="D444" s="169">
        <v>0</v>
      </c>
      <c r="E444" s="169">
        <v>0</v>
      </c>
      <c r="F444" s="169">
        <v>0</v>
      </c>
      <c r="G444" s="169">
        <v>0</v>
      </c>
      <c r="H444" s="156"/>
      <c r="I444" s="156"/>
      <c r="J444" s="156"/>
      <c r="K444" s="156"/>
    </row>
    <row r="445" spans="1:11" ht="14.1" customHeight="1" x14ac:dyDescent="0.25">
      <c r="A445" s="156"/>
      <c r="B445" s="156"/>
      <c r="C445" s="171" t="s">
        <v>73</v>
      </c>
      <c r="D445" s="169">
        <v>0</v>
      </c>
      <c r="E445" s="169">
        <v>0</v>
      </c>
      <c r="F445" s="169">
        <v>0</v>
      </c>
      <c r="G445" s="169">
        <v>0</v>
      </c>
      <c r="H445" s="156"/>
      <c r="I445" s="156"/>
      <c r="J445" s="156"/>
      <c r="K445" s="156"/>
    </row>
    <row r="446" spans="1:11" ht="14.1" customHeight="1" x14ac:dyDescent="0.25">
      <c r="A446" s="156"/>
      <c r="B446" s="156"/>
      <c r="C446" s="171" t="s">
        <v>79</v>
      </c>
      <c r="D446" s="169">
        <v>0</v>
      </c>
      <c r="E446" s="169">
        <v>0</v>
      </c>
      <c r="F446" s="169">
        <v>0</v>
      </c>
      <c r="G446" s="169">
        <v>0</v>
      </c>
      <c r="H446" s="156"/>
      <c r="I446" s="156"/>
      <c r="J446" s="156"/>
      <c r="K446" s="156"/>
    </row>
    <row r="447" spans="1:11" ht="14.1" customHeight="1" x14ac:dyDescent="0.25">
      <c r="A447" s="156"/>
      <c r="B447" s="156"/>
      <c r="C447" s="171" t="s">
        <v>72</v>
      </c>
      <c r="D447" s="169">
        <v>0</v>
      </c>
      <c r="E447" s="169">
        <v>0</v>
      </c>
      <c r="F447" s="169">
        <v>0</v>
      </c>
      <c r="G447" s="169">
        <v>0</v>
      </c>
      <c r="H447" s="156"/>
      <c r="I447" s="156"/>
      <c r="J447" s="156"/>
      <c r="K447" s="156"/>
    </row>
    <row r="448" spans="1:11" ht="14.1" customHeight="1" x14ac:dyDescent="0.25">
      <c r="A448" s="156"/>
      <c r="B448" s="156"/>
      <c r="C448" s="171" t="s">
        <v>73</v>
      </c>
      <c r="D448" s="169">
        <v>0</v>
      </c>
      <c r="E448" s="169">
        <v>0</v>
      </c>
      <c r="F448" s="169">
        <v>0</v>
      </c>
      <c r="G448" s="169">
        <v>0</v>
      </c>
      <c r="H448" s="156"/>
      <c r="I448" s="156"/>
      <c r="J448" s="156"/>
      <c r="K448" s="156"/>
    </row>
    <row r="449" spans="1:11" ht="14.1" customHeight="1" x14ac:dyDescent="0.25">
      <c r="A449" s="156"/>
      <c r="B449" s="156"/>
      <c r="C449" s="171" t="s">
        <v>80</v>
      </c>
      <c r="D449" s="169">
        <v>0</v>
      </c>
      <c r="E449" s="169">
        <v>0</v>
      </c>
      <c r="F449" s="169">
        <v>0</v>
      </c>
      <c r="G449" s="169">
        <v>0</v>
      </c>
      <c r="H449" s="156"/>
      <c r="I449" s="156"/>
      <c r="J449" s="156"/>
      <c r="K449" s="156"/>
    </row>
    <row r="450" spans="1:11" ht="14.1" customHeight="1" x14ac:dyDescent="0.25">
      <c r="A450" s="156"/>
      <c r="B450" s="156"/>
      <c r="C450" s="171" t="s">
        <v>72</v>
      </c>
      <c r="D450" s="169">
        <v>0</v>
      </c>
      <c r="E450" s="169">
        <v>0</v>
      </c>
      <c r="F450" s="169">
        <v>0</v>
      </c>
      <c r="G450" s="169">
        <v>0</v>
      </c>
      <c r="H450" s="156"/>
      <c r="I450" s="156"/>
      <c r="J450" s="156"/>
      <c r="K450" s="156"/>
    </row>
    <row r="451" spans="1:11" ht="14.1" customHeight="1" x14ac:dyDescent="0.25">
      <c r="A451" s="156"/>
      <c r="B451" s="156"/>
      <c r="C451" s="171" t="s">
        <v>81</v>
      </c>
      <c r="D451" s="169">
        <v>0</v>
      </c>
      <c r="E451" s="169">
        <v>0</v>
      </c>
      <c r="F451" s="169">
        <v>0</v>
      </c>
      <c r="G451" s="169">
        <v>0</v>
      </c>
      <c r="H451" s="156"/>
      <c r="I451" s="156"/>
      <c r="J451" s="156"/>
      <c r="K451" s="156"/>
    </row>
    <row r="452" spans="1:11" ht="14.1" customHeight="1" x14ac:dyDescent="0.25">
      <c r="A452" s="156"/>
      <c r="B452" s="156"/>
      <c r="C452" s="171" t="s">
        <v>82</v>
      </c>
      <c r="D452" s="169">
        <v>0</v>
      </c>
      <c r="E452" s="169">
        <v>0</v>
      </c>
      <c r="F452" s="169">
        <v>0</v>
      </c>
      <c r="G452" s="169">
        <v>0</v>
      </c>
      <c r="H452" s="156"/>
      <c r="I452" s="156"/>
      <c r="J452" s="156"/>
      <c r="K452" s="156"/>
    </row>
    <row r="453" spans="1:11" ht="14.1" customHeight="1" x14ac:dyDescent="0.25">
      <c r="A453" s="156"/>
      <c r="B453" s="156"/>
      <c r="C453" s="171" t="s">
        <v>83</v>
      </c>
      <c r="D453" s="169">
        <v>0</v>
      </c>
      <c r="E453" s="169">
        <v>0</v>
      </c>
      <c r="F453" s="169">
        <v>0</v>
      </c>
      <c r="G453" s="169">
        <v>0</v>
      </c>
      <c r="H453" s="156"/>
      <c r="I453" s="156"/>
      <c r="J453" s="156"/>
      <c r="K453" s="156"/>
    </row>
    <row r="454" spans="1:11" ht="14.1" customHeight="1" x14ac:dyDescent="0.25">
      <c r="A454" s="156"/>
      <c r="B454" s="156"/>
      <c r="C454" s="171" t="s">
        <v>84</v>
      </c>
      <c r="D454" s="169">
        <v>0</v>
      </c>
      <c r="E454" s="169">
        <v>0</v>
      </c>
      <c r="F454" s="169">
        <v>0</v>
      </c>
      <c r="G454" s="169">
        <v>0</v>
      </c>
      <c r="H454" s="156"/>
      <c r="I454" s="156"/>
      <c r="J454" s="156"/>
      <c r="K454" s="156"/>
    </row>
    <row r="455" spans="1:11" ht="14.1" customHeight="1" x14ac:dyDescent="0.25">
      <c r="A455" s="156"/>
      <c r="B455" s="156"/>
      <c r="C455" s="171" t="s">
        <v>85</v>
      </c>
      <c r="D455" s="169">
        <v>0</v>
      </c>
      <c r="E455" s="169">
        <v>16454296</v>
      </c>
      <c r="F455" s="169">
        <v>0</v>
      </c>
      <c r="G455" s="169">
        <v>0</v>
      </c>
      <c r="H455" s="156"/>
      <c r="I455" s="156"/>
      <c r="J455" s="156"/>
      <c r="K455" s="156"/>
    </row>
    <row r="456" spans="1:11" ht="14.1" customHeight="1" x14ac:dyDescent="0.25">
      <c r="A456" s="156"/>
      <c r="B456" s="156"/>
      <c r="C456" s="171" t="s">
        <v>72</v>
      </c>
      <c r="D456" s="169">
        <v>0</v>
      </c>
      <c r="E456" s="169">
        <v>16454296</v>
      </c>
      <c r="F456" s="169">
        <v>0</v>
      </c>
      <c r="G456" s="169">
        <v>0</v>
      </c>
      <c r="H456" s="156"/>
      <c r="I456" s="156"/>
      <c r="J456" s="156"/>
      <c r="K456" s="156"/>
    </row>
    <row r="457" spans="1:11" ht="14.1" customHeight="1" x14ac:dyDescent="0.25">
      <c r="A457" s="156"/>
      <c r="B457" s="156"/>
      <c r="C457" s="171" t="s">
        <v>81</v>
      </c>
      <c r="D457" s="169">
        <v>0</v>
      </c>
      <c r="E457" s="169">
        <v>0</v>
      </c>
      <c r="F457" s="169">
        <v>0</v>
      </c>
      <c r="G457" s="169">
        <v>0</v>
      </c>
      <c r="H457" s="156"/>
      <c r="I457" s="156"/>
      <c r="J457" s="156"/>
      <c r="K457" s="156"/>
    </row>
    <row r="458" spans="1:11" ht="14.1" customHeight="1" x14ac:dyDescent="0.25">
      <c r="A458" s="156"/>
      <c r="B458" s="156"/>
      <c r="C458" s="171" t="s">
        <v>82</v>
      </c>
      <c r="D458" s="169">
        <v>0</v>
      </c>
      <c r="E458" s="169">
        <v>0</v>
      </c>
      <c r="F458" s="169">
        <v>0</v>
      </c>
      <c r="G458" s="169">
        <v>0</v>
      </c>
      <c r="H458" s="156"/>
      <c r="I458" s="156"/>
      <c r="J458" s="156"/>
      <c r="K458" s="156"/>
    </row>
    <row r="459" spans="1:11" ht="14.1" customHeight="1" x14ac:dyDescent="0.25">
      <c r="A459" s="156"/>
      <c r="B459" s="156"/>
      <c r="C459" s="171" t="s">
        <v>83</v>
      </c>
      <c r="D459" s="169">
        <v>0</v>
      </c>
      <c r="E459" s="169">
        <v>0</v>
      </c>
      <c r="F459" s="169">
        <v>0</v>
      </c>
      <c r="G459" s="169">
        <v>0</v>
      </c>
      <c r="H459" s="156"/>
      <c r="I459" s="156"/>
      <c r="J459" s="156"/>
      <c r="K459" s="156"/>
    </row>
    <row r="460" spans="1:11" ht="14.1" customHeight="1" x14ac:dyDescent="0.25">
      <c r="A460" s="156"/>
      <c r="B460" s="156"/>
      <c r="C460" s="171" t="s">
        <v>84</v>
      </c>
      <c r="D460" s="169">
        <v>0</v>
      </c>
      <c r="E460" s="169">
        <v>0</v>
      </c>
      <c r="F460" s="169">
        <v>0</v>
      </c>
      <c r="G460" s="169">
        <v>0</v>
      </c>
      <c r="H460" s="156"/>
      <c r="I460" s="156"/>
      <c r="J460" s="156"/>
      <c r="K460" s="156"/>
    </row>
    <row r="461" spans="1:11" ht="14.1" customHeight="1" x14ac:dyDescent="0.25">
      <c r="A461" s="156"/>
      <c r="B461" s="156"/>
      <c r="C461" s="171" t="s">
        <v>86</v>
      </c>
      <c r="D461" s="169">
        <v>0</v>
      </c>
      <c r="E461" s="169">
        <v>0</v>
      </c>
      <c r="F461" s="169">
        <v>0</v>
      </c>
      <c r="G461" s="169">
        <v>0</v>
      </c>
      <c r="H461" s="156"/>
      <c r="I461" s="156"/>
      <c r="J461" s="156"/>
      <c r="K461" s="156"/>
    </row>
    <row r="462" spans="1:11" ht="14.1" customHeight="1" x14ac:dyDescent="0.25">
      <c r="A462" s="156"/>
      <c r="B462" s="156"/>
      <c r="C462" s="171" t="s">
        <v>72</v>
      </c>
      <c r="D462" s="169">
        <v>0</v>
      </c>
      <c r="E462" s="169">
        <v>0</v>
      </c>
      <c r="F462" s="169">
        <v>0</v>
      </c>
      <c r="G462" s="169">
        <v>0</v>
      </c>
      <c r="H462" s="156"/>
      <c r="I462" s="156"/>
      <c r="J462" s="156"/>
      <c r="K462" s="156"/>
    </row>
    <row r="463" spans="1:11" ht="14.1" customHeight="1" x14ac:dyDescent="0.25">
      <c r="A463" s="156"/>
      <c r="B463" s="156"/>
      <c r="C463" s="171" t="s">
        <v>81</v>
      </c>
      <c r="D463" s="169">
        <v>0</v>
      </c>
      <c r="E463" s="169">
        <v>0</v>
      </c>
      <c r="F463" s="169">
        <v>0</v>
      </c>
      <c r="G463" s="169">
        <v>0</v>
      </c>
      <c r="H463" s="156"/>
      <c r="I463" s="156"/>
      <c r="J463" s="156"/>
      <c r="K463" s="156"/>
    </row>
    <row r="464" spans="1:11" ht="14.1" customHeight="1" x14ac:dyDescent="0.25">
      <c r="A464" s="156"/>
      <c r="B464" s="156"/>
      <c r="C464" s="171" t="s">
        <v>82</v>
      </c>
      <c r="D464" s="169">
        <v>0</v>
      </c>
      <c r="E464" s="169">
        <v>0</v>
      </c>
      <c r="F464" s="169">
        <v>0</v>
      </c>
      <c r="G464" s="169">
        <v>0</v>
      </c>
      <c r="H464" s="156"/>
      <c r="I464" s="156"/>
      <c r="J464" s="156"/>
      <c r="K464" s="156"/>
    </row>
    <row r="465" spans="1:11" ht="14.1" customHeight="1" x14ac:dyDescent="0.25">
      <c r="A465" s="156"/>
      <c r="B465" s="156"/>
      <c r="C465" s="171" t="s">
        <v>83</v>
      </c>
      <c r="D465" s="169">
        <v>0</v>
      </c>
      <c r="E465" s="169">
        <v>0</v>
      </c>
      <c r="F465" s="169">
        <v>0</v>
      </c>
      <c r="G465" s="169">
        <v>0</v>
      </c>
      <c r="H465" s="156"/>
      <c r="I465" s="156"/>
      <c r="J465" s="156"/>
      <c r="K465" s="156"/>
    </row>
    <row r="466" spans="1:11" ht="14.1" customHeight="1" x14ac:dyDescent="0.25">
      <c r="A466" s="156"/>
      <c r="B466" s="156"/>
      <c r="C466" s="171" t="s">
        <v>84</v>
      </c>
      <c r="D466" s="169">
        <v>0</v>
      </c>
      <c r="E466" s="169">
        <v>0</v>
      </c>
      <c r="F466" s="169">
        <v>0</v>
      </c>
      <c r="G466" s="169">
        <v>0</v>
      </c>
      <c r="H466" s="156"/>
      <c r="I466" s="156"/>
      <c r="J466" s="156"/>
      <c r="K466" s="156"/>
    </row>
    <row r="467" spans="1:11" ht="14.1" customHeight="1" x14ac:dyDescent="0.25">
      <c r="A467" s="156"/>
      <c r="B467" s="156"/>
      <c r="C467" s="171" t="s">
        <v>87</v>
      </c>
      <c r="D467" s="169">
        <v>0</v>
      </c>
      <c r="E467" s="169">
        <v>0</v>
      </c>
      <c r="F467" s="169">
        <v>0</v>
      </c>
      <c r="G467" s="169">
        <v>0</v>
      </c>
      <c r="H467" s="156"/>
      <c r="I467" s="156"/>
      <c r="J467" s="156"/>
      <c r="K467" s="156"/>
    </row>
    <row r="468" spans="1:11" ht="14.1" customHeight="1" x14ac:dyDescent="0.25">
      <c r="A468" s="156"/>
      <c r="B468" s="156"/>
      <c r="C468" s="171" t="s">
        <v>88</v>
      </c>
      <c r="D468" s="169">
        <v>0</v>
      </c>
      <c r="E468" s="169">
        <v>0</v>
      </c>
      <c r="F468" s="169">
        <v>0</v>
      </c>
      <c r="G468" s="169">
        <v>0</v>
      </c>
      <c r="H468" s="156"/>
      <c r="I468" s="156"/>
      <c r="J468" s="156"/>
      <c r="K468" s="156"/>
    </row>
    <row r="469" spans="1:11" ht="14.1" customHeight="1" x14ac:dyDescent="0.25">
      <c r="A469" s="156"/>
      <c r="B469" s="156"/>
      <c r="C469" s="170" t="s">
        <v>89</v>
      </c>
      <c r="D469" s="169">
        <v>0</v>
      </c>
      <c r="E469" s="169">
        <v>16454296</v>
      </c>
      <c r="F469" s="169">
        <v>0</v>
      </c>
      <c r="G469" s="169">
        <v>0</v>
      </c>
      <c r="H469" s="156"/>
      <c r="I469" s="156"/>
      <c r="J469" s="156"/>
      <c r="K469" s="156"/>
    </row>
    <row r="470" spans="1:11" ht="14.1" customHeight="1" x14ac:dyDescent="0.25">
      <c r="A470" s="156"/>
      <c r="B470" s="156"/>
      <c r="C470" s="177" t="s">
        <v>46</v>
      </c>
      <c r="D470" s="1405" t="s">
        <v>845</v>
      </c>
      <c r="E470" s="1406"/>
      <c r="F470" s="1406"/>
      <c r="G470" s="1406"/>
      <c r="H470" s="156"/>
      <c r="I470" s="156"/>
      <c r="J470" s="156"/>
      <c r="K470" s="156"/>
    </row>
    <row r="471" spans="1:11" ht="14.1" customHeight="1" x14ac:dyDescent="0.25">
      <c r="A471" s="156"/>
      <c r="B471" s="156"/>
      <c r="C471" s="154" t="s">
        <v>48</v>
      </c>
      <c r="D471" s="1407" t="s">
        <v>844</v>
      </c>
      <c r="E471" s="1408"/>
      <c r="F471" s="1408"/>
      <c r="G471" s="1408"/>
      <c r="H471" s="156"/>
      <c r="I471" s="156"/>
      <c r="J471" s="156"/>
      <c r="K471" s="156"/>
    </row>
    <row r="472" spans="1:11" ht="14.1" customHeight="1" x14ac:dyDescent="0.25">
      <c r="A472" s="156"/>
      <c r="B472" s="156"/>
      <c r="C472" s="154" t="s">
        <v>50</v>
      </c>
      <c r="D472" s="1407" t="s">
        <v>95</v>
      </c>
      <c r="E472" s="1408"/>
      <c r="F472" s="1408"/>
      <c r="G472" s="1408"/>
      <c r="H472" s="156"/>
      <c r="I472" s="156"/>
      <c r="J472" s="156"/>
      <c r="K472" s="156"/>
    </row>
    <row r="473" spans="1:11" ht="15" customHeight="1" x14ac:dyDescent="0.25">
      <c r="A473" s="156"/>
      <c r="B473" s="156"/>
      <c r="C473" s="175"/>
      <c r="D473" s="174">
        <v>2026</v>
      </c>
      <c r="E473" s="174">
        <v>2027</v>
      </c>
      <c r="F473" s="174">
        <v>2028</v>
      </c>
      <c r="G473" s="174">
        <v>2029</v>
      </c>
      <c r="H473" s="156"/>
      <c r="I473" s="156"/>
      <c r="J473" s="156"/>
      <c r="K473" s="156"/>
    </row>
    <row r="474" spans="1:11" ht="15" customHeight="1" x14ac:dyDescent="0.25">
      <c r="A474" s="156"/>
      <c r="B474" s="156"/>
      <c r="C474" s="173"/>
      <c r="D474" s="172" t="s">
        <v>17</v>
      </c>
      <c r="E474" s="172" t="s">
        <v>18</v>
      </c>
      <c r="F474" s="172" t="s">
        <v>18</v>
      </c>
      <c r="G474" s="172" t="s">
        <v>18</v>
      </c>
      <c r="H474" s="156"/>
      <c r="I474" s="156"/>
      <c r="J474" s="156"/>
      <c r="K474" s="156"/>
    </row>
    <row r="475" spans="1:11" ht="14.1" customHeight="1" x14ac:dyDescent="0.25">
      <c r="A475" s="156"/>
      <c r="B475" s="156"/>
      <c r="C475" s="163" t="s">
        <v>52</v>
      </c>
      <c r="D475" s="176" t="s">
        <v>53</v>
      </c>
      <c r="E475" s="176" t="s">
        <v>843</v>
      </c>
      <c r="F475" s="176" t="s">
        <v>842</v>
      </c>
      <c r="G475" s="176" t="s">
        <v>841</v>
      </c>
      <c r="H475" s="156"/>
      <c r="I475" s="156"/>
      <c r="J475" s="156"/>
      <c r="K475" s="156"/>
    </row>
    <row r="476" spans="1:11" ht="14.1" customHeight="1" x14ac:dyDescent="0.25">
      <c r="A476" s="156"/>
      <c r="B476" s="156"/>
      <c r="C476" s="163" t="s">
        <v>54</v>
      </c>
      <c r="D476" s="176" t="s">
        <v>53</v>
      </c>
      <c r="E476" s="176" t="s">
        <v>840</v>
      </c>
      <c r="F476" s="176" t="s">
        <v>839</v>
      </c>
      <c r="G476" s="176" t="s">
        <v>838</v>
      </c>
      <c r="H476" s="156"/>
      <c r="I476" s="156"/>
      <c r="J476" s="156"/>
      <c r="K476" s="156"/>
    </row>
    <row r="477" spans="1:11" ht="14.1" customHeight="1" x14ac:dyDescent="0.25">
      <c r="A477" s="156"/>
      <c r="B477" s="156"/>
      <c r="C477" s="163" t="s">
        <v>59</v>
      </c>
      <c r="D477" s="176" t="s">
        <v>55</v>
      </c>
      <c r="E477" s="176" t="s">
        <v>837</v>
      </c>
      <c r="F477" s="176" t="s">
        <v>836</v>
      </c>
      <c r="G477" s="176" t="s">
        <v>835</v>
      </c>
      <c r="H477" s="156"/>
      <c r="I477" s="156"/>
      <c r="J477" s="156"/>
      <c r="K477" s="156"/>
    </row>
    <row r="478" spans="1:11" ht="14.1" customHeight="1" x14ac:dyDescent="0.25">
      <c r="A478" s="156"/>
      <c r="B478" s="156"/>
      <c r="C478" s="163" t="s">
        <v>63</v>
      </c>
      <c r="D478" s="176" t="s">
        <v>53</v>
      </c>
      <c r="E478" s="176" t="s">
        <v>53</v>
      </c>
      <c r="F478" s="176" t="s">
        <v>834</v>
      </c>
      <c r="G478" s="176" t="s">
        <v>833</v>
      </c>
      <c r="H478" s="156"/>
      <c r="I478" s="156"/>
      <c r="J478" s="156"/>
      <c r="K478" s="156"/>
    </row>
    <row r="479" spans="1:11" ht="14.1" customHeight="1" x14ac:dyDescent="0.25">
      <c r="A479" s="156"/>
      <c r="B479" s="156"/>
      <c r="C479" s="163" t="s">
        <v>65</v>
      </c>
      <c r="D479" s="176" t="s">
        <v>53</v>
      </c>
      <c r="E479" s="176" t="s">
        <v>53</v>
      </c>
      <c r="F479" s="176" t="s">
        <v>832</v>
      </c>
      <c r="G479" s="176" t="s">
        <v>831</v>
      </c>
      <c r="H479" s="156"/>
      <c r="I479" s="156"/>
      <c r="J479" s="156"/>
      <c r="K479" s="156"/>
    </row>
    <row r="480" spans="1:11" ht="14.1" customHeight="1" x14ac:dyDescent="0.25">
      <c r="A480" s="156"/>
      <c r="B480" s="156"/>
      <c r="C480" s="163" t="s">
        <v>68</v>
      </c>
      <c r="D480" s="176" t="s">
        <v>53</v>
      </c>
      <c r="E480" s="176" t="s">
        <v>53</v>
      </c>
      <c r="F480" s="176" t="s">
        <v>830</v>
      </c>
      <c r="G480" s="176" t="s">
        <v>66</v>
      </c>
      <c r="H480" s="156"/>
      <c r="I480" s="156"/>
      <c r="J480" s="156"/>
      <c r="K480" s="156"/>
    </row>
    <row r="481" spans="1:11" ht="14.1" customHeight="1" x14ac:dyDescent="0.25">
      <c r="A481" s="156"/>
      <c r="B481" s="156"/>
      <c r="C481" s="1409" t="s">
        <v>70</v>
      </c>
      <c r="D481" s="1410"/>
      <c r="E481" s="1410"/>
      <c r="F481" s="1410"/>
      <c r="G481" s="1410"/>
      <c r="H481" s="156"/>
      <c r="I481" s="156"/>
      <c r="J481" s="156"/>
      <c r="K481" s="156"/>
    </row>
    <row r="482" spans="1:11" ht="14.1" customHeight="1" x14ac:dyDescent="0.25">
      <c r="A482" s="156"/>
      <c r="B482" s="156"/>
      <c r="C482" s="175"/>
      <c r="D482" s="174">
        <v>2026</v>
      </c>
      <c r="E482" s="174">
        <v>2027</v>
      </c>
      <c r="F482" s="174">
        <v>2028</v>
      </c>
      <c r="G482" s="174">
        <v>2029</v>
      </c>
      <c r="H482" s="156"/>
      <c r="I482" s="156"/>
      <c r="J482" s="156"/>
      <c r="K482" s="156"/>
    </row>
    <row r="483" spans="1:11" ht="14.1" customHeight="1" x14ac:dyDescent="0.25">
      <c r="A483" s="156"/>
      <c r="B483" s="156"/>
      <c r="C483" s="173"/>
      <c r="D483" s="172" t="s">
        <v>17</v>
      </c>
      <c r="E483" s="172" t="s">
        <v>18</v>
      </c>
      <c r="F483" s="172" t="s">
        <v>18</v>
      </c>
      <c r="G483" s="172" t="s">
        <v>18</v>
      </c>
      <c r="H483" s="156"/>
      <c r="I483" s="156"/>
      <c r="J483" s="156"/>
      <c r="K483" s="156"/>
    </row>
    <row r="484" spans="1:11" ht="14.1" customHeight="1" x14ac:dyDescent="0.25">
      <c r="A484" s="156"/>
      <c r="B484" s="156"/>
      <c r="C484" s="171" t="s">
        <v>71</v>
      </c>
      <c r="D484" s="179" t="s">
        <v>53</v>
      </c>
      <c r="E484" s="169">
        <v>0</v>
      </c>
      <c r="F484" s="169">
        <v>0</v>
      </c>
      <c r="G484" s="169">
        <v>0</v>
      </c>
      <c r="H484" s="156"/>
      <c r="I484" s="156"/>
      <c r="J484" s="156"/>
      <c r="K484" s="156"/>
    </row>
    <row r="485" spans="1:11" ht="14.1" customHeight="1" x14ac:dyDescent="0.25">
      <c r="A485" s="156"/>
      <c r="B485" s="156"/>
      <c r="C485" s="171" t="s">
        <v>72</v>
      </c>
      <c r="D485" s="179" t="s">
        <v>53</v>
      </c>
      <c r="E485" s="169">
        <v>0</v>
      </c>
      <c r="F485" s="169">
        <v>0</v>
      </c>
      <c r="G485" s="169">
        <v>0</v>
      </c>
      <c r="H485" s="156"/>
      <c r="I485" s="156"/>
      <c r="J485" s="156"/>
      <c r="K485" s="156"/>
    </row>
    <row r="486" spans="1:11" ht="14.1" customHeight="1" x14ac:dyDescent="0.25">
      <c r="A486" s="156"/>
      <c r="B486" s="156"/>
      <c r="C486" s="171" t="s">
        <v>73</v>
      </c>
      <c r="D486" s="179" t="s">
        <v>53</v>
      </c>
      <c r="E486" s="169">
        <v>0</v>
      </c>
      <c r="F486" s="169">
        <v>0</v>
      </c>
      <c r="G486" s="169">
        <v>0</v>
      </c>
      <c r="H486" s="156"/>
      <c r="I486" s="156"/>
      <c r="J486" s="156"/>
      <c r="K486" s="156"/>
    </row>
    <row r="487" spans="1:11" ht="14.1" customHeight="1" x14ac:dyDescent="0.25">
      <c r="A487" s="156"/>
      <c r="B487" s="156"/>
      <c r="C487" s="171" t="s">
        <v>74</v>
      </c>
      <c r="D487" s="179" t="s">
        <v>53</v>
      </c>
      <c r="E487" s="169">
        <v>0</v>
      </c>
      <c r="F487" s="169">
        <v>0</v>
      </c>
      <c r="G487" s="169">
        <v>0</v>
      </c>
      <c r="H487" s="156"/>
      <c r="I487" s="156"/>
      <c r="J487" s="156"/>
      <c r="K487" s="156"/>
    </row>
    <row r="488" spans="1:11" ht="14.1" customHeight="1" x14ac:dyDescent="0.25">
      <c r="A488" s="156"/>
      <c r="B488" s="156"/>
      <c r="C488" s="171" t="s">
        <v>72</v>
      </c>
      <c r="D488" s="179" t="s">
        <v>53</v>
      </c>
      <c r="E488" s="169">
        <v>0</v>
      </c>
      <c r="F488" s="169">
        <v>0</v>
      </c>
      <c r="G488" s="169">
        <v>0</v>
      </c>
      <c r="H488" s="156"/>
      <c r="I488" s="156"/>
      <c r="J488" s="156"/>
      <c r="K488" s="156"/>
    </row>
    <row r="489" spans="1:11" ht="14.1" customHeight="1" x14ac:dyDescent="0.25">
      <c r="A489" s="156"/>
      <c r="B489" s="156"/>
      <c r="C489" s="171" t="s">
        <v>73</v>
      </c>
      <c r="D489" s="179" t="s">
        <v>53</v>
      </c>
      <c r="E489" s="169">
        <v>0</v>
      </c>
      <c r="F489" s="169">
        <v>0</v>
      </c>
      <c r="G489" s="169">
        <v>0</v>
      </c>
      <c r="H489" s="156"/>
      <c r="I489" s="156"/>
      <c r="J489" s="156"/>
      <c r="K489" s="156"/>
    </row>
    <row r="490" spans="1:11" ht="14.1" customHeight="1" x14ac:dyDescent="0.25">
      <c r="A490" s="156"/>
      <c r="B490" s="156"/>
      <c r="C490" s="171" t="s">
        <v>75</v>
      </c>
      <c r="D490" s="179" t="s">
        <v>53</v>
      </c>
      <c r="E490" s="169">
        <v>0</v>
      </c>
      <c r="F490" s="169">
        <v>0</v>
      </c>
      <c r="G490" s="169">
        <v>0</v>
      </c>
      <c r="H490" s="156"/>
      <c r="I490" s="156"/>
      <c r="J490" s="156"/>
      <c r="K490" s="156"/>
    </row>
    <row r="491" spans="1:11" ht="14.1" customHeight="1" x14ac:dyDescent="0.25">
      <c r="A491" s="156"/>
      <c r="B491" s="156"/>
      <c r="C491" s="171" t="s">
        <v>72</v>
      </c>
      <c r="D491" s="179" t="s">
        <v>53</v>
      </c>
      <c r="E491" s="169">
        <v>0</v>
      </c>
      <c r="F491" s="169">
        <v>0</v>
      </c>
      <c r="G491" s="169">
        <v>0</v>
      </c>
      <c r="H491" s="156"/>
      <c r="I491" s="156"/>
      <c r="J491" s="156"/>
      <c r="K491" s="156"/>
    </row>
    <row r="492" spans="1:11" ht="14.1" customHeight="1" x14ac:dyDescent="0.25">
      <c r="A492" s="156"/>
      <c r="B492" s="156"/>
      <c r="C492" s="171" t="s">
        <v>73</v>
      </c>
      <c r="D492" s="179" t="s">
        <v>53</v>
      </c>
      <c r="E492" s="169">
        <v>0</v>
      </c>
      <c r="F492" s="169">
        <v>0</v>
      </c>
      <c r="G492" s="169">
        <v>0</v>
      </c>
      <c r="H492" s="156"/>
      <c r="I492" s="156"/>
      <c r="J492" s="156"/>
      <c r="K492" s="156"/>
    </row>
    <row r="493" spans="1:11" ht="14.1" customHeight="1" x14ac:dyDescent="0.25">
      <c r="A493" s="156"/>
      <c r="B493" s="156"/>
      <c r="C493" s="171" t="s">
        <v>76</v>
      </c>
      <c r="D493" s="179" t="s">
        <v>53</v>
      </c>
      <c r="E493" s="169">
        <v>0</v>
      </c>
      <c r="F493" s="169">
        <v>0</v>
      </c>
      <c r="G493" s="169">
        <v>0</v>
      </c>
      <c r="H493" s="156"/>
      <c r="I493" s="156"/>
      <c r="J493" s="156"/>
      <c r="K493" s="156"/>
    </row>
    <row r="494" spans="1:11" ht="14.1" customHeight="1" x14ac:dyDescent="0.25">
      <c r="A494" s="156"/>
      <c r="B494" s="156"/>
      <c r="C494" s="171" t="s">
        <v>72</v>
      </c>
      <c r="D494" s="179" t="s">
        <v>53</v>
      </c>
      <c r="E494" s="169">
        <v>0</v>
      </c>
      <c r="F494" s="169">
        <v>0</v>
      </c>
      <c r="G494" s="169">
        <v>0</v>
      </c>
      <c r="H494" s="156"/>
      <c r="I494" s="156"/>
      <c r="J494" s="156"/>
      <c r="K494" s="156"/>
    </row>
    <row r="495" spans="1:11" ht="14.1" customHeight="1" x14ac:dyDescent="0.25">
      <c r="A495" s="156"/>
      <c r="B495" s="156"/>
      <c r="C495" s="171" t="s">
        <v>73</v>
      </c>
      <c r="D495" s="179" t="s">
        <v>53</v>
      </c>
      <c r="E495" s="169">
        <v>0</v>
      </c>
      <c r="F495" s="169">
        <v>0</v>
      </c>
      <c r="G495" s="169">
        <v>0</v>
      </c>
      <c r="H495" s="156"/>
      <c r="I495" s="156"/>
      <c r="J495" s="156"/>
      <c r="K495" s="156"/>
    </row>
    <row r="496" spans="1:11" ht="14.1" customHeight="1" x14ac:dyDescent="0.25">
      <c r="A496" s="156"/>
      <c r="B496" s="156"/>
      <c r="C496" s="171" t="s">
        <v>77</v>
      </c>
      <c r="D496" s="179" t="s">
        <v>53</v>
      </c>
      <c r="E496" s="169">
        <v>0</v>
      </c>
      <c r="F496" s="169">
        <v>0</v>
      </c>
      <c r="G496" s="169">
        <v>0</v>
      </c>
      <c r="H496" s="156"/>
      <c r="I496" s="156"/>
      <c r="J496" s="156"/>
      <c r="K496" s="156"/>
    </row>
    <row r="497" spans="1:11" ht="14.1" customHeight="1" x14ac:dyDescent="0.25">
      <c r="A497" s="156"/>
      <c r="B497" s="156"/>
      <c r="C497" s="171" t="s">
        <v>72</v>
      </c>
      <c r="D497" s="179" t="s">
        <v>53</v>
      </c>
      <c r="E497" s="169">
        <v>0</v>
      </c>
      <c r="F497" s="169">
        <v>0</v>
      </c>
      <c r="G497" s="169">
        <v>0</v>
      </c>
      <c r="H497" s="156"/>
      <c r="I497" s="156"/>
      <c r="J497" s="156"/>
      <c r="K497" s="156"/>
    </row>
    <row r="498" spans="1:11" ht="14.1" customHeight="1" x14ac:dyDescent="0.25">
      <c r="A498" s="156"/>
      <c r="B498" s="156"/>
      <c r="C498" s="171" t="s">
        <v>73</v>
      </c>
      <c r="D498" s="179" t="s">
        <v>53</v>
      </c>
      <c r="E498" s="169">
        <v>0</v>
      </c>
      <c r="F498" s="169">
        <v>0</v>
      </c>
      <c r="G498" s="169">
        <v>0</v>
      </c>
      <c r="H498" s="156"/>
      <c r="I498" s="156"/>
      <c r="J498" s="156"/>
      <c r="K498" s="156"/>
    </row>
    <row r="499" spans="1:11" ht="14.1" customHeight="1" x14ac:dyDescent="0.25">
      <c r="A499" s="156"/>
      <c r="B499" s="156"/>
      <c r="C499" s="171" t="s">
        <v>78</v>
      </c>
      <c r="D499" s="179" t="s">
        <v>53</v>
      </c>
      <c r="E499" s="169">
        <v>0</v>
      </c>
      <c r="F499" s="169">
        <v>0</v>
      </c>
      <c r="G499" s="169">
        <v>0</v>
      </c>
      <c r="H499" s="156"/>
      <c r="I499" s="156"/>
      <c r="J499" s="156"/>
      <c r="K499" s="156"/>
    </row>
    <row r="500" spans="1:11" ht="14.1" customHeight="1" x14ac:dyDescent="0.25">
      <c r="A500" s="156"/>
      <c r="B500" s="156"/>
      <c r="C500" s="171" t="s">
        <v>72</v>
      </c>
      <c r="D500" s="179" t="s">
        <v>53</v>
      </c>
      <c r="E500" s="169">
        <v>0</v>
      </c>
      <c r="F500" s="169">
        <v>0</v>
      </c>
      <c r="G500" s="169">
        <v>0</v>
      </c>
      <c r="H500" s="156"/>
      <c r="I500" s="156"/>
      <c r="J500" s="156"/>
      <c r="K500" s="156"/>
    </row>
    <row r="501" spans="1:11" ht="14.1" customHeight="1" x14ac:dyDescent="0.25">
      <c r="A501" s="156"/>
      <c r="B501" s="156"/>
      <c r="C501" s="171" t="s">
        <v>73</v>
      </c>
      <c r="D501" s="179" t="s">
        <v>53</v>
      </c>
      <c r="E501" s="169">
        <v>0</v>
      </c>
      <c r="F501" s="169">
        <v>0</v>
      </c>
      <c r="G501" s="169">
        <v>0</v>
      </c>
      <c r="H501" s="156"/>
      <c r="I501" s="156"/>
      <c r="J501" s="156"/>
      <c r="K501" s="156"/>
    </row>
    <row r="502" spans="1:11" ht="14.1" customHeight="1" x14ac:dyDescent="0.25">
      <c r="A502" s="156"/>
      <c r="B502" s="156"/>
      <c r="C502" s="171" t="s">
        <v>79</v>
      </c>
      <c r="D502" s="179" t="s">
        <v>53</v>
      </c>
      <c r="E502" s="169">
        <v>0</v>
      </c>
      <c r="F502" s="169">
        <v>0</v>
      </c>
      <c r="G502" s="169">
        <v>0</v>
      </c>
      <c r="H502" s="156"/>
      <c r="I502" s="156"/>
      <c r="J502" s="156"/>
      <c r="K502" s="156"/>
    </row>
    <row r="503" spans="1:11" ht="14.1" customHeight="1" x14ac:dyDescent="0.25">
      <c r="A503" s="156"/>
      <c r="B503" s="156"/>
      <c r="C503" s="171" t="s">
        <v>72</v>
      </c>
      <c r="D503" s="179" t="s">
        <v>53</v>
      </c>
      <c r="E503" s="169">
        <v>0</v>
      </c>
      <c r="F503" s="169">
        <v>0</v>
      </c>
      <c r="G503" s="169">
        <v>0</v>
      </c>
      <c r="H503" s="156"/>
      <c r="I503" s="156"/>
      <c r="J503" s="156"/>
      <c r="K503" s="156"/>
    </row>
    <row r="504" spans="1:11" ht="14.1" customHeight="1" x14ac:dyDescent="0.25">
      <c r="A504" s="156"/>
      <c r="B504" s="156"/>
      <c r="C504" s="171" t="s">
        <v>73</v>
      </c>
      <c r="D504" s="179" t="s">
        <v>53</v>
      </c>
      <c r="E504" s="169">
        <v>0</v>
      </c>
      <c r="F504" s="169">
        <v>0</v>
      </c>
      <c r="G504" s="169">
        <v>0</v>
      </c>
      <c r="H504" s="156"/>
      <c r="I504" s="156"/>
      <c r="J504" s="156"/>
      <c r="K504" s="156"/>
    </row>
    <row r="505" spans="1:11" ht="14.1" customHeight="1" x14ac:dyDescent="0.25">
      <c r="A505" s="156"/>
      <c r="B505" s="156"/>
      <c r="C505" s="171" t="s">
        <v>80</v>
      </c>
      <c r="D505" s="179" t="s">
        <v>53</v>
      </c>
      <c r="E505" s="169">
        <v>0</v>
      </c>
      <c r="F505" s="169">
        <v>0</v>
      </c>
      <c r="G505" s="169">
        <v>0</v>
      </c>
      <c r="H505" s="156"/>
      <c r="I505" s="156"/>
      <c r="J505" s="156"/>
      <c r="K505" s="156"/>
    </row>
    <row r="506" spans="1:11" ht="14.1" customHeight="1" x14ac:dyDescent="0.25">
      <c r="A506" s="156"/>
      <c r="B506" s="156"/>
      <c r="C506" s="171" t="s">
        <v>72</v>
      </c>
      <c r="D506" s="179" t="s">
        <v>53</v>
      </c>
      <c r="E506" s="169">
        <v>0</v>
      </c>
      <c r="F506" s="169">
        <v>0</v>
      </c>
      <c r="G506" s="169">
        <v>0</v>
      </c>
      <c r="H506" s="156"/>
      <c r="I506" s="156"/>
      <c r="J506" s="156"/>
      <c r="K506" s="156"/>
    </row>
    <row r="507" spans="1:11" ht="14.1" customHeight="1" x14ac:dyDescent="0.25">
      <c r="A507" s="156"/>
      <c r="B507" s="156"/>
      <c r="C507" s="171" t="s">
        <v>81</v>
      </c>
      <c r="D507" s="179" t="s">
        <v>53</v>
      </c>
      <c r="E507" s="169">
        <v>0</v>
      </c>
      <c r="F507" s="169">
        <v>0</v>
      </c>
      <c r="G507" s="169">
        <v>0</v>
      </c>
      <c r="H507" s="156"/>
      <c r="I507" s="156"/>
      <c r="J507" s="156"/>
      <c r="K507" s="156"/>
    </row>
    <row r="508" spans="1:11" ht="14.1" customHeight="1" x14ac:dyDescent="0.25">
      <c r="A508" s="156"/>
      <c r="B508" s="156"/>
      <c r="C508" s="171" t="s">
        <v>82</v>
      </c>
      <c r="D508" s="179" t="s">
        <v>53</v>
      </c>
      <c r="E508" s="169">
        <v>0</v>
      </c>
      <c r="F508" s="169">
        <v>0</v>
      </c>
      <c r="G508" s="169">
        <v>0</v>
      </c>
      <c r="H508" s="156"/>
      <c r="I508" s="156"/>
      <c r="J508" s="156"/>
      <c r="K508" s="156"/>
    </row>
    <row r="509" spans="1:11" ht="14.1" customHeight="1" x14ac:dyDescent="0.25">
      <c r="A509" s="156"/>
      <c r="B509" s="156"/>
      <c r="C509" s="171" t="s">
        <v>83</v>
      </c>
      <c r="D509" s="179" t="s">
        <v>53</v>
      </c>
      <c r="E509" s="169">
        <v>0</v>
      </c>
      <c r="F509" s="169">
        <v>0</v>
      </c>
      <c r="G509" s="169">
        <v>0</v>
      </c>
      <c r="H509" s="156"/>
      <c r="I509" s="156"/>
      <c r="J509" s="156"/>
      <c r="K509" s="156"/>
    </row>
    <row r="510" spans="1:11" ht="14.1" customHeight="1" x14ac:dyDescent="0.25">
      <c r="A510" s="156"/>
      <c r="B510" s="156"/>
      <c r="C510" s="171" t="s">
        <v>84</v>
      </c>
      <c r="D510" s="179" t="s">
        <v>53</v>
      </c>
      <c r="E510" s="169">
        <v>0</v>
      </c>
      <c r="F510" s="169">
        <v>0</v>
      </c>
      <c r="G510" s="169">
        <v>0</v>
      </c>
      <c r="H510" s="156"/>
      <c r="I510" s="156"/>
      <c r="J510" s="156"/>
      <c r="K510" s="156"/>
    </row>
    <row r="511" spans="1:11" ht="14.1" customHeight="1" x14ac:dyDescent="0.25">
      <c r="A511" s="156"/>
      <c r="B511" s="156"/>
      <c r="C511" s="171" t="s">
        <v>85</v>
      </c>
      <c r="D511" s="179" t="s">
        <v>53</v>
      </c>
      <c r="E511" s="169">
        <v>19761594</v>
      </c>
      <c r="F511" s="169">
        <v>68600000</v>
      </c>
      <c r="G511" s="169">
        <v>24800000</v>
      </c>
      <c r="H511" s="156"/>
      <c r="I511" s="156"/>
      <c r="J511" s="156"/>
      <c r="K511" s="156"/>
    </row>
    <row r="512" spans="1:11" ht="14.1" customHeight="1" x14ac:dyDescent="0.25">
      <c r="A512" s="156"/>
      <c r="B512" s="156"/>
      <c r="C512" s="171" t="s">
        <v>72</v>
      </c>
      <c r="D512" s="179" t="s">
        <v>53</v>
      </c>
      <c r="E512" s="169">
        <v>19761594</v>
      </c>
      <c r="F512" s="169">
        <v>68600000</v>
      </c>
      <c r="G512" s="169">
        <v>24800000</v>
      </c>
      <c r="H512" s="156"/>
      <c r="I512" s="156"/>
      <c r="J512" s="156"/>
      <c r="K512" s="156"/>
    </row>
    <row r="513" spans="1:11" ht="14.1" customHeight="1" x14ac:dyDescent="0.25">
      <c r="A513" s="156"/>
      <c r="B513" s="156"/>
      <c r="C513" s="171" t="s">
        <v>81</v>
      </c>
      <c r="D513" s="179" t="s">
        <v>53</v>
      </c>
      <c r="E513" s="169">
        <v>0</v>
      </c>
      <c r="F513" s="169">
        <v>0</v>
      </c>
      <c r="G513" s="169">
        <v>0</v>
      </c>
      <c r="H513" s="156"/>
      <c r="I513" s="156"/>
      <c r="J513" s="156"/>
      <c r="K513" s="156"/>
    </row>
    <row r="514" spans="1:11" ht="14.1" customHeight="1" x14ac:dyDescent="0.25">
      <c r="A514" s="156"/>
      <c r="B514" s="156"/>
      <c r="C514" s="171" t="s">
        <v>82</v>
      </c>
      <c r="D514" s="179" t="s">
        <v>53</v>
      </c>
      <c r="E514" s="169">
        <v>0</v>
      </c>
      <c r="F514" s="169">
        <v>0</v>
      </c>
      <c r="G514" s="169">
        <v>0</v>
      </c>
      <c r="H514" s="156"/>
      <c r="I514" s="156"/>
      <c r="J514" s="156"/>
      <c r="K514" s="156"/>
    </row>
    <row r="515" spans="1:11" ht="14.1" customHeight="1" x14ac:dyDescent="0.25">
      <c r="A515" s="156"/>
      <c r="B515" s="156"/>
      <c r="C515" s="171" t="s">
        <v>83</v>
      </c>
      <c r="D515" s="179" t="s">
        <v>53</v>
      </c>
      <c r="E515" s="169">
        <v>0</v>
      </c>
      <c r="F515" s="169">
        <v>0</v>
      </c>
      <c r="G515" s="169">
        <v>0</v>
      </c>
      <c r="H515" s="156"/>
      <c r="I515" s="156"/>
      <c r="J515" s="156"/>
      <c r="K515" s="156"/>
    </row>
    <row r="516" spans="1:11" ht="14.1" customHeight="1" x14ac:dyDescent="0.25">
      <c r="A516" s="156"/>
      <c r="B516" s="156"/>
      <c r="C516" s="171" t="s">
        <v>84</v>
      </c>
      <c r="D516" s="179" t="s">
        <v>53</v>
      </c>
      <c r="E516" s="169">
        <v>0</v>
      </c>
      <c r="F516" s="169">
        <v>0</v>
      </c>
      <c r="G516" s="169">
        <v>0</v>
      </c>
      <c r="H516" s="156"/>
      <c r="I516" s="156"/>
      <c r="J516" s="156"/>
      <c r="K516" s="156"/>
    </row>
    <row r="517" spans="1:11" ht="14.1" customHeight="1" x14ac:dyDescent="0.25">
      <c r="A517" s="156"/>
      <c r="B517" s="156"/>
      <c r="C517" s="171" t="s">
        <v>86</v>
      </c>
      <c r="D517" s="179" t="s">
        <v>53</v>
      </c>
      <c r="E517" s="169">
        <v>0</v>
      </c>
      <c r="F517" s="169">
        <v>0</v>
      </c>
      <c r="G517" s="169">
        <v>0</v>
      </c>
      <c r="H517" s="156"/>
      <c r="I517" s="156"/>
      <c r="J517" s="156"/>
      <c r="K517" s="156"/>
    </row>
    <row r="518" spans="1:11" ht="14.1" customHeight="1" x14ac:dyDescent="0.25">
      <c r="A518" s="156"/>
      <c r="B518" s="156"/>
      <c r="C518" s="171" t="s">
        <v>72</v>
      </c>
      <c r="D518" s="179" t="s">
        <v>53</v>
      </c>
      <c r="E518" s="169">
        <v>0</v>
      </c>
      <c r="F518" s="169">
        <v>0</v>
      </c>
      <c r="G518" s="169">
        <v>0</v>
      </c>
      <c r="H518" s="156"/>
      <c r="I518" s="156"/>
      <c r="J518" s="156"/>
      <c r="K518" s="156"/>
    </row>
    <row r="519" spans="1:11" ht="14.1" customHeight="1" x14ac:dyDescent="0.25">
      <c r="A519" s="156"/>
      <c r="B519" s="156"/>
      <c r="C519" s="171" t="s">
        <v>81</v>
      </c>
      <c r="D519" s="179" t="s">
        <v>53</v>
      </c>
      <c r="E519" s="169">
        <v>0</v>
      </c>
      <c r="F519" s="169">
        <v>0</v>
      </c>
      <c r="G519" s="169">
        <v>0</v>
      </c>
      <c r="H519" s="156"/>
      <c r="I519" s="156"/>
      <c r="J519" s="156"/>
      <c r="K519" s="156"/>
    </row>
    <row r="520" spans="1:11" ht="14.1" customHeight="1" x14ac:dyDescent="0.25">
      <c r="A520" s="156"/>
      <c r="B520" s="156"/>
      <c r="C520" s="171" t="s">
        <v>82</v>
      </c>
      <c r="D520" s="179" t="s">
        <v>53</v>
      </c>
      <c r="E520" s="169">
        <v>0</v>
      </c>
      <c r="F520" s="169">
        <v>0</v>
      </c>
      <c r="G520" s="169">
        <v>0</v>
      </c>
      <c r="H520" s="156"/>
      <c r="I520" s="156"/>
      <c r="J520" s="156"/>
      <c r="K520" s="156"/>
    </row>
    <row r="521" spans="1:11" ht="14.1" customHeight="1" x14ac:dyDescent="0.25">
      <c r="A521" s="156"/>
      <c r="B521" s="156"/>
      <c r="C521" s="171" t="s">
        <v>83</v>
      </c>
      <c r="D521" s="179" t="s">
        <v>53</v>
      </c>
      <c r="E521" s="169">
        <v>0</v>
      </c>
      <c r="F521" s="169">
        <v>0</v>
      </c>
      <c r="G521" s="169">
        <v>0</v>
      </c>
      <c r="H521" s="156"/>
      <c r="I521" s="156"/>
      <c r="J521" s="156"/>
      <c r="K521" s="156"/>
    </row>
    <row r="522" spans="1:11" ht="14.1" customHeight="1" x14ac:dyDescent="0.25">
      <c r="A522" s="156"/>
      <c r="B522" s="156"/>
      <c r="C522" s="171" t="s">
        <v>84</v>
      </c>
      <c r="D522" s="179" t="s">
        <v>53</v>
      </c>
      <c r="E522" s="169">
        <v>0</v>
      </c>
      <c r="F522" s="169">
        <v>0</v>
      </c>
      <c r="G522" s="169">
        <v>0</v>
      </c>
      <c r="H522" s="156"/>
      <c r="I522" s="156"/>
      <c r="J522" s="156"/>
      <c r="K522" s="156"/>
    </row>
    <row r="523" spans="1:11" ht="14.1" customHeight="1" x14ac:dyDescent="0.25">
      <c r="A523" s="156"/>
      <c r="B523" s="156"/>
      <c r="C523" s="171" t="s">
        <v>87</v>
      </c>
      <c r="D523" s="179" t="s">
        <v>53</v>
      </c>
      <c r="E523" s="169">
        <v>0</v>
      </c>
      <c r="F523" s="169">
        <v>0</v>
      </c>
      <c r="G523" s="169">
        <v>0</v>
      </c>
      <c r="H523" s="156"/>
      <c r="I523" s="156"/>
      <c r="J523" s="156"/>
      <c r="K523" s="156"/>
    </row>
    <row r="524" spans="1:11" ht="14.1" customHeight="1" x14ac:dyDescent="0.25">
      <c r="A524" s="156"/>
      <c r="B524" s="156"/>
      <c r="C524" s="171" t="s">
        <v>88</v>
      </c>
      <c r="D524" s="179" t="s">
        <v>53</v>
      </c>
      <c r="E524" s="169">
        <v>0</v>
      </c>
      <c r="F524" s="169">
        <v>0</v>
      </c>
      <c r="G524" s="169">
        <v>0</v>
      </c>
      <c r="H524" s="156"/>
      <c r="I524" s="156"/>
      <c r="J524" s="156"/>
      <c r="K524" s="156"/>
    </row>
    <row r="525" spans="1:11" ht="14.1" customHeight="1" x14ac:dyDescent="0.25">
      <c r="A525" s="156"/>
      <c r="B525" s="156"/>
      <c r="C525" s="170" t="s">
        <v>89</v>
      </c>
      <c r="D525" s="169">
        <v>0</v>
      </c>
      <c r="E525" s="169">
        <v>19761594</v>
      </c>
      <c r="F525" s="169">
        <v>68600000</v>
      </c>
      <c r="G525" s="169">
        <v>24800000</v>
      </c>
      <c r="H525" s="156"/>
      <c r="I525" s="156"/>
      <c r="J525" s="156"/>
      <c r="K525" s="156"/>
    </row>
    <row r="526" spans="1:11" ht="14.1" customHeight="1" x14ac:dyDescent="0.25">
      <c r="A526" s="156"/>
      <c r="B526" s="156"/>
      <c r="C526" s="178" t="s">
        <v>829</v>
      </c>
      <c r="D526" s="1403" t="s">
        <v>828</v>
      </c>
      <c r="E526" s="1404"/>
      <c r="F526" s="1404"/>
      <c r="G526" s="1404"/>
      <c r="H526" s="156"/>
      <c r="I526" s="156"/>
      <c r="J526" s="156"/>
      <c r="K526" s="156"/>
    </row>
    <row r="527" spans="1:11" ht="14.1" customHeight="1" x14ac:dyDescent="0.25">
      <c r="A527" s="156"/>
      <c r="B527" s="156"/>
      <c r="C527" s="177" t="s">
        <v>46</v>
      </c>
      <c r="D527" s="1405" t="s">
        <v>827</v>
      </c>
      <c r="E527" s="1406"/>
      <c r="F527" s="1406"/>
      <c r="G527" s="1406"/>
      <c r="H527" s="156"/>
      <c r="I527" s="156"/>
      <c r="J527" s="156"/>
      <c r="K527" s="156"/>
    </row>
    <row r="528" spans="1:11" ht="14.1" customHeight="1" x14ac:dyDescent="0.25">
      <c r="A528" s="156"/>
      <c r="B528" s="156"/>
      <c r="C528" s="154" t="s">
        <v>48</v>
      </c>
      <c r="D528" s="1407" t="s">
        <v>826</v>
      </c>
      <c r="E528" s="1408"/>
      <c r="F528" s="1408"/>
      <c r="G528" s="1408"/>
      <c r="H528" s="156"/>
      <c r="I528" s="156"/>
      <c r="J528" s="156"/>
      <c r="K528" s="156"/>
    </row>
    <row r="529" spans="1:11" ht="14.1" customHeight="1" x14ac:dyDescent="0.25">
      <c r="A529" s="156"/>
      <c r="B529" s="156"/>
      <c r="C529" s="154" t="s">
        <v>50</v>
      </c>
      <c r="D529" s="1407" t="s">
        <v>95</v>
      </c>
      <c r="E529" s="1408"/>
      <c r="F529" s="1408"/>
      <c r="G529" s="1408"/>
      <c r="H529" s="156"/>
      <c r="I529" s="156"/>
      <c r="J529" s="156"/>
      <c r="K529" s="156"/>
    </row>
    <row r="530" spans="1:11" ht="15" customHeight="1" x14ac:dyDescent="0.25">
      <c r="A530" s="156"/>
      <c r="B530" s="156"/>
      <c r="C530" s="175"/>
      <c r="D530" s="174">
        <v>2026</v>
      </c>
      <c r="E530" s="174">
        <v>2027</v>
      </c>
      <c r="F530" s="174">
        <v>2028</v>
      </c>
      <c r="G530" s="174">
        <v>2029</v>
      </c>
      <c r="H530" s="156"/>
      <c r="I530" s="156"/>
      <c r="J530" s="156"/>
      <c r="K530" s="156"/>
    </row>
    <row r="531" spans="1:11" ht="15" customHeight="1" x14ac:dyDescent="0.25">
      <c r="A531" s="156"/>
      <c r="B531" s="156"/>
      <c r="C531" s="173"/>
      <c r="D531" s="172" t="s">
        <v>17</v>
      </c>
      <c r="E531" s="172" t="s">
        <v>18</v>
      </c>
      <c r="F531" s="172" t="s">
        <v>18</v>
      </c>
      <c r="G531" s="172" t="s">
        <v>18</v>
      </c>
      <c r="H531" s="156"/>
      <c r="I531" s="156"/>
      <c r="J531" s="156"/>
      <c r="K531" s="156"/>
    </row>
    <row r="532" spans="1:11" ht="14.1" customHeight="1" x14ac:dyDescent="0.25">
      <c r="A532" s="156"/>
      <c r="B532" s="156"/>
      <c r="C532" s="163" t="s">
        <v>52</v>
      </c>
      <c r="D532" s="176" t="s">
        <v>53</v>
      </c>
      <c r="E532" s="176" t="s">
        <v>182</v>
      </c>
      <c r="F532" s="176" t="s">
        <v>182</v>
      </c>
      <c r="G532" s="176" t="s">
        <v>182</v>
      </c>
      <c r="H532" s="156"/>
      <c r="I532" s="156"/>
      <c r="J532" s="156"/>
      <c r="K532" s="156"/>
    </row>
    <row r="533" spans="1:11" ht="14.1" customHeight="1" x14ac:dyDescent="0.25">
      <c r="A533" s="156"/>
      <c r="B533" s="156"/>
      <c r="C533" s="163" t="s">
        <v>54</v>
      </c>
      <c r="D533" s="176" t="s">
        <v>55</v>
      </c>
      <c r="E533" s="176" t="s">
        <v>825</v>
      </c>
      <c r="F533" s="176" t="s">
        <v>825</v>
      </c>
      <c r="G533" s="176" t="s">
        <v>825</v>
      </c>
      <c r="H533" s="156"/>
      <c r="I533" s="156"/>
      <c r="J533" s="156"/>
      <c r="K533" s="156"/>
    </row>
    <row r="534" spans="1:11" ht="14.1" customHeight="1" x14ac:dyDescent="0.25">
      <c r="A534" s="156"/>
      <c r="B534" s="156"/>
      <c r="C534" s="163" t="s">
        <v>59</v>
      </c>
      <c r="D534" s="176" t="s">
        <v>55</v>
      </c>
      <c r="E534" s="176" t="s">
        <v>824</v>
      </c>
      <c r="F534" s="176" t="s">
        <v>824</v>
      </c>
      <c r="G534" s="176" t="s">
        <v>824</v>
      </c>
      <c r="H534" s="156"/>
      <c r="I534" s="156"/>
      <c r="J534" s="156"/>
      <c r="K534" s="156"/>
    </row>
    <row r="535" spans="1:11" ht="14.1" customHeight="1" x14ac:dyDescent="0.25">
      <c r="A535" s="156"/>
      <c r="B535" s="156"/>
      <c r="C535" s="163" t="s">
        <v>63</v>
      </c>
      <c r="D535" s="176" t="s">
        <v>53</v>
      </c>
      <c r="E535" s="176" t="s">
        <v>53</v>
      </c>
      <c r="F535" s="176" t="s">
        <v>55</v>
      </c>
      <c r="G535" s="176" t="s">
        <v>55</v>
      </c>
      <c r="H535" s="156"/>
      <c r="I535" s="156"/>
      <c r="J535" s="156"/>
      <c r="K535" s="156"/>
    </row>
    <row r="536" spans="1:11" ht="14.1" customHeight="1" x14ac:dyDescent="0.25">
      <c r="A536" s="156"/>
      <c r="B536" s="156"/>
      <c r="C536" s="163" t="s">
        <v>65</v>
      </c>
      <c r="D536" s="176" t="s">
        <v>53</v>
      </c>
      <c r="E536" s="176" t="s">
        <v>53</v>
      </c>
      <c r="F536" s="176" t="s">
        <v>55</v>
      </c>
      <c r="G536" s="176" t="s">
        <v>55</v>
      </c>
      <c r="H536" s="156"/>
      <c r="I536" s="156"/>
      <c r="J536" s="156"/>
      <c r="K536" s="156"/>
    </row>
    <row r="537" spans="1:11" ht="14.1" customHeight="1" x14ac:dyDescent="0.25">
      <c r="A537" s="156"/>
      <c r="B537" s="156"/>
      <c r="C537" s="163" t="s">
        <v>68</v>
      </c>
      <c r="D537" s="176" t="s">
        <v>53</v>
      </c>
      <c r="E537" s="176" t="s">
        <v>53</v>
      </c>
      <c r="F537" s="176" t="s">
        <v>55</v>
      </c>
      <c r="G537" s="176" t="s">
        <v>55</v>
      </c>
      <c r="H537" s="156"/>
      <c r="I537" s="156"/>
      <c r="J537" s="156"/>
      <c r="K537" s="156"/>
    </row>
    <row r="538" spans="1:11" ht="14.1" customHeight="1" x14ac:dyDescent="0.25">
      <c r="A538" s="156"/>
      <c r="B538" s="156"/>
      <c r="C538" s="1409" t="s">
        <v>70</v>
      </c>
      <c r="D538" s="1410"/>
      <c r="E538" s="1410"/>
      <c r="F538" s="1410"/>
      <c r="G538" s="1410"/>
      <c r="H538" s="156"/>
      <c r="I538" s="156"/>
      <c r="J538" s="156"/>
      <c r="K538" s="156"/>
    </row>
    <row r="539" spans="1:11" ht="14.1" customHeight="1" x14ac:dyDescent="0.25">
      <c r="A539" s="156"/>
      <c r="B539" s="156"/>
      <c r="C539" s="175"/>
      <c r="D539" s="174">
        <v>2026</v>
      </c>
      <c r="E539" s="174">
        <v>2027</v>
      </c>
      <c r="F539" s="174">
        <v>2028</v>
      </c>
      <c r="G539" s="174">
        <v>2029</v>
      </c>
      <c r="H539" s="156"/>
      <c r="I539" s="156"/>
      <c r="J539" s="156"/>
      <c r="K539" s="156"/>
    </row>
    <row r="540" spans="1:11" ht="14.1" customHeight="1" x14ac:dyDescent="0.25">
      <c r="A540" s="156"/>
      <c r="B540" s="156"/>
      <c r="C540" s="173"/>
      <c r="D540" s="172" t="s">
        <v>17</v>
      </c>
      <c r="E540" s="172" t="s">
        <v>18</v>
      </c>
      <c r="F540" s="172" t="s">
        <v>18</v>
      </c>
      <c r="G540" s="172" t="s">
        <v>18</v>
      </c>
      <c r="H540" s="156"/>
      <c r="I540" s="156"/>
      <c r="J540" s="156"/>
      <c r="K540" s="156"/>
    </row>
    <row r="541" spans="1:11" ht="14.1" customHeight="1" x14ac:dyDescent="0.25">
      <c r="A541" s="156"/>
      <c r="B541" s="156"/>
      <c r="C541" s="171" t="s">
        <v>71</v>
      </c>
      <c r="D541" s="169">
        <v>0</v>
      </c>
      <c r="E541" s="169">
        <v>0</v>
      </c>
      <c r="F541" s="169">
        <v>0</v>
      </c>
      <c r="G541" s="169">
        <v>0</v>
      </c>
      <c r="H541" s="156"/>
      <c r="I541" s="156"/>
      <c r="J541" s="156"/>
      <c r="K541" s="156"/>
    </row>
    <row r="542" spans="1:11" ht="14.1" customHeight="1" x14ac:dyDescent="0.25">
      <c r="A542" s="156"/>
      <c r="B542" s="156"/>
      <c r="C542" s="171" t="s">
        <v>72</v>
      </c>
      <c r="D542" s="169">
        <v>0</v>
      </c>
      <c r="E542" s="169">
        <v>0</v>
      </c>
      <c r="F542" s="169">
        <v>0</v>
      </c>
      <c r="G542" s="169">
        <v>0</v>
      </c>
      <c r="H542" s="156"/>
      <c r="I542" s="156"/>
      <c r="J542" s="156"/>
      <c r="K542" s="156"/>
    </row>
    <row r="543" spans="1:11" ht="14.1" customHeight="1" x14ac:dyDescent="0.25">
      <c r="A543" s="156"/>
      <c r="B543" s="156"/>
      <c r="C543" s="171" t="s">
        <v>73</v>
      </c>
      <c r="D543" s="169">
        <v>0</v>
      </c>
      <c r="E543" s="169">
        <v>0</v>
      </c>
      <c r="F543" s="169">
        <v>0</v>
      </c>
      <c r="G543" s="169">
        <v>0</v>
      </c>
      <c r="H543" s="156"/>
      <c r="I543" s="156"/>
      <c r="J543" s="156"/>
      <c r="K543" s="156"/>
    </row>
    <row r="544" spans="1:11" ht="14.1" customHeight="1" x14ac:dyDescent="0.25">
      <c r="A544" s="156"/>
      <c r="B544" s="156"/>
      <c r="C544" s="171" t="s">
        <v>74</v>
      </c>
      <c r="D544" s="169">
        <v>0</v>
      </c>
      <c r="E544" s="169">
        <v>0</v>
      </c>
      <c r="F544" s="169">
        <v>0</v>
      </c>
      <c r="G544" s="169">
        <v>0</v>
      </c>
      <c r="H544" s="156"/>
      <c r="I544" s="156"/>
      <c r="J544" s="156"/>
      <c r="K544" s="156"/>
    </row>
    <row r="545" spans="1:11" ht="14.1" customHeight="1" x14ac:dyDescent="0.25">
      <c r="A545" s="156"/>
      <c r="B545" s="156"/>
      <c r="C545" s="171" t="s">
        <v>72</v>
      </c>
      <c r="D545" s="169">
        <v>0</v>
      </c>
      <c r="E545" s="169">
        <v>0</v>
      </c>
      <c r="F545" s="169">
        <v>0</v>
      </c>
      <c r="G545" s="169">
        <v>0</v>
      </c>
      <c r="H545" s="156"/>
      <c r="I545" s="156"/>
      <c r="J545" s="156"/>
      <c r="K545" s="156"/>
    </row>
    <row r="546" spans="1:11" ht="14.1" customHeight="1" x14ac:dyDescent="0.25">
      <c r="A546" s="156"/>
      <c r="B546" s="156"/>
      <c r="C546" s="171" t="s">
        <v>73</v>
      </c>
      <c r="D546" s="169">
        <v>0</v>
      </c>
      <c r="E546" s="169">
        <v>0</v>
      </c>
      <c r="F546" s="169">
        <v>0</v>
      </c>
      <c r="G546" s="169">
        <v>0</v>
      </c>
      <c r="H546" s="156"/>
      <c r="I546" s="156"/>
      <c r="J546" s="156"/>
      <c r="K546" s="156"/>
    </row>
    <row r="547" spans="1:11" ht="14.1" customHeight="1" x14ac:dyDescent="0.25">
      <c r="A547" s="156"/>
      <c r="B547" s="156"/>
      <c r="C547" s="171" t="s">
        <v>75</v>
      </c>
      <c r="D547" s="169">
        <v>0</v>
      </c>
      <c r="E547" s="169">
        <v>0</v>
      </c>
      <c r="F547" s="169">
        <v>0</v>
      </c>
      <c r="G547" s="169">
        <v>0</v>
      </c>
      <c r="H547" s="156"/>
      <c r="I547" s="156"/>
      <c r="J547" s="156"/>
      <c r="K547" s="156"/>
    </row>
    <row r="548" spans="1:11" ht="14.1" customHeight="1" x14ac:dyDescent="0.25">
      <c r="A548" s="156"/>
      <c r="B548" s="156"/>
      <c r="C548" s="171" t="s">
        <v>72</v>
      </c>
      <c r="D548" s="169">
        <v>0</v>
      </c>
      <c r="E548" s="169">
        <v>0</v>
      </c>
      <c r="F548" s="169">
        <v>0</v>
      </c>
      <c r="G548" s="169">
        <v>0</v>
      </c>
      <c r="H548" s="156"/>
      <c r="I548" s="156"/>
      <c r="J548" s="156"/>
      <c r="K548" s="156"/>
    </row>
    <row r="549" spans="1:11" ht="14.1" customHeight="1" x14ac:dyDescent="0.25">
      <c r="A549" s="156"/>
      <c r="B549" s="156"/>
      <c r="C549" s="171" t="s">
        <v>73</v>
      </c>
      <c r="D549" s="169">
        <v>0</v>
      </c>
      <c r="E549" s="169">
        <v>0</v>
      </c>
      <c r="F549" s="169">
        <v>0</v>
      </c>
      <c r="G549" s="169">
        <v>0</v>
      </c>
      <c r="H549" s="156"/>
      <c r="I549" s="156"/>
      <c r="J549" s="156"/>
      <c r="K549" s="156"/>
    </row>
    <row r="550" spans="1:11" ht="14.1" customHeight="1" x14ac:dyDescent="0.25">
      <c r="A550" s="156"/>
      <c r="B550" s="156"/>
      <c r="C550" s="171" t="s">
        <v>76</v>
      </c>
      <c r="D550" s="169">
        <v>0</v>
      </c>
      <c r="E550" s="169">
        <v>0</v>
      </c>
      <c r="F550" s="169">
        <v>0</v>
      </c>
      <c r="G550" s="169">
        <v>0</v>
      </c>
      <c r="H550" s="156"/>
      <c r="I550" s="156"/>
      <c r="J550" s="156"/>
      <c r="K550" s="156"/>
    </row>
    <row r="551" spans="1:11" ht="14.1" customHeight="1" x14ac:dyDescent="0.25">
      <c r="A551" s="156"/>
      <c r="B551" s="156"/>
      <c r="C551" s="171" t="s">
        <v>72</v>
      </c>
      <c r="D551" s="169">
        <v>0</v>
      </c>
      <c r="E551" s="169">
        <v>0</v>
      </c>
      <c r="F551" s="169">
        <v>0</v>
      </c>
      <c r="G551" s="169">
        <v>0</v>
      </c>
      <c r="H551" s="156"/>
      <c r="I551" s="156"/>
      <c r="J551" s="156"/>
      <c r="K551" s="156"/>
    </row>
    <row r="552" spans="1:11" ht="14.1" customHeight="1" x14ac:dyDescent="0.25">
      <c r="A552" s="156"/>
      <c r="B552" s="156"/>
      <c r="C552" s="171" t="s">
        <v>73</v>
      </c>
      <c r="D552" s="169">
        <v>0</v>
      </c>
      <c r="E552" s="169">
        <v>0</v>
      </c>
      <c r="F552" s="169">
        <v>0</v>
      </c>
      <c r="G552" s="169">
        <v>0</v>
      </c>
      <c r="H552" s="156"/>
      <c r="I552" s="156"/>
      <c r="J552" s="156"/>
      <c r="K552" s="156"/>
    </row>
    <row r="553" spans="1:11" ht="14.1" customHeight="1" x14ac:dyDescent="0.25">
      <c r="A553" s="156"/>
      <c r="B553" s="156"/>
      <c r="C553" s="171" t="s">
        <v>77</v>
      </c>
      <c r="D553" s="169">
        <v>0</v>
      </c>
      <c r="E553" s="169">
        <v>0</v>
      </c>
      <c r="F553" s="169">
        <v>0</v>
      </c>
      <c r="G553" s="169">
        <v>0</v>
      </c>
      <c r="H553" s="156"/>
      <c r="I553" s="156"/>
      <c r="J553" s="156"/>
      <c r="K553" s="156"/>
    </row>
    <row r="554" spans="1:11" ht="14.1" customHeight="1" x14ac:dyDescent="0.25">
      <c r="A554" s="156"/>
      <c r="B554" s="156"/>
      <c r="C554" s="171" t="s">
        <v>72</v>
      </c>
      <c r="D554" s="169">
        <v>0</v>
      </c>
      <c r="E554" s="169">
        <v>0</v>
      </c>
      <c r="F554" s="169">
        <v>0</v>
      </c>
      <c r="G554" s="169">
        <v>0</v>
      </c>
      <c r="H554" s="156"/>
      <c r="I554" s="156"/>
      <c r="J554" s="156"/>
      <c r="K554" s="156"/>
    </row>
    <row r="555" spans="1:11" ht="14.1" customHeight="1" x14ac:dyDescent="0.25">
      <c r="A555" s="156"/>
      <c r="B555" s="156"/>
      <c r="C555" s="171" t="s">
        <v>73</v>
      </c>
      <c r="D555" s="169">
        <v>0</v>
      </c>
      <c r="E555" s="169">
        <v>0</v>
      </c>
      <c r="F555" s="169">
        <v>0</v>
      </c>
      <c r="G555" s="169">
        <v>0</v>
      </c>
      <c r="H555" s="156"/>
      <c r="I555" s="156"/>
      <c r="J555" s="156"/>
      <c r="K555" s="156"/>
    </row>
    <row r="556" spans="1:11" ht="14.1" customHeight="1" x14ac:dyDescent="0.25">
      <c r="A556" s="156"/>
      <c r="B556" s="156"/>
      <c r="C556" s="171" t="s">
        <v>78</v>
      </c>
      <c r="D556" s="169">
        <v>0</v>
      </c>
      <c r="E556" s="169">
        <v>0</v>
      </c>
      <c r="F556" s="169">
        <v>0</v>
      </c>
      <c r="G556" s="169">
        <v>0</v>
      </c>
      <c r="H556" s="156"/>
      <c r="I556" s="156"/>
      <c r="J556" s="156"/>
      <c r="K556" s="156"/>
    </row>
    <row r="557" spans="1:11" ht="14.1" customHeight="1" x14ac:dyDescent="0.25">
      <c r="A557" s="156"/>
      <c r="B557" s="156"/>
      <c r="C557" s="171" t="s">
        <v>72</v>
      </c>
      <c r="D557" s="169">
        <v>0</v>
      </c>
      <c r="E557" s="169">
        <v>0</v>
      </c>
      <c r="F557" s="169">
        <v>0</v>
      </c>
      <c r="G557" s="169">
        <v>0</v>
      </c>
      <c r="H557" s="156"/>
      <c r="I557" s="156"/>
      <c r="J557" s="156"/>
      <c r="K557" s="156"/>
    </row>
    <row r="558" spans="1:11" ht="14.1" customHeight="1" x14ac:dyDescent="0.25">
      <c r="A558" s="156"/>
      <c r="B558" s="156"/>
      <c r="C558" s="171" t="s">
        <v>73</v>
      </c>
      <c r="D558" s="169">
        <v>0</v>
      </c>
      <c r="E558" s="169">
        <v>0</v>
      </c>
      <c r="F558" s="169">
        <v>0</v>
      </c>
      <c r="G558" s="169">
        <v>0</v>
      </c>
      <c r="H558" s="156"/>
      <c r="I558" s="156"/>
      <c r="J558" s="156"/>
      <c r="K558" s="156"/>
    </row>
    <row r="559" spans="1:11" ht="14.1" customHeight="1" x14ac:dyDescent="0.25">
      <c r="A559" s="156"/>
      <c r="B559" s="156"/>
      <c r="C559" s="171" t="s">
        <v>79</v>
      </c>
      <c r="D559" s="169">
        <v>0</v>
      </c>
      <c r="E559" s="169">
        <v>0</v>
      </c>
      <c r="F559" s="169">
        <v>0</v>
      </c>
      <c r="G559" s="169">
        <v>0</v>
      </c>
      <c r="H559" s="156"/>
      <c r="I559" s="156"/>
      <c r="J559" s="156"/>
      <c r="K559" s="156"/>
    </row>
    <row r="560" spans="1:11" ht="14.1" customHeight="1" x14ac:dyDescent="0.25">
      <c r="A560" s="156"/>
      <c r="B560" s="156"/>
      <c r="C560" s="171" t="s">
        <v>72</v>
      </c>
      <c r="D560" s="169">
        <v>0</v>
      </c>
      <c r="E560" s="169">
        <v>0</v>
      </c>
      <c r="F560" s="169">
        <v>0</v>
      </c>
      <c r="G560" s="169">
        <v>0</v>
      </c>
      <c r="H560" s="156"/>
      <c r="I560" s="156"/>
      <c r="J560" s="156"/>
      <c r="K560" s="156"/>
    </row>
    <row r="561" spans="1:11" ht="14.1" customHeight="1" x14ac:dyDescent="0.25">
      <c r="A561" s="156"/>
      <c r="B561" s="156"/>
      <c r="C561" s="171" t="s">
        <v>73</v>
      </c>
      <c r="D561" s="169">
        <v>0</v>
      </c>
      <c r="E561" s="169">
        <v>0</v>
      </c>
      <c r="F561" s="169">
        <v>0</v>
      </c>
      <c r="G561" s="169">
        <v>0</v>
      </c>
      <c r="H561" s="156"/>
      <c r="I561" s="156"/>
      <c r="J561" s="156"/>
      <c r="K561" s="156"/>
    </row>
    <row r="562" spans="1:11" ht="14.1" customHeight="1" x14ac:dyDescent="0.25">
      <c r="A562" s="156"/>
      <c r="B562" s="156"/>
      <c r="C562" s="171" t="s">
        <v>80</v>
      </c>
      <c r="D562" s="169">
        <v>0</v>
      </c>
      <c r="E562" s="169">
        <v>0</v>
      </c>
      <c r="F562" s="169">
        <v>0</v>
      </c>
      <c r="G562" s="169">
        <v>0</v>
      </c>
      <c r="H562" s="156"/>
      <c r="I562" s="156"/>
      <c r="J562" s="156"/>
      <c r="K562" s="156"/>
    </row>
    <row r="563" spans="1:11" ht="14.1" customHeight="1" x14ac:dyDescent="0.25">
      <c r="A563" s="156"/>
      <c r="B563" s="156"/>
      <c r="C563" s="171" t="s">
        <v>72</v>
      </c>
      <c r="D563" s="169">
        <v>0</v>
      </c>
      <c r="E563" s="169">
        <v>0</v>
      </c>
      <c r="F563" s="169">
        <v>0</v>
      </c>
      <c r="G563" s="169">
        <v>0</v>
      </c>
      <c r="H563" s="156"/>
      <c r="I563" s="156"/>
      <c r="J563" s="156"/>
      <c r="K563" s="156"/>
    </row>
    <row r="564" spans="1:11" ht="14.1" customHeight="1" x14ac:dyDescent="0.25">
      <c r="A564" s="156"/>
      <c r="B564" s="156"/>
      <c r="C564" s="171" t="s">
        <v>81</v>
      </c>
      <c r="D564" s="169">
        <v>0</v>
      </c>
      <c r="E564" s="169">
        <v>0</v>
      </c>
      <c r="F564" s="169">
        <v>0</v>
      </c>
      <c r="G564" s="169">
        <v>0</v>
      </c>
      <c r="H564" s="156"/>
      <c r="I564" s="156"/>
      <c r="J564" s="156"/>
      <c r="K564" s="156"/>
    </row>
    <row r="565" spans="1:11" ht="14.1" customHeight="1" x14ac:dyDescent="0.25">
      <c r="A565" s="156"/>
      <c r="B565" s="156"/>
      <c r="C565" s="171" t="s">
        <v>82</v>
      </c>
      <c r="D565" s="169">
        <v>0</v>
      </c>
      <c r="E565" s="169">
        <v>0</v>
      </c>
      <c r="F565" s="169">
        <v>0</v>
      </c>
      <c r="G565" s="169">
        <v>0</v>
      </c>
      <c r="H565" s="156"/>
      <c r="I565" s="156"/>
      <c r="J565" s="156"/>
      <c r="K565" s="156"/>
    </row>
    <row r="566" spans="1:11" ht="14.1" customHeight="1" x14ac:dyDescent="0.25">
      <c r="A566" s="156"/>
      <c r="B566" s="156"/>
      <c r="C566" s="171" t="s">
        <v>83</v>
      </c>
      <c r="D566" s="169">
        <v>0</v>
      </c>
      <c r="E566" s="169">
        <v>0</v>
      </c>
      <c r="F566" s="169">
        <v>0</v>
      </c>
      <c r="G566" s="169">
        <v>0</v>
      </c>
      <c r="H566" s="156"/>
      <c r="I566" s="156"/>
      <c r="J566" s="156"/>
      <c r="K566" s="156"/>
    </row>
    <row r="567" spans="1:11" ht="14.1" customHeight="1" x14ac:dyDescent="0.25">
      <c r="A567" s="156"/>
      <c r="B567" s="156"/>
      <c r="C567" s="171" t="s">
        <v>84</v>
      </c>
      <c r="D567" s="169">
        <v>0</v>
      </c>
      <c r="E567" s="169">
        <v>0</v>
      </c>
      <c r="F567" s="169">
        <v>0</v>
      </c>
      <c r="G567" s="169">
        <v>0</v>
      </c>
      <c r="H567" s="156"/>
      <c r="I567" s="156"/>
      <c r="J567" s="156"/>
      <c r="K567" s="156"/>
    </row>
    <row r="568" spans="1:11" ht="14.1" customHeight="1" x14ac:dyDescent="0.25">
      <c r="A568" s="156"/>
      <c r="B568" s="156"/>
      <c r="C568" s="171" t="s">
        <v>85</v>
      </c>
      <c r="D568" s="169">
        <v>0</v>
      </c>
      <c r="E568" s="169">
        <v>4000000</v>
      </c>
      <c r="F568" s="169">
        <v>4000000</v>
      </c>
      <c r="G568" s="169">
        <v>4000000</v>
      </c>
      <c r="H568" s="156"/>
      <c r="I568" s="156"/>
      <c r="J568" s="156"/>
      <c r="K568" s="156"/>
    </row>
    <row r="569" spans="1:11" ht="14.1" customHeight="1" x14ac:dyDescent="0.25">
      <c r="A569" s="156"/>
      <c r="B569" s="156"/>
      <c r="C569" s="171" t="s">
        <v>72</v>
      </c>
      <c r="D569" s="169">
        <v>0</v>
      </c>
      <c r="E569" s="169">
        <v>4000000</v>
      </c>
      <c r="F569" s="169">
        <v>4000000</v>
      </c>
      <c r="G569" s="169">
        <v>4000000</v>
      </c>
      <c r="H569" s="156"/>
      <c r="I569" s="156"/>
      <c r="J569" s="156"/>
      <c r="K569" s="156"/>
    </row>
    <row r="570" spans="1:11" ht="14.1" customHeight="1" x14ac:dyDescent="0.25">
      <c r="A570" s="156"/>
      <c r="B570" s="156"/>
      <c r="C570" s="171" t="s">
        <v>81</v>
      </c>
      <c r="D570" s="169">
        <v>0</v>
      </c>
      <c r="E570" s="169">
        <v>0</v>
      </c>
      <c r="F570" s="169">
        <v>0</v>
      </c>
      <c r="G570" s="169">
        <v>0</v>
      </c>
      <c r="H570" s="156"/>
      <c r="I570" s="156"/>
      <c r="J570" s="156"/>
      <c r="K570" s="156"/>
    </row>
    <row r="571" spans="1:11" ht="14.1" customHeight="1" x14ac:dyDescent="0.25">
      <c r="A571" s="156"/>
      <c r="B571" s="156"/>
      <c r="C571" s="171" t="s">
        <v>82</v>
      </c>
      <c r="D571" s="169">
        <v>0</v>
      </c>
      <c r="E571" s="169">
        <v>0</v>
      </c>
      <c r="F571" s="169">
        <v>0</v>
      </c>
      <c r="G571" s="169">
        <v>0</v>
      </c>
      <c r="H571" s="156"/>
      <c r="I571" s="156"/>
      <c r="J571" s="156"/>
      <c r="K571" s="156"/>
    </row>
    <row r="572" spans="1:11" ht="14.1" customHeight="1" x14ac:dyDescent="0.25">
      <c r="A572" s="156"/>
      <c r="B572" s="156"/>
      <c r="C572" s="171" t="s">
        <v>83</v>
      </c>
      <c r="D572" s="169">
        <v>0</v>
      </c>
      <c r="E572" s="169">
        <v>0</v>
      </c>
      <c r="F572" s="169">
        <v>0</v>
      </c>
      <c r="G572" s="169">
        <v>0</v>
      </c>
      <c r="H572" s="156"/>
      <c r="I572" s="156"/>
      <c r="J572" s="156"/>
      <c r="K572" s="156"/>
    </row>
    <row r="573" spans="1:11" ht="14.1" customHeight="1" x14ac:dyDescent="0.25">
      <c r="A573" s="156"/>
      <c r="B573" s="156"/>
      <c r="C573" s="171" t="s">
        <v>84</v>
      </c>
      <c r="D573" s="169">
        <v>0</v>
      </c>
      <c r="E573" s="169">
        <v>0</v>
      </c>
      <c r="F573" s="169">
        <v>0</v>
      </c>
      <c r="G573" s="169">
        <v>0</v>
      </c>
      <c r="H573" s="156"/>
      <c r="I573" s="156"/>
      <c r="J573" s="156"/>
      <c r="K573" s="156"/>
    </row>
    <row r="574" spans="1:11" ht="14.1" customHeight="1" x14ac:dyDescent="0.25">
      <c r="A574" s="156"/>
      <c r="B574" s="156"/>
      <c r="C574" s="171" t="s">
        <v>86</v>
      </c>
      <c r="D574" s="169">
        <v>0</v>
      </c>
      <c r="E574" s="169">
        <v>0</v>
      </c>
      <c r="F574" s="169">
        <v>0</v>
      </c>
      <c r="G574" s="169">
        <v>0</v>
      </c>
      <c r="H574" s="156"/>
      <c r="I574" s="156"/>
      <c r="J574" s="156"/>
      <c r="K574" s="156"/>
    </row>
    <row r="575" spans="1:11" ht="14.1" customHeight="1" x14ac:dyDescent="0.25">
      <c r="A575" s="156"/>
      <c r="B575" s="156"/>
      <c r="C575" s="171" t="s">
        <v>72</v>
      </c>
      <c r="D575" s="169">
        <v>0</v>
      </c>
      <c r="E575" s="169">
        <v>0</v>
      </c>
      <c r="F575" s="169">
        <v>0</v>
      </c>
      <c r="G575" s="169">
        <v>0</v>
      </c>
      <c r="H575" s="156"/>
      <c r="I575" s="156"/>
      <c r="J575" s="156"/>
      <c r="K575" s="156"/>
    </row>
    <row r="576" spans="1:11" ht="14.1" customHeight="1" x14ac:dyDescent="0.25">
      <c r="A576" s="156"/>
      <c r="B576" s="156"/>
      <c r="C576" s="171" t="s">
        <v>81</v>
      </c>
      <c r="D576" s="169">
        <v>0</v>
      </c>
      <c r="E576" s="169">
        <v>0</v>
      </c>
      <c r="F576" s="169">
        <v>0</v>
      </c>
      <c r="G576" s="169">
        <v>0</v>
      </c>
      <c r="H576" s="156"/>
      <c r="I576" s="156"/>
      <c r="J576" s="156"/>
      <c r="K576" s="156"/>
    </row>
    <row r="577" spans="1:13" ht="14.1" customHeight="1" x14ac:dyDescent="0.25">
      <c r="A577" s="156"/>
      <c r="B577" s="156"/>
      <c r="C577" s="171" t="s">
        <v>82</v>
      </c>
      <c r="D577" s="169">
        <v>0</v>
      </c>
      <c r="E577" s="169">
        <v>0</v>
      </c>
      <c r="F577" s="169">
        <v>0</v>
      </c>
      <c r="G577" s="169">
        <v>0</v>
      </c>
      <c r="H577" s="156"/>
      <c r="I577" s="156"/>
      <c r="J577" s="156"/>
      <c r="K577" s="156"/>
    </row>
    <row r="578" spans="1:13" ht="14.1" customHeight="1" x14ac:dyDescent="0.25">
      <c r="A578" s="156"/>
      <c r="B578" s="156"/>
      <c r="C578" s="171" t="s">
        <v>83</v>
      </c>
      <c r="D578" s="169">
        <v>0</v>
      </c>
      <c r="E578" s="169">
        <v>0</v>
      </c>
      <c r="F578" s="169">
        <v>0</v>
      </c>
      <c r="G578" s="169">
        <v>0</v>
      </c>
      <c r="H578" s="156"/>
      <c r="I578" s="156"/>
      <c r="J578" s="156"/>
      <c r="K578" s="156"/>
    </row>
    <row r="579" spans="1:13" ht="14.1" customHeight="1" x14ac:dyDescent="0.25">
      <c r="A579" s="156"/>
      <c r="B579" s="156"/>
      <c r="C579" s="171" t="s">
        <v>84</v>
      </c>
      <c r="D579" s="169">
        <v>0</v>
      </c>
      <c r="E579" s="169">
        <v>0</v>
      </c>
      <c r="F579" s="169">
        <v>0</v>
      </c>
      <c r="G579" s="169">
        <v>0</v>
      </c>
      <c r="H579" s="156"/>
      <c r="I579" s="156"/>
      <c r="J579" s="156"/>
      <c r="K579" s="156"/>
    </row>
    <row r="580" spans="1:13" ht="14.1" customHeight="1" x14ac:dyDescent="0.25">
      <c r="A580" s="156"/>
      <c r="B580" s="156"/>
      <c r="C580" s="171" t="s">
        <v>87</v>
      </c>
      <c r="D580" s="169">
        <v>0</v>
      </c>
      <c r="E580" s="169">
        <v>0</v>
      </c>
      <c r="F580" s="169">
        <v>0</v>
      </c>
      <c r="G580" s="169">
        <v>0</v>
      </c>
      <c r="H580" s="156"/>
      <c r="I580" s="156"/>
      <c r="J580" s="156"/>
      <c r="K580" s="156"/>
    </row>
    <row r="581" spans="1:13" ht="14.1" customHeight="1" x14ac:dyDescent="0.25">
      <c r="A581" s="156"/>
      <c r="B581" s="156"/>
      <c r="C581" s="171" t="s">
        <v>88</v>
      </c>
      <c r="D581" s="169">
        <v>0</v>
      </c>
      <c r="E581" s="169">
        <v>0</v>
      </c>
      <c r="F581" s="169">
        <v>0</v>
      </c>
      <c r="G581" s="169">
        <v>0</v>
      </c>
      <c r="H581" s="156"/>
      <c r="I581" s="156"/>
      <c r="J581" s="156"/>
      <c r="K581" s="156"/>
    </row>
    <row r="582" spans="1:13" ht="14.1" customHeight="1" x14ac:dyDescent="0.25">
      <c r="A582" s="156"/>
      <c r="B582" s="156"/>
      <c r="C582" s="170" t="s">
        <v>89</v>
      </c>
      <c r="D582" s="169">
        <v>0</v>
      </c>
      <c r="E582" s="169">
        <v>4000000</v>
      </c>
      <c r="F582" s="169">
        <v>4000000</v>
      </c>
      <c r="G582" s="169">
        <v>4000000</v>
      </c>
      <c r="H582" s="156"/>
      <c r="I582" s="156"/>
      <c r="J582" s="156"/>
      <c r="K582" s="156"/>
    </row>
    <row r="583" spans="1:13" ht="15" customHeight="1" x14ac:dyDescent="0.25">
      <c r="A583" s="156"/>
      <c r="B583" s="156"/>
      <c r="C583" s="168" t="s">
        <v>53</v>
      </c>
      <c r="D583" s="167" t="s">
        <v>53</v>
      </c>
      <c r="E583" s="167" t="s">
        <v>53</v>
      </c>
      <c r="F583" s="167" t="s">
        <v>53</v>
      </c>
      <c r="G583" s="167" t="s">
        <v>53</v>
      </c>
      <c r="H583" s="156"/>
      <c r="I583" s="156"/>
      <c r="J583" s="156"/>
      <c r="K583" s="156"/>
    </row>
    <row r="584" spans="1:13" ht="15" customHeight="1" x14ac:dyDescent="0.25">
      <c r="A584" s="156"/>
      <c r="B584" s="156"/>
      <c r="C584" s="166" t="s">
        <v>156</v>
      </c>
      <c r="D584" s="165">
        <v>0</v>
      </c>
      <c r="E584" s="165">
        <v>526847000</v>
      </c>
      <c r="F584" s="165">
        <v>458349000</v>
      </c>
      <c r="G584" s="165">
        <v>389849000</v>
      </c>
      <c r="H584" s="156"/>
      <c r="I584" s="156"/>
      <c r="J584" s="156"/>
      <c r="K584" s="156"/>
    </row>
    <row r="585" spans="1:13" ht="15" customHeight="1" x14ac:dyDescent="0.25">
      <c r="A585" s="156"/>
      <c r="B585" s="156"/>
      <c r="C585" s="163" t="s">
        <v>71</v>
      </c>
      <c r="D585" s="162">
        <v>0</v>
      </c>
      <c r="E585" s="162">
        <v>232347000</v>
      </c>
      <c r="F585" s="162">
        <v>233849000</v>
      </c>
      <c r="G585" s="162">
        <v>235351000</v>
      </c>
      <c r="H585" s="156"/>
      <c r="I585" s="182"/>
      <c r="J585" s="182"/>
      <c r="K585" s="182"/>
      <c r="L585" s="182"/>
      <c r="M585" s="182"/>
    </row>
    <row r="586" spans="1:13" ht="15" customHeight="1" x14ac:dyDescent="0.25">
      <c r="A586" s="156"/>
      <c r="B586" s="156"/>
      <c r="C586" s="163" t="s">
        <v>72</v>
      </c>
      <c r="D586" s="162">
        <v>0</v>
      </c>
      <c r="E586" s="162">
        <v>232347000</v>
      </c>
      <c r="F586" s="162">
        <v>233849000</v>
      </c>
      <c r="G586" s="162">
        <v>235351000</v>
      </c>
      <c r="H586" s="156"/>
      <c r="I586" s="156"/>
      <c r="J586" s="182"/>
      <c r="K586" s="182"/>
      <c r="L586" s="182"/>
    </row>
    <row r="587" spans="1:13" ht="15" customHeight="1" x14ac:dyDescent="0.25">
      <c r="A587" s="156"/>
      <c r="B587" s="156"/>
      <c r="C587" s="163" t="s">
        <v>73</v>
      </c>
      <c r="D587" s="162">
        <v>0</v>
      </c>
      <c r="E587" s="162">
        <v>0</v>
      </c>
      <c r="F587" s="162">
        <v>0</v>
      </c>
      <c r="G587" s="162">
        <v>0</v>
      </c>
      <c r="H587" s="156"/>
      <c r="I587" s="156"/>
      <c r="J587" s="182"/>
      <c r="K587" s="182"/>
      <c r="L587" s="182"/>
    </row>
    <row r="588" spans="1:13" ht="15" customHeight="1" x14ac:dyDescent="0.25">
      <c r="A588" s="156"/>
      <c r="B588" s="156"/>
      <c r="C588" s="163" t="s">
        <v>74</v>
      </c>
      <c r="D588" s="162">
        <v>0</v>
      </c>
      <c r="E588" s="162">
        <v>43500000</v>
      </c>
      <c r="F588" s="162">
        <v>43500000</v>
      </c>
      <c r="G588" s="162">
        <v>43500000</v>
      </c>
      <c r="H588" s="156"/>
      <c r="I588" s="156"/>
      <c r="J588" s="182"/>
      <c r="K588" s="182"/>
      <c r="L588" s="182"/>
    </row>
    <row r="589" spans="1:13" ht="15" customHeight="1" x14ac:dyDescent="0.25">
      <c r="A589" s="156"/>
      <c r="B589" s="156"/>
      <c r="C589" s="163" t="s">
        <v>72</v>
      </c>
      <c r="D589" s="162">
        <v>0</v>
      </c>
      <c r="E589" s="162">
        <v>43500000</v>
      </c>
      <c r="F589" s="162">
        <v>43500000</v>
      </c>
      <c r="G589" s="162">
        <v>43500000</v>
      </c>
      <c r="H589" s="156"/>
      <c r="I589" s="156"/>
      <c r="J589" s="182"/>
      <c r="K589" s="182"/>
      <c r="L589" s="182"/>
    </row>
    <row r="590" spans="1:13" ht="15" customHeight="1" x14ac:dyDescent="0.25">
      <c r="A590" s="156"/>
      <c r="B590" s="156"/>
      <c r="C590" s="163" t="s">
        <v>73</v>
      </c>
      <c r="D590" s="162">
        <v>0</v>
      </c>
      <c r="E590" s="162">
        <v>0</v>
      </c>
      <c r="F590" s="162">
        <v>0</v>
      </c>
      <c r="G590" s="162">
        <v>0</v>
      </c>
      <c r="H590" s="156"/>
      <c r="I590" s="156"/>
      <c r="J590" s="182"/>
      <c r="K590" s="182"/>
      <c r="L590" s="182"/>
    </row>
    <row r="591" spans="1:13" ht="15" customHeight="1" x14ac:dyDescent="0.25">
      <c r="A591" s="156"/>
      <c r="B591" s="156"/>
      <c r="C591" s="163" t="s">
        <v>75</v>
      </c>
      <c r="D591" s="162">
        <v>0</v>
      </c>
      <c r="E591" s="162">
        <v>80700000</v>
      </c>
      <c r="F591" s="162">
        <v>80700000</v>
      </c>
      <c r="G591" s="162">
        <v>80698000</v>
      </c>
      <c r="H591" s="156"/>
      <c r="I591" s="156"/>
      <c r="J591" s="182"/>
      <c r="K591" s="182"/>
      <c r="L591" s="182"/>
    </row>
    <row r="592" spans="1:13" ht="15" customHeight="1" x14ac:dyDescent="0.25">
      <c r="A592" s="156"/>
      <c r="B592" s="156"/>
      <c r="C592" s="163" t="s">
        <v>72</v>
      </c>
      <c r="D592" s="162">
        <v>0</v>
      </c>
      <c r="E592" s="162">
        <v>75700000</v>
      </c>
      <c r="F592" s="162">
        <v>75700000</v>
      </c>
      <c r="G592" s="162">
        <v>75698000</v>
      </c>
      <c r="H592" s="156"/>
      <c r="I592" s="156"/>
      <c r="J592" s="182"/>
      <c r="K592" s="182"/>
      <c r="L592" s="182"/>
    </row>
    <row r="593" spans="1:12" ht="15" customHeight="1" x14ac:dyDescent="0.25">
      <c r="A593" s="156"/>
      <c r="B593" s="156"/>
      <c r="C593" s="163" t="s">
        <v>73</v>
      </c>
      <c r="D593" s="162">
        <v>0</v>
      </c>
      <c r="E593" s="162">
        <v>5000000</v>
      </c>
      <c r="F593" s="162">
        <v>5000000</v>
      </c>
      <c r="G593" s="162">
        <v>5000000</v>
      </c>
      <c r="H593" s="156"/>
      <c r="I593" s="156"/>
      <c r="J593" s="182"/>
      <c r="K593" s="182"/>
      <c r="L593" s="182"/>
    </row>
    <row r="594" spans="1:12" ht="15" customHeight="1" x14ac:dyDescent="0.25">
      <c r="A594" s="156"/>
      <c r="B594" s="156"/>
      <c r="C594" s="163" t="s">
        <v>76</v>
      </c>
      <c r="D594" s="162">
        <v>0</v>
      </c>
      <c r="E594" s="162">
        <v>0</v>
      </c>
      <c r="F594" s="162">
        <v>0</v>
      </c>
      <c r="G594" s="162">
        <v>0</v>
      </c>
      <c r="H594" s="156"/>
      <c r="I594" s="156"/>
      <c r="J594" s="182"/>
      <c r="K594" s="182"/>
      <c r="L594" s="182"/>
    </row>
    <row r="595" spans="1:12" ht="15" customHeight="1" x14ac:dyDescent="0.25">
      <c r="A595" s="156"/>
      <c r="B595" s="156"/>
      <c r="C595" s="163" t="s">
        <v>72</v>
      </c>
      <c r="D595" s="162">
        <v>0</v>
      </c>
      <c r="E595" s="162">
        <v>0</v>
      </c>
      <c r="F595" s="162">
        <v>0</v>
      </c>
      <c r="G595" s="162">
        <v>0</v>
      </c>
      <c r="H595" s="156"/>
      <c r="I595" s="156"/>
      <c r="J595" s="182"/>
      <c r="K595" s="182"/>
      <c r="L595" s="182"/>
    </row>
    <row r="596" spans="1:12" ht="15" customHeight="1" x14ac:dyDescent="0.25">
      <c r="A596" s="156"/>
      <c r="B596" s="156"/>
      <c r="C596" s="163" t="s">
        <v>73</v>
      </c>
      <c r="D596" s="162">
        <v>0</v>
      </c>
      <c r="E596" s="162">
        <v>0</v>
      </c>
      <c r="F596" s="162">
        <v>0</v>
      </c>
      <c r="G596" s="162">
        <v>0</v>
      </c>
      <c r="H596" s="156"/>
      <c r="I596" s="156"/>
      <c r="J596" s="182"/>
      <c r="K596" s="182"/>
      <c r="L596" s="182"/>
    </row>
    <row r="597" spans="1:12" ht="20.100000000000001" customHeight="1" x14ac:dyDescent="0.25">
      <c r="A597" s="156"/>
      <c r="B597" s="156"/>
      <c r="C597" s="163" t="s">
        <v>157</v>
      </c>
      <c r="D597" s="164">
        <v>0</v>
      </c>
      <c r="E597" s="164">
        <v>0</v>
      </c>
      <c r="F597" s="164">
        <v>0</v>
      </c>
      <c r="G597" s="164">
        <v>0</v>
      </c>
      <c r="H597" s="156"/>
      <c r="I597" s="156"/>
      <c r="J597" s="182"/>
      <c r="K597" s="182"/>
      <c r="L597" s="182"/>
    </row>
    <row r="598" spans="1:12" ht="15" customHeight="1" x14ac:dyDescent="0.25">
      <c r="A598" s="156"/>
      <c r="B598" s="156"/>
      <c r="C598" s="163" t="s">
        <v>72</v>
      </c>
      <c r="D598" s="162">
        <v>0</v>
      </c>
      <c r="E598" s="162">
        <v>0</v>
      </c>
      <c r="F598" s="162">
        <v>0</v>
      </c>
      <c r="G598" s="162">
        <v>0</v>
      </c>
      <c r="H598" s="156"/>
      <c r="I598" s="156"/>
      <c r="J598" s="182"/>
      <c r="K598" s="182"/>
      <c r="L598" s="182"/>
    </row>
    <row r="599" spans="1:12" ht="15" customHeight="1" x14ac:dyDescent="0.25">
      <c r="A599" s="156"/>
      <c r="B599" s="156"/>
      <c r="C599" s="163" t="s">
        <v>73</v>
      </c>
      <c r="D599" s="162">
        <v>0</v>
      </c>
      <c r="E599" s="162">
        <v>0</v>
      </c>
      <c r="F599" s="162">
        <v>0</v>
      </c>
      <c r="G599" s="162">
        <v>0</v>
      </c>
      <c r="H599" s="156"/>
      <c r="I599" s="156"/>
      <c r="J599" s="182"/>
      <c r="K599" s="182"/>
      <c r="L599" s="182"/>
    </row>
    <row r="600" spans="1:12" ht="15" customHeight="1" x14ac:dyDescent="0.25">
      <c r="A600" s="156"/>
      <c r="B600" s="156"/>
      <c r="C600" s="163" t="s">
        <v>78</v>
      </c>
      <c r="D600" s="162">
        <v>0</v>
      </c>
      <c r="E600" s="162">
        <v>0</v>
      </c>
      <c r="F600" s="162">
        <v>0</v>
      </c>
      <c r="G600" s="162">
        <v>0</v>
      </c>
      <c r="H600" s="156"/>
      <c r="I600" s="156"/>
      <c r="J600" s="182"/>
      <c r="K600" s="182"/>
      <c r="L600" s="182"/>
    </row>
    <row r="601" spans="1:12" ht="15" customHeight="1" x14ac:dyDescent="0.25">
      <c r="A601" s="156"/>
      <c r="B601" s="156"/>
      <c r="C601" s="163" t="s">
        <v>72</v>
      </c>
      <c r="D601" s="162">
        <v>0</v>
      </c>
      <c r="E601" s="162">
        <v>0</v>
      </c>
      <c r="F601" s="162">
        <v>0</v>
      </c>
      <c r="G601" s="162">
        <v>0</v>
      </c>
      <c r="H601" s="156"/>
      <c r="I601" s="156"/>
      <c r="J601" s="182"/>
      <c r="K601" s="182"/>
      <c r="L601" s="182"/>
    </row>
    <row r="602" spans="1:12" ht="15" customHeight="1" x14ac:dyDescent="0.25">
      <c r="A602" s="156"/>
      <c r="B602" s="156"/>
      <c r="C602" s="163" t="s">
        <v>73</v>
      </c>
      <c r="D602" s="162">
        <v>0</v>
      </c>
      <c r="E602" s="162">
        <v>0</v>
      </c>
      <c r="F602" s="162">
        <v>0</v>
      </c>
      <c r="G602" s="162">
        <v>0</v>
      </c>
      <c r="H602" s="156"/>
      <c r="I602" s="156"/>
      <c r="J602" s="182"/>
      <c r="K602" s="182"/>
      <c r="L602" s="182"/>
    </row>
    <row r="603" spans="1:12" ht="15" customHeight="1" x14ac:dyDescent="0.25">
      <c r="A603" s="156"/>
      <c r="B603" s="156"/>
      <c r="C603" s="163" t="s">
        <v>79</v>
      </c>
      <c r="D603" s="162">
        <v>0</v>
      </c>
      <c r="E603" s="162">
        <v>300000</v>
      </c>
      <c r="F603" s="162">
        <v>300000</v>
      </c>
      <c r="G603" s="162">
        <v>300000</v>
      </c>
      <c r="H603" s="156"/>
      <c r="I603" s="156"/>
      <c r="J603" s="182"/>
      <c r="K603" s="182"/>
      <c r="L603" s="182"/>
    </row>
    <row r="604" spans="1:12" ht="15" customHeight="1" x14ac:dyDescent="0.25">
      <c r="A604" s="156"/>
      <c r="B604" s="156"/>
      <c r="C604" s="163" t="s">
        <v>72</v>
      </c>
      <c r="D604" s="162">
        <v>0</v>
      </c>
      <c r="E604" s="162">
        <v>300000</v>
      </c>
      <c r="F604" s="162">
        <v>300000</v>
      </c>
      <c r="G604" s="162">
        <v>300000</v>
      </c>
      <c r="H604" s="156"/>
      <c r="I604" s="156"/>
      <c r="J604" s="182"/>
      <c r="K604" s="182"/>
      <c r="L604" s="182"/>
    </row>
    <row r="605" spans="1:12" ht="15" customHeight="1" x14ac:dyDescent="0.25">
      <c r="A605" s="156"/>
      <c r="B605" s="156"/>
      <c r="C605" s="163" t="s">
        <v>73</v>
      </c>
      <c r="D605" s="162">
        <v>0</v>
      </c>
      <c r="E605" s="162">
        <v>0</v>
      </c>
      <c r="F605" s="162">
        <v>0</v>
      </c>
      <c r="G605" s="162">
        <v>0</v>
      </c>
      <c r="H605" s="156"/>
      <c r="I605" s="156"/>
      <c r="J605" s="182"/>
      <c r="K605" s="182"/>
      <c r="L605" s="182"/>
    </row>
    <row r="606" spans="1:12" ht="15" customHeight="1" x14ac:dyDescent="0.25">
      <c r="A606" s="156"/>
      <c r="B606" s="156"/>
      <c r="C606" s="163" t="s">
        <v>80</v>
      </c>
      <c r="D606" s="162">
        <v>0</v>
      </c>
      <c r="E606" s="162">
        <v>0</v>
      </c>
      <c r="F606" s="162">
        <v>0</v>
      </c>
      <c r="G606" s="162">
        <v>0</v>
      </c>
      <c r="H606" s="156"/>
      <c r="I606" s="156"/>
      <c r="J606" s="182"/>
      <c r="K606" s="182"/>
      <c r="L606" s="182"/>
    </row>
    <row r="607" spans="1:12" ht="15" customHeight="1" x14ac:dyDescent="0.25">
      <c r="A607" s="156"/>
      <c r="B607" s="156"/>
      <c r="C607" s="163" t="s">
        <v>72</v>
      </c>
      <c r="D607" s="162">
        <v>0</v>
      </c>
      <c r="E607" s="162">
        <v>0</v>
      </c>
      <c r="F607" s="162">
        <v>0</v>
      </c>
      <c r="G607" s="162">
        <v>0</v>
      </c>
      <c r="H607" s="156"/>
      <c r="I607" s="156"/>
      <c r="J607" s="182"/>
      <c r="K607" s="182"/>
      <c r="L607" s="182"/>
    </row>
    <row r="608" spans="1:12" ht="15" customHeight="1" x14ac:dyDescent="0.25">
      <c r="A608" s="156"/>
      <c r="B608" s="156"/>
      <c r="C608" s="163" t="s">
        <v>81</v>
      </c>
      <c r="D608" s="162">
        <v>0</v>
      </c>
      <c r="E608" s="162">
        <v>0</v>
      </c>
      <c r="F608" s="162">
        <v>0</v>
      </c>
      <c r="G608" s="162">
        <v>0</v>
      </c>
      <c r="H608" s="156"/>
      <c r="I608" s="156"/>
      <c r="J608" s="182"/>
      <c r="K608" s="182"/>
      <c r="L608" s="182"/>
    </row>
    <row r="609" spans="1:12" ht="15" customHeight="1" x14ac:dyDescent="0.25">
      <c r="A609" s="156"/>
      <c r="B609" s="156"/>
      <c r="C609" s="163" t="s">
        <v>82</v>
      </c>
      <c r="D609" s="162">
        <v>0</v>
      </c>
      <c r="E609" s="162">
        <v>0</v>
      </c>
      <c r="F609" s="162">
        <v>0</v>
      </c>
      <c r="G609" s="162">
        <v>0</v>
      </c>
      <c r="H609" s="156"/>
      <c r="I609" s="156"/>
      <c r="J609" s="182"/>
      <c r="K609" s="182"/>
      <c r="L609" s="182"/>
    </row>
    <row r="610" spans="1:12" ht="15" customHeight="1" x14ac:dyDescent="0.25">
      <c r="A610" s="156"/>
      <c r="B610" s="156"/>
      <c r="C610" s="163" t="s">
        <v>83</v>
      </c>
      <c r="D610" s="162">
        <v>0</v>
      </c>
      <c r="E610" s="162">
        <v>0</v>
      </c>
      <c r="F610" s="162">
        <v>0</v>
      </c>
      <c r="G610" s="162">
        <v>0</v>
      </c>
      <c r="H610" s="156"/>
      <c r="I610" s="156"/>
      <c r="J610" s="182"/>
      <c r="K610" s="182"/>
      <c r="L610" s="182"/>
    </row>
    <row r="611" spans="1:12" ht="15" customHeight="1" x14ac:dyDescent="0.25">
      <c r="A611" s="156"/>
      <c r="B611" s="156"/>
      <c r="C611" s="163" t="s">
        <v>84</v>
      </c>
      <c r="D611" s="162">
        <v>0</v>
      </c>
      <c r="E611" s="162">
        <v>0</v>
      </c>
      <c r="F611" s="162">
        <v>0</v>
      </c>
      <c r="G611" s="162">
        <v>0</v>
      </c>
      <c r="H611" s="156"/>
      <c r="I611" s="156"/>
      <c r="J611" s="182"/>
      <c r="K611" s="182"/>
      <c r="L611" s="182"/>
    </row>
    <row r="612" spans="1:12" ht="15" customHeight="1" x14ac:dyDescent="0.25">
      <c r="A612" s="156"/>
      <c r="B612" s="156"/>
      <c r="C612" s="163" t="s">
        <v>85</v>
      </c>
      <c r="D612" s="162">
        <v>0</v>
      </c>
      <c r="E612" s="162">
        <v>170000000</v>
      </c>
      <c r="F612" s="162">
        <v>100000000</v>
      </c>
      <c r="G612" s="162">
        <v>30000000</v>
      </c>
      <c r="H612" s="156"/>
      <c r="I612" s="156"/>
      <c r="J612" s="182"/>
      <c r="K612" s="182"/>
      <c r="L612" s="182"/>
    </row>
    <row r="613" spans="1:12" ht="15" customHeight="1" x14ac:dyDescent="0.25">
      <c r="A613" s="156"/>
      <c r="B613" s="156"/>
      <c r="C613" s="163" t="s">
        <v>72</v>
      </c>
      <c r="D613" s="162">
        <v>0</v>
      </c>
      <c r="E613" s="162">
        <v>170000000</v>
      </c>
      <c r="F613" s="162">
        <v>100000000</v>
      </c>
      <c r="G613" s="162">
        <v>30000000</v>
      </c>
      <c r="H613" s="156"/>
      <c r="I613" s="156"/>
      <c r="J613" s="182"/>
      <c r="K613" s="182"/>
      <c r="L613" s="182"/>
    </row>
    <row r="614" spans="1:12" ht="15" customHeight="1" x14ac:dyDescent="0.25">
      <c r="A614" s="156"/>
      <c r="B614" s="156"/>
      <c r="C614" s="163" t="s">
        <v>81</v>
      </c>
      <c r="D614" s="162">
        <v>0</v>
      </c>
      <c r="E614" s="162">
        <v>0</v>
      </c>
      <c r="F614" s="162">
        <v>0</v>
      </c>
      <c r="G614" s="162">
        <v>0</v>
      </c>
      <c r="H614" s="156"/>
      <c r="I614" s="156"/>
      <c r="J614" s="182"/>
      <c r="K614" s="182"/>
      <c r="L614" s="182"/>
    </row>
    <row r="615" spans="1:12" ht="15" customHeight="1" x14ac:dyDescent="0.25">
      <c r="A615" s="156"/>
      <c r="B615" s="156"/>
      <c r="C615" s="163" t="s">
        <v>82</v>
      </c>
      <c r="D615" s="162">
        <v>0</v>
      </c>
      <c r="E615" s="162">
        <v>0</v>
      </c>
      <c r="F615" s="162">
        <v>0</v>
      </c>
      <c r="G615" s="162">
        <v>0</v>
      </c>
      <c r="H615" s="156"/>
      <c r="I615" s="156"/>
      <c r="J615" s="182"/>
      <c r="K615" s="182"/>
      <c r="L615" s="182"/>
    </row>
    <row r="616" spans="1:12" ht="15" customHeight="1" x14ac:dyDescent="0.25">
      <c r="A616" s="156"/>
      <c r="B616" s="156"/>
      <c r="C616" s="163" t="s">
        <v>83</v>
      </c>
      <c r="D616" s="162">
        <v>0</v>
      </c>
      <c r="E616" s="162">
        <v>0</v>
      </c>
      <c r="F616" s="162">
        <v>0</v>
      </c>
      <c r="G616" s="162">
        <v>0</v>
      </c>
      <c r="H616" s="156"/>
      <c r="I616" s="156"/>
      <c r="J616" s="182"/>
      <c r="K616" s="182"/>
      <c r="L616" s="182"/>
    </row>
    <row r="617" spans="1:12" ht="15" customHeight="1" x14ac:dyDescent="0.25">
      <c r="A617" s="156"/>
      <c r="B617" s="156"/>
      <c r="C617" s="163" t="s">
        <v>84</v>
      </c>
      <c r="D617" s="162">
        <v>0</v>
      </c>
      <c r="E617" s="162">
        <v>0</v>
      </c>
      <c r="F617" s="162">
        <v>0</v>
      </c>
      <c r="G617" s="162">
        <v>0</v>
      </c>
      <c r="H617" s="156"/>
      <c r="I617" s="156"/>
      <c r="J617" s="182"/>
      <c r="K617" s="182"/>
      <c r="L617" s="182"/>
    </row>
    <row r="618" spans="1:12" ht="15" customHeight="1" x14ac:dyDescent="0.25">
      <c r="A618" s="156"/>
      <c r="B618" s="156"/>
      <c r="C618" s="163" t="s">
        <v>86</v>
      </c>
      <c r="D618" s="162">
        <v>0</v>
      </c>
      <c r="E618" s="162">
        <v>0</v>
      </c>
      <c r="F618" s="162">
        <v>0</v>
      </c>
      <c r="G618" s="162">
        <v>0</v>
      </c>
      <c r="H618" s="156"/>
      <c r="I618" s="156"/>
      <c r="J618" s="182"/>
      <c r="K618" s="182"/>
      <c r="L618" s="182"/>
    </row>
    <row r="619" spans="1:12" ht="15" customHeight="1" x14ac:dyDescent="0.25">
      <c r="A619" s="156"/>
      <c r="B619" s="156"/>
      <c r="C619" s="163" t="s">
        <v>72</v>
      </c>
      <c r="D619" s="162">
        <v>0</v>
      </c>
      <c r="E619" s="162">
        <v>0</v>
      </c>
      <c r="F619" s="162">
        <v>0</v>
      </c>
      <c r="G619" s="162">
        <v>0</v>
      </c>
      <c r="H619" s="156"/>
      <c r="I619" s="156"/>
      <c r="J619" s="182"/>
      <c r="K619" s="182"/>
      <c r="L619" s="182"/>
    </row>
    <row r="620" spans="1:12" ht="15" customHeight="1" x14ac:dyDescent="0.25">
      <c r="A620" s="156"/>
      <c r="B620" s="156"/>
      <c r="C620" s="163" t="s">
        <v>81</v>
      </c>
      <c r="D620" s="162">
        <v>0</v>
      </c>
      <c r="E620" s="162">
        <v>0</v>
      </c>
      <c r="F620" s="162">
        <v>0</v>
      </c>
      <c r="G620" s="162">
        <v>0</v>
      </c>
      <c r="H620" s="156"/>
      <c r="I620" s="156"/>
      <c r="J620" s="182"/>
      <c r="K620" s="182"/>
      <c r="L620" s="182"/>
    </row>
    <row r="621" spans="1:12" ht="15" customHeight="1" x14ac:dyDescent="0.25">
      <c r="A621" s="156"/>
      <c r="B621" s="156"/>
      <c r="C621" s="163" t="s">
        <v>82</v>
      </c>
      <c r="D621" s="162">
        <v>0</v>
      </c>
      <c r="E621" s="162">
        <v>0</v>
      </c>
      <c r="F621" s="162">
        <v>0</v>
      </c>
      <c r="G621" s="162">
        <v>0</v>
      </c>
      <c r="H621" s="156"/>
      <c r="I621" s="156"/>
      <c r="J621" s="182"/>
      <c r="K621" s="182"/>
      <c r="L621" s="182"/>
    </row>
    <row r="622" spans="1:12" ht="15" customHeight="1" x14ac:dyDescent="0.25">
      <c r="A622" s="156"/>
      <c r="B622" s="156"/>
      <c r="C622" s="163" t="s">
        <v>83</v>
      </c>
      <c r="D622" s="162">
        <v>0</v>
      </c>
      <c r="E622" s="162">
        <v>0</v>
      </c>
      <c r="F622" s="162">
        <v>0</v>
      </c>
      <c r="G622" s="162">
        <v>0</v>
      </c>
      <c r="H622" s="156"/>
      <c r="I622" s="156"/>
      <c r="J622" s="182"/>
      <c r="K622" s="182"/>
      <c r="L622" s="182"/>
    </row>
    <row r="623" spans="1:12" ht="15" customHeight="1" x14ac:dyDescent="0.25">
      <c r="A623" s="156"/>
      <c r="B623" s="156"/>
      <c r="C623" s="163" t="s">
        <v>84</v>
      </c>
      <c r="D623" s="162">
        <v>0</v>
      </c>
      <c r="E623" s="162">
        <v>0</v>
      </c>
      <c r="F623" s="162">
        <v>0</v>
      </c>
      <c r="G623" s="162">
        <v>0</v>
      </c>
      <c r="H623" s="156"/>
      <c r="I623" s="156"/>
      <c r="J623" s="182"/>
      <c r="K623" s="182"/>
      <c r="L623" s="182"/>
    </row>
    <row r="624" spans="1:12" ht="15" customHeight="1" x14ac:dyDescent="0.25">
      <c r="A624" s="156"/>
      <c r="B624" s="156"/>
      <c r="C624" s="163" t="s">
        <v>87</v>
      </c>
      <c r="D624" s="162">
        <v>0</v>
      </c>
      <c r="E624" s="162">
        <v>0</v>
      </c>
      <c r="F624" s="162">
        <v>0</v>
      </c>
      <c r="G624" s="162">
        <v>0</v>
      </c>
      <c r="H624" s="156"/>
      <c r="I624" s="156"/>
      <c r="J624" s="182"/>
      <c r="K624" s="182"/>
      <c r="L624" s="182"/>
    </row>
    <row r="625" spans="1:12" ht="15" customHeight="1" x14ac:dyDescent="0.25">
      <c r="A625" s="156"/>
      <c r="B625" s="156"/>
      <c r="C625" s="163" t="s">
        <v>88</v>
      </c>
      <c r="D625" s="162">
        <v>0</v>
      </c>
      <c r="E625" s="162">
        <v>0</v>
      </c>
      <c r="F625" s="162">
        <v>0</v>
      </c>
      <c r="G625" s="162">
        <v>0</v>
      </c>
      <c r="H625" s="156"/>
      <c r="I625" s="156"/>
      <c r="J625" s="182"/>
      <c r="K625" s="182"/>
      <c r="L625" s="182"/>
    </row>
    <row r="626" spans="1:12" ht="20.100000000000001" customHeight="1" x14ac:dyDescent="0.25">
      <c r="A626" s="156"/>
      <c r="B626" s="156"/>
      <c r="C626" s="161" t="s">
        <v>53</v>
      </c>
      <c r="D626" s="156"/>
      <c r="E626" s="156"/>
      <c r="F626" s="156"/>
      <c r="G626" s="156"/>
      <c r="H626" s="156"/>
      <c r="I626" s="156"/>
      <c r="J626" s="156"/>
      <c r="K626" s="156"/>
    </row>
    <row r="627" spans="1:12" ht="20.100000000000001" customHeight="1" x14ac:dyDescent="0.25">
      <c r="A627" s="160" t="s">
        <v>158</v>
      </c>
      <c r="B627" s="154" t="s">
        <v>159</v>
      </c>
      <c r="C627" s="154" t="s">
        <v>53</v>
      </c>
      <c r="D627" s="156"/>
      <c r="E627" s="158" t="s">
        <v>53</v>
      </c>
      <c r="F627" s="154" t="s">
        <v>159</v>
      </c>
      <c r="G627" s="154" t="s">
        <v>53</v>
      </c>
      <c r="H627" s="159" t="s">
        <v>53</v>
      </c>
      <c r="I627" s="158" t="s">
        <v>53</v>
      </c>
      <c r="J627" s="154" t="s">
        <v>159</v>
      </c>
      <c r="K627" s="154" t="s">
        <v>53</v>
      </c>
    </row>
    <row r="628" spans="1:12" ht="20.100000000000001" customHeight="1" x14ac:dyDescent="0.25">
      <c r="A628" s="157" t="s">
        <v>160</v>
      </c>
      <c r="B628" s="154" t="s">
        <v>161</v>
      </c>
      <c r="C628" s="154" t="s">
        <v>53</v>
      </c>
      <c r="D628" s="156"/>
      <c r="E628" s="157" t="s">
        <v>162</v>
      </c>
      <c r="F628" s="154" t="s">
        <v>161</v>
      </c>
      <c r="G628" s="154" t="s">
        <v>53</v>
      </c>
      <c r="H628" s="156"/>
      <c r="I628" s="157" t="s">
        <v>163</v>
      </c>
      <c r="J628" s="154" t="s">
        <v>161</v>
      </c>
      <c r="K628" s="154" t="s">
        <v>53</v>
      </c>
    </row>
    <row r="629" spans="1:12" ht="20.100000000000001" customHeight="1" x14ac:dyDescent="0.25">
      <c r="A629" s="155" t="s">
        <v>53</v>
      </c>
      <c r="B629" s="154" t="s">
        <v>164</v>
      </c>
      <c r="C629" s="154" t="s">
        <v>53</v>
      </c>
      <c r="D629" s="156"/>
      <c r="E629" s="155" t="s">
        <v>53</v>
      </c>
      <c r="F629" s="154" t="s">
        <v>164</v>
      </c>
      <c r="G629" s="154" t="s">
        <v>53</v>
      </c>
      <c r="H629" s="156"/>
      <c r="I629" s="155" t="s">
        <v>53</v>
      </c>
      <c r="J629" s="154" t="s">
        <v>164</v>
      </c>
      <c r="K629" s="154" t="s">
        <v>53</v>
      </c>
    </row>
  </sheetData>
  <mergeCells count="57">
    <mergeCell ref="D470:G470"/>
    <mergeCell ref="D471:G471"/>
    <mergeCell ref="D472:G472"/>
    <mergeCell ref="C538:G538"/>
    <mergeCell ref="C481:G481"/>
    <mergeCell ref="D526:G526"/>
    <mergeCell ref="D527:G527"/>
    <mergeCell ref="D528:G528"/>
    <mergeCell ref="D529:G529"/>
    <mergeCell ref="C425:G425"/>
    <mergeCell ref="D302:G302"/>
    <mergeCell ref="D303:G303"/>
    <mergeCell ref="D304:G304"/>
    <mergeCell ref="C313:G313"/>
    <mergeCell ref="D358:G358"/>
    <mergeCell ref="D359:G359"/>
    <mergeCell ref="D360:G360"/>
    <mergeCell ref="C369:G369"/>
    <mergeCell ref="D414:G414"/>
    <mergeCell ref="D415:G415"/>
    <mergeCell ref="D416:G416"/>
    <mergeCell ref="D301:G301"/>
    <mergeCell ref="D134:G134"/>
    <mergeCell ref="D135:G135"/>
    <mergeCell ref="C144:G144"/>
    <mergeCell ref="D189:G189"/>
    <mergeCell ref="D190:G190"/>
    <mergeCell ref="D191:G191"/>
    <mergeCell ref="C200:G200"/>
    <mergeCell ref="D245:G245"/>
    <mergeCell ref="D246:G246"/>
    <mergeCell ref="D247:G247"/>
    <mergeCell ref="C256:G256"/>
    <mergeCell ref="D133:G133"/>
    <mergeCell ref="D18:G18"/>
    <mergeCell ref="D19:G19"/>
    <mergeCell ref="D20:G20"/>
    <mergeCell ref="D21:G21"/>
    <mergeCell ref="C30:G30"/>
    <mergeCell ref="C75:G75"/>
    <mergeCell ref="D76:G76"/>
    <mergeCell ref="D77:G77"/>
    <mergeCell ref="D78:G78"/>
    <mergeCell ref="D79:G79"/>
    <mergeCell ref="C88:G88"/>
    <mergeCell ref="C1:G1"/>
    <mergeCell ref="C2:G2"/>
    <mergeCell ref="D3:G3"/>
    <mergeCell ref="D4:G4"/>
    <mergeCell ref="D5:G5"/>
    <mergeCell ref="C17:G17"/>
    <mergeCell ref="D11:G11"/>
    <mergeCell ref="D6:G6"/>
    <mergeCell ref="D7:G7"/>
    <mergeCell ref="C8:G8"/>
    <mergeCell ref="C9:G9"/>
    <mergeCell ref="D10:G10"/>
  </mergeCells>
  <pageMargins left="0" right="0" top="0" bottom="0"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0E143-B554-4264-B4B1-9C622E09EA47}">
  <dimension ref="A1:K645"/>
  <sheetViews>
    <sheetView zoomScale="130" zoomScaleNormal="130"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2.14062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1016</v>
      </c>
      <c r="E3" s="1402"/>
      <c r="F3" s="1402"/>
      <c r="G3" s="1402"/>
      <c r="H3" s="156"/>
      <c r="I3" s="156"/>
      <c r="J3" s="156"/>
      <c r="K3" s="156"/>
    </row>
    <row r="4" spans="1:11" ht="14.1" customHeight="1" x14ac:dyDescent="0.25">
      <c r="A4" s="156"/>
      <c r="B4" s="156"/>
      <c r="C4" s="181" t="s">
        <v>4</v>
      </c>
      <c r="D4" s="1401" t="s">
        <v>781</v>
      </c>
      <c r="E4" s="1402"/>
      <c r="F4" s="1402"/>
      <c r="G4" s="1402"/>
      <c r="H4" s="156"/>
      <c r="I4" s="156"/>
      <c r="J4" s="156"/>
      <c r="K4" s="156"/>
    </row>
    <row r="5" spans="1:11" ht="14.1" customHeight="1" x14ac:dyDescent="0.25">
      <c r="A5" s="156"/>
      <c r="B5" s="156"/>
      <c r="C5" s="181" t="s">
        <v>6</v>
      </c>
      <c r="D5" s="1401" t="s">
        <v>1015</v>
      </c>
      <c r="E5" s="1402"/>
      <c r="F5" s="1402"/>
      <c r="G5" s="1402"/>
      <c r="H5" s="156"/>
      <c r="I5" s="156"/>
      <c r="J5" s="156"/>
      <c r="K5" s="156"/>
    </row>
    <row r="6" spans="1:11" ht="14.1" customHeight="1" x14ac:dyDescent="0.25">
      <c r="A6" s="156"/>
      <c r="B6" s="156"/>
      <c r="C6" s="181" t="s">
        <v>8</v>
      </c>
      <c r="D6" s="1401" t="s">
        <v>1014</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93.95" customHeight="1" x14ac:dyDescent="0.25">
      <c r="A9" s="156"/>
      <c r="B9" s="156"/>
      <c r="C9" s="1393" t="s">
        <v>1013</v>
      </c>
      <c r="D9" s="1394"/>
      <c r="E9" s="1394"/>
      <c r="F9" s="1394"/>
      <c r="G9" s="1394"/>
      <c r="H9" s="156"/>
      <c r="I9" s="156"/>
      <c r="J9" s="156"/>
      <c r="K9" s="156"/>
    </row>
    <row r="10" spans="1:11" ht="99.95" customHeight="1" x14ac:dyDescent="0.25">
      <c r="A10" s="156"/>
      <c r="B10" s="156"/>
      <c r="C10" s="166" t="s">
        <v>14</v>
      </c>
      <c r="D10" s="1395" t="s">
        <v>1012</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83.1" customHeight="1" x14ac:dyDescent="0.25">
      <c r="A13" s="156"/>
      <c r="B13" s="156"/>
      <c r="C13" s="163" t="s">
        <v>1011</v>
      </c>
      <c r="D13" s="176" t="s">
        <v>580</v>
      </c>
      <c r="E13" s="176" t="s">
        <v>174</v>
      </c>
      <c r="F13" s="176" t="s">
        <v>174</v>
      </c>
      <c r="G13" s="176" t="s">
        <v>174</v>
      </c>
      <c r="H13" s="156"/>
      <c r="I13" s="156"/>
      <c r="J13" s="156"/>
      <c r="K13" s="156"/>
    </row>
    <row r="14" spans="1:11" ht="182.1" customHeight="1" x14ac:dyDescent="0.25">
      <c r="A14" s="156"/>
      <c r="B14" s="156"/>
      <c r="C14" s="166" t="s">
        <v>24</v>
      </c>
      <c r="D14" s="1395" t="s">
        <v>1010</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20.100000000000001" customHeight="1" x14ac:dyDescent="0.25">
      <c r="A17" s="156"/>
      <c r="B17" s="156"/>
      <c r="C17" s="163" t="s">
        <v>1009</v>
      </c>
      <c r="D17" s="176" t="s">
        <v>224</v>
      </c>
      <c r="E17" s="176" t="s">
        <v>224</v>
      </c>
      <c r="F17" s="176" t="s">
        <v>224</v>
      </c>
      <c r="G17" s="176" t="s">
        <v>224</v>
      </c>
      <c r="H17" s="156"/>
      <c r="I17" s="156"/>
      <c r="J17" s="156"/>
      <c r="K17" s="156"/>
    </row>
    <row r="18" spans="1:11" ht="93.95" customHeight="1" x14ac:dyDescent="0.25">
      <c r="A18" s="156"/>
      <c r="B18" s="156"/>
      <c r="C18" s="163" t="s">
        <v>1008</v>
      </c>
      <c r="D18" s="176" t="s">
        <v>179</v>
      </c>
      <c r="E18" s="176" t="s">
        <v>1002</v>
      </c>
      <c r="F18" s="176" t="s">
        <v>1001</v>
      </c>
      <c r="G18" s="176" t="s">
        <v>479</v>
      </c>
      <c r="H18" s="156"/>
      <c r="I18" s="156"/>
      <c r="J18" s="156"/>
      <c r="K18" s="156"/>
    </row>
    <row r="19" spans="1:11" ht="30.95" customHeight="1" x14ac:dyDescent="0.25">
      <c r="A19" s="156"/>
      <c r="B19" s="156"/>
      <c r="C19" s="163" t="s">
        <v>1007</v>
      </c>
      <c r="D19" s="176" t="s">
        <v>224</v>
      </c>
      <c r="E19" s="176" t="s">
        <v>224</v>
      </c>
      <c r="F19" s="176" t="s">
        <v>224</v>
      </c>
      <c r="G19" s="176" t="s">
        <v>224</v>
      </c>
      <c r="H19" s="156"/>
      <c r="I19" s="156"/>
      <c r="J19" s="156"/>
      <c r="K19" s="156"/>
    </row>
    <row r="20" spans="1:11" ht="20.100000000000001" customHeight="1" x14ac:dyDescent="0.25">
      <c r="A20" s="156"/>
      <c r="B20" s="156"/>
      <c r="C20" s="163" t="s">
        <v>1006</v>
      </c>
      <c r="D20" s="176" t="s">
        <v>224</v>
      </c>
      <c r="E20" s="176" t="s">
        <v>55</v>
      </c>
      <c r="F20" s="176" t="s">
        <v>174</v>
      </c>
      <c r="G20" s="176" t="s">
        <v>781</v>
      </c>
      <c r="H20" s="156"/>
      <c r="I20" s="156"/>
      <c r="J20" s="156"/>
      <c r="K20" s="156"/>
    </row>
    <row r="21" spans="1:11" ht="14.1" customHeight="1" x14ac:dyDescent="0.25">
      <c r="A21" s="156"/>
      <c r="B21" s="156"/>
      <c r="C21" s="1403" t="s">
        <v>43</v>
      </c>
      <c r="D21" s="1404"/>
      <c r="E21" s="1404"/>
      <c r="F21" s="1404"/>
      <c r="G21" s="1404"/>
      <c r="H21" s="156"/>
      <c r="I21" s="156"/>
      <c r="J21" s="156"/>
      <c r="K21" s="156"/>
    </row>
    <row r="22" spans="1:11" ht="14.1" customHeight="1" x14ac:dyDescent="0.25">
      <c r="A22" s="156"/>
      <c r="B22" s="156"/>
      <c r="C22" s="178" t="s">
        <v>912</v>
      </c>
      <c r="D22" s="1403" t="s">
        <v>911</v>
      </c>
      <c r="E22" s="1404"/>
      <c r="F22" s="1404"/>
      <c r="G22" s="1404"/>
      <c r="H22" s="156"/>
      <c r="I22" s="156"/>
      <c r="J22" s="156"/>
      <c r="K22" s="156"/>
    </row>
    <row r="23" spans="1:11" ht="30.95" customHeight="1" x14ac:dyDescent="0.25">
      <c r="A23" s="156"/>
      <c r="B23" s="156"/>
      <c r="C23" s="177" t="s">
        <v>46</v>
      </c>
      <c r="D23" s="1405" t="s">
        <v>1005</v>
      </c>
      <c r="E23" s="1406"/>
      <c r="F23" s="1406"/>
      <c r="G23" s="1406"/>
      <c r="H23" s="156"/>
      <c r="I23" s="156"/>
      <c r="J23" s="156"/>
      <c r="K23" s="156"/>
    </row>
    <row r="24" spans="1:11" ht="30.95" customHeight="1" x14ac:dyDescent="0.25">
      <c r="A24" s="156"/>
      <c r="B24" s="156"/>
      <c r="C24" s="154" t="s">
        <v>48</v>
      </c>
      <c r="D24" s="1407" t="s">
        <v>1004</v>
      </c>
      <c r="E24" s="1408"/>
      <c r="F24" s="1408"/>
      <c r="G24" s="1408"/>
      <c r="H24" s="156"/>
      <c r="I24" s="156"/>
      <c r="J24" s="156"/>
      <c r="K24" s="156"/>
    </row>
    <row r="25" spans="1:11" ht="30.95" customHeight="1" x14ac:dyDescent="0.25">
      <c r="A25" s="156"/>
      <c r="B25" s="156"/>
      <c r="C25" s="154" t="s">
        <v>50</v>
      </c>
      <c r="D25" s="1407" t="s">
        <v>1003</v>
      </c>
      <c r="E25" s="1408"/>
      <c r="F25" s="1408"/>
      <c r="G25" s="1408"/>
      <c r="H25" s="156"/>
      <c r="I25" s="156"/>
      <c r="J25" s="156"/>
      <c r="K25" s="156"/>
    </row>
    <row r="26" spans="1:11" ht="15" customHeight="1" x14ac:dyDescent="0.25">
      <c r="A26" s="156"/>
      <c r="B26" s="156"/>
      <c r="C26" s="175"/>
      <c r="D26" s="174">
        <v>2026</v>
      </c>
      <c r="E26" s="174">
        <v>2027</v>
      </c>
      <c r="F26" s="174">
        <v>2028</v>
      </c>
      <c r="G26" s="174">
        <v>2029</v>
      </c>
      <c r="H26" s="156"/>
      <c r="I26" s="156"/>
      <c r="J26" s="156"/>
      <c r="K26" s="156"/>
    </row>
    <row r="27" spans="1:11" ht="15" customHeight="1" x14ac:dyDescent="0.25">
      <c r="A27" s="156"/>
      <c r="B27" s="156"/>
      <c r="C27" s="173"/>
      <c r="D27" s="172" t="s">
        <v>17</v>
      </c>
      <c r="E27" s="172" t="s">
        <v>18</v>
      </c>
      <c r="F27" s="172" t="s">
        <v>18</v>
      </c>
      <c r="G27" s="172" t="s">
        <v>18</v>
      </c>
      <c r="H27" s="156"/>
      <c r="I27" s="156"/>
      <c r="J27" s="156"/>
      <c r="K27" s="156"/>
    </row>
    <row r="28" spans="1:11" ht="14.1" customHeight="1" x14ac:dyDescent="0.25">
      <c r="A28" s="156"/>
      <c r="B28" s="156"/>
      <c r="C28" s="163" t="s">
        <v>52</v>
      </c>
      <c r="D28" s="176" t="s">
        <v>53</v>
      </c>
      <c r="E28" s="176" t="s">
        <v>1002</v>
      </c>
      <c r="F28" s="176" t="s">
        <v>1001</v>
      </c>
      <c r="G28" s="176" t="s">
        <v>479</v>
      </c>
      <c r="H28" s="156"/>
      <c r="I28" s="156"/>
      <c r="J28" s="156"/>
      <c r="K28" s="156"/>
    </row>
    <row r="29" spans="1:11" ht="14.1" customHeight="1" x14ac:dyDescent="0.25">
      <c r="A29" s="156"/>
      <c r="B29" s="156"/>
      <c r="C29" s="163" t="s">
        <v>54</v>
      </c>
      <c r="D29" s="176" t="s">
        <v>55</v>
      </c>
      <c r="E29" s="176" t="s">
        <v>1000</v>
      </c>
      <c r="F29" s="176" t="s">
        <v>999</v>
      </c>
      <c r="G29" s="176" t="s">
        <v>998</v>
      </c>
      <c r="H29" s="156"/>
      <c r="I29" s="156"/>
      <c r="J29" s="156"/>
      <c r="K29" s="156"/>
    </row>
    <row r="30" spans="1:11" ht="14.1" customHeight="1" x14ac:dyDescent="0.25">
      <c r="A30" s="156"/>
      <c r="B30" s="156"/>
      <c r="C30" s="163" t="s">
        <v>59</v>
      </c>
      <c r="D30" s="176" t="s">
        <v>55</v>
      </c>
      <c r="E30" s="176" t="s">
        <v>997</v>
      </c>
      <c r="F30" s="176" t="s">
        <v>996</v>
      </c>
      <c r="G30" s="176" t="s">
        <v>995</v>
      </c>
      <c r="H30" s="156"/>
      <c r="I30" s="156"/>
      <c r="J30" s="156"/>
      <c r="K30" s="156"/>
    </row>
    <row r="31" spans="1:11" ht="14.1" customHeight="1" x14ac:dyDescent="0.25">
      <c r="A31" s="156"/>
      <c r="B31" s="156"/>
      <c r="C31" s="163" t="s">
        <v>63</v>
      </c>
      <c r="D31" s="176" t="s">
        <v>53</v>
      </c>
      <c r="E31" s="176" t="s">
        <v>53</v>
      </c>
      <c r="F31" s="176" t="s">
        <v>994</v>
      </c>
      <c r="G31" s="176" t="s">
        <v>900</v>
      </c>
      <c r="H31" s="156"/>
      <c r="I31" s="156"/>
      <c r="J31" s="156"/>
      <c r="K31" s="156"/>
    </row>
    <row r="32" spans="1:11" ht="14.1" customHeight="1" x14ac:dyDescent="0.25">
      <c r="A32" s="156"/>
      <c r="B32" s="156"/>
      <c r="C32" s="163" t="s">
        <v>65</v>
      </c>
      <c r="D32" s="176" t="s">
        <v>53</v>
      </c>
      <c r="E32" s="176" t="s">
        <v>53</v>
      </c>
      <c r="F32" s="176" t="s">
        <v>993</v>
      </c>
      <c r="G32" s="176" t="s">
        <v>992</v>
      </c>
      <c r="H32" s="156"/>
      <c r="I32" s="156"/>
      <c r="J32" s="156"/>
      <c r="K32" s="156"/>
    </row>
    <row r="33" spans="1:11" ht="14.1" customHeight="1" x14ac:dyDescent="0.25">
      <c r="A33" s="156"/>
      <c r="B33" s="156"/>
      <c r="C33" s="163" t="s">
        <v>68</v>
      </c>
      <c r="D33" s="176" t="s">
        <v>53</v>
      </c>
      <c r="E33" s="176" t="s">
        <v>53</v>
      </c>
      <c r="F33" s="176" t="s">
        <v>991</v>
      </c>
      <c r="G33" s="176" t="s">
        <v>990</v>
      </c>
      <c r="H33" s="156"/>
      <c r="I33" s="156"/>
      <c r="J33" s="156"/>
      <c r="K33" s="156"/>
    </row>
    <row r="34" spans="1:11" ht="14.1" customHeight="1" x14ac:dyDescent="0.25">
      <c r="A34" s="156"/>
      <c r="B34" s="156"/>
      <c r="C34" s="1409" t="s">
        <v>70</v>
      </c>
      <c r="D34" s="1410"/>
      <c r="E34" s="1410"/>
      <c r="F34" s="1410"/>
      <c r="G34" s="1410"/>
      <c r="H34" s="156"/>
      <c r="I34" s="156"/>
      <c r="J34" s="156"/>
      <c r="K34" s="156"/>
    </row>
    <row r="35" spans="1:11" ht="14.1" customHeight="1" x14ac:dyDescent="0.25">
      <c r="A35" s="156"/>
      <c r="B35" s="156"/>
      <c r="C35" s="175"/>
      <c r="D35" s="174">
        <v>2026</v>
      </c>
      <c r="E35" s="174">
        <v>2027</v>
      </c>
      <c r="F35" s="174">
        <v>2028</v>
      </c>
      <c r="G35" s="174">
        <v>2029</v>
      </c>
      <c r="H35" s="156"/>
      <c r="I35" s="156"/>
      <c r="J35" s="156"/>
      <c r="K35" s="156"/>
    </row>
    <row r="36" spans="1:11" ht="14.1" customHeight="1" x14ac:dyDescent="0.25">
      <c r="A36" s="156"/>
      <c r="B36" s="156"/>
      <c r="C36" s="173"/>
      <c r="D36" s="172" t="s">
        <v>17</v>
      </c>
      <c r="E36" s="172" t="s">
        <v>18</v>
      </c>
      <c r="F36" s="172" t="s">
        <v>18</v>
      </c>
      <c r="G36" s="172" t="s">
        <v>18</v>
      </c>
      <c r="H36" s="156"/>
      <c r="I36" s="156"/>
      <c r="J36" s="156"/>
      <c r="K36" s="156"/>
    </row>
    <row r="37" spans="1:11" ht="14.1" customHeight="1" x14ac:dyDescent="0.25">
      <c r="A37" s="156"/>
      <c r="B37" s="156"/>
      <c r="C37" s="171" t="s">
        <v>71</v>
      </c>
      <c r="D37" s="169">
        <v>0</v>
      </c>
      <c r="E37" s="169">
        <v>0</v>
      </c>
      <c r="F37" s="169">
        <v>0</v>
      </c>
      <c r="G37" s="169">
        <v>0</v>
      </c>
      <c r="H37" s="156"/>
      <c r="I37" s="156"/>
      <c r="J37" s="156"/>
      <c r="K37" s="156"/>
    </row>
    <row r="38" spans="1:11" ht="14.1" customHeight="1" x14ac:dyDescent="0.25">
      <c r="A38" s="156"/>
      <c r="B38" s="156"/>
      <c r="C38" s="171" t="s">
        <v>72</v>
      </c>
      <c r="D38" s="169">
        <v>0</v>
      </c>
      <c r="E38" s="169">
        <v>0</v>
      </c>
      <c r="F38" s="169">
        <v>0</v>
      </c>
      <c r="G38" s="169">
        <v>0</v>
      </c>
      <c r="H38" s="156"/>
      <c r="I38" s="156"/>
      <c r="J38" s="156"/>
      <c r="K38" s="156"/>
    </row>
    <row r="39" spans="1:11" ht="14.1" customHeight="1" x14ac:dyDescent="0.25">
      <c r="A39" s="156"/>
      <c r="B39" s="156"/>
      <c r="C39" s="171" t="s">
        <v>73</v>
      </c>
      <c r="D39" s="169">
        <v>0</v>
      </c>
      <c r="E39" s="169">
        <v>0</v>
      </c>
      <c r="F39" s="169">
        <v>0</v>
      </c>
      <c r="G39" s="169">
        <v>0</v>
      </c>
      <c r="H39" s="156"/>
      <c r="I39" s="156"/>
      <c r="J39" s="156"/>
      <c r="K39" s="156"/>
    </row>
    <row r="40" spans="1:11" ht="14.1" customHeight="1" x14ac:dyDescent="0.25">
      <c r="A40" s="156"/>
      <c r="B40" s="156"/>
      <c r="C40" s="171" t="s">
        <v>74</v>
      </c>
      <c r="D40" s="169">
        <v>0</v>
      </c>
      <c r="E40" s="169">
        <v>0</v>
      </c>
      <c r="F40" s="169">
        <v>0</v>
      </c>
      <c r="G40" s="169">
        <v>0</v>
      </c>
      <c r="H40" s="156"/>
      <c r="I40" s="156"/>
      <c r="J40" s="156"/>
      <c r="K40" s="156"/>
    </row>
    <row r="41" spans="1:11" ht="14.1" customHeight="1" x14ac:dyDescent="0.25">
      <c r="A41" s="156"/>
      <c r="B41" s="156"/>
      <c r="C41" s="171" t="s">
        <v>72</v>
      </c>
      <c r="D41" s="169">
        <v>0</v>
      </c>
      <c r="E41" s="169">
        <v>0</v>
      </c>
      <c r="F41" s="169">
        <v>0</v>
      </c>
      <c r="G41" s="169">
        <v>0</v>
      </c>
      <c r="H41" s="156"/>
      <c r="I41" s="156"/>
      <c r="J41" s="156"/>
      <c r="K41" s="156"/>
    </row>
    <row r="42" spans="1:11" ht="14.1" customHeight="1" x14ac:dyDescent="0.25">
      <c r="A42" s="156"/>
      <c r="B42" s="156"/>
      <c r="C42" s="171" t="s">
        <v>73</v>
      </c>
      <c r="D42" s="169">
        <v>0</v>
      </c>
      <c r="E42" s="169">
        <v>0</v>
      </c>
      <c r="F42" s="169">
        <v>0</v>
      </c>
      <c r="G42" s="169">
        <v>0</v>
      </c>
      <c r="H42" s="156"/>
      <c r="I42" s="156"/>
      <c r="J42" s="156"/>
      <c r="K42" s="156"/>
    </row>
    <row r="43" spans="1:11" ht="14.1" customHeight="1" x14ac:dyDescent="0.25">
      <c r="A43" s="156"/>
      <c r="B43" s="156"/>
      <c r="C43" s="171" t="s">
        <v>75</v>
      </c>
      <c r="D43" s="169">
        <v>0</v>
      </c>
      <c r="E43" s="169">
        <v>50900000</v>
      </c>
      <c r="F43" s="169">
        <v>76904000</v>
      </c>
      <c r="G43" s="169">
        <v>72225000</v>
      </c>
      <c r="H43" s="156"/>
      <c r="I43" s="156"/>
      <c r="J43" s="156"/>
      <c r="K43" s="156"/>
    </row>
    <row r="44" spans="1:11" ht="14.1" customHeight="1" x14ac:dyDescent="0.25">
      <c r="A44" s="156"/>
      <c r="B44" s="156"/>
      <c r="C44" s="171" t="s">
        <v>72</v>
      </c>
      <c r="D44" s="169">
        <v>0</v>
      </c>
      <c r="E44" s="169">
        <v>50900000</v>
      </c>
      <c r="F44" s="169">
        <v>76904000</v>
      </c>
      <c r="G44" s="169">
        <v>72225000</v>
      </c>
      <c r="H44" s="156"/>
      <c r="I44" s="156"/>
      <c r="J44" s="156"/>
      <c r="K44" s="156"/>
    </row>
    <row r="45" spans="1:11" ht="14.1" customHeight="1" x14ac:dyDescent="0.25">
      <c r="A45" s="156"/>
      <c r="B45" s="156"/>
      <c r="C45" s="171" t="s">
        <v>73</v>
      </c>
      <c r="D45" s="169">
        <v>0</v>
      </c>
      <c r="E45" s="169">
        <v>0</v>
      </c>
      <c r="F45" s="169">
        <v>0</v>
      </c>
      <c r="G45" s="169">
        <v>0</v>
      </c>
      <c r="H45" s="156"/>
      <c r="I45" s="156"/>
      <c r="J45" s="156"/>
      <c r="K45" s="156"/>
    </row>
    <row r="46" spans="1:11" ht="14.1" customHeight="1" x14ac:dyDescent="0.25">
      <c r="A46" s="156"/>
      <c r="B46" s="156"/>
      <c r="C46" s="171" t="s">
        <v>76</v>
      </c>
      <c r="D46" s="169">
        <v>0</v>
      </c>
      <c r="E46" s="169">
        <v>0</v>
      </c>
      <c r="F46" s="169">
        <v>0</v>
      </c>
      <c r="G46" s="169">
        <v>0</v>
      </c>
      <c r="H46" s="156"/>
      <c r="I46" s="156"/>
      <c r="J46" s="156"/>
      <c r="K46" s="156"/>
    </row>
    <row r="47" spans="1:11" ht="14.1" customHeight="1" x14ac:dyDescent="0.25">
      <c r="A47" s="156"/>
      <c r="B47" s="156"/>
      <c r="C47" s="171" t="s">
        <v>72</v>
      </c>
      <c r="D47" s="169">
        <v>0</v>
      </c>
      <c r="E47" s="169">
        <v>0</v>
      </c>
      <c r="F47" s="169">
        <v>0</v>
      </c>
      <c r="G47" s="169">
        <v>0</v>
      </c>
      <c r="H47" s="156"/>
      <c r="I47" s="156"/>
      <c r="J47" s="156"/>
      <c r="K47" s="156"/>
    </row>
    <row r="48" spans="1:11" ht="14.1" customHeight="1" x14ac:dyDescent="0.25">
      <c r="A48" s="156"/>
      <c r="B48" s="156"/>
      <c r="C48" s="171" t="s">
        <v>73</v>
      </c>
      <c r="D48" s="169">
        <v>0</v>
      </c>
      <c r="E48" s="169">
        <v>0</v>
      </c>
      <c r="F48" s="169">
        <v>0</v>
      </c>
      <c r="G48" s="169">
        <v>0</v>
      </c>
      <c r="H48" s="156"/>
      <c r="I48" s="156"/>
      <c r="J48" s="156"/>
      <c r="K48" s="156"/>
    </row>
    <row r="49" spans="1:11" ht="14.1" customHeight="1" x14ac:dyDescent="0.25">
      <c r="A49" s="156"/>
      <c r="B49" s="156"/>
      <c r="C49" s="171" t="s">
        <v>77</v>
      </c>
      <c r="D49" s="169">
        <v>0</v>
      </c>
      <c r="E49" s="169">
        <v>0</v>
      </c>
      <c r="F49" s="169">
        <v>0</v>
      </c>
      <c r="G49" s="169">
        <v>0</v>
      </c>
      <c r="H49" s="156"/>
      <c r="I49" s="156"/>
      <c r="J49" s="156"/>
      <c r="K49" s="156"/>
    </row>
    <row r="50" spans="1:11" ht="14.1" customHeight="1" x14ac:dyDescent="0.25">
      <c r="A50" s="156"/>
      <c r="B50" s="156"/>
      <c r="C50" s="171" t="s">
        <v>72</v>
      </c>
      <c r="D50" s="169">
        <v>0</v>
      </c>
      <c r="E50" s="169">
        <v>0</v>
      </c>
      <c r="F50" s="169">
        <v>0</v>
      </c>
      <c r="G50" s="169">
        <v>0</v>
      </c>
      <c r="H50" s="156"/>
      <c r="I50" s="156"/>
      <c r="J50" s="156"/>
      <c r="K50" s="156"/>
    </row>
    <row r="51" spans="1:11" ht="14.1" customHeight="1" x14ac:dyDescent="0.25">
      <c r="A51" s="156"/>
      <c r="B51" s="156"/>
      <c r="C51" s="171" t="s">
        <v>73</v>
      </c>
      <c r="D51" s="169">
        <v>0</v>
      </c>
      <c r="E51" s="169">
        <v>0</v>
      </c>
      <c r="F51" s="169">
        <v>0</v>
      </c>
      <c r="G51" s="169">
        <v>0</v>
      </c>
      <c r="H51" s="156"/>
      <c r="I51" s="156"/>
      <c r="J51" s="156"/>
      <c r="K51" s="156"/>
    </row>
    <row r="52" spans="1:11" ht="14.1" customHeight="1" x14ac:dyDescent="0.25">
      <c r="A52" s="156"/>
      <c r="B52" s="156"/>
      <c r="C52" s="171" t="s">
        <v>78</v>
      </c>
      <c r="D52" s="169">
        <v>0</v>
      </c>
      <c r="E52" s="169">
        <v>600000</v>
      </c>
      <c r="F52" s="169">
        <v>600000</v>
      </c>
      <c r="G52" s="169">
        <v>600000</v>
      </c>
      <c r="H52" s="156"/>
      <c r="I52" s="156"/>
      <c r="J52" s="156"/>
      <c r="K52" s="156"/>
    </row>
    <row r="53" spans="1:11" ht="14.1" customHeight="1" x14ac:dyDescent="0.25">
      <c r="A53" s="156"/>
      <c r="B53" s="156"/>
      <c r="C53" s="171" t="s">
        <v>72</v>
      </c>
      <c r="D53" s="169">
        <v>0</v>
      </c>
      <c r="E53" s="169">
        <v>600000</v>
      </c>
      <c r="F53" s="169">
        <v>600000</v>
      </c>
      <c r="G53" s="169">
        <v>600000</v>
      </c>
      <c r="H53" s="156"/>
      <c r="I53" s="156"/>
      <c r="J53" s="156"/>
      <c r="K53" s="156"/>
    </row>
    <row r="54" spans="1:11" ht="14.1" customHeight="1" x14ac:dyDescent="0.25">
      <c r="A54" s="156"/>
      <c r="B54" s="156"/>
      <c r="C54" s="171" t="s">
        <v>73</v>
      </c>
      <c r="D54" s="169">
        <v>0</v>
      </c>
      <c r="E54" s="169">
        <v>0</v>
      </c>
      <c r="F54" s="169">
        <v>0</v>
      </c>
      <c r="G54" s="169">
        <v>0</v>
      </c>
      <c r="H54" s="156"/>
      <c r="I54" s="156"/>
      <c r="J54" s="156"/>
      <c r="K54" s="156"/>
    </row>
    <row r="55" spans="1:11" ht="14.1" customHeight="1" x14ac:dyDescent="0.25">
      <c r="A55" s="156"/>
      <c r="B55" s="156"/>
      <c r="C55" s="171" t="s">
        <v>79</v>
      </c>
      <c r="D55" s="169">
        <v>0</v>
      </c>
      <c r="E55" s="169">
        <v>0</v>
      </c>
      <c r="F55" s="169">
        <v>0</v>
      </c>
      <c r="G55" s="169">
        <v>0</v>
      </c>
      <c r="H55" s="156"/>
      <c r="I55" s="156"/>
      <c r="J55" s="156"/>
      <c r="K55" s="156"/>
    </row>
    <row r="56" spans="1:11" ht="14.1" customHeight="1" x14ac:dyDescent="0.25">
      <c r="A56" s="156"/>
      <c r="B56" s="156"/>
      <c r="C56" s="171" t="s">
        <v>72</v>
      </c>
      <c r="D56" s="169">
        <v>0</v>
      </c>
      <c r="E56" s="169">
        <v>0</v>
      </c>
      <c r="F56" s="169">
        <v>0</v>
      </c>
      <c r="G56" s="169">
        <v>0</v>
      </c>
      <c r="H56" s="156"/>
      <c r="I56" s="156"/>
      <c r="J56" s="156"/>
      <c r="K56" s="156"/>
    </row>
    <row r="57" spans="1:11" ht="14.1" customHeight="1" x14ac:dyDescent="0.25">
      <c r="A57" s="156"/>
      <c r="B57" s="156"/>
      <c r="C57" s="171" t="s">
        <v>73</v>
      </c>
      <c r="D57" s="169">
        <v>0</v>
      </c>
      <c r="E57" s="169">
        <v>0</v>
      </c>
      <c r="F57" s="169">
        <v>0</v>
      </c>
      <c r="G57" s="169">
        <v>0</v>
      </c>
      <c r="H57" s="156"/>
      <c r="I57" s="156"/>
      <c r="J57" s="156"/>
      <c r="K57" s="156"/>
    </row>
    <row r="58" spans="1:11" ht="14.1" customHeight="1" x14ac:dyDescent="0.25">
      <c r="A58" s="156"/>
      <c r="B58" s="156"/>
      <c r="C58" s="171" t="s">
        <v>80</v>
      </c>
      <c r="D58" s="169">
        <v>0</v>
      </c>
      <c r="E58" s="169">
        <v>0</v>
      </c>
      <c r="F58" s="169">
        <v>0</v>
      </c>
      <c r="G58" s="169">
        <v>0</v>
      </c>
      <c r="H58" s="156"/>
      <c r="I58" s="156"/>
      <c r="J58" s="156"/>
      <c r="K58" s="156"/>
    </row>
    <row r="59" spans="1:11" ht="14.1" customHeight="1" x14ac:dyDescent="0.25">
      <c r="A59" s="156"/>
      <c r="B59" s="156"/>
      <c r="C59" s="171" t="s">
        <v>72</v>
      </c>
      <c r="D59" s="169">
        <v>0</v>
      </c>
      <c r="E59" s="169">
        <v>0</v>
      </c>
      <c r="F59" s="169">
        <v>0</v>
      </c>
      <c r="G59" s="169">
        <v>0</v>
      </c>
      <c r="H59" s="156"/>
      <c r="I59" s="156"/>
      <c r="J59" s="156"/>
      <c r="K59" s="156"/>
    </row>
    <row r="60" spans="1:11" ht="14.1" customHeight="1" x14ac:dyDescent="0.25">
      <c r="A60" s="156"/>
      <c r="B60" s="156"/>
      <c r="C60" s="171" t="s">
        <v>81</v>
      </c>
      <c r="D60" s="169">
        <v>0</v>
      </c>
      <c r="E60" s="169">
        <v>0</v>
      </c>
      <c r="F60" s="169">
        <v>0</v>
      </c>
      <c r="G60" s="169">
        <v>0</v>
      </c>
      <c r="H60" s="156"/>
      <c r="I60" s="156"/>
      <c r="J60" s="156"/>
      <c r="K60" s="156"/>
    </row>
    <row r="61" spans="1:11" ht="14.1" customHeight="1" x14ac:dyDescent="0.25">
      <c r="A61" s="156"/>
      <c r="B61" s="156"/>
      <c r="C61" s="171" t="s">
        <v>82</v>
      </c>
      <c r="D61" s="169">
        <v>0</v>
      </c>
      <c r="E61" s="169">
        <v>0</v>
      </c>
      <c r="F61" s="169">
        <v>0</v>
      </c>
      <c r="G61" s="169">
        <v>0</v>
      </c>
      <c r="H61" s="156"/>
      <c r="I61" s="156"/>
      <c r="J61" s="156"/>
      <c r="K61" s="156"/>
    </row>
    <row r="62" spans="1:11" ht="14.1" customHeight="1" x14ac:dyDescent="0.25">
      <c r="A62" s="156"/>
      <c r="B62" s="156"/>
      <c r="C62" s="171" t="s">
        <v>83</v>
      </c>
      <c r="D62" s="169">
        <v>0</v>
      </c>
      <c r="E62" s="169">
        <v>0</v>
      </c>
      <c r="F62" s="169">
        <v>0</v>
      </c>
      <c r="G62" s="169">
        <v>0</v>
      </c>
      <c r="H62" s="156"/>
      <c r="I62" s="156"/>
      <c r="J62" s="156"/>
      <c r="K62" s="156"/>
    </row>
    <row r="63" spans="1:11" ht="14.1" customHeight="1" x14ac:dyDescent="0.25">
      <c r="A63" s="156"/>
      <c r="B63" s="156"/>
      <c r="C63" s="171" t="s">
        <v>84</v>
      </c>
      <c r="D63" s="169">
        <v>0</v>
      </c>
      <c r="E63" s="169">
        <v>0</v>
      </c>
      <c r="F63" s="169">
        <v>0</v>
      </c>
      <c r="G63" s="169">
        <v>0</v>
      </c>
      <c r="H63" s="156"/>
      <c r="I63" s="156"/>
      <c r="J63" s="156"/>
      <c r="K63" s="156"/>
    </row>
    <row r="64" spans="1:11" ht="14.1" customHeight="1" x14ac:dyDescent="0.25">
      <c r="A64" s="156"/>
      <c r="B64" s="156"/>
      <c r="C64" s="171" t="s">
        <v>85</v>
      </c>
      <c r="D64" s="169">
        <v>0</v>
      </c>
      <c r="E64" s="169">
        <v>0</v>
      </c>
      <c r="F64" s="169">
        <v>0</v>
      </c>
      <c r="G64" s="169">
        <v>0</v>
      </c>
      <c r="H64" s="156"/>
      <c r="I64" s="156"/>
      <c r="J64" s="156"/>
      <c r="K64" s="156"/>
    </row>
    <row r="65" spans="1:11" ht="14.1" customHeight="1" x14ac:dyDescent="0.25">
      <c r="A65" s="156"/>
      <c r="B65" s="156"/>
      <c r="C65" s="171" t="s">
        <v>72</v>
      </c>
      <c r="D65" s="169">
        <v>0</v>
      </c>
      <c r="E65" s="169">
        <v>0</v>
      </c>
      <c r="F65" s="169">
        <v>0</v>
      </c>
      <c r="G65" s="169">
        <v>0</v>
      </c>
      <c r="H65" s="156"/>
      <c r="I65" s="156"/>
      <c r="J65" s="156"/>
      <c r="K65" s="156"/>
    </row>
    <row r="66" spans="1:11" ht="14.1" customHeight="1" x14ac:dyDescent="0.25">
      <c r="A66" s="156"/>
      <c r="B66" s="156"/>
      <c r="C66" s="171" t="s">
        <v>81</v>
      </c>
      <c r="D66" s="169">
        <v>0</v>
      </c>
      <c r="E66" s="169">
        <v>0</v>
      </c>
      <c r="F66" s="169">
        <v>0</v>
      </c>
      <c r="G66" s="169">
        <v>0</v>
      </c>
      <c r="H66" s="156"/>
      <c r="I66" s="156"/>
      <c r="J66" s="156"/>
      <c r="K66" s="156"/>
    </row>
    <row r="67" spans="1:11" ht="14.1" customHeight="1" x14ac:dyDescent="0.25">
      <c r="A67" s="156"/>
      <c r="B67" s="156"/>
      <c r="C67" s="171" t="s">
        <v>82</v>
      </c>
      <c r="D67" s="169">
        <v>0</v>
      </c>
      <c r="E67" s="169">
        <v>0</v>
      </c>
      <c r="F67" s="169">
        <v>0</v>
      </c>
      <c r="G67" s="169">
        <v>0</v>
      </c>
      <c r="H67" s="156"/>
      <c r="I67" s="156"/>
      <c r="J67" s="156"/>
      <c r="K67" s="156"/>
    </row>
    <row r="68" spans="1:11" ht="14.1" customHeight="1" x14ac:dyDescent="0.25">
      <c r="A68" s="156"/>
      <c r="B68" s="156"/>
      <c r="C68" s="171" t="s">
        <v>83</v>
      </c>
      <c r="D68" s="169">
        <v>0</v>
      </c>
      <c r="E68" s="169">
        <v>0</v>
      </c>
      <c r="F68" s="169">
        <v>0</v>
      </c>
      <c r="G68" s="169">
        <v>0</v>
      </c>
      <c r="H68" s="156"/>
      <c r="I68" s="156"/>
      <c r="J68" s="156"/>
      <c r="K68" s="156"/>
    </row>
    <row r="69" spans="1:11" ht="14.1" customHeight="1" x14ac:dyDescent="0.25">
      <c r="A69" s="156"/>
      <c r="B69" s="156"/>
      <c r="C69" s="171" t="s">
        <v>84</v>
      </c>
      <c r="D69" s="169">
        <v>0</v>
      </c>
      <c r="E69" s="169">
        <v>0</v>
      </c>
      <c r="F69" s="169">
        <v>0</v>
      </c>
      <c r="G69" s="169">
        <v>0</v>
      </c>
      <c r="H69" s="156"/>
      <c r="I69" s="156"/>
      <c r="J69" s="156"/>
      <c r="K69" s="156"/>
    </row>
    <row r="70" spans="1:11" ht="14.1" customHeight="1" x14ac:dyDescent="0.25">
      <c r="A70" s="156"/>
      <c r="B70" s="156"/>
      <c r="C70" s="171" t="s">
        <v>86</v>
      </c>
      <c r="D70" s="169">
        <v>0</v>
      </c>
      <c r="E70" s="169">
        <v>0</v>
      </c>
      <c r="F70" s="169">
        <v>0</v>
      </c>
      <c r="G70" s="169">
        <v>0</v>
      </c>
      <c r="H70" s="156"/>
      <c r="I70" s="156"/>
      <c r="J70" s="156"/>
      <c r="K70" s="156"/>
    </row>
    <row r="71" spans="1:11" ht="14.1" customHeight="1" x14ac:dyDescent="0.25">
      <c r="A71" s="156"/>
      <c r="B71" s="156"/>
      <c r="C71" s="171" t="s">
        <v>72</v>
      </c>
      <c r="D71" s="169">
        <v>0</v>
      </c>
      <c r="E71" s="169">
        <v>0</v>
      </c>
      <c r="F71" s="169">
        <v>0</v>
      </c>
      <c r="G71" s="169">
        <v>0</v>
      </c>
      <c r="H71" s="156"/>
      <c r="I71" s="156"/>
      <c r="J71" s="156"/>
      <c r="K71" s="156"/>
    </row>
    <row r="72" spans="1:11" ht="14.1" customHeight="1" x14ac:dyDescent="0.25">
      <c r="A72" s="156"/>
      <c r="B72" s="156"/>
      <c r="C72" s="171" t="s">
        <v>81</v>
      </c>
      <c r="D72" s="169">
        <v>0</v>
      </c>
      <c r="E72" s="169">
        <v>0</v>
      </c>
      <c r="F72" s="169">
        <v>0</v>
      </c>
      <c r="G72" s="169">
        <v>0</v>
      </c>
      <c r="H72" s="156"/>
      <c r="I72" s="156"/>
      <c r="J72" s="156"/>
      <c r="K72" s="156"/>
    </row>
    <row r="73" spans="1:11" ht="14.1" customHeight="1" x14ac:dyDescent="0.25">
      <c r="A73" s="156"/>
      <c r="B73" s="156"/>
      <c r="C73" s="171" t="s">
        <v>82</v>
      </c>
      <c r="D73" s="169">
        <v>0</v>
      </c>
      <c r="E73" s="169">
        <v>0</v>
      </c>
      <c r="F73" s="169">
        <v>0</v>
      </c>
      <c r="G73" s="169">
        <v>0</v>
      </c>
      <c r="H73" s="156"/>
      <c r="I73" s="156"/>
      <c r="J73" s="156"/>
      <c r="K73" s="156"/>
    </row>
    <row r="74" spans="1:11" ht="14.1" customHeight="1" x14ac:dyDescent="0.25">
      <c r="A74" s="156"/>
      <c r="B74" s="156"/>
      <c r="C74" s="171" t="s">
        <v>83</v>
      </c>
      <c r="D74" s="169">
        <v>0</v>
      </c>
      <c r="E74" s="169">
        <v>0</v>
      </c>
      <c r="F74" s="169">
        <v>0</v>
      </c>
      <c r="G74" s="169">
        <v>0</v>
      </c>
      <c r="H74" s="156"/>
      <c r="I74" s="156"/>
      <c r="J74" s="156"/>
      <c r="K74" s="156"/>
    </row>
    <row r="75" spans="1:11" ht="14.1" customHeight="1" x14ac:dyDescent="0.25">
      <c r="A75" s="156"/>
      <c r="B75" s="156"/>
      <c r="C75" s="171" t="s">
        <v>84</v>
      </c>
      <c r="D75" s="169">
        <v>0</v>
      </c>
      <c r="E75" s="169">
        <v>0</v>
      </c>
      <c r="F75" s="169">
        <v>0</v>
      </c>
      <c r="G75" s="169">
        <v>0</v>
      </c>
      <c r="H75" s="156"/>
      <c r="I75" s="156"/>
      <c r="J75" s="156"/>
      <c r="K75" s="156"/>
    </row>
    <row r="76" spans="1:11" ht="14.1" customHeight="1" x14ac:dyDescent="0.25">
      <c r="A76" s="156"/>
      <c r="B76" s="156"/>
      <c r="C76" s="171" t="s">
        <v>87</v>
      </c>
      <c r="D76" s="169">
        <v>0</v>
      </c>
      <c r="E76" s="169">
        <v>0</v>
      </c>
      <c r="F76" s="169">
        <v>0</v>
      </c>
      <c r="G76" s="169">
        <v>0</v>
      </c>
      <c r="H76" s="156"/>
      <c r="I76" s="156"/>
      <c r="J76" s="156"/>
      <c r="K76" s="156"/>
    </row>
    <row r="77" spans="1:11" ht="14.1" customHeight="1" x14ac:dyDescent="0.25">
      <c r="A77" s="156"/>
      <c r="B77" s="156"/>
      <c r="C77" s="171" t="s">
        <v>88</v>
      </c>
      <c r="D77" s="169">
        <v>0</v>
      </c>
      <c r="E77" s="169">
        <v>0</v>
      </c>
      <c r="F77" s="169">
        <v>0</v>
      </c>
      <c r="G77" s="169">
        <v>0</v>
      </c>
      <c r="H77" s="156"/>
      <c r="I77" s="156"/>
      <c r="J77" s="156"/>
      <c r="K77" s="156"/>
    </row>
    <row r="78" spans="1:11" ht="14.1" customHeight="1" x14ac:dyDescent="0.25">
      <c r="A78" s="156"/>
      <c r="B78" s="156"/>
      <c r="C78" s="170" t="s">
        <v>89</v>
      </c>
      <c r="D78" s="169">
        <v>0</v>
      </c>
      <c r="E78" s="169">
        <v>51500000</v>
      </c>
      <c r="F78" s="169">
        <v>77504000</v>
      </c>
      <c r="G78" s="169">
        <v>72825000</v>
      </c>
      <c r="H78" s="156"/>
      <c r="I78" s="156"/>
      <c r="J78" s="156"/>
      <c r="K78" s="156"/>
    </row>
    <row r="79" spans="1:11" ht="14.1" customHeight="1" x14ac:dyDescent="0.25">
      <c r="A79" s="156"/>
      <c r="B79" s="156"/>
      <c r="C79" s="177" t="s">
        <v>46</v>
      </c>
      <c r="D79" s="1405" t="s">
        <v>989</v>
      </c>
      <c r="E79" s="1406"/>
      <c r="F79" s="1406"/>
      <c r="G79" s="1406"/>
      <c r="H79" s="156"/>
      <c r="I79" s="156"/>
      <c r="J79" s="156"/>
      <c r="K79" s="156"/>
    </row>
    <row r="80" spans="1:11" ht="14.1" customHeight="1" x14ac:dyDescent="0.25">
      <c r="A80" s="156"/>
      <c r="B80" s="156"/>
      <c r="C80" s="154" t="s">
        <v>48</v>
      </c>
      <c r="D80" s="1407" t="s">
        <v>988</v>
      </c>
      <c r="E80" s="1408"/>
      <c r="F80" s="1408"/>
      <c r="G80" s="1408"/>
      <c r="H80" s="156"/>
      <c r="I80" s="156"/>
      <c r="J80" s="156"/>
      <c r="K80" s="156"/>
    </row>
    <row r="81" spans="1:11" ht="14.1" customHeight="1" x14ac:dyDescent="0.25">
      <c r="A81" s="156"/>
      <c r="B81" s="156"/>
      <c r="C81" s="154" t="s">
        <v>50</v>
      </c>
      <c r="D81" s="1407" t="s">
        <v>987</v>
      </c>
      <c r="E81" s="1408"/>
      <c r="F81" s="1408"/>
      <c r="G81" s="1408"/>
      <c r="H81" s="156"/>
      <c r="I81" s="156"/>
      <c r="J81" s="156"/>
      <c r="K81" s="156"/>
    </row>
    <row r="82" spans="1:11" ht="15" customHeight="1" x14ac:dyDescent="0.25">
      <c r="A82" s="156"/>
      <c r="B82" s="156"/>
      <c r="C82" s="175"/>
      <c r="D82" s="174">
        <v>2026</v>
      </c>
      <c r="E82" s="174">
        <v>2027</v>
      </c>
      <c r="F82" s="174">
        <v>2028</v>
      </c>
      <c r="G82" s="174">
        <v>2029</v>
      </c>
      <c r="H82" s="156"/>
      <c r="I82" s="156"/>
      <c r="J82" s="156"/>
      <c r="K82" s="156"/>
    </row>
    <row r="83" spans="1:11" ht="15" customHeight="1" x14ac:dyDescent="0.25">
      <c r="A83" s="156"/>
      <c r="B83" s="156"/>
      <c r="C83" s="173"/>
      <c r="D83" s="172" t="s">
        <v>17</v>
      </c>
      <c r="E83" s="172" t="s">
        <v>18</v>
      </c>
      <c r="F83" s="172" t="s">
        <v>18</v>
      </c>
      <c r="G83" s="172" t="s">
        <v>18</v>
      </c>
      <c r="H83" s="156"/>
      <c r="I83" s="156"/>
      <c r="J83" s="156"/>
      <c r="K83" s="156"/>
    </row>
    <row r="84" spans="1:11" ht="14.1" customHeight="1" x14ac:dyDescent="0.25">
      <c r="A84" s="156"/>
      <c r="B84" s="156"/>
      <c r="C84" s="163" t="s">
        <v>52</v>
      </c>
      <c r="D84" s="176" t="s">
        <v>53</v>
      </c>
      <c r="E84" s="176" t="s">
        <v>166</v>
      </c>
      <c r="F84" s="176" t="s">
        <v>133</v>
      </c>
      <c r="G84" s="176" t="s">
        <v>124</v>
      </c>
      <c r="H84" s="156"/>
      <c r="I84" s="156"/>
      <c r="J84" s="156"/>
      <c r="K84" s="156"/>
    </row>
    <row r="85" spans="1:11" ht="14.1" customHeight="1" x14ac:dyDescent="0.25">
      <c r="A85" s="156"/>
      <c r="B85" s="156"/>
      <c r="C85" s="163" t="s">
        <v>54</v>
      </c>
      <c r="D85" s="176" t="s">
        <v>55</v>
      </c>
      <c r="E85" s="176" t="s">
        <v>986</v>
      </c>
      <c r="F85" s="176" t="s">
        <v>985</v>
      </c>
      <c r="G85" s="176" t="s">
        <v>154</v>
      </c>
      <c r="H85" s="156"/>
      <c r="I85" s="156"/>
      <c r="J85" s="156"/>
      <c r="K85" s="156"/>
    </row>
    <row r="86" spans="1:11" ht="14.1" customHeight="1" x14ac:dyDescent="0.25">
      <c r="A86" s="156"/>
      <c r="B86" s="156"/>
      <c r="C86" s="163" t="s">
        <v>59</v>
      </c>
      <c r="D86" s="176" t="s">
        <v>55</v>
      </c>
      <c r="E86" s="176" t="s">
        <v>984</v>
      </c>
      <c r="F86" s="176" t="s">
        <v>983</v>
      </c>
      <c r="G86" s="176" t="s">
        <v>154</v>
      </c>
      <c r="H86" s="156"/>
      <c r="I86" s="156"/>
      <c r="J86" s="156"/>
      <c r="K86" s="156"/>
    </row>
    <row r="87" spans="1:11" ht="14.1" customHeight="1" x14ac:dyDescent="0.25">
      <c r="A87" s="156"/>
      <c r="B87" s="156"/>
      <c r="C87" s="163" t="s">
        <v>63</v>
      </c>
      <c r="D87" s="176" t="s">
        <v>53</v>
      </c>
      <c r="E87" s="176" t="s">
        <v>53</v>
      </c>
      <c r="F87" s="176" t="s">
        <v>982</v>
      </c>
      <c r="G87" s="176" t="s">
        <v>297</v>
      </c>
      <c r="H87" s="156"/>
      <c r="I87" s="156"/>
      <c r="J87" s="156"/>
      <c r="K87" s="156"/>
    </row>
    <row r="88" spans="1:11" ht="14.1" customHeight="1" x14ac:dyDescent="0.25">
      <c r="A88" s="156"/>
      <c r="B88" s="156"/>
      <c r="C88" s="163" t="s">
        <v>65</v>
      </c>
      <c r="D88" s="176" t="s">
        <v>53</v>
      </c>
      <c r="E88" s="176" t="s">
        <v>53</v>
      </c>
      <c r="F88" s="176" t="s">
        <v>981</v>
      </c>
      <c r="G88" s="176" t="s">
        <v>980</v>
      </c>
      <c r="H88" s="156"/>
      <c r="I88" s="156"/>
      <c r="J88" s="156"/>
      <c r="K88" s="156"/>
    </row>
    <row r="89" spans="1:11" ht="14.1" customHeight="1" x14ac:dyDescent="0.25">
      <c r="A89" s="156"/>
      <c r="B89" s="156"/>
      <c r="C89" s="163" t="s">
        <v>68</v>
      </c>
      <c r="D89" s="176" t="s">
        <v>53</v>
      </c>
      <c r="E89" s="176" t="s">
        <v>53</v>
      </c>
      <c r="F89" s="176" t="s">
        <v>979</v>
      </c>
      <c r="G89" s="176" t="s">
        <v>978</v>
      </c>
      <c r="H89" s="156"/>
      <c r="I89" s="156"/>
      <c r="J89" s="156"/>
      <c r="K89" s="156"/>
    </row>
    <row r="90" spans="1:11" ht="14.1" customHeight="1" x14ac:dyDescent="0.25">
      <c r="A90" s="156"/>
      <c r="B90" s="156"/>
      <c r="C90" s="1409" t="s">
        <v>70</v>
      </c>
      <c r="D90" s="1410"/>
      <c r="E90" s="1410"/>
      <c r="F90" s="1410"/>
      <c r="G90" s="1410"/>
      <c r="H90" s="156"/>
      <c r="I90" s="156"/>
      <c r="J90" s="156"/>
      <c r="K90" s="156"/>
    </row>
    <row r="91" spans="1:11" ht="14.1" customHeight="1" x14ac:dyDescent="0.25">
      <c r="A91" s="156"/>
      <c r="B91" s="156"/>
      <c r="C91" s="175"/>
      <c r="D91" s="174">
        <v>2026</v>
      </c>
      <c r="E91" s="174">
        <v>2027</v>
      </c>
      <c r="F91" s="174">
        <v>2028</v>
      </c>
      <c r="G91" s="174">
        <v>2029</v>
      </c>
      <c r="H91" s="156"/>
      <c r="I91" s="156"/>
      <c r="J91" s="156"/>
      <c r="K91" s="156"/>
    </row>
    <row r="92" spans="1:11" ht="14.1" customHeight="1" x14ac:dyDescent="0.25">
      <c r="A92" s="156"/>
      <c r="B92" s="156"/>
      <c r="C92" s="173"/>
      <c r="D92" s="172" t="s">
        <v>17</v>
      </c>
      <c r="E92" s="172" t="s">
        <v>18</v>
      </c>
      <c r="F92" s="172" t="s">
        <v>18</v>
      </c>
      <c r="G92" s="172" t="s">
        <v>18</v>
      </c>
      <c r="H92" s="156"/>
      <c r="I92" s="156"/>
      <c r="J92" s="156"/>
      <c r="K92" s="156"/>
    </row>
    <row r="93" spans="1:11" ht="14.1" customHeight="1" x14ac:dyDescent="0.25">
      <c r="A93" s="156"/>
      <c r="B93" s="156"/>
      <c r="C93" s="171" t="s">
        <v>71</v>
      </c>
      <c r="D93" s="169">
        <v>0</v>
      </c>
      <c r="E93" s="169">
        <v>0</v>
      </c>
      <c r="F93" s="169">
        <v>0</v>
      </c>
      <c r="G93" s="169">
        <v>0</v>
      </c>
      <c r="H93" s="156"/>
      <c r="I93" s="156"/>
      <c r="J93" s="156"/>
      <c r="K93" s="156"/>
    </row>
    <row r="94" spans="1:11" ht="14.1" customHeight="1" x14ac:dyDescent="0.25">
      <c r="A94" s="156"/>
      <c r="B94" s="156"/>
      <c r="C94" s="171" t="s">
        <v>72</v>
      </c>
      <c r="D94" s="169">
        <v>0</v>
      </c>
      <c r="E94" s="169">
        <v>0</v>
      </c>
      <c r="F94" s="169">
        <v>0</v>
      </c>
      <c r="G94" s="169">
        <v>0</v>
      </c>
      <c r="H94" s="156"/>
      <c r="I94" s="156"/>
      <c r="J94" s="156"/>
      <c r="K94" s="156"/>
    </row>
    <row r="95" spans="1:11" ht="14.1" customHeight="1" x14ac:dyDescent="0.25">
      <c r="A95" s="156"/>
      <c r="B95" s="156"/>
      <c r="C95" s="171" t="s">
        <v>73</v>
      </c>
      <c r="D95" s="169">
        <v>0</v>
      </c>
      <c r="E95" s="169">
        <v>0</v>
      </c>
      <c r="F95" s="169">
        <v>0</v>
      </c>
      <c r="G95" s="169">
        <v>0</v>
      </c>
      <c r="H95" s="156"/>
      <c r="I95" s="156"/>
      <c r="J95" s="156"/>
      <c r="K95" s="156"/>
    </row>
    <row r="96" spans="1:11" ht="14.1" customHeight="1" x14ac:dyDescent="0.25">
      <c r="A96" s="156"/>
      <c r="B96" s="156"/>
      <c r="C96" s="171" t="s">
        <v>74</v>
      </c>
      <c r="D96" s="169">
        <v>0</v>
      </c>
      <c r="E96" s="169">
        <v>0</v>
      </c>
      <c r="F96" s="169">
        <v>0</v>
      </c>
      <c r="G96" s="169">
        <v>0</v>
      </c>
      <c r="H96" s="156"/>
      <c r="I96" s="156"/>
      <c r="J96" s="156"/>
      <c r="K96" s="156"/>
    </row>
    <row r="97" spans="1:11" ht="14.1" customHeight="1" x14ac:dyDescent="0.25">
      <c r="A97" s="156"/>
      <c r="B97" s="156"/>
      <c r="C97" s="171" t="s">
        <v>72</v>
      </c>
      <c r="D97" s="169">
        <v>0</v>
      </c>
      <c r="E97" s="169">
        <v>0</v>
      </c>
      <c r="F97" s="169">
        <v>0</v>
      </c>
      <c r="G97" s="169">
        <v>0</v>
      </c>
      <c r="H97" s="156"/>
      <c r="I97" s="156"/>
      <c r="J97" s="156"/>
      <c r="K97" s="156"/>
    </row>
    <row r="98" spans="1:11" ht="14.1" customHeight="1" x14ac:dyDescent="0.25">
      <c r="A98" s="156"/>
      <c r="B98" s="156"/>
      <c r="C98" s="171" t="s">
        <v>73</v>
      </c>
      <c r="D98" s="169">
        <v>0</v>
      </c>
      <c r="E98" s="169">
        <v>0</v>
      </c>
      <c r="F98" s="169">
        <v>0</v>
      </c>
      <c r="G98" s="169">
        <v>0</v>
      </c>
      <c r="H98" s="156"/>
      <c r="I98" s="156"/>
      <c r="J98" s="156"/>
      <c r="K98" s="156"/>
    </row>
    <row r="99" spans="1:11" ht="14.1" customHeight="1" x14ac:dyDescent="0.25">
      <c r="A99" s="156"/>
      <c r="B99" s="156"/>
      <c r="C99" s="171" t="s">
        <v>75</v>
      </c>
      <c r="D99" s="169">
        <v>0</v>
      </c>
      <c r="E99" s="169">
        <v>59000000</v>
      </c>
      <c r="F99" s="169">
        <v>33000000</v>
      </c>
      <c r="G99" s="169">
        <v>10000000</v>
      </c>
      <c r="H99" s="156"/>
      <c r="I99" s="156"/>
      <c r="J99" s="156"/>
      <c r="K99" s="156"/>
    </row>
    <row r="100" spans="1:11" ht="14.1" customHeight="1" x14ac:dyDescent="0.25">
      <c r="A100" s="156"/>
      <c r="B100" s="156"/>
      <c r="C100" s="171" t="s">
        <v>72</v>
      </c>
      <c r="D100" s="169">
        <v>0</v>
      </c>
      <c r="E100" s="169">
        <v>59000000</v>
      </c>
      <c r="F100" s="169">
        <v>33000000</v>
      </c>
      <c r="G100" s="169">
        <v>10000000</v>
      </c>
      <c r="H100" s="156"/>
      <c r="I100" s="156"/>
      <c r="J100" s="156"/>
      <c r="K100" s="156"/>
    </row>
    <row r="101" spans="1:11" ht="14.1" customHeight="1" x14ac:dyDescent="0.25">
      <c r="A101" s="156"/>
      <c r="B101" s="156"/>
      <c r="C101" s="171" t="s">
        <v>73</v>
      </c>
      <c r="D101" s="169">
        <v>0</v>
      </c>
      <c r="E101" s="169">
        <v>0</v>
      </c>
      <c r="F101" s="169">
        <v>0</v>
      </c>
      <c r="G101" s="169">
        <v>0</v>
      </c>
      <c r="H101" s="156"/>
      <c r="I101" s="156"/>
      <c r="J101" s="156"/>
      <c r="K101" s="156"/>
    </row>
    <row r="102" spans="1:11" ht="14.1" customHeight="1" x14ac:dyDescent="0.25">
      <c r="A102" s="156"/>
      <c r="B102" s="156"/>
      <c r="C102" s="171" t="s">
        <v>76</v>
      </c>
      <c r="D102" s="169">
        <v>0</v>
      </c>
      <c r="E102" s="169">
        <v>0</v>
      </c>
      <c r="F102" s="169">
        <v>0</v>
      </c>
      <c r="G102" s="169">
        <v>0</v>
      </c>
      <c r="H102" s="156"/>
      <c r="I102" s="156"/>
      <c r="J102" s="156"/>
      <c r="K102" s="156"/>
    </row>
    <row r="103" spans="1:11" ht="14.1" customHeight="1" x14ac:dyDescent="0.25">
      <c r="A103" s="156"/>
      <c r="B103" s="156"/>
      <c r="C103" s="171" t="s">
        <v>72</v>
      </c>
      <c r="D103" s="169">
        <v>0</v>
      </c>
      <c r="E103" s="169">
        <v>0</v>
      </c>
      <c r="F103" s="169">
        <v>0</v>
      </c>
      <c r="G103" s="169">
        <v>0</v>
      </c>
      <c r="H103" s="156"/>
      <c r="I103" s="156"/>
      <c r="J103" s="156"/>
      <c r="K103" s="156"/>
    </row>
    <row r="104" spans="1:11" ht="14.1" customHeight="1" x14ac:dyDescent="0.25">
      <c r="A104" s="156"/>
      <c r="B104" s="156"/>
      <c r="C104" s="171" t="s">
        <v>73</v>
      </c>
      <c r="D104" s="169">
        <v>0</v>
      </c>
      <c r="E104" s="169">
        <v>0</v>
      </c>
      <c r="F104" s="169">
        <v>0</v>
      </c>
      <c r="G104" s="169">
        <v>0</v>
      </c>
      <c r="H104" s="156"/>
      <c r="I104" s="156"/>
      <c r="J104" s="156"/>
      <c r="K104" s="156"/>
    </row>
    <row r="105" spans="1:11" ht="14.1" customHeight="1" x14ac:dyDescent="0.25">
      <c r="A105" s="156"/>
      <c r="B105" s="156"/>
      <c r="C105" s="171" t="s">
        <v>77</v>
      </c>
      <c r="D105" s="169">
        <v>0</v>
      </c>
      <c r="E105" s="169">
        <v>0</v>
      </c>
      <c r="F105" s="169">
        <v>0</v>
      </c>
      <c r="G105" s="169">
        <v>0</v>
      </c>
      <c r="H105" s="156"/>
      <c r="I105" s="156"/>
      <c r="J105" s="156"/>
      <c r="K105" s="156"/>
    </row>
    <row r="106" spans="1:11" ht="14.1" customHeight="1" x14ac:dyDescent="0.25">
      <c r="A106" s="156"/>
      <c r="B106" s="156"/>
      <c r="C106" s="171" t="s">
        <v>72</v>
      </c>
      <c r="D106" s="169">
        <v>0</v>
      </c>
      <c r="E106" s="169">
        <v>0</v>
      </c>
      <c r="F106" s="169">
        <v>0</v>
      </c>
      <c r="G106" s="169">
        <v>0</v>
      </c>
      <c r="H106" s="156"/>
      <c r="I106" s="156"/>
      <c r="J106" s="156"/>
      <c r="K106" s="156"/>
    </row>
    <row r="107" spans="1:11" ht="14.1" customHeight="1" x14ac:dyDescent="0.25">
      <c r="A107" s="156"/>
      <c r="B107" s="156"/>
      <c r="C107" s="171" t="s">
        <v>73</v>
      </c>
      <c r="D107" s="169">
        <v>0</v>
      </c>
      <c r="E107" s="169">
        <v>0</v>
      </c>
      <c r="F107" s="169">
        <v>0</v>
      </c>
      <c r="G107" s="169">
        <v>0</v>
      </c>
      <c r="H107" s="156"/>
      <c r="I107" s="156"/>
      <c r="J107" s="156"/>
      <c r="K107" s="156"/>
    </row>
    <row r="108" spans="1:11" ht="14.1" customHeight="1" x14ac:dyDescent="0.25">
      <c r="A108" s="156"/>
      <c r="B108" s="156"/>
      <c r="C108" s="171" t="s">
        <v>78</v>
      </c>
      <c r="D108" s="169">
        <v>0</v>
      </c>
      <c r="E108" s="169">
        <v>0</v>
      </c>
      <c r="F108" s="169">
        <v>0</v>
      </c>
      <c r="G108" s="169">
        <v>0</v>
      </c>
      <c r="H108" s="156"/>
      <c r="I108" s="156"/>
      <c r="J108" s="156"/>
      <c r="K108" s="156"/>
    </row>
    <row r="109" spans="1:11" ht="14.1" customHeight="1" x14ac:dyDescent="0.25">
      <c r="A109" s="156"/>
      <c r="B109" s="156"/>
      <c r="C109" s="171" t="s">
        <v>72</v>
      </c>
      <c r="D109" s="169">
        <v>0</v>
      </c>
      <c r="E109" s="169">
        <v>0</v>
      </c>
      <c r="F109" s="169">
        <v>0</v>
      </c>
      <c r="G109" s="169">
        <v>0</v>
      </c>
      <c r="H109" s="156"/>
      <c r="I109" s="156"/>
      <c r="J109" s="156"/>
      <c r="K109" s="156"/>
    </row>
    <row r="110" spans="1:11" ht="14.1" customHeight="1" x14ac:dyDescent="0.25">
      <c r="A110" s="156"/>
      <c r="B110" s="156"/>
      <c r="C110" s="171" t="s">
        <v>73</v>
      </c>
      <c r="D110" s="169">
        <v>0</v>
      </c>
      <c r="E110" s="169">
        <v>0</v>
      </c>
      <c r="F110" s="169">
        <v>0</v>
      </c>
      <c r="G110" s="169">
        <v>0</v>
      </c>
      <c r="H110" s="156"/>
      <c r="I110" s="156"/>
      <c r="J110" s="156"/>
      <c r="K110" s="156"/>
    </row>
    <row r="111" spans="1:11" ht="14.1" customHeight="1" x14ac:dyDescent="0.25">
      <c r="A111" s="156"/>
      <c r="B111" s="156"/>
      <c r="C111" s="171" t="s">
        <v>79</v>
      </c>
      <c r="D111" s="169">
        <v>0</v>
      </c>
      <c r="E111" s="169">
        <v>0</v>
      </c>
      <c r="F111" s="169">
        <v>0</v>
      </c>
      <c r="G111" s="169">
        <v>0</v>
      </c>
      <c r="H111" s="156"/>
      <c r="I111" s="156"/>
      <c r="J111" s="156"/>
      <c r="K111" s="156"/>
    </row>
    <row r="112" spans="1:11" ht="14.1" customHeight="1" x14ac:dyDescent="0.25">
      <c r="A112" s="156"/>
      <c r="B112" s="156"/>
      <c r="C112" s="171" t="s">
        <v>72</v>
      </c>
      <c r="D112" s="169">
        <v>0</v>
      </c>
      <c r="E112" s="169">
        <v>0</v>
      </c>
      <c r="F112" s="169">
        <v>0</v>
      </c>
      <c r="G112" s="169">
        <v>0</v>
      </c>
      <c r="H112" s="156"/>
      <c r="I112" s="156"/>
      <c r="J112" s="156"/>
      <c r="K112" s="156"/>
    </row>
    <row r="113" spans="1:11" ht="14.1" customHeight="1" x14ac:dyDescent="0.25">
      <c r="A113" s="156"/>
      <c r="B113" s="156"/>
      <c r="C113" s="171" t="s">
        <v>73</v>
      </c>
      <c r="D113" s="169">
        <v>0</v>
      </c>
      <c r="E113" s="169">
        <v>0</v>
      </c>
      <c r="F113" s="169">
        <v>0</v>
      </c>
      <c r="G113" s="169">
        <v>0</v>
      </c>
      <c r="H113" s="156"/>
      <c r="I113" s="156"/>
      <c r="J113" s="156"/>
      <c r="K113" s="156"/>
    </row>
    <row r="114" spans="1:11" ht="14.1" customHeight="1" x14ac:dyDescent="0.25">
      <c r="A114" s="156"/>
      <c r="B114" s="156"/>
      <c r="C114" s="171" t="s">
        <v>80</v>
      </c>
      <c r="D114" s="169">
        <v>0</v>
      </c>
      <c r="E114" s="169">
        <v>0</v>
      </c>
      <c r="F114" s="169">
        <v>0</v>
      </c>
      <c r="G114" s="169">
        <v>0</v>
      </c>
      <c r="H114" s="156"/>
      <c r="I114" s="156"/>
      <c r="J114" s="156"/>
      <c r="K114" s="156"/>
    </row>
    <row r="115" spans="1:11" ht="14.1" customHeight="1" x14ac:dyDescent="0.25">
      <c r="A115" s="156"/>
      <c r="B115" s="156"/>
      <c r="C115" s="171" t="s">
        <v>72</v>
      </c>
      <c r="D115" s="169">
        <v>0</v>
      </c>
      <c r="E115" s="169">
        <v>0</v>
      </c>
      <c r="F115" s="169">
        <v>0</v>
      </c>
      <c r="G115" s="169">
        <v>0</v>
      </c>
      <c r="H115" s="156"/>
      <c r="I115" s="156"/>
      <c r="J115" s="156"/>
      <c r="K115" s="156"/>
    </row>
    <row r="116" spans="1:11" ht="14.1" customHeight="1" x14ac:dyDescent="0.25">
      <c r="A116" s="156"/>
      <c r="B116" s="156"/>
      <c r="C116" s="171" t="s">
        <v>81</v>
      </c>
      <c r="D116" s="169">
        <v>0</v>
      </c>
      <c r="E116" s="169">
        <v>0</v>
      </c>
      <c r="F116" s="169">
        <v>0</v>
      </c>
      <c r="G116" s="169">
        <v>0</v>
      </c>
      <c r="H116" s="156"/>
      <c r="I116" s="156"/>
      <c r="J116" s="156"/>
      <c r="K116" s="156"/>
    </row>
    <row r="117" spans="1:11" ht="14.1" customHeight="1" x14ac:dyDescent="0.25">
      <c r="A117" s="156"/>
      <c r="B117" s="156"/>
      <c r="C117" s="171" t="s">
        <v>82</v>
      </c>
      <c r="D117" s="169">
        <v>0</v>
      </c>
      <c r="E117" s="169">
        <v>0</v>
      </c>
      <c r="F117" s="169">
        <v>0</v>
      </c>
      <c r="G117" s="169">
        <v>0</v>
      </c>
      <c r="H117" s="156"/>
      <c r="I117" s="156"/>
      <c r="J117" s="156"/>
      <c r="K117" s="156"/>
    </row>
    <row r="118" spans="1:11" ht="14.1" customHeight="1" x14ac:dyDescent="0.25">
      <c r="A118" s="156"/>
      <c r="B118" s="156"/>
      <c r="C118" s="171" t="s">
        <v>83</v>
      </c>
      <c r="D118" s="169">
        <v>0</v>
      </c>
      <c r="E118" s="169">
        <v>0</v>
      </c>
      <c r="F118" s="169">
        <v>0</v>
      </c>
      <c r="G118" s="169">
        <v>0</v>
      </c>
      <c r="H118" s="156"/>
      <c r="I118" s="156"/>
      <c r="J118" s="156"/>
      <c r="K118" s="156"/>
    </row>
    <row r="119" spans="1:11" ht="14.1" customHeight="1" x14ac:dyDescent="0.25">
      <c r="A119" s="156"/>
      <c r="B119" s="156"/>
      <c r="C119" s="171" t="s">
        <v>84</v>
      </c>
      <c r="D119" s="169">
        <v>0</v>
      </c>
      <c r="E119" s="169">
        <v>0</v>
      </c>
      <c r="F119" s="169">
        <v>0</v>
      </c>
      <c r="G119" s="169">
        <v>0</v>
      </c>
      <c r="H119" s="156"/>
      <c r="I119" s="156"/>
      <c r="J119" s="156"/>
      <c r="K119" s="156"/>
    </row>
    <row r="120" spans="1:11" ht="14.1" customHeight="1" x14ac:dyDescent="0.25">
      <c r="A120" s="156"/>
      <c r="B120" s="156"/>
      <c r="C120" s="171" t="s">
        <v>85</v>
      </c>
      <c r="D120" s="169">
        <v>0</v>
      </c>
      <c r="E120" s="169">
        <v>0</v>
      </c>
      <c r="F120" s="169">
        <v>0</v>
      </c>
      <c r="G120" s="169">
        <v>0</v>
      </c>
      <c r="H120" s="156"/>
      <c r="I120" s="156"/>
      <c r="J120" s="156"/>
      <c r="K120" s="156"/>
    </row>
    <row r="121" spans="1:11" ht="14.1" customHeight="1" x14ac:dyDescent="0.25">
      <c r="A121" s="156"/>
      <c r="B121" s="156"/>
      <c r="C121" s="171" t="s">
        <v>72</v>
      </c>
      <c r="D121" s="169">
        <v>0</v>
      </c>
      <c r="E121" s="169">
        <v>0</v>
      </c>
      <c r="F121" s="169">
        <v>0</v>
      </c>
      <c r="G121" s="169">
        <v>0</v>
      </c>
      <c r="H121" s="156"/>
      <c r="I121" s="156"/>
      <c r="J121" s="156"/>
      <c r="K121" s="156"/>
    </row>
    <row r="122" spans="1:11" ht="14.1" customHeight="1" x14ac:dyDescent="0.25">
      <c r="A122" s="156"/>
      <c r="B122" s="156"/>
      <c r="C122" s="171" t="s">
        <v>81</v>
      </c>
      <c r="D122" s="169">
        <v>0</v>
      </c>
      <c r="E122" s="169">
        <v>0</v>
      </c>
      <c r="F122" s="169">
        <v>0</v>
      </c>
      <c r="G122" s="169">
        <v>0</v>
      </c>
      <c r="H122" s="156"/>
      <c r="I122" s="156"/>
      <c r="J122" s="156"/>
      <c r="K122" s="156"/>
    </row>
    <row r="123" spans="1:11" ht="14.1" customHeight="1" x14ac:dyDescent="0.25">
      <c r="A123" s="156"/>
      <c r="B123" s="156"/>
      <c r="C123" s="171" t="s">
        <v>82</v>
      </c>
      <c r="D123" s="169">
        <v>0</v>
      </c>
      <c r="E123" s="169">
        <v>0</v>
      </c>
      <c r="F123" s="169">
        <v>0</v>
      </c>
      <c r="G123" s="169">
        <v>0</v>
      </c>
      <c r="H123" s="156"/>
      <c r="I123" s="156"/>
      <c r="J123" s="156"/>
      <c r="K123" s="156"/>
    </row>
    <row r="124" spans="1:11" ht="14.1" customHeight="1" x14ac:dyDescent="0.25">
      <c r="A124" s="156"/>
      <c r="B124" s="156"/>
      <c r="C124" s="171" t="s">
        <v>83</v>
      </c>
      <c r="D124" s="169">
        <v>0</v>
      </c>
      <c r="E124" s="169">
        <v>0</v>
      </c>
      <c r="F124" s="169">
        <v>0</v>
      </c>
      <c r="G124" s="169">
        <v>0</v>
      </c>
      <c r="H124" s="156"/>
      <c r="I124" s="156"/>
      <c r="J124" s="156"/>
      <c r="K124" s="156"/>
    </row>
    <row r="125" spans="1:11" ht="14.1" customHeight="1" x14ac:dyDescent="0.25">
      <c r="A125" s="156"/>
      <c r="B125" s="156"/>
      <c r="C125" s="171" t="s">
        <v>84</v>
      </c>
      <c r="D125" s="169">
        <v>0</v>
      </c>
      <c r="E125" s="169">
        <v>0</v>
      </c>
      <c r="F125" s="169">
        <v>0</v>
      </c>
      <c r="G125" s="169">
        <v>0</v>
      </c>
      <c r="H125" s="156"/>
      <c r="I125" s="156"/>
      <c r="J125" s="156"/>
      <c r="K125" s="156"/>
    </row>
    <row r="126" spans="1:11" ht="14.1" customHeight="1" x14ac:dyDescent="0.25">
      <c r="A126" s="156"/>
      <c r="B126" s="156"/>
      <c r="C126" s="171" t="s">
        <v>86</v>
      </c>
      <c r="D126" s="169">
        <v>0</v>
      </c>
      <c r="E126" s="169">
        <v>0</v>
      </c>
      <c r="F126" s="169">
        <v>0</v>
      </c>
      <c r="G126" s="169">
        <v>0</v>
      </c>
      <c r="H126" s="156"/>
      <c r="I126" s="156"/>
      <c r="J126" s="156"/>
      <c r="K126" s="156"/>
    </row>
    <row r="127" spans="1:11" ht="14.1" customHeight="1" x14ac:dyDescent="0.25">
      <c r="A127" s="156"/>
      <c r="B127" s="156"/>
      <c r="C127" s="171" t="s">
        <v>72</v>
      </c>
      <c r="D127" s="169">
        <v>0</v>
      </c>
      <c r="E127" s="169">
        <v>0</v>
      </c>
      <c r="F127" s="169">
        <v>0</v>
      </c>
      <c r="G127" s="169">
        <v>0</v>
      </c>
      <c r="H127" s="156"/>
      <c r="I127" s="156"/>
      <c r="J127" s="156"/>
      <c r="K127" s="156"/>
    </row>
    <row r="128" spans="1:11" ht="14.1" customHeight="1" x14ac:dyDescent="0.25">
      <c r="A128" s="156"/>
      <c r="B128" s="156"/>
      <c r="C128" s="171" t="s">
        <v>81</v>
      </c>
      <c r="D128" s="169">
        <v>0</v>
      </c>
      <c r="E128" s="169">
        <v>0</v>
      </c>
      <c r="F128" s="169">
        <v>0</v>
      </c>
      <c r="G128" s="169">
        <v>0</v>
      </c>
      <c r="H128" s="156"/>
      <c r="I128" s="156"/>
      <c r="J128" s="156"/>
      <c r="K128" s="156"/>
    </row>
    <row r="129" spans="1:11" ht="14.1" customHeight="1" x14ac:dyDescent="0.25">
      <c r="A129" s="156"/>
      <c r="B129" s="156"/>
      <c r="C129" s="171" t="s">
        <v>82</v>
      </c>
      <c r="D129" s="169">
        <v>0</v>
      </c>
      <c r="E129" s="169">
        <v>0</v>
      </c>
      <c r="F129" s="169">
        <v>0</v>
      </c>
      <c r="G129" s="169">
        <v>0</v>
      </c>
      <c r="H129" s="156"/>
      <c r="I129" s="156"/>
      <c r="J129" s="156"/>
      <c r="K129" s="156"/>
    </row>
    <row r="130" spans="1:11" ht="14.1" customHeight="1" x14ac:dyDescent="0.25">
      <c r="A130" s="156"/>
      <c r="B130" s="156"/>
      <c r="C130" s="171" t="s">
        <v>83</v>
      </c>
      <c r="D130" s="169">
        <v>0</v>
      </c>
      <c r="E130" s="169">
        <v>0</v>
      </c>
      <c r="F130" s="169">
        <v>0</v>
      </c>
      <c r="G130" s="169">
        <v>0</v>
      </c>
      <c r="H130" s="156"/>
      <c r="I130" s="156"/>
      <c r="J130" s="156"/>
      <c r="K130" s="156"/>
    </row>
    <row r="131" spans="1:11" ht="14.1" customHeight="1" x14ac:dyDescent="0.25">
      <c r="A131" s="156"/>
      <c r="B131" s="156"/>
      <c r="C131" s="171" t="s">
        <v>84</v>
      </c>
      <c r="D131" s="169">
        <v>0</v>
      </c>
      <c r="E131" s="169">
        <v>0</v>
      </c>
      <c r="F131" s="169">
        <v>0</v>
      </c>
      <c r="G131" s="169">
        <v>0</v>
      </c>
      <c r="H131" s="156"/>
      <c r="I131" s="156"/>
      <c r="J131" s="156"/>
      <c r="K131" s="156"/>
    </row>
    <row r="132" spans="1:11" ht="14.1" customHeight="1" x14ac:dyDescent="0.25">
      <c r="A132" s="156"/>
      <c r="B132" s="156"/>
      <c r="C132" s="171" t="s">
        <v>87</v>
      </c>
      <c r="D132" s="169">
        <v>0</v>
      </c>
      <c r="E132" s="169">
        <v>0</v>
      </c>
      <c r="F132" s="169">
        <v>0</v>
      </c>
      <c r="G132" s="169">
        <v>0</v>
      </c>
      <c r="H132" s="156"/>
      <c r="I132" s="156"/>
      <c r="J132" s="156"/>
      <c r="K132" s="156"/>
    </row>
    <row r="133" spans="1:11" ht="14.1" customHeight="1" x14ac:dyDescent="0.25">
      <c r="A133" s="156"/>
      <c r="B133" s="156"/>
      <c r="C133" s="171" t="s">
        <v>88</v>
      </c>
      <c r="D133" s="169">
        <v>0</v>
      </c>
      <c r="E133" s="169">
        <v>0</v>
      </c>
      <c r="F133" s="169">
        <v>0</v>
      </c>
      <c r="G133" s="169">
        <v>0</v>
      </c>
      <c r="H133" s="156"/>
      <c r="I133" s="156"/>
      <c r="J133" s="156"/>
      <c r="K133" s="156"/>
    </row>
    <row r="134" spans="1:11" ht="14.1" customHeight="1" x14ac:dyDescent="0.25">
      <c r="A134" s="156"/>
      <c r="B134" s="156"/>
      <c r="C134" s="170" t="s">
        <v>89</v>
      </c>
      <c r="D134" s="169">
        <v>0</v>
      </c>
      <c r="E134" s="169">
        <v>59000000</v>
      </c>
      <c r="F134" s="169">
        <v>33000000</v>
      </c>
      <c r="G134" s="169">
        <v>10000000</v>
      </c>
      <c r="H134" s="156"/>
      <c r="I134" s="156"/>
      <c r="J134" s="156"/>
      <c r="K134" s="156"/>
    </row>
    <row r="135" spans="1:11" ht="14.1" customHeight="1" x14ac:dyDescent="0.25">
      <c r="A135" s="156"/>
      <c r="B135" s="156"/>
      <c r="C135" s="177" t="s">
        <v>46</v>
      </c>
      <c r="D135" s="1405" t="s">
        <v>977</v>
      </c>
      <c r="E135" s="1406"/>
      <c r="F135" s="1406"/>
      <c r="G135" s="1406"/>
      <c r="H135" s="156"/>
      <c r="I135" s="156"/>
      <c r="J135" s="156"/>
      <c r="K135" s="156"/>
    </row>
    <row r="136" spans="1:11" ht="14.1" customHeight="1" x14ac:dyDescent="0.25">
      <c r="A136" s="156"/>
      <c r="B136" s="156"/>
      <c r="C136" s="154" t="s">
        <v>48</v>
      </c>
      <c r="D136" s="1407" t="s">
        <v>976</v>
      </c>
      <c r="E136" s="1408"/>
      <c r="F136" s="1408"/>
      <c r="G136" s="1408"/>
      <c r="H136" s="156"/>
      <c r="I136" s="156"/>
      <c r="J136" s="156"/>
      <c r="K136" s="156"/>
    </row>
    <row r="137" spans="1:11" ht="14.1" customHeight="1" x14ac:dyDescent="0.25">
      <c r="A137" s="156"/>
      <c r="B137" s="156"/>
      <c r="C137" s="154" t="s">
        <v>50</v>
      </c>
      <c r="D137" s="1407" t="s">
        <v>975</v>
      </c>
      <c r="E137" s="1408"/>
      <c r="F137" s="1408"/>
      <c r="G137" s="1408"/>
      <c r="H137" s="156"/>
      <c r="I137" s="156"/>
      <c r="J137" s="156"/>
      <c r="K137" s="156"/>
    </row>
    <row r="138" spans="1:11" ht="15" customHeight="1" x14ac:dyDescent="0.25">
      <c r="A138" s="156"/>
      <c r="B138" s="156"/>
      <c r="C138" s="175"/>
      <c r="D138" s="174">
        <v>2026</v>
      </c>
      <c r="E138" s="174">
        <v>2027</v>
      </c>
      <c r="F138" s="174">
        <v>2028</v>
      </c>
      <c r="G138" s="174">
        <v>2029</v>
      </c>
      <c r="H138" s="156"/>
      <c r="I138" s="156"/>
      <c r="J138" s="156"/>
      <c r="K138" s="156"/>
    </row>
    <row r="139" spans="1:11" ht="15" customHeight="1" x14ac:dyDescent="0.25">
      <c r="A139" s="156"/>
      <c r="B139" s="156"/>
      <c r="C139" s="173"/>
      <c r="D139" s="172" t="s">
        <v>17</v>
      </c>
      <c r="E139" s="172" t="s">
        <v>18</v>
      </c>
      <c r="F139" s="172" t="s">
        <v>18</v>
      </c>
      <c r="G139" s="172" t="s">
        <v>18</v>
      </c>
      <c r="H139" s="156"/>
      <c r="I139" s="156"/>
      <c r="J139" s="156"/>
      <c r="K139" s="156"/>
    </row>
    <row r="140" spans="1:11" ht="14.1" customHeight="1" x14ac:dyDescent="0.25">
      <c r="A140" s="156"/>
      <c r="B140" s="156"/>
      <c r="C140" s="163" t="s">
        <v>52</v>
      </c>
      <c r="D140" s="176" t="s">
        <v>53</v>
      </c>
      <c r="E140" s="176" t="s">
        <v>278</v>
      </c>
      <c r="F140" s="176" t="s">
        <v>176</v>
      </c>
      <c r="G140" s="176" t="s">
        <v>974</v>
      </c>
      <c r="H140" s="156"/>
      <c r="I140" s="156"/>
      <c r="J140" s="156"/>
      <c r="K140" s="156"/>
    </row>
    <row r="141" spans="1:11" ht="14.1" customHeight="1" x14ac:dyDescent="0.25">
      <c r="A141" s="156"/>
      <c r="B141" s="156"/>
      <c r="C141" s="163" t="s">
        <v>54</v>
      </c>
      <c r="D141" s="176" t="s">
        <v>55</v>
      </c>
      <c r="E141" s="176" t="s">
        <v>973</v>
      </c>
      <c r="F141" s="176" t="s">
        <v>973</v>
      </c>
      <c r="G141" s="176" t="s">
        <v>972</v>
      </c>
      <c r="H141" s="156"/>
      <c r="I141" s="156"/>
      <c r="J141" s="156"/>
      <c r="K141" s="156"/>
    </row>
    <row r="142" spans="1:11" ht="14.1" customHeight="1" x14ac:dyDescent="0.25">
      <c r="A142" s="156"/>
      <c r="B142" s="156"/>
      <c r="C142" s="163" t="s">
        <v>59</v>
      </c>
      <c r="D142" s="176" t="s">
        <v>55</v>
      </c>
      <c r="E142" s="176" t="s">
        <v>971</v>
      </c>
      <c r="F142" s="176" t="s">
        <v>970</v>
      </c>
      <c r="G142" s="176" t="s">
        <v>969</v>
      </c>
      <c r="H142" s="156"/>
      <c r="I142" s="156"/>
      <c r="J142" s="156"/>
      <c r="K142" s="156"/>
    </row>
    <row r="143" spans="1:11" ht="14.1" customHeight="1" x14ac:dyDescent="0.25">
      <c r="A143" s="156"/>
      <c r="B143" s="156"/>
      <c r="C143" s="163" t="s">
        <v>63</v>
      </c>
      <c r="D143" s="176" t="s">
        <v>53</v>
      </c>
      <c r="E143" s="176" t="s">
        <v>53</v>
      </c>
      <c r="F143" s="176" t="s">
        <v>261</v>
      </c>
      <c r="G143" s="176" t="s">
        <v>968</v>
      </c>
      <c r="H143" s="156"/>
      <c r="I143" s="156"/>
      <c r="J143" s="156"/>
      <c r="K143" s="156"/>
    </row>
    <row r="144" spans="1:11" ht="14.1" customHeight="1" x14ac:dyDescent="0.25">
      <c r="A144" s="156"/>
      <c r="B144" s="156"/>
      <c r="C144" s="163" t="s">
        <v>65</v>
      </c>
      <c r="D144" s="176" t="s">
        <v>53</v>
      </c>
      <c r="E144" s="176" t="s">
        <v>53</v>
      </c>
      <c r="F144" s="176" t="s">
        <v>55</v>
      </c>
      <c r="G144" s="176" t="s">
        <v>967</v>
      </c>
      <c r="H144" s="156"/>
      <c r="I144" s="156"/>
      <c r="J144" s="156"/>
      <c r="K144" s="156"/>
    </row>
    <row r="145" spans="1:11" ht="14.1" customHeight="1" x14ac:dyDescent="0.25">
      <c r="A145" s="156"/>
      <c r="B145" s="156"/>
      <c r="C145" s="163" t="s">
        <v>68</v>
      </c>
      <c r="D145" s="176" t="s">
        <v>53</v>
      </c>
      <c r="E145" s="176" t="s">
        <v>53</v>
      </c>
      <c r="F145" s="176" t="s">
        <v>952</v>
      </c>
      <c r="G145" s="176" t="s">
        <v>966</v>
      </c>
      <c r="H145" s="156"/>
      <c r="I145" s="156"/>
      <c r="J145" s="156"/>
      <c r="K145" s="156"/>
    </row>
    <row r="146" spans="1:11" ht="14.1" customHeight="1" x14ac:dyDescent="0.25">
      <c r="A146" s="156"/>
      <c r="B146" s="156"/>
      <c r="C146" s="1409" t="s">
        <v>70</v>
      </c>
      <c r="D146" s="1410"/>
      <c r="E146" s="1410"/>
      <c r="F146" s="1410"/>
      <c r="G146" s="1410"/>
      <c r="H146" s="156"/>
      <c r="I146" s="156"/>
      <c r="J146" s="156"/>
      <c r="K146" s="156"/>
    </row>
    <row r="147" spans="1:11" ht="14.1" customHeight="1" x14ac:dyDescent="0.25">
      <c r="A147" s="156"/>
      <c r="B147" s="156"/>
      <c r="C147" s="175"/>
      <c r="D147" s="174">
        <v>2026</v>
      </c>
      <c r="E147" s="174">
        <v>2027</v>
      </c>
      <c r="F147" s="174">
        <v>2028</v>
      </c>
      <c r="G147" s="174">
        <v>2029</v>
      </c>
      <c r="H147" s="156"/>
      <c r="I147" s="156"/>
      <c r="J147" s="156"/>
      <c r="K147" s="156"/>
    </row>
    <row r="148" spans="1:11" ht="14.1" customHeight="1" x14ac:dyDescent="0.25">
      <c r="A148" s="156"/>
      <c r="B148" s="156"/>
      <c r="C148" s="173"/>
      <c r="D148" s="172" t="s">
        <v>17</v>
      </c>
      <c r="E148" s="172" t="s">
        <v>18</v>
      </c>
      <c r="F148" s="172" t="s">
        <v>18</v>
      </c>
      <c r="G148" s="172" t="s">
        <v>18</v>
      </c>
      <c r="H148" s="156"/>
      <c r="I148" s="156"/>
      <c r="J148" s="156"/>
      <c r="K148" s="156"/>
    </row>
    <row r="149" spans="1:11" ht="14.1" customHeight="1" x14ac:dyDescent="0.25">
      <c r="A149" s="156"/>
      <c r="B149" s="156"/>
      <c r="C149" s="171" t="s">
        <v>71</v>
      </c>
      <c r="D149" s="169">
        <v>0</v>
      </c>
      <c r="E149" s="169">
        <v>0</v>
      </c>
      <c r="F149" s="169">
        <v>0</v>
      </c>
      <c r="G149" s="169">
        <v>0</v>
      </c>
      <c r="H149" s="156"/>
      <c r="I149" s="156"/>
      <c r="J149" s="156"/>
      <c r="K149" s="156"/>
    </row>
    <row r="150" spans="1:11" ht="14.1" customHeight="1" x14ac:dyDescent="0.25">
      <c r="A150" s="156"/>
      <c r="B150" s="156"/>
      <c r="C150" s="171" t="s">
        <v>72</v>
      </c>
      <c r="D150" s="169">
        <v>0</v>
      </c>
      <c r="E150" s="169">
        <v>0</v>
      </c>
      <c r="F150" s="169">
        <v>0</v>
      </c>
      <c r="G150" s="169">
        <v>0</v>
      </c>
      <c r="H150" s="156"/>
      <c r="I150" s="156"/>
      <c r="J150" s="156"/>
      <c r="K150" s="156"/>
    </row>
    <row r="151" spans="1:11" ht="14.1" customHeight="1" x14ac:dyDescent="0.25">
      <c r="A151" s="156"/>
      <c r="B151" s="156"/>
      <c r="C151" s="171" t="s">
        <v>73</v>
      </c>
      <c r="D151" s="169">
        <v>0</v>
      </c>
      <c r="E151" s="169">
        <v>0</v>
      </c>
      <c r="F151" s="169">
        <v>0</v>
      </c>
      <c r="G151" s="169">
        <v>0</v>
      </c>
      <c r="H151" s="156"/>
      <c r="I151" s="156"/>
      <c r="J151" s="156"/>
      <c r="K151" s="156"/>
    </row>
    <row r="152" spans="1:11" ht="14.1" customHeight="1" x14ac:dyDescent="0.25">
      <c r="A152" s="156"/>
      <c r="B152" s="156"/>
      <c r="C152" s="171" t="s">
        <v>74</v>
      </c>
      <c r="D152" s="169">
        <v>0</v>
      </c>
      <c r="E152" s="169">
        <v>0</v>
      </c>
      <c r="F152" s="169">
        <v>0</v>
      </c>
      <c r="G152" s="169">
        <v>0</v>
      </c>
      <c r="H152" s="156"/>
      <c r="I152" s="156"/>
      <c r="J152" s="156"/>
      <c r="K152" s="156"/>
    </row>
    <row r="153" spans="1:11" ht="14.1" customHeight="1" x14ac:dyDescent="0.25">
      <c r="A153" s="156"/>
      <c r="B153" s="156"/>
      <c r="C153" s="171" t="s">
        <v>72</v>
      </c>
      <c r="D153" s="169">
        <v>0</v>
      </c>
      <c r="E153" s="169">
        <v>0</v>
      </c>
      <c r="F153" s="169">
        <v>0</v>
      </c>
      <c r="G153" s="169">
        <v>0</v>
      </c>
      <c r="H153" s="156"/>
      <c r="I153" s="156"/>
      <c r="J153" s="156"/>
      <c r="K153" s="156"/>
    </row>
    <row r="154" spans="1:11" ht="14.1" customHeight="1" x14ac:dyDescent="0.25">
      <c r="A154" s="156"/>
      <c r="B154" s="156"/>
      <c r="C154" s="171" t="s">
        <v>73</v>
      </c>
      <c r="D154" s="169">
        <v>0</v>
      </c>
      <c r="E154" s="169">
        <v>0</v>
      </c>
      <c r="F154" s="169">
        <v>0</v>
      </c>
      <c r="G154" s="169">
        <v>0</v>
      </c>
      <c r="H154" s="156"/>
      <c r="I154" s="156"/>
      <c r="J154" s="156"/>
      <c r="K154" s="156"/>
    </row>
    <row r="155" spans="1:11" ht="14.1" customHeight="1" x14ac:dyDescent="0.25">
      <c r="A155" s="156"/>
      <c r="B155" s="156"/>
      <c r="C155" s="171" t="s">
        <v>75</v>
      </c>
      <c r="D155" s="169">
        <v>0</v>
      </c>
      <c r="E155" s="169">
        <v>0</v>
      </c>
      <c r="F155" s="169">
        <v>0</v>
      </c>
      <c r="G155" s="169">
        <v>0</v>
      </c>
      <c r="H155" s="156"/>
      <c r="I155" s="156"/>
      <c r="J155" s="156"/>
      <c r="K155" s="156"/>
    </row>
    <row r="156" spans="1:11" ht="14.1" customHeight="1" x14ac:dyDescent="0.25">
      <c r="A156" s="156"/>
      <c r="B156" s="156"/>
      <c r="C156" s="171" t="s">
        <v>72</v>
      </c>
      <c r="D156" s="169">
        <v>0</v>
      </c>
      <c r="E156" s="169">
        <v>0</v>
      </c>
      <c r="F156" s="169">
        <v>0</v>
      </c>
      <c r="G156" s="169">
        <v>0</v>
      </c>
      <c r="H156" s="156"/>
      <c r="I156" s="156"/>
      <c r="J156" s="156"/>
      <c r="K156" s="156"/>
    </row>
    <row r="157" spans="1:11" ht="14.1" customHeight="1" x14ac:dyDescent="0.25">
      <c r="A157" s="156"/>
      <c r="B157" s="156"/>
      <c r="C157" s="171" t="s">
        <v>73</v>
      </c>
      <c r="D157" s="169">
        <v>0</v>
      </c>
      <c r="E157" s="169">
        <v>0</v>
      </c>
      <c r="F157" s="169">
        <v>0</v>
      </c>
      <c r="G157" s="169">
        <v>0</v>
      </c>
      <c r="H157" s="156"/>
      <c r="I157" s="156"/>
      <c r="J157" s="156"/>
      <c r="K157" s="156"/>
    </row>
    <row r="158" spans="1:11" ht="14.1" customHeight="1" x14ac:dyDescent="0.25">
      <c r="A158" s="156"/>
      <c r="B158" s="156"/>
      <c r="C158" s="171" t="s">
        <v>76</v>
      </c>
      <c r="D158" s="169">
        <v>0</v>
      </c>
      <c r="E158" s="169">
        <v>0</v>
      </c>
      <c r="F158" s="169">
        <v>0</v>
      </c>
      <c r="G158" s="169">
        <v>0</v>
      </c>
      <c r="H158" s="156"/>
      <c r="I158" s="156"/>
      <c r="J158" s="156"/>
      <c r="K158" s="156"/>
    </row>
    <row r="159" spans="1:11" ht="14.1" customHeight="1" x14ac:dyDescent="0.25">
      <c r="A159" s="156"/>
      <c r="B159" s="156"/>
      <c r="C159" s="171" t="s">
        <v>72</v>
      </c>
      <c r="D159" s="169">
        <v>0</v>
      </c>
      <c r="E159" s="169">
        <v>0</v>
      </c>
      <c r="F159" s="169">
        <v>0</v>
      </c>
      <c r="G159" s="169">
        <v>0</v>
      </c>
      <c r="H159" s="156"/>
      <c r="I159" s="156"/>
      <c r="J159" s="156"/>
      <c r="K159" s="156"/>
    </row>
    <row r="160" spans="1:11" ht="14.1" customHeight="1" x14ac:dyDescent="0.25">
      <c r="A160" s="156"/>
      <c r="B160" s="156"/>
      <c r="C160" s="171" t="s">
        <v>73</v>
      </c>
      <c r="D160" s="169">
        <v>0</v>
      </c>
      <c r="E160" s="169">
        <v>0</v>
      </c>
      <c r="F160" s="169">
        <v>0</v>
      </c>
      <c r="G160" s="169">
        <v>0</v>
      </c>
      <c r="H160" s="156"/>
      <c r="I160" s="156"/>
      <c r="J160" s="156"/>
      <c r="K160" s="156"/>
    </row>
    <row r="161" spans="1:11" ht="14.1" customHeight="1" x14ac:dyDescent="0.25">
      <c r="A161" s="156"/>
      <c r="B161" s="156"/>
      <c r="C161" s="171" t="s">
        <v>77</v>
      </c>
      <c r="D161" s="169">
        <v>0</v>
      </c>
      <c r="E161" s="169">
        <v>292889000</v>
      </c>
      <c r="F161" s="169">
        <v>292889000</v>
      </c>
      <c r="G161" s="169">
        <v>312468000</v>
      </c>
      <c r="H161" s="156"/>
      <c r="I161" s="156"/>
      <c r="J161" s="156"/>
      <c r="K161" s="156"/>
    </row>
    <row r="162" spans="1:11" ht="14.1" customHeight="1" x14ac:dyDescent="0.25">
      <c r="A162" s="156"/>
      <c r="B162" s="156"/>
      <c r="C162" s="171" t="s">
        <v>72</v>
      </c>
      <c r="D162" s="169">
        <v>0</v>
      </c>
      <c r="E162" s="169">
        <v>292889000</v>
      </c>
      <c r="F162" s="169">
        <v>292889000</v>
      </c>
      <c r="G162" s="169">
        <v>312468000</v>
      </c>
      <c r="H162" s="156"/>
      <c r="I162" s="156"/>
      <c r="J162" s="156"/>
      <c r="K162" s="156"/>
    </row>
    <row r="163" spans="1:11" ht="14.1" customHeight="1" x14ac:dyDescent="0.25">
      <c r="A163" s="156"/>
      <c r="B163" s="156"/>
      <c r="C163" s="171" t="s">
        <v>73</v>
      </c>
      <c r="D163" s="169">
        <v>0</v>
      </c>
      <c r="E163" s="169">
        <v>0</v>
      </c>
      <c r="F163" s="169">
        <v>0</v>
      </c>
      <c r="G163" s="169">
        <v>0</v>
      </c>
      <c r="H163" s="156"/>
      <c r="I163" s="156"/>
      <c r="J163" s="156"/>
      <c r="K163" s="156"/>
    </row>
    <row r="164" spans="1:11" ht="14.1" customHeight="1" x14ac:dyDescent="0.25">
      <c r="A164" s="156"/>
      <c r="B164" s="156"/>
      <c r="C164" s="171" t="s">
        <v>78</v>
      </c>
      <c r="D164" s="169">
        <v>0</v>
      </c>
      <c r="E164" s="169">
        <v>0</v>
      </c>
      <c r="F164" s="169">
        <v>0</v>
      </c>
      <c r="G164" s="169">
        <v>0</v>
      </c>
      <c r="H164" s="156"/>
      <c r="I164" s="156"/>
      <c r="J164" s="156"/>
      <c r="K164" s="156"/>
    </row>
    <row r="165" spans="1:11" ht="14.1" customHeight="1" x14ac:dyDescent="0.25">
      <c r="A165" s="156"/>
      <c r="B165" s="156"/>
      <c r="C165" s="171" t="s">
        <v>72</v>
      </c>
      <c r="D165" s="169">
        <v>0</v>
      </c>
      <c r="E165" s="169">
        <v>0</v>
      </c>
      <c r="F165" s="169">
        <v>0</v>
      </c>
      <c r="G165" s="169">
        <v>0</v>
      </c>
      <c r="H165" s="156"/>
      <c r="I165" s="156"/>
      <c r="J165" s="156"/>
      <c r="K165" s="156"/>
    </row>
    <row r="166" spans="1:11" ht="14.1" customHeight="1" x14ac:dyDescent="0.25">
      <c r="A166" s="156"/>
      <c r="B166" s="156"/>
      <c r="C166" s="171" t="s">
        <v>73</v>
      </c>
      <c r="D166" s="169">
        <v>0</v>
      </c>
      <c r="E166" s="169">
        <v>0</v>
      </c>
      <c r="F166" s="169">
        <v>0</v>
      </c>
      <c r="G166" s="169">
        <v>0</v>
      </c>
      <c r="H166" s="156"/>
      <c r="I166" s="156"/>
      <c r="J166" s="156"/>
      <c r="K166" s="156"/>
    </row>
    <row r="167" spans="1:11" ht="14.1" customHeight="1" x14ac:dyDescent="0.25">
      <c r="A167" s="156"/>
      <c r="B167" s="156"/>
      <c r="C167" s="171" t="s">
        <v>79</v>
      </c>
      <c r="D167" s="169">
        <v>0</v>
      </c>
      <c r="E167" s="169">
        <v>0</v>
      </c>
      <c r="F167" s="169">
        <v>0</v>
      </c>
      <c r="G167" s="169">
        <v>0</v>
      </c>
      <c r="H167" s="156"/>
      <c r="I167" s="156"/>
      <c r="J167" s="156"/>
      <c r="K167" s="156"/>
    </row>
    <row r="168" spans="1:11" ht="14.1" customHeight="1" x14ac:dyDescent="0.25">
      <c r="A168" s="156"/>
      <c r="B168" s="156"/>
      <c r="C168" s="171" t="s">
        <v>72</v>
      </c>
      <c r="D168" s="169">
        <v>0</v>
      </c>
      <c r="E168" s="169">
        <v>0</v>
      </c>
      <c r="F168" s="169">
        <v>0</v>
      </c>
      <c r="G168" s="169">
        <v>0</v>
      </c>
      <c r="H168" s="156"/>
      <c r="I168" s="156"/>
      <c r="J168" s="156"/>
      <c r="K168" s="156"/>
    </row>
    <row r="169" spans="1:11" ht="14.1" customHeight="1" x14ac:dyDescent="0.25">
      <c r="A169" s="156"/>
      <c r="B169" s="156"/>
      <c r="C169" s="171" t="s">
        <v>73</v>
      </c>
      <c r="D169" s="169">
        <v>0</v>
      </c>
      <c r="E169" s="169">
        <v>0</v>
      </c>
      <c r="F169" s="169">
        <v>0</v>
      </c>
      <c r="G169" s="169">
        <v>0</v>
      </c>
      <c r="H169" s="156"/>
      <c r="I169" s="156"/>
      <c r="J169" s="156"/>
      <c r="K169" s="156"/>
    </row>
    <row r="170" spans="1:11" ht="14.1" customHeight="1" x14ac:dyDescent="0.25">
      <c r="A170" s="156"/>
      <c r="B170" s="156"/>
      <c r="C170" s="171" t="s">
        <v>80</v>
      </c>
      <c r="D170" s="169">
        <v>0</v>
      </c>
      <c r="E170" s="169">
        <v>0</v>
      </c>
      <c r="F170" s="169">
        <v>0</v>
      </c>
      <c r="G170" s="169">
        <v>0</v>
      </c>
      <c r="H170" s="156"/>
      <c r="I170" s="156"/>
      <c r="J170" s="156"/>
      <c r="K170" s="156"/>
    </row>
    <row r="171" spans="1:11" ht="14.1" customHeight="1" x14ac:dyDescent="0.25">
      <c r="A171" s="156"/>
      <c r="B171" s="156"/>
      <c r="C171" s="171" t="s">
        <v>72</v>
      </c>
      <c r="D171" s="169">
        <v>0</v>
      </c>
      <c r="E171" s="169">
        <v>0</v>
      </c>
      <c r="F171" s="169">
        <v>0</v>
      </c>
      <c r="G171" s="169">
        <v>0</v>
      </c>
      <c r="H171" s="156"/>
      <c r="I171" s="156"/>
      <c r="J171" s="156"/>
      <c r="K171" s="156"/>
    </row>
    <row r="172" spans="1:11" ht="14.1" customHeight="1" x14ac:dyDescent="0.25">
      <c r="A172" s="156"/>
      <c r="B172" s="156"/>
      <c r="C172" s="171" t="s">
        <v>81</v>
      </c>
      <c r="D172" s="169">
        <v>0</v>
      </c>
      <c r="E172" s="169">
        <v>0</v>
      </c>
      <c r="F172" s="169">
        <v>0</v>
      </c>
      <c r="G172" s="169">
        <v>0</v>
      </c>
      <c r="H172" s="156"/>
      <c r="I172" s="156"/>
      <c r="J172" s="156"/>
      <c r="K172" s="156"/>
    </row>
    <row r="173" spans="1:11" ht="14.1" customHeight="1" x14ac:dyDescent="0.25">
      <c r="A173" s="156"/>
      <c r="B173" s="156"/>
      <c r="C173" s="171" t="s">
        <v>82</v>
      </c>
      <c r="D173" s="169">
        <v>0</v>
      </c>
      <c r="E173" s="169">
        <v>0</v>
      </c>
      <c r="F173" s="169">
        <v>0</v>
      </c>
      <c r="G173" s="169">
        <v>0</v>
      </c>
      <c r="H173" s="156"/>
      <c r="I173" s="156"/>
      <c r="J173" s="156"/>
      <c r="K173" s="156"/>
    </row>
    <row r="174" spans="1:11" ht="14.1" customHeight="1" x14ac:dyDescent="0.25">
      <c r="A174" s="156"/>
      <c r="B174" s="156"/>
      <c r="C174" s="171" t="s">
        <v>83</v>
      </c>
      <c r="D174" s="169">
        <v>0</v>
      </c>
      <c r="E174" s="169">
        <v>0</v>
      </c>
      <c r="F174" s="169">
        <v>0</v>
      </c>
      <c r="G174" s="169">
        <v>0</v>
      </c>
      <c r="H174" s="156"/>
      <c r="I174" s="156"/>
      <c r="J174" s="156"/>
      <c r="K174" s="156"/>
    </row>
    <row r="175" spans="1:11" ht="14.1" customHeight="1" x14ac:dyDescent="0.25">
      <c r="A175" s="156"/>
      <c r="B175" s="156"/>
      <c r="C175" s="171" t="s">
        <v>84</v>
      </c>
      <c r="D175" s="169">
        <v>0</v>
      </c>
      <c r="E175" s="169">
        <v>0</v>
      </c>
      <c r="F175" s="169">
        <v>0</v>
      </c>
      <c r="G175" s="169">
        <v>0</v>
      </c>
      <c r="H175" s="156"/>
      <c r="I175" s="156"/>
      <c r="J175" s="156"/>
      <c r="K175" s="156"/>
    </row>
    <row r="176" spans="1:11" ht="14.1" customHeight="1" x14ac:dyDescent="0.25">
      <c r="A176" s="156"/>
      <c r="B176" s="156"/>
      <c r="C176" s="171" t="s">
        <v>85</v>
      </c>
      <c r="D176" s="169">
        <v>0</v>
      </c>
      <c r="E176" s="169">
        <v>0</v>
      </c>
      <c r="F176" s="169">
        <v>0</v>
      </c>
      <c r="G176" s="169">
        <v>0</v>
      </c>
      <c r="H176" s="156"/>
      <c r="I176" s="156"/>
      <c r="J176" s="156"/>
      <c r="K176" s="156"/>
    </row>
    <row r="177" spans="1:11" ht="14.1" customHeight="1" x14ac:dyDescent="0.25">
      <c r="A177" s="156"/>
      <c r="B177" s="156"/>
      <c r="C177" s="171" t="s">
        <v>72</v>
      </c>
      <c r="D177" s="169">
        <v>0</v>
      </c>
      <c r="E177" s="169">
        <v>0</v>
      </c>
      <c r="F177" s="169">
        <v>0</v>
      </c>
      <c r="G177" s="169">
        <v>0</v>
      </c>
      <c r="H177" s="156"/>
      <c r="I177" s="156"/>
      <c r="J177" s="156"/>
      <c r="K177" s="156"/>
    </row>
    <row r="178" spans="1:11" ht="14.1" customHeight="1" x14ac:dyDescent="0.25">
      <c r="A178" s="156"/>
      <c r="B178" s="156"/>
      <c r="C178" s="171" t="s">
        <v>81</v>
      </c>
      <c r="D178" s="169">
        <v>0</v>
      </c>
      <c r="E178" s="169">
        <v>0</v>
      </c>
      <c r="F178" s="169">
        <v>0</v>
      </c>
      <c r="G178" s="169">
        <v>0</v>
      </c>
      <c r="H178" s="156"/>
      <c r="I178" s="156"/>
      <c r="J178" s="156"/>
      <c r="K178" s="156"/>
    </row>
    <row r="179" spans="1:11" ht="14.1" customHeight="1" x14ac:dyDescent="0.25">
      <c r="A179" s="156"/>
      <c r="B179" s="156"/>
      <c r="C179" s="171" t="s">
        <v>82</v>
      </c>
      <c r="D179" s="169">
        <v>0</v>
      </c>
      <c r="E179" s="169">
        <v>0</v>
      </c>
      <c r="F179" s="169">
        <v>0</v>
      </c>
      <c r="G179" s="169">
        <v>0</v>
      </c>
      <c r="H179" s="156"/>
      <c r="I179" s="156"/>
      <c r="J179" s="156"/>
      <c r="K179" s="156"/>
    </row>
    <row r="180" spans="1:11" ht="14.1" customHeight="1" x14ac:dyDescent="0.25">
      <c r="A180" s="156"/>
      <c r="B180" s="156"/>
      <c r="C180" s="171" t="s">
        <v>83</v>
      </c>
      <c r="D180" s="169">
        <v>0</v>
      </c>
      <c r="E180" s="169">
        <v>0</v>
      </c>
      <c r="F180" s="169">
        <v>0</v>
      </c>
      <c r="G180" s="169">
        <v>0</v>
      </c>
      <c r="H180" s="156"/>
      <c r="I180" s="156"/>
      <c r="J180" s="156"/>
      <c r="K180" s="156"/>
    </row>
    <row r="181" spans="1:11" ht="14.1" customHeight="1" x14ac:dyDescent="0.25">
      <c r="A181" s="156"/>
      <c r="B181" s="156"/>
      <c r="C181" s="171" t="s">
        <v>84</v>
      </c>
      <c r="D181" s="169">
        <v>0</v>
      </c>
      <c r="E181" s="169">
        <v>0</v>
      </c>
      <c r="F181" s="169">
        <v>0</v>
      </c>
      <c r="G181" s="169">
        <v>0</v>
      </c>
      <c r="H181" s="156"/>
      <c r="I181" s="156"/>
      <c r="J181" s="156"/>
      <c r="K181" s="156"/>
    </row>
    <row r="182" spans="1:11" ht="14.1" customHeight="1" x14ac:dyDescent="0.25">
      <c r="A182" s="156"/>
      <c r="B182" s="156"/>
      <c r="C182" s="171" t="s">
        <v>86</v>
      </c>
      <c r="D182" s="169">
        <v>0</v>
      </c>
      <c r="E182" s="169">
        <v>0</v>
      </c>
      <c r="F182" s="169">
        <v>0</v>
      </c>
      <c r="G182" s="169">
        <v>0</v>
      </c>
      <c r="H182" s="156"/>
      <c r="I182" s="156"/>
      <c r="J182" s="156"/>
      <c r="K182" s="156"/>
    </row>
    <row r="183" spans="1:11" ht="14.1" customHeight="1" x14ac:dyDescent="0.25">
      <c r="A183" s="156"/>
      <c r="B183" s="156"/>
      <c r="C183" s="171" t="s">
        <v>72</v>
      </c>
      <c r="D183" s="169">
        <v>0</v>
      </c>
      <c r="E183" s="169">
        <v>0</v>
      </c>
      <c r="F183" s="169">
        <v>0</v>
      </c>
      <c r="G183" s="169">
        <v>0</v>
      </c>
      <c r="H183" s="156"/>
      <c r="I183" s="156"/>
      <c r="J183" s="156"/>
      <c r="K183" s="156"/>
    </row>
    <row r="184" spans="1:11" ht="14.1" customHeight="1" x14ac:dyDescent="0.25">
      <c r="A184" s="156"/>
      <c r="B184" s="156"/>
      <c r="C184" s="171" t="s">
        <v>81</v>
      </c>
      <c r="D184" s="169">
        <v>0</v>
      </c>
      <c r="E184" s="169">
        <v>0</v>
      </c>
      <c r="F184" s="169">
        <v>0</v>
      </c>
      <c r="G184" s="169">
        <v>0</v>
      </c>
      <c r="H184" s="156"/>
      <c r="I184" s="156"/>
      <c r="J184" s="156"/>
      <c r="K184" s="156"/>
    </row>
    <row r="185" spans="1:11" ht="14.1" customHeight="1" x14ac:dyDescent="0.25">
      <c r="A185" s="156"/>
      <c r="B185" s="156"/>
      <c r="C185" s="171" t="s">
        <v>82</v>
      </c>
      <c r="D185" s="169">
        <v>0</v>
      </c>
      <c r="E185" s="169">
        <v>0</v>
      </c>
      <c r="F185" s="169">
        <v>0</v>
      </c>
      <c r="G185" s="169">
        <v>0</v>
      </c>
      <c r="H185" s="156"/>
      <c r="I185" s="156"/>
      <c r="J185" s="156"/>
      <c r="K185" s="156"/>
    </row>
    <row r="186" spans="1:11" ht="14.1" customHeight="1" x14ac:dyDescent="0.25">
      <c r="A186" s="156"/>
      <c r="B186" s="156"/>
      <c r="C186" s="171" t="s">
        <v>83</v>
      </c>
      <c r="D186" s="169">
        <v>0</v>
      </c>
      <c r="E186" s="169">
        <v>0</v>
      </c>
      <c r="F186" s="169">
        <v>0</v>
      </c>
      <c r="G186" s="169">
        <v>0</v>
      </c>
      <c r="H186" s="156"/>
      <c r="I186" s="156"/>
      <c r="J186" s="156"/>
      <c r="K186" s="156"/>
    </row>
    <row r="187" spans="1:11" ht="14.1" customHeight="1" x14ac:dyDescent="0.25">
      <c r="A187" s="156"/>
      <c r="B187" s="156"/>
      <c r="C187" s="171" t="s">
        <v>84</v>
      </c>
      <c r="D187" s="169">
        <v>0</v>
      </c>
      <c r="E187" s="169">
        <v>0</v>
      </c>
      <c r="F187" s="169">
        <v>0</v>
      </c>
      <c r="G187" s="169">
        <v>0</v>
      </c>
      <c r="H187" s="156"/>
      <c r="I187" s="156"/>
      <c r="J187" s="156"/>
      <c r="K187" s="156"/>
    </row>
    <row r="188" spans="1:11" ht="14.1" customHeight="1" x14ac:dyDescent="0.25">
      <c r="A188" s="156"/>
      <c r="B188" s="156"/>
      <c r="C188" s="171" t="s">
        <v>87</v>
      </c>
      <c r="D188" s="169">
        <v>0</v>
      </c>
      <c r="E188" s="169">
        <v>0</v>
      </c>
      <c r="F188" s="169">
        <v>0</v>
      </c>
      <c r="G188" s="169">
        <v>0</v>
      </c>
      <c r="H188" s="156"/>
      <c r="I188" s="156"/>
      <c r="J188" s="156"/>
      <c r="K188" s="156"/>
    </row>
    <row r="189" spans="1:11" ht="14.1" customHeight="1" x14ac:dyDescent="0.25">
      <c r="A189" s="156"/>
      <c r="B189" s="156"/>
      <c r="C189" s="171" t="s">
        <v>88</v>
      </c>
      <c r="D189" s="169">
        <v>0</v>
      </c>
      <c r="E189" s="169">
        <v>0</v>
      </c>
      <c r="F189" s="169">
        <v>0</v>
      </c>
      <c r="G189" s="169">
        <v>0</v>
      </c>
      <c r="H189" s="156"/>
      <c r="I189" s="156"/>
      <c r="J189" s="156"/>
      <c r="K189" s="156"/>
    </row>
    <row r="190" spans="1:11" ht="14.1" customHeight="1" x14ac:dyDescent="0.25">
      <c r="A190" s="156"/>
      <c r="B190" s="156"/>
      <c r="C190" s="170" t="s">
        <v>89</v>
      </c>
      <c r="D190" s="169">
        <v>0</v>
      </c>
      <c r="E190" s="169">
        <v>292889000</v>
      </c>
      <c r="F190" s="169">
        <v>292889000</v>
      </c>
      <c r="G190" s="169">
        <v>312468000</v>
      </c>
      <c r="H190" s="156"/>
      <c r="I190" s="156"/>
      <c r="J190" s="156"/>
      <c r="K190" s="156"/>
    </row>
    <row r="191" spans="1:11" ht="14.1" customHeight="1" x14ac:dyDescent="0.25">
      <c r="A191" s="156"/>
      <c r="B191" s="156"/>
      <c r="C191" s="1403" t="s">
        <v>90</v>
      </c>
      <c r="D191" s="1404"/>
      <c r="E191" s="1404"/>
      <c r="F191" s="1404"/>
      <c r="G191" s="1404"/>
      <c r="H191" s="156"/>
      <c r="I191" s="156"/>
      <c r="J191" s="156"/>
      <c r="K191" s="156"/>
    </row>
    <row r="192" spans="1:11" ht="14.1" customHeight="1" x14ac:dyDescent="0.25">
      <c r="A192" s="156"/>
      <c r="B192" s="156"/>
      <c r="C192" s="178" t="s">
        <v>965</v>
      </c>
      <c r="D192" s="1403" t="s">
        <v>964</v>
      </c>
      <c r="E192" s="1404"/>
      <c r="F192" s="1404"/>
      <c r="G192" s="1404"/>
      <c r="H192" s="156"/>
      <c r="I192" s="156"/>
      <c r="J192" s="156"/>
      <c r="K192" s="156"/>
    </row>
    <row r="193" spans="1:11" ht="14.1" customHeight="1" x14ac:dyDescent="0.25">
      <c r="A193" s="156"/>
      <c r="B193" s="156"/>
      <c r="C193" s="177" t="s">
        <v>46</v>
      </c>
      <c r="D193" s="1405" t="s">
        <v>963</v>
      </c>
      <c r="E193" s="1406"/>
      <c r="F193" s="1406"/>
      <c r="G193" s="1406"/>
      <c r="H193" s="156"/>
      <c r="I193" s="156"/>
      <c r="J193" s="156"/>
      <c r="K193" s="156"/>
    </row>
    <row r="194" spans="1:11" ht="14.1" customHeight="1" x14ac:dyDescent="0.25">
      <c r="A194" s="156"/>
      <c r="B194" s="156"/>
      <c r="C194" s="154" t="s">
        <v>48</v>
      </c>
      <c r="D194" s="1407" t="s">
        <v>962</v>
      </c>
      <c r="E194" s="1408"/>
      <c r="F194" s="1408"/>
      <c r="G194" s="1408"/>
      <c r="H194" s="156"/>
      <c r="I194" s="156"/>
      <c r="J194" s="156"/>
      <c r="K194" s="156"/>
    </row>
    <row r="195" spans="1:11" ht="14.1" customHeight="1" x14ac:dyDescent="0.25">
      <c r="A195" s="156"/>
      <c r="B195" s="156"/>
      <c r="C195" s="154" t="s">
        <v>50</v>
      </c>
      <c r="D195" s="1407" t="s">
        <v>961</v>
      </c>
      <c r="E195" s="1408"/>
      <c r="F195" s="1408"/>
      <c r="G195" s="1408"/>
      <c r="H195" s="156"/>
      <c r="I195" s="156"/>
      <c r="J195" s="156"/>
      <c r="K195" s="156"/>
    </row>
    <row r="196" spans="1:11" ht="15" customHeight="1" x14ac:dyDescent="0.25">
      <c r="A196" s="156"/>
      <c r="B196" s="156"/>
      <c r="C196" s="175"/>
      <c r="D196" s="174">
        <v>2026</v>
      </c>
      <c r="E196" s="174">
        <v>2027</v>
      </c>
      <c r="F196" s="174">
        <v>2028</v>
      </c>
      <c r="G196" s="174">
        <v>2029</v>
      </c>
      <c r="H196" s="156"/>
      <c r="I196" s="156"/>
      <c r="J196" s="156"/>
      <c r="K196" s="156"/>
    </row>
    <row r="197" spans="1:11" ht="15" customHeight="1" x14ac:dyDescent="0.25">
      <c r="A197" s="156"/>
      <c r="B197" s="156"/>
      <c r="C197" s="173"/>
      <c r="D197" s="172" t="s">
        <v>17</v>
      </c>
      <c r="E197" s="172" t="s">
        <v>18</v>
      </c>
      <c r="F197" s="172" t="s">
        <v>18</v>
      </c>
      <c r="G197" s="172" t="s">
        <v>18</v>
      </c>
      <c r="H197" s="156"/>
      <c r="I197" s="156"/>
      <c r="J197" s="156"/>
      <c r="K197" s="156"/>
    </row>
    <row r="198" spans="1:11" ht="14.1" customHeight="1" x14ac:dyDescent="0.25">
      <c r="A198" s="156"/>
      <c r="B198" s="156"/>
      <c r="C198" s="163" t="s">
        <v>52</v>
      </c>
      <c r="D198" s="176" t="s">
        <v>53</v>
      </c>
      <c r="E198" s="176" t="s">
        <v>343</v>
      </c>
      <c r="F198" s="176" t="s">
        <v>55</v>
      </c>
      <c r="G198" s="176" t="s">
        <v>55</v>
      </c>
      <c r="H198" s="156"/>
      <c r="I198" s="156"/>
      <c r="J198" s="156"/>
      <c r="K198" s="156"/>
    </row>
    <row r="199" spans="1:11" ht="14.1" customHeight="1" x14ac:dyDescent="0.25">
      <c r="A199" s="156"/>
      <c r="B199" s="156"/>
      <c r="C199" s="163" t="s">
        <v>54</v>
      </c>
      <c r="D199" s="176" t="s">
        <v>55</v>
      </c>
      <c r="E199" s="176" t="s">
        <v>165</v>
      </c>
      <c r="F199" s="176" t="s">
        <v>55</v>
      </c>
      <c r="G199" s="176" t="s">
        <v>55</v>
      </c>
      <c r="H199" s="156"/>
      <c r="I199" s="156"/>
      <c r="J199" s="156"/>
      <c r="K199" s="156"/>
    </row>
    <row r="200" spans="1:11" ht="14.1" customHeight="1" x14ac:dyDescent="0.25">
      <c r="A200" s="156"/>
      <c r="B200" s="156"/>
      <c r="C200" s="163" t="s">
        <v>59</v>
      </c>
      <c r="D200" s="176" t="s">
        <v>55</v>
      </c>
      <c r="E200" s="176" t="s">
        <v>960</v>
      </c>
      <c r="F200" s="176" t="s">
        <v>55</v>
      </c>
      <c r="G200" s="176" t="s">
        <v>55</v>
      </c>
      <c r="H200" s="156"/>
      <c r="I200" s="156"/>
      <c r="J200" s="156"/>
      <c r="K200" s="156"/>
    </row>
    <row r="201" spans="1:11" ht="14.1" customHeight="1" x14ac:dyDescent="0.25">
      <c r="A201" s="156"/>
      <c r="B201" s="156"/>
      <c r="C201" s="163" t="s">
        <v>63</v>
      </c>
      <c r="D201" s="176" t="s">
        <v>53</v>
      </c>
      <c r="E201" s="176" t="s">
        <v>53</v>
      </c>
      <c r="F201" s="176" t="s">
        <v>103</v>
      </c>
      <c r="G201" s="176" t="s">
        <v>53</v>
      </c>
      <c r="H201" s="156"/>
      <c r="I201" s="156"/>
      <c r="J201" s="156"/>
      <c r="K201" s="156"/>
    </row>
    <row r="202" spans="1:11" ht="14.1" customHeight="1" x14ac:dyDescent="0.25">
      <c r="A202" s="156"/>
      <c r="B202" s="156"/>
      <c r="C202" s="163" t="s">
        <v>65</v>
      </c>
      <c r="D202" s="176" t="s">
        <v>53</v>
      </c>
      <c r="E202" s="176" t="s">
        <v>53</v>
      </c>
      <c r="F202" s="176" t="s">
        <v>103</v>
      </c>
      <c r="G202" s="176" t="s">
        <v>53</v>
      </c>
      <c r="H202" s="156"/>
      <c r="I202" s="156"/>
      <c r="J202" s="156"/>
      <c r="K202" s="156"/>
    </row>
    <row r="203" spans="1:11" ht="14.1" customHeight="1" x14ac:dyDescent="0.25">
      <c r="A203" s="156"/>
      <c r="B203" s="156"/>
      <c r="C203" s="163" t="s">
        <v>68</v>
      </c>
      <c r="D203" s="176" t="s">
        <v>53</v>
      </c>
      <c r="E203" s="176" t="s">
        <v>53</v>
      </c>
      <c r="F203" s="176" t="s">
        <v>103</v>
      </c>
      <c r="G203" s="176" t="s">
        <v>53</v>
      </c>
      <c r="H203" s="156"/>
      <c r="I203" s="156"/>
      <c r="J203" s="156"/>
      <c r="K203" s="156"/>
    </row>
    <row r="204" spans="1:11" ht="14.1" customHeight="1" x14ac:dyDescent="0.25">
      <c r="A204" s="156"/>
      <c r="B204" s="156"/>
      <c r="C204" s="1409" t="s">
        <v>70</v>
      </c>
      <c r="D204" s="1410"/>
      <c r="E204" s="1410"/>
      <c r="F204" s="1410"/>
      <c r="G204" s="1410"/>
      <c r="H204" s="156"/>
      <c r="I204" s="156"/>
      <c r="J204" s="156"/>
      <c r="K204" s="156"/>
    </row>
    <row r="205" spans="1:11" ht="14.1" customHeight="1" x14ac:dyDescent="0.25">
      <c r="A205" s="156"/>
      <c r="B205" s="156"/>
      <c r="C205" s="175"/>
      <c r="D205" s="174">
        <v>2026</v>
      </c>
      <c r="E205" s="174">
        <v>2027</v>
      </c>
      <c r="F205" s="174">
        <v>2028</v>
      </c>
      <c r="G205" s="174">
        <v>2029</v>
      </c>
      <c r="H205" s="156"/>
      <c r="I205" s="156"/>
      <c r="J205" s="156"/>
      <c r="K205" s="156"/>
    </row>
    <row r="206" spans="1:11" ht="14.1" customHeight="1" x14ac:dyDescent="0.25">
      <c r="A206" s="156"/>
      <c r="B206" s="156"/>
      <c r="C206" s="173"/>
      <c r="D206" s="172" t="s">
        <v>17</v>
      </c>
      <c r="E206" s="172" t="s">
        <v>18</v>
      </c>
      <c r="F206" s="172" t="s">
        <v>18</v>
      </c>
      <c r="G206" s="172" t="s">
        <v>18</v>
      </c>
      <c r="H206" s="156"/>
      <c r="I206" s="156"/>
      <c r="J206" s="156"/>
      <c r="K206" s="156"/>
    </row>
    <row r="207" spans="1:11" ht="14.1" customHeight="1" x14ac:dyDescent="0.25">
      <c r="A207" s="156"/>
      <c r="B207" s="156"/>
      <c r="C207" s="171" t="s">
        <v>71</v>
      </c>
      <c r="D207" s="169">
        <v>0</v>
      </c>
      <c r="E207" s="169">
        <v>0</v>
      </c>
      <c r="F207" s="169">
        <v>0</v>
      </c>
      <c r="G207" s="169">
        <v>0</v>
      </c>
      <c r="H207" s="156"/>
      <c r="I207" s="156"/>
      <c r="J207" s="156"/>
      <c r="K207" s="156"/>
    </row>
    <row r="208" spans="1:11" ht="14.1" customHeight="1" x14ac:dyDescent="0.25">
      <c r="A208" s="156"/>
      <c r="B208" s="156"/>
      <c r="C208" s="171" t="s">
        <v>72</v>
      </c>
      <c r="D208" s="169">
        <v>0</v>
      </c>
      <c r="E208" s="169">
        <v>0</v>
      </c>
      <c r="F208" s="169">
        <v>0</v>
      </c>
      <c r="G208" s="169">
        <v>0</v>
      </c>
      <c r="H208" s="156"/>
      <c r="I208" s="156"/>
      <c r="J208" s="156"/>
      <c r="K208" s="156"/>
    </row>
    <row r="209" spans="1:11" ht="14.1" customHeight="1" x14ac:dyDescent="0.25">
      <c r="A209" s="156"/>
      <c r="B209" s="156"/>
      <c r="C209" s="171" t="s">
        <v>73</v>
      </c>
      <c r="D209" s="169">
        <v>0</v>
      </c>
      <c r="E209" s="169">
        <v>0</v>
      </c>
      <c r="F209" s="169">
        <v>0</v>
      </c>
      <c r="G209" s="169">
        <v>0</v>
      </c>
      <c r="H209" s="156"/>
      <c r="I209" s="156"/>
      <c r="J209" s="156"/>
      <c r="K209" s="156"/>
    </row>
    <row r="210" spans="1:11" ht="14.1" customHeight="1" x14ac:dyDescent="0.25">
      <c r="A210" s="156"/>
      <c r="B210" s="156"/>
      <c r="C210" s="171" t="s">
        <v>74</v>
      </c>
      <c r="D210" s="169">
        <v>0</v>
      </c>
      <c r="E210" s="169">
        <v>0</v>
      </c>
      <c r="F210" s="169">
        <v>0</v>
      </c>
      <c r="G210" s="169">
        <v>0</v>
      </c>
      <c r="H210" s="156"/>
      <c r="I210" s="156"/>
      <c r="J210" s="156"/>
      <c r="K210" s="156"/>
    </row>
    <row r="211" spans="1:11" ht="14.1" customHeight="1" x14ac:dyDescent="0.25">
      <c r="A211" s="156"/>
      <c r="B211" s="156"/>
      <c r="C211" s="171" t="s">
        <v>72</v>
      </c>
      <c r="D211" s="169">
        <v>0</v>
      </c>
      <c r="E211" s="169">
        <v>0</v>
      </c>
      <c r="F211" s="169">
        <v>0</v>
      </c>
      <c r="G211" s="169">
        <v>0</v>
      </c>
      <c r="H211" s="156"/>
      <c r="I211" s="156"/>
      <c r="J211" s="156"/>
      <c r="K211" s="156"/>
    </row>
    <row r="212" spans="1:11" ht="14.1" customHeight="1" x14ac:dyDescent="0.25">
      <c r="A212" s="156"/>
      <c r="B212" s="156"/>
      <c r="C212" s="171" t="s">
        <v>73</v>
      </c>
      <c r="D212" s="169">
        <v>0</v>
      </c>
      <c r="E212" s="169">
        <v>0</v>
      </c>
      <c r="F212" s="169">
        <v>0</v>
      </c>
      <c r="G212" s="169">
        <v>0</v>
      </c>
      <c r="H212" s="156"/>
      <c r="I212" s="156"/>
      <c r="J212" s="156"/>
      <c r="K212" s="156"/>
    </row>
    <row r="213" spans="1:11" ht="14.1" customHeight="1" x14ac:dyDescent="0.25">
      <c r="A213" s="156"/>
      <c r="B213" s="156"/>
      <c r="C213" s="171" t="s">
        <v>75</v>
      </c>
      <c r="D213" s="169">
        <v>0</v>
      </c>
      <c r="E213" s="169">
        <v>0</v>
      </c>
      <c r="F213" s="169">
        <v>0</v>
      </c>
      <c r="G213" s="169">
        <v>0</v>
      </c>
      <c r="H213" s="156"/>
      <c r="I213" s="156"/>
      <c r="J213" s="156"/>
      <c r="K213" s="156"/>
    </row>
    <row r="214" spans="1:11" ht="14.1" customHeight="1" x14ac:dyDescent="0.25">
      <c r="A214" s="156"/>
      <c r="B214" s="156"/>
      <c r="C214" s="171" t="s">
        <v>72</v>
      </c>
      <c r="D214" s="169">
        <v>0</v>
      </c>
      <c r="E214" s="169">
        <v>0</v>
      </c>
      <c r="F214" s="169">
        <v>0</v>
      </c>
      <c r="G214" s="169">
        <v>0</v>
      </c>
      <c r="H214" s="156"/>
      <c r="I214" s="156"/>
      <c r="J214" s="156"/>
      <c r="K214" s="156"/>
    </row>
    <row r="215" spans="1:11" ht="14.1" customHeight="1" x14ac:dyDescent="0.25">
      <c r="A215" s="156"/>
      <c r="B215" s="156"/>
      <c r="C215" s="171" t="s">
        <v>73</v>
      </c>
      <c r="D215" s="169">
        <v>0</v>
      </c>
      <c r="E215" s="169">
        <v>0</v>
      </c>
      <c r="F215" s="169">
        <v>0</v>
      </c>
      <c r="G215" s="169">
        <v>0</v>
      </c>
      <c r="H215" s="156"/>
      <c r="I215" s="156"/>
      <c r="J215" s="156"/>
      <c r="K215" s="156"/>
    </row>
    <row r="216" spans="1:11" ht="14.1" customHeight="1" x14ac:dyDescent="0.25">
      <c r="A216" s="156"/>
      <c r="B216" s="156"/>
      <c r="C216" s="171" t="s">
        <v>76</v>
      </c>
      <c r="D216" s="169">
        <v>0</v>
      </c>
      <c r="E216" s="169">
        <v>0</v>
      </c>
      <c r="F216" s="169">
        <v>0</v>
      </c>
      <c r="G216" s="169">
        <v>0</v>
      </c>
      <c r="H216" s="156"/>
      <c r="I216" s="156"/>
      <c r="J216" s="156"/>
      <c r="K216" s="156"/>
    </row>
    <row r="217" spans="1:11" ht="14.1" customHeight="1" x14ac:dyDescent="0.25">
      <c r="A217" s="156"/>
      <c r="B217" s="156"/>
      <c r="C217" s="171" t="s">
        <v>72</v>
      </c>
      <c r="D217" s="169">
        <v>0</v>
      </c>
      <c r="E217" s="169">
        <v>0</v>
      </c>
      <c r="F217" s="169">
        <v>0</v>
      </c>
      <c r="G217" s="169">
        <v>0</v>
      </c>
      <c r="H217" s="156"/>
      <c r="I217" s="156"/>
      <c r="J217" s="156"/>
      <c r="K217" s="156"/>
    </row>
    <row r="218" spans="1:11" ht="14.1" customHeight="1" x14ac:dyDescent="0.25">
      <c r="A218" s="156"/>
      <c r="B218" s="156"/>
      <c r="C218" s="171" t="s">
        <v>73</v>
      </c>
      <c r="D218" s="169">
        <v>0</v>
      </c>
      <c r="E218" s="169">
        <v>0</v>
      </c>
      <c r="F218" s="169">
        <v>0</v>
      </c>
      <c r="G218" s="169">
        <v>0</v>
      </c>
      <c r="H218" s="156"/>
      <c r="I218" s="156"/>
      <c r="J218" s="156"/>
      <c r="K218" s="156"/>
    </row>
    <row r="219" spans="1:11" ht="14.1" customHeight="1" x14ac:dyDescent="0.25">
      <c r="A219" s="156"/>
      <c r="B219" s="156"/>
      <c r="C219" s="171" t="s">
        <v>77</v>
      </c>
      <c r="D219" s="169">
        <v>0</v>
      </c>
      <c r="E219" s="169">
        <v>0</v>
      </c>
      <c r="F219" s="169">
        <v>0</v>
      </c>
      <c r="G219" s="169">
        <v>0</v>
      </c>
      <c r="H219" s="156"/>
      <c r="I219" s="156"/>
      <c r="J219" s="156"/>
      <c r="K219" s="156"/>
    </row>
    <row r="220" spans="1:11" ht="14.1" customHeight="1" x14ac:dyDescent="0.25">
      <c r="A220" s="156"/>
      <c r="B220" s="156"/>
      <c r="C220" s="171" t="s">
        <v>72</v>
      </c>
      <c r="D220" s="169">
        <v>0</v>
      </c>
      <c r="E220" s="169">
        <v>0</v>
      </c>
      <c r="F220" s="169">
        <v>0</v>
      </c>
      <c r="G220" s="169">
        <v>0</v>
      </c>
      <c r="H220" s="156"/>
      <c r="I220" s="156"/>
      <c r="J220" s="156"/>
      <c r="K220" s="156"/>
    </row>
    <row r="221" spans="1:11" ht="14.1" customHeight="1" x14ac:dyDescent="0.25">
      <c r="A221" s="156"/>
      <c r="B221" s="156"/>
      <c r="C221" s="171" t="s">
        <v>73</v>
      </c>
      <c r="D221" s="169">
        <v>0</v>
      </c>
      <c r="E221" s="169">
        <v>0</v>
      </c>
      <c r="F221" s="169">
        <v>0</v>
      </c>
      <c r="G221" s="169">
        <v>0</v>
      </c>
      <c r="H221" s="156"/>
      <c r="I221" s="156"/>
      <c r="J221" s="156"/>
      <c r="K221" s="156"/>
    </row>
    <row r="222" spans="1:11" ht="14.1" customHeight="1" x14ac:dyDescent="0.25">
      <c r="A222" s="156"/>
      <c r="B222" s="156"/>
      <c r="C222" s="171" t="s">
        <v>78</v>
      </c>
      <c r="D222" s="169">
        <v>0</v>
      </c>
      <c r="E222" s="169">
        <v>0</v>
      </c>
      <c r="F222" s="169">
        <v>0</v>
      </c>
      <c r="G222" s="169">
        <v>0</v>
      </c>
      <c r="H222" s="156"/>
      <c r="I222" s="156"/>
      <c r="J222" s="156"/>
      <c r="K222" s="156"/>
    </row>
    <row r="223" spans="1:11" ht="14.1" customHeight="1" x14ac:dyDescent="0.25">
      <c r="A223" s="156"/>
      <c r="B223" s="156"/>
      <c r="C223" s="171" t="s">
        <v>72</v>
      </c>
      <c r="D223" s="169">
        <v>0</v>
      </c>
      <c r="E223" s="169">
        <v>0</v>
      </c>
      <c r="F223" s="169">
        <v>0</v>
      </c>
      <c r="G223" s="169">
        <v>0</v>
      </c>
      <c r="H223" s="156"/>
      <c r="I223" s="156"/>
      <c r="J223" s="156"/>
      <c r="K223" s="156"/>
    </row>
    <row r="224" spans="1:11" ht="14.1" customHeight="1" x14ac:dyDescent="0.25">
      <c r="A224" s="156"/>
      <c r="B224" s="156"/>
      <c r="C224" s="171" t="s">
        <v>73</v>
      </c>
      <c r="D224" s="169">
        <v>0</v>
      </c>
      <c r="E224" s="169">
        <v>0</v>
      </c>
      <c r="F224" s="169">
        <v>0</v>
      </c>
      <c r="G224" s="169">
        <v>0</v>
      </c>
      <c r="H224" s="156"/>
      <c r="I224" s="156"/>
      <c r="J224" s="156"/>
      <c r="K224" s="156"/>
    </row>
    <row r="225" spans="1:11" ht="14.1" customHeight="1" x14ac:dyDescent="0.25">
      <c r="A225" s="156"/>
      <c r="B225" s="156"/>
      <c r="C225" s="171" t="s">
        <v>79</v>
      </c>
      <c r="D225" s="169">
        <v>0</v>
      </c>
      <c r="E225" s="169">
        <v>0</v>
      </c>
      <c r="F225" s="169">
        <v>0</v>
      </c>
      <c r="G225" s="169">
        <v>0</v>
      </c>
      <c r="H225" s="156"/>
      <c r="I225" s="156"/>
      <c r="J225" s="156"/>
      <c r="K225" s="156"/>
    </row>
    <row r="226" spans="1:11" ht="14.1" customHeight="1" x14ac:dyDescent="0.25">
      <c r="A226" s="156"/>
      <c r="B226" s="156"/>
      <c r="C226" s="171" t="s">
        <v>72</v>
      </c>
      <c r="D226" s="169">
        <v>0</v>
      </c>
      <c r="E226" s="169">
        <v>0</v>
      </c>
      <c r="F226" s="169">
        <v>0</v>
      </c>
      <c r="G226" s="169">
        <v>0</v>
      </c>
      <c r="H226" s="156"/>
      <c r="I226" s="156"/>
      <c r="J226" s="156"/>
      <c r="K226" s="156"/>
    </row>
    <row r="227" spans="1:11" ht="14.1" customHeight="1" x14ac:dyDescent="0.25">
      <c r="A227" s="156"/>
      <c r="B227" s="156"/>
      <c r="C227" s="171" t="s">
        <v>73</v>
      </c>
      <c r="D227" s="169">
        <v>0</v>
      </c>
      <c r="E227" s="169">
        <v>0</v>
      </c>
      <c r="F227" s="169">
        <v>0</v>
      </c>
      <c r="G227" s="169">
        <v>0</v>
      </c>
      <c r="H227" s="156"/>
      <c r="I227" s="156"/>
      <c r="J227" s="156"/>
      <c r="K227" s="156"/>
    </row>
    <row r="228" spans="1:11" ht="14.1" customHeight="1" x14ac:dyDescent="0.25">
      <c r="A228" s="156"/>
      <c r="B228" s="156"/>
      <c r="C228" s="171" t="s">
        <v>80</v>
      </c>
      <c r="D228" s="169">
        <v>0</v>
      </c>
      <c r="E228" s="169">
        <v>0</v>
      </c>
      <c r="F228" s="169">
        <v>0</v>
      </c>
      <c r="G228" s="169">
        <v>0</v>
      </c>
      <c r="H228" s="156"/>
      <c r="I228" s="156"/>
      <c r="J228" s="156"/>
      <c r="K228" s="156"/>
    </row>
    <row r="229" spans="1:11" ht="14.1" customHeight="1" x14ac:dyDescent="0.25">
      <c r="A229" s="156"/>
      <c r="B229" s="156"/>
      <c r="C229" s="171" t="s">
        <v>72</v>
      </c>
      <c r="D229" s="169">
        <v>0</v>
      </c>
      <c r="E229" s="169">
        <v>0</v>
      </c>
      <c r="F229" s="169">
        <v>0</v>
      </c>
      <c r="G229" s="169">
        <v>0</v>
      </c>
      <c r="H229" s="156"/>
      <c r="I229" s="156"/>
      <c r="J229" s="156"/>
      <c r="K229" s="156"/>
    </row>
    <row r="230" spans="1:11" ht="14.1" customHeight="1" x14ac:dyDescent="0.25">
      <c r="A230" s="156"/>
      <c r="B230" s="156"/>
      <c r="C230" s="171" t="s">
        <v>81</v>
      </c>
      <c r="D230" s="169">
        <v>0</v>
      </c>
      <c r="E230" s="169">
        <v>0</v>
      </c>
      <c r="F230" s="169">
        <v>0</v>
      </c>
      <c r="G230" s="169">
        <v>0</v>
      </c>
      <c r="H230" s="156"/>
      <c r="I230" s="156"/>
      <c r="J230" s="156"/>
      <c r="K230" s="156"/>
    </row>
    <row r="231" spans="1:11" ht="14.1" customHeight="1" x14ac:dyDescent="0.25">
      <c r="A231" s="156"/>
      <c r="B231" s="156"/>
      <c r="C231" s="171" t="s">
        <v>82</v>
      </c>
      <c r="D231" s="169">
        <v>0</v>
      </c>
      <c r="E231" s="169">
        <v>0</v>
      </c>
      <c r="F231" s="169">
        <v>0</v>
      </c>
      <c r="G231" s="169">
        <v>0</v>
      </c>
      <c r="H231" s="156"/>
      <c r="I231" s="156"/>
      <c r="J231" s="156"/>
      <c r="K231" s="156"/>
    </row>
    <row r="232" spans="1:11" ht="14.1" customHeight="1" x14ac:dyDescent="0.25">
      <c r="A232" s="156"/>
      <c r="B232" s="156"/>
      <c r="C232" s="171" t="s">
        <v>83</v>
      </c>
      <c r="D232" s="169">
        <v>0</v>
      </c>
      <c r="E232" s="169">
        <v>0</v>
      </c>
      <c r="F232" s="169">
        <v>0</v>
      </c>
      <c r="G232" s="169">
        <v>0</v>
      </c>
      <c r="H232" s="156"/>
      <c r="I232" s="156"/>
      <c r="J232" s="156"/>
      <c r="K232" s="156"/>
    </row>
    <row r="233" spans="1:11" ht="14.1" customHeight="1" x14ac:dyDescent="0.25">
      <c r="A233" s="156"/>
      <c r="B233" s="156"/>
      <c r="C233" s="171" t="s">
        <v>84</v>
      </c>
      <c r="D233" s="169">
        <v>0</v>
      </c>
      <c r="E233" s="169">
        <v>0</v>
      </c>
      <c r="F233" s="169">
        <v>0</v>
      </c>
      <c r="G233" s="169">
        <v>0</v>
      </c>
      <c r="H233" s="156"/>
      <c r="I233" s="156"/>
      <c r="J233" s="156"/>
      <c r="K233" s="156"/>
    </row>
    <row r="234" spans="1:11" ht="14.1" customHeight="1" x14ac:dyDescent="0.25">
      <c r="A234" s="156"/>
      <c r="B234" s="156"/>
      <c r="C234" s="171" t="s">
        <v>85</v>
      </c>
      <c r="D234" s="169">
        <v>0</v>
      </c>
      <c r="E234" s="169">
        <v>500000</v>
      </c>
      <c r="F234" s="169">
        <v>0</v>
      </c>
      <c r="G234" s="169">
        <v>0</v>
      </c>
      <c r="H234" s="156"/>
      <c r="I234" s="156"/>
      <c r="J234" s="156"/>
      <c r="K234" s="156"/>
    </row>
    <row r="235" spans="1:11" ht="14.1" customHeight="1" x14ac:dyDescent="0.25">
      <c r="A235" s="156"/>
      <c r="B235" s="156"/>
      <c r="C235" s="171" t="s">
        <v>72</v>
      </c>
      <c r="D235" s="169">
        <v>0</v>
      </c>
      <c r="E235" s="169">
        <v>500000</v>
      </c>
      <c r="F235" s="169">
        <v>0</v>
      </c>
      <c r="G235" s="169">
        <v>0</v>
      </c>
      <c r="H235" s="156"/>
      <c r="I235" s="156"/>
      <c r="J235" s="156"/>
      <c r="K235" s="156"/>
    </row>
    <row r="236" spans="1:11" ht="14.1" customHeight="1" x14ac:dyDescent="0.25">
      <c r="A236" s="156"/>
      <c r="B236" s="156"/>
      <c r="C236" s="171" t="s">
        <v>81</v>
      </c>
      <c r="D236" s="169">
        <v>0</v>
      </c>
      <c r="E236" s="169">
        <v>0</v>
      </c>
      <c r="F236" s="169">
        <v>0</v>
      </c>
      <c r="G236" s="169">
        <v>0</v>
      </c>
      <c r="H236" s="156"/>
      <c r="I236" s="156"/>
      <c r="J236" s="156"/>
      <c r="K236" s="156"/>
    </row>
    <row r="237" spans="1:11" ht="14.1" customHeight="1" x14ac:dyDescent="0.25">
      <c r="A237" s="156"/>
      <c r="B237" s="156"/>
      <c r="C237" s="171" t="s">
        <v>82</v>
      </c>
      <c r="D237" s="169">
        <v>0</v>
      </c>
      <c r="E237" s="169">
        <v>0</v>
      </c>
      <c r="F237" s="169">
        <v>0</v>
      </c>
      <c r="G237" s="169">
        <v>0</v>
      </c>
      <c r="H237" s="156"/>
      <c r="I237" s="156"/>
      <c r="J237" s="156"/>
      <c r="K237" s="156"/>
    </row>
    <row r="238" spans="1:11" ht="14.1" customHeight="1" x14ac:dyDescent="0.25">
      <c r="A238" s="156"/>
      <c r="B238" s="156"/>
      <c r="C238" s="171" t="s">
        <v>83</v>
      </c>
      <c r="D238" s="169">
        <v>0</v>
      </c>
      <c r="E238" s="169">
        <v>0</v>
      </c>
      <c r="F238" s="169">
        <v>0</v>
      </c>
      <c r="G238" s="169">
        <v>0</v>
      </c>
      <c r="H238" s="156"/>
      <c r="I238" s="156"/>
      <c r="J238" s="156"/>
      <c r="K238" s="156"/>
    </row>
    <row r="239" spans="1:11" ht="14.1" customHeight="1" x14ac:dyDescent="0.25">
      <c r="A239" s="156"/>
      <c r="B239" s="156"/>
      <c r="C239" s="171" t="s">
        <v>84</v>
      </c>
      <c r="D239" s="169">
        <v>0</v>
      </c>
      <c r="E239" s="169">
        <v>0</v>
      </c>
      <c r="F239" s="169">
        <v>0</v>
      </c>
      <c r="G239" s="169">
        <v>0</v>
      </c>
      <c r="H239" s="156"/>
      <c r="I239" s="156"/>
      <c r="J239" s="156"/>
      <c r="K239" s="156"/>
    </row>
    <row r="240" spans="1:11" ht="14.1" customHeight="1" x14ac:dyDescent="0.25">
      <c r="A240" s="156"/>
      <c r="B240" s="156"/>
      <c r="C240" s="171" t="s">
        <v>86</v>
      </c>
      <c r="D240" s="169">
        <v>0</v>
      </c>
      <c r="E240" s="169">
        <v>0</v>
      </c>
      <c r="F240" s="169">
        <v>0</v>
      </c>
      <c r="G240" s="169">
        <v>0</v>
      </c>
      <c r="H240" s="156"/>
      <c r="I240" s="156"/>
      <c r="J240" s="156"/>
      <c r="K240" s="156"/>
    </row>
    <row r="241" spans="1:11" ht="14.1" customHeight="1" x14ac:dyDescent="0.25">
      <c r="A241" s="156"/>
      <c r="B241" s="156"/>
      <c r="C241" s="171" t="s">
        <v>72</v>
      </c>
      <c r="D241" s="169">
        <v>0</v>
      </c>
      <c r="E241" s="169">
        <v>0</v>
      </c>
      <c r="F241" s="169">
        <v>0</v>
      </c>
      <c r="G241" s="169">
        <v>0</v>
      </c>
      <c r="H241" s="156"/>
      <c r="I241" s="156"/>
      <c r="J241" s="156"/>
      <c r="K241" s="156"/>
    </row>
    <row r="242" spans="1:11" ht="14.1" customHeight="1" x14ac:dyDescent="0.25">
      <c r="A242" s="156"/>
      <c r="B242" s="156"/>
      <c r="C242" s="171" t="s">
        <v>81</v>
      </c>
      <c r="D242" s="169">
        <v>0</v>
      </c>
      <c r="E242" s="169">
        <v>0</v>
      </c>
      <c r="F242" s="169">
        <v>0</v>
      </c>
      <c r="G242" s="169">
        <v>0</v>
      </c>
      <c r="H242" s="156"/>
      <c r="I242" s="156"/>
      <c r="J242" s="156"/>
      <c r="K242" s="156"/>
    </row>
    <row r="243" spans="1:11" ht="14.1" customHeight="1" x14ac:dyDescent="0.25">
      <c r="A243" s="156"/>
      <c r="B243" s="156"/>
      <c r="C243" s="171" t="s">
        <v>82</v>
      </c>
      <c r="D243" s="169">
        <v>0</v>
      </c>
      <c r="E243" s="169">
        <v>0</v>
      </c>
      <c r="F243" s="169">
        <v>0</v>
      </c>
      <c r="G243" s="169">
        <v>0</v>
      </c>
      <c r="H243" s="156"/>
      <c r="I243" s="156"/>
      <c r="J243" s="156"/>
      <c r="K243" s="156"/>
    </row>
    <row r="244" spans="1:11" ht="14.1" customHeight="1" x14ac:dyDescent="0.25">
      <c r="A244" s="156"/>
      <c r="B244" s="156"/>
      <c r="C244" s="171" t="s">
        <v>83</v>
      </c>
      <c r="D244" s="169">
        <v>0</v>
      </c>
      <c r="E244" s="169">
        <v>0</v>
      </c>
      <c r="F244" s="169">
        <v>0</v>
      </c>
      <c r="G244" s="169">
        <v>0</v>
      </c>
      <c r="H244" s="156"/>
      <c r="I244" s="156"/>
      <c r="J244" s="156"/>
      <c r="K244" s="156"/>
    </row>
    <row r="245" spans="1:11" ht="14.1" customHeight="1" x14ac:dyDescent="0.25">
      <c r="A245" s="156"/>
      <c r="B245" s="156"/>
      <c r="C245" s="171" t="s">
        <v>84</v>
      </c>
      <c r="D245" s="169">
        <v>0</v>
      </c>
      <c r="E245" s="169">
        <v>0</v>
      </c>
      <c r="F245" s="169">
        <v>0</v>
      </c>
      <c r="G245" s="169">
        <v>0</v>
      </c>
      <c r="H245" s="156"/>
      <c r="I245" s="156"/>
      <c r="J245" s="156"/>
      <c r="K245" s="156"/>
    </row>
    <row r="246" spans="1:11" ht="14.1" customHeight="1" x14ac:dyDescent="0.25">
      <c r="A246" s="156"/>
      <c r="B246" s="156"/>
      <c r="C246" s="171" t="s">
        <v>87</v>
      </c>
      <c r="D246" s="169">
        <v>0</v>
      </c>
      <c r="E246" s="169">
        <v>0</v>
      </c>
      <c r="F246" s="169">
        <v>0</v>
      </c>
      <c r="G246" s="169">
        <v>0</v>
      </c>
      <c r="H246" s="156"/>
      <c r="I246" s="156"/>
      <c r="J246" s="156"/>
      <c r="K246" s="156"/>
    </row>
    <row r="247" spans="1:11" ht="14.1" customHeight="1" x14ac:dyDescent="0.25">
      <c r="A247" s="156"/>
      <c r="B247" s="156"/>
      <c r="C247" s="171" t="s">
        <v>88</v>
      </c>
      <c r="D247" s="169">
        <v>0</v>
      </c>
      <c r="E247" s="169">
        <v>0</v>
      </c>
      <c r="F247" s="169">
        <v>0</v>
      </c>
      <c r="G247" s="169">
        <v>0</v>
      </c>
      <c r="H247" s="156"/>
      <c r="I247" s="156"/>
      <c r="J247" s="156"/>
      <c r="K247" s="156"/>
    </row>
    <row r="248" spans="1:11" ht="14.1" customHeight="1" x14ac:dyDescent="0.25">
      <c r="A248" s="156"/>
      <c r="B248" s="156"/>
      <c r="C248" s="170" t="s">
        <v>89</v>
      </c>
      <c r="D248" s="169">
        <v>0</v>
      </c>
      <c r="E248" s="169">
        <v>500000</v>
      </c>
      <c r="F248" s="169">
        <v>0</v>
      </c>
      <c r="G248" s="169">
        <v>0</v>
      </c>
      <c r="H248" s="156"/>
      <c r="I248" s="156"/>
      <c r="J248" s="156"/>
      <c r="K248" s="156"/>
    </row>
    <row r="249" spans="1:11" ht="14.1" customHeight="1" x14ac:dyDescent="0.25">
      <c r="A249" s="156"/>
      <c r="B249" s="156"/>
      <c r="C249" s="178" t="s">
        <v>959</v>
      </c>
      <c r="D249" s="1403" t="s">
        <v>958</v>
      </c>
      <c r="E249" s="1404"/>
      <c r="F249" s="1404"/>
      <c r="G249" s="1404"/>
      <c r="H249" s="156"/>
      <c r="I249" s="156"/>
      <c r="J249" s="156"/>
      <c r="K249" s="156"/>
    </row>
    <row r="250" spans="1:11" ht="14.1" customHeight="1" x14ac:dyDescent="0.25">
      <c r="A250" s="156"/>
      <c r="B250" s="156"/>
      <c r="C250" s="177" t="s">
        <v>46</v>
      </c>
      <c r="D250" s="1405" t="s">
        <v>957</v>
      </c>
      <c r="E250" s="1406"/>
      <c r="F250" s="1406"/>
      <c r="G250" s="1406"/>
      <c r="H250" s="156"/>
      <c r="I250" s="156"/>
      <c r="J250" s="156"/>
      <c r="K250" s="156"/>
    </row>
    <row r="251" spans="1:11" ht="14.1" customHeight="1" x14ac:dyDescent="0.25">
      <c r="A251" s="156"/>
      <c r="B251" s="156"/>
      <c r="C251" s="154" t="s">
        <v>48</v>
      </c>
      <c r="D251" s="1407" t="s">
        <v>956</v>
      </c>
      <c r="E251" s="1408"/>
      <c r="F251" s="1408"/>
      <c r="G251" s="1408"/>
      <c r="H251" s="156"/>
      <c r="I251" s="156"/>
      <c r="J251" s="156"/>
      <c r="K251" s="156"/>
    </row>
    <row r="252" spans="1:11" ht="14.1" customHeight="1" x14ac:dyDescent="0.25">
      <c r="A252" s="156"/>
      <c r="B252" s="156"/>
      <c r="C252" s="154" t="s">
        <v>50</v>
      </c>
      <c r="D252" s="1407" t="s">
        <v>955</v>
      </c>
      <c r="E252" s="1408"/>
      <c r="F252" s="1408"/>
      <c r="G252" s="1408"/>
      <c r="H252" s="156"/>
      <c r="I252" s="156"/>
      <c r="J252" s="156"/>
      <c r="K252" s="156"/>
    </row>
    <row r="253" spans="1:11" ht="15" customHeight="1" x14ac:dyDescent="0.25">
      <c r="A253" s="156"/>
      <c r="B253" s="156"/>
      <c r="C253" s="175"/>
      <c r="D253" s="174">
        <v>2026</v>
      </c>
      <c r="E253" s="174">
        <v>2027</v>
      </c>
      <c r="F253" s="174">
        <v>2028</v>
      </c>
      <c r="G253" s="174">
        <v>2029</v>
      </c>
      <c r="H253" s="156"/>
      <c r="I253" s="156"/>
      <c r="J253" s="156"/>
      <c r="K253" s="156"/>
    </row>
    <row r="254" spans="1:11" ht="15" customHeight="1" x14ac:dyDescent="0.25">
      <c r="A254" s="156"/>
      <c r="B254" s="156"/>
      <c r="C254" s="173"/>
      <c r="D254" s="172" t="s">
        <v>17</v>
      </c>
      <c r="E254" s="172" t="s">
        <v>18</v>
      </c>
      <c r="F254" s="172" t="s">
        <v>18</v>
      </c>
      <c r="G254" s="172" t="s">
        <v>18</v>
      </c>
      <c r="H254" s="156"/>
      <c r="I254" s="156"/>
      <c r="J254" s="156"/>
      <c r="K254" s="156"/>
    </row>
    <row r="255" spans="1:11" ht="14.1" customHeight="1" x14ac:dyDescent="0.25">
      <c r="A255" s="156"/>
      <c r="B255" s="156"/>
      <c r="C255" s="163" t="s">
        <v>52</v>
      </c>
      <c r="D255" s="176" t="s">
        <v>53</v>
      </c>
      <c r="E255" s="176" t="s">
        <v>918</v>
      </c>
      <c r="F255" s="176" t="s">
        <v>181</v>
      </c>
      <c r="G255" s="176" t="s">
        <v>181</v>
      </c>
      <c r="H255" s="156"/>
      <c r="I255" s="156"/>
      <c r="J255" s="156"/>
      <c r="K255" s="156"/>
    </row>
    <row r="256" spans="1:11" ht="14.1" customHeight="1" x14ac:dyDescent="0.25">
      <c r="A256" s="156"/>
      <c r="B256" s="156"/>
      <c r="C256" s="163" t="s">
        <v>54</v>
      </c>
      <c r="D256" s="176" t="s">
        <v>55</v>
      </c>
      <c r="E256" s="176" t="s">
        <v>146</v>
      </c>
      <c r="F256" s="176" t="s">
        <v>197</v>
      </c>
      <c r="G256" s="176" t="s">
        <v>197</v>
      </c>
      <c r="H256" s="156"/>
      <c r="I256" s="156"/>
      <c r="J256" s="156"/>
      <c r="K256" s="156"/>
    </row>
    <row r="257" spans="1:11" ht="14.1" customHeight="1" x14ac:dyDescent="0.25">
      <c r="A257" s="156"/>
      <c r="B257" s="156"/>
      <c r="C257" s="163" t="s">
        <v>59</v>
      </c>
      <c r="D257" s="176" t="s">
        <v>55</v>
      </c>
      <c r="E257" s="176" t="s">
        <v>954</v>
      </c>
      <c r="F257" s="176" t="s">
        <v>953</v>
      </c>
      <c r="G257" s="176" t="s">
        <v>953</v>
      </c>
      <c r="H257" s="156"/>
      <c r="I257" s="156"/>
      <c r="J257" s="156"/>
      <c r="K257" s="156"/>
    </row>
    <row r="258" spans="1:11" ht="14.1" customHeight="1" x14ac:dyDescent="0.25">
      <c r="A258" s="156"/>
      <c r="B258" s="156"/>
      <c r="C258" s="163" t="s">
        <v>63</v>
      </c>
      <c r="D258" s="176" t="s">
        <v>53</v>
      </c>
      <c r="E258" s="176" t="s">
        <v>53</v>
      </c>
      <c r="F258" s="176" t="s">
        <v>952</v>
      </c>
      <c r="G258" s="176" t="s">
        <v>55</v>
      </c>
      <c r="H258" s="156"/>
      <c r="I258" s="156"/>
      <c r="J258" s="156"/>
      <c r="K258" s="156"/>
    </row>
    <row r="259" spans="1:11" ht="14.1" customHeight="1" x14ac:dyDescent="0.25">
      <c r="A259" s="156"/>
      <c r="B259" s="156"/>
      <c r="C259" s="163" t="s">
        <v>65</v>
      </c>
      <c r="D259" s="176" t="s">
        <v>53</v>
      </c>
      <c r="E259" s="176" t="s">
        <v>53</v>
      </c>
      <c r="F259" s="176" t="s">
        <v>485</v>
      </c>
      <c r="G259" s="176" t="s">
        <v>55</v>
      </c>
      <c r="H259" s="156"/>
      <c r="I259" s="156"/>
      <c r="J259" s="156"/>
      <c r="K259" s="156"/>
    </row>
    <row r="260" spans="1:11" ht="14.1" customHeight="1" x14ac:dyDescent="0.25">
      <c r="A260" s="156"/>
      <c r="B260" s="156"/>
      <c r="C260" s="163" t="s">
        <v>68</v>
      </c>
      <c r="D260" s="176" t="s">
        <v>53</v>
      </c>
      <c r="E260" s="176" t="s">
        <v>53</v>
      </c>
      <c r="F260" s="176" t="s">
        <v>951</v>
      </c>
      <c r="G260" s="176" t="s">
        <v>55</v>
      </c>
      <c r="H260" s="156"/>
      <c r="I260" s="156"/>
      <c r="J260" s="156"/>
      <c r="K260" s="156"/>
    </row>
    <row r="261" spans="1:11" ht="14.1" customHeight="1" x14ac:dyDescent="0.25">
      <c r="A261" s="156"/>
      <c r="B261" s="156"/>
      <c r="C261" s="1409" t="s">
        <v>70</v>
      </c>
      <c r="D261" s="1410"/>
      <c r="E261" s="1410"/>
      <c r="F261" s="1410"/>
      <c r="G261" s="1410"/>
      <c r="H261" s="156"/>
      <c r="I261" s="156"/>
      <c r="J261" s="156"/>
      <c r="K261" s="156"/>
    </row>
    <row r="262" spans="1:11" ht="14.1" customHeight="1" x14ac:dyDescent="0.25">
      <c r="A262" s="156"/>
      <c r="B262" s="156"/>
      <c r="C262" s="175"/>
      <c r="D262" s="174">
        <v>2026</v>
      </c>
      <c r="E262" s="174">
        <v>2027</v>
      </c>
      <c r="F262" s="174">
        <v>2028</v>
      </c>
      <c r="G262" s="174">
        <v>2029</v>
      </c>
      <c r="H262" s="156"/>
      <c r="I262" s="156"/>
      <c r="J262" s="156"/>
      <c r="K262" s="156"/>
    </row>
    <row r="263" spans="1:11" ht="14.1" customHeight="1" x14ac:dyDescent="0.25">
      <c r="A263" s="156"/>
      <c r="B263" s="156"/>
      <c r="C263" s="173"/>
      <c r="D263" s="172" t="s">
        <v>17</v>
      </c>
      <c r="E263" s="172" t="s">
        <v>18</v>
      </c>
      <c r="F263" s="172" t="s">
        <v>18</v>
      </c>
      <c r="G263" s="172" t="s">
        <v>18</v>
      </c>
      <c r="H263" s="156"/>
      <c r="I263" s="156"/>
      <c r="J263" s="156"/>
      <c r="K263" s="156"/>
    </row>
    <row r="264" spans="1:11" ht="14.1" customHeight="1" x14ac:dyDescent="0.25">
      <c r="A264" s="156"/>
      <c r="B264" s="156"/>
      <c r="C264" s="171" t="s">
        <v>71</v>
      </c>
      <c r="D264" s="169">
        <v>0</v>
      </c>
      <c r="E264" s="169">
        <v>0</v>
      </c>
      <c r="F264" s="169">
        <v>0</v>
      </c>
      <c r="G264" s="169">
        <v>0</v>
      </c>
      <c r="H264" s="156"/>
      <c r="I264" s="156"/>
      <c r="J264" s="156"/>
      <c r="K264" s="156"/>
    </row>
    <row r="265" spans="1:11" ht="14.1" customHeight="1" x14ac:dyDescent="0.25">
      <c r="A265" s="156"/>
      <c r="B265" s="156"/>
      <c r="C265" s="171" t="s">
        <v>72</v>
      </c>
      <c r="D265" s="169">
        <v>0</v>
      </c>
      <c r="E265" s="169">
        <v>0</v>
      </c>
      <c r="F265" s="169">
        <v>0</v>
      </c>
      <c r="G265" s="169">
        <v>0</v>
      </c>
      <c r="H265" s="156"/>
      <c r="I265" s="156"/>
      <c r="J265" s="156"/>
      <c r="K265" s="156"/>
    </row>
    <row r="266" spans="1:11" ht="14.1" customHeight="1" x14ac:dyDescent="0.25">
      <c r="A266" s="156"/>
      <c r="B266" s="156"/>
      <c r="C266" s="171" t="s">
        <v>73</v>
      </c>
      <c r="D266" s="169">
        <v>0</v>
      </c>
      <c r="E266" s="169">
        <v>0</v>
      </c>
      <c r="F266" s="169">
        <v>0</v>
      </c>
      <c r="G266" s="169">
        <v>0</v>
      </c>
      <c r="H266" s="156"/>
      <c r="I266" s="156"/>
      <c r="J266" s="156"/>
      <c r="K266" s="156"/>
    </row>
    <row r="267" spans="1:11" ht="14.1" customHeight="1" x14ac:dyDescent="0.25">
      <c r="A267" s="156"/>
      <c r="B267" s="156"/>
      <c r="C267" s="171" t="s">
        <v>74</v>
      </c>
      <c r="D267" s="169">
        <v>0</v>
      </c>
      <c r="E267" s="169">
        <v>0</v>
      </c>
      <c r="F267" s="169">
        <v>0</v>
      </c>
      <c r="G267" s="169">
        <v>0</v>
      </c>
      <c r="H267" s="156"/>
      <c r="I267" s="156"/>
      <c r="J267" s="156"/>
      <c r="K267" s="156"/>
    </row>
    <row r="268" spans="1:11" ht="14.1" customHeight="1" x14ac:dyDescent="0.25">
      <c r="A268" s="156"/>
      <c r="B268" s="156"/>
      <c r="C268" s="171" t="s">
        <v>72</v>
      </c>
      <c r="D268" s="169">
        <v>0</v>
      </c>
      <c r="E268" s="169">
        <v>0</v>
      </c>
      <c r="F268" s="169">
        <v>0</v>
      </c>
      <c r="G268" s="169">
        <v>0</v>
      </c>
      <c r="H268" s="156"/>
      <c r="I268" s="156"/>
      <c r="J268" s="156"/>
      <c r="K268" s="156"/>
    </row>
    <row r="269" spans="1:11" ht="14.1" customHeight="1" x14ac:dyDescent="0.25">
      <c r="A269" s="156"/>
      <c r="B269" s="156"/>
      <c r="C269" s="171" t="s">
        <v>73</v>
      </c>
      <c r="D269" s="169">
        <v>0</v>
      </c>
      <c r="E269" s="169">
        <v>0</v>
      </c>
      <c r="F269" s="169">
        <v>0</v>
      </c>
      <c r="G269" s="169">
        <v>0</v>
      </c>
      <c r="H269" s="156"/>
      <c r="I269" s="156"/>
      <c r="J269" s="156"/>
      <c r="K269" s="156"/>
    </row>
    <row r="270" spans="1:11" ht="14.1" customHeight="1" x14ac:dyDescent="0.25">
      <c r="A270" s="156"/>
      <c r="B270" s="156"/>
      <c r="C270" s="171" t="s">
        <v>75</v>
      </c>
      <c r="D270" s="169">
        <v>0</v>
      </c>
      <c r="E270" s="169">
        <v>0</v>
      </c>
      <c r="F270" s="169">
        <v>0</v>
      </c>
      <c r="G270" s="169">
        <v>0</v>
      </c>
      <c r="H270" s="156"/>
      <c r="I270" s="156"/>
      <c r="J270" s="156"/>
      <c r="K270" s="156"/>
    </row>
    <row r="271" spans="1:11" ht="14.1" customHeight="1" x14ac:dyDescent="0.25">
      <c r="A271" s="156"/>
      <c r="B271" s="156"/>
      <c r="C271" s="171" t="s">
        <v>72</v>
      </c>
      <c r="D271" s="169">
        <v>0</v>
      </c>
      <c r="E271" s="169">
        <v>0</v>
      </c>
      <c r="F271" s="169">
        <v>0</v>
      </c>
      <c r="G271" s="169">
        <v>0</v>
      </c>
      <c r="H271" s="156"/>
      <c r="I271" s="156"/>
      <c r="J271" s="156"/>
      <c r="K271" s="156"/>
    </row>
    <row r="272" spans="1:11" ht="14.1" customHeight="1" x14ac:dyDescent="0.25">
      <c r="A272" s="156"/>
      <c r="B272" s="156"/>
      <c r="C272" s="171" t="s">
        <v>73</v>
      </c>
      <c r="D272" s="169">
        <v>0</v>
      </c>
      <c r="E272" s="169">
        <v>0</v>
      </c>
      <c r="F272" s="169">
        <v>0</v>
      </c>
      <c r="G272" s="169">
        <v>0</v>
      </c>
      <c r="H272" s="156"/>
      <c r="I272" s="156"/>
      <c r="J272" s="156"/>
      <c r="K272" s="156"/>
    </row>
    <row r="273" spans="1:11" ht="14.1" customHeight="1" x14ac:dyDescent="0.25">
      <c r="A273" s="156"/>
      <c r="B273" s="156"/>
      <c r="C273" s="171" t="s">
        <v>76</v>
      </c>
      <c r="D273" s="169">
        <v>0</v>
      </c>
      <c r="E273" s="169">
        <v>0</v>
      </c>
      <c r="F273" s="169">
        <v>0</v>
      </c>
      <c r="G273" s="169">
        <v>0</v>
      </c>
      <c r="H273" s="156"/>
      <c r="I273" s="156"/>
      <c r="J273" s="156"/>
      <c r="K273" s="156"/>
    </row>
    <row r="274" spans="1:11" ht="14.1" customHeight="1" x14ac:dyDescent="0.25">
      <c r="A274" s="156"/>
      <c r="B274" s="156"/>
      <c r="C274" s="171" t="s">
        <v>72</v>
      </c>
      <c r="D274" s="169">
        <v>0</v>
      </c>
      <c r="E274" s="169">
        <v>0</v>
      </c>
      <c r="F274" s="169">
        <v>0</v>
      </c>
      <c r="G274" s="169">
        <v>0</v>
      </c>
      <c r="H274" s="156"/>
      <c r="I274" s="156"/>
      <c r="J274" s="156"/>
      <c r="K274" s="156"/>
    </row>
    <row r="275" spans="1:11" ht="14.1" customHeight="1" x14ac:dyDescent="0.25">
      <c r="A275" s="156"/>
      <c r="B275" s="156"/>
      <c r="C275" s="171" t="s">
        <v>73</v>
      </c>
      <c r="D275" s="169">
        <v>0</v>
      </c>
      <c r="E275" s="169">
        <v>0</v>
      </c>
      <c r="F275" s="169">
        <v>0</v>
      </c>
      <c r="G275" s="169">
        <v>0</v>
      </c>
      <c r="H275" s="156"/>
      <c r="I275" s="156"/>
      <c r="J275" s="156"/>
      <c r="K275" s="156"/>
    </row>
    <row r="276" spans="1:11" ht="14.1" customHeight="1" x14ac:dyDescent="0.25">
      <c r="A276" s="156"/>
      <c r="B276" s="156"/>
      <c r="C276" s="171" t="s">
        <v>77</v>
      </c>
      <c r="D276" s="169">
        <v>0</v>
      </c>
      <c r="E276" s="169">
        <v>0</v>
      </c>
      <c r="F276" s="169">
        <v>0</v>
      </c>
      <c r="G276" s="169">
        <v>0</v>
      </c>
      <c r="H276" s="156"/>
      <c r="I276" s="156"/>
      <c r="J276" s="156"/>
      <c r="K276" s="156"/>
    </row>
    <row r="277" spans="1:11" ht="14.1" customHeight="1" x14ac:dyDescent="0.25">
      <c r="A277" s="156"/>
      <c r="B277" s="156"/>
      <c r="C277" s="171" t="s">
        <v>72</v>
      </c>
      <c r="D277" s="169">
        <v>0</v>
      </c>
      <c r="E277" s="169">
        <v>0</v>
      </c>
      <c r="F277" s="169">
        <v>0</v>
      </c>
      <c r="G277" s="169">
        <v>0</v>
      </c>
      <c r="H277" s="156"/>
      <c r="I277" s="156"/>
      <c r="J277" s="156"/>
      <c r="K277" s="156"/>
    </row>
    <row r="278" spans="1:11" ht="14.1" customHeight="1" x14ac:dyDescent="0.25">
      <c r="A278" s="156"/>
      <c r="B278" s="156"/>
      <c r="C278" s="171" t="s">
        <v>73</v>
      </c>
      <c r="D278" s="169">
        <v>0</v>
      </c>
      <c r="E278" s="169">
        <v>0</v>
      </c>
      <c r="F278" s="169">
        <v>0</v>
      </c>
      <c r="G278" s="169">
        <v>0</v>
      </c>
      <c r="H278" s="156"/>
      <c r="I278" s="156"/>
      <c r="J278" s="156"/>
      <c r="K278" s="156"/>
    </row>
    <row r="279" spans="1:11" ht="14.1" customHeight="1" x14ac:dyDescent="0.25">
      <c r="A279" s="156"/>
      <c r="B279" s="156"/>
      <c r="C279" s="171" t="s">
        <v>78</v>
      </c>
      <c r="D279" s="169">
        <v>0</v>
      </c>
      <c r="E279" s="169">
        <v>0</v>
      </c>
      <c r="F279" s="169">
        <v>0</v>
      </c>
      <c r="G279" s="169">
        <v>0</v>
      </c>
      <c r="H279" s="156"/>
      <c r="I279" s="156"/>
      <c r="J279" s="156"/>
      <c r="K279" s="156"/>
    </row>
    <row r="280" spans="1:11" ht="14.1" customHeight="1" x14ac:dyDescent="0.25">
      <c r="A280" s="156"/>
      <c r="B280" s="156"/>
      <c r="C280" s="171" t="s">
        <v>72</v>
      </c>
      <c r="D280" s="169">
        <v>0</v>
      </c>
      <c r="E280" s="169">
        <v>0</v>
      </c>
      <c r="F280" s="169">
        <v>0</v>
      </c>
      <c r="G280" s="169">
        <v>0</v>
      </c>
      <c r="H280" s="156"/>
      <c r="I280" s="156"/>
      <c r="J280" s="156"/>
      <c r="K280" s="156"/>
    </row>
    <row r="281" spans="1:11" ht="14.1" customHeight="1" x14ac:dyDescent="0.25">
      <c r="A281" s="156"/>
      <c r="B281" s="156"/>
      <c r="C281" s="171" t="s">
        <v>73</v>
      </c>
      <c r="D281" s="169">
        <v>0</v>
      </c>
      <c r="E281" s="169">
        <v>0</v>
      </c>
      <c r="F281" s="169">
        <v>0</v>
      </c>
      <c r="G281" s="169">
        <v>0</v>
      </c>
      <c r="H281" s="156"/>
      <c r="I281" s="156"/>
      <c r="J281" s="156"/>
      <c r="K281" s="156"/>
    </row>
    <row r="282" spans="1:11" ht="14.1" customHeight="1" x14ac:dyDescent="0.25">
      <c r="A282" s="156"/>
      <c r="B282" s="156"/>
      <c r="C282" s="171" t="s">
        <v>79</v>
      </c>
      <c r="D282" s="169">
        <v>0</v>
      </c>
      <c r="E282" s="169">
        <v>0</v>
      </c>
      <c r="F282" s="169">
        <v>0</v>
      </c>
      <c r="G282" s="169">
        <v>0</v>
      </c>
      <c r="H282" s="156"/>
      <c r="I282" s="156"/>
      <c r="J282" s="156"/>
      <c r="K282" s="156"/>
    </row>
    <row r="283" spans="1:11" ht="14.1" customHeight="1" x14ac:dyDescent="0.25">
      <c r="A283" s="156"/>
      <c r="B283" s="156"/>
      <c r="C283" s="171" t="s">
        <v>72</v>
      </c>
      <c r="D283" s="169">
        <v>0</v>
      </c>
      <c r="E283" s="169">
        <v>0</v>
      </c>
      <c r="F283" s="169">
        <v>0</v>
      </c>
      <c r="G283" s="169">
        <v>0</v>
      </c>
      <c r="H283" s="156"/>
      <c r="I283" s="156"/>
      <c r="J283" s="156"/>
      <c r="K283" s="156"/>
    </row>
    <row r="284" spans="1:11" ht="14.1" customHeight="1" x14ac:dyDescent="0.25">
      <c r="A284" s="156"/>
      <c r="B284" s="156"/>
      <c r="C284" s="171" t="s">
        <v>73</v>
      </c>
      <c r="D284" s="169">
        <v>0</v>
      </c>
      <c r="E284" s="169">
        <v>0</v>
      </c>
      <c r="F284" s="169">
        <v>0</v>
      </c>
      <c r="G284" s="169">
        <v>0</v>
      </c>
      <c r="H284" s="156"/>
      <c r="I284" s="156"/>
      <c r="J284" s="156"/>
      <c r="K284" s="156"/>
    </row>
    <row r="285" spans="1:11" ht="14.1" customHeight="1" x14ac:dyDescent="0.25">
      <c r="A285" s="156"/>
      <c r="B285" s="156"/>
      <c r="C285" s="171" t="s">
        <v>80</v>
      </c>
      <c r="D285" s="169">
        <v>0</v>
      </c>
      <c r="E285" s="169">
        <v>0</v>
      </c>
      <c r="F285" s="169">
        <v>0</v>
      </c>
      <c r="G285" s="169">
        <v>0</v>
      </c>
      <c r="H285" s="156"/>
      <c r="I285" s="156"/>
      <c r="J285" s="156"/>
      <c r="K285" s="156"/>
    </row>
    <row r="286" spans="1:11" ht="14.1" customHeight="1" x14ac:dyDescent="0.25">
      <c r="A286" s="156"/>
      <c r="B286" s="156"/>
      <c r="C286" s="171" t="s">
        <v>72</v>
      </c>
      <c r="D286" s="169">
        <v>0</v>
      </c>
      <c r="E286" s="169">
        <v>0</v>
      </c>
      <c r="F286" s="169">
        <v>0</v>
      </c>
      <c r="G286" s="169">
        <v>0</v>
      </c>
      <c r="H286" s="156"/>
      <c r="I286" s="156"/>
      <c r="J286" s="156"/>
      <c r="K286" s="156"/>
    </row>
    <row r="287" spans="1:11" ht="14.1" customHeight="1" x14ac:dyDescent="0.25">
      <c r="A287" s="156"/>
      <c r="B287" s="156"/>
      <c r="C287" s="171" t="s">
        <v>81</v>
      </c>
      <c r="D287" s="169">
        <v>0</v>
      </c>
      <c r="E287" s="169">
        <v>0</v>
      </c>
      <c r="F287" s="169">
        <v>0</v>
      </c>
      <c r="G287" s="169">
        <v>0</v>
      </c>
      <c r="H287" s="156"/>
      <c r="I287" s="156"/>
      <c r="J287" s="156"/>
      <c r="K287" s="156"/>
    </row>
    <row r="288" spans="1:11" ht="14.1" customHeight="1" x14ac:dyDescent="0.25">
      <c r="A288" s="156"/>
      <c r="B288" s="156"/>
      <c r="C288" s="171" t="s">
        <v>82</v>
      </c>
      <c r="D288" s="169">
        <v>0</v>
      </c>
      <c r="E288" s="169">
        <v>0</v>
      </c>
      <c r="F288" s="169">
        <v>0</v>
      </c>
      <c r="G288" s="169">
        <v>0</v>
      </c>
      <c r="H288" s="156"/>
      <c r="I288" s="156"/>
      <c r="J288" s="156"/>
      <c r="K288" s="156"/>
    </row>
    <row r="289" spans="1:11" ht="14.1" customHeight="1" x14ac:dyDescent="0.25">
      <c r="A289" s="156"/>
      <c r="B289" s="156"/>
      <c r="C289" s="171" t="s">
        <v>83</v>
      </c>
      <c r="D289" s="169">
        <v>0</v>
      </c>
      <c r="E289" s="169">
        <v>0</v>
      </c>
      <c r="F289" s="169">
        <v>0</v>
      </c>
      <c r="G289" s="169">
        <v>0</v>
      </c>
      <c r="H289" s="156"/>
      <c r="I289" s="156"/>
      <c r="J289" s="156"/>
      <c r="K289" s="156"/>
    </row>
    <row r="290" spans="1:11" ht="14.1" customHeight="1" x14ac:dyDescent="0.25">
      <c r="A290" s="156"/>
      <c r="B290" s="156"/>
      <c r="C290" s="171" t="s">
        <v>84</v>
      </c>
      <c r="D290" s="169">
        <v>0</v>
      </c>
      <c r="E290" s="169">
        <v>0</v>
      </c>
      <c r="F290" s="169">
        <v>0</v>
      </c>
      <c r="G290" s="169">
        <v>0</v>
      </c>
      <c r="H290" s="156"/>
      <c r="I290" s="156"/>
      <c r="J290" s="156"/>
      <c r="K290" s="156"/>
    </row>
    <row r="291" spans="1:11" ht="14.1" customHeight="1" x14ac:dyDescent="0.25">
      <c r="A291" s="156"/>
      <c r="B291" s="156"/>
      <c r="C291" s="171" t="s">
        <v>85</v>
      </c>
      <c r="D291" s="169">
        <v>0</v>
      </c>
      <c r="E291" s="169">
        <v>3000000</v>
      </c>
      <c r="F291" s="169">
        <v>2500000</v>
      </c>
      <c r="G291" s="169">
        <v>2500000</v>
      </c>
      <c r="H291" s="156"/>
      <c r="I291" s="156"/>
      <c r="J291" s="156"/>
      <c r="K291" s="156"/>
    </row>
    <row r="292" spans="1:11" ht="14.1" customHeight="1" x14ac:dyDescent="0.25">
      <c r="A292" s="156"/>
      <c r="B292" s="156"/>
      <c r="C292" s="171" t="s">
        <v>72</v>
      </c>
      <c r="D292" s="169">
        <v>0</v>
      </c>
      <c r="E292" s="169">
        <v>3000000</v>
      </c>
      <c r="F292" s="169">
        <v>2500000</v>
      </c>
      <c r="G292" s="169">
        <v>2500000</v>
      </c>
      <c r="H292" s="156"/>
      <c r="I292" s="156"/>
      <c r="J292" s="156"/>
      <c r="K292" s="156"/>
    </row>
    <row r="293" spans="1:11" ht="14.1" customHeight="1" x14ac:dyDescent="0.25">
      <c r="A293" s="156"/>
      <c r="B293" s="156"/>
      <c r="C293" s="171" t="s">
        <v>81</v>
      </c>
      <c r="D293" s="169">
        <v>0</v>
      </c>
      <c r="E293" s="169">
        <v>0</v>
      </c>
      <c r="F293" s="169">
        <v>0</v>
      </c>
      <c r="G293" s="169">
        <v>0</v>
      </c>
      <c r="H293" s="156"/>
      <c r="I293" s="156"/>
      <c r="J293" s="156"/>
      <c r="K293" s="156"/>
    </row>
    <row r="294" spans="1:11" ht="14.1" customHeight="1" x14ac:dyDescent="0.25">
      <c r="A294" s="156"/>
      <c r="B294" s="156"/>
      <c r="C294" s="171" t="s">
        <v>82</v>
      </c>
      <c r="D294" s="169">
        <v>0</v>
      </c>
      <c r="E294" s="169">
        <v>0</v>
      </c>
      <c r="F294" s="169">
        <v>0</v>
      </c>
      <c r="G294" s="169">
        <v>0</v>
      </c>
      <c r="H294" s="156"/>
      <c r="I294" s="156"/>
      <c r="J294" s="156"/>
      <c r="K294" s="156"/>
    </row>
    <row r="295" spans="1:11" ht="14.1" customHeight="1" x14ac:dyDescent="0.25">
      <c r="A295" s="156"/>
      <c r="B295" s="156"/>
      <c r="C295" s="171" t="s">
        <v>83</v>
      </c>
      <c r="D295" s="169">
        <v>0</v>
      </c>
      <c r="E295" s="169">
        <v>0</v>
      </c>
      <c r="F295" s="169">
        <v>0</v>
      </c>
      <c r="G295" s="169">
        <v>0</v>
      </c>
      <c r="H295" s="156"/>
      <c r="I295" s="156"/>
      <c r="J295" s="156"/>
      <c r="K295" s="156"/>
    </row>
    <row r="296" spans="1:11" ht="14.1" customHeight="1" x14ac:dyDescent="0.25">
      <c r="A296" s="156"/>
      <c r="B296" s="156"/>
      <c r="C296" s="171" t="s">
        <v>84</v>
      </c>
      <c r="D296" s="169">
        <v>0</v>
      </c>
      <c r="E296" s="169">
        <v>0</v>
      </c>
      <c r="F296" s="169">
        <v>0</v>
      </c>
      <c r="G296" s="169">
        <v>0</v>
      </c>
      <c r="H296" s="156"/>
      <c r="I296" s="156"/>
      <c r="J296" s="156"/>
      <c r="K296" s="156"/>
    </row>
    <row r="297" spans="1:11" ht="14.1" customHeight="1" x14ac:dyDescent="0.25">
      <c r="A297" s="156"/>
      <c r="B297" s="156"/>
      <c r="C297" s="171" t="s">
        <v>86</v>
      </c>
      <c r="D297" s="169">
        <v>0</v>
      </c>
      <c r="E297" s="169">
        <v>0</v>
      </c>
      <c r="F297" s="169">
        <v>0</v>
      </c>
      <c r="G297" s="169">
        <v>0</v>
      </c>
      <c r="H297" s="156"/>
      <c r="I297" s="156"/>
      <c r="J297" s="156"/>
      <c r="K297" s="156"/>
    </row>
    <row r="298" spans="1:11" ht="14.1" customHeight="1" x14ac:dyDescent="0.25">
      <c r="A298" s="156"/>
      <c r="B298" s="156"/>
      <c r="C298" s="171" t="s">
        <v>72</v>
      </c>
      <c r="D298" s="169">
        <v>0</v>
      </c>
      <c r="E298" s="169">
        <v>0</v>
      </c>
      <c r="F298" s="169">
        <v>0</v>
      </c>
      <c r="G298" s="169">
        <v>0</v>
      </c>
      <c r="H298" s="156"/>
      <c r="I298" s="156"/>
      <c r="J298" s="156"/>
      <c r="K298" s="156"/>
    </row>
    <row r="299" spans="1:11" ht="14.1" customHeight="1" x14ac:dyDescent="0.25">
      <c r="A299" s="156"/>
      <c r="B299" s="156"/>
      <c r="C299" s="171" t="s">
        <v>81</v>
      </c>
      <c r="D299" s="169">
        <v>0</v>
      </c>
      <c r="E299" s="169">
        <v>0</v>
      </c>
      <c r="F299" s="169">
        <v>0</v>
      </c>
      <c r="G299" s="169">
        <v>0</v>
      </c>
      <c r="H299" s="156"/>
      <c r="I299" s="156"/>
      <c r="J299" s="156"/>
      <c r="K299" s="156"/>
    </row>
    <row r="300" spans="1:11" ht="14.1" customHeight="1" x14ac:dyDescent="0.25">
      <c r="A300" s="156"/>
      <c r="B300" s="156"/>
      <c r="C300" s="171" t="s">
        <v>82</v>
      </c>
      <c r="D300" s="169">
        <v>0</v>
      </c>
      <c r="E300" s="169">
        <v>0</v>
      </c>
      <c r="F300" s="169">
        <v>0</v>
      </c>
      <c r="G300" s="169">
        <v>0</v>
      </c>
      <c r="H300" s="156"/>
      <c r="I300" s="156"/>
      <c r="J300" s="156"/>
      <c r="K300" s="156"/>
    </row>
    <row r="301" spans="1:11" ht="14.1" customHeight="1" x14ac:dyDescent="0.25">
      <c r="A301" s="156"/>
      <c r="B301" s="156"/>
      <c r="C301" s="171" t="s">
        <v>83</v>
      </c>
      <c r="D301" s="169">
        <v>0</v>
      </c>
      <c r="E301" s="169">
        <v>0</v>
      </c>
      <c r="F301" s="169">
        <v>0</v>
      </c>
      <c r="G301" s="169">
        <v>0</v>
      </c>
      <c r="H301" s="156"/>
      <c r="I301" s="156"/>
      <c r="J301" s="156"/>
      <c r="K301" s="156"/>
    </row>
    <row r="302" spans="1:11" ht="14.1" customHeight="1" x14ac:dyDescent="0.25">
      <c r="A302" s="156"/>
      <c r="B302" s="156"/>
      <c r="C302" s="171" t="s">
        <v>84</v>
      </c>
      <c r="D302" s="169">
        <v>0</v>
      </c>
      <c r="E302" s="169">
        <v>0</v>
      </c>
      <c r="F302" s="169">
        <v>0</v>
      </c>
      <c r="G302" s="169">
        <v>0</v>
      </c>
      <c r="H302" s="156"/>
      <c r="I302" s="156"/>
      <c r="J302" s="156"/>
      <c r="K302" s="156"/>
    </row>
    <row r="303" spans="1:11" ht="14.1" customHeight="1" x14ac:dyDescent="0.25">
      <c r="A303" s="156"/>
      <c r="B303" s="156"/>
      <c r="C303" s="171" t="s">
        <v>87</v>
      </c>
      <c r="D303" s="169">
        <v>0</v>
      </c>
      <c r="E303" s="169">
        <v>0</v>
      </c>
      <c r="F303" s="169">
        <v>0</v>
      </c>
      <c r="G303" s="169">
        <v>0</v>
      </c>
      <c r="H303" s="156"/>
      <c r="I303" s="156"/>
      <c r="J303" s="156"/>
      <c r="K303" s="156"/>
    </row>
    <row r="304" spans="1:11" ht="14.1" customHeight="1" x14ac:dyDescent="0.25">
      <c r="A304" s="156"/>
      <c r="B304" s="156"/>
      <c r="C304" s="171" t="s">
        <v>88</v>
      </c>
      <c r="D304" s="169">
        <v>0</v>
      </c>
      <c r="E304" s="169">
        <v>0</v>
      </c>
      <c r="F304" s="169">
        <v>0</v>
      </c>
      <c r="G304" s="169">
        <v>0</v>
      </c>
      <c r="H304" s="156"/>
      <c r="I304" s="156"/>
      <c r="J304" s="156"/>
      <c r="K304" s="156"/>
    </row>
    <row r="305" spans="1:11" ht="14.1" customHeight="1" x14ac:dyDescent="0.25">
      <c r="A305" s="156"/>
      <c r="B305" s="156"/>
      <c r="C305" s="170" t="s">
        <v>89</v>
      </c>
      <c r="D305" s="169">
        <v>0</v>
      </c>
      <c r="E305" s="169">
        <v>3000000</v>
      </c>
      <c r="F305" s="169">
        <v>2500000</v>
      </c>
      <c r="G305" s="169">
        <v>2500000</v>
      </c>
      <c r="H305" s="156"/>
      <c r="I305" s="156"/>
      <c r="J305" s="156"/>
      <c r="K305" s="156"/>
    </row>
    <row r="306" spans="1:11" ht="20.100000000000001" customHeight="1" x14ac:dyDescent="0.25">
      <c r="A306" s="156"/>
      <c r="B306" s="156"/>
      <c r="C306" s="178" t="s">
        <v>950</v>
      </c>
      <c r="D306" s="1403" t="s">
        <v>949</v>
      </c>
      <c r="E306" s="1404"/>
      <c r="F306" s="1404"/>
      <c r="G306" s="1404"/>
      <c r="H306" s="156"/>
      <c r="I306" s="156"/>
      <c r="J306" s="156"/>
      <c r="K306" s="156"/>
    </row>
    <row r="307" spans="1:11" ht="14.1" customHeight="1" x14ac:dyDescent="0.25">
      <c r="A307" s="156"/>
      <c r="B307" s="156"/>
      <c r="C307" s="177" t="s">
        <v>46</v>
      </c>
      <c r="D307" s="1405" t="s">
        <v>948</v>
      </c>
      <c r="E307" s="1406"/>
      <c r="F307" s="1406"/>
      <c r="G307" s="1406"/>
      <c r="H307" s="156"/>
      <c r="I307" s="156"/>
      <c r="J307" s="156"/>
      <c r="K307" s="156"/>
    </row>
    <row r="308" spans="1:11" ht="14.1" customHeight="1" x14ac:dyDescent="0.25">
      <c r="A308" s="156"/>
      <c r="B308" s="156"/>
      <c r="C308" s="154" t="s">
        <v>48</v>
      </c>
      <c r="D308" s="1407" t="s">
        <v>947</v>
      </c>
      <c r="E308" s="1408"/>
      <c r="F308" s="1408"/>
      <c r="G308" s="1408"/>
      <c r="H308" s="156"/>
      <c r="I308" s="156"/>
      <c r="J308" s="156"/>
      <c r="K308" s="156"/>
    </row>
    <row r="309" spans="1:11" ht="14.1" customHeight="1" x14ac:dyDescent="0.25">
      <c r="A309" s="156"/>
      <c r="B309" s="156"/>
      <c r="C309" s="154" t="s">
        <v>50</v>
      </c>
      <c r="D309" s="1407" t="s">
        <v>198</v>
      </c>
      <c r="E309" s="1408"/>
      <c r="F309" s="1408"/>
      <c r="G309" s="1408"/>
      <c r="H309" s="156"/>
      <c r="I309" s="156"/>
      <c r="J309" s="156"/>
      <c r="K309" s="156"/>
    </row>
    <row r="310" spans="1:11" ht="15" customHeight="1" x14ac:dyDescent="0.25">
      <c r="A310" s="156"/>
      <c r="B310" s="156"/>
      <c r="C310" s="175"/>
      <c r="D310" s="174">
        <v>2026</v>
      </c>
      <c r="E310" s="174">
        <v>2027</v>
      </c>
      <c r="F310" s="174">
        <v>2028</v>
      </c>
      <c r="G310" s="174">
        <v>2029</v>
      </c>
      <c r="H310" s="156"/>
      <c r="I310" s="156"/>
      <c r="J310" s="156"/>
      <c r="K310" s="156"/>
    </row>
    <row r="311" spans="1:11" ht="15" customHeight="1" x14ac:dyDescent="0.25">
      <c r="A311" s="156"/>
      <c r="B311" s="156"/>
      <c r="C311" s="173"/>
      <c r="D311" s="172" t="s">
        <v>17</v>
      </c>
      <c r="E311" s="172" t="s">
        <v>18</v>
      </c>
      <c r="F311" s="172" t="s">
        <v>18</v>
      </c>
      <c r="G311" s="172" t="s">
        <v>18</v>
      </c>
      <c r="H311" s="156"/>
      <c r="I311" s="156"/>
      <c r="J311" s="156"/>
      <c r="K311" s="156"/>
    </row>
    <row r="312" spans="1:11" ht="14.1" customHeight="1" x14ac:dyDescent="0.25">
      <c r="A312" s="156"/>
      <c r="B312" s="156"/>
      <c r="C312" s="163" t="s">
        <v>52</v>
      </c>
      <c r="D312" s="176" t="s">
        <v>53</v>
      </c>
      <c r="E312" s="176" t="s">
        <v>580</v>
      </c>
      <c r="F312" s="176" t="s">
        <v>581</v>
      </c>
      <c r="G312" s="176" t="s">
        <v>946</v>
      </c>
      <c r="H312" s="156"/>
      <c r="I312" s="156"/>
      <c r="J312" s="156"/>
      <c r="K312" s="156"/>
    </row>
    <row r="313" spans="1:11" ht="14.1" customHeight="1" x14ac:dyDescent="0.25">
      <c r="A313" s="156"/>
      <c r="B313" s="156"/>
      <c r="C313" s="163" t="s">
        <v>54</v>
      </c>
      <c r="D313" s="176" t="s">
        <v>55</v>
      </c>
      <c r="E313" s="176" t="s">
        <v>945</v>
      </c>
      <c r="F313" s="176" t="s">
        <v>944</v>
      </c>
      <c r="G313" s="176" t="s">
        <v>943</v>
      </c>
      <c r="H313" s="156"/>
      <c r="I313" s="156"/>
      <c r="J313" s="156"/>
      <c r="K313" s="156"/>
    </row>
    <row r="314" spans="1:11" ht="14.1" customHeight="1" x14ac:dyDescent="0.25">
      <c r="A314" s="156"/>
      <c r="B314" s="156"/>
      <c r="C314" s="163" t="s">
        <v>59</v>
      </c>
      <c r="D314" s="176" t="s">
        <v>55</v>
      </c>
      <c r="E314" s="176" t="s">
        <v>942</v>
      </c>
      <c r="F314" s="176" t="s">
        <v>941</v>
      </c>
      <c r="G314" s="176" t="s">
        <v>940</v>
      </c>
      <c r="H314" s="156"/>
      <c r="I314" s="156"/>
      <c r="J314" s="156"/>
      <c r="K314" s="156"/>
    </row>
    <row r="315" spans="1:11" ht="14.1" customHeight="1" x14ac:dyDescent="0.25">
      <c r="A315" s="156"/>
      <c r="B315" s="156"/>
      <c r="C315" s="163" t="s">
        <v>63</v>
      </c>
      <c r="D315" s="176" t="s">
        <v>53</v>
      </c>
      <c r="E315" s="176" t="s">
        <v>53</v>
      </c>
      <c r="F315" s="176" t="s">
        <v>487</v>
      </c>
      <c r="G315" s="176" t="s">
        <v>939</v>
      </c>
      <c r="H315" s="156"/>
      <c r="I315" s="156"/>
      <c r="J315" s="156"/>
      <c r="K315" s="156"/>
    </row>
    <row r="316" spans="1:11" ht="14.1" customHeight="1" x14ac:dyDescent="0.25">
      <c r="A316" s="156"/>
      <c r="B316" s="156"/>
      <c r="C316" s="163" t="s">
        <v>65</v>
      </c>
      <c r="D316" s="176" t="s">
        <v>53</v>
      </c>
      <c r="E316" s="176" t="s">
        <v>53</v>
      </c>
      <c r="F316" s="176" t="s">
        <v>938</v>
      </c>
      <c r="G316" s="176" t="s">
        <v>937</v>
      </c>
      <c r="H316" s="156"/>
      <c r="I316" s="156"/>
      <c r="J316" s="156"/>
      <c r="K316" s="156"/>
    </row>
    <row r="317" spans="1:11" ht="14.1" customHeight="1" x14ac:dyDescent="0.25">
      <c r="A317" s="156"/>
      <c r="B317" s="156"/>
      <c r="C317" s="163" t="s">
        <v>68</v>
      </c>
      <c r="D317" s="176" t="s">
        <v>53</v>
      </c>
      <c r="E317" s="176" t="s">
        <v>53</v>
      </c>
      <c r="F317" s="176" t="s">
        <v>936</v>
      </c>
      <c r="G317" s="176" t="s">
        <v>935</v>
      </c>
      <c r="H317" s="156"/>
      <c r="I317" s="156"/>
      <c r="J317" s="156"/>
      <c r="K317" s="156"/>
    </row>
    <row r="318" spans="1:11" ht="14.1" customHeight="1" x14ac:dyDescent="0.25">
      <c r="A318" s="156"/>
      <c r="B318" s="156"/>
      <c r="C318" s="1409" t="s">
        <v>70</v>
      </c>
      <c r="D318" s="1410"/>
      <c r="E318" s="1410"/>
      <c r="F318" s="1410"/>
      <c r="G318" s="1410"/>
      <c r="H318" s="156"/>
      <c r="I318" s="156"/>
      <c r="J318" s="156"/>
      <c r="K318" s="156"/>
    </row>
    <row r="319" spans="1:11" ht="14.1" customHeight="1" x14ac:dyDescent="0.25">
      <c r="A319" s="156"/>
      <c r="B319" s="156"/>
      <c r="C319" s="175"/>
      <c r="D319" s="174">
        <v>2026</v>
      </c>
      <c r="E319" s="174">
        <v>2027</v>
      </c>
      <c r="F319" s="174">
        <v>2028</v>
      </c>
      <c r="G319" s="174">
        <v>2029</v>
      </c>
      <c r="H319" s="156"/>
      <c r="I319" s="156"/>
      <c r="J319" s="156"/>
      <c r="K319" s="156"/>
    </row>
    <row r="320" spans="1:11" ht="14.1" customHeight="1" x14ac:dyDescent="0.25">
      <c r="A320" s="156"/>
      <c r="B320" s="156"/>
      <c r="C320" s="173"/>
      <c r="D320" s="172" t="s">
        <v>17</v>
      </c>
      <c r="E320" s="172" t="s">
        <v>18</v>
      </c>
      <c r="F320" s="172" t="s">
        <v>18</v>
      </c>
      <c r="G320" s="172" t="s">
        <v>18</v>
      </c>
      <c r="H320" s="156"/>
      <c r="I320" s="156"/>
      <c r="J320" s="156"/>
      <c r="K320" s="156"/>
    </row>
    <row r="321" spans="1:11" ht="14.1" customHeight="1" x14ac:dyDescent="0.25">
      <c r="A321" s="156"/>
      <c r="B321" s="156"/>
      <c r="C321" s="171" t="s">
        <v>71</v>
      </c>
      <c r="D321" s="169">
        <v>0</v>
      </c>
      <c r="E321" s="169">
        <v>0</v>
      </c>
      <c r="F321" s="169">
        <v>0</v>
      </c>
      <c r="G321" s="169">
        <v>0</v>
      </c>
      <c r="H321" s="156"/>
      <c r="I321" s="156"/>
      <c r="J321" s="156"/>
      <c r="K321" s="156"/>
    </row>
    <row r="322" spans="1:11" ht="14.1" customHeight="1" x14ac:dyDescent="0.25">
      <c r="A322" s="156"/>
      <c r="B322" s="156"/>
      <c r="C322" s="171" t="s">
        <v>72</v>
      </c>
      <c r="D322" s="169">
        <v>0</v>
      </c>
      <c r="E322" s="169">
        <v>0</v>
      </c>
      <c r="F322" s="169">
        <v>0</v>
      </c>
      <c r="G322" s="169">
        <v>0</v>
      </c>
      <c r="H322" s="156"/>
      <c r="I322" s="156"/>
      <c r="J322" s="156"/>
      <c r="K322" s="156"/>
    </row>
    <row r="323" spans="1:11" ht="14.1" customHeight="1" x14ac:dyDescent="0.25">
      <c r="A323" s="156"/>
      <c r="B323" s="156"/>
      <c r="C323" s="171" t="s">
        <v>73</v>
      </c>
      <c r="D323" s="169">
        <v>0</v>
      </c>
      <c r="E323" s="169">
        <v>0</v>
      </c>
      <c r="F323" s="169">
        <v>0</v>
      </c>
      <c r="G323" s="169">
        <v>0</v>
      </c>
      <c r="H323" s="156"/>
      <c r="I323" s="156"/>
      <c r="J323" s="156"/>
      <c r="K323" s="156"/>
    </row>
    <row r="324" spans="1:11" ht="14.1" customHeight="1" x14ac:dyDescent="0.25">
      <c r="A324" s="156"/>
      <c r="B324" s="156"/>
      <c r="C324" s="171" t="s">
        <v>74</v>
      </c>
      <c r="D324" s="169">
        <v>0</v>
      </c>
      <c r="E324" s="169">
        <v>0</v>
      </c>
      <c r="F324" s="169">
        <v>0</v>
      </c>
      <c r="G324" s="169">
        <v>0</v>
      </c>
      <c r="H324" s="156"/>
      <c r="I324" s="156"/>
      <c r="J324" s="156"/>
      <c r="K324" s="156"/>
    </row>
    <row r="325" spans="1:11" ht="14.1" customHeight="1" x14ac:dyDescent="0.25">
      <c r="A325" s="156"/>
      <c r="B325" s="156"/>
      <c r="C325" s="171" t="s">
        <v>72</v>
      </c>
      <c r="D325" s="169">
        <v>0</v>
      </c>
      <c r="E325" s="169">
        <v>0</v>
      </c>
      <c r="F325" s="169">
        <v>0</v>
      </c>
      <c r="G325" s="169">
        <v>0</v>
      </c>
      <c r="H325" s="156"/>
      <c r="I325" s="156"/>
      <c r="J325" s="156"/>
      <c r="K325" s="156"/>
    </row>
    <row r="326" spans="1:11" ht="14.1" customHeight="1" x14ac:dyDescent="0.25">
      <c r="A326" s="156"/>
      <c r="B326" s="156"/>
      <c r="C326" s="171" t="s">
        <v>73</v>
      </c>
      <c r="D326" s="169">
        <v>0</v>
      </c>
      <c r="E326" s="169">
        <v>0</v>
      </c>
      <c r="F326" s="169">
        <v>0</v>
      </c>
      <c r="G326" s="169">
        <v>0</v>
      </c>
      <c r="H326" s="156"/>
      <c r="I326" s="156"/>
      <c r="J326" s="156"/>
      <c r="K326" s="156"/>
    </row>
    <row r="327" spans="1:11" ht="14.1" customHeight="1" x14ac:dyDescent="0.25">
      <c r="A327" s="156"/>
      <c r="B327" s="156"/>
      <c r="C327" s="171" t="s">
        <v>75</v>
      </c>
      <c r="D327" s="169">
        <v>0</v>
      </c>
      <c r="E327" s="169">
        <v>0</v>
      </c>
      <c r="F327" s="169">
        <v>0</v>
      </c>
      <c r="G327" s="169">
        <v>0</v>
      </c>
      <c r="H327" s="156"/>
      <c r="I327" s="156"/>
      <c r="J327" s="156"/>
      <c r="K327" s="156"/>
    </row>
    <row r="328" spans="1:11" ht="14.1" customHeight="1" x14ac:dyDescent="0.25">
      <c r="A328" s="156"/>
      <c r="B328" s="156"/>
      <c r="C328" s="171" t="s">
        <v>72</v>
      </c>
      <c r="D328" s="169">
        <v>0</v>
      </c>
      <c r="E328" s="169">
        <v>0</v>
      </c>
      <c r="F328" s="169">
        <v>0</v>
      </c>
      <c r="G328" s="169">
        <v>0</v>
      </c>
      <c r="H328" s="156"/>
      <c r="I328" s="156"/>
      <c r="J328" s="156"/>
      <c r="K328" s="156"/>
    </row>
    <row r="329" spans="1:11" ht="14.1" customHeight="1" x14ac:dyDescent="0.25">
      <c r="A329" s="156"/>
      <c r="B329" s="156"/>
      <c r="C329" s="171" t="s">
        <v>73</v>
      </c>
      <c r="D329" s="169">
        <v>0</v>
      </c>
      <c r="E329" s="169">
        <v>0</v>
      </c>
      <c r="F329" s="169">
        <v>0</v>
      </c>
      <c r="G329" s="169">
        <v>0</v>
      </c>
      <c r="H329" s="156"/>
      <c r="I329" s="156"/>
      <c r="J329" s="156"/>
      <c r="K329" s="156"/>
    </row>
    <row r="330" spans="1:11" ht="14.1" customHeight="1" x14ac:dyDescent="0.25">
      <c r="A330" s="156"/>
      <c r="B330" s="156"/>
      <c r="C330" s="171" t="s">
        <v>76</v>
      </c>
      <c r="D330" s="169">
        <v>0</v>
      </c>
      <c r="E330" s="169">
        <v>0</v>
      </c>
      <c r="F330" s="169">
        <v>0</v>
      </c>
      <c r="G330" s="169">
        <v>0</v>
      </c>
      <c r="H330" s="156"/>
      <c r="I330" s="156"/>
      <c r="J330" s="156"/>
      <c r="K330" s="156"/>
    </row>
    <row r="331" spans="1:11" ht="14.1" customHeight="1" x14ac:dyDescent="0.25">
      <c r="A331" s="156"/>
      <c r="B331" s="156"/>
      <c r="C331" s="171" t="s">
        <v>72</v>
      </c>
      <c r="D331" s="169">
        <v>0</v>
      </c>
      <c r="E331" s="169">
        <v>0</v>
      </c>
      <c r="F331" s="169">
        <v>0</v>
      </c>
      <c r="G331" s="169">
        <v>0</v>
      </c>
      <c r="H331" s="156"/>
      <c r="I331" s="156"/>
      <c r="J331" s="156"/>
      <c r="K331" s="156"/>
    </row>
    <row r="332" spans="1:11" ht="14.1" customHeight="1" x14ac:dyDescent="0.25">
      <c r="A332" s="156"/>
      <c r="B332" s="156"/>
      <c r="C332" s="171" t="s">
        <v>73</v>
      </c>
      <c r="D332" s="169">
        <v>0</v>
      </c>
      <c r="E332" s="169">
        <v>0</v>
      </c>
      <c r="F332" s="169">
        <v>0</v>
      </c>
      <c r="G332" s="169">
        <v>0</v>
      </c>
      <c r="H332" s="156"/>
      <c r="I332" s="156"/>
      <c r="J332" s="156"/>
      <c r="K332" s="156"/>
    </row>
    <row r="333" spans="1:11" ht="14.1" customHeight="1" x14ac:dyDescent="0.25">
      <c r="A333" s="156"/>
      <c r="B333" s="156"/>
      <c r="C333" s="171" t="s">
        <v>77</v>
      </c>
      <c r="D333" s="169">
        <v>0</v>
      </c>
      <c r="E333" s="169">
        <v>0</v>
      </c>
      <c r="F333" s="169">
        <v>0</v>
      </c>
      <c r="G333" s="169">
        <v>0</v>
      </c>
      <c r="H333" s="156"/>
      <c r="I333" s="156"/>
      <c r="J333" s="156"/>
      <c r="K333" s="156"/>
    </row>
    <row r="334" spans="1:11" ht="14.1" customHeight="1" x14ac:dyDescent="0.25">
      <c r="A334" s="156"/>
      <c r="B334" s="156"/>
      <c r="C334" s="171" t="s">
        <v>72</v>
      </c>
      <c r="D334" s="169">
        <v>0</v>
      </c>
      <c r="E334" s="169">
        <v>0</v>
      </c>
      <c r="F334" s="169">
        <v>0</v>
      </c>
      <c r="G334" s="169">
        <v>0</v>
      </c>
      <c r="H334" s="156"/>
      <c r="I334" s="156"/>
      <c r="J334" s="156"/>
      <c r="K334" s="156"/>
    </row>
    <row r="335" spans="1:11" ht="14.1" customHeight="1" x14ac:dyDescent="0.25">
      <c r="A335" s="156"/>
      <c r="B335" s="156"/>
      <c r="C335" s="171" t="s">
        <v>73</v>
      </c>
      <c r="D335" s="169">
        <v>0</v>
      </c>
      <c r="E335" s="169">
        <v>0</v>
      </c>
      <c r="F335" s="169">
        <v>0</v>
      </c>
      <c r="G335" s="169">
        <v>0</v>
      </c>
      <c r="H335" s="156"/>
      <c r="I335" s="156"/>
      <c r="J335" s="156"/>
      <c r="K335" s="156"/>
    </row>
    <row r="336" spans="1:11" ht="14.1" customHeight="1" x14ac:dyDescent="0.25">
      <c r="A336" s="156"/>
      <c r="B336" s="156"/>
      <c r="C336" s="171" t="s">
        <v>78</v>
      </c>
      <c r="D336" s="169">
        <v>0</v>
      </c>
      <c r="E336" s="169">
        <v>0</v>
      </c>
      <c r="F336" s="169">
        <v>0</v>
      </c>
      <c r="G336" s="169">
        <v>0</v>
      </c>
      <c r="H336" s="156"/>
      <c r="I336" s="156"/>
      <c r="J336" s="156"/>
      <c r="K336" s="156"/>
    </row>
    <row r="337" spans="1:11" ht="14.1" customHeight="1" x14ac:dyDescent="0.25">
      <c r="A337" s="156"/>
      <c r="B337" s="156"/>
      <c r="C337" s="171" t="s">
        <v>72</v>
      </c>
      <c r="D337" s="169">
        <v>0</v>
      </c>
      <c r="E337" s="169">
        <v>0</v>
      </c>
      <c r="F337" s="169">
        <v>0</v>
      </c>
      <c r="G337" s="169">
        <v>0</v>
      </c>
      <c r="H337" s="156"/>
      <c r="I337" s="156"/>
      <c r="J337" s="156"/>
      <c r="K337" s="156"/>
    </row>
    <row r="338" spans="1:11" ht="14.1" customHeight="1" x14ac:dyDescent="0.25">
      <c r="A338" s="156"/>
      <c r="B338" s="156"/>
      <c r="C338" s="171" t="s">
        <v>73</v>
      </c>
      <c r="D338" s="169">
        <v>0</v>
      </c>
      <c r="E338" s="169">
        <v>0</v>
      </c>
      <c r="F338" s="169">
        <v>0</v>
      </c>
      <c r="G338" s="169">
        <v>0</v>
      </c>
      <c r="H338" s="156"/>
      <c r="I338" s="156"/>
      <c r="J338" s="156"/>
      <c r="K338" s="156"/>
    </row>
    <row r="339" spans="1:11" ht="14.1" customHeight="1" x14ac:dyDescent="0.25">
      <c r="A339" s="156"/>
      <c r="B339" s="156"/>
      <c r="C339" s="171" t="s">
        <v>79</v>
      </c>
      <c r="D339" s="169">
        <v>0</v>
      </c>
      <c r="E339" s="169">
        <v>0</v>
      </c>
      <c r="F339" s="169">
        <v>0</v>
      </c>
      <c r="G339" s="169">
        <v>0</v>
      </c>
      <c r="H339" s="156"/>
      <c r="I339" s="156"/>
      <c r="J339" s="156"/>
      <c r="K339" s="156"/>
    </row>
    <row r="340" spans="1:11" ht="14.1" customHeight="1" x14ac:dyDescent="0.25">
      <c r="A340" s="156"/>
      <c r="B340" s="156"/>
      <c r="C340" s="171" t="s">
        <v>72</v>
      </c>
      <c r="D340" s="169">
        <v>0</v>
      </c>
      <c r="E340" s="169">
        <v>0</v>
      </c>
      <c r="F340" s="169">
        <v>0</v>
      </c>
      <c r="G340" s="169">
        <v>0</v>
      </c>
      <c r="H340" s="156"/>
      <c r="I340" s="156"/>
      <c r="J340" s="156"/>
      <c r="K340" s="156"/>
    </row>
    <row r="341" spans="1:11" ht="14.1" customHeight="1" x14ac:dyDescent="0.25">
      <c r="A341" s="156"/>
      <c r="B341" s="156"/>
      <c r="C341" s="171" t="s">
        <v>73</v>
      </c>
      <c r="D341" s="169">
        <v>0</v>
      </c>
      <c r="E341" s="169">
        <v>0</v>
      </c>
      <c r="F341" s="169">
        <v>0</v>
      </c>
      <c r="G341" s="169">
        <v>0</v>
      </c>
      <c r="H341" s="156"/>
      <c r="I341" s="156"/>
      <c r="J341" s="156"/>
      <c r="K341" s="156"/>
    </row>
    <row r="342" spans="1:11" ht="14.1" customHeight="1" x14ac:dyDescent="0.25">
      <c r="A342" s="156"/>
      <c r="B342" s="156"/>
      <c r="C342" s="171" t="s">
        <v>80</v>
      </c>
      <c r="D342" s="169">
        <v>0</v>
      </c>
      <c r="E342" s="169">
        <v>0</v>
      </c>
      <c r="F342" s="169">
        <v>0</v>
      </c>
      <c r="G342" s="169">
        <v>0</v>
      </c>
      <c r="H342" s="156"/>
      <c r="I342" s="156"/>
      <c r="J342" s="156"/>
      <c r="K342" s="156"/>
    </row>
    <row r="343" spans="1:11" ht="14.1" customHeight="1" x14ac:dyDescent="0.25">
      <c r="A343" s="156"/>
      <c r="B343" s="156"/>
      <c r="C343" s="171" t="s">
        <v>72</v>
      </c>
      <c r="D343" s="169">
        <v>0</v>
      </c>
      <c r="E343" s="169">
        <v>0</v>
      </c>
      <c r="F343" s="169">
        <v>0</v>
      </c>
      <c r="G343" s="169">
        <v>0</v>
      </c>
      <c r="H343" s="156"/>
      <c r="I343" s="156"/>
      <c r="J343" s="156"/>
      <c r="K343" s="156"/>
    </row>
    <row r="344" spans="1:11" ht="14.1" customHeight="1" x14ac:dyDescent="0.25">
      <c r="A344" s="156"/>
      <c r="B344" s="156"/>
      <c r="C344" s="171" t="s">
        <v>81</v>
      </c>
      <c r="D344" s="169">
        <v>0</v>
      </c>
      <c r="E344" s="169">
        <v>0</v>
      </c>
      <c r="F344" s="169">
        <v>0</v>
      </c>
      <c r="G344" s="169">
        <v>0</v>
      </c>
      <c r="H344" s="156"/>
      <c r="I344" s="156"/>
      <c r="J344" s="156"/>
      <c r="K344" s="156"/>
    </row>
    <row r="345" spans="1:11" ht="14.1" customHeight="1" x14ac:dyDescent="0.25">
      <c r="A345" s="156"/>
      <c r="B345" s="156"/>
      <c r="C345" s="171" t="s">
        <v>82</v>
      </c>
      <c r="D345" s="169">
        <v>0</v>
      </c>
      <c r="E345" s="169">
        <v>0</v>
      </c>
      <c r="F345" s="169">
        <v>0</v>
      </c>
      <c r="G345" s="169">
        <v>0</v>
      </c>
      <c r="H345" s="156"/>
      <c r="I345" s="156"/>
      <c r="J345" s="156"/>
      <c r="K345" s="156"/>
    </row>
    <row r="346" spans="1:11" ht="14.1" customHeight="1" x14ac:dyDescent="0.25">
      <c r="A346" s="156"/>
      <c r="B346" s="156"/>
      <c r="C346" s="171" t="s">
        <v>83</v>
      </c>
      <c r="D346" s="169">
        <v>0</v>
      </c>
      <c r="E346" s="169">
        <v>0</v>
      </c>
      <c r="F346" s="169">
        <v>0</v>
      </c>
      <c r="G346" s="169">
        <v>0</v>
      </c>
      <c r="H346" s="156"/>
      <c r="I346" s="156"/>
      <c r="J346" s="156"/>
      <c r="K346" s="156"/>
    </row>
    <row r="347" spans="1:11" ht="14.1" customHeight="1" x14ac:dyDescent="0.25">
      <c r="A347" s="156"/>
      <c r="B347" s="156"/>
      <c r="C347" s="171" t="s">
        <v>84</v>
      </c>
      <c r="D347" s="169">
        <v>0</v>
      </c>
      <c r="E347" s="169">
        <v>0</v>
      </c>
      <c r="F347" s="169">
        <v>0</v>
      </c>
      <c r="G347" s="169">
        <v>0</v>
      </c>
      <c r="H347" s="156"/>
      <c r="I347" s="156"/>
      <c r="J347" s="156"/>
      <c r="K347" s="156"/>
    </row>
    <row r="348" spans="1:11" ht="14.1" customHeight="1" x14ac:dyDescent="0.25">
      <c r="A348" s="156"/>
      <c r="B348" s="156"/>
      <c r="C348" s="171" t="s">
        <v>85</v>
      </c>
      <c r="D348" s="169">
        <v>0</v>
      </c>
      <c r="E348" s="169">
        <v>5500000</v>
      </c>
      <c r="F348" s="169">
        <v>6500000</v>
      </c>
      <c r="G348" s="169">
        <v>6000000</v>
      </c>
      <c r="H348" s="156"/>
      <c r="I348" s="156"/>
      <c r="J348" s="156"/>
      <c r="K348" s="156"/>
    </row>
    <row r="349" spans="1:11" ht="14.1" customHeight="1" x14ac:dyDescent="0.25">
      <c r="A349" s="156"/>
      <c r="B349" s="156"/>
      <c r="C349" s="171" t="s">
        <v>72</v>
      </c>
      <c r="D349" s="169">
        <v>0</v>
      </c>
      <c r="E349" s="169">
        <v>5500000</v>
      </c>
      <c r="F349" s="169">
        <v>6500000</v>
      </c>
      <c r="G349" s="169">
        <v>6000000</v>
      </c>
      <c r="H349" s="156"/>
      <c r="I349" s="156"/>
      <c r="J349" s="156"/>
      <c r="K349" s="156"/>
    </row>
    <row r="350" spans="1:11" ht="14.1" customHeight="1" x14ac:dyDescent="0.25">
      <c r="A350" s="156"/>
      <c r="B350" s="156"/>
      <c r="C350" s="171" t="s">
        <v>81</v>
      </c>
      <c r="D350" s="169">
        <v>0</v>
      </c>
      <c r="E350" s="169">
        <v>0</v>
      </c>
      <c r="F350" s="169">
        <v>0</v>
      </c>
      <c r="G350" s="169">
        <v>0</v>
      </c>
      <c r="H350" s="156"/>
      <c r="I350" s="156"/>
      <c r="J350" s="156"/>
      <c r="K350" s="156"/>
    </row>
    <row r="351" spans="1:11" ht="14.1" customHeight="1" x14ac:dyDescent="0.25">
      <c r="A351" s="156"/>
      <c r="B351" s="156"/>
      <c r="C351" s="171" t="s">
        <v>82</v>
      </c>
      <c r="D351" s="169">
        <v>0</v>
      </c>
      <c r="E351" s="169">
        <v>0</v>
      </c>
      <c r="F351" s="169">
        <v>0</v>
      </c>
      <c r="G351" s="169">
        <v>0</v>
      </c>
      <c r="H351" s="156"/>
      <c r="I351" s="156"/>
      <c r="J351" s="156"/>
      <c r="K351" s="156"/>
    </row>
    <row r="352" spans="1:11" ht="14.1" customHeight="1" x14ac:dyDescent="0.25">
      <c r="A352" s="156"/>
      <c r="B352" s="156"/>
      <c r="C352" s="171" t="s">
        <v>83</v>
      </c>
      <c r="D352" s="169">
        <v>0</v>
      </c>
      <c r="E352" s="169">
        <v>0</v>
      </c>
      <c r="F352" s="169">
        <v>0</v>
      </c>
      <c r="G352" s="169">
        <v>0</v>
      </c>
      <c r="H352" s="156"/>
      <c r="I352" s="156"/>
      <c r="J352" s="156"/>
      <c r="K352" s="156"/>
    </row>
    <row r="353" spans="1:11" ht="14.1" customHeight="1" x14ac:dyDescent="0.25">
      <c r="A353" s="156"/>
      <c r="B353" s="156"/>
      <c r="C353" s="171" t="s">
        <v>84</v>
      </c>
      <c r="D353" s="169">
        <v>0</v>
      </c>
      <c r="E353" s="169">
        <v>0</v>
      </c>
      <c r="F353" s="169">
        <v>0</v>
      </c>
      <c r="G353" s="169">
        <v>0</v>
      </c>
      <c r="H353" s="156"/>
      <c r="I353" s="156"/>
      <c r="J353" s="156"/>
      <c r="K353" s="156"/>
    </row>
    <row r="354" spans="1:11" ht="14.1" customHeight="1" x14ac:dyDescent="0.25">
      <c r="A354" s="156"/>
      <c r="B354" s="156"/>
      <c r="C354" s="171" t="s">
        <v>86</v>
      </c>
      <c r="D354" s="169">
        <v>0</v>
      </c>
      <c r="E354" s="169">
        <v>0</v>
      </c>
      <c r="F354" s="169">
        <v>0</v>
      </c>
      <c r="G354" s="169">
        <v>0</v>
      </c>
      <c r="H354" s="156"/>
      <c r="I354" s="156"/>
      <c r="J354" s="156"/>
      <c r="K354" s="156"/>
    </row>
    <row r="355" spans="1:11" ht="14.1" customHeight="1" x14ac:dyDescent="0.25">
      <c r="A355" s="156"/>
      <c r="B355" s="156"/>
      <c r="C355" s="171" t="s">
        <v>72</v>
      </c>
      <c r="D355" s="169">
        <v>0</v>
      </c>
      <c r="E355" s="169">
        <v>0</v>
      </c>
      <c r="F355" s="169">
        <v>0</v>
      </c>
      <c r="G355" s="169">
        <v>0</v>
      </c>
      <c r="H355" s="156"/>
      <c r="I355" s="156"/>
      <c r="J355" s="156"/>
      <c r="K355" s="156"/>
    </row>
    <row r="356" spans="1:11" ht="14.1" customHeight="1" x14ac:dyDescent="0.25">
      <c r="A356" s="156"/>
      <c r="B356" s="156"/>
      <c r="C356" s="171" t="s">
        <v>81</v>
      </c>
      <c r="D356" s="169">
        <v>0</v>
      </c>
      <c r="E356" s="169">
        <v>0</v>
      </c>
      <c r="F356" s="169">
        <v>0</v>
      </c>
      <c r="G356" s="169">
        <v>0</v>
      </c>
      <c r="H356" s="156"/>
      <c r="I356" s="156"/>
      <c r="J356" s="156"/>
      <c r="K356" s="156"/>
    </row>
    <row r="357" spans="1:11" ht="14.1" customHeight="1" x14ac:dyDescent="0.25">
      <c r="A357" s="156"/>
      <c r="B357" s="156"/>
      <c r="C357" s="171" t="s">
        <v>82</v>
      </c>
      <c r="D357" s="169">
        <v>0</v>
      </c>
      <c r="E357" s="169">
        <v>0</v>
      </c>
      <c r="F357" s="169">
        <v>0</v>
      </c>
      <c r="G357" s="169">
        <v>0</v>
      </c>
      <c r="H357" s="156"/>
      <c r="I357" s="156"/>
      <c r="J357" s="156"/>
      <c r="K357" s="156"/>
    </row>
    <row r="358" spans="1:11" ht="14.1" customHeight="1" x14ac:dyDescent="0.25">
      <c r="A358" s="156"/>
      <c r="B358" s="156"/>
      <c r="C358" s="171" t="s">
        <v>83</v>
      </c>
      <c r="D358" s="169">
        <v>0</v>
      </c>
      <c r="E358" s="169">
        <v>0</v>
      </c>
      <c r="F358" s="169">
        <v>0</v>
      </c>
      <c r="G358" s="169">
        <v>0</v>
      </c>
      <c r="H358" s="156"/>
      <c r="I358" s="156"/>
      <c r="J358" s="156"/>
      <c r="K358" s="156"/>
    </row>
    <row r="359" spans="1:11" ht="14.1" customHeight="1" x14ac:dyDescent="0.25">
      <c r="A359" s="156"/>
      <c r="B359" s="156"/>
      <c r="C359" s="171" t="s">
        <v>84</v>
      </c>
      <c r="D359" s="169">
        <v>0</v>
      </c>
      <c r="E359" s="169">
        <v>0</v>
      </c>
      <c r="F359" s="169">
        <v>0</v>
      </c>
      <c r="G359" s="169">
        <v>0</v>
      </c>
      <c r="H359" s="156"/>
      <c r="I359" s="156"/>
      <c r="J359" s="156"/>
      <c r="K359" s="156"/>
    </row>
    <row r="360" spans="1:11" ht="14.1" customHeight="1" x14ac:dyDescent="0.25">
      <c r="A360" s="156"/>
      <c r="B360" s="156"/>
      <c r="C360" s="171" t="s">
        <v>87</v>
      </c>
      <c r="D360" s="169">
        <v>0</v>
      </c>
      <c r="E360" s="169">
        <v>0</v>
      </c>
      <c r="F360" s="169">
        <v>0</v>
      </c>
      <c r="G360" s="169">
        <v>0</v>
      </c>
      <c r="H360" s="156"/>
      <c r="I360" s="156"/>
      <c r="J360" s="156"/>
      <c r="K360" s="156"/>
    </row>
    <row r="361" spans="1:11" ht="14.1" customHeight="1" x14ac:dyDescent="0.25">
      <c r="A361" s="156"/>
      <c r="B361" s="156"/>
      <c r="C361" s="171" t="s">
        <v>88</v>
      </c>
      <c r="D361" s="169">
        <v>0</v>
      </c>
      <c r="E361" s="169">
        <v>0</v>
      </c>
      <c r="F361" s="169">
        <v>0</v>
      </c>
      <c r="G361" s="169">
        <v>0</v>
      </c>
      <c r="H361" s="156"/>
      <c r="I361" s="156"/>
      <c r="J361" s="156"/>
      <c r="K361" s="156"/>
    </row>
    <row r="362" spans="1:11" ht="14.1" customHeight="1" x14ac:dyDescent="0.25">
      <c r="A362" s="156"/>
      <c r="B362" s="156"/>
      <c r="C362" s="170" t="s">
        <v>89</v>
      </c>
      <c r="D362" s="169">
        <v>0</v>
      </c>
      <c r="E362" s="169">
        <v>5500000</v>
      </c>
      <c r="F362" s="169">
        <v>6500000</v>
      </c>
      <c r="G362" s="169">
        <v>6000000</v>
      </c>
      <c r="H362" s="156"/>
      <c r="I362" s="156"/>
      <c r="J362" s="156"/>
      <c r="K362" s="156"/>
    </row>
    <row r="363" spans="1:11" ht="20.100000000000001" customHeight="1" x14ac:dyDescent="0.25">
      <c r="A363" s="156"/>
      <c r="B363" s="156"/>
      <c r="C363" s="178" t="s">
        <v>934</v>
      </c>
      <c r="D363" s="1403" t="s">
        <v>933</v>
      </c>
      <c r="E363" s="1404"/>
      <c r="F363" s="1404"/>
      <c r="G363" s="1404"/>
      <c r="H363" s="156"/>
      <c r="I363" s="156"/>
      <c r="J363" s="156"/>
      <c r="K363" s="156"/>
    </row>
    <row r="364" spans="1:11" ht="14.1" customHeight="1" x14ac:dyDescent="0.25">
      <c r="A364" s="156"/>
      <c r="B364" s="156"/>
      <c r="C364" s="177" t="s">
        <v>46</v>
      </c>
      <c r="D364" s="1405" t="s">
        <v>932</v>
      </c>
      <c r="E364" s="1406"/>
      <c r="F364" s="1406"/>
      <c r="G364" s="1406"/>
      <c r="H364" s="156"/>
      <c r="I364" s="156"/>
      <c r="J364" s="156"/>
      <c r="K364" s="156"/>
    </row>
    <row r="365" spans="1:11" ht="14.1" customHeight="1" x14ac:dyDescent="0.25">
      <c r="A365" s="156"/>
      <c r="B365" s="156"/>
      <c r="C365" s="154" t="s">
        <v>48</v>
      </c>
      <c r="D365" s="1407" t="s">
        <v>932</v>
      </c>
      <c r="E365" s="1408"/>
      <c r="F365" s="1408"/>
      <c r="G365" s="1408"/>
      <c r="H365" s="156"/>
      <c r="I365" s="156"/>
      <c r="J365" s="156"/>
      <c r="K365" s="156"/>
    </row>
    <row r="366" spans="1:11" ht="14.1" customHeight="1" x14ac:dyDescent="0.25">
      <c r="A366" s="156"/>
      <c r="B366" s="156"/>
      <c r="C366" s="154" t="s">
        <v>50</v>
      </c>
      <c r="D366" s="1407" t="s">
        <v>95</v>
      </c>
      <c r="E366" s="1408"/>
      <c r="F366" s="1408"/>
      <c r="G366" s="1408"/>
      <c r="H366" s="156"/>
      <c r="I366" s="156"/>
      <c r="J366" s="156"/>
      <c r="K366" s="156"/>
    </row>
    <row r="367" spans="1:11" ht="15" customHeight="1" x14ac:dyDescent="0.25">
      <c r="A367" s="156"/>
      <c r="B367" s="156"/>
      <c r="C367" s="175"/>
      <c r="D367" s="174">
        <v>2026</v>
      </c>
      <c r="E367" s="174">
        <v>2027</v>
      </c>
      <c r="F367" s="174">
        <v>2028</v>
      </c>
      <c r="G367" s="174">
        <v>2029</v>
      </c>
      <c r="H367" s="156"/>
      <c r="I367" s="156"/>
      <c r="J367" s="156"/>
      <c r="K367" s="156"/>
    </row>
    <row r="368" spans="1:11" ht="15" customHeight="1" x14ac:dyDescent="0.25">
      <c r="A368" s="156"/>
      <c r="B368" s="156"/>
      <c r="C368" s="173"/>
      <c r="D368" s="172" t="s">
        <v>17</v>
      </c>
      <c r="E368" s="172" t="s">
        <v>18</v>
      </c>
      <c r="F368" s="172" t="s">
        <v>18</v>
      </c>
      <c r="G368" s="172" t="s">
        <v>18</v>
      </c>
      <c r="H368" s="156"/>
      <c r="I368" s="156"/>
      <c r="J368" s="156"/>
      <c r="K368" s="156"/>
    </row>
    <row r="369" spans="1:11" ht="14.1" customHeight="1" x14ac:dyDescent="0.25">
      <c r="A369" s="156"/>
      <c r="B369" s="156"/>
      <c r="C369" s="163" t="s">
        <v>52</v>
      </c>
      <c r="D369" s="176" t="s">
        <v>53</v>
      </c>
      <c r="E369" s="176" t="s">
        <v>55</v>
      </c>
      <c r="F369" s="176" t="s">
        <v>174</v>
      </c>
      <c r="G369" s="176" t="s">
        <v>781</v>
      </c>
      <c r="H369" s="156"/>
      <c r="I369" s="156"/>
      <c r="J369" s="156"/>
      <c r="K369" s="156"/>
    </row>
    <row r="370" spans="1:11" ht="14.1" customHeight="1" x14ac:dyDescent="0.25">
      <c r="A370" s="156"/>
      <c r="B370" s="156"/>
      <c r="C370" s="163" t="s">
        <v>54</v>
      </c>
      <c r="D370" s="176" t="s">
        <v>53</v>
      </c>
      <c r="E370" s="176" t="s">
        <v>55</v>
      </c>
      <c r="F370" s="176" t="s">
        <v>193</v>
      </c>
      <c r="G370" s="176" t="s">
        <v>478</v>
      </c>
      <c r="H370" s="156"/>
      <c r="I370" s="156"/>
      <c r="J370" s="156"/>
      <c r="K370" s="156"/>
    </row>
    <row r="371" spans="1:11" ht="14.1" customHeight="1" x14ac:dyDescent="0.25">
      <c r="A371" s="156"/>
      <c r="B371" s="156"/>
      <c r="C371" s="163" t="s">
        <v>59</v>
      </c>
      <c r="D371" s="176" t="s">
        <v>55</v>
      </c>
      <c r="E371" s="176" t="s">
        <v>55</v>
      </c>
      <c r="F371" s="176" t="s">
        <v>476</v>
      </c>
      <c r="G371" s="176" t="s">
        <v>931</v>
      </c>
      <c r="H371" s="156"/>
      <c r="I371" s="156"/>
      <c r="J371" s="156"/>
      <c r="K371" s="156"/>
    </row>
    <row r="372" spans="1:11" ht="14.1" customHeight="1" x14ac:dyDescent="0.25">
      <c r="A372" s="156"/>
      <c r="B372" s="156"/>
      <c r="C372" s="163" t="s">
        <v>63</v>
      </c>
      <c r="D372" s="176" t="s">
        <v>53</v>
      </c>
      <c r="E372" s="176" t="s">
        <v>53</v>
      </c>
      <c r="F372" s="176" t="s">
        <v>53</v>
      </c>
      <c r="G372" s="176" t="s">
        <v>930</v>
      </c>
      <c r="H372" s="156"/>
      <c r="I372" s="156"/>
      <c r="J372" s="156"/>
      <c r="K372" s="156"/>
    </row>
    <row r="373" spans="1:11" ht="14.1" customHeight="1" x14ac:dyDescent="0.25">
      <c r="A373" s="156"/>
      <c r="B373" s="156"/>
      <c r="C373" s="163" t="s">
        <v>65</v>
      </c>
      <c r="D373" s="176" t="s">
        <v>53</v>
      </c>
      <c r="E373" s="176" t="s">
        <v>53</v>
      </c>
      <c r="F373" s="176" t="s">
        <v>53</v>
      </c>
      <c r="G373" s="176" t="s">
        <v>929</v>
      </c>
      <c r="H373" s="156"/>
      <c r="I373" s="156"/>
      <c r="J373" s="156"/>
      <c r="K373" s="156"/>
    </row>
    <row r="374" spans="1:11" ht="14.1" customHeight="1" x14ac:dyDescent="0.25">
      <c r="A374" s="156"/>
      <c r="B374" s="156"/>
      <c r="C374" s="163" t="s">
        <v>68</v>
      </c>
      <c r="D374" s="176" t="s">
        <v>53</v>
      </c>
      <c r="E374" s="176" t="s">
        <v>53</v>
      </c>
      <c r="F374" s="176" t="s">
        <v>53</v>
      </c>
      <c r="G374" s="176" t="s">
        <v>928</v>
      </c>
      <c r="H374" s="156"/>
      <c r="I374" s="156"/>
      <c r="J374" s="156"/>
      <c r="K374" s="156"/>
    </row>
    <row r="375" spans="1:11" ht="14.1" customHeight="1" x14ac:dyDescent="0.25">
      <c r="A375" s="156"/>
      <c r="B375" s="156"/>
      <c r="C375" s="1409" t="s">
        <v>70</v>
      </c>
      <c r="D375" s="1410"/>
      <c r="E375" s="1410"/>
      <c r="F375" s="1410"/>
      <c r="G375" s="1410"/>
      <c r="H375" s="156"/>
      <c r="I375" s="156"/>
      <c r="J375" s="156"/>
      <c r="K375" s="156"/>
    </row>
    <row r="376" spans="1:11" ht="14.1" customHeight="1" x14ac:dyDescent="0.25">
      <c r="A376" s="156"/>
      <c r="B376" s="156"/>
      <c r="C376" s="175"/>
      <c r="D376" s="174">
        <v>2026</v>
      </c>
      <c r="E376" s="174">
        <v>2027</v>
      </c>
      <c r="F376" s="174">
        <v>2028</v>
      </c>
      <c r="G376" s="174">
        <v>2029</v>
      </c>
      <c r="H376" s="156"/>
      <c r="I376" s="156"/>
      <c r="J376" s="156"/>
      <c r="K376" s="156"/>
    </row>
    <row r="377" spans="1:11" ht="14.1" customHeight="1" x14ac:dyDescent="0.25">
      <c r="A377" s="156"/>
      <c r="B377" s="156"/>
      <c r="C377" s="173"/>
      <c r="D377" s="172" t="s">
        <v>17</v>
      </c>
      <c r="E377" s="172" t="s">
        <v>18</v>
      </c>
      <c r="F377" s="172" t="s">
        <v>18</v>
      </c>
      <c r="G377" s="172" t="s">
        <v>18</v>
      </c>
      <c r="H377" s="156"/>
      <c r="I377" s="156"/>
      <c r="J377" s="156"/>
      <c r="K377" s="156"/>
    </row>
    <row r="378" spans="1:11" ht="14.1" customHeight="1" x14ac:dyDescent="0.25">
      <c r="A378" s="156"/>
      <c r="B378" s="156"/>
      <c r="C378" s="171" t="s">
        <v>71</v>
      </c>
      <c r="D378" s="179" t="s">
        <v>53</v>
      </c>
      <c r="E378" s="169">
        <v>0</v>
      </c>
      <c r="F378" s="169">
        <v>0</v>
      </c>
      <c r="G378" s="169">
        <v>0</v>
      </c>
      <c r="H378" s="156"/>
      <c r="I378" s="156"/>
      <c r="J378" s="156"/>
      <c r="K378" s="156"/>
    </row>
    <row r="379" spans="1:11" ht="14.1" customHeight="1" x14ac:dyDescent="0.25">
      <c r="A379" s="156"/>
      <c r="B379" s="156"/>
      <c r="C379" s="171" t="s">
        <v>72</v>
      </c>
      <c r="D379" s="179" t="s">
        <v>53</v>
      </c>
      <c r="E379" s="169">
        <v>0</v>
      </c>
      <c r="F379" s="169">
        <v>0</v>
      </c>
      <c r="G379" s="169">
        <v>0</v>
      </c>
      <c r="H379" s="156"/>
      <c r="I379" s="156"/>
      <c r="J379" s="156"/>
      <c r="K379" s="156"/>
    </row>
    <row r="380" spans="1:11" ht="14.1" customHeight="1" x14ac:dyDescent="0.25">
      <c r="A380" s="156"/>
      <c r="B380" s="156"/>
      <c r="C380" s="171" t="s">
        <v>73</v>
      </c>
      <c r="D380" s="179" t="s">
        <v>53</v>
      </c>
      <c r="E380" s="169">
        <v>0</v>
      </c>
      <c r="F380" s="169">
        <v>0</v>
      </c>
      <c r="G380" s="169">
        <v>0</v>
      </c>
      <c r="H380" s="156"/>
      <c r="I380" s="156"/>
      <c r="J380" s="156"/>
      <c r="K380" s="156"/>
    </row>
    <row r="381" spans="1:11" ht="14.1" customHeight="1" x14ac:dyDescent="0.25">
      <c r="A381" s="156"/>
      <c r="B381" s="156"/>
      <c r="C381" s="171" t="s">
        <v>74</v>
      </c>
      <c r="D381" s="179" t="s">
        <v>53</v>
      </c>
      <c r="E381" s="169">
        <v>0</v>
      </c>
      <c r="F381" s="169">
        <v>0</v>
      </c>
      <c r="G381" s="169">
        <v>0</v>
      </c>
      <c r="H381" s="156"/>
      <c r="I381" s="156"/>
      <c r="J381" s="156"/>
      <c r="K381" s="156"/>
    </row>
    <row r="382" spans="1:11" ht="14.1" customHeight="1" x14ac:dyDescent="0.25">
      <c r="A382" s="156"/>
      <c r="B382" s="156"/>
      <c r="C382" s="171" t="s">
        <v>72</v>
      </c>
      <c r="D382" s="179" t="s">
        <v>53</v>
      </c>
      <c r="E382" s="169">
        <v>0</v>
      </c>
      <c r="F382" s="169">
        <v>0</v>
      </c>
      <c r="G382" s="169">
        <v>0</v>
      </c>
      <c r="H382" s="156"/>
      <c r="I382" s="156"/>
      <c r="J382" s="156"/>
      <c r="K382" s="156"/>
    </row>
    <row r="383" spans="1:11" ht="14.1" customHeight="1" x14ac:dyDescent="0.25">
      <c r="A383" s="156"/>
      <c r="B383" s="156"/>
      <c r="C383" s="171" t="s">
        <v>73</v>
      </c>
      <c r="D383" s="179" t="s">
        <v>53</v>
      </c>
      <c r="E383" s="169">
        <v>0</v>
      </c>
      <c r="F383" s="169">
        <v>0</v>
      </c>
      <c r="G383" s="169">
        <v>0</v>
      </c>
      <c r="H383" s="156"/>
      <c r="I383" s="156"/>
      <c r="J383" s="156"/>
      <c r="K383" s="156"/>
    </row>
    <row r="384" spans="1:11" ht="14.1" customHeight="1" x14ac:dyDescent="0.25">
      <c r="A384" s="156"/>
      <c r="B384" s="156"/>
      <c r="C384" s="171" t="s">
        <v>75</v>
      </c>
      <c r="D384" s="179" t="s">
        <v>53</v>
      </c>
      <c r="E384" s="169">
        <v>0</v>
      </c>
      <c r="F384" s="169">
        <v>0</v>
      </c>
      <c r="G384" s="169">
        <v>0</v>
      </c>
      <c r="H384" s="156"/>
      <c r="I384" s="156"/>
      <c r="J384" s="156"/>
      <c r="K384" s="156"/>
    </row>
    <row r="385" spans="1:11" ht="14.1" customHeight="1" x14ac:dyDescent="0.25">
      <c r="A385" s="156"/>
      <c r="B385" s="156"/>
      <c r="C385" s="171" t="s">
        <v>72</v>
      </c>
      <c r="D385" s="179" t="s">
        <v>53</v>
      </c>
      <c r="E385" s="169">
        <v>0</v>
      </c>
      <c r="F385" s="169">
        <v>0</v>
      </c>
      <c r="G385" s="169">
        <v>0</v>
      </c>
      <c r="H385" s="156"/>
      <c r="I385" s="156"/>
      <c r="J385" s="156"/>
      <c r="K385" s="156"/>
    </row>
    <row r="386" spans="1:11" ht="14.1" customHeight="1" x14ac:dyDescent="0.25">
      <c r="A386" s="156"/>
      <c r="B386" s="156"/>
      <c r="C386" s="171" t="s">
        <v>73</v>
      </c>
      <c r="D386" s="179" t="s">
        <v>53</v>
      </c>
      <c r="E386" s="169">
        <v>0</v>
      </c>
      <c r="F386" s="169">
        <v>0</v>
      </c>
      <c r="G386" s="169">
        <v>0</v>
      </c>
      <c r="H386" s="156"/>
      <c r="I386" s="156"/>
      <c r="J386" s="156"/>
      <c r="K386" s="156"/>
    </row>
    <row r="387" spans="1:11" ht="14.1" customHeight="1" x14ac:dyDescent="0.25">
      <c r="A387" s="156"/>
      <c r="B387" s="156"/>
      <c r="C387" s="171" t="s">
        <v>76</v>
      </c>
      <c r="D387" s="179" t="s">
        <v>53</v>
      </c>
      <c r="E387" s="169">
        <v>0</v>
      </c>
      <c r="F387" s="169">
        <v>0</v>
      </c>
      <c r="G387" s="169">
        <v>0</v>
      </c>
      <c r="H387" s="156"/>
      <c r="I387" s="156"/>
      <c r="J387" s="156"/>
      <c r="K387" s="156"/>
    </row>
    <row r="388" spans="1:11" ht="14.1" customHeight="1" x14ac:dyDescent="0.25">
      <c r="A388" s="156"/>
      <c r="B388" s="156"/>
      <c r="C388" s="171" t="s">
        <v>72</v>
      </c>
      <c r="D388" s="179" t="s">
        <v>53</v>
      </c>
      <c r="E388" s="169">
        <v>0</v>
      </c>
      <c r="F388" s="169">
        <v>0</v>
      </c>
      <c r="G388" s="169">
        <v>0</v>
      </c>
      <c r="H388" s="156"/>
      <c r="I388" s="156"/>
      <c r="J388" s="156"/>
      <c r="K388" s="156"/>
    </row>
    <row r="389" spans="1:11" ht="14.1" customHeight="1" x14ac:dyDescent="0.25">
      <c r="A389" s="156"/>
      <c r="B389" s="156"/>
      <c r="C389" s="171" t="s">
        <v>73</v>
      </c>
      <c r="D389" s="179" t="s">
        <v>53</v>
      </c>
      <c r="E389" s="169">
        <v>0</v>
      </c>
      <c r="F389" s="169">
        <v>0</v>
      </c>
      <c r="G389" s="169">
        <v>0</v>
      </c>
      <c r="H389" s="156"/>
      <c r="I389" s="156"/>
      <c r="J389" s="156"/>
      <c r="K389" s="156"/>
    </row>
    <row r="390" spans="1:11" ht="14.1" customHeight="1" x14ac:dyDescent="0.25">
      <c r="A390" s="156"/>
      <c r="B390" s="156"/>
      <c r="C390" s="171" t="s">
        <v>77</v>
      </c>
      <c r="D390" s="179" t="s">
        <v>53</v>
      </c>
      <c r="E390" s="169">
        <v>0</v>
      </c>
      <c r="F390" s="169">
        <v>0</v>
      </c>
      <c r="G390" s="169">
        <v>0</v>
      </c>
      <c r="H390" s="156"/>
      <c r="I390" s="156"/>
      <c r="J390" s="156"/>
      <c r="K390" s="156"/>
    </row>
    <row r="391" spans="1:11" ht="14.1" customHeight="1" x14ac:dyDescent="0.25">
      <c r="A391" s="156"/>
      <c r="B391" s="156"/>
      <c r="C391" s="171" t="s">
        <v>72</v>
      </c>
      <c r="D391" s="179" t="s">
        <v>53</v>
      </c>
      <c r="E391" s="169">
        <v>0</v>
      </c>
      <c r="F391" s="169">
        <v>0</v>
      </c>
      <c r="G391" s="169">
        <v>0</v>
      </c>
      <c r="H391" s="156"/>
      <c r="I391" s="156"/>
      <c r="J391" s="156"/>
      <c r="K391" s="156"/>
    </row>
    <row r="392" spans="1:11" ht="14.1" customHeight="1" x14ac:dyDescent="0.25">
      <c r="A392" s="156"/>
      <c r="B392" s="156"/>
      <c r="C392" s="171" t="s">
        <v>73</v>
      </c>
      <c r="D392" s="179" t="s">
        <v>53</v>
      </c>
      <c r="E392" s="169">
        <v>0</v>
      </c>
      <c r="F392" s="169">
        <v>0</v>
      </c>
      <c r="G392" s="169">
        <v>0</v>
      </c>
      <c r="H392" s="156"/>
      <c r="I392" s="156"/>
      <c r="J392" s="156"/>
      <c r="K392" s="156"/>
    </row>
    <row r="393" spans="1:11" ht="14.1" customHeight="1" x14ac:dyDescent="0.25">
      <c r="A393" s="156"/>
      <c r="B393" s="156"/>
      <c r="C393" s="171" t="s">
        <v>78</v>
      </c>
      <c r="D393" s="179" t="s">
        <v>53</v>
      </c>
      <c r="E393" s="169">
        <v>0</v>
      </c>
      <c r="F393" s="169">
        <v>0</v>
      </c>
      <c r="G393" s="169">
        <v>0</v>
      </c>
      <c r="H393" s="156"/>
      <c r="I393" s="156"/>
      <c r="J393" s="156"/>
      <c r="K393" s="156"/>
    </row>
    <row r="394" spans="1:11" ht="14.1" customHeight="1" x14ac:dyDescent="0.25">
      <c r="A394" s="156"/>
      <c r="B394" s="156"/>
      <c r="C394" s="171" t="s">
        <v>72</v>
      </c>
      <c r="D394" s="179" t="s">
        <v>53</v>
      </c>
      <c r="E394" s="169">
        <v>0</v>
      </c>
      <c r="F394" s="169">
        <v>0</v>
      </c>
      <c r="G394" s="169">
        <v>0</v>
      </c>
      <c r="H394" s="156"/>
      <c r="I394" s="156"/>
      <c r="J394" s="156"/>
      <c r="K394" s="156"/>
    </row>
    <row r="395" spans="1:11" ht="14.1" customHeight="1" x14ac:dyDescent="0.25">
      <c r="A395" s="156"/>
      <c r="B395" s="156"/>
      <c r="C395" s="171" t="s">
        <v>73</v>
      </c>
      <c r="D395" s="179" t="s">
        <v>53</v>
      </c>
      <c r="E395" s="169">
        <v>0</v>
      </c>
      <c r="F395" s="169">
        <v>0</v>
      </c>
      <c r="G395" s="169">
        <v>0</v>
      </c>
      <c r="H395" s="156"/>
      <c r="I395" s="156"/>
      <c r="J395" s="156"/>
      <c r="K395" s="156"/>
    </row>
    <row r="396" spans="1:11" ht="14.1" customHeight="1" x14ac:dyDescent="0.25">
      <c r="A396" s="156"/>
      <c r="B396" s="156"/>
      <c r="C396" s="171" t="s">
        <v>79</v>
      </c>
      <c r="D396" s="179" t="s">
        <v>53</v>
      </c>
      <c r="E396" s="169">
        <v>0</v>
      </c>
      <c r="F396" s="169">
        <v>0</v>
      </c>
      <c r="G396" s="169">
        <v>0</v>
      </c>
      <c r="H396" s="156"/>
      <c r="I396" s="156"/>
      <c r="J396" s="156"/>
      <c r="K396" s="156"/>
    </row>
    <row r="397" spans="1:11" ht="14.1" customHeight="1" x14ac:dyDescent="0.25">
      <c r="A397" s="156"/>
      <c r="B397" s="156"/>
      <c r="C397" s="171" t="s">
        <v>72</v>
      </c>
      <c r="D397" s="179" t="s">
        <v>53</v>
      </c>
      <c r="E397" s="169">
        <v>0</v>
      </c>
      <c r="F397" s="169">
        <v>0</v>
      </c>
      <c r="G397" s="169">
        <v>0</v>
      </c>
      <c r="H397" s="156"/>
      <c r="I397" s="156"/>
      <c r="J397" s="156"/>
      <c r="K397" s="156"/>
    </row>
    <row r="398" spans="1:11" ht="14.1" customHeight="1" x14ac:dyDescent="0.25">
      <c r="A398" s="156"/>
      <c r="B398" s="156"/>
      <c r="C398" s="171" t="s">
        <v>73</v>
      </c>
      <c r="D398" s="179" t="s">
        <v>53</v>
      </c>
      <c r="E398" s="169">
        <v>0</v>
      </c>
      <c r="F398" s="169">
        <v>0</v>
      </c>
      <c r="G398" s="169">
        <v>0</v>
      </c>
      <c r="H398" s="156"/>
      <c r="I398" s="156"/>
      <c r="J398" s="156"/>
      <c r="K398" s="156"/>
    </row>
    <row r="399" spans="1:11" ht="14.1" customHeight="1" x14ac:dyDescent="0.25">
      <c r="A399" s="156"/>
      <c r="B399" s="156"/>
      <c r="C399" s="171" t="s">
        <v>80</v>
      </c>
      <c r="D399" s="179" t="s">
        <v>53</v>
      </c>
      <c r="E399" s="169">
        <v>0</v>
      </c>
      <c r="F399" s="169">
        <v>0</v>
      </c>
      <c r="G399" s="169">
        <v>0</v>
      </c>
      <c r="H399" s="156"/>
      <c r="I399" s="156"/>
      <c r="J399" s="156"/>
      <c r="K399" s="156"/>
    </row>
    <row r="400" spans="1:11" ht="14.1" customHeight="1" x14ac:dyDescent="0.25">
      <c r="A400" s="156"/>
      <c r="B400" s="156"/>
      <c r="C400" s="171" t="s">
        <v>72</v>
      </c>
      <c r="D400" s="179" t="s">
        <v>53</v>
      </c>
      <c r="E400" s="169">
        <v>0</v>
      </c>
      <c r="F400" s="169">
        <v>0</v>
      </c>
      <c r="G400" s="169">
        <v>0</v>
      </c>
      <c r="H400" s="156"/>
      <c r="I400" s="156"/>
      <c r="J400" s="156"/>
      <c r="K400" s="156"/>
    </row>
    <row r="401" spans="1:11" ht="14.1" customHeight="1" x14ac:dyDescent="0.25">
      <c r="A401" s="156"/>
      <c r="B401" s="156"/>
      <c r="C401" s="171" t="s">
        <v>81</v>
      </c>
      <c r="D401" s="179" t="s">
        <v>53</v>
      </c>
      <c r="E401" s="169">
        <v>0</v>
      </c>
      <c r="F401" s="169">
        <v>0</v>
      </c>
      <c r="G401" s="169">
        <v>0</v>
      </c>
      <c r="H401" s="156"/>
      <c r="I401" s="156"/>
      <c r="J401" s="156"/>
      <c r="K401" s="156"/>
    </row>
    <row r="402" spans="1:11" ht="14.1" customHeight="1" x14ac:dyDescent="0.25">
      <c r="A402" s="156"/>
      <c r="B402" s="156"/>
      <c r="C402" s="171" t="s">
        <v>82</v>
      </c>
      <c r="D402" s="179" t="s">
        <v>53</v>
      </c>
      <c r="E402" s="169">
        <v>0</v>
      </c>
      <c r="F402" s="169">
        <v>0</v>
      </c>
      <c r="G402" s="169">
        <v>0</v>
      </c>
      <c r="H402" s="156"/>
      <c r="I402" s="156"/>
      <c r="J402" s="156"/>
      <c r="K402" s="156"/>
    </row>
    <row r="403" spans="1:11" ht="14.1" customHeight="1" x14ac:dyDescent="0.25">
      <c r="A403" s="156"/>
      <c r="B403" s="156"/>
      <c r="C403" s="171" t="s">
        <v>83</v>
      </c>
      <c r="D403" s="179" t="s">
        <v>53</v>
      </c>
      <c r="E403" s="169">
        <v>0</v>
      </c>
      <c r="F403" s="169">
        <v>0</v>
      </c>
      <c r="G403" s="169">
        <v>0</v>
      </c>
      <c r="H403" s="156"/>
      <c r="I403" s="156"/>
      <c r="J403" s="156"/>
      <c r="K403" s="156"/>
    </row>
    <row r="404" spans="1:11" ht="14.1" customHeight="1" x14ac:dyDescent="0.25">
      <c r="A404" s="156"/>
      <c r="B404" s="156"/>
      <c r="C404" s="171" t="s">
        <v>84</v>
      </c>
      <c r="D404" s="179" t="s">
        <v>53</v>
      </c>
      <c r="E404" s="169">
        <v>0</v>
      </c>
      <c r="F404" s="169">
        <v>0</v>
      </c>
      <c r="G404" s="169">
        <v>0</v>
      </c>
      <c r="H404" s="156"/>
      <c r="I404" s="156"/>
      <c r="J404" s="156"/>
      <c r="K404" s="156"/>
    </row>
    <row r="405" spans="1:11" ht="14.1" customHeight="1" x14ac:dyDescent="0.25">
      <c r="A405" s="156"/>
      <c r="B405" s="156"/>
      <c r="C405" s="171" t="s">
        <v>85</v>
      </c>
      <c r="D405" s="179" t="s">
        <v>53</v>
      </c>
      <c r="E405" s="169">
        <v>0</v>
      </c>
      <c r="F405" s="169">
        <v>1000000</v>
      </c>
      <c r="G405" s="169">
        <v>1500000</v>
      </c>
      <c r="H405" s="156"/>
      <c r="I405" s="156"/>
      <c r="J405" s="156"/>
      <c r="K405" s="156"/>
    </row>
    <row r="406" spans="1:11" ht="14.1" customHeight="1" x14ac:dyDescent="0.25">
      <c r="A406" s="156"/>
      <c r="B406" s="156"/>
      <c r="C406" s="171" t="s">
        <v>72</v>
      </c>
      <c r="D406" s="179" t="s">
        <v>53</v>
      </c>
      <c r="E406" s="169">
        <v>0</v>
      </c>
      <c r="F406" s="169">
        <v>1000000</v>
      </c>
      <c r="G406" s="169">
        <v>1500000</v>
      </c>
      <c r="H406" s="156"/>
      <c r="I406" s="156"/>
      <c r="J406" s="156"/>
      <c r="K406" s="156"/>
    </row>
    <row r="407" spans="1:11" ht="14.1" customHeight="1" x14ac:dyDescent="0.25">
      <c r="A407" s="156"/>
      <c r="B407" s="156"/>
      <c r="C407" s="171" t="s">
        <v>81</v>
      </c>
      <c r="D407" s="179" t="s">
        <v>53</v>
      </c>
      <c r="E407" s="169">
        <v>0</v>
      </c>
      <c r="F407" s="169">
        <v>0</v>
      </c>
      <c r="G407" s="169">
        <v>0</v>
      </c>
      <c r="H407" s="156"/>
      <c r="I407" s="156"/>
      <c r="J407" s="156"/>
      <c r="K407" s="156"/>
    </row>
    <row r="408" spans="1:11" ht="14.1" customHeight="1" x14ac:dyDescent="0.25">
      <c r="A408" s="156"/>
      <c r="B408" s="156"/>
      <c r="C408" s="171" t="s">
        <v>82</v>
      </c>
      <c r="D408" s="179" t="s">
        <v>53</v>
      </c>
      <c r="E408" s="169">
        <v>0</v>
      </c>
      <c r="F408" s="169">
        <v>0</v>
      </c>
      <c r="G408" s="169">
        <v>0</v>
      </c>
      <c r="H408" s="156"/>
      <c r="I408" s="156"/>
      <c r="J408" s="156"/>
      <c r="K408" s="156"/>
    </row>
    <row r="409" spans="1:11" ht="14.1" customHeight="1" x14ac:dyDescent="0.25">
      <c r="A409" s="156"/>
      <c r="B409" s="156"/>
      <c r="C409" s="171" t="s">
        <v>83</v>
      </c>
      <c r="D409" s="179" t="s">
        <v>53</v>
      </c>
      <c r="E409" s="169">
        <v>0</v>
      </c>
      <c r="F409" s="169">
        <v>0</v>
      </c>
      <c r="G409" s="169">
        <v>0</v>
      </c>
      <c r="H409" s="156"/>
      <c r="I409" s="156"/>
      <c r="J409" s="156"/>
      <c r="K409" s="156"/>
    </row>
    <row r="410" spans="1:11" ht="14.1" customHeight="1" x14ac:dyDescent="0.25">
      <c r="A410" s="156"/>
      <c r="B410" s="156"/>
      <c r="C410" s="171" t="s">
        <v>84</v>
      </c>
      <c r="D410" s="179" t="s">
        <v>53</v>
      </c>
      <c r="E410" s="169">
        <v>0</v>
      </c>
      <c r="F410" s="169">
        <v>0</v>
      </c>
      <c r="G410" s="169">
        <v>0</v>
      </c>
      <c r="H410" s="156"/>
      <c r="I410" s="156"/>
      <c r="J410" s="156"/>
      <c r="K410" s="156"/>
    </row>
    <row r="411" spans="1:11" ht="14.1" customHeight="1" x14ac:dyDescent="0.25">
      <c r="A411" s="156"/>
      <c r="B411" s="156"/>
      <c r="C411" s="171" t="s">
        <v>86</v>
      </c>
      <c r="D411" s="179" t="s">
        <v>53</v>
      </c>
      <c r="E411" s="169">
        <v>0</v>
      </c>
      <c r="F411" s="169">
        <v>0</v>
      </c>
      <c r="G411" s="169">
        <v>0</v>
      </c>
      <c r="H411" s="156"/>
      <c r="I411" s="156"/>
      <c r="J411" s="156"/>
      <c r="K411" s="156"/>
    </row>
    <row r="412" spans="1:11" ht="14.1" customHeight="1" x14ac:dyDescent="0.25">
      <c r="A412" s="156"/>
      <c r="B412" s="156"/>
      <c r="C412" s="171" t="s">
        <v>72</v>
      </c>
      <c r="D412" s="179" t="s">
        <v>53</v>
      </c>
      <c r="E412" s="169">
        <v>0</v>
      </c>
      <c r="F412" s="169">
        <v>0</v>
      </c>
      <c r="G412" s="169">
        <v>0</v>
      </c>
      <c r="H412" s="156"/>
      <c r="I412" s="156"/>
      <c r="J412" s="156"/>
      <c r="K412" s="156"/>
    </row>
    <row r="413" spans="1:11" ht="14.1" customHeight="1" x14ac:dyDescent="0.25">
      <c r="A413" s="156"/>
      <c r="B413" s="156"/>
      <c r="C413" s="171" t="s">
        <v>81</v>
      </c>
      <c r="D413" s="179" t="s">
        <v>53</v>
      </c>
      <c r="E413" s="169">
        <v>0</v>
      </c>
      <c r="F413" s="169">
        <v>0</v>
      </c>
      <c r="G413" s="169">
        <v>0</v>
      </c>
      <c r="H413" s="156"/>
      <c r="I413" s="156"/>
      <c r="J413" s="156"/>
      <c r="K413" s="156"/>
    </row>
    <row r="414" spans="1:11" ht="14.1" customHeight="1" x14ac:dyDescent="0.25">
      <c r="A414" s="156"/>
      <c r="B414" s="156"/>
      <c r="C414" s="171" t="s">
        <v>82</v>
      </c>
      <c r="D414" s="179" t="s">
        <v>53</v>
      </c>
      <c r="E414" s="169">
        <v>0</v>
      </c>
      <c r="F414" s="169">
        <v>0</v>
      </c>
      <c r="G414" s="169">
        <v>0</v>
      </c>
      <c r="H414" s="156"/>
      <c r="I414" s="156"/>
      <c r="J414" s="156"/>
      <c r="K414" s="156"/>
    </row>
    <row r="415" spans="1:11" ht="14.1" customHeight="1" x14ac:dyDescent="0.25">
      <c r="A415" s="156"/>
      <c r="B415" s="156"/>
      <c r="C415" s="171" t="s">
        <v>83</v>
      </c>
      <c r="D415" s="179" t="s">
        <v>53</v>
      </c>
      <c r="E415" s="169">
        <v>0</v>
      </c>
      <c r="F415" s="169">
        <v>0</v>
      </c>
      <c r="G415" s="169">
        <v>0</v>
      </c>
      <c r="H415" s="156"/>
      <c r="I415" s="156"/>
      <c r="J415" s="156"/>
      <c r="K415" s="156"/>
    </row>
    <row r="416" spans="1:11" ht="14.1" customHeight="1" x14ac:dyDescent="0.25">
      <c r="A416" s="156"/>
      <c r="B416" s="156"/>
      <c r="C416" s="171" t="s">
        <v>84</v>
      </c>
      <c r="D416" s="179" t="s">
        <v>53</v>
      </c>
      <c r="E416" s="169">
        <v>0</v>
      </c>
      <c r="F416" s="169">
        <v>0</v>
      </c>
      <c r="G416" s="169">
        <v>0</v>
      </c>
      <c r="H416" s="156"/>
      <c r="I416" s="156"/>
      <c r="J416" s="156"/>
      <c r="K416" s="156"/>
    </row>
    <row r="417" spans="1:11" ht="14.1" customHeight="1" x14ac:dyDescent="0.25">
      <c r="A417" s="156"/>
      <c r="B417" s="156"/>
      <c r="C417" s="171" t="s">
        <v>87</v>
      </c>
      <c r="D417" s="179" t="s">
        <v>53</v>
      </c>
      <c r="E417" s="169">
        <v>0</v>
      </c>
      <c r="F417" s="169">
        <v>0</v>
      </c>
      <c r="G417" s="169">
        <v>0</v>
      </c>
      <c r="H417" s="156"/>
      <c r="I417" s="156"/>
      <c r="J417" s="156"/>
      <c r="K417" s="156"/>
    </row>
    <row r="418" spans="1:11" ht="14.1" customHeight="1" x14ac:dyDescent="0.25">
      <c r="A418" s="156"/>
      <c r="B418" s="156"/>
      <c r="C418" s="171" t="s">
        <v>88</v>
      </c>
      <c r="D418" s="179" t="s">
        <v>53</v>
      </c>
      <c r="E418" s="169">
        <v>0</v>
      </c>
      <c r="F418" s="169">
        <v>0</v>
      </c>
      <c r="G418" s="169">
        <v>0</v>
      </c>
      <c r="H418" s="156"/>
      <c r="I418" s="156"/>
      <c r="J418" s="156"/>
      <c r="K418" s="156"/>
    </row>
    <row r="419" spans="1:11" ht="14.1" customHeight="1" x14ac:dyDescent="0.25">
      <c r="A419" s="156"/>
      <c r="B419" s="156"/>
      <c r="C419" s="170" t="s">
        <v>89</v>
      </c>
      <c r="D419" s="169">
        <v>0</v>
      </c>
      <c r="E419" s="169">
        <v>0</v>
      </c>
      <c r="F419" s="169">
        <v>1000000</v>
      </c>
      <c r="G419" s="169">
        <v>1500000</v>
      </c>
      <c r="H419" s="156"/>
      <c r="I419" s="156"/>
      <c r="J419" s="156"/>
      <c r="K419" s="156"/>
    </row>
    <row r="420" spans="1:11" ht="20.100000000000001" customHeight="1" x14ac:dyDescent="0.25">
      <c r="A420" s="156"/>
      <c r="B420" s="156"/>
      <c r="C420" s="178" t="s">
        <v>927</v>
      </c>
      <c r="D420" s="1403" t="s">
        <v>926</v>
      </c>
      <c r="E420" s="1404"/>
      <c r="F420" s="1404"/>
      <c r="G420" s="1404"/>
      <c r="H420" s="156"/>
      <c r="I420" s="156"/>
      <c r="J420" s="156"/>
      <c r="K420" s="156"/>
    </row>
    <row r="421" spans="1:11" ht="14.1" customHeight="1" x14ac:dyDescent="0.25">
      <c r="A421" s="156"/>
      <c r="B421" s="156"/>
      <c r="C421" s="177" t="s">
        <v>46</v>
      </c>
      <c r="D421" s="1405" t="s">
        <v>925</v>
      </c>
      <c r="E421" s="1406"/>
      <c r="F421" s="1406"/>
      <c r="G421" s="1406"/>
      <c r="H421" s="156"/>
      <c r="I421" s="156"/>
      <c r="J421" s="156"/>
      <c r="K421" s="156"/>
    </row>
    <row r="422" spans="1:11" ht="14.1" customHeight="1" x14ac:dyDescent="0.25">
      <c r="A422" s="156"/>
      <c r="B422" s="156"/>
      <c r="C422" s="154" t="s">
        <v>48</v>
      </c>
      <c r="D422" s="1407" t="s">
        <v>924</v>
      </c>
      <c r="E422" s="1408"/>
      <c r="F422" s="1408"/>
      <c r="G422" s="1408"/>
      <c r="H422" s="156"/>
      <c r="I422" s="156"/>
      <c r="J422" s="156"/>
      <c r="K422" s="156"/>
    </row>
    <row r="423" spans="1:11" ht="14.1" customHeight="1" x14ac:dyDescent="0.25">
      <c r="A423" s="156"/>
      <c r="B423" s="156"/>
      <c r="C423" s="154" t="s">
        <v>50</v>
      </c>
      <c r="D423" s="1407" t="s">
        <v>923</v>
      </c>
      <c r="E423" s="1408"/>
      <c r="F423" s="1408"/>
      <c r="G423" s="1408"/>
      <c r="H423" s="156"/>
      <c r="I423" s="156"/>
      <c r="J423" s="156"/>
      <c r="K423" s="156"/>
    </row>
    <row r="424" spans="1:11" ht="15" customHeight="1" x14ac:dyDescent="0.25">
      <c r="A424" s="156"/>
      <c r="B424" s="156"/>
      <c r="C424" s="175"/>
      <c r="D424" s="174">
        <v>2026</v>
      </c>
      <c r="E424" s="174">
        <v>2027</v>
      </c>
      <c r="F424" s="174">
        <v>2028</v>
      </c>
      <c r="G424" s="174">
        <v>2029</v>
      </c>
      <c r="H424" s="156"/>
      <c r="I424" s="156"/>
      <c r="J424" s="156"/>
      <c r="K424" s="156"/>
    </row>
    <row r="425" spans="1:11" ht="15" customHeight="1" x14ac:dyDescent="0.25">
      <c r="A425" s="156"/>
      <c r="B425" s="156"/>
      <c r="C425" s="173"/>
      <c r="D425" s="172" t="s">
        <v>17</v>
      </c>
      <c r="E425" s="172" t="s">
        <v>18</v>
      </c>
      <c r="F425" s="172" t="s">
        <v>18</v>
      </c>
      <c r="G425" s="172" t="s">
        <v>18</v>
      </c>
      <c r="H425" s="156"/>
      <c r="I425" s="156"/>
      <c r="J425" s="156"/>
      <c r="K425" s="156"/>
    </row>
    <row r="426" spans="1:11" ht="14.1" customHeight="1" x14ac:dyDescent="0.25">
      <c r="A426" s="156"/>
      <c r="B426" s="156"/>
      <c r="C426" s="163" t="s">
        <v>52</v>
      </c>
      <c r="D426" s="176" t="s">
        <v>53</v>
      </c>
      <c r="E426" s="176" t="s">
        <v>97</v>
      </c>
      <c r="F426" s="176" t="s">
        <v>55</v>
      </c>
      <c r="G426" s="176" t="s">
        <v>55</v>
      </c>
      <c r="H426" s="156"/>
      <c r="I426" s="156"/>
      <c r="J426" s="156"/>
      <c r="K426" s="156"/>
    </row>
    <row r="427" spans="1:11" ht="14.1" customHeight="1" x14ac:dyDescent="0.25">
      <c r="A427" s="156"/>
      <c r="B427" s="156"/>
      <c r="C427" s="163" t="s">
        <v>54</v>
      </c>
      <c r="D427" s="176" t="s">
        <v>55</v>
      </c>
      <c r="E427" s="176" t="s">
        <v>193</v>
      </c>
      <c r="F427" s="176" t="s">
        <v>55</v>
      </c>
      <c r="G427" s="176" t="s">
        <v>55</v>
      </c>
      <c r="H427" s="156"/>
      <c r="I427" s="156"/>
      <c r="J427" s="156"/>
      <c r="K427" s="156"/>
    </row>
    <row r="428" spans="1:11" ht="14.1" customHeight="1" x14ac:dyDescent="0.25">
      <c r="A428" s="156"/>
      <c r="B428" s="156"/>
      <c r="C428" s="163" t="s">
        <v>59</v>
      </c>
      <c r="D428" s="176" t="s">
        <v>55</v>
      </c>
      <c r="E428" s="176" t="s">
        <v>922</v>
      </c>
      <c r="F428" s="176" t="s">
        <v>55</v>
      </c>
      <c r="G428" s="176" t="s">
        <v>55</v>
      </c>
      <c r="H428" s="156"/>
      <c r="I428" s="156"/>
      <c r="J428" s="156"/>
      <c r="K428" s="156"/>
    </row>
    <row r="429" spans="1:11" ht="14.1" customHeight="1" x14ac:dyDescent="0.25">
      <c r="A429" s="156"/>
      <c r="B429" s="156"/>
      <c r="C429" s="163" t="s">
        <v>63</v>
      </c>
      <c r="D429" s="176" t="s">
        <v>53</v>
      </c>
      <c r="E429" s="176" t="s">
        <v>53</v>
      </c>
      <c r="F429" s="176" t="s">
        <v>103</v>
      </c>
      <c r="G429" s="176" t="s">
        <v>53</v>
      </c>
      <c r="H429" s="156"/>
      <c r="I429" s="156"/>
      <c r="J429" s="156"/>
      <c r="K429" s="156"/>
    </row>
    <row r="430" spans="1:11" ht="14.1" customHeight="1" x14ac:dyDescent="0.25">
      <c r="A430" s="156"/>
      <c r="B430" s="156"/>
      <c r="C430" s="163" t="s">
        <v>65</v>
      </c>
      <c r="D430" s="176" t="s">
        <v>53</v>
      </c>
      <c r="E430" s="176" t="s">
        <v>53</v>
      </c>
      <c r="F430" s="176" t="s">
        <v>103</v>
      </c>
      <c r="G430" s="176" t="s">
        <v>53</v>
      </c>
      <c r="H430" s="156"/>
      <c r="I430" s="156"/>
      <c r="J430" s="156"/>
      <c r="K430" s="156"/>
    </row>
    <row r="431" spans="1:11" ht="14.1" customHeight="1" x14ac:dyDescent="0.25">
      <c r="A431" s="156"/>
      <c r="B431" s="156"/>
      <c r="C431" s="163" t="s">
        <v>68</v>
      </c>
      <c r="D431" s="176" t="s">
        <v>53</v>
      </c>
      <c r="E431" s="176" t="s">
        <v>53</v>
      </c>
      <c r="F431" s="176" t="s">
        <v>103</v>
      </c>
      <c r="G431" s="176" t="s">
        <v>53</v>
      </c>
      <c r="H431" s="156"/>
      <c r="I431" s="156"/>
      <c r="J431" s="156"/>
      <c r="K431" s="156"/>
    </row>
    <row r="432" spans="1:11" ht="14.1" customHeight="1" x14ac:dyDescent="0.25">
      <c r="A432" s="156"/>
      <c r="B432" s="156"/>
      <c r="C432" s="1409" t="s">
        <v>70</v>
      </c>
      <c r="D432" s="1410"/>
      <c r="E432" s="1410"/>
      <c r="F432" s="1410"/>
      <c r="G432" s="1410"/>
      <c r="H432" s="156"/>
      <c r="I432" s="156"/>
      <c r="J432" s="156"/>
      <c r="K432" s="156"/>
    </row>
    <row r="433" spans="1:11" ht="14.1" customHeight="1" x14ac:dyDescent="0.25">
      <c r="A433" s="156"/>
      <c r="B433" s="156"/>
      <c r="C433" s="175"/>
      <c r="D433" s="174">
        <v>2026</v>
      </c>
      <c r="E433" s="174">
        <v>2027</v>
      </c>
      <c r="F433" s="174">
        <v>2028</v>
      </c>
      <c r="G433" s="174">
        <v>2029</v>
      </c>
      <c r="H433" s="156"/>
      <c r="I433" s="156"/>
      <c r="J433" s="156"/>
      <c r="K433" s="156"/>
    </row>
    <row r="434" spans="1:11" ht="14.1" customHeight="1" x14ac:dyDescent="0.25">
      <c r="A434" s="156"/>
      <c r="B434" s="156"/>
      <c r="C434" s="173"/>
      <c r="D434" s="172" t="s">
        <v>17</v>
      </c>
      <c r="E434" s="172" t="s">
        <v>18</v>
      </c>
      <c r="F434" s="172" t="s">
        <v>18</v>
      </c>
      <c r="G434" s="172" t="s">
        <v>18</v>
      </c>
      <c r="H434" s="156"/>
      <c r="I434" s="156"/>
      <c r="J434" s="156"/>
      <c r="K434" s="156"/>
    </row>
    <row r="435" spans="1:11" ht="14.1" customHeight="1" x14ac:dyDescent="0.25">
      <c r="A435" s="156"/>
      <c r="B435" s="156"/>
      <c r="C435" s="171" t="s">
        <v>71</v>
      </c>
      <c r="D435" s="169">
        <v>0</v>
      </c>
      <c r="E435" s="169">
        <v>0</v>
      </c>
      <c r="F435" s="169">
        <v>0</v>
      </c>
      <c r="G435" s="169">
        <v>0</v>
      </c>
      <c r="H435" s="156"/>
      <c r="I435" s="156"/>
      <c r="J435" s="156"/>
      <c r="K435" s="156"/>
    </row>
    <row r="436" spans="1:11" ht="14.1" customHeight="1" x14ac:dyDescent="0.25">
      <c r="A436" s="156"/>
      <c r="B436" s="156"/>
      <c r="C436" s="171" t="s">
        <v>72</v>
      </c>
      <c r="D436" s="169">
        <v>0</v>
      </c>
      <c r="E436" s="169">
        <v>0</v>
      </c>
      <c r="F436" s="169">
        <v>0</v>
      </c>
      <c r="G436" s="169">
        <v>0</v>
      </c>
      <c r="H436" s="156"/>
      <c r="I436" s="156"/>
      <c r="J436" s="156"/>
      <c r="K436" s="156"/>
    </row>
    <row r="437" spans="1:11" ht="14.1" customHeight="1" x14ac:dyDescent="0.25">
      <c r="A437" s="156"/>
      <c r="B437" s="156"/>
      <c r="C437" s="171" t="s">
        <v>73</v>
      </c>
      <c r="D437" s="169">
        <v>0</v>
      </c>
      <c r="E437" s="169">
        <v>0</v>
      </c>
      <c r="F437" s="169">
        <v>0</v>
      </c>
      <c r="G437" s="169">
        <v>0</v>
      </c>
      <c r="H437" s="156"/>
      <c r="I437" s="156"/>
      <c r="J437" s="156"/>
      <c r="K437" s="156"/>
    </row>
    <row r="438" spans="1:11" ht="14.1" customHeight="1" x14ac:dyDescent="0.25">
      <c r="A438" s="156"/>
      <c r="B438" s="156"/>
      <c r="C438" s="171" t="s">
        <v>74</v>
      </c>
      <c r="D438" s="169">
        <v>0</v>
      </c>
      <c r="E438" s="169">
        <v>0</v>
      </c>
      <c r="F438" s="169">
        <v>0</v>
      </c>
      <c r="G438" s="169">
        <v>0</v>
      </c>
      <c r="H438" s="156"/>
      <c r="I438" s="156"/>
      <c r="J438" s="156"/>
      <c r="K438" s="156"/>
    </row>
    <row r="439" spans="1:11" ht="14.1" customHeight="1" x14ac:dyDescent="0.25">
      <c r="A439" s="156"/>
      <c r="B439" s="156"/>
      <c r="C439" s="171" t="s">
        <v>72</v>
      </c>
      <c r="D439" s="169">
        <v>0</v>
      </c>
      <c r="E439" s="169">
        <v>0</v>
      </c>
      <c r="F439" s="169">
        <v>0</v>
      </c>
      <c r="G439" s="169">
        <v>0</v>
      </c>
      <c r="H439" s="156"/>
      <c r="I439" s="156"/>
      <c r="J439" s="156"/>
      <c r="K439" s="156"/>
    </row>
    <row r="440" spans="1:11" ht="14.1" customHeight="1" x14ac:dyDescent="0.25">
      <c r="A440" s="156"/>
      <c r="B440" s="156"/>
      <c r="C440" s="171" t="s">
        <v>73</v>
      </c>
      <c r="D440" s="169">
        <v>0</v>
      </c>
      <c r="E440" s="169">
        <v>0</v>
      </c>
      <c r="F440" s="169">
        <v>0</v>
      </c>
      <c r="G440" s="169">
        <v>0</v>
      </c>
      <c r="H440" s="156"/>
      <c r="I440" s="156"/>
      <c r="J440" s="156"/>
      <c r="K440" s="156"/>
    </row>
    <row r="441" spans="1:11" ht="14.1" customHeight="1" x14ac:dyDescent="0.25">
      <c r="A441" s="156"/>
      <c r="B441" s="156"/>
      <c r="C441" s="171" t="s">
        <v>75</v>
      </c>
      <c r="D441" s="169">
        <v>0</v>
      </c>
      <c r="E441" s="169">
        <v>0</v>
      </c>
      <c r="F441" s="169">
        <v>0</v>
      </c>
      <c r="G441" s="169">
        <v>0</v>
      </c>
      <c r="H441" s="156"/>
      <c r="I441" s="156"/>
      <c r="J441" s="156"/>
      <c r="K441" s="156"/>
    </row>
    <row r="442" spans="1:11" ht="14.1" customHeight="1" x14ac:dyDescent="0.25">
      <c r="A442" s="156"/>
      <c r="B442" s="156"/>
      <c r="C442" s="171" t="s">
        <v>72</v>
      </c>
      <c r="D442" s="169">
        <v>0</v>
      </c>
      <c r="E442" s="169">
        <v>0</v>
      </c>
      <c r="F442" s="169">
        <v>0</v>
      </c>
      <c r="G442" s="169">
        <v>0</v>
      </c>
      <c r="H442" s="156"/>
      <c r="I442" s="156"/>
      <c r="J442" s="156"/>
      <c r="K442" s="156"/>
    </row>
    <row r="443" spans="1:11" ht="14.1" customHeight="1" x14ac:dyDescent="0.25">
      <c r="A443" s="156"/>
      <c r="B443" s="156"/>
      <c r="C443" s="171" t="s">
        <v>73</v>
      </c>
      <c r="D443" s="169">
        <v>0</v>
      </c>
      <c r="E443" s="169">
        <v>0</v>
      </c>
      <c r="F443" s="169">
        <v>0</v>
      </c>
      <c r="G443" s="169">
        <v>0</v>
      </c>
      <c r="H443" s="156"/>
      <c r="I443" s="156"/>
      <c r="J443" s="156"/>
      <c r="K443" s="156"/>
    </row>
    <row r="444" spans="1:11" ht="14.1" customHeight="1" x14ac:dyDescent="0.25">
      <c r="A444" s="156"/>
      <c r="B444" s="156"/>
      <c r="C444" s="171" t="s">
        <v>76</v>
      </c>
      <c r="D444" s="169">
        <v>0</v>
      </c>
      <c r="E444" s="169">
        <v>0</v>
      </c>
      <c r="F444" s="169">
        <v>0</v>
      </c>
      <c r="G444" s="169">
        <v>0</v>
      </c>
      <c r="H444" s="156"/>
      <c r="I444" s="156"/>
      <c r="J444" s="156"/>
      <c r="K444" s="156"/>
    </row>
    <row r="445" spans="1:11" ht="14.1" customHeight="1" x14ac:dyDescent="0.25">
      <c r="A445" s="156"/>
      <c r="B445" s="156"/>
      <c r="C445" s="171" t="s">
        <v>72</v>
      </c>
      <c r="D445" s="169">
        <v>0</v>
      </c>
      <c r="E445" s="169">
        <v>0</v>
      </c>
      <c r="F445" s="169">
        <v>0</v>
      </c>
      <c r="G445" s="169">
        <v>0</v>
      </c>
      <c r="H445" s="156"/>
      <c r="I445" s="156"/>
      <c r="J445" s="156"/>
      <c r="K445" s="156"/>
    </row>
    <row r="446" spans="1:11" ht="14.1" customHeight="1" x14ac:dyDescent="0.25">
      <c r="A446" s="156"/>
      <c r="B446" s="156"/>
      <c r="C446" s="171" t="s">
        <v>73</v>
      </c>
      <c r="D446" s="169">
        <v>0</v>
      </c>
      <c r="E446" s="169">
        <v>0</v>
      </c>
      <c r="F446" s="169">
        <v>0</v>
      </c>
      <c r="G446" s="169">
        <v>0</v>
      </c>
      <c r="H446" s="156"/>
      <c r="I446" s="156"/>
      <c r="J446" s="156"/>
      <c r="K446" s="156"/>
    </row>
    <row r="447" spans="1:11" ht="14.1" customHeight="1" x14ac:dyDescent="0.25">
      <c r="A447" s="156"/>
      <c r="B447" s="156"/>
      <c r="C447" s="171" t="s">
        <v>77</v>
      </c>
      <c r="D447" s="169">
        <v>0</v>
      </c>
      <c r="E447" s="169">
        <v>0</v>
      </c>
      <c r="F447" s="169">
        <v>0</v>
      </c>
      <c r="G447" s="169">
        <v>0</v>
      </c>
      <c r="H447" s="156"/>
      <c r="I447" s="156"/>
      <c r="J447" s="156"/>
      <c r="K447" s="156"/>
    </row>
    <row r="448" spans="1:11" ht="14.1" customHeight="1" x14ac:dyDescent="0.25">
      <c r="A448" s="156"/>
      <c r="B448" s="156"/>
      <c r="C448" s="171" t="s">
        <v>72</v>
      </c>
      <c r="D448" s="169">
        <v>0</v>
      </c>
      <c r="E448" s="169">
        <v>0</v>
      </c>
      <c r="F448" s="169">
        <v>0</v>
      </c>
      <c r="G448" s="169">
        <v>0</v>
      </c>
      <c r="H448" s="156"/>
      <c r="I448" s="156"/>
      <c r="J448" s="156"/>
      <c r="K448" s="156"/>
    </row>
    <row r="449" spans="1:11" ht="14.1" customHeight="1" x14ac:dyDescent="0.25">
      <c r="A449" s="156"/>
      <c r="B449" s="156"/>
      <c r="C449" s="171" t="s">
        <v>73</v>
      </c>
      <c r="D449" s="169">
        <v>0</v>
      </c>
      <c r="E449" s="169">
        <v>0</v>
      </c>
      <c r="F449" s="169">
        <v>0</v>
      </c>
      <c r="G449" s="169">
        <v>0</v>
      </c>
      <c r="H449" s="156"/>
      <c r="I449" s="156"/>
      <c r="J449" s="156"/>
      <c r="K449" s="156"/>
    </row>
    <row r="450" spans="1:11" ht="14.1" customHeight="1" x14ac:dyDescent="0.25">
      <c r="A450" s="156"/>
      <c r="B450" s="156"/>
      <c r="C450" s="171" t="s">
        <v>78</v>
      </c>
      <c r="D450" s="169">
        <v>0</v>
      </c>
      <c r="E450" s="169">
        <v>0</v>
      </c>
      <c r="F450" s="169">
        <v>0</v>
      </c>
      <c r="G450" s="169">
        <v>0</v>
      </c>
      <c r="H450" s="156"/>
      <c r="I450" s="156"/>
      <c r="J450" s="156"/>
      <c r="K450" s="156"/>
    </row>
    <row r="451" spans="1:11" ht="14.1" customHeight="1" x14ac:dyDescent="0.25">
      <c r="A451" s="156"/>
      <c r="B451" s="156"/>
      <c r="C451" s="171" t="s">
        <v>72</v>
      </c>
      <c r="D451" s="169">
        <v>0</v>
      </c>
      <c r="E451" s="169">
        <v>0</v>
      </c>
      <c r="F451" s="169">
        <v>0</v>
      </c>
      <c r="G451" s="169">
        <v>0</v>
      </c>
      <c r="H451" s="156"/>
      <c r="I451" s="156"/>
      <c r="J451" s="156"/>
      <c r="K451" s="156"/>
    </row>
    <row r="452" spans="1:11" ht="14.1" customHeight="1" x14ac:dyDescent="0.25">
      <c r="A452" s="156"/>
      <c r="B452" s="156"/>
      <c r="C452" s="171" t="s">
        <v>73</v>
      </c>
      <c r="D452" s="169">
        <v>0</v>
      </c>
      <c r="E452" s="169">
        <v>0</v>
      </c>
      <c r="F452" s="169">
        <v>0</v>
      </c>
      <c r="G452" s="169">
        <v>0</v>
      </c>
      <c r="H452" s="156"/>
      <c r="I452" s="156"/>
      <c r="J452" s="156"/>
      <c r="K452" s="156"/>
    </row>
    <row r="453" spans="1:11" ht="14.1" customHeight="1" x14ac:dyDescent="0.25">
      <c r="A453" s="156"/>
      <c r="B453" s="156"/>
      <c r="C453" s="171" t="s">
        <v>79</v>
      </c>
      <c r="D453" s="169">
        <v>0</v>
      </c>
      <c r="E453" s="169">
        <v>0</v>
      </c>
      <c r="F453" s="169">
        <v>0</v>
      </c>
      <c r="G453" s="169">
        <v>0</v>
      </c>
      <c r="H453" s="156"/>
      <c r="I453" s="156"/>
      <c r="J453" s="156"/>
      <c r="K453" s="156"/>
    </row>
    <row r="454" spans="1:11" ht="14.1" customHeight="1" x14ac:dyDescent="0.25">
      <c r="A454" s="156"/>
      <c r="B454" s="156"/>
      <c r="C454" s="171" t="s">
        <v>72</v>
      </c>
      <c r="D454" s="169">
        <v>0</v>
      </c>
      <c r="E454" s="169">
        <v>0</v>
      </c>
      <c r="F454" s="169">
        <v>0</v>
      </c>
      <c r="G454" s="169">
        <v>0</v>
      </c>
      <c r="H454" s="156"/>
      <c r="I454" s="156"/>
      <c r="J454" s="156"/>
      <c r="K454" s="156"/>
    </row>
    <row r="455" spans="1:11" ht="14.1" customHeight="1" x14ac:dyDescent="0.25">
      <c r="A455" s="156"/>
      <c r="B455" s="156"/>
      <c r="C455" s="171" t="s">
        <v>73</v>
      </c>
      <c r="D455" s="169">
        <v>0</v>
      </c>
      <c r="E455" s="169">
        <v>0</v>
      </c>
      <c r="F455" s="169">
        <v>0</v>
      </c>
      <c r="G455" s="169">
        <v>0</v>
      </c>
      <c r="H455" s="156"/>
      <c r="I455" s="156"/>
      <c r="J455" s="156"/>
      <c r="K455" s="156"/>
    </row>
    <row r="456" spans="1:11" ht="14.1" customHeight="1" x14ac:dyDescent="0.25">
      <c r="A456" s="156"/>
      <c r="B456" s="156"/>
      <c r="C456" s="171" t="s">
        <v>80</v>
      </c>
      <c r="D456" s="169">
        <v>0</v>
      </c>
      <c r="E456" s="169">
        <v>0</v>
      </c>
      <c r="F456" s="169">
        <v>0</v>
      </c>
      <c r="G456" s="169">
        <v>0</v>
      </c>
      <c r="H456" s="156"/>
      <c r="I456" s="156"/>
      <c r="J456" s="156"/>
      <c r="K456" s="156"/>
    </row>
    <row r="457" spans="1:11" ht="14.1" customHeight="1" x14ac:dyDescent="0.25">
      <c r="A457" s="156"/>
      <c r="B457" s="156"/>
      <c r="C457" s="171" t="s">
        <v>72</v>
      </c>
      <c r="D457" s="169">
        <v>0</v>
      </c>
      <c r="E457" s="169">
        <v>0</v>
      </c>
      <c r="F457" s="169">
        <v>0</v>
      </c>
      <c r="G457" s="169">
        <v>0</v>
      </c>
      <c r="H457" s="156"/>
      <c r="I457" s="156"/>
      <c r="J457" s="156"/>
      <c r="K457" s="156"/>
    </row>
    <row r="458" spans="1:11" ht="14.1" customHeight="1" x14ac:dyDescent="0.25">
      <c r="A458" s="156"/>
      <c r="B458" s="156"/>
      <c r="C458" s="171" t="s">
        <v>81</v>
      </c>
      <c r="D458" s="169">
        <v>0</v>
      </c>
      <c r="E458" s="169">
        <v>0</v>
      </c>
      <c r="F458" s="169">
        <v>0</v>
      </c>
      <c r="G458" s="169">
        <v>0</v>
      </c>
      <c r="H458" s="156"/>
      <c r="I458" s="156"/>
      <c r="J458" s="156"/>
      <c r="K458" s="156"/>
    </row>
    <row r="459" spans="1:11" ht="14.1" customHeight="1" x14ac:dyDescent="0.25">
      <c r="A459" s="156"/>
      <c r="B459" s="156"/>
      <c r="C459" s="171" t="s">
        <v>82</v>
      </c>
      <c r="D459" s="169">
        <v>0</v>
      </c>
      <c r="E459" s="169">
        <v>0</v>
      </c>
      <c r="F459" s="169">
        <v>0</v>
      </c>
      <c r="G459" s="169">
        <v>0</v>
      </c>
      <c r="H459" s="156"/>
      <c r="I459" s="156"/>
      <c r="J459" s="156"/>
      <c r="K459" s="156"/>
    </row>
    <row r="460" spans="1:11" ht="14.1" customHeight="1" x14ac:dyDescent="0.25">
      <c r="A460" s="156"/>
      <c r="B460" s="156"/>
      <c r="C460" s="171" t="s">
        <v>83</v>
      </c>
      <c r="D460" s="169">
        <v>0</v>
      </c>
      <c r="E460" s="169">
        <v>0</v>
      </c>
      <c r="F460" s="169">
        <v>0</v>
      </c>
      <c r="G460" s="169">
        <v>0</v>
      </c>
      <c r="H460" s="156"/>
      <c r="I460" s="156"/>
      <c r="J460" s="156"/>
      <c r="K460" s="156"/>
    </row>
    <row r="461" spans="1:11" ht="14.1" customHeight="1" x14ac:dyDescent="0.25">
      <c r="A461" s="156"/>
      <c r="B461" s="156"/>
      <c r="C461" s="171" t="s">
        <v>84</v>
      </c>
      <c r="D461" s="169">
        <v>0</v>
      </c>
      <c r="E461" s="169">
        <v>0</v>
      </c>
      <c r="F461" s="169">
        <v>0</v>
      </c>
      <c r="G461" s="169">
        <v>0</v>
      </c>
      <c r="H461" s="156"/>
      <c r="I461" s="156"/>
      <c r="J461" s="156"/>
      <c r="K461" s="156"/>
    </row>
    <row r="462" spans="1:11" ht="14.1" customHeight="1" x14ac:dyDescent="0.25">
      <c r="A462" s="156"/>
      <c r="B462" s="156"/>
      <c r="C462" s="171" t="s">
        <v>85</v>
      </c>
      <c r="D462" s="169">
        <v>0</v>
      </c>
      <c r="E462" s="169">
        <v>1000000</v>
      </c>
      <c r="F462" s="169">
        <v>0</v>
      </c>
      <c r="G462" s="169">
        <v>0</v>
      </c>
      <c r="H462" s="156"/>
      <c r="I462" s="156"/>
      <c r="J462" s="156"/>
      <c r="K462" s="156"/>
    </row>
    <row r="463" spans="1:11" ht="14.1" customHeight="1" x14ac:dyDescent="0.25">
      <c r="A463" s="156"/>
      <c r="B463" s="156"/>
      <c r="C463" s="171" t="s">
        <v>72</v>
      </c>
      <c r="D463" s="169">
        <v>0</v>
      </c>
      <c r="E463" s="169">
        <v>1000000</v>
      </c>
      <c r="F463" s="169">
        <v>0</v>
      </c>
      <c r="G463" s="169">
        <v>0</v>
      </c>
      <c r="H463" s="156"/>
      <c r="I463" s="156"/>
      <c r="J463" s="156"/>
      <c r="K463" s="156"/>
    </row>
    <row r="464" spans="1:11" ht="14.1" customHeight="1" x14ac:dyDescent="0.25">
      <c r="A464" s="156"/>
      <c r="B464" s="156"/>
      <c r="C464" s="171" t="s">
        <v>81</v>
      </c>
      <c r="D464" s="169">
        <v>0</v>
      </c>
      <c r="E464" s="169">
        <v>0</v>
      </c>
      <c r="F464" s="169">
        <v>0</v>
      </c>
      <c r="G464" s="169">
        <v>0</v>
      </c>
      <c r="H464" s="156"/>
      <c r="I464" s="156"/>
      <c r="J464" s="156"/>
      <c r="K464" s="156"/>
    </row>
    <row r="465" spans="1:11" ht="14.1" customHeight="1" x14ac:dyDescent="0.25">
      <c r="A465" s="156"/>
      <c r="B465" s="156"/>
      <c r="C465" s="171" t="s">
        <v>82</v>
      </c>
      <c r="D465" s="169">
        <v>0</v>
      </c>
      <c r="E465" s="169">
        <v>0</v>
      </c>
      <c r="F465" s="169">
        <v>0</v>
      </c>
      <c r="G465" s="169">
        <v>0</v>
      </c>
      <c r="H465" s="156"/>
      <c r="I465" s="156"/>
      <c r="J465" s="156"/>
      <c r="K465" s="156"/>
    </row>
    <row r="466" spans="1:11" ht="14.1" customHeight="1" x14ac:dyDescent="0.25">
      <c r="A466" s="156"/>
      <c r="B466" s="156"/>
      <c r="C466" s="171" t="s">
        <v>83</v>
      </c>
      <c r="D466" s="169">
        <v>0</v>
      </c>
      <c r="E466" s="169">
        <v>0</v>
      </c>
      <c r="F466" s="169">
        <v>0</v>
      </c>
      <c r="G466" s="169">
        <v>0</v>
      </c>
      <c r="H466" s="156"/>
      <c r="I466" s="156"/>
      <c r="J466" s="156"/>
      <c r="K466" s="156"/>
    </row>
    <row r="467" spans="1:11" ht="14.1" customHeight="1" x14ac:dyDescent="0.25">
      <c r="A467" s="156"/>
      <c r="B467" s="156"/>
      <c r="C467" s="171" t="s">
        <v>84</v>
      </c>
      <c r="D467" s="169">
        <v>0</v>
      </c>
      <c r="E467" s="169">
        <v>0</v>
      </c>
      <c r="F467" s="169">
        <v>0</v>
      </c>
      <c r="G467" s="169">
        <v>0</v>
      </c>
      <c r="H467" s="156"/>
      <c r="I467" s="156"/>
      <c r="J467" s="156"/>
      <c r="K467" s="156"/>
    </row>
    <row r="468" spans="1:11" ht="14.1" customHeight="1" x14ac:dyDescent="0.25">
      <c r="A468" s="156"/>
      <c r="B468" s="156"/>
      <c r="C468" s="171" t="s">
        <v>86</v>
      </c>
      <c r="D468" s="169">
        <v>0</v>
      </c>
      <c r="E468" s="169">
        <v>0</v>
      </c>
      <c r="F468" s="169">
        <v>0</v>
      </c>
      <c r="G468" s="169">
        <v>0</v>
      </c>
      <c r="H468" s="156"/>
      <c r="I468" s="156"/>
      <c r="J468" s="156"/>
      <c r="K468" s="156"/>
    </row>
    <row r="469" spans="1:11" ht="14.1" customHeight="1" x14ac:dyDescent="0.25">
      <c r="A469" s="156"/>
      <c r="B469" s="156"/>
      <c r="C469" s="171" t="s">
        <v>72</v>
      </c>
      <c r="D469" s="169">
        <v>0</v>
      </c>
      <c r="E469" s="169">
        <v>0</v>
      </c>
      <c r="F469" s="169">
        <v>0</v>
      </c>
      <c r="G469" s="169">
        <v>0</v>
      </c>
      <c r="H469" s="156"/>
      <c r="I469" s="156"/>
      <c r="J469" s="156"/>
      <c r="K469" s="156"/>
    </row>
    <row r="470" spans="1:11" ht="14.1" customHeight="1" x14ac:dyDescent="0.25">
      <c r="A470" s="156"/>
      <c r="B470" s="156"/>
      <c r="C470" s="171" t="s">
        <v>81</v>
      </c>
      <c r="D470" s="169">
        <v>0</v>
      </c>
      <c r="E470" s="169">
        <v>0</v>
      </c>
      <c r="F470" s="169">
        <v>0</v>
      </c>
      <c r="G470" s="169">
        <v>0</v>
      </c>
      <c r="H470" s="156"/>
      <c r="I470" s="156"/>
      <c r="J470" s="156"/>
      <c r="K470" s="156"/>
    </row>
    <row r="471" spans="1:11" ht="14.1" customHeight="1" x14ac:dyDescent="0.25">
      <c r="A471" s="156"/>
      <c r="B471" s="156"/>
      <c r="C471" s="171" t="s">
        <v>82</v>
      </c>
      <c r="D471" s="169">
        <v>0</v>
      </c>
      <c r="E471" s="169">
        <v>0</v>
      </c>
      <c r="F471" s="169">
        <v>0</v>
      </c>
      <c r="G471" s="169">
        <v>0</v>
      </c>
      <c r="H471" s="156"/>
      <c r="I471" s="156"/>
      <c r="J471" s="156"/>
      <c r="K471" s="156"/>
    </row>
    <row r="472" spans="1:11" ht="14.1" customHeight="1" x14ac:dyDescent="0.25">
      <c r="A472" s="156"/>
      <c r="B472" s="156"/>
      <c r="C472" s="171" t="s">
        <v>83</v>
      </c>
      <c r="D472" s="169">
        <v>0</v>
      </c>
      <c r="E472" s="169">
        <v>0</v>
      </c>
      <c r="F472" s="169">
        <v>0</v>
      </c>
      <c r="G472" s="169">
        <v>0</v>
      </c>
      <c r="H472" s="156"/>
      <c r="I472" s="156"/>
      <c r="J472" s="156"/>
      <c r="K472" s="156"/>
    </row>
    <row r="473" spans="1:11" ht="14.1" customHeight="1" x14ac:dyDescent="0.25">
      <c r="A473" s="156"/>
      <c r="B473" s="156"/>
      <c r="C473" s="171" t="s">
        <v>84</v>
      </c>
      <c r="D473" s="169">
        <v>0</v>
      </c>
      <c r="E473" s="169">
        <v>0</v>
      </c>
      <c r="F473" s="169">
        <v>0</v>
      </c>
      <c r="G473" s="169">
        <v>0</v>
      </c>
      <c r="H473" s="156"/>
      <c r="I473" s="156"/>
      <c r="J473" s="156"/>
      <c r="K473" s="156"/>
    </row>
    <row r="474" spans="1:11" ht="14.1" customHeight="1" x14ac:dyDescent="0.25">
      <c r="A474" s="156"/>
      <c r="B474" s="156"/>
      <c r="C474" s="171" t="s">
        <v>87</v>
      </c>
      <c r="D474" s="169">
        <v>0</v>
      </c>
      <c r="E474" s="169">
        <v>0</v>
      </c>
      <c r="F474" s="169">
        <v>0</v>
      </c>
      <c r="G474" s="169">
        <v>0</v>
      </c>
      <c r="H474" s="156"/>
      <c r="I474" s="156"/>
      <c r="J474" s="156"/>
      <c r="K474" s="156"/>
    </row>
    <row r="475" spans="1:11" ht="14.1" customHeight="1" x14ac:dyDescent="0.25">
      <c r="A475" s="156"/>
      <c r="B475" s="156"/>
      <c r="C475" s="171" t="s">
        <v>88</v>
      </c>
      <c r="D475" s="169">
        <v>0</v>
      </c>
      <c r="E475" s="169">
        <v>0</v>
      </c>
      <c r="F475" s="169">
        <v>0</v>
      </c>
      <c r="G475" s="169">
        <v>0</v>
      </c>
      <c r="H475" s="156"/>
      <c r="I475" s="156"/>
      <c r="J475" s="156"/>
      <c r="K475" s="156"/>
    </row>
    <row r="476" spans="1:11" ht="14.1" customHeight="1" x14ac:dyDescent="0.25">
      <c r="A476" s="156"/>
      <c r="B476" s="156"/>
      <c r="C476" s="170" t="s">
        <v>89</v>
      </c>
      <c r="D476" s="169">
        <v>0</v>
      </c>
      <c r="E476" s="169">
        <v>1000000</v>
      </c>
      <c r="F476" s="169">
        <v>0</v>
      </c>
      <c r="G476" s="169">
        <v>0</v>
      </c>
      <c r="H476" s="156"/>
      <c r="I476" s="156"/>
      <c r="J476" s="156"/>
      <c r="K476" s="156"/>
    </row>
    <row r="477" spans="1:11" ht="174" customHeight="1" x14ac:dyDescent="0.25">
      <c r="A477" s="156"/>
      <c r="B477" s="156"/>
      <c r="C477" s="166" t="s">
        <v>24</v>
      </c>
      <c r="D477" s="1395" t="s">
        <v>921</v>
      </c>
      <c r="E477" s="1396"/>
      <c r="F477" s="1396"/>
      <c r="G477" s="1396"/>
      <c r="H477" s="156"/>
      <c r="I477" s="156"/>
      <c r="J477" s="156"/>
      <c r="K477" s="156"/>
    </row>
    <row r="478" spans="1:11" ht="27.95" customHeight="1" x14ac:dyDescent="0.25">
      <c r="A478" s="156"/>
      <c r="B478" s="156"/>
      <c r="C478" s="163" t="s">
        <v>26</v>
      </c>
      <c r="D478" s="185">
        <v>2026</v>
      </c>
      <c r="E478" s="185">
        <v>2027</v>
      </c>
      <c r="F478" s="185">
        <v>2028</v>
      </c>
      <c r="G478" s="185">
        <v>2029</v>
      </c>
      <c r="H478" s="156"/>
      <c r="I478" s="156"/>
      <c r="J478" s="156"/>
      <c r="K478" s="156"/>
    </row>
    <row r="479" spans="1:11" ht="14.1" customHeight="1" x14ac:dyDescent="0.25">
      <c r="A479" s="156"/>
      <c r="B479" s="156"/>
      <c r="C479" s="184"/>
      <c r="D479" s="183" t="s">
        <v>17</v>
      </c>
      <c r="E479" s="183" t="s">
        <v>18</v>
      </c>
      <c r="F479" s="183" t="s">
        <v>18</v>
      </c>
      <c r="G479" s="183" t="s">
        <v>18</v>
      </c>
      <c r="H479" s="156"/>
      <c r="I479" s="156"/>
      <c r="J479" s="156"/>
      <c r="K479" s="156"/>
    </row>
    <row r="480" spans="1:11" ht="30.95" customHeight="1" x14ac:dyDescent="0.25">
      <c r="A480" s="156"/>
      <c r="B480" s="156"/>
      <c r="C480" s="163" t="s">
        <v>920</v>
      </c>
      <c r="D480" s="176" t="s">
        <v>224</v>
      </c>
      <c r="E480" s="176" t="s">
        <v>224</v>
      </c>
      <c r="F480" s="176" t="s">
        <v>224</v>
      </c>
      <c r="G480" s="176" t="s">
        <v>224</v>
      </c>
      <c r="H480" s="156"/>
      <c r="I480" s="156"/>
      <c r="J480" s="156"/>
      <c r="K480" s="156"/>
    </row>
    <row r="481" spans="1:11" ht="41.1" customHeight="1" x14ac:dyDescent="0.25">
      <c r="A481" s="156"/>
      <c r="B481" s="156"/>
      <c r="C481" s="163" t="s">
        <v>919</v>
      </c>
      <c r="D481" s="176" t="s">
        <v>918</v>
      </c>
      <c r="E481" s="176" t="s">
        <v>181</v>
      </c>
      <c r="F481" s="176" t="s">
        <v>181</v>
      </c>
      <c r="G481" s="176" t="s">
        <v>181</v>
      </c>
      <c r="H481" s="156"/>
      <c r="I481" s="156"/>
      <c r="J481" s="156"/>
      <c r="K481" s="156"/>
    </row>
    <row r="482" spans="1:11" ht="14.1" customHeight="1" x14ac:dyDescent="0.25">
      <c r="A482" s="156"/>
      <c r="B482" s="156"/>
      <c r="C482" s="163" t="s">
        <v>917</v>
      </c>
      <c r="D482" s="176" t="s">
        <v>176</v>
      </c>
      <c r="E482" s="176" t="s">
        <v>144</v>
      </c>
      <c r="F482" s="176" t="s">
        <v>144</v>
      </c>
      <c r="G482" s="176" t="s">
        <v>144</v>
      </c>
      <c r="H482" s="156"/>
      <c r="I482" s="156"/>
      <c r="J482" s="156"/>
      <c r="K482" s="156"/>
    </row>
    <row r="483" spans="1:11" ht="20.100000000000001" customHeight="1" x14ac:dyDescent="0.25">
      <c r="A483" s="156"/>
      <c r="B483" s="156"/>
      <c r="C483" s="163" t="s">
        <v>916</v>
      </c>
      <c r="D483" s="176" t="s">
        <v>174</v>
      </c>
      <c r="E483" s="176" t="s">
        <v>781</v>
      </c>
      <c r="F483" s="176" t="s">
        <v>781</v>
      </c>
      <c r="G483" s="176" t="s">
        <v>781</v>
      </c>
      <c r="H483" s="156"/>
      <c r="I483" s="156"/>
      <c r="J483" s="156"/>
      <c r="K483" s="156"/>
    </row>
    <row r="484" spans="1:11" ht="20.100000000000001" customHeight="1" x14ac:dyDescent="0.25">
      <c r="A484" s="156"/>
      <c r="B484" s="156"/>
      <c r="C484" s="163" t="s">
        <v>915</v>
      </c>
      <c r="D484" s="176" t="s">
        <v>914</v>
      </c>
      <c r="E484" s="176" t="s">
        <v>913</v>
      </c>
      <c r="F484" s="176" t="s">
        <v>913</v>
      </c>
      <c r="G484" s="176" t="s">
        <v>913</v>
      </c>
      <c r="H484" s="156"/>
      <c r="I484" s="156"/>
      <c r="J484" s="156"/>
      <c r="K484" s="156"/>
    </row>
    <row r="485" spans="1:11" ht="14.1" customHeight="1" x14ac:dyDescent="0.25">
      <c r="A485" s="156"/>
      <c r="B485" s="156"/>
      <c r="C485" s="1403" t="s">
        <v>43</v>
      </c>
      <c r="D485" s="1404"/>
      <c r="E485" s="1404"/>
      <c r="F485" s="1404"/>
      <c r="G485" s="1404"/>
      <c r="H485" s="156"/>
      <c r="I485" s="156"/>
      <c r="J485" s="156"/>
      <c r="K485" s="156"/>
    </row>
    <row r="486" spans="1:11" ht="14.1" customHeight="1" x14ac:dyDescent="0.25">
      <c r="A486" s="156"/>
      <c r="B486" s="156"/>
      <c r="C486" s="178" t="s">
        <v>912</v>
      </c>
      <c r="D486" s="1403" t="s">
        <v>911</v>
      </c>
      <c r="E486" s="1404"/>
      <c r="F486" s="1404"/>
      <c r="G486" s="1404"/>
      <c r="H486" s="156"/>
      <c r="I486" s="156"/>
      <c r="J486" s="156"/>
      <c r="K486" s="156"/>
    </row>
    <row r="487" spans="1:11" ht="27" customHeight="1" x14ac:dyDescent="0.25">
      <c r="A487" s="156"/>
      <c r="B487" s="156"/>
      <c r="C487" s="177" t="s">
        <v>46</v>
      </c>
      <c r="D487" s="1405" t="s">
        <v>910</v>
      </c>
      <c r="E487" s="1406"/>
      <c r="F487" s="1406"/>
      <c r="G487" s="1406"/>
      <c r="H487" s="156"/>
      <c r="I487" s="156"/>
      <c r="J487" s="156"/>
      <c r="K487" s="156"/>
    </row>
    <row r="488" spans="1:11" ht="27" customHeight="1" x14ac:dyDescent="0.25">
      <c r="A488" s="156"/>
      <c r="B488" s="156"/>
      <c r="C488" s="154" t="s">
        <v>48</v>
      </c>
      <c r="D488" s="1407" t="s">
        <v>909</v>
      </c>
      <c r="E488" s="1408"/>
      <c r="F488" s="1408"/>
      <c r="G488" s="1408"/>
      <c r="H488" s="156"/>
      <c r="I488" s="156"/>
      <c r="J488" s="156"/>
      <c r="K488" s="156"/>
    </row>
    <row r="489" spans="1:11" ht="27" customHeight="1" x14ac:dyDescent="0.25">
      <c r="A489" s="156"/>
      <c r="B489" s="156"/>
      <c r="C489" s="154" t="s">
        <v>50</v>
      </c>
      <c r="D489" s="1407" t="s">
        <v>908</v>
      </c>
      <c r="E489" s="1408"/>
      <c r="F489" s="1408"/>
      <c r="G489" s="1408"/>
      <c r="H489" s="156"/>
      <c r="I489" s="156"/>
      <c r="J489" s="156"/>
      <c r="K489" s="156"/>
    </row>
    <row r="490" spans="1:11" ht="15" customHeight="1" x14ac:dyDescent="0.25">
      <c r="A490" s="156"/>
      <c r="B490" s="156"/>
      <c r="C490" s="175"/>
      <c r="D490" s="174">
        <v>2026</v>
      </c>
      <c r="E490" s="174">
        <v>2027</v>
      </c>
      <c r="F490" s="174">
        <v>2028</v>
      </c>
      <c r="G490" s="174">
        <v>2029</v>
      </c>
      <c r="H490" s="156"/>
      <c r="I490" s="156"/>
      <c r="J490" s="156"/>
      <c r="K490" s="156"/>
    </row>
    <row r="491" spans="1:11" ht="15" customHeight="1" x14ac:dyDescent="0.25">
      <c r="A491" s="156"/>
      <c r="B491" s="156"/>
      <c r="C491" s="173"/>
      <c r="D491" s="172" t="s">
        <v>17</v>
      </c>
      <c r="E491" s="172" t="s">
        <v>18</v>
      </c>
      <c r="F491" s="172" t="s">
        <v>18</v>
      </c>
      <c r="G491" s="172" t="s">
        <v>18</v>
      </c>
      <c r="H491" s="156"/>
      <c r="I491" s="156"/>
      <c r="J491" s="156"/>
      <c r="K491" s="156"/>
    </row>
    <row r="492" spans="1:11" ht="14.1" customHeight="1" x14ac:dyDescent="0.25">
      <c r="A492" s="156"/>
      <c r="B492" s="156"/>
      <c r="C492" s="163" t="s">
        <v>52</v>
      </c>
      <c r="D492" s="176" t="s">
        <v>53</v>
      </c>
      <c r="E492" s="176" t="s">
        <v>168</v>
      </c>
      <c r="F492" s="176" t="s">
        <v>168</v>
      </c>
      <c r="G492" s="176" t="s">
        <v>5</v>
      </c>
      <c r="H492" s="156"/>
      <c r="I492" s="156"/>
      <c r="J492" s="156"/>
      <c r="K492" s="156"/>
    </row>
    <row r="493" spans="1:11" ht="14.1" customHeight="1" x14ac:dyDescent="0.25">
      <c r="A493" s="156"/>
      <c r="B493" s="156"/>
      <c r="C493" s="163" t="s">
        <v>54</v>
      </c>
      <c r="D493" s="176" t="s">
        <v>55</v>
      </c>
      <c r="E493" s="176" t="s">
        <v>907</v>
      </c>
      <c r="F493" s="176" t="s">
        <v>906</v>
      </c>
      <c r="G493" s="176" t="s">
        <v>905</v>
      </c>
      <c r="H493" s="156"/>
      <c r="I493" s="156"/>
      <c r="J493" s="156"/>
      <c r="K493" s="156"/>
    </row>
    <row r="494" spans="1:11" ht="14.1" customHeight="1" x14ac:dyDescent="0.25">
      <c r="A494" s="156"/>
      <c r="B494" s="156"/>
      <c r="C494" s="163" t="s">
        <v>59</v>
      </c>
      <c r="D494" s="176" t="s">
        <v>55</v>
      </c>
      <c r="E494" s="176" t="s">
        <v>904</v>
      </c>
      <c r="F494" s="176" t="s">
        <v>903</v>
      </c>
      <c r="G494" s="176" t="s">
        <v>902</v>
      </c>
      <c r="H494" s="156"/>
      <c r="I494" s="156"/>
      <c r="J494" s="156"/>
      <c r="K494" s="156"/>
    </row>
    <row r="495" spans="1:11" ht="14.1" customHeight="1" x14ac:dyDescent="0.25">
      <c r="A495" s="156"/>
      <c r="B495" s="156"/>
      <c r="C495" s="163" t="s">
        <v>63</v>
      </c>
      <c r="D495" s="176" t="s">
        <v>53</v>
      </c>
      <c r="E495" s="176" t="s">
        <v>53</v>
      </c>
      <c r="F495" s="176" t="s">
        <v>55</v>
      </c>
      <c r="G495" s="176" t="s">
        <v>901</v>
      </c>
      <c r="H495" s="156"/>
      <c r="I495" s="156"/>
      <c r="J495" s="156"/>
      <c r="K495" s="156"/>
    </row>
    <row r="496" spans="1:11" ht="14.1" customHeight="1" x14ac:dyDescent="0.25">
      <c r="A496" s="156"/>
      <c r="B496" s="156"/>
      <c r="C496" s="163" t="s">
        <v>65</v>
      </c>
      <c r="D496" s="176" t="s">
        <v>53</v>
      </c>
      <c r="E496" s="176" t="s">
        <v>53</v>
      </c>
      <c r="F496" s="176" t="s">
        <v>899</v>
      </c>
      <c r="G496" s="176" t="s">
        <v>900</v>
      </c>
      <c r="H496" s="156"/>
      <c r="I496" s="156"/>
      <c r="J496" s="156"/>
      <c r="K496" s="156"/>
    </row>
    <row r="497" spans="1:11" ht="14.1" customHeight="1" x14ac:dyDescent="0.25">
      <c r="A497" s="156"/>
      <c r="B497" s="156"/>
      <c r="C497" s="163" t="s">
        <v>68</v>
      </c>
      <c r="D497" s="176" t="s">
        <v>53</v>
      </c>
      <c r="E497" s="176" t="s">
        <v>53</v>
      </c>
      <c r="F497" s="176" t="s">
        <v>899</v>
      </c>
      <c r="G497" s="176" t="s">
        <v>898</v>
      </c>
      <c r="H497" s="156"/>
      <c r="I497" s="156"/>
      <c r="J497" s="156"/>
      <c r="K497" s="156"/>
    </row>
    <row r="498" spans="1:11" ht="14.1" customHeight="1" x14ac:dyDescent="0.25">
      <c r="A498" s="156"/>
      <c r="B498" s="156"/>
      <c r="C498" s="1409" t="s">
        <v>70</v>
      </c>
      <c r="D498" s="1410"/>
      <c r="E498" s="1410"/>
      <c r="F498" s="1410"/>
      <c r="G498" s="1410"/>
      <c r="H498" s="156"/>
      <c r="I498" s="156"/>
      <c r="J498" s="156"/>
      <c r="K498" s="156"/>
    </row>
    <row r="499" spans="1:11" ht="14.1" customHeight="1" x14ac:dyDescent="0.25">
      <c r="A499" s="156"/>
      <c r="B499" s="156"/>
      <c r="C499" s="175"/>
      <c r="D499" s="174">
        <v>2026</v>
      </c>
      <c r="E499" s="174">
        <v>2027</v>
      </c>
      <c r="F499" s="174">
        <v>2028</v>
      </c>
      <c r="G499" s="174">
        <v>2029</v>
      </c>
      <c r="H499" s="156"/>
      <c r="I499" s="156"/>
      <c r="J499" s="156"/>
      <c r="K499" s="156"/>
    </row>
    <row r="500" spans="1:11" ht="14.1" customHeight="1" x14ac:dyDescent="0.25">
      <c r="A500" s="156"/>
      <c r="B500" s="156"/>
      <c r="C500" s="173"/>
      <c r="D500" s="172" t="s">
        <v>17</v>
      </c>
      <c r="E500" s="172" t="s">
        <v>18</v>
      </c>
      <c r="F500" s="172" t="s">
        <v>18</v>
      </c>
      <c r="G500" s="172" t="s">
        <v>18</v>
      </c>
      <c r="H500" s="156"/>
      <c r="I500" s="156"/>
      <c r="J500" s="156"/>
      <c r="K500" s="156"/>
    </row>
    <row r="501" spans="1:11" ht="14.1" customHeight="1" x14ac:dyDescent="0.25">
      <c r="A501" s="156"/>
      <c r="B501" s="156"/>
      <c r="C501" s="171" t="s">
        <v>71</v>
      </c>
      <c r="D501" s="169">
        <v>0</v>
      </c>
      <c r="E501" s="169">
        <v>51530000</v>
      </c>
      <c r="F501" s="169">
        <v>51850000</v>
      </c>
      <c r="G501" s="169">
        <v>51870000</v>
      </c>
      <c r="H501" s="156"/>
      <c r="I501" s="156"/>
      <c r="J501" s="156"/>
      <c r="K501" s="156"/>
    </row>
    <row r="502" spans="1:11" ht="14.1" customHeight="1" x14ac:dyDescent="0.25">
      <c r="A502" s="156"/>
      <c r="B502" s="156"/>
      <c r="C502" s="171" t="s">
        <v>72</v>
      </c>
      <c r="D502" s="169">
        <v>0</v>
      </c>
      <c r="E502" s="169">
        <v>51530000</v>
      </c>
      <c r="F502" s="169">
        <v>51850000</v>
      </c>
      <c r="G502" s="169">
        <v>51870000</v>
      </c>
      <c r="H502" s="156"/>
      <c r="I502" s="156"/>
      <c r="J502" s="156"/>
      <c r="K502" s="156"/>
    </row>
    <row r="503" spans="1:11" ht="14.1" customHeight="1" x14ac:dyDescent="0.25">
      <c r="A503" s="156"/>
      <c r="B503" s="156"/>
      <c r="C503" s="171" t="s">
        <v>73</v>
      </c>
      <c r="D503" s="169">
        <v>0</v>
      </c>
      <c r="E503" s="169">
        <v>0</v>
      </c>
      <c r="F503" s="169">
        <v>0</v>
      </c>
      <c r="G503" s="169">
        <v>0</v>
      </c>
      <c r="H503" s="156"/>
      <c r="I503" s="156"/>
      <c r="J503" s="156"/>
      <c r="K503" s="156"/>
    </row>
    <row r="504" spans="1:11" ht="14.1" customHeight="1" x14ac:dyDescent="0.25">
      <c r="A504" s="156"/>
      <c r="B504" s="156"/>
      <c r="C504" s="171" t="s">
        <v>74</v>
      </c>
      <c r="D504" s="169">
        <v>0</v>
      </c>
      <c r="E504" s="169">
        <v>7900000</v>
      </c>
      <c r="F504" s="169">
        <v>7900000</v>
      </c>
      <c r="G504" s="169">
        <v>8200000</v>
      </c>
      <c r="H504" s="156"/>
      <c r="I504" s="156"/>
      <c r="J504" s="156"/>
      <c r="K504" s="156"/>
    </row>
    <row r="505" spans="1:11" ht="14.1" customHeight="1" x14ac:dyDescent="0.25">
      <c r="A505" s="156"/>
      <c r="B505" s="156"/>
      <c r="C505" s="171" t="s">
        <v>72</v>
      </c>
      <c r="D505" s="169">
        <v>0</v>
      </c>
      <c r="E505" s="169">
        <v>7900000</v>
      </c>
      <c r="F505" s="169">
        <v>7900000</v>
      </c>
      <c r="G505" s="169">
        <v>8200000</v>
      </c>
      <c r="H505" s="156"/>
      <c r="I505" s="156"/>
      <c r="J505" s="156"/>
      <c r="K505" s="156"/>
    </row>
    <row r="506" spans="1:11" ht="14.1" customHeight="1" x14ac:dyDescent="0.25">
      <c r="A506" s="156"/>
      <c r="B506" s="156"/>
      <c r="C506" s="171" t="s">
        <v>73</v>
      </c>
      <c r="D506" s="169">
        <v>0</v>
      </c>
      <c r="E506" s="169">
        <v>0</v>
      </c>
      <c r="F506" s="169">
        <v>0</v>
      </c>
      <c r="G506" s="169">
        <v>0</v>
      </c>
      <c r="H506" s="156"/>
      <c r="I506" s="156"/>
      <c r="J506" s="156"/>
      <c r="K506" s="156"/>
    </row>
    <row r="507" spans="1:11" ht="14.1" customHeight="1" x14ac:dyDescent="0.25">
      <c r="A507" s="156"/>
      <c r="B507" s="156"/>
      <c r="C507" s="171" t="s">
        <v>75</v>
      </c>
      <c r="D507" s="169">
        <v>0</v>
      </c>
      <c r="E507" s="169">
        <v>10000000</v>
      </c>
      <c r="F507" s="169">
        <v>10000000</v>
      </c>
      <c r="G507" s="169">
        <v>10000000</v>
      </c>
      <c r="H507" s="156"/>
      <c r="I507" s="156"/>
      <c r="J507" s="156"/>
      <c r="K507" s="156"/>
    </row>
    <row r="508" spans="1:11" ht="14.1" customHeight="1" x14ac:dyDescent="0.25">
      <c r="A508" s="156"/>
      <c r="B508" s="156"/>
      <c r="C508" s="171" t="s">
        <v>72</v>
      </c>
      <c r="D508" s="169">
        <v>0</v>
      </c>
      <c r="E508" s="169">
        <v>10000000</v>
      </c>
      <c r="F508" s="169">
        <v>10000000</v>
      </c>
      <c r="G508" s="169">
        <v>10000000</v>
      </c>
      <c r="H508" s="156"/>
      <c r="I508" s="156"/>
      <c r="J508" s="156"/>
      <c r="K508" s="156"/>
    </row>
    <row r="509" spans="1:11" ht="14.1" customHeight="1" x14ac:dyDescent="0.25">
      <c r="A509" s="156"/>
      <c r="B509" s="156"/>
      <c r="C509" s="171" t="s">
        <v>73</v>
      </c>
      <c r="D509" s="169">
        <v>0</v>
      </c>
      <c r="E509" s="169">
        <v>0</v>
      </c>
      <c r="F509" s="169">
        <v>0</v>
      </c>
      <c r="G509" s="169">
        <v>0</v>
      </c>
      <c r="H509" s="156"/>
      <c r="I509" s="156"/>
      <c r="J509" s="156"/>
      <c r="K509" s="156"/>
    </row>
    <row r="510" spans="1:11" ht="14.1" customHeight="1" x14ac:dyDescent="0.25">
      <c r="A510" s="156"/>
      <c r="B510" s="156"/>
      <c r="C510" s="171" t="s">
        <v>76</v>
      </c>
      <c r="D510" s="169">
        <v>0</v>
      </c>
      <c r="E510" s="169">
        <v>0</v>
      </c>
      <c r="F510" s="169">
        <v>0</v>
      </c>
      <c r="G510" s="169">
        <v>0</v>
      </c>
      <c r="H510" s="156"/>
      <c r="I510" s="156"/>
      <c r="J510" s="156"/>
      <c r="K510" s="156"/>
    </row>
    <row r="511" spans="1:11" ht="14.1" customHeight="1" x14ac:dyDescent="0.25">
      <c r="A511" s="156"/>
      <c r="B511" s="156"/>
      <c r="C511" s="171" t="s">
        <v>72</v>
      </c>
      <c r="D511" s="169">
        <v>0</v>
      </c>
      <c r="E511" s="169">
        <v>0</v>
      </c>
      <c r="F511" s="169">
        <v>0</v>
      </c>
      <c r="G511" s="169">
        <v>0</v>
      </c>
      <c r="H511" s="156"/>
      <c r="I511" s="156"/>
      <c r="J511" s="156"/>
      <c r="K511" s="156"/>
    </row>
    <row r="512" spans="1:11" ht="14.1" customHeight="1" x14ac:dyDescent="0.25">
      <c r="A512" s="156"/>
      <c r="B512" s="156"/>
      <c r="C512" s="171" t="s">
        <v>73</v>
      </c>
      <c r="D512" s="169">
        <v>0</v>
      </c>
      <c r="E512" s="169">
        <v>0</v>
      </c>
      <c r="F512" s="169">
        <v>0</v>
      </c>
      <c r="G512" s="169">
        <v>0</v>
      </c>
      <c r="H512" s="156"/>
      <c r="I512" s="156"/>
      <c r="J512" s="156"/>
      <c r="K512" s="156"/>
    </row>
    <row r="513" spans="1:11" ht="14.1" customHeight="1" x14ac:dyDescent="0.25">
      <c r="A513" s="156"/>
      <c r="B513" s="156"/>
      <c r="C513" s="171" t="s">
        <v>77</v>
      </c>
      <c r="D513" s="169">
        <v>0</v>
      </c>
      <c r="E513" s="169">
        <v>0</v>
      </c>
      <c r="F513" s="169">
        <v>0</v>
      </c>
      <c r="G513" s="169">
        <v>0</v>
      </c>
      <c r="H513" s="156"/>
      <c r="I513" s="156"/>
      <c r="J513" s="156"/>
      <c r="K513" s="156"/>
    </row>
    <row r="514" spans="1:11" ht="14.1" customHeight="1" x14ac:dyDescent="0.25">
      <c r="A514" s="156"/>
      <c r="B514" s="156"/>
      <c r="C514" s="171" t="s">
        <v>72</v>
      </c>
      <c r="D514" s="169">
        <v>0</v>
      </c>
      <c r="E514" s="169">
        <v>0</v>
      </c>
      <c r="F514" s="169">
        <v>0</v>
      </c>
      <c r="G514" s="169">
        <v>0</v>
      </c>
      <c r="H514" s="156"/>
      <c r="I514" s="156"/>
      <c r="J514" s="156"/>
      <c r="K514" s="156"/>
    </row>
    <row r="515" spans="1:11" ht="14.1" customHeight="1" x14ac:dyDescent="0.25">
      <c r="A515" s="156"/>
      <c r="B515" s="156"/>
      <c r="C515" s="171" t="s">
        <v>73</v>
      </c>
      <c r="D515" s="169">
        <v>0</v>
      </c>
      <c r="E515" s="169">
        <v>0</v>
      </c>
      <c r="F515" s="169">
        <v>0</v>
      </c>
      <c r="G515" s="169">
        <v>0</v>
      </c>
      <c r="H515" s="156"/>
      <c r="I515" s="156"/>
      <c r="J515" s="156"/>
      <c r="K515" s="156"/>
    </row>
    <row r="516" spans="1:11" ht="14.1" customHeight="1" x14ac:dyDescent="0.25">
      <c r="A516" s="156"/>
      <c r="B516" s="156"/>
      <c r="C516" s="171" t="s">
        <v>78</v>
      </c>
      <c r="D516" s="169">
        <v>0</v>
      </c>
      <c r="E516" s="169">
        <v>0</v>
      </c>
      <c r="F516" s="169">
        <v>0</v>
      </c>
      <c r="G516" s="169">
        <v>0</v>
      </c>
      <c r="H516" s="156"/>
      <c r="I516" s="156"/>
      <c r="J516" s="156"/>
      <c r="K516" s="156"/>
    </row>
    <row r="517" spans="1:11" ht="14.1" customHeight="1" x14ac:dyDescent="0.25">
      <c r="A517" s="156"/>
      <c r="B517" s="156"/>
      <c r="C517" s="171" t="s">
        <v>72</v>
      </c>
      <c r="D517" s="169">
        <v>0</v>
      </c>
      <c r="E517" s="169">
        <v>0</v>
      </c>
      <c r="F517" s="169">
        <v>0</v>
      </c>
      <c r="G517" s="169">
        <v>0</v>
      </c>
      <c r="H517" s="156"/>
      <c r="I517" s="156"/>
      <c r="J517" s="156"/>
      <c r="K517" s="156"/>
    </row>
    <row r="518" spans="1:11" ht="14.1" customHeight="1" x14ac:dyDescent="0.25">
      <c r="A518" s="156"/>
      <c r="B518" s="156"/>
      <c r="C518" s="171" t="s">
        <v>73</v>
      </c>
      <c r="D518" s="169">
        <v>0</v>
      </c>
      <c r="E518" s="169">
        <v>0</v>
      </c>
      <c r="F518" s="169">
        <v>0</v>
      </c>
      <c r="G518" s="169">
        <v>0</v>
      </c>
      <c r="H518" s="156"/>
      <c r="I518" s="156"/>
      <c r="J518" s="156"/>
      <c r="K518" s="156"/>
    </row>
    <row r="519" spans="1:11" ht="14.1" customHeight="1" x14ac:dyDescent="0.25">
      <c r="A519" s="156"/>
      <c r="B519" s="156"/>
      <c r="C519" s="171" t="s">
        <v>79</v>
      </c>
      <c r="D519" s="169">
        <v>0</v>
      </c>
      <c r="E519" s="169">
        <v>62000000</v>
      </c>
      <c r="F519" s="169">
        <v>62000000</v>
      </c>
      <c r="G519" s="169">
        <v>70080000</v>
      </c>
      <c r="H519" s="156"/>
      <c r="I519" s="156"/>
      <c r="J519" s="156"/>
      <c r="K519" s="156"/>
    </row>
    <row r="520" spans="1:11" ht="14.1" customHeight="1" x14ac:dyDescent="0.25">
      <c r="A520" s="156"/>
      <c r="B520" s="156"/>
      <c r="C520" s="171" t="s">
        <v>72</v>
      </c>
      <c r="D520" s="169">
        <v>0</v>
      </c>
      <c r="E520" s="169">
        <v>62000000</v>
      </c>
      <c r="F520" s="169">
        <v>62000000</v>
      </c>
      <c r="G520" s="169">
        <v>70080000</v>
      </c>
      <c r="H520" s="156"/>
      <c r="I520" s="156"/>
      <c r="J520" s="156"/>
      <c r="K520" s="156"/>
    </row>
    <row r="521" spans="1:11" ht="14.1" customHeight="1" x14ac:dyDescent="0.25">
      <c r="A521" s="156"/>
      <c r="B521" s="156"/>
      <c r="C521" s="171" t="s">
        <v>73</v>
      </c>
      <c r="D521" s="169">
        <v>0</v>
      </c>
      <c r="E521" s="169">
        <v>0</v>
      </c>
      <c r="F521" s="169">
        <v>0</v>
      </c>
      <c r="G521" s="169">
        <v>0</v>
      </c>
      <c r="H521" s="156"/>
      <c r="I521" s="156"/>
      <c r="J521" s="156"/>
      <c r="K521" s="156"/>
    </row>
    <row r="522" spans="1:11" ht="14.1" customHeight="1" x14ac:dyDescent="0.25">
      <c r="A522" s="156"/>
      <c r="B522" s="156"/>
      <c r="C522" s="171" t="s">
        <v>80</v>
      </c>
      <c r="D522" s="169">
        <v>0</v>
      </c>
      <c r="E522" s="169">
        <v>0</v>
      </c>
      <c r="F522" s="169">
        <v>0</v>
      </c>
      <c r="G522" s="169">
        <v>0</v>
      </c>
      <c r="H522" s="156"/>
      <c r="I522" s="156"/>
      <c r="J522" s="156"/>
      <c r="K522" s="156"/>
    </row>
    <row r="523" spans="1:11" ht="14.1" customHeight="1" x14ac:dyDescent="0.25">
      <c r="A523" s="156"/>
      <c r="B523" s="156"/>
      <c r="C523" s="171" t="s">
        <v>72</v>
      </c>
      <c r="D523" s="169">
        <v>0</v>
      </c>
      <c r="E523" s="169">
        <v>0</v>
      </c>
      <c r="F523" s="169">
        <v>0</v>
      </c>
      <c r="G523" s="169">
        <v>0</v>
      </c>
      <c r="H523" s="156"/>
      <c r="I523" s="156"/>
      <c r="J523" s="156"/>
      <c r="K523" s="156"/>
    </row>
    <row r="524" spans="1:11" ht="14.1" customHeight="1" x14ac:dyDescent="0.25">
      <c r="A524" s="156"/>
      <c r="B524" s="156"/>
      <c r="C524" s="171" t="s">
        <v>81</v>
      </c>
      <c r="D524" s="169">
        <v>0</v>
      </c>
      <c r="E524" s="169">
        <v>0</v>
      </c>
      <c r="F524" s="169">
        <v>0</v>
      </c>
      <c r="G524" s="169">
        <v>0</v>
      </c>
      <c r="H524" s="156"/>
      <c r="I524" s="156"/>
      <c r="J524" s="156"/>
      <c r="K524" s="156"/>
    </row>
    <row r="525" spans="1:11" ht="14.1" customHeight="1" x14ac:dyDescent="0.25">
      <c r="A525" s="156"/>
      <c r="B525" s="156"/>
      <c r="C525" s="171" t="s">
        <v>82</v>
      </c>
      <c r="D525" s="169">
        <v>0</v>
      </c>
      <c r="E525" s="169">
        <v>0</v>
      </c>
      <c r="F525" s="169">
        <v>0</v>
      </c>
      <c r="G525" s="169">
        <v>0</v>
      </c>
      <c r="H525" s="156"/>
      <c r="I525" s="156"/>
      <c r="J525" s="156"/>
      <c r="K525" s="156"/>
    </row>
    <row r="526" spans="1:11" ht="14.1" customHeight="1" x14ac:dyDescent="0.25">
      <c r="A526" s="156"/>
      <c r="B526" s="156"/>
      <c r="C526" s="171" t="s">
        <v>83</v>
      </c>
      <c r="D526" s="169">
        <v>0</v>
      </c>
      <c r="E526" s="169">
        <v>0</v>
      </c>
      <c r="F526" s="169">
        <v>0</v>
      </c>
      <c r="G526" s="169">
        <v>0</v>
      </c>
      <c r="H526" s="156"/>
      <c r="I526" s="156"/>
      <c r="J526" s="156"/>
      <c r="K526" s="156"/>
    </row>
    <row r="527" spans="1:11" ht="14.1" customHeight="1" x14ac:dyDescent="0.25">
      <c r="A527" s="156"/>
      <c r="B527" s="156"/>
      <c r="C527" s="171" t="s">
        <v>84</v>
      </c>
      <c r="D527" s="169">
        <v>0</v>
      </c>
      <c r="E527" s="169">
        <v>0</v>
      </c>
      <c r="F527" s="169">
        <v>0</v>
      </c>
      <c r="G527" s="169">
        <v>0</v>
      </c>
      <c r="H527" s="156"/>
      <c r="I527" s="156"/>
      <c r="J527" s="156"/>
      <c r="K527" s="156"/>
    </row>
    <row r="528" spans="1:11" ht="14.1" customHeight="1" x14ac:dyDescent="0.25">
      <c r="A528" s="156"/>
      <c r="B528" s="156"/>
      <c r="C528" s="171" t="s">
        <v>85</v>
      </c>
      <c r="D528" s="169">
        <v>0</v>
      </c>
      <c r="E528" s="169">
        <v>0</v>
      </c>
      <c r="F528" s="169">
        <v>0</v>
      </c>
      <c r="G528" s="169">
        <v>0</v>
      </c>
      <c r="H528" s="156"/>
      <c r="I528" s="156"/>
      <c r="J528" s="156"/>
      <c r="K528" s="156"/>
    </row>
    <row r="529" spans="1:11" ht="14.1" customHeight="1" x14ac:dyDescent="0.25">
      <c r="A529" s="156"/>
      <c r="B529" s="156"/>
      <c r="C529" s="171" t="s">
        <v>72</v>
      </c>
      <c r="D529" s="169">
        <v>0</v>
      </c>
      <c r="E529" s="169">
        <v>0</v>
      </c>
      <c r="F529" s="169">
        <v>0</v>
      </c>
      <c r="G529" s="169">
        <v>0</v>
      </c>
      <c r="H529" s="156"/>
      <c r="I529" s="156"/>
      <c r="J529" s="156"/>
      <c r="K529" s="156"/>
    </row>
    <row r="530" spans="1:11" ht="14.1" customHeight="1" x14ac:dyDescent="0.25">
      <c r="A530" s="156"/>
      <c r="B530" s="156"/>
      <c r="C530" s="171" t="s">
        <v>81</v>
      </c>
      <c r="D530" s="169">
        <v>0</v>
      </c>
      <c r="E530" s="169">
        <v>0</v>
      </c>
      <c r="F530" s="169">
        <v>0</v>
      </c>
      <c r="G530" s="169">
        <v>0</v>
      </c>
      <c r="H530" s="156"/>
      <c r="I530" s="156"/>
      <c r="J530" s="156"/>
      <c r="K530" s="156"/>
    </row>
    <row r="531" spans="1:11" ht="14.1" customHeight="1" x14ac:dyDescent="0.25">
      <c r="A531" s="156"/>
      <c r="B531" s="156"/>
      <c r="C531" s="171" t="s">
        <v>82</v>
      </c>
      <c r="D531" s="169">
        <v>0</v>
      </c>
      <c r="E531" s="169">
        <v>0</v>
      </c>
      <c r="F531" s="169">
        <v>0</v>
      </c>
      <c r="G531" s="169">
        <v>0</v>
      </c>
      <c r="H531" s="156"/>
      <c r="I531" s="156"/>
      <c r="J531" s="156"/>
      <c r="K531" s="156"/>
    </row>
    <row r="532" spans="1:11" ht="14.1" customHeight="1" x14ac:dyDescent="0.25">
      <c r="A532" s="156"/>
      <c r="B532" s="156"/>
      <c r="C532" s="171" t="s">
        <v>83</v>
      </c>
      <c r="D532" s="169">
        <v>0</v>
      </c>
      <c r="E532" s="169">
        <v>0</v>
      </c>
      <c r="F532" s="169">
        <v>0</v>
      </c>
      <c r="G532" s="169">
        <v>0</v>
      </c>
      <c r="H532" s="156"/>
      <c r="I532" s="156"/>
      <c r="J532" s="156"/>
      <c r="K532" s="156"/>
    </row>
    <row r="533" spans="1:11" ht="14.1" customHeight="1" x14ac:dyDescent="0.25">
      <c r="A533" s="156"/>
      <c r="B533" s="156"/>
      <c r="C533" s="171" t="s">
        <v>84</v>
      </c>
      <c r="D533" s="169">
        <v>0</v>
      </c>
      <c r="E533" s="169">
        <v>0</v>
      </c>
      <c r="F533" s="169">
        <v>0</v>
      </c>
      <c r="G533" s="169">
        <v>0</v>
      </c>
      <c r="H533" s="156"/>
      <c r="I533" s="156"/>
      <c r="J533" s="156"/>
      <c r="K533" s="156"/>
    </row>
    <row r="534" spans="1:11" ht="14.1" customHeight="1" x14ac:dyDescent="0.25">
      <c r="A534" s="156"/>
      <c r="B534" s="156"/>
      <c r="C534" s="171" t="s">
        <v>86</v>
      </c>
      <c r="D534" s="169">
        <v>0</v>
      </c>
      <c r="E534" s="169">
        <v>0</v>
      </c>
      <c r="F534" s="169">
        <v>0</v>
      </c>
      <c r="G534" s="169">
        <v>0</v>
      </c>
      <c r="H534" s="156"/>
      <c r="I534" s="156"/>
      <c r="J534" s="156"/>
      <c r="K534" s="156"/>
    </row>
    <row r="535" spans="1:11" ht="14.1" customHeight="1" x14ac:dyDescent="0.25">
      <c r="A535" s="156"/>
      <c r="B535" s="156"/>
      <c r="C535" s="171" t="s">
        <v>72</v>
      </c>
      <c r="D535" s="169">
        <v>0</v>
      </c>
      <c r="E535" s="169">
        <v>0</v>
      </c>
      <c r="F535" s="169">
        <v>0</v>
      </c>
      <c r="G535" s="169">
        <v>0</v>
      </c>
      <c r="H535" s="156"/>
      <c r="I535" s="156"/>
      <c r="J535" s="156"/>
      <c r="K535" s="156"/>
    </row>
    <row r="536" spans="1:11" ht="14.1" customHeight="1" x14ac:dyDescent="0.25">
      <c r="A536" s="156"/>
      <c r="B536" s="156"/>
      <c r="C536" s="171" t="s">
        <v>81</v>
      </c>
      <c r="D536" s="169">
        <v>0</v>
      </c>
      <c r="E536" s="169">
        <v>0</v>
      </c>
      <c r="F536" s="169">
        <v>0</v>
      </c>
      <c r="G536" s="169">
        <v>0</v>
      </c>
      <c r="H536" s="156"/>
      <c r="I536" s="156"/>
      <c r="J536" s="156"/>
      <c r="K536" s="156"/>
    </row>
    <row r="537" spans="1:11" ht="14.1" customHeight="1" x14ac:dyDescent="0.25">
      <c r="A537" s="156"/>
      <c r="B537" s="156"/>
      <c r="C537" s="171" t="s">
        <v>82</v>
      </c>
      <c r="D537" s="169">
        <v>0</v>
      </c>
      <c r="E537" s="169">
        <v>0</v>
      </c>
      <c r="F537" s="169">
        <v>0</v>
      </c>
      <c r="G537" s="169">
        <v>0</v>
      </c>
      <c r="H537" s="156"/>
      <c r="I537" s="156"/>
      <c r="J537" s="156"/>
      <c r="K537" s="156"/>
    </row>
    <row r="538" spans="1:11" ht="14.1" customHeight="1" x14ac:dyDescent="0.25">
      <c r="A538" s="156"/>
      <c r="B538" s="156"/>
      <c r="C538" s="171" t="s">
        <v>83</v>
      </c>
      <c r="D538" s="169">
        <v>0</v>
      </c>
      <c r="E538" s="169">
        <v>0</v>
      </c>
      <c r="F538" s="169">
        <v>0</v>
      </c>
      <c r="G538" s="169">
        <v>0</v>
      </c>
      <c r="H538" s="156"/>
      <c r="I538" s="156"/>
      <c r="J538" s="156"/>
      <c r="K538" s="156"/>
    </row>
    <row r="539" spans="1:11" ht="14.1" customHeight="1" x14ac:dyDescent="0.25">
      <c r="A539" s="156"/>
      <c r="B539" s="156"/>
      <c r="C539" s="171" t="s">
        <v>84</v>
      </c>
      <c r="D539" s="169">
        <v>0</v>
      </c>
      <c r="E539" s="169">
        <v>0</v>
      </c>
      <c r="F539" s="169">
        <v>0</v>
      </c>
      <c r="G539" s="169">
        <v>0</v>
      </c>
      <c r="H539" s="156"/>
      <c r="I539" s="156"/>
      <c r="J539" s="156"/>
      <c r="K539" s="156"/>
    </row>
    <row r="540" spans="1:11" ht="14.1" customHeight="1" x14ac:dyDescent="0.25">
      <c r="A540" s="156"/>
      <c r="B540" s="156"/>
      <c r="C540" s="171" t="s">
        <v>87</v>
      </c>
      <c r="D540" s="169">
        <v>0</v>
      </c>
      <c r="E540" s="169">
        <v>0</v>
      </c>
      <c r="F540" s="169">
        <v>0</v>
      </c>
      <c r="G540" s="169">
        <v>0</v>
      </c>
      <c r="H540" s="156"/>
      <c r="I540" s="156"/>
      <c r="J540" s="156"/>
      <c r="K540" s="156"/>
    </row>
    <row r="541" spans="1:11" ht="14.1" customHeight="1" x14ac:dyDescent="0.25">
      <c r="A541" s="156"/>
      <c r="B541" s="156"/>
      <c r="C541" s="171" t="s">
        <v>88</v>
      </c>
      <c r="D541" s="169">
        <v>0</v>
      </c>
      <c r="E541" s="169">
        <v>0</v>
      </c>
      <c r="F541" s="169">
        <v>0</v>
      </c>
      <c r="G541" s="169">
        <v>0</v>
      </c>
      <c r="H541" s="156"/>
      <c r="I541" s="156"/>
      <c r="J541" s="156"/>
      <c r="K541" s="156"/>
    </row>
    <row r="542" spans="1:11" ht="14.1" customHeight="1" x14ac:dyDescent="0.25">
      <c r="A542" s="156"/>
      <c r="B542" s="156"/>
      <c r="C542" s="170" t="s">
        <v>89</v>
      </c>
      <c r="D542" s="169">
        <v>0</v>
      </c>
      <c r="E542" s="169">
        <v>131430000</v>
      </c>
      <c r="F542" s="169">
        <v>131750000</v>
      </c>
      <c r="G542" s="169">
        <v>140150000</v>
      </c>
      <c r="H542" s="156"/>
      <c r="I542" s="156"/>
      <c r="J542" s="156"/>
      <c r="K542" s="156"/>
    </row>
    <row r="543" spans="1:11" ht="36.950000000000003" customHeight="1" x14ac:dyDescent="0.25">
      <c r="A543" s="156"/>
      <c r="B543" s="156"/>
      <c r="C543" s="177" t="s">
        <v>46</v>
      </c>
      <c r="D543" s="1405" t="s">
        <v>897</v>
      </c>
      <c r="E543" s="1406"/>
      <c r="F543" s="1406"/>
      <c r="G543" s="1406"/>
      <c r="H543" s="156"/>
      <c r="I543" s="156"/>
      <c r="J543" s="156"/>
      <c r="K543" s="156"/>
    </row>
    <row r="544" spans="1:11" ht="36.950000000000003" customHeight="1" x14ac:dyDescent="0.25">
      <c r="A544" s="156"/>
      <c r="B544" s="156"/>
      <c r="C544" s="154" t="s">
        <v>48</v>
      </c>
      <c r="D544" s="1407" t="s">
        <v>896</v>
      </c>
      <c r="E544" s="1408"/>
      <c r="F544" s="1408"/>
      <c r="G544" s="1408"/>
      <c r="H544" s="156"/>
      <c r="I544" s="156"/>
      <c r="J544" s="156"/>
      <c r="K544" s="156"/>
    </row>
    <row r="545" spans="1:11" ht="36.950000000000003" customHeight="1" x14ac:dyDescent="0.25">
      <c r="A545" s="156"/>
      <c r="B545" s="156"/>
      <c r="C545" s="154" t="s">
        <v>50</v>
      </c>
      <c r="D545" s="1407" t="s">
        <v>895</v>
      </c>
      <c r="E545" s="1408"/>
      <c r="F545" s="1408"/>
      <c r="G545" s="1408"/>
      <c r="H545" s="156"/>
      <c r="I545" s="156"/>
      <c r="J545" s="156"/>
      <c r="K545" s="156"/>
    </row>
    <row r="546" spans="1:11" ht="15" customHeight="1" x14ac:dyDescent="0.25">
      <c r="A546" s="156"/>
      <c r="B546" s="156"/>
      <c r="C546" s="175"/>
      <c r="D546" s="174">
        <v>2026</v>
      </c>
      <c r="E546" s="174">
        <v>2027</v>
      </c>
      <c r="F546" s="174">
        <v>2028</v>
      </c>
      <c r="G546" s="174">
        <v>2029</v>
      </c>
      <c r="H546" s="156"/>
      <c r="I546" s="156"/>
      <c r="J546" s="156"/>
      <c r="K546" s="156"/>
    </row>
    <row r="547" spans="1:11" ht="15" customHeight="1" x14ac:dyDescent="0.25">
      <c r="A547" s="156"/>
      <c r="B547" s="156"/>
      <c r="C547" s="173"/>
      <c r="D547" s="172" t="s">
        <v>17</v>
      </c>
      <c r="E547" s="172" t="s">
        <v>18</v>
      </c>
      <c r="F547" s="172" t="s">
        <v>18</v>
      </c>
      <c r="G547" s="172" t="s">
        <v>18</v>
      </c>
      <c r="H547" s="156"/>
      <c r="I547" s="156"/>
      <c r="J547" s="156"/>
      <c r="K547" s="156"/>
    </row>
    <row r="548" spans="1:11" ht="14.1" customHeight="1" x14ac:dyDescent="0.25">
      <c r="A548" s="156"/>
      <c r="B548" s="156"/>
      <c r="C548" s="163" t="s">
        <v>52</v>
      </c>
      <c r="D548" s="176" t="s">
        <v>53</v>
      </c>
      <c r="E548" s="176" t="s">
        <v>181</v>
      </c>
      <c r="F548" s="176" t="s">
        <v>181</v>
      </c>
      <c r="G548" s="176" t="s">
        <v>181</v>
      </c>
      <c r="H548" s="156"/>
      <c r="I548" s="156"/>
      <c r="J548" s="156"/>
      <c r="K548" s="156"/>
    </row>
    <row r="549" spans="1:11" ht="14.1" customHeight="1" x14ac:dyDescent="0.25">
      <c r="A549" s="156"/>
      <c r="B549" s="156"/>
      <c r="C549" s="163" t="s">
        <v>54</v>
      </c>
      <c r="D549" s="176" t="s">
        <v>55</v>
      </c>
      <c r="E549" s="176" t="s">
        <v>894</v>
      </c>
      <c r="F549" s="176" t="s">
        <v>894</v>
      </c>
      <c r="G549" s="176" t="s">
        <v>894</v>
      </c>
      <c r="H549" s="156"/>
      <c r="I549" s="156"/>
      <c r="J549" s="156"/>
      <c r="K549" s="156"/>
    </row>
    <row r="550" spans="1:11" ht="14.1" customHeight="1" x14ac:dyDescent="0.25">
      <c r="A550" s="156"/>
      <c r="B550" s="156"/>
      <c r="C550" s="163" t="s">
        <v>59</v>
      </c>
      <c r="D550" s="176" t="s">
        <v>55</v>
      </c>
      <c r="E550" s="176" t="s">
        <v>893</v>
      </c>
      <c r="F550" s="176" t="s">
        <v>893</v>
      </c>
      <c r="G550" s="176" t="s">
        <v>893</v>
      </c>
      <c r="H550" s="156"/>
      <c r="I550" s="156"/>
      <c r="J550" s="156"/>
      <c r="K550" s="156"/>
    </row>
    <row r="551" spans="1:11" ht="14.1" customHeight="1" x14ac:dyDescent="0.25">
      <c r="A551" s="156"/>
      <c r="B551" s="156"/>
      <c r="C551" s="163" t="s">
        <v>63</v>
      </c>
      <c r="D551" s="176" t="s">
        <v>53</v>
      </c>
      <c r="E551" s="176" t="s">
        <v>53</v>
      </c>
      <c r="F551" s="176" t="s">
        <v>55</v>
      </c>
      <c r="G551" s="176" t="s">
        <v>55</v>
      </c>
      <c r="H551" s="156"/>
      <c r="I551" s="156"/>
      <c r="J551" s="156"/>
      <c r="K551" s="156"/>
    </row>
    <row r="552" spans="1:11" ht="14.1" customHeight="1" x14ac:dyDescent="0.25">
      <c r="A552" s="156"/>
      <c r="B552" s="156"/>
      <c r="C552" s="163" t="s">
        <v>65</v>
      </c>
      <c r="D552" s="176" t="s">
        <v>53</v>
      </c>
      <c r="E552" s="176" t="s">
        <v>53</v>
      </c>
      <c r="F552" s="176" t="s">
        <v>55</v>
      </c>
      <c r="G552" s="176" t="s">
        <v>55</v>
      </c>
      <c r="H552" s="156"/>
      <c r="I552" s="156"/>
      <c r="J552" s="156"/>
      <c r="K552" s="156"/>
    </row>
    <row r="553" spans="1:11" ht="14.1" customHeight="1" x14ac:dyDescent="0.25">
      <c r="A553" s="156"/>
      <c r="B553" s="156"/>
      <c r="C553" s="163" t="s">
        <v>68</v>
      </c>
      <c r="D553" s="176" t="s">
        <v>53</v>
      </c>
      <c r="E553" s="176" t="s">
        <v>53</v>
      </c>
      <c r="F553" s="176" t="s">
        <v>55</v>
      </c>
      <c r="G553" s="176" t="s">
        <v>55</v>
      </c>
      <c r="H553" s="156"/>
      <c r="I553" s="156"/>
      <c r="J553" s="156"/>
      <c r="K553" s="156"/>
    </row>
    <row r="554" spans="1:11" ht="14.1" customHeight="1" x14ac:dyDescent="0.25">
      <c r="A554" s="156"/>
      <c r="B554" s="156"/>
      <c r="C554" s="1409" t="s">
        <v>70</v>
      </c>
      <c r="D554" s="1410"/>
      <c r="E554" s="1410"/>
      <c r="F554" s="1410"/>
      <c r="G554" s="1410"/>
      <c r="H554" s="156"/>
      <c r="I554" s="156"/>
      <c r="J554" s="156"/>
      <c r="K554" s="156"/>
    </row>
    <row r="555" spans="1:11" ht="14.1" customHeight="1" x14ac:dyDescent="0.25">
      <c r="A555" s="156"/>
      <c r="B555" s="156"/>
      <c r="C555" s="175"/>
      <c r="D555" s="174">
        <v>2026</v>
      </c>
      <c r="E555" s="174">
        <v>2027</v>
      </c>
      <c r="F555" s="174">
        <v>2028</v>
      </c>
      <c r="G555" s="174">
        <v>2029</v>
      </c>
      <c r="H555" s="156"/>
      <c r="I555" s="156"/>
      <c r="J555" s="156"/>
      <c r="K555" s="156"/>
    </row>
    <row r="556" spans="1:11" ht="14.1" customHeight="1" x14ac:dyDescent="0.25">
      <c r="A556" s="156"/>
      <c r="B556" s="156"/>
      <c r="C556" s="173"/>
      <c r="D556" s="172" t="s">
        <v>17</v>
      </c>
      <c r="E556" s="172" t="s">
        <v>18</v>
      </c>
      <c r="F556" s="172" t="s">
        <v>18</v>
      </c>
      <c r="G556" s="172" t="s">
        <v>18</v>
      </c>
      <c r="H556" s="156"/>
      <c r="I556" s="156"/>
      <c r="J556" s="156"/>
      <c r="K556" s="156"/>
    </row>
    <row r="557" spans="1:11" ht="14.1" customHeight="1" x14ac:dyDescent="0.25">
      <c r="A557" s="156"/>
      <c r="B557" s="156"/>
      <c r="C557" s="171" t="s">
        <v>71</v>
      </c>
      <c r="D557" s="169">
        <v>0</v>
      </c>
      <c r="E557" s="169">
        <v>0</v>
      </c>
      <c r="F557" s="169">
        <v>0</v>
      </c>
      <c r="G557" s="169">
        <v>0</v>
      </c>
      <c r="H557" s="156"/>
      <c r="I557" s="156"/>
      <c r="J557" s="156"/>
      <c r="K557" s="156"/>
    </row>
    <row r="558" spans="1:11" ht="14.1" customHeight="1" x14ac:dyDescent="0.25">
      <c r="A558" s="156"/>
      <c r="B558" s="156"/>
      <c r="C558" s="171" t="s">
        <v>72</v>
      </c>
      <c r="D558" s="169">
        <v>0</v>
      </c>
      <c r="E558" s="169">
        <v>0</v>
      </c>
      <c r="F558" s="169">
        <v>0</v>
      </c>
      <c r="G558" s="169">
        <v>0</v>
      </c>
      <c r="H558" s="156"/>
      <c r="I558" s="156"/>
      <c r="J558" s="156"/>
      <c r="K558" s="156"/>
    </row>
    <row r="559" spans="1:11" ht="14.1" customHeight="1" x14ac:dyDescent="0.25">
      <c r="A559" s="156"/>
      <c r="B559" s="156"/>
      <c r="C559" s="171" t="s">
        <v>73</v>
      </c>
      <c r="D559" s="169">
        <v>0</v>
      </c>
      <c r="E559" s="169">
        <v>0</v>
      </c>
      <c r="F559" s="169">
        <v>0</v>
      </c>
      <c r="G559" s="169">
        <v>0</v>
      </c>
      <c r="H559" s="156"/>
      <c r="I559" s="156"/>
      <c r="J559" s="156"/>
      <c r="K559" s="156"/>
    </row>
    <row r="560" spans="1:11" ht="14.1" customHeight="1" x14ac:dyDescent="0.25">
      <c r="A560" s="156"/>
      <c r="B560" s="156"/>
      <c r="C560" s="171" t="s">
        <v>74</v>
      </c>
      <c r="D560" s="169">
        <v>0</v>
      </c>
      <c r="E560" s="169">
        <v>0</v>
      </c>
      <c r="F560" s="169">
        <v>0</v>
      </c>
      <c r="G560" s="169">
        <v>0</v>
      </c>
      <c r="H560" s="156"/>
      <c r="I560" s="156"/>
      <c r="J560" s="156"/>
      <c r="K560" s="156"/>
    </row>
    <row r="561" spans="1:11" ht="14.1" customHeight="1" x14ac:dyDescent="0.25">
      <c r="A561" s="156"/>
      <c r="B561" s="156"/>
      <c r="C561" s="171" t="s">
        <v>72</v>
      </c>
      <c r="D561" s="169">
        <v>0</v>
      </c>
      <c r="E561" s="169">
        <v>0</v>
      </c>
      <c r="F561" s="169">
        <v>0</v>
      </c>
      <c r="G561" s="169">
        <v>0</v>
      </c>
      <c r="H561" s="156"/>
      <c r="I561" s="156"/>
      <c r="J561" s="156"/>
      <c r="K561" s="156"/>
    </row>
    <row r="562" spans="1:11" ht="14.1" customHeight="1" x14ac:dyDescent="0.25">
      <c r="A562" s="156"/>
      <c r="B562" s="156"/>
      <c r="C562" s="171" t="s">
        <v>73</v>
      </c>
      <c r="D562" s="169">
        <v>0</v>
      </c>
      <c r="E562" s="169">
        <v>0</v>
      </c>
      <c r="F562" s="169">
        <v>0</v>
      </c>
      <c r="G562" s="169">
        <v>0</v>
      </c>
      <c r="H562" s="156"/>
      <c r="I562" s="156"/>
      <c r="J562" s="156"/>
      <c r="K562" s="156"/>
    </row>
    <row r="563" spans="1:11" ht="14.1" customHeight="1" x14ac:dyDescent="0.25">
      <c r="A563" s="156"/>
      <c r="B563" s="156"/>
      <c r="C563" s="171" t="s">
        <v>75</v>
      </c>
      <c r="D563" s="169">
        <v>0</v>
      </c>
      <c r="E563" s="169">
        <v>8000000</v>
      </c>
      <c r="F563" s="169">
        <v>8000000</v>
      </c>
      <c r="G563" s="169">
        <v>8000000</v>
      </c>
      <c r="H563" s="156"/>
      <c r="I563" s="156"/>
      <c r="J563" s="156"/>
      <c r="K563" s="156"/>
    </row>
    <row r="564" spans="1:11" ht="14.1" customHeight="1" x14ac:dyDescent="0.25">
      <c r="A564" s="156"/>
      <c r="B564" s="156"/>
      <c r="C564" s="171" t="s">
        <v>72</v>
      </c>
      <c r="D564" s="169">
        <v>0</v>
      </c>
      <c r="E564" s="169">
        <v>8000000</v>
      </c>
      <c r="F564" s="169">
        <v>8000000</v>
      </c>
      <c r="G564" s="169">
        <v>8000000</v>
      </c>
      <c r="H564" s="156"/>
      <c r="I564" s="156"/>
      <c r="J564" s="156"/>
      <c r="K564" s="156"/>
    </row>
    <row r="565" spans="1:11" ht="14.1" customHeight="1" x14ac:dyDescent="0.25">
      <c r="A565" s="156"/>
      <c r="B565" s="156"/>
      <c r="C565" s="171" t="s">
        <v>73</v>
      </c>
      <c r="D565" s="169">
        <v>0</v>
      </c>
      <c r="E565" s="169">
        <v>0</v>
      </c>
      <c r="F565" s="169">
        <v>0</v>
      </c>
      <c r="G565" s="169">
        <v>0</v>
      </c>
      <c r="H565" s="156"/>
      <c r="I565" s="156"/>
      <c r="J565" s="156"/>
      <c r="K565" s="156"/>
    </row>
    <row r="566" spans="1:11" ht="14.1" customHeight="1" x14ac:dyDescent="0.25">
      <c r="A566" s="156"/>
      <c r="B566" s="156"/>
      <c r="C566" s="171" t="s">
        <v>76</v>
      </c>
      <c r="D566" s="169">
        <v>0</v>
      </c>
      <c r="E566" s="169">
        <v>0</v>
      </c>
      <c r="F566" s="169">
        <v>0</v>
      </c>
      <c r="G566" s="169">
        <v>0</v>
      </c>
      <c r="H566" s="156"/>
      <c r="I566" s="156"/>
      <c r="J566" s="156"/>
      <c r="K566" s="156"/>
    </row>
    <row r="567" spans="1:11" ht="14.1" customHeight="1" x14ac:dyDescent="0.25">
      <c r="A567" s="156"/>
      <c r="B567" s="156"/>
      <c r="C567" s="171" t="s">
        <v>72</v>
      </c>
      <c r="D567" s="169">
        <v>0</v>
      </c>
      <c r="E567" s="169">
        <v>0</v>
      </c>
      <c r="F567" s="169">
        <v>0</v>
      </c>
      <c r="G567" s="169">
        <v>0</v>
      </c>
      <c r="H567" s="156"/>
      <c r="I567" s="156"/>
      <c r="J567" s="156"/>
      <c r="K567" s="156"/>
    </row>
    <row r="568" spans="1:11" ht="14.1" customHeight="1" x14ac:dyDescent="0.25">
      <c r="A568" s="156"/>
      <c r="B568" s="156"/>
      <c r="C568" s="171" t="s">
        <v>73</v>
      </c>
      <c r="D568" s="169">
        <v>0</v>
      </c>
      <c r="E568" s="169">
        <v>0</v>
      </c>
      <c r="F568" s="169">
        <v>0</v>
      </c>
      <c r="G568" s="169">
        <v>0</v>
      </c>
      <c r="H568" s="156"/>
      <c r="I568" s="156"/>
      <c r="J568" s="156"/>
      <c r="K568" s="156"/>
    </row>
    <row r="569" spans="1:11" ht="14.1" customHeight="1" x14ac:dyDescent="0.25">
      <c r="A569" s="156"/>
      <c r="B569" s="156"/>
      <c r="C569" s="171" t="s">
        <v>77</v>
      </c>
      <c r="D569" s="169">
        <v>0</v>
      </c>
      <c r="E569" s="169">
        <v>0</v>
      </c>
      <c r="F569" s="169">
        <v>0</v>
      </c>
      <c r="G569" s="169">
        <v>0</v>
      </c>
      <c r="H569" s="156"/>
      <c r="I569" s="156"/>
      <c r="J569" s="156"/>
      <c r="K569" s="156"/>
    </row>
    <row r="570" spans="1:11" ht="14.1" customHeight="1" x14ac:dyDescent="0.25">
      <c r="A570" s="156"/>
      <c r="B570" s="156"/>
      <c r="C570" s="171" t="s">
        <v>72</v>
      </c>
      <c r="D570" s="169">
        <v>0</v>
      </c>
      <c r="E570" s="169">
        <v>0</v>
      </c>
      <c r="F570" s="169">
        <v>0</v>
      </c>
      <c r="G570" s="169">
        <v>0</v>
      </c>
      <c r="H570" s="156"/>
      <c r="I570" s="156"/>
      <c r="J570" s="156"/>
      <c r="K570" s="156"/>
    </row>
    <row r="571" spans="1:11" ht="14.1" customHeight="1" x14ac:dyDescent="0.25">
      <c r="A571" s="156"/>
      <c r="B571" s="156"/>
      <c r="C571" s="171" t="s">
        <v>73</v>
      </c>
      <c r="D571" s="169">
        <v>0</v>
      </c>
      <c r="E571" s="169">
        <v>0</v>
      </c>
      <c r="F571" s="169">
        <v>0</v>
      </c>
      <c r="G571" s="169">
        <v>0</v>
      </c>
      <c r="H571" s="156"/>
      <c r="I571" s="156"/>
      <c r="J571" s="156"/>
      <c r="K571" s="156"/>
    </row>
    <row r="572" spans="1:11" ht="14.1" customHeight="1" x14ac:dyDescent="0.25">
      <c r="A572" s="156"/>
      <c r="B572" s="156"/>
      <c r="C572" s="171" t="s">
        <v>78</v>
      </c>
      <c r="D572" s="169">
        <v>0</v>
      </c>
      <c r="E572" s="169">
        <v>0</v>
      </c>
      <c r="F572" s="169">
        <v>0</v>
      </c>
      <c r="G572" s="169">
        <v>0</v>
      </c>
      <c r="H572" s="156"/>
      <c r="I572" s="156"/>
      <c r="J572" s="156"/>
      <c r="K572" s="156"/>
    </row>
    <row r="573" spans="1:11" ht="14.1" customHeight="1" x14ac:dyDescent="0.25">
      <c r="A573" s="156"/>
      <c r="B573" s="156"/>
      <c r="C573" s="171" t="s">
        <v>72</v>
      </c>
      <c r="D573" s="169">
        <v>0</v>
      </c>
      <c r="E573" s="169">
        <v>0</v>
      </c>
      <c r="F573" s="169">
        <v>0</v>
      </c>
      <c r="G573" s="169">
        <v>0</v>
      </c>
      <c r="H573" s="156"/>
      <c r="I573" s="156"/>
      <c r="J573" s="156"/>
      <c r="K573" s="156"/>
    </row>
    <row r="574" spans="1:11" ht="14.1" customHeight="1" x14ac:dyDescent="0.25">
      <c r="A574" s="156"/>
      <c r="B574" s="156"/>
      <c r="C574" s="171" t="s">
        <v>73</v>
      </c>
      <c r="D574" s="169">
        <v>0</v>
      </c>
      <c r="E574" s="169">
        <v>0</v>
      </c>
      <c r="F574" s="169">
        <v>0</v>
      </c>
      <c r="G574" s="169">
        <v>0</v>
      </c>
      <c r="H574" s="156"/>
      <c r="I574" s="156"/>
      <c r="J574" s="156"/>
      <c r="K574" s="156"/>
    </row>
    <row r="575" spans="1:11" ht="14.1" customHeight="1" x14ac:dyDescent="0.25">
      <c r="A575" s="156"/>
      <c r="B575" s="156"/>
      <c r="C575" s="171" t="s">
        <v>79</v>
      </c>
      <c r="D575" s="169">
        <v>0</v>
      </c>
      <c r="E575" s="169">
        <v>0</v>
      </c>
      <c r="F575" s="169">
        <v>0</v>
      </c>
      <c r="G575" s="169">
        <v>0</v>
      </c>
      <c r="H575" s="156"/>
      <c r="I575" s="156"/>
      <c r="J575" s="156"/>
      <c r="K575" s="156"/>
    </row>
    <row r="576" spans="1:11" ht="14.1" customHeight="1" x14ac:dyDescent="0.25">
      <c r="A576" s="156"/>
      <c r="B576" s="156"/>
      <c r="C576" s="171" t="s">
        <v>72</v>
      </c>
      <c r="D576" s="169">
        <v>0</v>
      </c>
      <c r="E576" s="169">
        <v>0</v>
      </c>
      <c r="F576" s="169">
        <v>0</v>
      </c>
      <c r="G576" s="169">
        <v>0</v>
      </c>
      <c r="H576" s="156"/>
      <c r="I576" s="156"/>
      <c r="J576" s="156"/>
      <c r="K576" s="156"/>
    </row>
    <row r="577" spans="1:11" ht="14.1" customHeight="1" x14ac:dyDescent="0.25">
      <c r="A577" s="156"/>
      <c r="B577" s="156"/>
      <c r="C577" s="171" t="s">
        <v>73</v>
      </c>
      <c r="D577" s="169">
        <v>0</v>
      </c>
      <c r="E577" s="169">
        <v>0</v>
      </c>
      <c r="F577" s="169">
        <v>0</v>
      </c>
      <c r="G577" s="169">
        <v>0</v>
      </c>
      <c r="H577" s="156"/>
      <c r="I577" s="156"/>
      <c r="J577" s="156"/>
      <c r="K577" s="156"/>
    </row>
    <row r="578" spans="1:11" ht="14.1" customHeight="1" x14ac:dyDescent="0.25">
      <c r="A578" s="156"/>
      <c r="B578" s="156"/>
      <c r="C578" s="171" t="s">
        <v>80</v>
      </c>
      <c r="D578" s="169">
        <v>0</v>
      </c>
      <c r="E578" s="169">
        <v>0</v>
      </c>
      <c r="F578" s="169">
        <v>0</v>
      </c>
      <c r="G578" s="169">
        <v>0</v>
      </c>
      <c r="H578" s="156"/>
      <c r="I578" s="156"/>
      <c r="J578" s="156"/>
      <c r="K578" s="156"/>
    </row>
    <row r="579" spans="1:11" ht="14.1" customHeight="1" x14ac:dyDescent="0.25">
      <c r="A579" s="156"/>
      <c r="B579" s="156"/>
      <c r="C579" s="171" t="s">
        <v>72</v>
      </c>
      <c r="D579" s="169">
        <v>0</v>
      </c>
      <c r="E579" s="169">
        <v>0</v>
      </c>
      <c r="F579" s="169">
        <v>0</v>
      </c>
      <c r="G579" s="169">
        <v>0</v>
      </c>
      <c r="H579" s="156"/>
      <c r="I579" s="156"/>
      <c r="J579" s="156"/>
      <c r="K579" s="156"/>
    </row>
    <row r="580" spans="1:11" ht="14.1" customHeight="1" x14ac:dyDescent="0.25">
      <c r="A580" s="156"/>
      <c r="B580" s="156"/>
      <c r="C580" s="171" t="s">
        <v>81</v>
      </c>
      <c r="D580" s="169">
        <v>0</v>
      </c>
      <c r="E580" s="169">
        <v>0</v>
      </c>
      <c r="F580" s="169">
        <v>0</v>
      </c>
      <c r="G580" s="169">
        <v>0</v>
      </c>
      <c r="H580" s="156"/>
      <c r="I580" s="156"/>
      <c r="J580" s="156"/>
      <c r="K580" s="156"/>
    </row>
    <row r="581" spans="1:11" ht="14.1" customHeight="1" x14ac:dyDescent="0.25">
      <c r="A581" s="156"/>
      <c r="B581" s="156"/>
      <c r="C581" s="171" t="s">
        <v>82</v>
      </c>
      <c r="D581" s="169">
        <v>0</v>
      </c>
      <c r="E581" s="169">
        <v>0</v>
      </c>
      <c r="F581" s="169">
        <v>0</v>
      </c>
      <c r="G581" s="169">
        <v>0</v>
      </c>
      <c r="H581" s="156"/>
      <c r="I581" s="156"/>
      <c r="J581" s="156"/>
      <c r="K581" s="156"/>
    </row>
    <row r="582" spans="1:11" ht="14.1" customHeight="1" x14ac:dyDescent="0.25">
      <c r="A582" s="156"/>
      <c r="B582" s="156"/>
      <c r="C582" s="171" t="s">
        <v>83</v>
      </c>
      <c r="D582" s="169">
        <v>0</v>
      </c>
      <c r="E582" s="169">
        <v>0</v>
      </c>
      <c r="F582" s="169">
        <v>0</v>
      </c>
      <c r="G582" s="169">
        <v>0</v>
      </c>
      <c r="H582" s="156"/>
      <c r="I582" s="156"/>
      <c r="J582" s="156"/>
      <c r="K582" s="156"/>
    </row>
    <row r="583" spans="1:11" ht="14.1" customHeight="1" x14ac:dyDescent="0.25">
      <c r="A583" s="156"/>
      <c r="B583" s="156"/>
      <c r="C583" s="171" t="s">
        <v>84</v>
      </c>
      <c r="D583" s="169">
        <v>0</v>
      </c>
      <c r="E583" s="169">
        <v>0</v>
      </c>
      <c r="F583" s="169">
        <v>0</v>
      </c>
      <c r="G583" s="169">
        <v>0</v>
      </c>
      <c r="H583" s="156"/>
      <c r="I583" s="156"/>
      <c r="J583" s="156"/>
      <c r="K583" s="156"/>
    </row>
    <row r="584" spans="1:11" ht="14.1" customHeight="1" x14ac:dyDescent="0.25">
      <c r="A584" s="156"/>
      <c r="B584" s="156"/>
      <c r="C584" s="171" t="s">
        <v>85</v>
      </c>
      <c r="D584" s="169">
        <v>0</v>
      </c>
      <c r="E584" s="169">
        <v>0</v>
      </c>
      <c r="F584" s="169">
        <v>0</v>
      </c>
      <c r="G584" s="169">
        <v>0</v>
      </c>
      <c r="H584" s="156"/>
      <c r="I584" s="156"/>
      <c r="J584" s="156"/>
      <c r="K584" s="156"/>
    </row>
    <row r="585" spans="1:11" ht="14.1" customHeight="1" x14ac:dyDescent="0.25">
      <c r="A585" s="156"/>
      <c r="B585" s="156"/>
      <c r="C585" s="171" t="s">
        <v>72</v>
      </c>
      <c r="D585" s="169">
        <v>0</v>
      </c>
      <c r="E585" s="169">
        <v>0</v>
      </c>
      <c r="F585" s="169">
        <v>0</v>
      </c>
      <c r="G585" s="169">
        <v>0</v>
      </c>
      <c r="H585" s="156"/>
      <c r="I585" s="156"/>
      <c r="J585" s="156"/>
      <c r="K585" s="156"/>
    </row>
    <row r="586" spans="1:11" ht="14.1" customHeight="1" x14ac:dyDescent="0.25">
      <c r="A586" s="156"/>
      <c r="B586" s="156"/>
      <c r="C586" s="171" t="s">
        <v>81</v>
      </c>
      <c r="D586" s="169">
        <v>0</v>
      </c>
      <c r="E586" s="169">
        <v>0</v>
      </c>
      <c r="F586" s="169">
        <v>0</v>
      </c>
      <c r="G586" s="169">
        <v>0</v>
      </c>
      <c r="H586" s="156"/>
      <c r="I586" s="156"/>
      <c r="J586" s="156"/>
      <c r="K586" s="156"/>
    </row>
    <row r="587" spans="1:11" ht="14.1" customHeight="1" x14ac:dyDescent="0.25">
      <c r="A587" s="156"/>
      <c r="B587" s="156"/>
      <c r="C587" s="171" t="s">
        <v>82</v>
      </c>
      <c r="D587" s="169">
        <v>0</v>
      </c>
      <c r="E587" s="169">
        <v>0</v>
      </c>
      <c r="F587" s="169">
        <v>0</v>
      </c>
      <c r="G587" s="169">
        <v>0</v>
      </c>
      <c r="H587" s="156"/>
      <c r="I587" s="156"/>
      <c r="J587" s="156"/>
      <c r="K587" s="156"/>
    </row>
    <row r="588" spans="1:11" ht="14.1" customHeight="1" x14ac:dyDescent="0.25">
      <c r="A588" s="156"/>
      <c r="B588" s="156"/>
      <c r="C588" s="171" t="s">
        <v>83</v>
      </c>
      <c r="D588" s="169">
        <v>0</v>
      </c>
      <c r="E588" s="169">
        <v>0</v>
      </c>
      <c r="F588" s="169">
        <v>0</v>
      </c>
      <c r="G588" s="169">
        <v>0</v>
      </c>
      <c r="H588" s="156"/>
      <c r="I588" s="156"/>
      <c r="J588" s="156"/>
      <c r="K588" s="156"/>
    </row>
    <row r="589" spans="1:11" ht="14.1" customHeight="1" x14ac:dyDescent="0.25">
      <c r="A589" s="156"/>
      <c r="B589" s="156"/>
      <c r="C589" s="171" t="s">
        <v>84</v>
      </c>
      <c r="D589" s="169">
        <v>0</v>
      </c>
      <c r="E589" s="169">
        <v>0</v>
      </c>
      <c r="F589" s="169">
        <v>0</v>
      </c>
      <c r="G589" s="169">
        <v>0</v>
      </c>
      <c r="H589" s="156"/>
      <c r="I589" s="156"/>
      <c r="J589" s="156"/>
      <c r="K589" s="156"/>
    </row>
    <row r="590" spans="1:11" ht="14.1" customHeight="1" x14ac:dyDescent="0.25">
      <c r="A590" s="156"/>
      <c r="B590" s="156"/>
      <c r="C590" s="171" t="s">
        <v>86</v>
      </c>
      <c r="D590" s="169">
        <v>0</v>
      </c>
      <c r="E590" s="169">
        <v>0</v>
      </c>
      <c r="F590" s="169">
        <v>0</v>
      </c>
      <c r="G590" s="169">
        <v>0</v>
      </c>
      <c r="H590" s="156"/>
      <c r="I590" s="156"/>
      <c r="J590" s="156"/>
      <c r="K590" s="156"/>
    </row>
    <row r="591" spans="1:11" ht="14.1" customHeight="1" x14ac:dyDescent="0.25">
      <c r="A591" s="156"/>
      <c r="B591" s="156"/>
      <c r="C591" s="171" t="s">
        <v>72</v>
      </c>
      <c r="D591" s="169">
        <v>0</v>
      </c>
      <c r="E591" s="169">
        <v>0</v>
      </c>
      <c r="F591" s="169">
        <v>0</v>
      </c>
      <c r="G591" s="169">
        <v>0</v>
      </c>
      <c r="H591" s="156"/>
      <c r="I591" s="156"/>
      <c r="J591" s="156"/>
      <c r="K591" s="156"/>
    </row>
    <row r="592" spans="1:11" ht="14.1" customHeight="1" x14ac:dyDescent="0.25">
      <c r="A592" s="156"/>
      <c r="B592" s="156"/>
      <c r="C592" s="171" t="s">
        <v>81</v>
      </c>
      <c r="D592" s="169">
        <v>0</v>
      </c>
      <c r="E592" s="169">
        <v>0</v>
      </c>
      <c r="F592" s="169">
        <v>0</v>
      </c>
      <c r="G592" s="169">
        <v>0</v>
      </c>
      <c r="H592" s="156"/>
      <c r="I592" s="156"/>
      <c r="J592" s="156"/>
      <c r="K592" s="156"/>
    </row>
    <row r="593" spans="1:11" ht="14.1" customHeight="1" x14ac:dyDescent="0.25">
      <c r="A593" s="156"/>
      <c r="B593" s="156"/>
      <c r="C593" s="171" t="s">
        <v>82</v>
      </c>
      <c r="D593" s="169">
        <v>0</v>
      </c>
      <c r="E593" s="169">
        <v>0</v>
      </c>
      <c r="F593" s="169">
        <v>0</v>
      </c>
      <c r="G593" s="169">
        <v>0</v>
      </c>
      <c r="H593" s="156"/>
      <c r="I593" s="156"/>
      <c r="J593" s="156"/>
      <c r="K593" s="156"/>
    </row>
    <row r="594" spans="1:11" ht="14.1" customHeight="1" x14ac:dyDescent="0.25">
      <c r="A594" s="156"/>
      <c r="B594" s="156"/>
      <c r="C594" s="171" t="s">
        <v>83</v>
      </c>
      <c r="D594" s="169">
        <v>0</v>
      </c>
      <c r="E594" s="169">
        <v>0</v>
      </c>
      <c r="F594" s="169">
        <v>0</v>
      </c>
      <c r="G594" s="169">
        <v>0</v>
      </c>
      <c r="H594" s="156"/>
      <c r="I594" s="156"/>
      <c r="J594" s="156"/>
      <c r="K594" s="156"/>
    </row>
    <row r="595" spans="1:11" ht="14.1" customHeight="1" x14ac:dyDescent="0.25">
      <c r="A595" s="156"/>
      <c r="B595" s="156"/>
      <c r="C595" s="171" t="s">
        <v>84</v>
      </c>
      <c r="D595" s="169">
        <v>0</v>
      </c>
      <c r="E595" s="169">
        <v>0</v>
      </c>
      <c r="F595" s="169">
        <v>0</v>
      </c>
      <c r="G595" s="169">
        <v>0</v>
      </c>
      <c r="H595" s="156"/>
      <c r="I595" s="156"/>
      <c r="J595" s="156"/>
      <c r="K595" s="156"/>
    </row>
    <row r="596" spans="1:11" ht="14.1" customHeight="1" x14ac:dyDescent="0.25">
      <c r="A596" s="156"/>
      <c r="B596" s="156"/>
      <c r="C596" s="171" t="s">
        <v>87</v>
      </c>
      <c r="D596" s="169">
        <v>0</v>
      </c>
      <c r="E596" s="169">
        <v>0</v>
      </c>
      <c r="F596" s="169">
        <v>0</v>
      </c>
      <c r="G596" s="169">
        <v>0</v>
      </c>
      <c r="H596" s="156"/>
      <c r="I596" s="156"/>
      <c r="J596" s="156"/>
      <c r="K596" s="156"/>
    </row>
    <row r="597" spans="1:11" ht="14.1" customHeight="1" x14ac:dyDescent="0.25">
      <c r="A597" s="156"/>
      <c r="B597" s="156"/>
      <c r="C597" s="171" t="s">
        <v>88</v>
      </c>
      <c r="D597" s="169">
        <v>0</v>
      </c>
      <c r="E597" s="169">
        <v>0</v>
      </c>
      <c r="F597" s="169">
        <v>0</v>
      </c>
      <c r="G597" s="169">
        <v>0</v>
      </c>
      <c r="H597" s="156"/>
      <c r="I597" s="156"/>
      <c r="J597" s="156"/>
      <c r="K597" s="156"/>
    </row>
    <row r="598" spans="1:11" ht="14.1" customHeight="1" x14ac:dyDescent="0.25">
      <c r="A598" s="156"/>
      <c r="B598" s="156"/>
      <c r="C598" s="170" t="s">
        <v>89</v>
      </c>
      <c r="D598" s="169">
        <v>0</v>
      </c>
      <c r="E598" s="169">
        <v>8000000</v>
      </c>
      <c r="F598" s="169">
        <v>8000000</v>
      </c>
      <c r="G598" s="169">
        <v>8000000</v>
      </c>
      <c r="H598" s="156"/>
      <c r="I598" s="156"/>
      <c r="J598" s="156"/>
      <c r="K598" s="156"/>
    </row>
    <row r="599" spans="1:11" ht="15" customHeight="1" x14ac:dyDescent="0.25">
      <c r="A599" s="156"/>
      <c r="B599" s="156"/>
      <c r="C599" s="168" t="s">
        <v>53</v>
      </c>
      <c r="D599" s="167" t="s">
        <v>53</v>
      </c>
      <c r="E599" s="167" t="s">
        <v>53</v>
      </c>
      <c r="F599" s="167" t="s">
        <v>53</v>
      </c>
      <c r="G599" s="167" t="s">
        <v>53</v>
      </c>
      <c r="H599" s="156"/>
      <c r="I599" s="156"/>
      <c r="J599" s="156"/>
      <c r="K599" s="156"/>
    </row>
    <row r="600" spans="1:11" ht="15" customHeight="1" x14ac:dyDescent="0.25">
      <c r="A600" s="156"/>
      <c r="B600" s="156"/>
      <c r="C600" s="166" t="s">
        <v>156</v>
      </c>
      <c r="D600" s="165">
        <v>0</v>
      </c>
      <c r="E600" s="165">
        <v>552819000</v>
      </c>
      <c r="F600" s="165">
        <v>553143000</v>
      </c>
      <c r="G600" s="165">
        <v>553443000</v>
      </c>
      <c r="H600" s="156"/>
      <c r="I600" s="182"/>
      <c r="J600" s="182"/>
      <c r="K600" s="182"/>
    </row>
    <row r="601" spans="1:11" ht="15" customHeight="1" x14ac:dyDescent="0.25">
      <c r="A601" s="156"/>
      <c r="B601" s="156"/>
      <c r="C601" s="163" t="s">
        <v>71</v>
      </c>
      <c r="D601" s="162">
        <v>0</v>
      </c>
      <c r="E601" s="162">
        <v>51530000</v>
      </c>
      <c r="F601" s="162">
        <v>51850000</v>
      </c>
      <c r="G601" s="162">
        <v>51870000</v>
      </c>
      <c r="H601" s="156"/>
      <c r="I601" s="182"/>
      <c r="J601" s="182"/>
      <c r="K601" s="182"/>
    </row>
    <row r="602" spans="1:11" ht="15" customHeight="1" x14ac:dyDescent="0.25">
      <c r="A602" s="156"/>
      <c r="B602" s="156"/>
      <c r="C602" s="163" t="s">
        <v>72</v>
      </c>
      <c r="D602" s="162">
        <v>0</v>
      </c>
      <c r="E602" s="162">
        <v>51530000</v>
      </c>
      <c r="F602" s="162">
        <v>51850000</v>
      </c>
      <c r="G602" s="162">
        <v>51870000</v>
      </c>
      <c r="H602" s="156"/>
      <c r="I602" s="182"/>
      <c r="J602" s="182"/>
      <c r="K602" s="182"/>
    </row>
    <row r="603" spans="1:11" ht="15" customHeight="1" x14ac:dyDescent="0.25">
      <c r="A603" s="156"/>
      <c r="B603" s="156"/>
      <c r="C603" s="163" t="s">
        <v>73</v>
      </c>
      <c r="D603" s="162">
        <v>0</v>
      </c>
      <c r="E603" s="162">
        <v>0</v>
      </c>
      <c r="F603" s="162">
        <v>0</v>
      </c>
      <c r="G603" s="162">
        <v>0</v>
      </c>
      <c r="H603" s="156"/>
      <c r="I603" s="182"/>
      <c r="J603" s="182"/>
      <c r="K603" s="182"/>
    </row>
    <row r="604" spans="1:11" ht="15" customHeight="1" x14ac:dyDescent="0.25">
      <c r="A604" s="156"/>
      <c r="B604" s="156"/>
      <c r="C604" s="163" t="s">
        <v>74</v>
      </c>
      <c r="D604" s="162">
        <v>0</v>
      </c>
      <c r="E604" s="162">
        <v>7900000</v>
      </c>
      <c r="F604" s="162">
        <v>7900000</v>
      </c>
      <c r="G604" s="162">
        <v>8200000</v>
      </c>
      <c r="H604" s="156"/>
      <c r="I604" s="182"/>
      <c r="J604" s="182"/>
      <c r="K604" s="182"/>
    </row>
    <row r="605" spans="1:11" ht="15" customHeight="1" x14ac:dyDescent="0.25">
      <c r="A605" s="156"/>
      <c r="B605" s="156"/>
      <c r="C605" s="163" t="s">
        <v>72</v>
      </c>
      <c r="D605" s="162">
        <v>0</v>
      </c>
      <c r="E605" s="162">
        <v>7900000</v>
      </c>
      <c r="F605" s="162">
        <v>7900000</v>
      </c>
      <c r="G605" s="162">
        <v>8200000</v>
      </c>
      <c r="H605" s="156"/>
      <c r="I605" s="182"/>
      <c r="J605" s="182"/>
      <c r="K605" s="182"/>
    </row>
    <row r="606" spans="1:11" ht="15" customHeight="1" x14ac:dyDescent="0.25">
      <c r="A606" s="156"/>
      <c r="B606" s="156"/>
      <c r="C606" s="163" t="s">
        <v>73</v>
      </c>
      <c r="D606" s="162">
        <v>0</v>
      </c>
      <c r="E606" s="162">
        <v>0</v>
      </c>
      <c r="F606" s="162">
        <v>0</v>
      </c>
      <c r="G606" s="162">
        <v>0</v>
      </c>
      <c r="H606" s="156"/>
      <c r="I606" s="182"/>
      <c r="J606" s="182"/>
      <c r="K606" s="182"/>
    </row>
    <row r="607" spans="1:11" ht="15" customHeight="1" x14ac:dyDescent="0.25">
      <c r="A607" s="156"/>
      <c r="B607" s="156"/>
      <c r="C607" s="163" t="s">
        <v>75</v>
      </c>
      <c r="D607" s="162">
        <v>0</v>
      </c>
      <c r="E607" s="162">
        <v>127900000</v>
      </c>
      <c r="F607" s="162">
        <v>127904000</v>
      </c>
      <c r="G607" s="162">
        <v>100225000</v>
      </c>
      <c r="H607" s="156"/>
      <c r="I607" s="182"/>
      <c r="J607" s="182"/>
      <c r="K607" s="182"/>
    </row>
    <row r="608" spans="1:11" ht="15" customHeight="1" x14ac:dyDescent="0.25">
      <c r="A608" s="156"/>
      <c r="B608" s="156"/>
      <c r="C608" s="163" t="s">
        <v>72</v>
      </c>
      <c r="D608" s="162">
        <v>0</v>
      </c>
      <c r="E608" s="162">
        <v>127900000</v>
      </c>
      <c r="F608" s="162">
        <v>127904000</v>
      </c>
      <c r="G608" s="162">
        <v>100225000</v>
      </c>
      <c r="H608" s="156"/>
      <c r="I608" s="182"/>
      <c r="J608" s="182"/>
      <c r="K608" s="182"/>
    </row>
    <row r="609" spans="1:11" ht="15" customHeight="1" x14ac:dyDescent="0.25">
      <c r="A609" s="156"/>
      <c r="B609" s="156"/>
      <c r="C609" s="163" t="s">
        <v>73</v>
      </c>
      <c r="D609" s="162">
        <v>0</v>
      </c>
      <c r="E609" s="162">
        <v>0</v>
      </c>
      <c r="F609" s="162">
        <v>0</v>
      </c>
      <c r="G609" s="162">
        <v>0</v>
      </c>
      <c r="H609" s="156"/>
      <c r="I609" s="182"/>
      <c r="J609" s="182"/>
      <c r="K609" s="182"/>
    </row>
    <row r="610" spans="1:11" ht="15" customHeight="1" x14ac:dyDescent="0.25">
      <c r="A610" s="156"/>
      <c r="B610" s="156"/>
      <c r="C610" s="163" t="s">
        <v>76</v>
      </c>
      <c r="D610" s="162">
        <v>0</v>
      </c>
      <c r="E610" s="162">
        <v>0</v>
      </c>
      <c r="F610" s="162">
        <v>0</v>
      </c>
      <c r="G610" s="162">
        <v>0</v>
      </c>
      <c r="H610" s="156"/>
      <c r="I610" s="182"/>
      <c r="J610" s="182"/>
      <c r="K610" s="182"/>
    </row>
    <row r="611" spans="1:11" ht="15" customHeight="1" x14ac:dyDescent="0.25">
      <c r="A611" s="156"/>
      <c r="B611" s="156"/>
      <c r="C611" s="163" t="s">
        <v>72</v>
      </c>
      <c r="D611" s="162">
        <v>0</v>
      </c>
      <c r="E611" s="162">
        <v>0</v>
      </c>
      <c r="F611" s="162">
        <v>0</v>
      </c>
      <c r="G611" s="162">
        <v>0</v>
      </c>
      <c r="H611" s="156"/>
      <c r="I611" s="182"/>
      <c r="J611" s="182"/>
      <c r="K611" s="182"/>
    </row>
    <row r="612" spans="1:11" ht="15" customHeight="1" x14ac:dyDescent="0.25">
      <c r="A612" s="156"/>
      <c r="B612" s="156"/>
      <c r="C612" s="163" t="s">
        <v>73</v>
      </c>
      <c r="D612" s="162">
        <v>0</v>
      </c>
      <c r="E612" s="162">
        <v>0</v>
      </c>
      <c r="F612" s="162">
        <v>0</v>
      </c>
      <c r="G612" s="162">
        <v>0</v>
      </c>
      <c r="H612" s="156"/>
      <c r="I612" s="182"/>
      <c r="J612" s="182"/>
      <c r="K612" s="182"/>
    </row>
    <row r="613" spans="1:11" ht="20.100000000000001" customHeight="1" x14ac:dyDescent="0.25">
      <c r="A613" s="156"/>
      <c r="B613" s="156"/>
      <c r="C613" s="163" t="s">
        <v>157</v>
      </c>
      <c r="D613" s="164">
        <v>0</v>
      </c>
      <c r="E613" s="164">
        <v>292889000</v>
      </c>
      <c r="F613" s="164">
        <v>292889000</v>
      </c>
      <c r="G613" s="164">
        <v>312468000</v>
      </c>
      <c r="H613" s="156"/>
      <c r="I613" s="182"/>
      <c r="J613" s="182"/>
      <c r="K613" s="182"/>
    </row>
    <row r="614" spans="1:11" ht="15" customHeight="1" x14ac:dyDescent="0.25">
      <c r="A614" s="156"/>
      <c r="B614" s="156"/>
      <c r="C614" s="163" t="s">
        <v>72</v>
      </c>
      <c r="D614" s="162">
        <v>0</v>
      </c>
      <c r="E614" s="162">
        <v>292889000</v>
      </c>
      <c r="F614" s="162">
        <v>292889000</v>
      </c>
      <c r="G614" s="162">
        <v>312468000</v>
      </c>
      <c r="H614" s="156"/>
      <c r="I614" s="182"/>
      <c r="J614" s="182"/>
      <c r="K614" s="182"/>
    </row>
    <row r="615" spans="1:11" ht="15" customHeight="1" x14ac:dyDescent="0.25">
      <c r="A615" s="156"/>
      <c r="B615" s="156"/>
      <c r="C615" s="163" t="s">
        <v>73</v>
      </c>
      <c r="D615" s="162">
        <v>0</v>
      </c>
      <c r="E615" s="162">
        <v>0</v>
      </c>
      <c r="F615" s="162">
        <v>0</v>
      </c>
      <c r="G615" s="162">
        <v>0</v>
      </c>
      <c r="H615" s="156"/>
      <c r="I615" s="182"/>
      <c r="J615" s="182"/>
      <c r="K615" s="182"/>
    </row>
    <row r="616" spans="1:11" ht="15" customHeight="1" x14ac:dyDescent="0.25">
      <c r="A616" s="156"/>
      <c r="B616" s="156"/>
      <c r="C616" s="163" t="s">
        <v>78</v>
      </c>
      <c r="D616" s="162">
        <v>0</v>
      </c>
      <c r="E616" s="162">
        <v>600000</v>
      </c>
      <c r="F616" s="162">
        <v>600000</v>
      </c>
      <c r="G616" s="162">
        <v>600000</v>
      </c>
      <c r="H616" s="156"/>
      <c r="I616" s="182"/>
      <c r="J616" s="182"/>
      <c r="K616" s="182"/>
    </row>
    <row r="617" spans="1:11" ht="15" customHeight="1" x14ac:dyDescent="0.25">
      <c r="A617" s="156"/>
      <c r="B617" s="156"/>
      <c r="C617" s="163" t="s">
        <v>72</v>
      </c>
      <c r="D617" s="162">
        <v>0</v>
      </c>
      <c r="E617" s="162">
        <v>600000</v>
      </c>
      <c r="F617" s="162">
        <v>600000</v>
      </c>
      <c r="G617" s="162">
        <v>600000</v>
      </c>
      <c r="H617" s="156"/>
      <c r="I617" s="182"/>
      <c r="J617" s="182"/>
      <c r="K617" s="182"/>
    </row>
    <row r="618" spans="1:11" ht="15" customHeight="1" x14ac:dyDescent="0.25">
      <c r="A618" s="156"/>
      <c r="B618" s="156"/>
      <c r="C618" s="163" t="s">
        <v>73</v>
      </c>
      <c r="D618" s="162">
        <v>0</v>
      </c>
      <c r="E618" s="162">
        <v>0</v>
      </c>
      <c r="F618" s="162">
        <v>0</v>
      </c>
      <c r="G618" s="162">
        <v>0</v>
      </c>
      <c r="H618" s="156"/>
      <c r="I618" s="182"/>
      <c r="J618" s="182"/>
      <c r="K618" s="182"/>
    </row>
    <row r="619" spans="1:11" ht="15" customHeight="1" x14ac:dyDescent="0.25">
      <c r="A619" s="156"/>
      <c r="B619" s="156"/>
      <c r="C619" s="163" t="s">
        <v>79</v>
      </c>
      <c r="D619" s="162">
        <v>0</v>
      </c>
      <c r="E619" s="162">
        <v>62000000</v>
      </c>
      <c r="F619" s="162">
        <v>62000000</v>
      </c>
      <c r="G619" s="162">
        <v>70080000</v>
      </c>
      <c r="H619" s="156"/>
      <c r="I619" s="182"/>
      <c r="J619" s="182"/>
      <c r="K619" s="182"/>
    </row>
    <row r="620" spans="1:11" ht="15" customHeight="1" x14ac:dyDescent="0.25">
      <c r="A620" s="156"/>
      <c r="B620" s="156"/>
      <c r="C620" s="163" t="s">
        <v>72</v>
      </c>
      <c r="D620" s="162">
        <v>0</v>
      </c>
      <c r="E620" s="162">
        <v>62000000</v>
      </c>
      <c r="F620" s="162">
        <v>62000000</v>
      </c>
      <c r="G620" s="162">
        <v>70080000</v>
      </c>
      <c r="H620" s="156"/>
      <c r="I620" s="182"/>
      <c r="J620" s="182"/>
      <c r="K620" s="182"/>
    </row>
    <row r="621" spans="1:11" ht="15" customHeight="1" x14ac:dyDescent="0.25">
      <c r="A621" s="156"/>
      <c r="B621" s="156"/>
      <c r="C621" s="163" t="s">
        <v>73</v>
      </c>
      <c r="D621" s="162">
        <v>0</v>
      </c>
      <c r="E621" s="162">
        <v>0</v>
      </c>
      <c r="F621" s="162">
        <v>0</v>
      </c>
      <c r="G621" s="162">
        <v>0</v>
      </c>
      <c r="H621" s="156"/>
      <c r="I621" s="182"/>
      <c r="J621" s="182"/>
      <c r="K621" s="182"/>
    </row>
    <row r="622" spans="1:11" ht="15" customHeight="1" x14ac:dyDescent="0.25">
      <c r="A622" s="156"/>
      <c r="B622" s="156"/>
      <c r="C622" s="163" t="s">
        <v>80</v>
      </c>
      <c r="D622" s="162">
        <v>0</v>
      </c>
      <c r="E622" s="162">
        <v>0</v>
      </c>
      <c r="F622" s="162">
        <v>0</v>
      </c>
      <c r="G622" s="162">
        <v>0</v>
      </c>
      <c r="H622" s="156"/>
      <c r="I622" s="182"/>
      <c r="J622" s="182"/>
      <c r="K622" s="182"/>
    </row>
    <row r="623" spans="1:11" ht="15" customHeight="1" x14ac:dyDescent="0.25">
      <c r="A623" s="156"/>
      <c r="B623" s="156"/>
      <c r="C623" s="163" t="s">
        <v>72</v>
      </c>
      <c r="D623" s="162">
        <v>0</v>
      </c>
      <c r="E623" s="162">
        <v>0</v>
      </c>
      <c r="F623" s="162">
        <v>0</v>
      </c>
      <c r="G623" s="162">
        <v>0</v>
      </c>
      <c r="H623" s="156"/>
      <c r="I623" s="182"/>
      <c r="J623" s="182"/>
      <c r="K623" s="182"/>
    </row>
    <row r="624" spans="1:11" ht="15" customHeight="1" x14ac:dyDescent="0.25">
      <c r="A624" s="156"/>
      <c r="B624" s="156"/>
      <c r="C624" s="163" t="s">
        <v>81</v>
      </c>
      <c r="D624" s="162">
        <v>0</v>
      </c>
      <c r="E624" s="162">
        <v>0</v>
      </c>
      <c r="F624" s="162">
        <v>0</v>
      </c>
      <c r="G624" s="162">
        <v>0</v>
      </c>
      <c r="H624" s="156"/>
      <c r="I624" s="182"/>
      <c r="J624" s="182"/>
      <c r="K624" s="182"/>
    </row>
    <row r="625" spans="1:11" ht="15" customHeight="1" x14ac:dyDescent="0.25">
      <c r="A625" s="156"/>
      <c r="B625" s="156"/>
      <c r="C625" s="163" t="s">
        <v>82</v>
      </c>
      <c r="D625" s="162">
        <v>0</v>
      </c>
      <c r="E625" s="162">
        <v>0</v>
      </c>
      <c r="F625" s="162">
        <v>0</v>
      </c>
      <c r="G625" s="162">
        <v>0</v>
      </c>
      <c r="H625" s="156"/>
      <c r="I625" s="182"/>
      <c r="J625" s="182"/>
      <c r="K625" s="182"/>
    </row>
    <row r="626" spans="1:11" ht="15" customHeight="1" x14ac:dyDescent="0.25">
      <c r="A626" s="156"/>
      <c r="B626" s="156"/>
      <c r="C626" s="163" t="s">
        <v>83</v>
      </c>
      <c r="D626" s="162">
        <v>0</v>
      </c>
      <c r="E626" s="162">
        <v>0</v>
      </c>
      <c r="F626" s="162">
        <v>0</v>
      </c>
      <c r="G626" s="162">
        <v>0</v>
      </c>
      <c r="H626" s="156"/>
      <c r="I626" s="182"/>
      <c r="J626" s="182"/>
      <c r="K626" s="182"/>
    </row>
    <row r="627" spans="1:11" ht="15" customHeight="1" x14ac:dyDescent="0.25">
      <c r="A627" s="156"/>
      <c r="B627" s="156"/>
      <c r="C627" s="163" t="s">
        <v>84</v>
      </c>
      <c r="D627" s="162">
        <v>0</v>
      </c>
      <c r="E627" s="162">
        <v>0</v>
      </c>
      <c r="F627" s="162">
        <v>0</v>
      </c>
      <c r="G627" s="162">
        <v>0</v>
      </c>
      <c r="H627" s="156"/>
      <c r="I627" s="182"/>
      <c r="J627" s="182"/>
      <c r="K627" s="182"/>
    </row>
    <row r="628" spans="1:11" ht="15" customHeight="1" x14ac:dyDescent="0.25">
      <c r="A628" s="156"/>
      <c r="B628" s="156"/>
      <c r="C628" s="163" t="s">
        <v>85</v>
      </c>
      <c r="D628" s="162">
        <v>0</v>
      </c>
      <c r="E628" s="162">
        <v>10000000</v>
      </c>
      <c r="F628" s="162">
        <v>10000000</v>
      </c>
      <c r="G628" s="162">
        <v>10000000</v>
      </c>
      <c r="H628" s="156"/>
      <c r="I628" s="182"/>
      <c r="J628" s="182"/>
      <c r="K628" s="182"/>
    </row>
    <row r="629" spans="1:11" ht="15" customHeight="1" x14ac:dyDescent="0.25">
      <c r="A629" s="156"/>
      <c r="B629" s="156"/>
      <c r="C629" s="163" t="s">
        <v>72</v>
      </c>
      <c r="D629" s="162">
        <v>0</v>
      </c>
      <c r="E629" s="162">
        <v>10000000</v>
      </c>
      <c r="F629" s="162">
        <v>10000000</v>
      </c>
      <c r="G629" s="162">
        <v>10000000</v>
      </c>
      <c r="H629" s="156"/>
      <c r="I629" s="182"/>
      <c r="J629" s="182"/>
      <c r="K629" s="182"/>
    </row>
    <row r="630" spans="1:11" ht="15" customHeight="1" x14ac:dyDescent="0.25">
      <c r="A630" s="156"/>
      <c r="B630" s="156"/>
      <c r="C630" s="163" t="s">
        <v>81</v>
      </c>
      <c r="D630" s="162">
        <v>0</v>
      </c>
      <c r="E630" s="162">
        <v>0</v>
      </c>
      <c r="F630" s="162">
        <v>0</v>
      </c>
      <c r="G630" s="162">
        <v>0</v>
      </c>
      <c r="H630" s="156"/>
      <c r="I630" s="182"/>
      <c r="J630" s="182"/>
      <c r="K630" s="182"/>
    </row>
    <row r="631" spans="1:11" ht="15" customHeight="1" x14ac:dyDescent="0.25">
      <c r="A631" s="156"/>
      <c r="B631" s="156"/>
      <c r="C631" s="163" t="s">
        <v>82</v>
      </c>
      <c r="D631" s="162">
        <v>0</v>
      </c>
      <c r="E631" s="162">
        <v>0</v>
      </c>
      <c r="F631" s="162">
        <v>0</v>
      </c>
      <c r="G631" s="162">
        <v>0</v>
      </c>
      <c r="H631" s="156"/>
      <c r="I631" s="182"/>
      <c r="J631" s="182"/>
      <c r="K631" s="182"/>
    </row>
    <row r="632" spans="1:11" ht="15" customHeight="1" x14ac:dyDescent="0.25">
      <c r="A632" s="156"/>
      <c r="B632" s="156"/>
      <c r="C632" s="163" t="s">
        <v>83</v>
      </c>
      <c r="D632" s="162">
        <v>0</v>
      </c>
      <c r="E632" s="162">
        <v>0</v>
      </c>
      <c r="F632" s="162">
        <v>0</v>
      </c>
      <c r="G632" s="162">
        <v>0</v>
      </c>
      <c r="H632" s="156"/>
      <c r="I632" s="182"/>
      <c r="J632" s="182"/>
      <c r="K632" s="182"/>
    </row>
    <row r="633" spans="1:11" ht="15" customHeight="1" x14ac:dyDescent="0.25">
      <c r="A633" s="156"/>
      <c r="B633" s="156"/>
      <c r="C633" s="163" t="s">
        <v>84</v>
      </c>
      <c r="D633" s="162">
        <v>0</v>
      </c>
      <c r="E633" s="162">
        <v>0</v>
      </c>
      <c r="F633" s="162">
        <v>0</v>
      </c>
      <c r="G633" s="162">
        <v>0</v>
      </c>
      <c r="H633" s="156"/>
      <c r="I633" s="182"/>
      <c r="J633" s="182"/>
      <c r="K633" s="182"/>
    </row>
    <row r="634" spans="1:11" ht="15" customHeight="1" x14ac:dyDescent="0.25">
      <c r="A634" s="156"/>
      <c r="B634" s="156"/>
      <c r="C634" s="163" t="s">
        <v>86</v>
      </c>
      <c r="D634" s="162">
        <v>0</v>
      </c>
      <c r="E634" s="162">
        <v>0</v>
      </c>
      <c r="F634" s="162">
        <v>0</v>
      </c>
      <c r="G634" s="162">
        <v>0</v>
      </c>
      <c r="H634" s="156"/>
      <c r="I634" s="182"/>
      <c r="J634" s="182"/>
      <c r="K634" s="182"/>
    </row>
    <row r="635" spans="1:11" ht="15" customHeight="1" x14ac:dyDescent="0.25">
      <c r="A635" s="156"/>
      <c r="B635" s="156"/>
      <c r="C635" s="163" t="s">
        <v>72</v>
      </c>
      <c r="D635" s="162">
        <v>0</v>
      </c>
      <c r="E635" s="162">
        <v>0</v>
      </c>
      <c r="F635" s="162">
        <v>0</v>
      </c>
      <c r="G635" s="162">
        <v>0</v>
      </c>
      <c r="H635" s="156"/>
      <c r="I635" s="182"/>
      <c r="J635" s="182"/>
      <c r="K635" s="182"/>
    </row>
    <row r="636" spans="1:11" ht="15" customHeight="1" x14ac:dyDescent="0.25">
      <c r="A636" s="156"/>
      <c r="B636" s="156"/>
      <c r="C636" s="163" t="s">
        <v>81</v>
      </c>
      <c r="D636" s="162">
        <v>0</v>
      </c>
      <c r="E636" s="162">
        <v>0</v>
      </c>
      <c r="F636" s="162">
        <v>0</v>
      </c>
      <c r="G636" s="162">
        <v>0</v>
      </c>
      <c r="H636" s="156"/>
      <c r="I636" s="182"/>
      <c r="J636" s="182"/>
      <c r="K636" s="182"/>
    </row>
    <row r="637" spans="1:11" ht="15" customHeight="1" x14ac:dyDescent="0.25">
      <c r="A637" s="156"/>
      <c r="B637" s="156"/>
      <c r="C637" s="163" t="s">
        <v>82</v>
      </c>
      <c r="D637" s="162">
        <v>0</v>
      </c>
      <c r="E637" s="162">
        <v>0</v>
      </c>
      <c r="F637" s="162">
        <v>0</v>
      </c>
      <c r="G637" s="162">
        <v>0</v>
      </c>
      <c r="H637" s="156"/>
      <c r="I637" s="182"/>
      <c r="J637" s="182"/>
      <c r="K637" s="182"/>
    </row>
    <row r="638" spans="1:11" ht="15" customHeight="1" x14ac:dyDescent="0.25">
      <c r="A638" s="156"/>
      <c r="B638" s="156"/>
      <c r="C638" s="163" t="s">
        <v>83</v>
      </c>
      <c r="D638" s="162">
        <v>0</v>
      </c>
      <c r="E638" s="162">
        <v>0</v>
      </c>
      <c r="F638" s="162">
        <v>0</v>
      </c>
      <c r="G638" s="162">
        <v>0</v>
      </c>
      <c r="H638" s="156"/>
      <c r="I638" s="182"/>
      <c r="J638" s="182"/>
      <c r="K638" s="182"/>
    </row>
    <row r="639" spans="1:11" ht="15" customHeight="1" x14ac:dyDescent="0.25">
      <c r="A639" s="156"/>
      <c r="B639" s="156"/>
      <c r="C639" s="163" t="s">
        <v>84</v>
      </c>
      <c r="D639" s="162">
        <v>0</v>
      </c>
      <c r="E639" s="162">
        <v>0</v>
      </c>
      <c r="F639" s="162">
        <v>0</v>
      </c>
      <c r="G639" s="162">
        <v>0</v>
      </c>
      <c r="H639" s="156"/>
      <c r="I639" s="182"/>
      <c r="J639" s="182"/>
      <c r="K639" s="182"/>
    </row>
    <row r="640" spans="1:11" ht="15" customHeight="1" x14ac:dyDescent="0.25">
      <c r="A640" s="156"/>
      <c r="B640" s="156"/>
      <c r="C640" s="163" t="s">
        <v>87</v>
      </c>
      <c r="D640" s="162">
        <v>0</v>
      </c>
      <c r="E640" s="162">
        <v>0</v>
      </c>
      <c r="F640" s="162">
        <v>0</v>
      </c>
      <c r="G640" s="162">
        <v>0</v>
      </c>
      <c r="H640" s="156"/>
      <c r="I640" s="182"/>
      <c r="J640" s="182"/>
      <c r="K640" s="182"/>
    </row>
    <row r="641" spans="1:11" ht="15" customHeight="1" x14ac:dyDescent="0.25">
      <c r="A641" s="156"/>
      <c r="B641" s="156"/>
      <c r="C641" s="163" t="s">
        <v>88</v>
      </c>
      <c r="D641" s="162">
        <v>0</v>
      </c>
      <c r="E641" s="162">
        <v>0</v>
      </c>
      <c r="F641" s="162">
        <v>0</v>
      </c>
      <c r="G641" s="162">
        <v>0</v>
      </c>
      <c r="H641" s="156"/>
      <c r="I641" s="182"/>
      <c r="J641" s="182"/>
      <c r="K641" s="182"/>
    </row>
    <row r="642" spans="1:11" ht="20.100000000000001" customHeight="1" x14ac:dyDescent="0.25">
      <c r="A642" s="156"/>
      <c r="B642" s="156"/>
      <c r="C642" s="161" t="s">
        <v>53</v>
      </c>
      <c r="D642" s="156"/>
      <c r="E642" s="156"/>
      <c r="F642" s="156"/>
      <c r="G642" s="156"/>
      <c r="H642" s="156"/>
      <c r="I642" s="156"/>
      <c r="J642" s="156"/>
      <c r="K642" s="156"/>
    </row>
    <row r="643" spans="1:11" ht="20.100000000000001" customHeight="1" x14ac:dyDescent="0.25">
      <c r="A643" s="160" t="s">
        <v>158</v>
      </c>
      <c r="B643" s="154" t="s">
        <v>159</v>
      </c>
      <c r="C643" s="154" t="s">
        <v>53</v>
      </c>
      <c r="D643" s="156"/>
      <c r="E643" s="158" t="s">
        <v>53</v>
      </c>
      <c r="F643" s="154" t="s">
        <v>159</v>
      </c>
      <c r="G643" s="154" t="s">
        <v>53</v>
      </c>
      <c r="H643" s="159" t="s">
        <v>53</v>
      </c>
      <c r="I643" s="158" t="s">
        <v>53</v>
      </c>
      <c r="J643" s="154" t="s">
        <v>159</v>
      </c>
      <c r="K643" s="154" t="s">
        <v>53</v>
      </c>
    </row>
    <row r="644" spans="1:11" ht="20.100000000000001" customHeight="1" x14ac:dyDescent="0.25">
      <c r="A644" s="157" t="s">
        <v>160</v>
      </c>
      <c r="B644" s="154" t="s">
        <v>161</v>
      </c>
      <c r="C644" s="154" t="s">
        <v>53</v>
      </c>
      <c r="D644" s="156"/>
      <c r="E644" s="157" t="s">
        <v>162</v>
      </c>
      <c r="F644" s="154" t="s">
        <v>161</v>
      </c>
      <c r="G644" s="154" t="s">
        <v>53</v>
      </c>
      <c r="H644" s="156"/>
      <c r="I644" s="157" t="s">
        <v>163</v>
      </c>
      <c r="J644" s="154" t="s">
        <v>161</v>
      </c>
      <c r="K644" s="154" t="s">
        <v>53</v>
      </c>
    </row>
    <row r="645" spans="1:11" ht="20.100000000000001" customHeight="1" x14ac:dyDescent="0.25">
      <c r="A645" s="155" t="s">
        <v>53</v>
      </c>
      <c r="B645" s="154" t="s">
        <v>164</v>
      </c>
      <c r="C645" s="154" t="s">
        <v>53</v>
      </c>
      <c r="D645" s="156"/>
      <c r="E645" s="155" t="s">
        <v>53</v>
      </c>
      <c r="F645" s="154" t="s">
        <v>164</v>
      </c>
      <c r="G645" s="154" t="s">
        <v>53</v>
      </c>
      <c r="H645" s="156"/>
      <c r="I645" s="155" t="s">
        <v>53</v>
      </c>
      <c r="J645" s="154" t="s">
        <v>164</v>
      </c>
      <c r="K645" s="154" t="s">
        <v>53</v>
      </c>
    </row>
  </sheetData>
  <mergeCells count="62">
    <mergeCell ref="C485:G485"/>
    <mergeCell ref="D486:G486"/>
    <mergeCell ref="D487:G487"/>
    <mergeCell ref="D545:G545"/>
    <mergeCell ref="C554:G554"/>
    <mergeCell ref="D488:G488"/>
    <mergeCell ref="D489:G489"/>
    <mergeCell ref="C498:G498"/>
    <mergeCell ref="D543:G543"/>
    <mergeCell ref="D544:G544"/>
    <mergeCell ref="D477:G477"/>
    <mergeCell ref="C318:G318"/>
    <mergeCell ref="D363:G363"/>
    <mergeCell ref="D364:G364"/>
    <mergeCell ref="D365:G365"/>
    <mergeCell ref="D366:G366"/>
    <mergeCell ref="C375:G375"/>
    <mergeCell ref="D420:G420"/>
    <mergeCell ref="D421:G421"/>
    <mergeCell ref="D422:G422"/>
    <mergeCell ref="D423:G423"/>
    <mergeCell ref="C432:G432"/>
    <mergeCell ref="D309:G309"/>
    <mergeCell ref="D194:G194"/>
    <mergeCell ref="D195:G195"/>
    <mergeCell ref="C204:G204"/>
    <mergeCell ref="D249:G249"/>
    <mergeCell ref="D250:G250"/>
    <mergeCell ref="D251:G251"/>
    <mergeCell ref="D252:G252"/>
    <mergeCell ref="C261:G261"/>
    <mergeCell ref="D306:G306"/>
    <mergeCell ref="D307:G307"/>
    <mergeCell ref="D308:G308"/>
    <mergeCell ref="D193:G193"/>
    <mergeCell ref="C34:G34"/>
    <mergeCell ref="D79:G79"/>
    <mergeCell ref="D80:G80"/>
    <mergeCell ref="D81:G81"/>
    <mergeCell ref="C90:G90"/>
    <mergeCell ref="D135:G135"/>
    <mergeCell ref="D136:G136"/>
    <mergeCell ref="D137:G137"/>
    <mergeCell ref="C146:G146"/>
    <mergeCell ref="C191:G191"/>
    <mergeCell ref="D192:G192"/>
    <mergeCell ref="D25:G25"/>
    <mergeCell ref="D6:G6"/>
    <mergeCell ref="D7:G7"/>
    <mergeCell ref="C8:G8"/>
    <mergeCell ref="C9:G9"/>
    <mergeCell ref="D10:G10"/>
    <mergeCell ref="D14:G14"/>
    <mergeCell ref="C21:G21"/>
    <mergeCell ref="D22:G22"/>
    <mergeCell ref="D23:G23"/>
    <mergeCell ref="D24:G24"/>
    <mergeCell ref="C1:G1"/>
    <mergeCell ref="C2:G2"/>
    <mergeCell ref="D3:G3"/>
    <mergeCell ref="D4:G4"/>
    <mergeCell ref="D5:G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EB4B5-8D0F-46C5-8DC9-C68B0EE3D19B}">
  <dimension ref="A1:K183"/>
  <sheetViews>
    <sheetView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4.4257812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1052</v>
      </c>
      <c r="E3" s="1402"/>
      <c r="F3" s="1402"/>
      <c r="G3" s="1402"/>
      <c r="H3" s="156"/>
      <c r="I3" s="156"/>
      <c r="J3" s="156"/>
      <c r="K3" s="156"/>
    </row>
    <row r="4" spans="1:11" ht="14.1" customHeight="1" x14ac:dyDescent="0.25">
      <c r="A4" s="156"/>
      <c r="B4" s="156"/>
      <c r="C4" s="181" t="s">
        <v>4</v>
      </c>
      <c r="D4" s="1401" t="s">
        <v>1051</v>
      </c>
      <c r="E4" s="1402"/>
      <c r="F4" s="1402"/>
      <c r="G4" s="1402"/>
      <c r="H4" s="156"/>
      <c r="I4" s="156"/>
      <c r="J4" s="156"/>
      <c r="K4" s="156"/>
    </row>
    <row r="5" spans="1:11" ht="14.1" customHeight="1" x14ac:dyDescent="0.25">
      <c r="A5" s="156"/>
      <c r="B5" s="156"/>
      <c r="C5" s="181" t="s">
        <v>6</v>
      </c>
      <c r="D5" s="1401" t="s">
        <v>1050</v>
      </c>
      <c r="E5" s="1402"/>
      <c r="F5" s="1402"/>
      <c r="G5" s="1402"/>
      <c r="H5" s="156"/>
      <c r="I5" s="156"/>
      <c r="J5" s="156"/>
      <c r="K5" s="156"/>
    </row>
    <row r="6" spans="1:11" ht="14.1" customHeight="1" x14ac:dyDescent="0.25">
      <c r="A6" s="156"/>
      <c r="B6" s="156"/>
      <c r="C6" s="181" t="s">
        <v>8</v>
      </c>
      <c r="D6" s="1401" t="s">
        <v>1049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14.1" customHeight="1" x14ac:dyDescent="0.25">
      <c r="A9" s="156"/>
      <c r="B9" s="156"/>
      <c r="C9" s="1393" t="s">
        <v>1048</v>
      </c>
      <c r="D9" s="1394"/>
      <c r="E9" s="1394"/>
      <c r="F9" s="1394"/>
      <c r="G9" s="1394"/>
      <c r="H9" s="156"/>
      <c r="I9" s="156"/>
      <c r="J9" s="156"/>
      <c r="K9" s="156"/>
    </row>
    <row r="10" spans="1:11" ht="57.95" customHeight="1" x14ac:dyDescent="0.25">
      <c r="A10" s="156"/>
      <c r="B10" s="156"/>
      <c r="C10" s="166" t="s">
        <v>14</v>
      </c>
      <c r="D10" s="1395" t="s">
        <v>1047</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20.100000000000001" customHeight="1" x14ac:dyDescent="0.25">
      <c r="A13" s="156"/>
      <c r="B13" s="156"/>
      <c r="C13" s="163" t="s">
        <v>1046</v>
      </c>
      <c r="D13" s="176" t="s">
        <v>224</v>
      </c>
      <c r="E13" s="176" t="s">
        <v>224</v>
      </c>
      <c r="F13" s="176" t="s">
        <v>224</v>
      </c>
      <c r="G13" s="176" t="s">
        <v>224</v>
      </c>
      <c r="H13" s="156"/>
      <c r="I13" s="156"/>
      <c r="J13" s="156"/>
      <c r="K13" s="156"/>
    </row>
    <row r="14" spans="1:11" ht="74.099999999999994" customHeight="1" x14ac:dyDescent="0.25">
      <c r="A14" s="156"/>
      <c r="B14" s="156"/>
      <c r="C14" s="166" t="s">
        <v>24</v>
      </c>
      <c r="D14" s="1395" t="s">
        <v>1045</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20.100000000000001" customHeight="1" x14ac:dyDescent="0.25">
      <c r="A17" s="156"/>
      <c r="B17" s="156"/>
      <c r="C17" s="163" t="s">
        <v>1044</v>
      </c>
      <c r="D17" s="176" t="s">
        <v>524</v>
      </c>
      <c r="E17" s="176" t="s">
        <v>524</v>
      </c>
      <c r="F17" s="176" t="s">
        <v>524</v>
      </c>
      <c r="G17" s="176" t="s">
        <v>524</v>
      </c>
      <c r="H17" s="156"/>
      <c r="I17" s="156"/>
      <c r="J17" s="156"/>
      <c r="K17" s="156"/>
    </row>
    <row r="18" spans="1:11" ht="14.1" customHeight="1" x14ac:dyDescent="0.25">
      <c r="A18" s="156"/>
      <c r="B18" s="156"/>
      <c r="C18" s="163" t="s">
        <v>1043</v>
      </c>
      <c r="D18" s="176" t="s">
        <v>1042</v>
      </c>
      <c r="E18" s="176" t="s">
        <v>1041</v>
      </c>
      <c r="F18" s="176" t="s">
        <v>1040</v>
      </c>
      <c r="G18" s="176" t="s">
        <v>1039</v>
      </c>
      <c r="H18" s="156"/>
      <c r="I18" s="156"/>
      <c r="J18" s="156"/>
      <c r="K18" s="156"/>
    </row>
    <row r="19" spans="1:11" ht="14.1" customHeight="1" x14ac:dyDescent="0.25">
      <c r="A19" s="156"/>
      <c r="B19" s="156"/>
      <c r="C19" s="163" t="s">
        <v>1038</v>
      </c>
      <c r="D19" s="176" t="s">
        <v>168</v>
      </c>
      <c r="E19" s="176" t="s">
        <v>168</v>
      </c>
      <c r="F19" s="176" t="s">
        <v>170</v>
      </c>
      <c r="G19" s="176" t="s">
        <v>170</v>
      </c>
      <c r="H19" s="156"/>
      <c r="I19" s="156"/>
      <c r="J19" s="156"/>
      <c r="K19" s="156"/>
    </row>
    <row r="20" spans="1:11" ht="14.1" customHeight="1" x14ac:dyDescent="0.25">
      <c r="A20" s="156"/>
      <c r="B20" s="156"/>
      <c r="C20" s="163" t="s">
        <v>1037</v>
      </c>
      <c r="D20" s="176" t="s">
        <v>761</v>
      </c>
      <c r="E20" s="176" t="s">
        <v>761</v>
      </c>
      <c r="F20" s="176" t="s">
        <v>761</v>
      </c>
      <c r="G20" s="176" t="s">
        <v>761</v>
      </c>
      <c r="H20" s="156"/>
      <c r="I20" s="156"/>
      <c r="J20" s="156"/>
      <c r="K20" s="156"/>
    </row>
    <row r="21" spans="1:11" ht="14.1" customHeight="1" x14ac:dyDescent="0.25">
      <c r="A21" s="156"/>
      <c r="B21" s="156"/>
      <c r="C21" s="1403" t="s">
        <v>43</v>
      </c>
      <c r="D21" s="1404"/>
      <c r="E21" s="1404"/>
      <c r="F21" s="1404"/>
      <c r="G21" s="1404"/>
      <c r="H21" s="156"/>
      <c r="I21" s="156"/>
      <c r="J21" s="156"/>
      <c r="K21" s="156"/>
    </row>
    <row r="22" spans="1:11" ht="14.1" customHeight="1" x14ac:dyDescent="0.25">
      <c r="A22" s="156"/>
      <c r="B22" s="156"/>
      <c r="C22" s="178" t="s">
        <v>1036</v>
      </c>
      <c r="D22" s="1403" t="s">
        <v>1035</v>
      </c>
      <c r="E22" s="1404"/>
      <c r="F22" s="1404"/>
      <c r="G22" s="1404"/>
      <c r="H22" s="156"/>
      <c r="I22" s="156"/>
      <c r="J22" s="156"/>
      <c r="K22" s="156"/>
    </row>
    <row r="23" spans="1:11" ht="14.1" customHeight="1" x14ac:dyDescent="0.25">
      <c r="A23" s="156"/>
      <c r="B23" s="156"/>
      <c r="C23" s="177" t="s">
        <v>46</v>
      </c>
      <c r="D23" s="1405" t="s">
        <v>1034</v>
      </c>
      <c r="E23" s="1406"/>
      <c r="F23" s="1406"/>
      <c r="G23" s="1406"/>
      <c r="H23" s="156"/>
      <c r="I23" s="156"/>
      <c r="J23" s="156"/>
      <c r="K23" s="156"/>
    </row>
    <row r="24" spans="1:11" ht="14.1" customHeight="1" x14ac:dyDescent="0.25">
      <c r="A24" s="156"/>
      <c r="B24" s="156"/>
      <c r="C24" s="154" t="s">
        <v>48</v>
      </c>
      <c r="D24" s="1407" t="s">
        <v>1033</v>
      </c>
      <c r="E24" s="1408"/>
      <c r="F24" s="1408"/>
      <c r="G24" s="1408"/>
      <c r="H24" s="156"/>
      <c r="I24" s="156"/>
      <c r="J24" s="156"/>
      <c r="K24" s="156"/>
    </row>
    <row r="25" spans="1:11" ht="14.1" customHeight="1" x14ac:dyDescent="0.25">
      <c r="A25" s="156"/>
      <c r="B25" s="156"/>
      <c r="C25" s="154" t="s">
        <v>50</v>
      </c>
      <c r="D25" s="1407" t="s">
        <v>1032</v>
      </c>
      <c r="E25" s="1408"/>
      <c r="F25" s="1408"/>
      <c r="G25" s="1408"/>
      <c r="H25" s="156"/>
      <c r="I25" s="156"/>
      <c r="J25" s="156"/>
      <c r="K25" s="156"/>
    </row>
    <row r="26" spans="1:11" ht="15" customHeight="1" x14ac:dyDescent="0.25">
      <c r="A26" s="156"/>
      <c r="B26" s="156"/>
      <c r="C26" s="175"/>
      <c r="D26" s="174">
        <v>2026</v>
      </c>
      <c r="E26" s="174">
        <v>2027</v>
      </c>
      <c r="F26" s="174">
        <v>2028</v>
      </c>
      <c r="G26" s="174">
        <v>2029</v>
      </c>
      <c r="H26" s="156"/>
      <c r="I26" s="156"/>
      <c r="J26" s="156"/>
      <c r="K26" s="156"/>
    </row>
    <row r="27" spans="1:11" ht="15" customHeight="1" x14ac:dyDescent="0.25">
      <c r="A27" s="156"/>
      <c r="B27" s="156"/>
      <c r="C27" s="173"/>
      <c r="D27" s="172" t="s">
        <v>17</v>
      </c>
      <c r="E27" s="172" t="s">
        <v>18</v>
      </c>
      <c r="F27" s="172" t="s">
        <v>18</v>
      </c>
      <c r="G27" s="172" t="s">
        <v>18</v>
      </c>
      <c r="H27" s="156"/>
      <c r="I27" s="156"/>
      <c r="J27" s="156"/>
      <c r="K27" s="156"/>
    </row>
    <row r="28" spans="1:11" ht="14.1" customHeight="1" x14ac:dyDescent="0.25">
      <c r="A28" s="156"/>
      <c r="B28" s="156"/>
      <c r="C28" s="163" t="s">
        <v>52</v>
      </c>
      <c r="D28" s="176" t="s">
        <v>53</v>
      </c>
      <c r="E28" s="176" t="s">
        <v>396</v>
      </c>
      <c r="F28" s="176" t="s">
        <v>1031</v>
      </c>
      <c r="G28" s="176" t="s">
        <v>1031</v>
      </c>
      <c r="H28" s="156"/>
      <c r="I28" s="156"/>
      <c r="J28" s="156"/>
      <c r="K28" s="156"/>
    </row>
    <row r="29" spans="1:11" ht="14.1" customHeight="1" x14ac:dyDescent="0.25">
      <c r="A29" s="156"/>
      <c r="B29" s="156"/>
      <c r="C29" s="163" t="s">
        <v>54</v>
      </c>
      <c r="D29" s="176" t="s">
        <v>55</v>
      </c>
      <c r="E29" s="176" t="s">
        <v>1030</v>
      </c>
      <c r="F29" s="176" t="s">
        <v>1029</v>
      </c>
      <c r="G29" s="176" t="s">
        <v>1028</v>
      </c>
      <c r="H29" s="156"/>
      <c r="I29" s="156"/>
      <c r="J29" s="156"/>
      <c r="K29" s="156"/>
    </row>
    <row r="30" spans="1:11" ht="14.1" customHeight="1" x14ac:dyDescent="0.25">
      <c r="A30" s="156"/>
      <c r="B30" s="156"/>
      <c r="C30" s="163" t="s">
        <v>59</v>
      </c>
      <c r="D30" s="176" t="s">
        <v>55</v>
      </c>
      <c r="E30" s="176" t="s">
        <v>1027</v>
      </c>
      <c r="F30" s="176" t="s">
        <v>1026</v>
      </c>
      <c r="G30" s="176" t="s">
        <v>1025</v>
      </c>
      <c r="H30" s="156"/>
      <c r="I30" s="156"/>
      <c r="J30" s="156"/>
      <c r="K30" s="156"/>
    </row>
    <row r="31" spans="1:11" ht="14.1" customHeight="1" x14ac:dyDescent="0.25">
      <c r="A31" s="156"/>
      <c r="B31" s="156"/>
      <c r="C31" s="163" t="s">
        <v>63</v>
      </c>
      <c r="D31" s="176" t="s">
        <v>53</v>
      </c>
      <c r="E31" s="176" t="s">
        <v>53</v>
      </c>
      <c r="F31" s="176" t="s">
        <v>1024</v>
      </c>
      <c r="G31" s="176" t="s">
        <v>55</v>
      </c>
      <c r="H31" s="156"/>
      <c r="I31" s="156"/>
      <c r="J31" s="156"/>
      <c r="K31" s="156"/>
    </row>
    <row r="32" spans="1:11" ht="14.1" customHeight="1" x14ac:dyDescent="0.25">
      <c r="A32" s="156"/>
      <c r="B32" s="156"/>
      <c r="C32" s="163" t="s">
        <v>65</v>
      </c>
      <c r="D32" s="176" t="s">
        <v>53</v>
      </c>
      <c r="E32" s="176" t="s">
        <v>53</v>
      </c>
      <c r="F32" s="176" t="s">
        <v>1023</v>
      </c>
      <c r="G32" s="176" t="s">
        <v>1021</v>
      </c>
      <c r="H32" s="156"/>
      <c r="I32" s="156"/>
      <c r="J32" s="156"/>
      <c r="K32" s="156"/>
    </row>
    <row r="33" spans="1:11" ht="14.1" customHeight="1" x14ac:dyDescent="0.25">
      <c r="A33" s="156"/>
      <c r="B33" s="156"/>
      <c r="C33" s="163" t="s">
        <v>68</v>
      </c>
      <c r="D33" s="176" t="s">
        <v>53</v>
      </c>
      <c r="E33" s="176" t="s">
        <v>53</v>
      </c>
      <c r="F33" s="176" t="s">
        <v>1022</v>
      </c>
      <c r="G33" s="176" t="s">
        <v>1021</v>
      </c>
      <c r="H33" s="156"/>
      <c r="I33" s="156"/>
      <c r="J33" s="156"/>
      <c r="K33" s="156"/>
    </row>
    <row r="34" spans="1:11" ht="14.1" customHeight="1" x14ac:dyDescent="0.25">
      <c r="A34" s="156"/>
      <c r="B34" s="156"/>
      <c r="C34" s="1409" t="s">
        <v>70</v>
      </c>
      <c r="D34" s="1410"/>
      <c r="E34" s="1410"/>
      <c r="F34" s="1410"/>
      <c r="G34" s="1410"/>
      <c r="H34" s="156"/>
      <c r="I34" s="156"/>
      <c r="J34" s="156"/>
      <c r="K34" s="156"/>
    </row>
    <row r="35" spans="1:11" ht="14.1" customHeight="1" x14ac:dyDescent="0.25">
      <c r="A35" s="156"/>
      <c r="B35" s="156"/>
      <c r="C35" s="175"/>
      <c r="D35" s="174">
        <v>2026</v>
      </c>
      <c r="E35" s="174">
        <v>2027</v>
      </c>
      <c r="F35" s="174">
        <v>2028</v>
      </c>
      <c r="G35" s="174">
        <v>2029</v>
      </c>
      <c r="H35" s="156"/>
      <c r="I35" s="156"/>
      <c r="J35" s="156"/>
      <c r="K35" s="156"/>
    </row>
    <row r="36" spans="1:11" ht="14.1" customHeight="1" x14ac:dyDescent="0.25">
      <c r="A36" s="156"/>
      <c r="B36" s="156"/>
      <c r="C36" s="173"/>
      <c r="D36" s="172" t="s">
        <v>17</v>
      </c>
      <c r="E36" s="172" t="s">
        <v>18</v>
      </c>
      <c r="F36" s="172" t="s">
        <v>18</v>
      </c>
      <c r="G36" s="172" t="s">
        <v>18</v>
      </c>
      <c r="H36" s="156"/>
      <c r="I36" s="156"/>
      <c r="J36" s="156"/>
      <c r="K36" s="156"/>
    </row>
    <row r="37" spans="1:11" ht="14.1" customHeight="1" x14ac:dyDescent="0.25">
      <c r="A37" s="156"/>
      <c r="B37" s="156"/>
      <c r="C37" s="171" t="s">
        <v>71</v>
      </c>
      <c r="D37" s="169">
        <v>0</v>
      </c>
      <c r="E37" s="169">
        <v>580800000</v>
      </c>
      <c r="F37" s="169">
        <v>584400000</v>
      </c>
      <c r="G37" s="169">
        <v>588000000</v>
      </c>
      <c r="H37" s="156"/>
      <c r="I37" s="156"/>
      <c r="J37" s="156"/>
      <c r="K37" s="156"/>
    </row>
    <row r="38" spans="1:11" ht="14.1" customHeight="1" x14ac:dyDescent="0.25">
      <c r="A38" s="156"/>
      <c r="B38" s="156"/>
      <c r="C38" s="171" t="s">
        <v>72</v>
      </c>
      <c r="D38" s="169">
        <v>0</v>
      </c>
      <c r="E38" s="169">
        <v>580800000</v>
      </c>
      <c r="F38" s="169">
        <v>584400000</v>
      </c>
      <c r="G38" s="169">
        <v>588000000</v>
      </c>
      <c r="H38" s="156"/>
      <c r="I38" s="156"/>
      <c r="J38" s="156"/>
      <c r="K38" s="156"/>
    </row>
    <row r="39" spans="1:11" ht="14.1" customHeight="1" x14ac:dyDescent="0.25">
      <c r="A39" s="156"/>
      <c r="B39" s="156"/>
      <c r="C39" s="171" t="s">
        <v>73</v>
      </c>
      <c r="D39" s="169">
        <v>0</v>
      </c>
      <c r="E39" s="169">
        <v>0</v>
      </c>
      <c r="F39" s="169">
        <v>0</v>
      </c>
      <c r="G39" s="169">
        <v>0</v>
      </c>
      <c r="H39" s="156"/>
      <c r="I39" s="156"/>
      <c r="J39" s="156"/>
      <c r="K39" s="156"/>
    </row>
    <row r="40" spans="1:11" ht="14.1" customHeight="1" x14ac:dyDescent="0.25">
      <c r="A40" s="156"/>
      <c r="B40" s="156"/>
      <c r="C40" s="171" t="s">
        <v>74</v>
      </c>
      <c r="D40" s="169">
        <v>0</v>
      </c>
      <c r="E40" s="169">
        <v>68800000</v>
      </c>
      <c r="F40" s="169">
        <v>68800000</v>
      </c>
      <c r="G40" s="169">
        <v>68800000</v>
      </c>
      <c r="H40" s="156"/>
      <c r="I40" s="156"/>
      <c r="J40" s="156"/>
      <c r="K40" s="156"/>
    </row>
    <row r="41" spans="1:11" ht="14.1" customHeight="1" x14ac:dyDescent="0.25">
      <c r="A41" s="156"/>
      <c r="B41" s="156"/>
      <c r="C41" s="171" t="s">
        <v>72</v>
      </c>
      <c r="D41" s="169">
        <v>0</v>
      </c>
      <c r="E41" s="169">
        <v>68800000</v>
      </c>
      <c r="F41" s="169">
        <v>68800000</v>
      </c>
      <c r="G41" s="169">
        <v>68800000</v>
      </c>
      <c r="H41" s="156"/>
      <c r="I41" s="156"/>
      <c r="J41" s="156"/>
      <c r="K41" s="156"/>
    </row>
    <row r="42" spans="1:11" ht="14.1" customHeight="1" x14ac:dyDescent="0.25">
      <c r="A42" s="156"/>
      <c r="B42" s="156"/>
      <c r="C42" s="171" t="s">
        <v>73</v>
      </c>
      <c r="D42" s="169">
        <v>0</v>
      </c>
      <c r="E42" s="169">
        <v>0</v>
      </c>
      <c r="F42" s="169">
        <v>0</v>
      </c>
      <c r="G42" s="169">
        <v>0</v>
      </c>
      <c r="H42" s="156"/>
      <c r="I42" s="156"/>
      <c r="J42" s="156"/>
      <c r="K42" s="156"/>
    </row>
    <row r="43" spans="1:11" ht="14.1" customHeight="1" x14ac:dyDescent="0.25">
      <c r="A43" s="156"/>
      <c r="B43" s="156"/>
      <c r="C43" s="171" t="s">
        <v>75</v>
      </c>
      <c r="D43" s="169">
        <v>0</v>
      </c>
      <c r="E43" s="169">
        <v>70923000</v>
      </c>
      <c r="F43" s="169">
        <v>70861000</v>
      </c>
      <c r="G43" s="169">
        <v>70261000</v>
      </c>
      <c r="H43" s="156"/>
      <c r="I43" s="156"/>
      <c r="J43" s="156"/>
      <c r="K43" s="156"/>
    </row>
    <row r="44" spans="1:11" ht="14.1" customHeight="1" x14ac:dyDescent="0.25">
      <c r="A44" s="156"/>
      <c r="B44" s="156"/>
      <c r="C44" s="171" t="s">
        <v>72</v>
      </c>
      <c r="D44" s="169">
        <v>0</v>
      </c>
      <c r="E44" s="169">
        <v>70923000</v>
      </c>
      <c r="F44" s="169">
        <v>70861000</v>
      </c>
      <c r="G44" s="169">
        <v>70261000</v>
      </c>
      <c r="H44" s="156"/>
      <c r="I44" s="156"/>
      <c r="J44" s="156"/>
      <c r="K44" s="156"/>
    </row>
    <row r="45" spans="1:11" ht="14.1" customHeight="1" x14ac:dyDescent="0.25">
      <c r="A45" s="156"/>
      <c r="B45" s="156"/>
      <c r="C45" s="171" t="s">
        <v>73</v>
      </c>
      <c r="D45" s="169">
        <v>0</v>
      </c>
      <c r="E45" s="169">
        <v>0</v>
      </c>
      <c r="F45" s="169">
        <v>0</v>
      </c>
      <c r="G45" s="169">
        <v>0</v>
      </c>
      <c r="H45" s="156"/>
      <c r="I45" s="156"/>
      <c r="J45" s="156"/>
      <c r="K45" s="156"/>
    </row>
    <row r="46" spans="1:11" ht="14.1" customHeight="1" x14ac:dyDescent="0.25">
      <c r="A46" s="156"/>
      <c r="B46" s="156"/>
      <c r="C46" s="171" t="s">
        <v>76</v>
      </c>
      <c r="D46" s="169">
        <v>0</v>
      </c>
      <c r="E46" s="169">
        <v>0</v>
      </c>
      <c r="F46" s="169">
        <v>0</v>
      </c>
      <c r="G46" s="169">
        <v>0</v>
      </c>
      <c r="H46" s="156"/>
      <c r="I46" s="156"/>
      <c r="J46" s="156"/>
      <c r="K46" s="156"/>
    </row>
    <row r="47" spans="1:11" ht="14.1" customHeight="1" x14ac:dyDescent="0.25">
      <c r="A47" s="156"/>
      <c r="B47" s="156"/>
      <c r="C47" s="171" t="s">
        <v>72</v>
      </c>
      <c r="D47" s="169">
        <v>0</v>
      </c>
      <c r="E47" s="169">
        <v>0</v>
      </c>
      <c r="F47" s="169">
        <v>0</v>
      </c>
      <c r="G47" s="169">
        <v>0</v>
      </c>
      <c r="H47" s="156"/>
      <c r="I47" s="156"/>
      <c r="J47" s="156"/>
      <c r="K47" s="156"/>
    </row>
    <row r="48" spans="1:11" ht="14.1" customHeight="1" x14ac:dyDescent="0.25">
      <c r="A48" s="156"/>
      <c r="B48" s="156"/>
      <c r="C48" s="171" t="s">
        <v>73</v>
      </c>
      <c r="D48" s="169">
        <v>0</v>
      </c>
      <c r="E48" s="169">
        <v>0</v>
      </c>
      <c r="F48" s="169">
        <v>0</v>
      </c>
      <c r="G48" s="169">
        <v>0</v>
      </c>
      <c r="H48" s="156"/>
      <c r="I48" s="156"/>
      <c r="J48" s="156"/>
      <c r="K48" s="156"/>
    </row>
    <row r="49" spans="1:11" ht="14.1" customHeight="1" x14ac:dyDescent="0.25">
      <c r="A49" s="156"/>
      <c r="B49" s="156"/>
      <c r="C49" s="171" t="s">
        <v>77</v>
      </c>
      <c r="D49" s="169">
        <v>0</v>
      </c>
      <c r="E49" s="169">
        <v>0</v>
      </c>
      <c r="F49" s="169">
        <v>0</v>
      </c>
      <c r="G49" s="169">
        <v>0</v>
      </c>
      <c r="H49" s="156"/>
      <c r="I49" s="156"/>
      <c r="J49" s="156"/>
      <c r="K49" s="156"/>
    </row>
    <row r="50" spans="1:11" ht="14.1" customHeight="1" x14ac:dyDescent="0.25">
      <c r="A50" s="156"/>
      <c r="B50" s="156"/>
      <c r="C50" s="171" t="s">
        <v>72</v>
      </c>
      <c r="D50" s="169">
        <v>0</v>
      </c>
      <c r="E50" s="169">
        <v>0</v>
      </c>
      <c r="F50" s="169">
        <v>0</v>
      </c>
      <c r="G50" s="169">
        <v>0</v>
      </c>
      <c r="H50" s="156"/>
      <c r="I50" s="156"/>
      <c r="J50" s="156"/>
      <c r="K50" s="156"/>
    </row>
    <row r="51" spans="1:11" ht="14.1" customHeight="1" x14ac:dyDescent="0.25">
      <c r="A51" s="156"/>
      <c r="B51" s="156"/>
      <c r="C51" s="171" t="s">
        <v>73</v>
      </c>
      <c r="D51" s="169">
        <v>0</v>
      </c>
      <c r="E51" s="169">
        <v>0</v>
      </c>
      <c r="F51" s="169">
        <v>0</v>
      </c>
      <c r="G51" s="169">
        <v>0</v>
      </c>
      <c r="H51" s="156"/>
      <c r="I51" s="156"/>
      <c r="J51" s="156"/>
      <c r="K51" s="156"/>
    </row>
    <row r="52" spans="1:11" ht="14.1" customHeight="1" x14ac:dyDescent="0.25">
      <c r="A52" s="156"/>
      <c r="B52" s="156"/>
      <c r="C52" s="171" t="s">
        <v>78</v>
      </c>
      <c r="D52" s="169">
        <v>0</v>
      </c>
      <c r="E52" s="169">
        <v>0</v>
      </c>
      <c r="F52" s="169">
        <v>0</v>
      </c>
      <c r="G52" s="169">
        <v>0</v>
      </c>
      <c r="H52" s="156"/>
      <c r="I52" s="156"/>
      <c r="J52" s="156"/>
      <c r="K52" s="156"/>
    </row>
    <row r="53" spans="1:11" ht="14.1" customHeight="1" x14ac:dyDescent="0.25">
      <c r="A53" s="156"/>
      <c r="B53" s="156"/>
      <c r="C53" s="171" t="s">
        <v>72</v>
      </c>
      <c r="D53" s="169">
        <v>0</v>
      </c>
      <c r="E53" s="169">
        <v>0</v>
      </c>
      <c r="F53" s="169">
        <v>0</v>
      </c>
      <c r="G53" s="169">
        <v>0</v>
      </c>
      <c r="H53" s="156"/>
      <c r="I53" s="156"/>
      <c r="J53" s="156"/>
      <c r="K53" s="156"/>
    </row>
    <row r="54" spans="1:11" ht="14.1" customHeight="1" x14ac:dyDescent="0.25">
      <c r="A54" s="156"/>
      <c r="B54" s="156"/>
      <c r="C54" s="171" t="s">
        <v>73</v>
      </c>
      <c r="D54" s="169">
        <v>0</v>
      </c>
      <c r="E54" s="169">
        <v>0</v>
      </c>
      <c r="F54" s="169">
        <v>0</v>
      </c>
      <c r="G54" s="169">
        <v>0</v>
      </c>
      <c r="H54" s="156"/>
      <c r="I54" s="156"/>
      <c r="J54" s="156"/>
      <c r="K54" s="156"/>
    </row>
    <row r="55" spans="1:11" ht="14.1" customHeight="1" x14ac:dyDescent="0.25">
      <c r="A55" s="156"/>
      <c r="B55" s="156"/>
      <c r="C55" s="171" t="s">
        <v>79</v>
      </c>
      <c r="D55" s="169">
        <v>0</v>
      </c>
      <c r="E55" s="169">
        <v>0</v>
      </c>
      <c r="F55" s="169">
        <v>0</v>
      </c>
      <c r="G55" s="169">
        <v>0</v>
      </c>
      <c r="H55" s="156"/>
      <c r="I55" s="156"/>
      <c r="J55" s="156"/>
      <c r="K55" s="156"/>
    </row>
    <row r="56" spans="1:11" ht="14.1" customHeight="1" x14ac:dyDescent="0.25">
      <c r="A56" s="156"/>
      <c r="B56" s="156"/>
      <c r="C56" s="171" t="s">
        <v>72</v>
      </c>
      <c r="D56" s="169">
        <v>0</v>
      </c>
      <c r="E56" s="169">
        <v>0</v>
      </c>
      <c r="F56" s="169">
        <v>0</v>
      </c>
      <c r="G56" s="169">
        <v>0</v>
      </c>
      <c r="H56" s="156"/>
      <c r="I56" s="156"/>
      <c r="J56" s="156"/>
      <c r="K56" s="156"/>
    </row>
    <row r="57" spans="1:11" ht="14.1" customHeight="1" x14ac:dyDescent="0.25">
      <c r="A57" s="156"/>
      <c r="B57" s="156"/>
      <c r="C57" s="171" t="s">
        <v>73</v>
      </c>
      <c r="D57" s="169">
        <v>0</v>
      </c>
      <c r="E57" s="169">
        <v>0</v>
      </c>
      <c r="F57" s="169">
        <v>0</v>
      </c>
      <c r="G57" s="169">
        <v>0</v>
      </c>
      <c r="H57" s="156"/>
      <c r="I57" s="156"/>
      <c r="J57" s="156"/>
      <c r="K57" s="156"/>
    </row>
    <row r="58" spans="1:11" ht="14.1" customHeight="1" x14ac:dyDescent="0.25">
      <c r="A58" s="156"/>
      <c r="B58" s="156"/>
      <c r="C58" s="171" t="s">
        <v>80</v>
      </c>
      <c r="D58" s="169">
        <v>0</v>
      </c>
      <c r="E58" s="169">
        <v>0</v>
      </c>
      <c r="F58" s="169">
        <v>0</v>
      </c>
      <c r="G58" s="169">
        <v>0</v>
      </c>
      <c r="H58" s="156"/>
      <c r="I58" s="156"/>
      <c r="J58" s="156"/>
      <c r="K58" s="156"/>
    </row>
    <row r="59" spans="1:11" ht="14.1" customHeight="1" x14ac:dyDescent="0.25">
      <c r="A59" s="156"/>
      <c r="B59" s="156"/>
      <c r="C59" s="171" t="s">
        <v>72</v>
      </c>
      <c r="D59" s="169">
        <v>0</v>
      </c>
      <c r="E59" s="169">
        <v>0</v>
      </c>
      <c r="F59" s="169">
        <v>0</v>
      </c>
      <c r="G59" s="169">
        <v>0</v>
      </c>
      <c r="H59" s="156"/>
      <c r="I59" s="156"/>
      <c r="J59" s="156"/>
      <c r="K59" s="156"/>
    </row>
    <row r="60" spans="1:11" ht="14.1" customHeight="1" x14ac:dyDescent="0.25">
      <c r="A60" s="156"/>
      <c r="B60" s="156"/>
      <c r="C60" s="171" t="s">
        <v>81</v>
      </c>
      <c r="D60" s="169">
        <v>0</v>
      </c>
      <c r="E60" s="169">
        <v>0</v>
      </c>
      <c r="F60" s="169">
        <v>0</v>
      </c>
      <c r="G60" s="169">
        <v>0</v>
      </c>
      <c r="H60" s="156"/>
      <c r="I60" s="156"/>
      <c r="J60" s="156"/>
      <c r="K60" s="156"/>
    </row>
    <row r="61" spans="1:11" ht="14.1" customHeight="1" x14ac:dyDescent="0.25">
      <c r="A61" s="156"/>
      <c r="B61" s="156"/>
      <c r="C61" s="171" t="s">
        <v>82</v>
      </c>
      <c r="D61" s="169">
        <v>0</v>
      </c>
      <c r="E61" s="169">
        <v>0</v>
      </c>
      <c r="F61" s="169">
        <v>0</v>
      </c>
      <c r="G61" s="169">
        <v>0</v>
      </c>
      <c r="H61" s="156"/>
      <c r="I61" s="156"/>
      <c r="J61" s="156"/>
      <c r="K61" s="156"/>
    </row>
    <row r="62" spans="1:11" ht="14.1" customHeight="1" x14ac:dyDescent="0.25">
      <c r="A62" s="156"/>
      <c r="B62" s="156"/>
      <c r="C62" s="171" t="s">
        <v>83</v>
      </c>
      <c r="D62" s="169">
        <v>0</v>
      </c>
      <c r="E62" s="169">
        <v>0</v>
      </c>
      <c r="F62" s="169">
        <v>0</v>
      </c>
      <c r="G62" s="169">
        <v>0</v>
      </c>
      <c r="H62" s="156"/>
      <c r="I62" s="156"/>
      <c r="J62" s="156"/>
      <c r="K62" s="156"/>
    </row>
    <row r="63" spans="1:11" ht="14.1" customHeight="1" x14ac:dyDescent="0.25">
      <c r="A63" s="156"/>
      <c r="B63" s="156"/>
      <c r="C63" s="171" t="s">
        <v>84</v>
      </c>
      <c r="D63" s="169">
        <v>0</v>
      </c>
      <c r="E63" s="169">
        <v>0</v>
      </c>
      <c r="F63" s="169">
        <v>0</v>
      </c>
      <c r="G63" s="169">
        <v>0</v>
      </c>
      <c r="H63" s="156"/>
      <c r="I63" s="156"/>
      <c r="J63" s="156"/>
      <c r="K63" s="156"/>
    </row>
    <row r="64" spans="1:11" ht="14.1" customHeight="1" x14ac:dyDescent="0.25">
      <c r="A64" s="156"/>
      <c r="B64" s="156"/>
      <c r="C64" s="171" t="s">
        <v>85</v>
      </c>
      <c r="D64" s="169">
        <v>0</v>
      </c>
      <c r="E64" s="169">
        <v>0</v>
      </c>
      <c r="F64" s="169">
        <v>0</v>
      </c>
      <c r="G64" s="169">
        <v>0</v>
      </c>
      <c r="H64" s="156"/>
      <c r="I64" s="156"/>
      <c r="J64" s="156"/>
      <c r="K64" s="156"/>
    </row>
    <row r="65" spans="1:11" ht="14.1" customHeight="1" x14ac:dyDescent="0.25">
      <c r="A65" s="156"/>
      <c r="B65" s="156"/>
      <c r="C65" s="171" t="s">
        <v>72</v>
      </c>
      <c r="D65" s="169">
        <v>0</v>
      </c>
      <c r="E65" s="169">
        <v>0</v>
      </c>
      <c r="F65" s="169">
        <v>0</v>
      </c>
      <c r="G65" s="169">
        <v>0</v>
      </c>
      <c r="H65" s="156"/>
      <c r="I65" s="156"/>
      <c r="J65" s="156"/>
      <c r="K65" s="156"/>
    </row>
    <row r="66" spans="1:11" ht="14.1" customHeight="1" x14ac:dyDescent="0.25">
      <c r="A66" s="156"/>
      <c r="B66" s="156"/>
      <c r="C66" s="171" t="s">
        <v>81</v>
      </c>
      <c r="D66" s="169">
        <v>0</v>
      </c>
      <c r="E66" s="169">
        <v>0</v>
      </c>
      <c r="F66" s="169">
        <v>0</v>
      </c>
      <c r="G66" s="169">
        <v>0</v>
      </c>
      <c r="H66" s="156"/>
      <c r="I66" s="156"/>
      <c r="J66" s="156"/>
      <c r="K66" s="156"/>
    </row>
    <row r="67" spans="1:11" ht="14.1" customHeight="1" x14ac:dyDescent="0.25">
      <c r="A67" s="156"/>
      <c r="B67" s="156"/>
      <c r="C67" s="171" t="s">
        <v>82</v>
      </c>
      <c r="D67" s="169">
        <v>0</v>
      </c>
      <c r="E67" s="169">
        <v>0</v>
      </c>
      <c r="F67" s="169">
        <v>0</v>
      </c>
      <c r="G67" s="169">
        <v>0</v>
      </c>
      <c r="H67" s="156"/>
      <c r="I67" s="156"/>
      <c r="J67" s="156"/>
      <c r="K67" s="156"/>
    </row>
    <row r="68" spans="1:11" ht="14.1" customHeight="1" x14ac:dyDescent="0.25">
      <c r="A68" s="156"/>
      <c r="B68" s="156"/>
      <c r="C68" s="171" t="s">
        <v>83</v>
      </c>
      <c r="D68" s="169">
        <v>0</v>
      </c>
      <c r="E68" s="169">
        <v>0</v>
      </c>
      <c r="F68" s="169">
        <v>0</v>
      </c>
      <c r="G68" s="169">
        <v>0</v>
      </c>
      <c r="H68" s="156"/>
      <c r="I68" s="156"/>
      <c r="J68" s="156"/>
      <c r="K68" s="156"/>
    </row>
    <row r="69" spans="1:11" ht="14.1" customHeight="1" x14ac:dyDescent="0.25">
      <c r="A69" s="156"/>
      <c r="B69" s="156"/>
      <c r="C69" s="171" t="s">
        <v>84</v>
      </c>
      <c r="D69" s="169">
        <v>0</v>
      </c>
      <c r="E69" s="169">
        <v>0</v>
      </c>
      <c r="F69" s="169">
        <v>0</v>
      </c>
      <c r="G69" s="169">
        <v>0</v>
      </c>
      <c r="H69" s="156"/>
      <c r="I69" s="156"/>
      <c r="J69" s="156"/>
      <c r="K69" s="156"/>
    </row>
    <row r="70" spans="1:11" ht="14.1" customHeight="1" x14ac:dyDescent="0.25">
      <c r="A70" s="156"/>
      <c r="B70" s="156"/>
      <c r="C70" s="171" t="s">
        <v>86</v>
      </c>
      <c r="D70" s="169">
        <v>0</v>
      </c>
      <c r="E70" s="169">
        <v>0</v>
      </c>
      <c r="F70" s="169">
        <v>0</v>
      </c>
      <c r="G70" s="169">
        <v>0</v>
      </c>
      <c r="H70" s="156"/>
      <c r="I70" s="156"/>
      <c r="J70" s="156"/>
      <c r="K70" s="156"/>
    </row>
    <row r="71" spans="1:11" ht="14.1" customHeight="1" x14ac:dyDescent="0.25">
      <c r="A71" s="156"/>
      <c r="B71" s="156"/>
      <c r="C71" s="171" t="s">
        <v>72</v>
      </c>
      <c r="D71" s="169">
        <v>0</v>
      </c>
      <c r="E71" s="169">
        <v>0</v>
      </c>
      <c r="F71" s="169">
        <v>0</v>
      </c>
      <c r="G71" s="169">
        <v>0</v>
      </c>
      <c r="H71" s="156"/>
      <c r="I71" s="156"/>
      <c r="J71" s="156"/>
      <c r="K71" s="156"/>
    </row>
    <row r="72" spans="1:11" ht="14.1" customHeight="1" x14ac:dyDescent="0.25">
      <c r="A72" s="156"/>
      <c r="B72" s="156"/>
      <c r="C72" s="171" t="s">
        <v>81</v>
      </c>
      <c r="D72" s="169">
        <v>0</v>
      </c>
      <c r="E72" s="169">
        <v>0</v>
      </c>
      <c r="F72" s="169">
        <v>0</v>
      </c>
      <c r="G72" s="169">
        <v>0</v>
      </c>
      <c r="H72" s="156"/>
      <c r="I72" s="156"/>
      <c r="J72" s="156"/>
      <c r="K72" s="156"/>
    </row>
    <row r="73" spans="1:11" ht="14.1" customHeight="1" x14ac:dyDescent="0.25">
      <c r="A73" s="156"/>
      <c r="B73" s="156"/>
      <c r="C73" s="171" t="s">
        <v>82</v>
      </c>
      <c r="D73" s="169">
        <v>0</v>
      </c>
      <c r="E73" s="169">
        <v>0</v>
      </c>
      <c r="F73" s="169">
        <v>0</v>
      </c>
      <c r="G73" s="169">
        <v>0</v>
      </c>
      <c r="H73" s="156"/>
      <c r="I73" s="156"/>
      <c r="J73" s="156"/>
      <c r="K73" s="156"/>
    </row>
    <row r="74" spans="1:11" ht="14.1" customHeight="1" x14ac:dyDescent="0.25">
      <c r="A74" s="156"/>
      <c r="B74" s="156"/>
      <c r="C74" s="171" t="s">
        <v>83</v>
      </c>
      <c r="D74" s="169">
        <v>0</v>
      </c>
      <c r="E74" s="169">
        <v>0</v>
      </c>
      <c r="F74" s="169">
        <v>0</v>
      </c>
      <c r="G74" s="169">
        <v>0</v>
      </c>
      <c r="H74" s="156"/>
      <c r="I74" s="156"/>
      <c r="J74" s="156"/>
      <c r="K74" s="156"/>
    </row>
    <row r="75" spans="1:11" ht="14.1" customHeight="1" x14ac:dyDescent="0.25">
      <c r="A75" s="156"/>
      <c r="B75" s="156"/>
      <c r="C75" s="171" t="s">
        <v>84</v>
      </c>
      <c r="D75" s="169">
        <v>0</v>
      </c>
      <c r="E75" s="169">
        <v>0</v>
      </c>
      <c r="F75" s="169">
        <v>0</v>
      </c>
      <c r="G75" s="169">
        <v>0</v>
      </c>
      <c r="H75" s="156"/>
      <c r="I75" s="156"/>
      <c r="J75" s="156"/>
      <c r="K75" s="156"/>
    </row>
    <row r="76" spans="1:11" ht="14.1" customHeight="1" x14ac:dyDescent="0.25">
      <c r="A76" s="156"/>
      <c r="B76" s="156"/>
      <c r="C76" s="171" t="s">
        <v>87</v>
      </c>
      <c r="D76" s="169">
        <v>0</v>
      </c>
      <c r="E76" s="169">
        <v>0</v>
      </c>
      <c r="F76" s="169">
        <v>0</v>
      </c>
      <c r="G76" s="169">
        <v>0</v>
      </c>
      <c r="H76" s="156"/>
      <c r="I76" s="156"/>
      <c r="J76" s="156"/>
      <c r="K76" s="156"/>
    </row>
    <row r="77" spans="1:11" ht="14.1" customHeight="1" x14ac:dyDescent="0.25">
      <c r="A77" s="156"/>
      <c r="B77" s="156"/>
      <c r="C77" s="171" t="s">
        <v>88</v>
      </c>
      <c r="D77" s="169">
        <v>0</v>
      </c>
      <c r="E77" s="169">
        <v>0</v>
      </c>
      <c r="F77" s="169">
        <v>0</v>
      </c>
      <c r="G77" s="169">
        <v>0</v>
      </c>
      <c r="H77" s="156"/>
      <c r="I77" s="156"/>
      <c r="J77" s="156"/>
      <c r="K77" s="156"/>
    </row>
    <row r="78" spans="1:11" ht="14.1" customHeight="1" x14ac:dyDescent="0.25">
      <c r="A78" s="156"/>
      <c r="B78" s="156"/>
      <c r="C78" s="170" t="s">
        <v>89</v>
      </c>
      <c r="D78" s="169">
        <v>0</v>
      </c>
      <c r="E78" s="169">
        <v>720523000</v>
      </c>
      <c r="F78" s="169">
        <v>724061000</v>
      </c>
      <c r="G78" s="169">
        <v>727061000</v>
      </c>
      <c r="H78" s="156"/>
      <c r="I78" s="156"/>
      <c r="J78" s="156"/>
      <c r="K78" s="156"/>
    </row>
    <row r="79" spans="1:11" ht="14.1" customHeight="1" x14ac:dyDescent="0.25">
      <c r="A79" s="156"/>
      <c r="B79" s="156"/>
      <c r="C79" s="1403" t="s">
        <v>90</v>
      </c>
      <c r="D79" s="1404"/>
      <c r="E79" s="1404"/>
      <c r="F79" s="1404"/>
      <c r="G79" s="1404"/>
      <c r="H79" s="156"/>
      <c r="I79" s="156"/>
      <c r="J79" s="156"/>
      <c r="K79" s="156"/>
    </row>
    <row r="80" spans="1:11" ht="14.1" customHeight="1" x14ac:dyDescent="0.25">
      <c r="A80" s="156"/>
      <c r="B80" s="156"/>
      <c r="C80" s="178" t="s">
        <v>1020</v>
      </c>
      <c r="D80" s="1403" t="s">
        <v>1019</v>
      </c>
      <c r="E80" s="1404"/>
      <c r="F80" s="1404"/>
      <c r="G80" s="1404"/>
      <c r="H80" s="156"/>
      <c r="I80" s="156"/>
      <c r="J80" s="156"/>
      <c r="K80" s="156"/>
    </row>
    <row r="81" spans="1:11" ht="14.1" customHeight="1" x14ac:dyDescent="0.25">
      <c r="A81" s="156"/>
      <c r="B81" s="156"/>
      <c r="C81" s="177" t="s">
        <v>46</v>
      </c>
      <c r="D81" s="1405" t="s">
        <v>1018</v>
      </c>
      <c r="E81" s="1406"/>
      <c r="F81" s="1406"/>
      <c r="G81" s="1406"/>
      <c r="H81" s="156"/>
      <c r="I81" s="156"/>
      <c r="J81" s="156"/>
      <c r="K81" s="156"/>
    </row>
    <row r="82" spans="1:11" ht="14.1" customHeight="1" x14ac:dyDescent="0.25">
      <c r="A82" s="156"/>
      <c r="B82" s="156"/>
      <c r="C82" s="154" t="s">
        <v>48</v>
      </c>
      <c r="D82" s="1407" t="s">
        <v>107</v>
      </c>
      <c r="E82" s="1408"/>
      <c r="F82" s="1408"/>
      <c r="G82" s="1408"/>
      <c r="H82" s="156"/>
      <c r="I82" s="156"/>
      <c r="J82" s="156"/>
      <c r="K82" s="156"/>
    </row>
    <row r="83" spans="1:11" ht="14.1" customHeight="1" x14ac:dyDescent="0.25">
      <c r="A83" s="156"/>
      <c r="B83" s="156"/>
      <c r="C83" s="154" t="s">
        <v>50</v>
      </c>
      <c r="D83" s="1407" t="s">
        <v>344</v>
      </c>
      <c r="E83" s="1408"/>
      <c r="F83" s="1408"/>
      <c r="G83" s="1408"/>
      <c r="H83" s="156"/>
      <c r="I83" s="156"/>
      <c r="J83" s="156"/>
      <c r="K83" s="156"/>
    </row>
    <row r="84" spans="1:11" ht="15" customHeight="1" x14ac:dyDescent="0.25">
      <c r="A84" s="156"/>
      <c r="B84" s="156"/>
      <c r="C84" s="175"/>
      <c r="D84" s="174">
        <v>2026</v>
      </c>
      <c r="E84" s="174">
        <v>2027</v>
      </c>
      <c r="F84" s="174">
        <v>2028</v>
      </c>
      <c r="G84" s="174">
        <v>2029</v>
      </c>
      <c r="H84" s="156"/>
      <c r="I84" s="156"/>
      <c r="J84" s="156"/>
      <c r="K84" s="156"/>
    </row>
    <row r="85" spans="1:11" ht="15" customHeight="1" x14ac:dyDescent="0.25">
      <c r="A85" s="156"/>
      <c r="B85" s="156"/>
      <c r="C85" s="173"/>
      <c r="D85" s="172" t="s">
        <v>17</v>
      </c>
      <c r="E85" s="172" t="s">
        <v>18</v>
      </c>
      <c r="F85" s="172" t="s">
        <v>18</v>
      </c>
      <c r="G85" s="172" t="s">
        <v>18</v>
      </c>
      <c r="H85" s="156"/>
      <c r="I85" s="156"/>
      <c r="J85" s="156"/>
      <c r="K85" s="156"/>
    </row>
    <row r="86" spans="1:11" ht="14.1" customHeight="1" x14ac:dyDescent="0.25">
      <c r="A86" s="156"/>
      <c r="B86" s="156"/>
      <c r="C86" s="163" t="s">
        <v>52</v>
      </c>
      <c r="D86" s="176" t="s">
        <v>53</v>
      </c>
      <c r="E86" s="176" t="s">
        <v>181</v>
      </c>
      <c r="F86" s="176" t="s">
        <v>181</v>
      </c>
      <c r="G86" s="176" t="s">
        <v>55</v>
      </c>
      <c r="H86" s="156"/>
      <c r="I86" s="156"/>
      <c r="J86" s="156"/>
      <c r="K86" s="156"/>
    </row>
    <row r="87" spans="1:11" ht="14.1" customHeight="1" x14ac:dyDescent="0.25">
      <c r="A87" s="156"/>
      <c r="B87" s="156"/>
      <c r="C87" s="163" t="s">
        <v>54</v>
      </c>
      <c r="D87" s="176" t="s">
        <v>55</v>
      </c>
      <c r="E87" s="176" t="s">
        <v>319</v>
      </c>
      <c r="F87" s="176" t="s">
        <v>319</v>
      </c>
      <c r="G87" s="176" t="s">
        <v>55</v>
      </c>
      <c r="H87" s="156"/>
      <c r="I87" s="156"/>
      <c r="J87" s="156"/>
      <c r="K87" s="156"/>
    </row>
    <row r="88" spans="1:11" ht="14.1" customHeight="1" x14ac:dyDescent="0.25">
      <c r="A88" s="156"/>
      <c r="B88" s="156"/>
      <c r="C88" s="163" t="s">
        <v>59</v>
      </c>
      <c r="D88" s="176" t="s">
        <v>55</v>
      </c>
      <c r="E88" s="176" t="s">
        <v>1017</v>
      </c>
      <c r="F88" s="176" t="s">
        <v>1017</v>
      </c>
      <c r="G88" s="176" t="s">
        <v>55</v>
      </c>
      <c r="H88" s="156"/>
      <c r="I88" s="156"/>
      <c r="J88" s="156"/>
      <c r="K88" s="156"/>
    </row>
    <row r="89" spans="1:11" ht="14.1" customHeight="1" x14ac:dyDescent="0.25">
      <c r="A89" s="156"/>
      <c r="B89" s="156"/>
      <c r="C89" s="163" t="s">
        <v>63</v>
      </c>
      <c r="D89" s="176" t="s">
        <v>53</v>
      </c>
      <c r="E89" s="176" t="s">
        <v>53</v>
      </c>
      <c r="F89" s="176" t="s">
        <v>55</v>
      </c>
      <c r="G89" s="176" t="s">
        <v>103</v>
      </c>
      <c r="H89" s="156"/>
      <c r="I89" s="156"/>
      <c r="J89" s="156"/>
      <c r="K89" s="156"/>
    </row>
    <row r="90" spans="1:11" ht="14.1" customHeight="1" x14ac:dyDescent="0.25">
      <c r="A90" s="156"/>
      <c r="B90" s="156"/>
      <c r="C90" s="163" t="s">
        <v>65</v>
      </c>
      <c r="D90" s="176" t="s">
        <v>53</v>
      </c>
      <c r="E90" s="176" t="s">
        <v>53</v>
      </c>
      <c r="F90" s="176" t="s">
        <v>55</v>
      </c>
      <c r="G90" s="176" t="s">
        <v>103</v>
      </c>
      <c r="H90" s="156"/>
      <c r="I90" s="156"/>
      <c r="J90" s="156"/>
      <c r="K90" s="156"/>
    </row>
    <row r="91" spans="1:11" ht="14.1" customHeight="1" x14ac:dyDescent="0.25">
      <c r="A91" s="156"/>
      <c r="B91" s="156"/>
      <c r="C91" s="163" t="s">
        <v>68</v>
      </c>
      <c r="D91" s="176" t="s">
        <v>53</v>
      </c>
      <c r="E91" s="176" t="s">
        <v>53</v>
      </c>
      <c r="F91" s="176" t="s">
        <v>55</v>
      </c>
      <c r="G91" s="176" t="s">
        <v>103</v>
      </c>
      <c r="H91" s="156"/>
      <c r="I91" s="156"/>
      <c r="J91" s="156"/>
      <c r="K91" s="156"/>
    </row>
    <row r="92" spans="1:11" ht="14.1" customHeight="1" x14ac:dyDescent="0.25">
      <c r="A92" s="156"/>
      <c r="B92" s="156"/>
      <c r="C92" s="1409" t="s">
        <v>70</v>
      </c>
      <c r="D92" s="1410"/>
      <c r="E92" s="1410"/>
      <c r="F92" s="1410"/>
      <c r="G92" s="1410"/>
      <c r="H92" s="156"/>
      <c r="I92" s="156"/>
      <c r="J92" s="156"/>
      <c r="K92" s="156"/>
    </row>
    <row r="93" spans="1:11" ht="14.1" customHeight="1" x14ac:dyDescent="0.25">
      <c r="A93" s="156"/>
      <c r="B93" s="156"/>
      <c r="C93" s="175"/>
      <c r="D93" s="174">
        <v>2026</v>
      </c>
      <c r="E93" s="174">
        <v>2027</v>
      </c>
      <c r="F93" s="174">
        <v>2028</v>
      </c>
      <c r="G93" s="174">
        <v>2029</v>
      </c>
      <c r="H93" s="156"/>
      <c r="I93" s="156"/>
      <c r="J93" s="156"/>
      <c r="K93" s="156"/>
    </row>
    <row r="94" spans="1:11" ht="14.1" customHeight="1" x14ac:dyDescent="0.25">
      <c r="A94" s="156"/>
      <c r="B94" s="156"/>
      <c r="C94" s="173"/>
      <c r="D94" s="172" t="s">
        <v>17</v>
      </c>
      <c r="E94" s="172" t="s">
        <v>18</v>
      </c>
      <c r="F94" s="172" t="s">
        <v>18</v>
      </c>
      <c r="G94" s="172" t="s">
        <v>18</v>
      </c>
      <c r="H94" s="156"/>
      <c r="I94" s="156"/>
      <c r="J94" s="156"/>
      <c r="K94" s="156"/>
    </row>
    <row r="95" spans="1:11" ht="14.1" customHeight="1" x14ac:dyDescent="0.25">
      <c r="A95" s="156"/>
      <c r="B95" s="156"/>
      <c r="C95" s="171" t="s">
        <v>71</v>
      </c>
      <c r="D95" s="169">
        <v>0</v>
      </c>
      <c r="E95" s="169">
        <v>0</v>
      </c>
      <c r="F95" s="169">
        <v>0</v>
      </c>
      <c r="G95" s="169">
        <v>0</v>
      </c>
      <c r="H95" s="156"/>
      <c r="I95" s="156"/>
      <c r="J95" s="156"/>
      <c r="K95" s="156"/>
    </row>
    <row r="96" spans="1:11" ht="14.1" customHeight="1" x14ac:dyDescent="0.25">
      <c r="A96" s="156"/>
      <c r="B96" s="156"/>
      <c r="C96" s="171" t="s">
        <v>72</v>
      </c>
      <c r="D96" s="169">
        <v>0</v>
      </c>
      <c r="E96" s="169">
        <v>0</v>
      </c>
      <c r="F96" s="169">
        <v>0</v>
      </c>
      <c r="G96" s="169">
        <v>0</v>
      </c>
      <c r="H96" s="156"/>
      <c r="I96" s="156"/>
      <c r="J96" s="156"/>
      <c r="K96" s="156"/>
    </row>
    <row r="97" spans="1:11" ht="14.1" customHeight="1" x14ac:dyDescent="0.25">
      <c r="A97" s="156"/>
      <c r="B97" s="156"/>
      <c r="C97" s="171" t="s">
        <v>73</v>
      </c>
      <c r="D97" s="169">
        <v>0</v>
      </c>
      <c r="E97" s="169">
        <v>0</v>
      </c>
      <c r="F97" s="169">
        <v>0</v>
      </c>
      <c r="G97" s="169">
        <v>0</v>
      </c>
      <c r="H97" s="156"/>
      <c r="I97" s="156"/>
      <c r="J97" s="156"/>
      <c r="K97" s="156"/>
    </row>
    <row r="98" spans="1:11" ht="14.1" customHeight="1" x14ac:dyDescent="0.25">
      <c r="A98" s="156"/>
      <c r="B98" s="156"/>
      <c r="C98" s="171" t="s">
        <v>74</v>
      </c>
      <c r="D98" s="169">
        <v>0</v>
      </c>
      <c r="E98" s="169">
        <v>0</v>
      </c>
      <c r="F98" s="169">
        <v>0</v>
      </c>
      <c r="G98" s="169">
        <v>0</v>
      </c>
      <c r="H98" s="156"/>
      <c r="I98" s="156"/>
      <c r="J98" s="156"/>
      <c r="K98" s="156"/>
    </row>
    <row r="99" spans="1:11" ht="14.1" customHeight="1" x14ac:dyDescent="0.25">
      <c r="A99" s="156"/>
      <c r="B99" s="156"/>
      <c r="C99" s="171" t="s">
        <v>72</v>
      </c>
      <c r="D99" s="169">
        <v>0</v>
      </c>
      <c r="E99" s="169">
        <v>0</v>
      </c>
      <c r="F99" s="169">
        <v>0</v>
      </c>
      <c r="G99" s="169">
        <v>0</v>
      </c>
      <c r="H99" s="156"/>
      <c r="I99" s="156"/>
      <c r="J99" s="156"/>
      <c r="K99" s="156"/>
    </row>
    <row r="100" spans="1:11" ht="14.1" customHeight="1" x14ac:dyDescent="0.25">
      <c r="A100" s="156"/>
      <c r="B100" s="156"/>
      <c r="C100" s="171" t="s">
        <v>73</v>
      </c>
      <c r="D100" s="169">
        <v>0</v>
      </c>
      <c r="E100" s="169">
        <v>0</v>
      </c>
      <c r="F100" s="169">
        <v>0</v>
      </c>
      <c r="G100" s="169">
        <v>0</v>
      </c>
      <c r="H100" s="156"/>
      <c r="I100" s="156"/>
      <c r="J100" s="156"/>
      <c r="K100" s="156"/>
    </row>
    <row r="101" spans="1:11" ht="14.1" customHeight="1" x14ac:dyDescent="0.25">
      <c r="A101" s="156"/>
      <c r="B101" s="156"/>
      <c r="C101" s="171" t="s">
        <v>75</v>
      </c>
      <c r="D101" s="169">
        <v>0</v>
      </c>
      <c r="E101" s="169">
        <v>0</v>
      </c>
      <c r="F101" s="169">
        <v>0</v>
      </c>
      <c r="G101" s="169">
        <v>0</v>
      </c>
      <c r="H101" s="156"/>
      <c r="I101" s="156"/>
      <c r="J101" s="156"/>
      <c r="K101" s="156"/>
    </row>
    <row r="102" spans="1:11" ht="14.1" customHeight="1" x14ac:dyDescent="0.25">
      <c r="A102" s="156"/>
      <c r="B102" s="156"/>
      <c r="C102" s="171" t="s">
        <v>72</v>
      </c>
      <c r="D102" s="169">
        <v>0</v>
      </c>
      <c r="E102" s="169">
        <v>0</v>
      </c>
      <c r="F102" s="169">
        <v>0</v>
      </c>
      <c r="G102" s="169">
        <v>0</v>
      </c>
      <c r="H102" s="156"/>
      <c r="I102" s="156"/>
      <c r="J102" s="156"/>
      <c r="K102" s="156"/>
    </row>
    <row r="103" spans="1:11" ht="14.1" customHeight="1" x14ac:dyDescent="0.25">
      <c r="A103" s="156"/>
      <c r="B103" s="156"/>
      <c r="C103" s="171" t="s">
        <v>73</v>
      </c>
      <c r="D103" s="169">
        <v>0</v>
      </c>
      <c r="E103" s="169">
        <v>0</v>
      </c>
      <c r="F103" s="169">
        <v>0</v>
      </c>
      <c r="G103" s="169">
        <v>0</v>
      </c>
      <c r="H103" s="156"/>
      <c r="I103" s="156"/>
      <c r="J103" s="156"/>
      <c r="K103" s="156"/>
    </row>
    <row r="104" spans="1:11" ht="14.1" customHeight="1" x14ac:dyDescent="0.25">
      <c r="A104" s="156"/>
      <c r="B104" s="156"/>
      <c r="C104" s="171" t="s">
        <v>76</v>
      </c>
      <c r="D104" s="169">
        <v>0</v>
      </c>
      <c r="E104" s="169">
        <v>0</v>
      </c>
      <c r="F104" s="169">
        <v>0</v>
      </c>
      <c r="G104" s="169">
        <v>0</v>
      </c>
      <c r="H104" s="156"/>
      <c r="I104" s="156"/>
      <c r="J104" s="156"/>
      <c r="K104" s="156"/>
    </row>
    <row r="105" spans="1:11" ht="14.1" customHeight="1" x14ac:dyDescent="0.25">
      <c r="A105" s="156"/>
      <c r="B105" s="156"/>
      <c r="C105" s="171" t="s">
        <v>72</v>
      </c>
      <c r="D105" s="169">
        <v>0</v>
      </c>
      <c r="E105" s="169">
        <v>0</v>
      </c>
      <c r="F105" s="169">
        <v>0</v>
      </c>
      <c r="G105" s="169">
        <v>0</v>
      </c>
      <c r="H105" s="156"/>
      <c r="I105" s="156"/>
      <c r="J105" s="156"/>
      <c r="K105" s="156"/>
    </row>
    <row r="106" spans="1:11" ht="14.1" customHeight="1" x14ac:dyDescent="0.25">
      <c r="A106" s="156"/>
      <c r="B106" s="156"/>
      <c r="C106" s="171" t="s">
        <v>73</v>
      </c>
      <c r="D106" s="169">
        <v>0</v>
      </c>
      <c r="E106" s="169">
        <v>0</v>
      </c>
      <c r="F106" s="169">
        <v>0</v>
      </c>
      <c r="G106" s="169">
        <v>0</v>
      </c>
      <c r="H106" s="156"/>
      <c r="I106" s="156"/>
      <c r="J106" s="156"/>
      <c r="K106" s="156"/>
    </row>
    <row r="107" spans="1:11" ht="14.1" customHeight="1" x14ac:dyDescent="0.25">
      <c r="A107" s="156"/>
      <c r="B107" s="156"/>
      <c r="C107" s="171" t="s">
        <v>77</v>
      </c>
      <c r="D107" s="169">
        <v>0</v>
      </c>
      <c r="E107" s="169">
        <v>0</v>
      </c>
      <c r="F107" s="169">
        <v>0</v>
      </c>
      <c r="G107" s="169">
        <v>0</v>
      </c>
      <c r="H107" s="156"/>
      <c r="I107" s="156"/>
      <c r="J107" s="156"/>
      <c r="K107" s="156"/>
    </row>
    <row r="108" spans="1:11" ht="14.1" customHeight="1" x14ac:dyDescent="0.25">
      <c r="A108" s="156"/>
      <c r="B108" s="156"/>
      <c r="C108" s="171" t="s">
        <v>72</v>
      </c>
      <c r="D108" s="169">
        <v>0</v>
      </c>
      <c r="E108" s="169">
        <v>0</v>
      </c>
      <c r="F108" s="169">
        <v>0</v>
      </c>
      <c r="G108" s="169">
        <v>0</v>
      </c>
      <c r="H108" s="156"/>
      <c r="I108" s="156"/>
      <c r="J108" s="156"/>
      <c r="K108" s="156"/>
    </row>
    <row r="109" spans="1:11" ht="14.1" customHeight="1" x14ac:dyDescent="0.25">
      <c r="A109" s="156"/>
      <c r="B109" s="156"/>
      <c r="C109" s="171" t="s">
        <v>73</v>
      </c>
      <c r="D109" s="169">
        <v>0</v>
      </c>
      <c r="E109" s="169">
        <v>0</v>
      </c>
      <c r="F109" s="169">
        <v>0</v>
      </c>
      <c r="G109" s="169">
        <v>0</v>
      </c>
      <c r="H109" s="156"/>
      <c r="I109" s="156"/>
      <c r="J109" s="156"/>
      <c r="K109" s="156"/>
    </row>
    <row r="110" spans="1:11" ht="14.1" customHeight="1" x14ac:dyDescent="0.25">
      <c r="A110" s="156"/>
      <c r="B110" s="156"/>
      <c r="C110" s="171" t="s">
        <v>78</v>
      </c>
      <c r="D110" s="169">
        <v>0</v>
      </c>
      <c r="E110" s="169">
        <v>0</v>
      </c>
      <c r="F110" s="169">
        <v>0</v>
      </c>
      <c r="G110" s="169">
        <v>0</v>
      </c>
      <c r="H110" s="156"/>
      <c r="I110" s="156"/>
      <c r="J110" s="156"/>
      <c r="K110" s="156"/>
    </row>
    <row r="111" spans="1:11" ht="14.1" customHeight="1" x14ac:dyDescent="0.25">
      <c r="A111" s="156"/>
      <c r="B111" s="156"/>
      <c r="C111" s="171" t="s">
        <v>72</v>
      </c>
      <c r="D111" s="169">
        <v>0</v>
      </c>
      <c r="E111" s="169">
        <v>0</v>
      </c>
      <c r="F111" s="169">
        <v>0</v>
      </c>
      <c r="G111" s="169">
        <v>0</v>
      </c>
      <c r="H111" s="156"/>
      <c r="I111" s="156"/>
      <c r="J111" s="156"/>
      <c r="K111" s="156"/>
    </row>
    <row r="112" spans="1:11" ht="14.1" customHeight="1" x14ac:dyDescent="0.25">
      <c r="A112" s="156"/>
      <c r="B112" s="156"/>
      <c r="C112" s="171" t="s">
        <v>73</v>
      </c>
      <c r="D112" s="169">
        <v>0</v>
      </c>
      <c r="E112" s="169">
        <v>0</v>
      </c>
      <c r="F112" s="169">
        <v>0</v>
      </c>
      <c r="G112" s="169">
        <v>0</v>
      </c>
      <c r="H112" s="156"/>
      <c r="I112" s="156"/>
      <c r="J112" s="156"/>
      <c r="K112" s="156"/>
    </row>
    <row r="113" spans="1:11" ht="14.1" customHeight="1" x14ac:dyDescent="0.25">
      <c r="A113" s="156"/>
      <c r="B113" s="156"/>
      <c r="C113" s="171" t="s">
        <v>79</v>
      </c>
      <c r="D113" s="169">
        <v>0</v>
      </c>
      <c r="E113" s="169">
        <v>0</v>
      </c>
      <c r="F113" s="169">
        <v>0</v>
      </c>
      <c r="G113" s="169">
        <v>0</v>
      </c>
      <c r="H113" s="156"/>
      <c r="I113" s="156"/>
      <c r="J113" s="156"/>
      <c r="K113" s="156"/>
    </row>
    <row r="114" spans="1:11" ht="14.1" customHeight="1" x14ac:dyDescent="0.25">
      <c r="A114" s="156"/>
      <c r="B114" s="156"/>
      <c r="C114" s="171" t="s">
        <v>72</v>
      </c>
      <c r="D114" s="169">
        <v>0</v>
      </c>
      <c r="E114" s="169">
        <v>0</v>
      </c>
      <c r="F114" s="169">
        <v>0</v>
      </c>
      <c r="G114" s="169">
        <v>0</v>
      </c>
      <c r="H114" s="156"/>
      <c r="I114" s="156"/>
      <c r="J114" s="156"/>
      <c r="K114" s="156"/>
    </row>
    <row r="115" spans="1:11" ht="14.1" customHeight="1" x14ac:dyDescent="0.25">
      <c r="A115" s="156"/>
      <c r="B115" s="156"/>
      <c r="C115" s="171" t="s">
        <v>73</v>
      </c>
      <c r="D115" s="169">
        <v>0</v>
      </c>
      <c r="E115" s="169">
        <v>0</v>
      </c>
      <c r="F115" s="169">
        <v>0</v>
      </c>
      <c r="G115" s="169">
        <v>0</v>
      </c>
      <c r="H115" s="156"/>
      <c r="I115" s="156"/>
      <c r="J115" s="156"/>
      <c r="K115" s="156"/>
    </row>
    <row r="116" spans="1:11" ht="14.1" customHeight="1" x14ac:dyDescent="0.25">
      <c r="A116" s="156"/>
      <c r="B116" s="156"/>
      <c r="C116" s="171" t="s">
        <v>80</v>
      </c>
      <c r="D116" s="169">
        <v>0</v>
      </c>
      <c r="E116" s="169">
        <v>0</v>
      </c>
      <c r="F116" s="169">
        <v>0</v>
      </c>
      <c r="G116" s="169">
        <v>0</v>
      </c>
      <c r="H116" s="156"/>
      <c r="I116" s="156"/>
      <c r="J116" s="156"/>
      <c r="K116" s="156"/>
    </row>
    <row r="117" spans="1:11" ht="14.1" customHeight="1" x14ac:dyDescent="0.25">
      <c r="A117" s="156"/>
      <c r="B117" s="156"/>
      <c r="C117" s="171" t="s">
        <v>72</v>
      </c>
      <c r="D117" s="169">
        <v>0</v>
      </c>
      <c r="E117" s="169">
        <v>0</v>
      </c>
      <c r="F117" s="169">
        <v>0</v>
      </c>
      <c r="G117" s="169">
        <v>0</v>
      </c>
      <c r="H117" s="156"/>
      <c r="I117" s="156"/>
      <c r="J117" s="156"/>
      <c r="K117" s="156"/>
    </row>
    <row r="118" spans="1:11" ht="14.1" customHeight="1" x14ac:dyDescent="0.25">
      <c r="A118" s="156"/>
      <c r="B118" s="156"/>
      <c r="C118" s="171" t="s">
        <v>81</v>
      </c>
      <c r="D118" s="169">
        <v>0</v>
      </c>
      <c r="E118" s="169">
        <v>0</v>
      </c>
      <c r="F118" s="169">
        <v>0</v>
      </c>
      <c r="G118" s="169">
        <v>0</v>
      </c>
      <c r="H118" s="156"/>
      <c r="I118" s="156"/>
      <c r="J118" s="156"/>
      <c r="K118" s="156"/>
    </row>
    <row r="119" spans="1:11" ht="14.1" customHeight="1" x14ac:dyDescent="0.25">
      <c r="A119" s="156"/>
      <c r="B119" s="156"/>
      <c r="C119" s="171" t="s">
        <v>82</v>
      </c>
      <c r="D119" s="169">
        <v>0</v>
      </c>
      <c r="E119" s="169">
        <v>0</v>
      </c>
      <c r="F119" s="169">
        <v>0</v>
      </c>
      <c r="G119" s="169">
        <v>0</v>
      </c>
      <c r="H119" s="156"/>
      <c r="I119" s="156"/>
      <c r="J119" s="156"/>
      <c r="K119" s="156"/>
    </row>
    <row r="120" spans="1:11" ht="14.1" customHeight="1" x14ac:dyDescent="0.25">
      <c r="A120" s="156"/>
      <c r="B120" s="156"/>
      <c r="C120" s="171" t="s">
        <v>83</v>
      </c>
      <c r="D120" s="169">
        <v>0</v>
      </c>
      <c r="E120" s="169">
        <v>0</v>
      </c>
      <c r="F120" s="169">
        <v>0</v>
      </c>
      <c r="G120" s="169">
        <v>0</v>
      </c>
      <c r="H120" s="156"/>
      <c r="I120" s="156"/>
      <c r="J120" s="156"/>
      <c r="K120" s="156"/>
    </row>
    <row r="121" spans="1:11" ht="14.1" customHeight="1" x14ac:dyDescent="0.25">
      <c r="A121" s="156"/>
      <c r="B121" s="156"/>
      <c r="C121" s="171" t="s">
        <v>84</v>
      </c>
      <c r="D121" s="169">
        <v>0</v>
      </c>
      <c r="E121" s="169">
        <v>0</v>
      </c>
      <c r="F121" s="169">
        <v>0</v>
      </c>
      <c r="G121" s="169">
        <v>0</v>
      </c>
      <c r="H121" s="156"/>
      <c r="I121" s="156"/>
      <c r="J121" s="156"/>
      <c r="K121" s="156"/>
    </row>
    <row r="122" spans="1:11" ht="14.1" customHeight="1" x14ac:dyDescent="0.25">
      <c r="A122" s="156"/>
      <c r="B122" s="156"/>
      <c r="C122" s="171" t="s">
        <v>85</v>
      </c>
      <c r="D122" s="169">
        <v>0</v>
      </c>
      <c r="E122" s="169">
        <v>5000000</v>
      </c>
      <c r="F122" s="169">
        <v>5000000</v>
      </c>
      <c r="G122" s="169">
        <v>0</v>
      </c>
      <c r="H122" s="156"/>
      <c r="I122" s="156"/>
      <c r="J122" s="156"/>
      <c r="K122" s="156"/>
    </row>
    <row r="123" spans="1:11" ht="14.1" customHeight="1" x14ac:dyDescent="0.25">
      <c r="A123" s="156"/>
      <c r="B123" s="156"/>
      <c r="C123" s="171" t="s">
        <v>72</v>
      </c>
      <c r="D123" s="169">
        <v>0</v>
      </c>
      <c r="E123" s="169">
        <v>5000000</v>
      </c>
      <c r="F123" s="169">
        <v>5000000</v>
      </c>
      <c r="G123" s="169">
        <v>0</v>
      </c>
      <c r="H123" s="156"/>
      <c r="I123" s="156"/>
      <c r="J123" s="156"/>
      <c r="K123" s="156"/>
    </row>
    <row r="124" spans="1:11" ht="14.1" customHeight="1" x14ac:dyDescent="0.25">
      <c r="A124" s="156"/>
      <c r="B124" s="156"/>
      <c r="C124" s="171" t="s">
        <v>81</v>
      </c>
      <c r="D124" s="169">
        <v>0</v>
      </c>
      <c r="E124" s="169">
        <v>0</v>
      </c>
      <c r="F124" s="169">
        <v>0</v>
      </c>
      <c r="G124" s="169">
        <v>0</v>
      </c>
      <c r="H124" s="156"/>
      <c r="I124" s="156"/>
      <c r="J124" s="156"/>
      <c r="K124" s="156"/>
    </row>
    <row r="125" spans="1:11" ht="14.1" customHeight="1" x14ac:dyDescent="0.25">
      <c r="A125" s="156"/>
      <c r="B125" s="156"/>
      <c r="C125" s="171" t="s">
        <v>82</v>
      </c>
      <c r="D125" s="169">
        <v>0</v>
      </c>
      <c r="E125" s="169">
        <v>0</v>
      </c>
      <c r="F125" s="169">
        <v>0</v>
      </c>
      <c r="G125" s="169">
        <v>0</v>
      </c>
      <c r="H125" s="156"/>
      <c r="I125" s="156"/>
      <c r="J125" s="156"/>
      <c r="K125" s="156"/>
    </row>
    <row r="126" spans="1:11" ht="14.1" customHeight="1" x14ac:dyDescent="0.25">
      <c r="A126" s="156"/>
      <c r="B126" s="156"/>
      <c r="C126" s="171" t="s">
        <v>83</v>
      </c>
      <c r="D126" s="169">
        <v>0</v>
      </c>
      <c r="E126" s="169">
        <v>0</v>
      </c>
      <c r="F126" s="169">
        <v>0</v>
      </c>
      <c r="G126" s="169">
        <v>0</v>
      </c>
      <c r="H126" s="156"/>
      <c r="I126" s="156"/>
      <c r="J126" s="156"/>
      <c r="K126" s="156"/>
    </row>
    <row r="127" spans="1:11" ht="14.1" customHeight="1" x14ac:dyDescent="0.25">
      <c r="A127" s="156"/>
      <c r="B127" s="156"/>
      <c r="C127" s="171" t="s">
        <v>84</v>
      </c>
      <c r="D127" s="169">
        <v>0</v>
      </c>
      <c r="E127" s="169">
        <v>0</v>
      </c>
      <c r="F127" s="169">
        <v>0</v>
      </c>
      <c r="G127" s="169">
        <v>0</v>
      </c>
      <c r="H127" s="156"/>
      <c r="I127" s="156"/>
      <c r="J127" s="156"/>
      <c r="K127" s="156"/>
    </row>
    <row r="128" spans="1:11" ht="14.1" customHeight="1" x14ac:dyDescent="0.25">
      <c r="A128" s="156"/>
      <c r="B128" s="156"/>
      <c r="C128" s="171" t="s">
        <v>86</v>
      </c>
      <c r="D128" s="169">
        <v>0</v>
      </c>
      <c r="E128" s="169">
        <v>0</v>
      </c>
      <c r="F128" s="169">
        <v>0</v>
      </c>
      <c r="G128" s="169">
        <v>0</v>
      </c>
      <c r="H128" s="156"/>
      <c r="I128" s="156"/>
      <c r="J128" s="156"/>
      <c r="K128" s="156"/>
    </row>
    <row r="129" spans="1:11" ht="14.1" customHeight="1" x14ac:dyDescent="0.25">
      <c r="A129" s="156"/>
      <c r="B129" s="156"/>
      <c r="C129" s="171" t="s">
        <v>72</v>
      </c>
      <c r="D129" s="169">
        <v>0</v>
      </c>
      <c r="E129" s="169">
        <v>0</v>
      </c>
      <c r="F129" s="169">
        <v>0</v>
      </c>
      <c r="G129" s="169">
        <v>0</v>
      </c>
      <c r="H129" s="156"/>
      <c r="I129" s="156"/>
      <c r="J129" s="156"/>
      <c r="K129" s="156"/>
    </row>
    <row r="130" spans="1:11" ht="14.1" customHeight="1" x14ac:dyDescent="0.25">
      <c r="A130" s="156"/>
      <c r="B130" s="156"/>
      <c r="C130" s="171" t="s">
        <v>81</v>
      </c>
      <c r="D130" s="169">
        <v>0</v>
      </c>
      <c r="E130" s="169">
        <v>0</v>
      </c>
      <c r="F130" s="169">
        <v>0</v>
      </c>
      <c r="G130" s="169">
        <v>0</v>
      </c>
      <c r="H130" s="156"/>
      <c r="I130" s="156"/>
      <c r="J130" s="156"/>
      <c r="K130" s="156"/>
    </row>
    <row r="131" spans="1:11" ht="14.1" customHeight="1" x14ac:dyDescent="0.25">
      <c r="A131" s="156"/>
      <c r="B131" s="156"/>
      <c r="C131" s="171" t="s">
        <v>82</v>
      </c>
      <c r="D131" s="169">
        <v>0</v>
      </c>
      <c r="E131" s="169">
        <v>0</v>
      </c>
      <c r="F131" s="169">
        <v>0</v>
      </c>
      <c r="G131" s="169">
        <v>0</v>
      </c>
      <c r="H131" s="156"/>
      <c r="I131" s="156"/>
      <c r="J131" s="156"/>
      <c r="K131" s="156"/>
    </row>
    <row r="132" spans="1:11" ht="14.1" customHeight="1" x14ac:dyDescent="0.25">
      <c r="A132" s="156"/>
      <c r="B132" s="156"/>
      <c r="C132" s="171" t="s">
        <v>83</v>
      </c>
      <c r="D132" s="169">
        <v>0</v>
      </c>
      <c r="E132" s="169">
        <v>0</v>
      </c>
      <c r="F132" s="169">
        <v>0</v>
      </c>
      <c r="G132" s="169">
        <v>0</v>
      </c>
      <c r="H132" s="156"/>
      <c r="I132" s="156"/>
      <c r="J132" s="156"/>
      <c r="K132" s="156"/>
    </row>
    <row r="133" spans="1:11" ht="14.1" customHeight="1" x14ac:dyDescent="0.25">
      <c r="A133" s="156"/>
      <c r="B133" s="156"/>
      <c r="C133" s="171" t="s">
        <v>84</v>
      </c>
      <c r="D133" s="169">
        <v>0</v>
      </c>
      <c r="E133" s="169">
        <v>0</v>
      </c>
      <c r="F133" s="169">
        <v>0</v>
      </c>
      <c r="G133" s="169">
        <v>0</v>
      </c>
      <c r="H133" s="156"/>
      <c r="I133" s="156"/>
      <c r="J133" s="156"/>
      <c r="K133" s="156"/>
    </row>
    <row r="134" spans="1:11" ht="14.1" customHeight="1" x14ac:dyDescent="0.25">
      <c r="A134" s="156"/>
      <c r="B134" s="156"/>
      <c r="C134" s="171" t="s">
        <v>87</v>
      </c>
      <c r="D134" s="169">
        <v>0</v>
      </c>
      <c r="E134" s="169">
        <v>0</v>
      </c>
      <c r="F134" s="169">
        <v>0</v>
      </c>
      <c r="G134" s="169">
        <v>0</v>
      </c>
      <c r="H134" s="156"/>
      <c r="I134" s="156"/>
      <c r="J134" s="156"/>
      <c r="K134" s="156"/>
    </row>
    <row r="135" spans="1:11" ht="14.1" customHeight="1" x14ac:dyDescent="0.25">
      <c r="A135" s="156"/>
      <c r="B135" s="156"/>
      <c r="C135" s="171" t="s">
        <v>88</v>
      </c>
      <c r="D135" s="169">
        <v>0</v>
      </c>
      <c r="E135" s="169">
        <v>0</v>
      </c>
      <c r="F135" s="169">
        <v>0</v>
      </c>
      <c r="G135" s="169">
        <v>0</v>
      </c>
      <c r="H135" s="156"/>
      <c r="I135" s="156"/>
      <c r="J135" s="156"/>
      <c r="K135" s="156"/>
    </row>
    <row r="136" spans="1:11" ht="14.1" customHeight="1" x14ac:dyDescent="0.25">
      <c r="A136" s="156"/>
      <c r="B136" s="156"/>
      <c r="C136" s="170" t="s">
        <v>89</v>
      </c>
      <c r="D136" s="169">
        <v>0</v>
      </c>
      <c r="E136" s="169">
        <v>5000000</v>
      </c>
      <c r="F136" s="169">
        <v>5000000</v>
      </c>
      <c r="G136" s="169">
        <v>0</v>
      </c>
      <c r="H136" s="156"/>
      <c r="I136" s="156"/>
      <c r="J136" s="156"/>
      <c r="K136" s="156"/>
    </row>
    <row r="137" spans="1:11" ht="15" customHeight="1" x14ac:dyDescent="0.25">
      <c r="A137" s="156"/>
      <c r="B137" s="156"/>
      <c r="C137" s="168" t="s">
        <v>53</v>
      </c>
      <c r="D137" s="167" t="s">
        <v>53</v>
      </c>
      <c r="E137" s="167" t="s">
        <v>53</v>
      </c>
      <c r="F137" s="167" t="s">
        <v>53</v>
      </c>
      <c r="G137" s="167" t="s">
        <v>53</v>
      </c>
      <c r="H137" s="156"/>
      <c r="I137" s="156"/>
      <c r="J137" s="156"/>
      <c r="K137" s="156"/>
    </row>
    <row r="138" spans="1:11" ht="15" customHeight="1" x14ac:dyDescent="0.25">
      <c r="A138" s="156"/>
      <c r="B138" s="156"/>
      <c r="C138" s="166" t="s">
        <v>156</v>
      </c>
      <c r="D138" s="165">
        <v>0</v>
      </c>
      <c r="E138" s="165">
        <v>725523000</v>
      </c>
      <c r="F138" s="165">
        <v>729061000</v>
      </c>
      <c r="G138" s="165">
        <v>727061000</v>
      </c>
      <c r="H138" s="156"/>
      <c r="I138" s="156"/>
      <c r="J138" s="156"/>
      <c r="K138" s="156"/>
    </row>
    <row r="139" spans="1:11" ht="15" customHeight="1" x14ac:dyDescent="0.25">
      <c r="A139" s="156"/>
      <c r="B139" s="156"/>
      <c r="C139" s="163" t="s">
        <v>71</v>
      </c>
      <c r="D139" s="162">
        <v>0</v>
      </c>
      <c r="E139" s="162">
        <v>580800000</v>
      </c>
      <c r="F139" s="162">
        <v>584400000</v>
      </c>
      <c r="G139" s="162">
        <v>588000000</v>
      </c>
      <c r="H139" s="156"/>
      <c r="I139" s="182"/>
      <c r="J139" s="182"/>
      <c r="K139" s="182"/>
    </row>
    <row r="140" spans="1:11" ht="15" customHeight="1" x14ac:dyDescent="0.25">
      <c r="A140" s="156"/>
      <c r="B140" s="156"/>
      <c r="C140" s="163" t="s">
        <v>72</v>
      </c>
      <c r="D140" s="162">
        <v>0</v>
      </c>
      <c r="E140" s="162">
        <v>580800000</v>
      </c>
      <c r="F140" s="162">
        <v>584400000</v>
      </c>
      <c r="G140" s="162">
        <v>588000000</v>
      </c>
      <c r="H140" s="156"/>
      <c r="I140" s="182"/>
      <c r="J140" s="182"/>
      <c r="K140" s="182"/>
    </row>
    <row r="141" spans="1:11" ht="15" customHeight="1" x14ac:dyDescent="0.25">
      <c r="A141" s="156"/>
      <c r="B141" s="156"/>
      <c r="C141" s="163" t="s">
        <v>73</v>
      </c>
      <c r="D141" s="162">
        <v>0</v>
      </c>
      <c r="E141" s="162">
        <v>0</v>
      </c>
      <c r="F141" s="162">
        <v>0</v>
      </c>
      <c r="G141" s="162">
        <v>0</v>
      </c>
      <c r="H141" s="156"/>
      <c r="I141" s="182"/>
      <c r="J141" s="182"/>
      <c r="K141" s="182"/>
    </row>
    <row r="142" spans="1:11" ht="15" customHeight="1" x14ac:dyDescent="0.25">
      <c r="A142" s="156"/>
      <c r="B142" s="156"/>
      <c r="C142" s="163" t="s">
        <v>74</v>
      </c>
      <c r="D142" s="162">
        <v>0</v>
      </c>
      <c r="E142" s="162">
        <v>68800000</v>
      </c>
      <c r="F142" s="162">
        <v>68800000</v>
      </c>
      <c r="G142" s="162">
        <v>68800000</v>
      </c>
      <c r="H142" s="156"/>
      <c r="I142" s="182"/>
      <c r="J142" s="182"/>
      <c r="K142" s="182"/>
    </row>
    <row r="143" spans="1:11" ht="15" customHeight="1" x14ac:dyDescent="0.25">
      <c r="A143" s="156"/>
      <c r="B143" s="156"/>
      <c r="C143" s="163" t="s">
        <v>72</v>
      </c>
      <c r="D143" s="162">
        <v>0</v>
      </c>
      <c r="E143" s="162">
        <v>68800000</v>
      </c>
      <c r="F143" s="162">
        <v>68800000</v>
      </c>
      <c r="G143" s="162">
        <v>68800000</v>
      </c>
      <c r="H143" s="156"/>
      <c r="I143" s="182"/>
      <c r="J143" s="182"/>
      <c r="K143" s="182"/>
    </row>
    <row r="144" spans="1:11" ht="15" customHeight="1" x14ac:dyDescent="0.25">
      <c r="A144" s="156"/>
      <c r="B144" s="156"/>
      <c r="C144" s="163" t="s">
        <v>73</v>
      </c>
      <c r="D144" s="162">
        <v>0</v>
      </c>
      <c r="E144" s="162">
        <v>0</v>
      </c>
      <c r="F144" s="162">
        <v>0</v>
      </c>
      <c r="G144" s="162">
        <v>0</v>
      </c>
      <c r="H144" s="156"/>
      <c r="I144" s="182"/>
      <c r="J144" s="182"/>
      <c r="K144" s="182"/>
    </row>
    <row r="145" spans="1:11" ht="15" customHeight="1" x14ac:dyDescent="0.25">
      <c r="A145" s="156"/>
      <c r="B145" s="156"/>
      <c r="C145" s="163" t="s">
        <v>75</v>
      </c>
      <c r="D145" s="162">
        <v>0</v>
      </c>
      <c r="E145" s="162">
        <v>70923000</v>
      </c>
      <c r="F145" s="162">
        <v>70861000</v>
      </c>
      <c r="G145" s="162">
        <v>70261000</v>
      </c>
      <c r="H145" s="156"/>
      <c r="I145" s="182"/>
      <c r="J145" s="182"/>
      <c r="K145" s="182"/>
    </row>
    <row r="146" spans="1:11" ht="15" customHeight="1" x14ac:dyDescent="0.25">
      <c r="A146" s="156"/>
      <c r="B146" s="156"/>
      <c r="C146" s="163" t="s">
        <v>72</v>
      </c>
      <c r="D146" s="162">
        <v>0</v>
      </c>
      <c r="E146" s="162">
        <v>70923000</v>
      </c>
      <c r="F146" s="162">
        <v>70861000</v>
      </c>
      <c r="G146" s="162">
        <v>70261000</v>
      </c>
      <c r="H146" s="156"/>
      <c r="I146" s="182"/>
      <c r="J146" s="182"/>
      <c r="K146" s="182"/>
    </row>
    <row r="147" spans="1:11" ht="15" customHeight="1" x14ac:dyDescent="0.25">
      <c r="A147" s="156"/>
      <c r="B147" s="156"/>
      <c r="C147" s="163" t="s">
        <v>73</v>
      </c>
      <c r="D147" s="162">
        <v>0</v>
      </c>
      <c r="E147" s="162">
        <v>0</v>
      </c>
      <c r="F147" s="162">
        <v>0</v>
      </c>
      <c r="G147" s="162">
        <v>0</v>
      </c>
      <c r="H147" s="156"/>
      <c r="I147" s="182"/>
      <c r="J147" s="182"/>
      <c r="K147" s="182"/>
    </row>
    <row r="148" spans="1:11" ht="15" customHeight="1" x14ac:dyDescent="0.25">
      <c r="A148" s="156"/>
      <c r="B148" s="156"/>
      <c r="C148" s="163" t="s">
        <v>76</v>
      </c>
      <c r="D148" s="162">
        <v>0</v>
      </c>
      <c r="E148" s="162">
        <v>0</v>
      </c>
      <c r="F148" s="162">
        <v>0</v>
      </c>
      <c r="G148" s="162">
        <v>0</v>
      </c>
      <c r="H148" s="156"/>
      <c r="I148" s="182"/>
      <c r="J148" s="182"/>
      <c r="K148" s="182"/>
    </row>
    <row r="149" spans="1:11" ht="15" customHeight="1" x14ac:dyDescent="0.25">
      <c r="A149" s="156"/>
      <c r="B149" s="156"/>
      <c r="C149" s="163" t="s">
        <v>72</v>
      </c>
      <c r="D149" s="162">
        <v>0</v>
      </c>
      <c r="E149" s="162">
        <v>0</v>
      </c>
      <c r="F149" s="162">
        <v>0</v>
      </c>
      <c r="G149" s="162">
        <v>0</v>
      </c>
      <c r="H149" s="156"/>
      <c r="I149" s="182"/>
      <c r="J149" s="182"/>
      <c r="K149" s="182"/>
    </row>
    <row r="150" spans="1:11" ht="15" customHeight="1" x14ac:dyDescent="0.25">
      <c r="A150" s="156"/>
      <c r="B150" s="156"/>
      <c r="C150" s="163" t="s">
        <v>73</v>
      </c>
      <c r="D150" s="162">
        <v>0</v>
      </c>
      <c r="E150" s="162">
        <v>0</v>
      </c>
      <c r="F150" s="162">
        <v>0</v>
      </c>
      <c r="G150" s="162">
        <v>0</v>
      </c>
      <c r="H150" s="156"/>
      <c r="I150" s="182"/>
      <c r="J150" s="182"/>
      <c r="K150" s="182"/>
    </row>
    <row r="151" spans="1:11" ht="20.100000000000001" customHeight="1" x14ac:dyDescent="0.25">
      <c r="A151" s="156"/>
      <c r="B151" s="156"/>
      <c r="C151" s="163" t="s">
        <v>157</v>
      </c>
      <c r="D151" s="164">
        <v>0</v>
      </c>
      <c r="E151" s="164">
        <v>0</v>
      </c>
      <c r="F151" s="164">
        <v>0</v>
      </c>
      <c r="G151" s="164">
        <v>0</v>
      </c>
      <c r="H151" s="156"/>
      <c r="I151" s="182"/>
      <c r="J151" s="182"/>
      <c r="K151" s="182"/>
    </row>
    <row r="152" spans="1:11" ht="15" customHeight="1" x14ac:dyDescent="0.25">
      <c r="A152" s="156"/>
      <c r="B152" s="156"/>
      <c r="C152" s="163" t="s">
        <v>72</v>
      </c>
      <c r="D152" s="162">
        <v>0</v>
      </c>
      <c r="E152" s="162">
        <v>0</v>
      </c>
      <c r="F152" s="162">
        <v>0</v>
      </c>
      <c r="G152" s="162">
        <v>0</v>
      </c>
      <c r="H152" s="156"/>
      <c r="I152" s="182"/>
      <c r="J152" s="182"/>
      <c r="K152" s="182"/>
    </row>
    <row r="153" spans="1:11" ht="15" customHeight="1" x14ac:dyDescent="0.25">
      <c r="A153" s="156"/>
      <c r="B153" s="156"/>
      <c r="C153" s="163" t="s">
        <v>73</v>
      </c>
      <c r="D153" s="162">
        <v>0</v>
      </c>
      <c r="E153" s="162">
        <v>0</v>
      </c>
      <c r="F153" s="162">
        <v>0</v>
      </c>
      <c r="G153" s="162">
        <v>0</v>
      </c>
      <c r="H153" s="156"/>
      <c r="I153" s="182"/>
      <c r="J153" s="182"/>
      <c r="K153" s="182"/>
    </row>
    <row r="154" spans="1:11" ht="15" customHeight="1" x14ac:dyDescent="0.25">
      <c r="A154" s="156"/>
      <c r="B154" s="156"/>
      <c r="C154" s="163" t="s">
        <v>78</v>
      </c>
      <c r="D154" s="162">
        <v>0</v>
      </c>
      <c r="E154" s="162">
        <v>0</v>
      </c>
      <c r="F154" s="162">
        <v>0</v>
      </c>
      <c r="G154" s="162">
        <v>0</v>
      </c>
      <c r="H154" s="156"/>
      <c r="I154" s="182"/>
      <c r="J154" s="182"/>
      <c r="K154" s="182"/>
    </row>
    <row r="155" spans="1:11" ht="15" customHeight="1" x14ac:dyDescent="0.25">
      <c r="A155" s="156"/>
      <c r="B155" s="156"/>
      <c r="C155" s="163" t="s">
        <v>72</v>
      </c>
      <c r="D155" s="162">
        <v>0</v>
      </c>
      <c r="E155" s="162">
        <v>0</v>
      </c>
      <c r="F155" s="162">
        <v>0</v>
      </c>
      <c r="G155" s="162">
        <v>0</v>
      </c>
      <c r="H155" s="156"/>
      <c r="I155" s="182"/>
      <c r="J155" s="182"/>
      <c r="K155" s="182"/>
    </row>
    <row r="156" spans="1:11" ht="15" customHeight="1" x14ac:dyDescent="0.25">
      <c r="A156" s="156"/>
      <c r="B156" s="156"/>
      <c r="C156" s="163" t="s">
        <v>73</v>
      </c>
      <c r="D156" s="162">
        <v>0</v>
      </c>
      <c r="E156" s="162">
        <v>0</v>
      </c>
      <c r="F156" s="162">
        <v>0</v>
      </c>
      <c r="G156" s="162">
        <v>0</v>
      </c>
      <c r="H156" s="156"/>
      <c r="I156" s="182"/>
      <c r="J156" s="182"/>
      <c r="K156" s="182"/>
    </row>
    <row r="157" spans="1:11" ht="15" customHeight="1" x14ac:dyDescent="0.25">
      <c r="A157" s="156"/>
      <c r="B157" s="156"/>
      <c r="C157" s="163" t="s">
        <v>79</v>
      </c>
      <c r="D157" s="162">
        <v>0</v>
      </c>
      <c r="E157" s="162">
        <v>0</v>
      </c>
      <c r="F157" s="162">
        <v>0</v>
      </c>
      <c r="G157" s="162">
        <v>0</v>
      </c>
      <c r="H157" s="156"/>
      <c r="I157" s="182"/>
      <c r="J157" s="182"/>
      <c r="K157" s="182"/>
    </row>
    <row r="158" spans="1:11" ht="15" customHeight="1" x14ac:dyDescent="0.25">
      <c r="A158" s="156"/>
      <c r="B158" s="156"/>
      <c r="C158" s="163" t="s">
        <v>72</v>
      </c>
      <c r="D158" s="162">
        <v>0</v>
      </c>
      <c r="E158" s="162">
        <v>0</v>
      </c>
      <c r="F158" s="162">
        <v>0</v>
      </c>
      <c r="G158" s="162">
        <v>0</v>
      </c>
      <c r="H158" s="156"/>
      <c r="I158" s="182"/>
      <c r="J158" s="182"/>
      <c r="K158" s="182"/>
    </row>
    <row r="159" spans="1:11" ht="15" customHeight="1" x14ac:dyDescent="0.25">
      <c r="A159" s="156"/>
      <c r="B159" s="156"/>
      <c r="C159" s="163" t="s">
        <v>73</v>
      </c>
      <c r="D159" s="162">
        <v>0</v>
      </c>
      <c r="E159" s="162">
        <v>0</v>
      </c>
      <c r="F159" s="162">
        <v>0</v>
      </c>
      <c r="G159" s="162">
        <v>0</v>
      </c>
      <c r="H159" s="156"/>
      <c r="I159" s="182"/>
      <c r="J159" s="182"/>
      <c r="K159" s="182"/>
    </row>
    <row r="160" spans="1:11" ht="15" customHeight="1" x14ac:dyDescent="0.25">
      <c r="A160" s="156"/>
      <c r="B160" s="156"/>
      <c r="C160" s="163" t="s">
        <v>80</v>
      </c>
      <c r="D160" s="162">
        <v>0</v>
      </c>
      <c r="E160" s="162">
        <v>0</v>
      </c>
      <c r="F160" s="162">
        <v>0</v>
      </c>
      <c r="G160" s="162">
        <v>0</v>
      </c>
      <c r="H160" s="156"/>
      <c r="I160" s="182"/>
      <c r="J160" s="182"/>
      <c r="K160" s="182"/>
    </row>
    <row r="161" spans="1:11" ht="15" customHeight="1" x14ac:dyDescent="0.25">
      <c r="A161" s="156"/>
      <c r="B161" s="156"/>
      <c r="C161" s="163" t="s">
        <v>72</v>
      </c>
      <c r="D161" s="162">
        <v>0</v>
      </c>
      <c r="E161" s="162">
        <v>0</v>
      </c>
      <c r="F161" s="162">
        <v>0</v>
      </c>
      <c r="G161" s="162">
        <v>0</v>
      </c>
      <c r="H161" s="156"/>
      <c r="I161" s="182"/>
      <c r="J161" s="182"/>
      <c r="K161" s="182"/>
    </row>
    <row r="162" spans="1:11" ht="15" customHeight="1" x14ac:dyDescent="0.25">
      <c r="A162" s="156"/>
      <c r="B162" s="156"/>
      <c r="C162" s="163" t="s">
        <v>81</v>
      </c>
      <c r="D162" s="162">
        <v>0</v>
      </c>
      <c r="E162" s="162">
        <v>0</v>
      </c>
      <c r="F162" s="162">
        <v>0</v>
      </c>
      <c r="G162" s="162">
        <v>0</v>
      </c>
      <c r="H162" s="156"/>
      <c r="I162" s="182"/>
      <c r="J162" s="182"/>
      <c r="K162" s="182"/>
    </row>
    <row r="163" spans="1:11" ht="15" customHeight="1" x14ac:dyDescent="0.25">
      <c r="A163" s="156"/>
      <c r="B163" s="156"/>
      <c r="C163" s="163" t="s">
        <v>82</v>
      </c>
      <c r="D163" s="162">
        <v>0</v>
      </c>
      <c r="E163" s="162">
        <v>0</v>
      </c>
      <c r="F163" s="162">
        <v>0</v>
      </c>
      <c r="G163" s="162">
        <v>0</v>
      </c>
      <c r="H163" s="156"/>
      <c r="I163" s="182"/>
      <c r="J163" s="182"/>
      <c r="K163" s="182"/>
    </row>
    <row r="164" spans="1:11" ht="15" customHeight="1" x14ac:dyDescent="0.25">
      <c r="A164" s="156"/>
      <c r="B164" s="156"/>
      <c r="C164" s="163" t="s">
        <v>83</v>
      </c>
      <c r="D164" s="162">
        <v>0</v>
      </c>
      <c r="E164" s="162">
        <v>0</v>
      </c>
      <c r="F164" s="162">
        <v>0</v>
      </c>
      <c r="G164" s="162">
        <v>0</v>
      </c>
      <c r="H164" s="156"/>
      <c r="I164" s="182"/>
      <c r="J164" s="182"/>
      <c r="K164" s="182"/>
    </row>
    <row r="165" spans="1:11" ht="15" customHeight="1" x14ac:dyDescent="0.25">
      <c r="A165" s="156"/>
      <c r="B165" s="156"/>
      <c r="C165" s="163" t="s">
        <v>84</v>
      </c>
      <c r="D165" s="162">
        <v>0</v>
      </c>
      <c r="E165" s="162">
        <v>0</v>
      </c>
      <c r="F165" s="162">
        <v>0</v>
      </c>
      <c r="G165" s="162">
        <v>0</v>
      </c>
      <c r="H165" s="156"/>
      <c r="I165" s="182"/>
      <c r="J165" s="182"/>
      <c r="K165" s="182"/>
    </row>
    <row r="166" spans="1:11" ht="15" customHeight="1" x14ac:dyDescent="0.25">
      <c r="A166" s="156"/>
      <c r="B166" s="156"/>
      <c r="C166" s="163" t="s">
        <v>85</v>
      </c>
      <c r="D166" s="162">
        <v>0</v>
      </c>
      <c r="E166" s="162">
        <v>5000000</v>
      </c>
      <c r="F166" s="162">
        <v>5000000</v>
      </c>
      <c r="G166" s="162">
        <v>0</v>
      </c>
      <c r="H166" s="156"/>
      <c r="I166" s="182"/>
      <c r="J166" s="182"/>
      <c r="K166" s="182"/>
    </row>
    <row r="167" spans="1:11" ht="15" customHeight="1" x14ac:dyDescent="0.25">
      <c r="A167" s="156"/>
      <c r="B167" s="156"/>
      <c r="C167" s="163" t="s">
        <v>72</v>
      </c>
      <c r="D167" s="162">
        <v>0</v>
      </c>
      <c r="E167" s="162">
        <v>5000000</v>
      </c>
      <c r="F167" s="162">
        <v>5000000</v>
      </c>
      <c r="G167" s="162">
        <v>0</v>
      </c>
      <c r="H167" s="156"/>
      <c r="I167" s="182"/>
      <c r="J167" s="182"/>
      <c r="K167" s="182"/>
    </row>
    <row r="168" spans="1:11" ht="15" customHeight="1" x14ac:dyDescent="0.25">
      <c r="A168" s="156"/>
      <c r="B168" s="156"/>
      <c r="C168" s="163" t="s">
        <v>81</v>
      </c>
      <c r="D168" s="162">
        <v>0</v>
      </c>
      <c r="E168" s="162">
        <v>0</v>
      </c>
      <c r="F168" s="162">
        <v>0</v>
      </c>
      <c r="G168" s="162">
        <v>0</v>
      </c>
      <c r="H168" s="156"/>
      <c r="I168" s="182"/>
      <c r="J168" s="182"/>
      <c r="K168" s="182"/>
    </row>
    <row r="169" spans="1:11" ht="15" customHeight="1" x14ac:dyDescent="0.25">
      <c r="A169" s="156"/>
      <c r="B169" s="156"/>
      <c r="C169" s="163" t="s">
        <v>82</v>
      </c>
      <c r="D169" s="162">
        <v>0</v>
      </c>
      <c r="E169" s="162">
        <v>0</v>
      </c>
      <c r="F169" s="162">
        <v>0</v>
      </c>
      <c r="G169" s="162">
        <v>0</v>
      </c>
      <c r="H169" s="156"/>
      <c r="I169" s="182"/>
      <c r="J169" s="182"/>
      <c r="K169" s="182"/>
    </row>
    <row r="170" spans="1:11" ht="15" customHeight="1" x14ac:dyDescent="0.25">
      <c r="A170" s="156"/>
      <c r="B170" s="156"/>
      <c r="C170" s="163" t="s">
        <v>83</v>
      </c>
      <c r="D170" s="162">
        <v>0</v>
      </c>
      <c r="E170" s="162">
        <v>0</v>
      </c>
      <c r="F170" s="162">
        <v>0</v>
      </c>
      <c r="G170" s="162">
        <v>0</v>
      </c>
      <c r="H170" s="156"/>
      <c r="I170" s="182"/>
      <c r="J170" s="182"/>
      <c r="K170" s="182"/>
    </row>
    <row r="171" spans="1:11" ht="15" customHeight="1" x14ac:dyDescent="0.25">
      <c r="A171" s="156"/>
      <c r="B171" s="156"/>
      <c r="C171" s="163" t="s">
        <v>84</v>
      </c>
      <c r="D171" s="162">
        <v>0</v>
      </c>
      <c r="E171" s="162">
        <v>0</v>
      </c>
      <c r="F171" s="162">
        <v>0</v>
      </c>
      <c r="G171" s="162">
        <v>0</v>
      </c>
      <c r="H171" s="156"/>
      <c r="I171" s="182"/>
      <c r="J171" s="182"/>
      <c r="K171" s="182"/>
    </row>
    <row r="172" spans="1:11" ht="15" customHeight="1" x14ac:dyDescent="0.25">
      <c r="A172" s="156"/>
      <c r="B172" s="156"/>
      <c r="C172" s="163" t="s">
        <v>86</v>
      </c>
      <c r="D172" s="162">
        <v>0</v>
      </c>
      <c r="E172" s="162">
        <v>0</v>
      </c>
      <c r="F172" s="162">
        <v>0</v>
      </c>
      <c r="G172" s="162">
        <v>0</v>
      </c>
      <c r="H172" s="156"/>
      <c r="I172" s="182"/>
      <c r="J172" s="182"/>
      <c r="K172" s="182"/>
    </row>
    <row r="173" spans="1:11" ht="15" customHeight="1" x14ac:dyDescent="0.25">
      <c r="A173" s="156"/>
      <c r="B173" s="156"/>
      <c r="C173" s="163" t="s">
        <v>72</v>
      </c>
      <c r="D173" s="162">
        <v>0</v>
      </c>
      <c r="E173" s="162">
        <v>0</v>
      </c>
      <c r="F173" s="162">
        <v>0</v>
      </c>
      <c r="G173" s="162">
        <v>0</v>
      </c>
      <c r="H173" s="156"/>
      <c r="I173" s="182"/>
      <c r="J173" s="182"/>
      <c r="K173" s="182"/>
    </row>
    <row r="174" spans="1:11" ht="15" customHeight="1" x14ac:dyDescent="0.25">
      <c r="A174" s="156"/>
      <c r="B174" s="156"/>
      <c r="C174" s="163" t="s">
        <v>81</v>
      </c>
      <c r="D174" s="162">
        <v>0</v>
      </c>
      <c r="E174" s="162">
        <v>0</v>
      </c>
      <c r="F174" s="162">
        <v>0</v>
      </c>
      <c r="G174" s="162">
        <v>0</v>
      </c>
      <c r="H174" s="156"/>
      <c r="I174" s="182"/>
      <c r="J174" s="182"/>
      <c r="K174" s="182"/>
    </row>
    <row r="175" spans="1:11" ht="15" customHeight="1" x14ac:dyDescent="0.25">
      <c r="A175" s="156"/>
      <c r="B175" s="156"/>
      <c r="C175" s="163" t="s">
        <v>82</v>
      </c>
      <c r="D175" s="162">
        <v>0</v>
      </c>
      <c r="E175" s="162">
        <v>0</v>
      </c>
      <c r="F175" s="162">
        <v>0</v>
      </c>
      <c r="G175" s="162">
        <v>0</v>
      </c>
      <c r="H175" s="156"/>
      <c r="I175" s="182"/>
      <c r="J175" s="182"/>
      <c r="K175" s="182"/>
    </row>
    <row r="176" spans="1:11" ht="15" customHeight="1" x14ac:dyDescent="0.25">
      <c r="A176" s="156"/>
      <c r="B176" s="156"/>
      <c r="C176" s="163" t="s">
        <v>83</v>
      </c>
      <c r="D176" s="162">
        <v>0</v>
      </c>
      <c r="E176" s="162">
        <v>0</v>
      </c>
      <c r="F176" s="162">
        <v>0</v>
      </c>
      <c r="G176" s="162">
        <v>0</v>
      </c>
      <c r="H176" s="156"/>
      <c r="I176" s="182"/>
      <c r="J176" s="182"/>
      <c r="K176" s="182"/>
    </row>
    <row r="177" spans="1:11" ht="15" customHeight="1" x14ac:dyDescent="0.25">
      <c r="A177" s="156"/>
      <c r="B177" s="156"/>
      <c r="C177" s="163" t="s">
        <v>84</v>
      </c>
      <c r="D177" s="162">
        <v>0</v>
      </c>
      <c r="E177" s="162">
        <v>0</v>
      </c>
      <c r="F177" s="162">
        <v>0</v>
      </c>
      <c r="G177" s="162">
        <v>0</v>
      </c>
      <c r="H177" s="156"/>
      <c r="I177" s="182"/>
      <c r="J177" s="182"/>
      <c r="K177" s="182"/>
    </row>
    <row r="178" spans="1:11" ht="15" customHeight="1" x14ac:dyDescent="0.25">
      <c r="A178" s="156"/>
      <c r="B178" s="156"/>
      <c r="C178" s="163" t="s">
        <v>87</v>
      </c>
      <c r="D178" s="162">
        <v>0</v>
      </c>
      <c r="E178" s="162">
        <v>0</v>
      </c>
      <c r="F178" s="162">
        <v>0</v>
      </c>
      <c r="G178" s="162">
        <v>0</v>
      </c>
      <c r="H178" s="156"/>
      <c r="I178" s="182"/>
      <c r="J178" s="182"/>
      <c r="K178" s="182"/>
    </row>
    <row r="179" spans="1:11" ht="15" customHeight="1" x14ac:dyDescent="0.25">
      <c r="A179" s="156"/>
      <c r="B179" s="156"/>
      <c r="C179" s="163" t="s">
        <v>88</v>
      </c>
      <c r="D179" s="162">
        <v>0</v>
      </c>
      <c r="E179" s="162">
        <v>0</v>
      </c>
      <c r="F179" s="162">
        <v>0</v>
      </c>
      <c r="G179" s="162">
        <v>0</v>
      </c>
      <c r="H179" s="156"/>
      <c r="I179" s="182"/>
      <c r="J179" s="182"/>
      <c r="K179" s="182"/>
    </row>
    <row r="180" spans="1:11" ht="20.100000000000001" customHeight="1" x14ac:dyDescent="0.25">
      <c r="A180" s="156"/>
      <c r="B180" s="156"/>
      <c r="C180" s="161" t="s">
        <v>53</v>
      </c>
      <c r="D180" s="156"/>
      <c r="E180" s="156"/>
      <c r="F180" s="156"/>
      <c r="G180" s="156"/>
      <c r="H180" s="156"/>
      <c r="I180" s="156"/>
      <c r="J180" s="156"/>
      <c r="K180" s="156"/>
    </row>
    <row r="181" spans="1:11" ht="20.100000000000001" customHeight="1" x14ac:dyDescent="0.25">
      <c r="A181" s="160" t="s">
        <v>158</v>
      </c>
      <c r="B181" s="154" t="s">
        <v>159</v>
      </c>
      <c r="C181" s="154" t="s">
        <v>53</v>
      </c>
      <c r="D181" s="156"/>
      <c r="E181" s="158" t="s">
        <v>53</v>
      </c>
      <c r="F181" s="154" t="s">
        <v>159</v>
      </c>
      <c r="G181" s="154" t="s">
        <v>53</v>
      </c>
      <c r="H181" s="159" t="s">
        <v>53</v>
      </c>
      <c r="I181" s="158" t="s">
        <v>53</v>
      </c>
      <c r="J181" s="154" t="s">
        <v>159</v>
      </c>
      <c r="K181" s="154" t="s">
        <v>53</v>
      </c>
    </row>
    <row r="182" spans="1:11" ht="20.100000000000001" customHeight="1" x14ac:dyDescent="0.25">
      <c r="A182" s="157" t="s">
        <v>160</v>
      </c>
      <c r="B182" s="154" t="s">
        <v>161</v>
      </c>
      <c r="C182" s="154" t="s">
        <v>53</v>
      </c>
      <c r="D182" s="156"/>
      <c r="E182" s="157" t="s">
        <v>162</v>
      </c>
      <c r="F182" s="154" t="s">
        <v>161</v>
      </c>
      <c r="G182" s="154" t="s">
        <v>53</v>
      </c>
      <c r="H182" s="156"/>
      <c r="I182" s="157" t="s">
        <v>163</v>
      </c>
      <c r="J182" s="154" t="s">
        <v>161</v>
      </c>
      <c r="K182" s="154" t="s">
        <v>53</v>
      </c>
    </row>
    <row r="183" spans="1:11" ht="20.100000000000001" customHeight="1" x14ac:dyDescent="0.25">
      <c r="A183" s="155" t="s">
        <v>53</v>
      </c>
      <c r="B183" s="154" t="s">
        <v>164</v>
      </c>
      <c r="C183" s="154" t="s">
        <v>53</v>
      </c>
      <c r="D183" s="156"/>
      <c r="E183" s="155" t="s">
        <v>53</v>
      </c>
      <c r="F183" s="154" t="s">
        <v>164</v>
      </c>
      <c r="G183" s="154" t="s">
        <v>53</v>
      </c>
      <c r="H183" s="156"/>
      <c r="I183" s="155" t="s">
        <v>53</v>
      </c>
      <c r="J183" s="154" t="s">
        <v>164</v>
      </c>
      <c r="K183" s="154" t="s">
        <v>53</v>
      </c>
    </row>
  </sheetData>
  <mergeCells count="23">
    <mergeCell ref="C92:G92"/>
    <mergeCell ref="D25:G25"/>
    <mergeCell ref="C34:G34"/>
    <mergeCell ref="D80:G80"/>
    <mergeCell ref="D81:G81"/>
    <mergeCell ref="D82:G82"/>
    <mergeCell ref="D83:G83"/>
    <mergeCell ref="C79:G79"/>
    <mergeCell ref="C21:G21"/>
    <mergeCell ref="D22:G22"/>
    <mergeCell ref="D23:G23"/>
    <mergeCell ref="D24:G24"/>
    <mergeCell ref="D6:G6"/>
    <mergeCell ref="D7:G7"/>
    <mergeCell ref="C8:G8"/>
    <mergeCell ref="C9:G9"/>
    <mergeCell ref="D10:G10"/>
    <mergeCell ref="D14:G14"/>
    <mergeCell ref="C1:G1"/>
    <mergeCell ref="C2:G2"/>
    <mergeCell ref="D3:G3"/>
    <mergeCell ref="D4:G4"/>
    <mergeCell ref="D5:G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K533"/>
  <sheetViews>
    <sheetView workbookViewId="0">
      <selection activeCell="K9" sqref="K9"/>
    </sheetView>
  </sheetViews>
  <sheetFormatPr defaultRowHeight="15" x14ac:dyDescent="0.2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x14ac:dyDescent="0.25">
      <c r="A1" s="1"/>
      <c r="B1" s="1"/>
      <c r="C1" s="1473" t="s">
        <v>0</v>
      </c>
      <c r="D1" s="1474"/>
      <c r="E1" s="1474"/>
      <c r="F1" s="1474"/>
      <c r="G1" s="1474"/>
      <c r="H1" s="1"/>
      <c r="I1" s="1"/>
      <c r="J1" s="1"/>
      <c r="K1" s="1"/>
    </row>
    <row r="2" spans="1:11" ht="24.95" customHeight="1" x14ac:dyDescent="0.25">
      <c r="A2" s="1"/>
      <c r="B2" s="1"/>
      <c r="C2" s="1475" t="s">
        <v>1</v>
      </c>
      <c r="D2" s="1476"/>
      <c r="E2" s="1476"/>
      <c r="F2" s="1476"/>
      <c r="G2" s="1476"/>
      <c r="H2" s="1"/>
      <c r="I2" s="1"/>
      <c r="J2" s="1"/>
      <c r="K2" s="1"/>
    </row>
    <row r="3" spans="1:11" ht="14.1" customHeight="1" x14ac:dyDescent="0.25">
      <c r="A3" s="1"/>
      <c r="B3" s="1"/>
      <c r="C3" s="2" t="s">
        <v>2</v>
      </c>
      <c r="D3" s="1465" t="s">
        <v>3</v>
      </c>
      <c r="E3" s="1466"/>
      <c r="F3" s="1466"/>
      <c r="G3" s="1466"/>
      <c r="H3" s="1"/>
      <c r="I3" s="1"/>
      <c r="J3" s="1"/>
      <c r="K3" s="1"/>
    </row>
    <row r="4" spans="1:11" ht="14.1" customHeight="1" x14ac:dyDescent="0.25">
      <c r="A4" s="1"/>
      <c r="B4" s="1"/>
      <c r="C4" s="2" t="s">
        <v>4</v>
      </c>
      <c r="D4" s="1465" t="s">
        <v>5</v>
      </c>
      <c r="E4" s="1466"/>
      <c r="F4" s="1466"/>
      <c r="G4" s="1466"/>
      <c r="H4" s="1"/>
      <c r="I4" s="1"/>
      <c r="J4" s="1"/>
      <c r="K4" s="1"/>
    </row>
    <row r="5" spans="1:11" ht="14.1" customHeight="1" x14ac:dyDescent="0.25">
      <c r="A5" s="1"/>
      <c r="B5" s="1"/>
      <c r="C5" s="2" t="s">
        <v>6</v>
      </c>
      <c r="D5" s="1465" t="s">
        <v>7</v>
      </c>
      <c r="E5" s="1466"/>
      <c r="F5" s="1466"/>
      <c r="G5" s="1466"/>
      <c r="H5" s="1"/>
      <c r="I5" s="1"/>
      <c r="J5" s="1"/>
      <c r="K5" s="1"/>
    </row>
    <row r="6" spans="1:11" ht="14.1" customHeight="1" x14ac:dyDescent="0.25">
      <c r="A6" s="1"/>
      <c r="B6" s="1"/>
      <c r="C6" s="2" t="s">
        <v>8</v>
      </c>
      <c r="D6" s="1465" t="s">
        <v>9</v>
      </c>
      <c r="E6" s="1466"/>
      <c r="F6" s="1466"/>
      <c r="G6" s="1466"/>
      <c r="H6" s="1"/>
      <c r="I6" s="1"/>
      <c r="J6" s="1"/>
      <c r="K6" s="1"/>
    </row>
    <row r="7" spans="1:11" ht="14.1" customHeight="1" x14ac:dyDescent="0.25">
      <c r="A7" s="1"/>
      <c r="B7" s="1"/>
      <c r="C7" s="2" t="s">
        <v>10</v>
      </c>
      <c r="D7" s="1467" t="s">
        <v>11</v>
      </c>
      <c r="E7" s="1468"/>
      <c r="F7" s="1468"/>
      <c r="G7" s="1468"/>
      <c r="H7" s="1"/>
      <c r="I7" s="1"/>
      <c r="J7" s="1"/>
      <c r="K7" s="1"/>
    </row>
    <row r="8" spans="1:11" ht="14.1" customHeight="1" x14ac:dyDescent="0.25">
      <c r="A8" s="1"/>
      <c r="B8" s="1"/>
      <c r="C8" s="1469" t="s">
        <v>12</v>
      </c>
      <c r="D8" s="1470"/>
      <c r="E8" s="1470"/>
      <c r="F8" s="1470"/>
      <c r="G8" s="1470"/>
      <c r="H8" s="1"/>
      <c r="I8" s="1"/>
      <c r="J8" s="1"/>
      <c r="K8" s="1"/>
    </row>
    <row r="9" spans="1:11" ht="51.95" customHeight="1" x14ac:dyDescent="0.25">
      <c r="A9" s="1"/>
      <c r="B9" s="1"/>
      <c r="C9" s="1471" t="s">
        <v>13</v>
      </c>
      <c r="D9" s="1472"/>
      <c r="E9" s="1472"/>
      <c r="F9" s="1472"/>
      <c r="G9" s="1472"/>
      <c r="H9" s="1"/>
      <c r="I9" s="1"/>
      <c r="J9" s="1"/>
      <c r="K9" s="1"/>
    </row>
    <row r="10" spans="1:11" ht="27" customHeight="1" x14ac:dyDescent="0.25">
      <c r="A10" s="1"/>
      <c r="B10" s="1"/>
      <c r="C10" s="3" t="s">
        <v>14</v>
      </c>
      <c r="D10" s="1463" t="s">
        <v>15</v>
      </c>
      <c r="E10" s="1464"/>
      <c r="F10" s="1464"/>
      <c r="G10" s="1464"/>
      <c r="H10" s="1"/>
      <c r="I10" s="1"/>
      <c r="J10" s="1"/>
      <c r="K10" s="1"/>
    </row>
    <row r="11" spans="1:11" ht="27.95" customHeight="1" x14ac:dyDescent="0.25">
      <c r="A11" s="1"/>
      <c r="B11" s="1"/>
      <c r="C11" s="4" t="s">
        <v>16</v>
      </c>
      <c r="D11" s="5">
        <v>2026</v>
      </c>
      <c r="E11" s="5">
        <v>2027</v>
      </c>
      <c r="F11" s="5">
        <v>2028</v>
      </c>
      <c r="G11" s="5">
        <v>2029</v>
      </c>
      <c r="H11" s="1"/>
      <c r="I11" s="1"/>
      <c r="J11" s="1"/>
      <c r="K11" s="1"/>
    </row>
    <row r="12" spans="1:11" ht="14.1" customHeight="1" x14ac:dyDescent="0.25">
      <c r="A12" s="1"/>
      <c r="B12" s="1"/>
      <c r="C12" s="6"/>
      <c r="D12" s="7" t="s">
        <v>17</v>
      </c>
      <c r="E12" s="7" t="s">
        <v>18</v>
      </c>
      <c r="F12" s="7" t="s">
        <v>18</v>
      </c>
      <c r="G12" s="7" t="s">
        <v>18</v>
      </c>
      <c r="H12" s="1"/>
      <c r="I12" s="1"/>
      <c r="J12" s="1"/>
      <c r="K12" s="1"/>
    </row>
    <row r="13" spans="1:11" ht="14.1" customHeight="1" x14ac:dyDescent="0.25">
      <c r="A13" s="1"/>
      <c r="B13" s="1"/>
      <c r="C13" s="4" t="s">
        <v>19</v>
      </c>
      <c r="D13" s="8" t="s">
        <v>20</v>
      </c>
      <c r="E13" s="8" t="s">
        <v>21</v>
      </c>
      <c r="F13" s="8" t="s">
        <v>22</v>
      </c>
      <c r="G13" s="8" t="s">
        <v>23</v>
      </c>
      <c r="H13" s="1"/>
      <c r="I13" s="1"/>
      <c r="J13" s="1"/>
      <c r="K13" s="1"/>
    </row>
    <row r="14" spans="1:11" ht="119.1" customHeight="1" x14ac:dyDescent="0.25">
      <c r="A14" s="1"/>
      <c r="B14" s="1"/>
      <c r="C14" s="3" t="s">
        <v>24</v>
      </c>
      <c r="D14" s="1463" t="s">
        <v>25</v>
      </c>
      <c r="E14" s="1464"/>
      <c r="F14" s="1464"/>
      <c r="G14" s="1464"/>
      <c r="H14" s="1"/>
      <c r="I14" s="1"/>
      <c r="J14" s="1"/>
      <c r="K14" s="1"/>
    </row>
    <row r="15" spans="1:11" ht="27.95" customHeight="1" x14ac:dyDescent="0.25">
      <c r="A15" s="1"/>
      <c r="B15" s="1"/>
      <c r="C15" s="4" t="s">
        <v>26</v>
      </c>
      <c r="D15" s="5">
        <v>2026</v>
      </c>
      <c r="E15" s="5">
        <v>2027</v>
      </c>
      <c r="F15" s="5">
        <v>2028</v>
      </c>
      <c r="G15" s="5">
        <v>2029</v>
      </c>
      <c r="H15" s="1"/>
      <c r="I15" s="1"/>
      <c r="J15" s="1"/>
      <c r="K15" s="1"/>
    </row>
    <row r="16" spans="1:11" ht="14.1" customHeight="1" x14ac:dyDescent="0.25">
      <c r="A16" s="1"/>
      <c r="B16" s="1"/>
      <c r="C16" s="6"/>
      <c r="D16" s="7" t="s">
        <v>17</v>
      </c>
      <c r="E16" s="7" t="s">
        <v>18</v>
      </c>
      <c r="F16" s="7" t="s">
        <v>18</v>
      </c>
      <c r="G16" s="7" t="s">
        <v>18</v>
      </c>
      <c r="H16" s="1"/>
      <c r="I16" s="1"/>
      <c r="J16" s="1"/>
      <c r="K16" s="1"/>
    </row>
    <row r="17" spans="1:11" ht="14.1" customHeight="1" x14ac:dyDescent="0.25">
      <c r="A17" s="1"/>
      <c r="B17" s="1"/>
      <c r="C17" s="4" t="s">
        <v>27</v>
      </c>
      <c r="D17" s="8" t="s">
        <v>28</v>
      </c>
      <c r="E17" s="8" t="s">
        <v>29</v>
      </c>
      <c r="F17" s="8" t="s">
        <v>30</v>
      </c>
      <c r="G17" s="8" t="s">
        <v>30</v>
      </c>
      <c r="H17" s="1"/>
      <c r="I17" s="1"/>
      <c r="J17" s="1"/>
      <c r="K17" s="1"/>
    </row>
    <row r="18" spans="1:11" ht="30.95" customHeight="1" x14ac:dyDescent="0.25">
      <c r="A18" s="1"/>
      <c r="B18" s="1"/>
      <c r="C18" s="4" t="s">
        <v>31</v>
      </c>
      <c r="D18" s="8" t="s">
        <v>32</v>
      </c>
      <c r="E18" s="8" t="s">
        <v>33</v>
      </c>
      <c r="F18" s="8" t="s">
        <v>34</v>
      </c>
      <c r="G18" s="8" t="s">
        <v>35</v>
      </c>
      <c r="H18" s="1"/>
      <c r="I18" s="1"/>
      <c r="J18" s="1"/>
      <c r="K18" s="1"/>
    </row>
    <row r="19" spans="1:11" ht="30.95" customHeight="1" x14ac:dyDescent="0.25">
      <c r="A19" s="1"/>
      <c r="B19" s="1"/>
      <c r="C19" s="4" t="s">
        <v>36</v>
      </c>
      <c r="D19" s="8" t="s">
        <v>37</v>
      </c>
      <c r="E19" s="8" t="s">
        <v>38</v>
      </c>
      <c r="F19" s="8" t="s">
        <v>39</v>
      </c>
      <c r="G19" s="8" t="s">
        <v>40</v>
      </c>
      <c r="H19" s="1"/>
      <c r="I19" s="1"/>
      <c r="J19" s="1"/>
      <c r="K19" s="1"/>
    </row>
    <row r="20" spans="1:11" ht="30.95" customHeight="1" x14ac:dyDescent="0.25">
      <c r="A20" s="1"/>
      <c r="B20" s="1"/>
      <c r="C20" s="4" t="s">
        <v>41</v>
      </c>
      <c r="D20" s="8" t="s">
        <v>42</v>
      </c>
      <c r="E20" s="8" t="s">
        <v>40</v>
      </c>
      <c r="F20" s="8" t="s">
        <v>40</v>
      </c>
      <c r="G20" s="8" t="s">
        <v>40</v>
      </c>
      <c r="H20" s="1"/>
      <c r="I20" s="1"/>
      <c r="J20" s="1"/>
      <c r="K20" s="1"/>
    </row>
    <row r="21" spans="1:11" ht="14.1" customHeight="1" x14ac:dyDescent="0.25">
      <c r="A21" s="1"/>
      <c r="B21" s="1"/>
      <c r="C21" s="1457" t="s">
        <v>43</v>
      </c>
      <c r="D21" s="1458"/>
      <c r="E21" s="1458"/>
      <c r="F21" s="1458"/>
      <c r="G21" s="1458"/>
      <c r="H21" s="1"/>
      <c r="I21" s="1"/>
      <c r="J21" s="1"/>
      <c r="K21" s="1"/>
    </row>
    <row r="22" spans="1:11" ht="14.1" customHeight="1" x14ac:dyDescent="0.25">
      <c r="A22" s="1"/>
      <c r="B22" s="1"/>
      <c r="C22" s="9" t="s">
        <v>44</v>
      </c>
      <c r="D22" s="1457" t="s">
        <v>45</v>
      </c>
      <c r="E22" s="1458"/>
      <c r="F22" s="1458"/>
      <c r="G22" s="1458"/>
      <c r="H22" s="1"/>
      <c r="I22" s="1"/>
      <c r="J22" s="1"/>
      <c r="K22" s="1"/>
    </row>
    <row r="23" spans="1:11" ht="14.1" customHeight="1" x14ac:dyDescent="0.25">
      <c r="A23" s="1"/>
      <c r="B23" s="1"/>
      <c r="C23" s="10" t="s">
        <v>46</v>
      </c>
      <c r="D23" s="1459" t="s">
        <v>47</v>
      </c>
      <c r="E23" s="1460"/>
      <c r="F23" s="1460"/>
      <c r="G23" s="1460"/>
      <c r="H23" s="1"/>
      <c r="I23" s="1"/>
      <c r="J23" s="1"/>
      <c r="K23" s="1"/>
    </row>
    <row r="24" spans="1:11" ht="14.1" customHeight="1" x14ac:dyDescent="0.25">
      <c r="A24" s="1"/>
      <c r="B24" s="1"/>
      <c r="C24" s="11" t="s">
        <v>48</v>
      </c>
      <c r="D24" s="1461" t="s">
        <v>49</v>
      </c>
      <c r="E24" s="1462"/>
      <c r="F24" s="1462"/>
      <c r="G24" s="1462"/>
      <c r="H24" s="1"/>
      <c r="I24" s="1"/>
      <c r="J24" s="1"/>
      <c r="K24" s="1"/>
    </row>
    <row r="25" spans="1:11" ht="14.1" customHeight="1" x14ac:dyDescent="0.25">
      <c r="A25" s="1"/>
      <c r="B25" s="1"/>
      <c r="C25" s="11" t="s">
        <v>50</v>
      </c>
      <c r="D25" s="1461" t="s">
        <v>51</v>
      </c>
      <c r="E25" s="1462"/>
      <c r="F25" s="1462"/>
      <c r="G25" s="1462"/>
      <c r="H25" s="1"/>
      <c r="I25" s="1"/>
      <c r="J25" s="1"/>
      <c r="K25" s="1"/>
    </row>
    <row r="26" spans="1:11" ht="15" customHeight="1" x14ac:dyDescent="0.25">
      <c r="A26" s="1"/>
      <c r="B26" s="1"/>
      <c r="C26" s="12"/>
      <c r="D26" s="13">
        <v>2026</v>
      </c>
      <c r="E26" s="13">
        <v>2027</v>
      </c>
      <c r="F26" s="13">
        <v>2028</v>
      </c>
      <c r="G26" s="13">
        <v>2029</v>
      </c>
      <c r="H26" s="1"/>
      <c r="I26" s="1"/>
      <c r="J26" s="1"/>
      <c r="K26" s="1"/>
    </row>
    <row r="27" spans="1:11" ht="15" customHeight="1" x14ac:dyDescent="0.25">
      <c r="A27" s="1"/>
      <c r="B27" s="1"/>
      <c r="C27" s="14"/>
      <c r="D27" s="15" t="s">
        <v>17</v>
      </c>
      <c r="E27" s="15" t="s">
        <v>18</v>
      </c>
      <c r="F27" s="15" t="s">
        <v>18</v>
      </c>
      <c r="G27" s="15" t="s">
        <v>18</v>
      </c>
      <c r="H27" s="1"/>
      <c r="I27" s="1"/>
      <c r="J27" s="1"/>
      <c r="K27" s="1"/>
    </row>
    <row r="28" spans="1:11" ht="14.1" customHeight="1" x14ac:dyDescent="0.25">
      <c r="A28" s="1"/>
      <c r="B28" s="1"/>
      <c r="C28" s="4" t="s">
        <v>52</v>
      </c>
      <c r="D28" s="8" t="s">
        <v>53</v>
      </c>
      <c r="E28" s="8" t="s">
        <v>29</v>
      </c>
      <c r="F28" s="8" t="s">
        <v>30</v>
      </c>
      <c r="G28" s="8" t="s">
        <v>30</v>
      </c>
      <c r="H28" s="1"/>
      <c r="I28" s="1"/>
      <c r="J28" s="1"/>
      <c r="K28" s="1"/>
    </row>
    <row r="29" spans="1:11" ht="14.1" customHeight="1" x14ac:dyDescent="0.25">
      <c r="A29" s="1"/>
      <c r="B29" s="1"/>
      <c r="C29" s="4" t="s">
        <v>54</v>
      </c>
      <c r="D29" s="8" t="s">
        <v>55</v>
      </c>
      <c r="E29" s="8" t="s">
        <v>56</v>
      </c>
      <c r="F29" s="8" t="s">
        <v>57</v>
      </c>
      <c r="G29" s="8" t="s">
        <v>58</v>
      </c>
      <c r="H29" s="1"/>
      <c r="I29" s="1"/>
      <c r="J29" s="1"/>
      <c r="K29" s="1"/>
    </row>
    <row r="30" spans="1:11" ht="14.1" customHeight="1" x14ac:dyDescent="0.25">
      <c r="A30" s="1"/>
      <c r="B30" s="1"/>
      <c r="C30" s="4" t="s">
        <v>59</v>
      </c>
      <c r="D30" s="8" t="s">
        <v>55</v>
      </c>
      <c r="E30" s="8" t="s">
        <v>60</v>
      </c>
      <c r="F30" s="8" t="s">
        <v>61</v>
      </c>
      <c r="G30" s="8" t="s">
        <v>62</v>
      </c>
      <c r="H30" s="1"/>
      <c r="I30" s="1"/>
      <c r="J30" s="1"/>
      <c r="K30" s="1"/>
    </row>
    <row r="31" spans="1:11" ht="14.1" customHeight="1" x14ac:dyDescent="0.25">
      <c r="A31" s="1"/>
      <c r="B31" s="1"/>
      <c r="C31" s="4" t="s">
        <v>63</v>
      </c>
      <c r="D31" s="8" t="s">
        <v>53</v>
      </c>
      <c r="E31" s="8" t="s">
        <v>53</v>
      </c>
      <c r="F31" s="8" t="s">
        <v>64</v>
      </c>
      <c r="G31" s="8" t="s">
        <v>55</v>
      </c>
      <c r="H31" s="1"/>
      <c r="I31" s="1"/>
      <c r="J31" s="1"/>
      <c r="K31" s="1"/>
    </row>
    <row r="32" spans="1:11" ht="14.1" customHeight="1" x14ac:dyDescent="0.25">
      <c r="A32" s="1"/>
      <c r="B32" s="1"/>
      <c r="C32" s="4" t="s">
        <v>65</v>
      </c>
      <c r="D32" s="8" t="s">
        <v>53</v>
      </c>
      <c r="E32" s="8" t="s">
        <v>53</v>
      </c>
      <c r="F32" s="8" t="s">
        <v>66</v>
      </c>
      <c r="G32" s="8" t="s">
        <v>67</v>
      </c>
      <c r="H32" s="1"/>
      <c r="I32" s="1"/>
      <c r="J32" s="1"/>
      <c r="K32" s="1"/>
    </row>
    <row r="33" spans="1:11" ht="14.1" customHeight="1" x14ac:dyDescent="0.25">
      <c r="A33" s="1"/>
      <c r="B33" s="1"/>
      <c r="C33" s="4" t="s">
        <v>68</v>
      </c>
      <c r="D33" s="8" t="s">
        <v>53</v>
      </c>
      <c r="E33" s="8" t="s">
        <v>53</v>
      </c>
      <c r="F33" s="8" t="s">
        <v>69</v>
      </c>
      <c r="G33" s="8" t="s">
        <v>67</v>
      </c>
      <c r="H33" s="1"/>
      <c r="I33" s="1"/>
      <c r="J33" s="1"/>
      <c r="K33" s="1"/>
    </row>
    <row r="34" spans="1:11" ht="14.1" customHeight="1" x14ac:dyDescent="0.25">
      <c r="A34" s="1"/>
      <c r="B34" s="1"/>
      <c r="C34" s="1455" t="s">
        <v>70</v>
      </c>
      <c r="D34" s="1456"/>
      <c r="E34" s="1456"/>
      <c r="F34" s="1456"/>
      <c r="G34" s="1456"/>
      <c r="H34" s="1"/>
      <c r="I34" s="1"/>
      <c r="J34" s="1"/>
      <c r="K34" s="1"/>
    </row>
    <row r="35" spans="1:11" ht="14.1" customHeight="1" x14ac:dyDescent="0.25">
      <c r="A35" s="1"/>
      <c r="B35" s="1"/>
      <c r="C35" s="12"/>
      <c r="D35" s="13">
        <v>2026</v>
      </c>
      <c r="E35" s="13">
        <v>2027</v>
      </c>
      <c r="F35" s="13">
        <v>2028</v>
      </c>
      <c r="G35" s="13">
        <v>2029</v>
      </c>
      <c r="H35" s="1"/>
      <c r="I35" s="1"/>
      <c r="J35" s="1"/>
      <c r="K35" s="1"/>
    </row>
    <row r="36" spans="1:11" ht="14.1" customHeight="1" x14ac:dyDescent="0.25">
      <c r="A36" s="1"/>
      <c r="B36" s="1"/>
      <c r="C36" s="14"/>
      <c r="D36" s="15" t="s">
        <v>17</v>
      </c>
      <c r="E36" s="15" t="s">
        <v>18</v>
      </c>
      <c r="F36" s="15" t="s">
        <v>18</v>
      </c>
      <c r="G36" s="15" t="s">
        <v>18</v>
      </c>
      <c r="H36" s="1"/>
      <c r="I36" s="1"/>
      <c r="J36" s="1"/>
      <c r="K36" s="1"/>
    </row>
    <row r="37" spans="1:11" ht="14.1" customHeight="1" x14ac:dyDescent="0.25">
      <c r="A37" s="1"/>
      <c r="B37" s="1"/>
      <c r="C37" s="16" t="s">
        <v>71</v>
      </c>
      <c r="D37" s="17">
        <v>0</v>
      </c>
      <c r="E37" s="17">
        <v>2541900000</v>
      </c>
      <c r="F37" s="17">
        <v>2557500000</v>
      </c>
      <c r="G37" s="17">
        <v>2573100000</v>
      </c>
      <c r="H37" s="1"/>
      <c r="I37" s="1"/>
      <c r="J37" s="1"/>
      <c r="K37" s="1"/>
    </row>
    <row r="38" spans="1:11" ht="14.1" customHeight="1" x14ac:dyDescent="0.25">
      <c r="A38" s="1"/>
      <c r="B38" s="1"/>
      <c r="C38" s="16" t="s">
        <v>72</v>
      </c>
      <c r="D38" s="17">
        <v>0</v>
      </c>
      <c r="E38" s="17">
        <v>2541900000</v>
      </c>
      <c r="F38" s="17">
        <v>2557500000</v>
      </c>
      <c r="G38" s="17">
        <v>2573100000</v>
      </c>
      <c r="H38" s="1"/>
      <c r="I38" s="1"/>
      <c r="J38" s="1"/>
      <c r="K38" s="1"/>
    </row>
    <row r="39" spans="1:11" ht="14.1" customHeight="1" x14ac:dyDescent="0.25">
      <c r="A39" s="1"/>
      <c r="B39" s="1"/>
      <c r="C39" s="16" t="s">
        <v>73</v>
      </c>
      <c r="D39" s="17">
        <v>0</v>
      </c>
      <c r="E39" s="17">
        <v>0</v>
      </c>
      <c r="F39" s="17">
        <v>0</v>
      </c>
      <c r="G39" s="17">
        <v>0</v>
      </c>
      <c r="H39" s="1"/>
      <c r="I39" s="1"/>
      <c r="J39" s="1"/>
      <c r="K39" s="1"/>
    </row>
    <row r="40" spans="1:11" ht="14.1" customHeight="1" x14ac:dyDescent="0.25">
      <c r="A40" s="1"/>
      <c r="B40" s="1"/>
      <c r="C40" s="16" t="s">
        <v>74</v>
      </c>
      <c r="D40" s="17">
        <v>0</v>
      </c>
      <c r="E40" s="17">
        <v>320000000</v>
      </c>
      <c r="F40" s="17">
        <v>320000000</v>
      </c>
      <c r="G40" s="17">
        <v>320000000</v>
      </c>
      <c r="H40" s="1"/>
      <c r="I40" s="1"/>
      <c r="J40" s="1"/>
      <c r="K40" s="1"/>
    </row>
    <row r="41" spans="1:11" ht="14.1" customHeight="1" x14ac:dyDescent="0.25">
      <c r="A41" s="1"/>
      <c r="B41" s="1"/>
      <c r="C41" s="16" t="s">
        <v>72</v>
      </c>
      <c r="D41" s="17">
        <v>0</v>
      </c>
      <c r="E41" s="17">
        <v>320000000</v>
      </c>
      <c r="F41" s="17">
        <v>320000000</v>
      </c>
      <c r="G41" s="17">
        <v>320000000</v>
      </c>
      <c r="H41" s="1"/>
      <c r="I41" s="1"/>
      <c r="J41" s="1"/>
      <c r="K41" s="1"/>
    </row>
    <row r="42" spans="1:11" ht="14.1" customHeight="1" x14ac:dyDescent="0.25">
      <c r="A42" s="1"/>
      <c r="B42" s="1"/>
      <c r="C42" s="16" t="s">
        <v>73</v>
      </c>
      <c r="D42" s="17">
        <v>0</v>
      </c>
      <c r="E42" s="17">
        <v>0</v>
      </c>
      <c r="F42" s="17">
        <v>0</v>
      </c>
      <c r="G42" s="17">
        <v>0</v>
      </c>
      <c r="H42" s="1"/>
      <c r="I42" s="1"/>
      <c r="J42" s="1"/>
      <c r="K42" s="1"/>
    </row>
    <row r="43" spans="1:11" ht="14.1" customHeight="1" x14ac:dyDescent="0.25">
      <c r="A43" s="1"/>
      <c r="B43" s="1"/>
      <c r="C43" s="16" t="s">
        <v>75</v>
      </c>
      <c r="D43" s="17">
        <v>0</v>
      </c>
      <c r="E43" s="17">
        <v>408248000</v>
      </c>
      <c r="F43" s="17">
        <v>408233000</v>
      </c>
      <c r="G43" s="17">
        <v>407633000</v>
      </c>
      <c r="H43" s="1"/>
      <c r="I43" s="1"/>
      <c r="J43" s="1"/>
      <c r="K43" s="1"/>
    </row>
    <row r="44" spans="1:11" ht="14.1" customHeight="1" x14ac:dyDescent="0.25">
      <c r="A44" s="1"/>
      <c r="B44" s="1"/>
      <c r="C44" s="16" t="s">
        <v>72</v>
      </c>
      <c r="D44" s="17">
        <v>0</v>
      </c>
      <c r="E44" s="17">
        <v>408248000</v>
      </c>
      <c r="F44" s="17">
        <v>408233000</v>
      </c>
      <c r="G44" s="17">
        <v>407633000</v>
      </c>
      <c r="H44" s="1"/>
      <c r="I44" s="1"/>
      <c r="J44" s="1"/>
      <c r="K44" s="1"/>
    </row>
    <row r="45" spans="1:11" ht="14.1" customHeight="1" x14ac:dyDescent="0.25">
      <c r="A45" s="1"/>
      <c r="B45" s="1"/>
      <c r="C45" s="16" t="s">
        <v>73</v>
      </c>
      <c r="D45" s="17">
        <v>0</v>
      </c>
      <c r="E45" s="17">
        <v>0</v>
      </c>
      <c r="F45" s="17">
        <v>0</v>
      </c>
      <c r="G45" s="17">
        <v>0</v>
      </c>
      <c r="H45" s="1"/>
      <c r="I45" s="1"/>
      <c r="J45" s="1"/>
      <c r="K45" s="1"/>
    </row>
    <row r="46" spans="1:11" ht="14.1" customHeight="1" x14ac:dyDescent="0.25">
      <c r="A46" s="1"/>
      <c r="B46" s="1"/>
      <c r="C46" s="16" t="s">
        <v>76</v>
      </c>
      <c r="D46" s="17">
        <v>0</v>
      </c>
      <c r="E46" s="17">
        <v>0</v>
      </c>
      <c r="F46" s="17">
        <v>0</v>
      </c>
      <c r="G46" s="17">
        <v>0</v>
      </c>
      <c r="H46" s="1"/>
      <c r="I46" s="1"/>
      <c r="J46" s="1"/>
      <c r="K46" s="1"/>
    </row>
    <row r="47" spans="1:11" ht="14.1" customHeight="1" x14ac:dyDescent="0.25">
      <c r="A47" s="1"/>
      <c r="B47" s="1"/>
      <c r="C47" s="16" t="s">
        <v>72</v>
      </c>
      <c r="D47" s="17">
        <v>0</v>
      </c>
      <c r="E47" s="17">
        <v>0</v>
      </c>
      <c r="F47" s="17">
        <v>0</v>
      </c>
      <c r="G47" s="17">
        <v>0</v>
      </c>
      <c r="H47" s="1"/>
      <c r="I47" s="1"/>
      <c r="J47" s="1"/>
      <c r="K47" s="1"/>
    </row>
    <row r="48" spans="1:11" ht="14.1" customHeight="1" x14ac:dyDescent="0.25">
      <c r="A48" s="1"/>
      <c r="B48" s="1"/>
      <c r="C48" s="16" t="s">
        <v>73</v>
      </c>
      <c r="D48" s="17">
        <v>0</v>
      </c>
      <c r="E48" s="17">
        <v>0</v>
      </c>
      <c r="F48" s="17">
        <v>0</v>
      </c>
      <c r="G48" s="17">
        <v>0</v>
      </c>
      <c r="H48" s="1"/>
      <c r="I48" s="1"/>
      <c r="J48" s="1"/>
      <c r="K48" s="1"/>
    </row>
    <row r="49" spans="1:11" ht="14.1" customHeight="1" x14ac:dyDescent="0.25">
      <c r="A49" s="1"/>
      <c r="B49" s="1"/>
      <c r="C49" s="16" t="s">
        <v>77</v>
      </c>
      <c r="D49" s="17">
        <v>0</v>
      </c>
      <c r="E49" s="17">
        <v>0</v>
      </c>
      <c r="F49" s="17">
        <v>0</v>
      </c>
      <c r="G49" s="17">
        <v>0</v>
      </c>
      <c r="H49" s="1"/>
      <c r="I49" s="1"/>
      <c r="J49" s="1"/>
      <c r="K49" s="1"/>
    </row>
    <row r="50" spans="1:11" ht="14.1" customHeight="1" x14ac:dyDescent="0.25">
      <c r="A50" s="1"/>
      <c r="B50" s="1"/>
      <c r="C50" s="16" t="s">
        <v>72</v>
      </c>
      <c r="D50" s="17">
        <v>0</v>
      </c>
      <c r="E50" s="17">
        <v>0</v>
      </c>
      <c r="F50" s="17">
        <v>0</v>
      </c>
      <c r="G50" s="17">
        <v>0</v>
      </c>
      <c r="H50" s="1"/>
      <c r="I50" s="1"/>
      <c r="J50" s="1"/>
      <c r="K50" s="1"/>
    </row>
    <row r="51" spans="1:11" ht="14.1" customHeight="1" x14ac:dyDescent="0.25">
      <c r="A51" s="1"/>
      <c r="B51" s="1"/>
      <c r="C51" s="16" t="s">
        <v>73</v>
      </c>
      <c r="D51" s="17">
        <v>0</v>
      </c>
      <c r="E51" s="17">
        <v>0</v>
      </c>
      <c r="F51" s="17">
        <v>0</v>
      </c>
      <c r="G51" s="17">
        <v>0</v>
      </c>
      <c r="H51" s="1"/>
      <c r="I51" s="1"/>
      <c r="J51" s="1"/>
      <c r="K51" s="1"/>
    </row>
    <row r="52" spans="1:11" ht="14.1" customHeight="1" x14ac:dyDescent="0.25">
      <c r="A52" s="1"/>
      <c r="B52" s="1"/>
      <c r="C52" s="16" t="s">
        <v>78</v>
      </c>
      <c r="D52" s="17">
        <v>0</v>
      </c>
      <c r="E52" s="17">
        <v>370000</v>
      </c>
      <c r="F52" s="17">
        <v>370000</v>
      </c>
      <c r="G52" s="17">
        <v>370000</v>
      </c>
      <c r="H52" s="1"/>
      <c r="I52" s="1"/>
      <c r="J52" s="1"/>
      <c r="K52" s="1"/>
    </row>
    <row r="53" spans="1:11" ht="14.1" customHeight="1" x14ac:dyDescent="0.25">
      <c r="A53" s="1"/>
      <c r="B53" s="1"/>
      <c r="C53" s="16" t="s">
        <v>72</v>
      </c>
      <c r="D53" s="17">
        <v>0</v>
      </c>
      <c r="E53" s="17">
        <v>370000</v>
      </c>
      <c r="F53" s="17">
        <v>370000</v>
      </c>
      <c r="G53" s="17">
        <v>370000</v>
      </c>
      <c r="H53" s="1"/>
      <c r="I53" s="1"/>
      <c r="J53" s="1"/>
      <c r="K53" s="1"/>
    </row>
    <row r="54" spans="1:11" ht="14.1" customHeight="1" x14ac:dyDescent="0.25">
      <c r="A54" s="1"/>
      <c r="B54" s="1"/>
      <c r="C54" s="16" t="s">
        <v>73</v>
      </c>
      <c r="D54" s="17">
        <v>0</v>
      </c>
      <c r="E54" s="17">
        <v>0</v>
      </c>
      <c r="F54" s="17">
        <v>0</v>
      </c>
      <c r="G54" s="17">
        <v>0</v>
      </c>
      <c r="H54" s="1"/>
      <c r="I54" s="1"/>
      <c r="J54" s="1"/>
      <c r="K54" s="1"/>
    </row>
    <row r="55" spans="1:11" ht="14.1" customHeight="1" x14ac:dyDescent="0.25">
      <c r="A55" s="1"/>
      <c r="B55" s="1"/>
      <c r="C55" s="16" t="s">
        <v>79</v>
      </c>
      <c r="D55" s="17">
        <v>0</v>
      </c>
      <c r="E55" s="17">
        <v>0</v>
      </c>
      <c r="F55" s="17">
        <v>0</v>
      </c>
      <c r="G55" s="17">
        <v>0</v>
      </c>
      <c r="H55" s="1"/>
      <c r="I55" s="1"/>
      <c r="J55" s="1"/>
      <c r="K55" s="1"/>
    </row>
    <row r="56" spans="1:11" ht="14.1" customHeight="1" x14ac:dyDescent="0.25">
      <c r="A56" s="1"/>
      <c r="B56" s="1"/>
      <c r="C56" s="16" t="s">
        <v>72</v>
      </c>
      <c r="D56" s="17">
        <v>0</v>
      </c>
      <c r="E56" s="17">
        <v>0</v>
      </c>
      <c r="F56" s="17">
        <v>0</v>
      </c>
      <c r="G56" s="17">
        <v>0</v>
      </c>
      <c r="H56" s="1"/>
      <c r="I56" s="1"/>
      <c r="J56" s="1"/>
      <c r="K56" s="1"/>
    </row>
    <row r="57" spans="1:11" ht="14.1" customHeight="1" x14ac:dyDescent="0.25">
      <c r="A57" s="1"/>
      <c r="B57" s="1"/>
      <c r="C57" s="16" t="s">
        <v>73</v>
      </c>
      <c r="D57" s="17">
        <v>0</v>
      </c>
      <c r="E57" s="17">
        <v>0</v>
      </c>
      <c r="F57" s="17">
        <v>0</v>
      </c>
      <c r="G57" s="17">
        <v>0</v>
      </c>
      <c r="H57" s="1"/>
      <c r="I57" s="1"/>
      <c r="J57" s="1"/>
      <c r="K57" s="1"/>
    </row>
    <row r="58" spans="1:11" ht="14.1" customHeight="1" x14ac:dyDescent="0.25">
      <c r="A58" s="1"/>
      <c r="B58" s="1"/>
      <c r="C58" s="16" t="s">
        <v>80</v>
      </c>
      <c r="D58" s="17">
        <v>0</v>
      </c>
      <c r="E58" s="17">
        <v>0</v>
      </c>
      <c r="F58" s="17">
        <v>0</v>
      </c>
      <c r="G58" s="17">
        <v>0</v>
      </c>
      <c r="H58" s="1"/>
      <c r="I58" s="1"/>
      <c r="J58" s="1"/>
      <c r="K58" s="1"/>
    </row>
    <row r="59" spans="1:11" ht="14.1" customHeight="1" x14ac:dyDescent="0.25">
      <c r="A59" s="1"/>
      <c r="B59" s="1"/>
      <c r="C59" s="16" t="s">
        <v>72</v>
      </c>
      <c r="D59" s="17">
        <v>0</v>
      </c>
      <c r="E59" s="17">
        <v>0</v>
      </c>
      <c r="F59" s="17">
        <v>0</v>
      </c>
      <c r="G59" s="17">
        <v>0</v>
      </c>
      <c r="H59" s="1"/>
      <c r="I59" s="1"/>
      <c r="J59" s="1"/>
      <c r="K59" s="1"/>
    </row>
    <row r="60" spans="1:11" ht="14.1" customHeight="1" x14ac:dyDescent="0.25">
      <c r="A60" s="1"/>
      <c r="B60" s="1"/>
      <c r="C60" s="16" t="s">
        <v>81</v>
      </c>
      <c r="D60" s="17">
        <v>0</v>
      </c>
      <c r="E60" s="17">
        <v>0</v>
      </c>
      <c r="F60" s="17">
        <v>0</v>
      </c>
      <c r="G60" s="17">
        <v>0</v>
      </c>
      <c r="H60" s="1"/>
      <c r="I60" s="1"/>
      <c r="J60" s="1"/>
      <c r="K60" s="1"/>
    </row>
    <row r="61" spans="1:11" ht="14.1" customHeight="1" x14ac:dyDescent="0.25">
      <c r="A61" s="1"/>
      <c r="B61" s="1"/>
      <c r="C61" s="16" t="s">
        <v>82</v>
      </c>
      <c r="D61" s="17">
        <v>0</v>
      </c>
      <c r="E61" s="17">
        <v>0</v>
      </c>
      <c r="F61" s="17">
        <v>0</v>
      </c>
      <c r="G61" s="17">
        <v>0</v>
      </c>
      <c r="H61" s="1"/>
      <c r="I61" s="1"/>
      <c r="J61" s="1"/>
      <c r="K61" s="1"/>
    </row>
    <row r="62" spans="1:11" ht="14.1" customHeight="1" x14ac:dyDescent="0.25">
      <c r="A62" s="1"/>
      <c r="B62" s="1"/>
      <c r="C62" s="16" t="s">
        <v>83</v>
      </c>
      <c r="D62" s="17">
        <v>0</v>
      </c>
      <c r="E62" s="17">
        <v>0</v>
      </c>
      <c r="F62" s="17">
        <v>0</v>
      </c>
      <c r="G62" s="17">
        <v>0</v>
      </c>
      <c r="H62" s="1"/>
      <c r="I62" s="1"/>
      <c r="J62" s="1"/>
      <c r="K62" s="1"/>
    </row>
    <row r="63" spans="1:11" ht="14.1" customHeight="1" x14ac:dyDescent="0.25">
      <c r="A63" s="1"/>
      <c r="B63" s="1"/>
      <c r="C63" s="16" t="s">
        <v>84</v>
      </c>
      <c r="D63" s="17">
        <v>0</v>
      </c>
      <c r="E63" s="17">
        <v>0</v>
      </c>
      <c r="F63" s="17">
        <v>0</v>
      </c>
      <c r="G63" s="17">
        <v>0</v>
      </c>
      <c r="H63" s="1"/>
      <c r="I63" s="1"/>
      <c r="J63" s="1"/>
      <c r="K63" s="1"/>
    </row>
    <row r="64" spans="1:11" ht="14.1" customHeight="1" x14ac:dyDescent="0.25">
      <c r="A64" s="1"/>
      <c r="B64" s="1"/>
      <c r="C64" s="16" t="s">
        <v>85</v>
      </c>
      <c r="D64" s="17">
        <v>0</v>
      </c>
      <c r="E64" s="17">
        <v>0</v>
      </c>
      <c r="F64" s="17">
        <v>0</v>
      </c>
      <c r="G64" s="17">
        <v>0</v>
      </c>
      <c r="H64" s="1"/>
      <c r="I64" s="1"/>
      <c r="J64" s="1"/>
      <c r="K64" s="1"/>
    </row>
    <row r="65" spans="1:11" ht="14.1" customHeight="1" x14ac:dyDescent="0.25">
      <c r="A65" s="1"/>
      <c r="B65" s="1"/>
      <c r="C65" s="16" t="s">
        <v>72</v>
      </c>
      <c r="D65" s="17">
        <v>0</v>
      </c>
      <c r="E65" s="17">
        <v>0</v>
      </c>
      <c r="F65" s="17">
        <v>0</v>
      </c>
      <c r="G65" s="17">
        <v>0</v>
      </c>
      <c r="H65" s="1"/>
      <c r="I65" s="1"/>
      <c r="J65" s="1"/>
      <c r="K65" s="1"/>
    </row>
    <row r="66" spans="1:11" ht="14.1" customHeight="1" x14ac:dyDescent="0.25">
      <c r="A66" s="1"/>
      <c r="B66" s="1"/>
      <c r="C66" s="16" t="s">
        <v>81</v>
      </c>
      <c r="D66" s="17">
        <v>0</v>
      </c>
      <c r="E66" s="17">
        <v>0</v>
      </c>
      <c r="F66" s="17">
        <v>0</v>
      </c>
      <c r="G66" s="17">
        <v>0</v>
      </c>
      <c r="H66" s="1"/>
      <c r="I66" s="1"/>
      <c r="J66" s="1"/>
      <c r="K66" s="1"/>
    </row>
    <row r="67" spans="1:11" ht="14.1" customHeight="1" x14ac:dyDescent="0.25">
      <c r="A67" s="1"/>
      <c r="B67" s="1"/>
      <c r="C67" s="16" t="s">
        <v>82</v>
      </c>
      <c r="D67" s="17">
        <v>0</v>
      </c>
      <c r="E67" s="17">
        <v>0</v>
      </c>
      <c r="F67" s="17">
        <v>0</v>
      </c>
      <c r="G67" s="17">
        <v>0</v>
      </c>
      <c r="H67" s="1"/>
      <c r="I67" s="1"/>
      <c r="J67" s="1"/>
      <c r="K67" s="1"/>
    </row>
    <row r="68" spans="1:11" ht="14.1" customHeight="1" x14ac:dyDescent="0.25">
      <c r="A68" s="1"/>
      <c r="B68" s="1"/>
      <c r="C68" s="16" t="s">
        <v>83</v>
      </c>
      <c r="D68" s="17">
        <v>0</v>
      </c>
      <c r="E68" s="17">
        <v>0</v>
      </c>
      <c r="F68" s="17">
        <v>0</v>
      </c>
      <c r="G68" s="17">
        <v>0</v>
      </c>
      <c r="H68" s="1"/>
      <c r="I68" s="1"/>
      <c r="J68" s="1"/>
      <c r="K68" s="1"/>
    </row>
    <row r="69" spans="1:11" ht="14.1" customHeight="1" x14ac:dyDescent="0.25">
      <c r="A69" s="1"/>
      <c r="B69" s="1"/>
      <c r="C69" s="16" t="s">
        <v>84</v>
      </c>
      <c r="D69" s="17">
        <v>0</v>
      </c>
      <c r="E69" s="17">
        <v>0</v>
      </c>
      <c r="F69" s="17">
        <v>0</v>
      </c>
      <c r="G69" s="17">
        <v>0</v>
      </c>
      <c r="H69" s="1"/>
      <c r="I69" s="1"/>
      <c r="J69" s="1"/>
      <c r="K69" s="1"/>
    </row>
    <row r="70" spans="1:11" ht="14.1" customHeight="1" x14ac:dyDescent="0.25">
      <c r="A70" s="1"/>
      <c r="B70" s="1"/>
      <c r="C70" s="16" t="s">
        <v>86</v>
      </c>
      <c r="D70" s="17">
        <v>0</v>
      </c>
      <c r="E70" s="17">
        <v>0</v>
      </c>
      <c r="F70" s="17">
        <v>0</v>
      </c>
      <c r="G70" s="17">
        <v>0</v>
      </c>
      <c r="H70" s="1"/>
      <c r="I70" s="1"/>
      <c r="J70" s="1"/>
      <c r="K70" s="1"/>
    </row>
    <row r="71" spans="1:11" ht="14.1" customHeight="1" x14ac:dyDescent="0.25">
      <c r="A71" s="1"/>
      <c r="B71" s="1"/>
      <c r="C71" s="16" t="s">
        <v>72</v>
      </c>
      <c r="D71" s="17">
        <v>0</v>
      </c>
      <c r="E71" s="17">
        <v>0</v>
      </c>
      <c r="F71" s="17">
        <v>0</v>
      </c>
      <c r="G71" s="17">
        <v>0</v>
      </c>
      <c r="H71" s="1"/>
      <c r="I71" s="1"/>
      <c r="J71" s="1"/>
      <c r="K71" s="1"/>
    </row>
    <row r="72" spans="1:11" ht="14.1" customHeight="1" x14ac:dyDescent="0.25">
      <c r="A72" s="1"/>
      <c r="B72" s="1"/>
      <c r="C72" s="16" t="s">
        <v>81</v>
      </c>
      <c r="D72" s="17">
        <v>0</v>
      </c>
      <c r="E72" s="17">
        <v>0</v>
      </c>
      <c r="F72" s="17">
        <v>0</v>
      </c>
      <c r="G72" s="17">
        <v>0</v>
      </c>
      <c r="H72" s="1"/>
      <c r="I72" s="1"/>
      <c r="J72" s="1"/>
      <c r="K72" s="1"/>
    </row>
    <row r="73" spans="1:11" ht="14.1" customHeight="1" x14ac:dyDescent="0.25">
      <c r="A73" s="1"/>
      <c r="B73" s="1"/>
      <c r="C73" s="16" t="s">
        <v>82</v>
      </c>
      <c r="D73" s="17">
        <v>0</v>
      </c>
      <c r="E73" s="17">
        <v>0</v>
      </c>
      <c r="F73" s="17">
        <v>0</v>
      </c>
      <c r="G73" s="17">
        <v>0</v>
      </c>
      <c r="H73" s="1"/>
      <c r="I73" s="1"/>
      <c r="J73" s="1"/>
      <c r="K73" s="1"/>
    </row>
    <row r="74" spans="1:11" ht="14.1" customHeight="1" x14ac:dyDescent="0.25">
      <c r="A74" s="1"/>
      <c r="B74" s="1"/>
      <c r="C74" s="16" t="s">
        <v>83</v>
      </c>
      <c r="D74" s="17">
        <v>0</v>
      </c>
      <c r="E74" s="17">
        <v>0</v>
      </c>
      <c r="F74" s="17">
        <v>0</v>
      </c>
      <c r="G74" s="17">
        <v>0</v>
      </c>
      <c r="H74" s="1"/>
      <c r="I74" s="1"/>
      <c r="J74" s="1"/>
      <c r="K74" s="1"/>
    </row>
    <row r="75" spans="1:11" ht="14.1" customHeight="1" x14ac:dyDescent="0.25">
      <c r="A75" s="1"/>
      <c r="B75" s="1"/>
      <c r="C75" s="16" t="s">
        <v>84</v>
      </c>
      <c r="D75" s="17">
        <v>0</v>
      </c>
      <c r="E75" s="17">
        <v>0</v>
      </c>
      <c r="F75" s="17">
        <v>0</v>
      </c>
      <c r="G75" s="17">
        <v>0</v>
      </c>
      <c r="H75" s="1"/>
      <c r="I75" s="1"/>
      <c r="J75" s="1"/>
      <c r="K75" s="1"/>
    </row>
    <row r="76" spans="1:11" ht="14.1" customHeight="1" x14ac:dyDescent="0.25">
      <c r="A76" s="1"/>
      <c r="B76" s="1"/>
      <c r="C76" s="16" t="s">
        <v>87</v>
      </c>
      <c r="D76" s="17">
        <v>0</v>
      </c>
      <c r="E76" s="17">
        <v>0</v>
      </c>
      <c r="F76" s="17">
        <v>0</v>
      </c>
      <c r="G76" s="17">
        <v>0</v>
      </c>
      <c r="H76" s="1"/>
      <c r="I76" s="1"/>
      <c r="J76" s="1"/>
      <c r="K76" s="1"/>
    </row>
    <row r="77" spans="1:11" ht="14.1" customHeight="1" x14ac:dyDescent="0.25">
      <c r="A77" s="1"/>
      <c r="B77" s="1"/>
      <c r="C77" s="16" t="s">
        <v>88</v>
      </c>
      <c r="D77" s="17">
        <v>0</v>
      </c>
      <c r="E77" s="17">
        <v>0</v>
      </c>
      <c r="F77" s="17">
        <v>0</v>
      </c>
      <c r="G77" s="17">
        <v>0</v>
      </c>
      <c r="H77" s="1"/>
      <c r="I77" s="1"/>
      <c r="J77" s="1"/>
      <c r="K77" s="1"/>
    </row>
    <row r="78" spans="1:11" ht="14.1" customHeight="1" x14ac:dyDescent="0.25">
      <c r="A78" s="1"/>
      <c r="B78" s="1"/>
      <c r="C78" s="18" t="s">
        <v>89</v>
      </c>
      <c r="D78" s="17">
        <v>0</v>
      </c>
      <c r="E78" s="17">
        <v>3270518000</v>
      </c>
      <c r="F78" s="17">
        <v>3286103000</v>
      </c>
      <c r="G78" s="17">
        <v>3301103000</v>
      </c>
      <c r="H78" s="1"/>
      <c r="I78" s="1"/>
      <c r="J78" s="1"/>
      <c r="K78" s="1"/>
    </row>
    <row r="79" spans="1:11" ht="14.1" customHeight="1" x14ac:dyDescent="0.25">
      <c r="A79" s="1"/>
      <c r="B79" s="1"/>
      <c r="C79" s="1457" t="s">
        <v>90</v>
      </c>
      <c r="D79" s="1458"/>
      <c r="E79" s="1458"/>
      <c r="F79" s="1458"/>
      <c r="G79" s="1458"/>
      <c r="H79" s="1"/>
      <c r="I79" s="1"/>
      <c r="J79" s="1"/>
      <c r="K79" s="1"/>
    </row>
    <row r="80" spans="1:11" ht="14.1" customHeight="1" x14ac:dyDescent="0.25">
      <c r="A80" s="1"/>
      <c r="B80" s="1"/>
      <c r="C80" s="9" t="s">
        <v>91</v>
      </c>
      <c r="D80" s="1457" t="s">
        <v>92</v>
      </c>
      <c r="E80" s="1458"/>
      <c r="F80" s="1458"/>
      <c r="G80" s="1458"/>
      <c r="H80" s="1"/>
      <c r="I80" s="1"/>
      <c r="J80" s="1"/>
      <c r="K80" s="1"/>
    </row>
    <row r="81" spans="1:11" ht="14.1" customHeight="1" x14ac:dyDescent="0.25">
      <c r="A81" s="1"/>
      <c r="B81" s="1"/>
      <c r="C81" s="10" t="s">
        <v>46</v>
      </c>
      <c r="D81" s="1459" t="s">
        <v>93</v>
      </c>
      <c r="E81" s="1460"/>
      <c r="F81" s="1460"/>
      <c r="G81" s="1460"/>
      <c r="H81" s="1"/>
      <c r="I81" s="1"/>
      <c r="J81" s="1"/>
      <c r="K81" s="1"/>
    </row>
    <row r="82" spans="1:11" ht="14.1" customHeight="1" x14ac:dyDescent="0.25">
      <c r="A82" s="1"/>
      <c r="B82" s="1"/>
      <c r="C82" s="11" t="s">
        <v>48</v>
      </c>
      <c r="D82" s="1461" t="s">
        <v>94</v>
      </c>
      <c r="E82" s="1462"/>
      <c r="F82" s="1462"/>
      <c r="G82" s="1462"/>
      <c r="H82" s="1"/>
      <c r="I82" s="1"/>
      <c r="J82" s="1"/>
      <c r="K82" s="1"/>
    </row>
    <row r="83" spans="1:11" ht="14.1" customHeight="1" x14ac:dyDescent="0.25">
      <c r="A83" s="1"/>
      <c r="B83" s="1"/>
      <c r="C83" s="11" t="s">
        <v>50</v>
      </c>
      <c r="D83" s="1461" t="s">
        <v>95</v>
      </c>
      <c r="E83" s="1462"/>
      <c r="F83" s="1462"/>
      <c r="G83" s="1462"/>
      <c r="H83" s="1"/>
      <c r="I83" s="1"/>
      <c r="J83" s="1"/>
      <c r="K83" s="1"/>
    </row>
    <row r="84" spans="1:11" ht="15" customHeight="1" x14ac:dyDescent="0.25">
      <c r="A84" s="1"/>
      <c r="B84" s="1"/>
      <c r="C84" s="12"/>
      <c r="D84" s="13">
        <v>2026</v>
      </c>
      <c r="E84" s="13">
        <v>2027</v>
      </c>
      <c r="F84" s="13">
        <v>2028</v>
      </c>
      <c r="G84" s="13">
        <v>2029</v>
      </c>
      <c r="H84" s="1"/>
      <c r="I84" s="1"/>
      <c r="J84" s="1"/>
      <c r="K84" s="1"/>
    </row>
    <row r="85" spans="1:11" ht="15" customHeight="1" x14ac:dyDescent="0.25">
      <c r="A85" s="1"/>
      <c r="B85" s="1"/>
      <c r="C85" s="14"/>
      <c r="D85" s="15" t="s">
        <v>17</v>
      </c>
      <c r="E85" s="15" t="s">
        <v>18</v>
      </c>
      <c r="F85" s="15" t="s">
        <v>18</v>
      </c>
      <c r="G85" s="15" t="s">
        <v>18</v>
      </c>
      <c r="H85" s="1"/>
      <c r="I85" s="1"/>
      <c r="J85" s="1"/>
      <c r="K85" s="1"/>
    </row>
    <row r="86" spans="1:11" ht="14.1" customHeight="1" x14ac:dyDescent="0.25">
      <c r="A86" s="1"/>
      <c r="B86" s="1"/>
      <c r="C86" s="4" t="s">
        <v>52</v>
      </c>
      <c r="D86" s="8" t="s">
        <v>53</v>
      </c>
      <c r="E86" s="8" t="s">
        <v>96</v>
      </c>
      <c r="F86" s="8" t="s">
        <v>97</v>
      </c>
      <c r="G86" s="8" t="s">
        <v>55</v>
      </c>
      <c r="H86" s="1"/>
      <c r="I86" s="1"/>
      <c r="J86" s="1"/>
      <c r="K86" s="1"/>
    </row>
    <row r="87" spans="1:11" ht="14.1" customHeight="1" x14ac:dyDescent="0.25">
      <c r="A87" s="1"/>
      <c r="B87" s="1"/>
      <c r="C87" s="4" t="s">
        <v>54</v>
      </c>
      <c r="D87" s="8" t="s">
        <v>55</v>
      </c>
      <c r="E87" s="8" t="s">
        <v>98</v>
      </c>
      <c r="F87" s="8" t="s">
        <v>99</v>
      </c>
      <c r="G87" s="8" t="s">
        <v>55</v>
      </c>
      <c r="H87" s="1"/>
      <c r="I87" s="1"/>
      <c r="J87" s="1"/>
      <c r="K87" s="1"/>
    </row>
    <row r="88" spans="1:11" ht="14.1" customHeight="1" x14ac:dyDescent="0.25">
      <c r="A88" s="1"/>
      <c r="B88" s="1"/>
      <c r="C88" s="4" t="s">
        <v>59</v>
      </c>
      <c r="D88" s="8" t="s">
        <v>55</v>
      </c>
      <c r="E88" s="8" t="s">
        <v>100</v>
      </c>
      <c r="F88" s="8" t="s">
        <v>101</v>
      </c>
      <c r="G88" s="8" t="s">
        <v>55</v>
      </c>
      <c r="H88" s="1"/>
      <c r="I88" s="1"/>
      <c r="J88" s="1"/>
      <c r="K88" s="1"/>
    </row>
    <row r="89" spans="1:11" ht="14.1" customHeight="1" x14ac:dyDescent="0.25">
      <c r="A89" s="1"/>
      <c r="B89" s="1"/>
      <c r="C89" s="4" t="s">
        <v>63</v>
      </c>
      <c r="D89" s="8" t="s">
        <v>53</v>
      </c>
      <c r="E89" s="8" t="s">
        <v>53</v>
      </c>
      <c r="F89" s="8" t="s">
        <v>102</v>
      </c>
      <c r="G89" s="8" t="s">
        <v>103</v>
      </c>
      <c r="H89" s="1"/>
      <c r="I89" s="1"/>
      <c r="J89" s="1"/>
      <c r="K89" s="1"/>
    </row>
    <row r="90" spans="1:11" ht="14.1" customHeight="1" x14ac:dyDescent="0.25">
      <c r="A90" s="1"/>
      <c r="B90" s="1"/>
      <c r="C90" s="4" t="s">
        <v>65</v>
      </c>
      <c r="D90" s="8" t="s">
        <v>53</v>
      </c>
      <c r="E90" s="8" t="s">
        <v>53</v>
      </c>
      <c r="F90" s="8" t="s">
        <v>104</v>
      </c>
      <c r="G90" s="8" t="s">
        <v>103</v>
      </c>
      <c r="H90" s="1"/>
      <c r="I90" s="1"/>
      <c r="J90" s="1"/>
      <c r="K90" s="1"/>
    </row>
    <row r="91" spans="1:11" ht="14.1" customHeight="1" x14ac:dyDescent="0.25">
      <c r="A91" s="1"/>
      <c r="B91" s="1"/>
      <c r="C91" s="4" t="s">
        <v>68</v>
      </c>
      <c r="D91" s="8" t="s">
        <v>53</v>
      </c>
      <c r="E91" s="8" t="s">
        <v>53</v>
      </c>
      <c r="F91" s="8" t="s">
        <v>105</v>
      </c>
      <c r="G91" s="8" t="s">
        <v>103</v>
      </c>
      <c r="H91" s="1"/>
      <c r="I91" s="1"/>
      <c r="J91" s="1"/>
      <c r="K91" s="1"/>
    </row>
    <row r="92" spans="1:11" ht="14.1" customHeight="1" x14ac:dyDescent="0.25">
      <c r="A92" s="1"/>
      <c r="B92" s="1"/>
      <c r="C92" s="1455" t="s">
        <v>70</v>
      </c>
      <c r="D92" s="1456"/>
      <c r="E92" s="1456"/>
      <c r="F92" s="1456"/>
      <c r="G92" s="1456"/>
      <c r="H92" s="1"/>
      <c r="I92" s="1"/>
      <c r="J92" s="1"/>
      <c r="K92" s="1"/>
    </row>
    <row r="93" spans="1:11" ht="14.1" customHeight="1" x14ac:dyDescent="0.25">
      <c r="A93" s="1"/>
      <c r="B93" s="1"/>
      <c r="C93" s="12"/>
      <c r="D93" s="13">
        <v>2026</v>
      </c>
      <c r="E93" s="13">
        <v>2027</v>
      </c>
      <c r="F93" s="13">
        <v>2028</v>
      </c>
      <c r="G93" s="13">
        <v>2029</v>
      </c>
      <c r="H93" s="1"/>
      <c r="I93" s="1"/>
      <c r="J93" s="1"/>
      <c r="K93" s="1"/>
    </row>
    <row r="94" spans="1:11" ht="14.1" customHeight="1" x14ac:dyDescent="0.25">
      <c r="A94" s="1"/>
      <c r="B94" s="1"/>
      <c r="C94" s="14"/>
      <c r="D94" s="15" t="s">
        <v>17</v>
      </c>
      <c r="E94" s="15" t="s">
        <v>18</v>
      </c>
      <c r="F94" s="15" t="s">
        <v>18</v>
      </c>
      <c r="G94" s="15" t="s">
        <v>18</v>
      </c>
      <c r="H94" s="1"/>
      <c r="I94" s="1"/>
      <c r="J94" s="1"/>
      <c r="K94" s="1"/>
    </row>
    <row r="95" spans="1:11" ht="14.1" customHeight="1" x14ac:dyDescent="0.25">
      <c r="A95" s="1"/>
      <c r="B95" s="1"/>
      <c r="C95" s="16" t="s">
        <v>71</v>
      </c>
      <c r="D95" s="17">
        <v>0</v>
      </c>
      <c r="E95" s="17">
        <v>0</v>
      </c>
      <c r="F95" s="17">
        <v>0</v>
      </c>
      <c r="G95" s="17">
        <v>0</v>
      </c>
      <c r="H95" s="1"/>
      <c r="I95" s="1"/>
      <c r="J95" s="1"/>
      <c r="K95" s="1"/>
    </row>
    <row r="96" spans="1:11" ht="14.1" customHeight="1" x14ac:dyDescent="0.25">
      <c r="A96" s="1"/>
      <c r="B96" s="1"/>
      <c r="C96" s="16" t="s">
        <v>72</v>
      </c>
      <c r="D96" s="17">
        <v>0</v>
      </c>
      <c r="E96" s="17">
        <v>0</v>
      </c>
      <c r="F96" s="17">
        <v>0</v>
      </c>
      <c r="G96" s="17">
        <v>0</v>
      </c>
      <c r="H96" s="1"/>
      <c r="I96" s="1"/>
      <c r="J96" s="1"/>
      <c r="K96" s="1"/>
    </row>
    <row r="97" spans="1:11" ht="14.1" customHeight="1" x14ac:dyDescent="0.25">
      <c r="A97" s="1"/>
      <c r="B97" s="1"/>
      <c r="C97" s="16" t="s">
        <v>73</v>
      </c>
      <c r="D97" s="17">
        <v>0</v>
      </c>
      <c r="E97" s="17">
        <v>0</v>
      </c>
      <c r="F97" s="17">
        <v>0</v>
      </c>
      <c r="G97" s="17">
        <v>0</v>
      </c>
      <c r="H97" s="1"/>
      <c r="I97" s="1"/>
      <c r="J97" s="1"/>
      <c r="K97" s="1"/>
    </row>
    <row r="98" spans="1:11" ht="14.1" customHeight="1" x14ac:dyDescent="0.25">
      <c r="A98" s="1"/>
      <c r="B98" s="1"/>
      <c r="C98" s="16" t="s">
        <v>74</v>
      </c>
      <c r="D98" s="17">
        <v>0</v>
      </c>
      <c r="E98" s="17">
        <v>0</v>
      </c>
      <c r="F98" s="17">
        <v>0</v>
      </c>
      <c r="G98" s="17">
        <v>0</v>
      </c>
      <c r="H98" s="1"/>
      <c r="I98" s="1"/>
      <c r="J98" s="1"/>
      <c r="K98" s="1"/>
    </row>
    <row r="99" spans="1:11" ht="14.1" customHeight="1" x14ac:dyDescent="0.25">
      <c r="A99" s="1"/>
      <c r="B99" s="1"/>
      <c r="C99" s="16" t="s">
        <v>72</v>
      </c>
      <c r="D99" s="17">
        <v>0</v>
      </c>
      <c r="E99" s="17">
        <v>0</v>
      </c>
      <c r="F99" s="17">
        <v>0</v>
      </c>
      <c r="G99" s="17">
        <v>0</v>
      </c>
      <c r="H99" s="1"/>
      <c r="I99" s="1"/>
      <c r="J99" s="1"/>
      <c r="K99" s="1"/>
    </row>
    <row r="100" spans="1:11" ht="14.1" customHeight="1" x14ac:dyDescent="0.25">
      <c r="A100" s="1"/>
      <c r="B100" s="1"/>
      <c r="C100" s="16" t="s">
        <v>73</v>
      </c>
      <c r="D100" s="17">
        <v>0</v>
      </c>
      <c r="E100" s="17">
        <v>0</v>
      </c>
      <c r="F100" s="17">
        <v>0</v>
      </c>
      <c r="G100" s="17">
        <v>0</v>
      </c>
      <c r="H100" s="1"/>
      <c r="I100" s="1"/>
      <c r="J100" s="1"/>
      <c r="K100" s="1"/>
    </row>
    <row r="101" spans="1:11" ht="14.1" customHeight="1" x14ac:dyDescent="0.25">
      <c r="A101" s="1"/>
      <c r="B101" s="1"/>
      <c r="C101" s="16" t="s">
        <v>75</v>
      </c>
      <c r="D101" s="17">
        <v>0</v>
      </c>
      <c r="E101" s="17">
        <v>0</v>
      </c>
      <c r="F101" s="17">
        <v>0</v>
      </c>
      <c r="G101" s="17">
        <v>0</v>
      </c>
      <c r="H101" s="1"/>
      <c r="I101" s="1"/>
      <c r="J101" s="1"/>
      <c r="K101" s="1"/>
    </row>
    <row r="102" spans="1:11" ht="14.1" customHeight="1" x14ac:dyDescent="0.25">
      <c r="A102" s="1"/>
      <c r="B102" s="1"/>
      <c r="C102" s="16" t="s">
        <v>72</v>
      </c>
      <c r="D102" s="17">
        <v>0</v>
      </c>
      <c r="E102" s="17">
        <v>0</v>
      </c>
      <c r="F102" s="17">
        <v>0</v>
      </c>
      <c r="G102" s="17">
        <v>0</v>
      </c>
      <c r="H102" s="1"/>
      <c r="I102" s="1"/>
      <c r="J102" s="1"/>
      <c r="K102" s="1"/>
    </row>
    <row r="103" spans="1:11" ht="14.1" customHeight="1" x14ac:dyDescent="0.25">
      <c r="A103" s="1"/>
      <c r="B103" s="1"/>
      <c r="C103" s="16" t="s">
        <v>73</v>
      </c>
      <c r="D103" s="17">
        <v>0</v>
      </c>
      <c r="E103" s="17">
        <v>0</v>
      </c>
      <c r="F103" s="17">
        <v>0</v>
      </c>
      <c r="G103" s="17">
        <v>0</v>
      </c>
      <c r="H103" s="1"/>
      <c r="I103" s="1"/>
      <c r="J103" s="1"/>
      <c r="K103" s="1"/>
    </row>
    <row r="104" spans="1:11" ht="14.1" customHeight="1" x14ac:dyDescent="0.25">
      <c r="A104" s="1"/>
      <c r="B104" s="1"/>
      <c r="C104" s="16" t="s">
        <v>76</v>
      </c>
      <c r="D104" s="17">
        <v>0</v>
      </c>
      <c r="E104" s="17">
        <v>0</v>
      </c>
      <c r="F104" s="17">
        <v>0</v>
      </c>
      <c r="G104" s="17">
        <v>0</v>
      </c>
      <c r="H104" s="1"/>
      <c r="I104" s="1"/>
      <c r="J104" s="1"/>
      <c r="K104" s="1"/>
    </row>
    <row r="105" spans="1:11" ht="14.1" customHeight="1" x14ac:dyDescent="0.25">
      <c r="A105" s="1"/>
      <c r="B105" s="1"/>
      <c r="C105" s="16" t="s">
        <v>72</v>
      </c>
      <c r="D105" s="17">
        <v>0</v>
      </c>
      <c r="E105" s="17">
        <v>0</v>
      </c>
      <c r="F105" s="17">
        <v>0</v>
      </c>
      <c r="G105" s="17">
        <v>0</v>
      </c>
      <c r="H105" s="1"/>
      <c r="I105" s="1"/>
      <c r="J105" s="1"/>
      <c r="K105" s="1"/>
    </row>
    <row r="106" spans="1:11" ht="14.1" customHeight="1" x14ac:dyDescent="0.25">
      <c r="A106" s="1"/>
      <c r="B106" s="1"/>
      <c r="C106" s="16" t="s">
        <v>73</v>
      </c>
      <c r="D106" s="17">
        <v>0</v>
      </c>
      <c r="E106" s="17">
        <v>0</v>
      </c>
      <c r="F106" s="17">
        <v>0</v>
      </c>
      <c r="G106" s="17">
        <v>0</v>
      </c>
      <c r="H106" s="1"/>
      <c r="I106" s="1"/>
      <c r="J106" s="1"/>
      <c r="K106" s="1"/>
    </row>
    <row r="107" spans="1:11" ht="14.1" customHeight="1" x14ac:dyDescent="0.25">
      <c r="A107" s="1"/>
      <c r="B107" s="1"/>
      <c r="C107" s="16" t="s">
        <v>77</v>
      </c>
      <c r="D107" s="17">
        <v>0</v>
      </c>
      <c r="E107" s="17">
        <v>0</v>
      </c>
      <c r="F107" s="17">
        <v>0</v>
      </c>
      <c r="G107" s="17">
        <v>0</v>
      </c>
      <c r="H107" s="1"/>
      <c r="I107" s="1"/>
      <c r="J107" s="1"/>
      <c r="K107" s="1"/>
    </row>
    <row r="108" spans="1:11" ht="14.1" customHeight="1" x14ac:dyDescent="0.25">
      <c r="A108" s="1"/>
      <c r="B108" s="1"/>
      <c r="C108" s="16" t="s">
        <v>72</v>
      </c>
      <c r="D108" s="17">
        <v>0</v>
      </c>
      <c r="E108" s="17">
        <v>0</v>
      </c>
      <c r="F108" s="17">
        <v>0</v>
      </c>
      <c r="G108" s="17">
        <v>0</v>
      </c>
      <c r="H108" s="1"/>
      <c r="I108" s="1"/>
      <c r="J108" s="1"/>
      <c r="K108" s="1"/>
    </row>
    <row r="109" spans="1:11" ht="14.1" customHeight="1" x14ac:dyDescent="0.25">
      <c r="A109" s="1"/>
      <c r="B109" s="1"/>
      <c r="C109" s="16" t="s">
        <v>73</v>
      </c>
      <c r="D109" s="17">
        <v>0</v>
      </c>
      <c r="E109" s="17">
        <v>0</v>
      </c>
      <c r="F109" s="17">
        <v>0</v>
      </c>
      <c r="G109" s="17">
        <v>0</v>
      </c>
      <c r="H109" s="1"/>
      <c r="I109" s="1"/>
      <c r="J109" s="1"/>
      <c r="K109" s="1"/>
    </row>
    <row r="110" spans="1:11" ht="14.1" customHeight="1" x14ac:dyDescent="0.25">
      <c r="A110" s="1"/>
      <c r="B110" s="1"/>
      <c r="C110" s="16" t="s">
        <v>78</v>
      </c>
      <c r="D110" s="17">
        <v>0</v>
      </c>
      <c r="E110" s="17">
        <v>0</v>
      </c>
      <c r="F110" s="17">
        <v>0</v>
      </c>
      <c r="G110" s="17">
        <v>0</v>
      </c>
      <c r="H110" s="1"/>
      <c r="I110" s="1"/>
      <c r="J110" s="1"/>
      <c r="K110" s="1"/>
    </row>
    <row r="111" spans="1:11" ht="14.1" customHeight="1" x14ac:dyDescent="0.25">
      <c r="A111" s="1"/>
      <c r="B111" s="1"/>
      <c r="C111" s="16" t="s">
        <v>72</v>
      </c>
      <c r="D111" s="17">
        <v>0</v>
      </c>
      <c r="E111" s="17">
        <v>0</v>
      </c>
      <c r="F111" s="17">
        <v>0</v>
      </c>
      <c r="G111" s="17">
        <v>0</v>
      </c>
      <c r="H111" s="1"/>
      <c r="I111" s="1"/>
      <c r="J111" s="1"/>
      <c r="K111" s="1"/>
    </row>
    <row r="112" spans="1:11" ht="14.1" customHeight="1" x14ac:dyDescent="0.25">
      <c r="A112" s="1"/>
      <c r="B112" s="1"/>
      <c r="C112" s="16" t="s">
        <v>73</v>
      </c>
      <c r="D112" s="17">
        <v>0</v>
      </c>
      <c r="E112" s="17">
        <v>0</v>
      </c>
      <c r="F112" s="17">
        <v>0</v>
      </c>
      <c r="G112" s="17">
        <v>0</v>
      </c>
      <c r="H112" s="1"/>
      <c r="I112" s="1"/>
      <c r="J112" s="1"/>
      <c r="K112" s="1"/>
    </row>
    <row r="113" spans="1:11" ht="14.1" customHeight="1" x14ac:dyDescent="0.25">
      <c r="A113" s="1"/>
      <c r="B113" s="1"/>
      <c r="C113" s="16" t="s">
        <v>79</v>
      </c>
      <c r="D113" s="17">
        <v>0</v>
      </c>
      <c r="E113" s="17">
        <v>0</v>
      </c>
      <c r="F113" s="17">
        <v>0</v>
      </c>
      <c r="G113" s="17">
        <v>0</v>
      </c>
      <c r="H113" s="1"/>
      <c r="I113" s="1"/>
      <c r="J113" s="1"/>
      <c r="K113" s="1"/>
    </row>
    <row r="114" spans="1:11" ht="14.1" customHeight="1" x14ac:dyDescent="0.25">
      <c r="A114" s="1"/>
      <c r="B114" s="1"/>
      <c r="C114" s="16" t="s">
        <v>72</v>
      </c>
      <c r="D114" s="17">
        <v>0</v>
      </c>
      <c r="E114" s="17">
        <v>0</v>
      </c>
      <c r="F114" s="17">
        <v>0</v>
      </c>
      <c r="G114" s="17">
        <v>0</v>
      </c>
      <c r="H114" s="1"/>
      <c r="I114" s="1"/>
      <c r="J114" s="1"/>
      <c r="K114" s="1"/>
    </row>
    <row r="115" spans="1:11" ht="14.1" customHeight="1" x14ac:dyDescent="0.25">
      <c r="A115" s="1"/>
      <c r="B115" s="1"/>
      <c r="C115" s="16" t="s">
        <v>73</v>
      </c>
      <c r="D115" s="17">
        <v>0</v>
      </c>
      <c r="E115" s="17">
        <v>0</v>
      </c>
      <c r="F115" s="17">
        <v>0</v>
      </c>
      <c r="G115" s="17">
        <v>0</v>
      </c>
      <c r="H115" s="1"/>
      <c r="I115" s="1"/>
      <c r="J115" s="1"/>
      <c r="K115" s="1"/>
    </row>
    <row r="116" spans="1:11" ht="14.1" customHeight="1" x14ac:dyDescent="0.25">
      <c r="A116" s="1"/>
      <c r="B116" s="1"/>
      <c r="C116" s="16" t="s">
        <v>80</v>
      </c>
      <c r="D116" s="17">
        <v>0</v>
      </c>
      <c r="E116" s="17">
        <v>0</v>
      </c>
      <c r="F116" s="17">
        <v>0</v>
      </c>
      <c r="G116" s="17">
        <v>0</v>
      </c>
      <c r="H116" s="1"/>
      <c r="I116" s="1"/>
      <c r="J116" s="1"/>
      <c r="K116" s="1"/>
    </row>
    <row r="117" spans="1:11" ht="14.1" customHeight="1" x14ac:dyDescent="0.25">
      <c r="A117" s="1"/>
      <c r="B117" s="1"/>
      <c r="C117" s="16" t="s">
        <v>72</v>
      </c>
      <c r="D117" s="17">
        <v>0</v>
      </c>
      <c r="E117" s="17">
        <v>0</v>
      </c>
      <c r="F117" s="17">
        <v>0</v>
      </c>
      <c r="G117" s="17">
        <v>0</v>
      </c>
      <c r="H117" s="1"/>
      <c r="I117" s="1"/>
      <c r="J117" s="1"/>
      <c r="K117" s="1"/>
    </row>
    <row r="118" spans="1:11" ht="14.1" customHeight="1" x14ac:dyDescent="0.25">
      <c r="A118" s="1"/>
      <c r="B118" s="1"/>
      <c r="C118" s="16" t="s">
        <v>81</v>
      </c>
      <c r="D118" s="17">
        <v>0</v>
      </c>
      <c r="E118" s="17">
        <v>0</v>
      </c>
      <c r="F118" s="17">
        <v>0</v>
      </c>
      <c r="G118" s="17">
        <v>0</v>
      </c>
      <c r="H118" s="1"/>
      <c r="I118" s="1"/>
      <c r="J118" s="1"/>
      <c r="K118" s="1"/>
    </row>
    <row r="119" spans="1:11" ht="14.1" customHeight="1" x14ac:dyDescent="0.25">
      <c r="A119" s="1"/>
      <c r="B119" s="1"/>
      <c r="C119" s="16" t="s">
        <v>82</v>
      </c>
      <c r="D119" s="17">
        <v>0</v>
      </c>
      <c r="E119" s="17">
        <v>0</v>
      </c>
      <c r="F119" s="17">
        <v>0</v>
      </c>
      <c r="G119" s="17">
        <v>0</v>
      </c>
      <c r="H119" s="1"/>
      <c r="I119" s="1"/>
      <c r="J119" s="1"/>
      <c r="K119" s="1"/>
    </row>
    <row r="120" spans="1:11" ht="14.1" customHeight="1" x14ac:dyDescent="0.25">
      <c r="A120" s="1"/>
      <c r="B120" s="1"/>
      <c r="C120" s="16" t="s">
        <v>83</v>
      </c>
      <c r="D120" s="17">
        <v>0</v>
      </c>
      <c r="E120" s="17">
        <v>0</v>
      </c>
      <c r="F120" s="17">
        <v>0</v>
      </c>
      <c r="G120" s="17">
        <v>0</v>
      </c>
      <c r="H120" s="1"/>
      <c r="I120" s="1"/>
      <c r="J120" s="1"/>
      <c r="K120" s="1"/>
    </row>
    <row r="121" spans="1:11" ht="14.1" customHeight="1" x14ac:dyDescent="0.25">
      <c r="A121" s="1"/>
      <c r="B121" s="1"/>
      <c r="C121" s="16" t="s">
        <v>84</v>
      </c>
      <c r="D121" s="17">
        <v>0</v>
      </c>
      <c r="E121" s="17">
        <v>0</v>
      </c>
      <c r="F121" s="17">
        <v>0</v>
      </c>
      <c r="G121" s="17">
        <v>0</v>
      </c>
      <c r="H121" s="1"/>
      <c r="I121" s="1"/>
      <c r="J121" s="1"/>
      <c r="K121" s="1"/>
    </row>
    <row r="122" spans="1:11" ht="14.1" customHeight="1" x14ac:dyDescent="0.25">
      <c r="A122" s="1"/>
      <c r="B122" s="1"/>
      <c r="C122" s="16" t="s">
        <v>85</v>
      </c>
      <c r="D122" s="17">
        <v>0</v>
      </c>
      <c r="E122" s="17">
        <v>3460000</v>
      </c>
      <c r="F122" s="17">
        <v>900000</v>
      </c>
      <c r="G122" s="17">
        <v>0</v>
      </c>
      <c r="H122" s="1"/>
      <c r="I122" s="1"/>
      <c r="J122" s="1"/>
      <c r="K122" s="1"/>
    </row>
    <row r="123" spans="1:11" ht="14.1" customHeight="1" x14ac:dyDescent="0.25">
      <c r="A123" s="1"/>
      <c r="B123" s="1"/>
      <c r="C123" s="16" t="s">
        <v>72</v>
      </c>
      <c r="D123" s="17">
        <v>0</v>
      </c>
      <c r="E123" s="17">
        <v>3460000</v>
      </c>
      <c r="F123" s="17">
        <v>900000</v>
      </c>
      <c r="G123" s="17">
        <v>0</v>
      </c>
      <c r="H123" s="1"/>
      <c r="I123" s="1"/>
      <c r="J123" s="1"/>
      <c r="K123" s="1"/>
    </row>
    <row r="124" spans="1:11" ht="14.1" customHeight="1" x14ac:dyDescent="0.25">
      <c r="A124" s="1"/>
      <c r="B124" s="1"/>
      <c r="C124" s="16" t="s">
        <v>81</v>
      </c>
      <c r="D124" s="17">
        <v>0</v>
      </c>
      <c r="E124" s="17">
        <v>0</v>
      </c>
      <c r="F124" s="17">
        <v>0</v>
      </c>
      <c r="G124" s="17">
        <v>0</v>
      </c>
      <c r="H124" s="1"/>
      <c r="I124" s="1"/>
      <c r="J124" s="1"/>
      <c r="K124" s="1"/>
    </row>
    <row r="125" spans="1:11" ht="14.1" customHeight="1" x14ac:dyDescent="0.25">
      <c r="A125" s="1"/>
      <c r="B125" s="1"/>
      <c r="C125" s="16" t="s">
        <v>82</v>
      </c>
      <c r="D125" s="17">
        <v>0</v>
      </c>
      <c r="E125" s="17">
        <v>0</v>
      </c>
      <c r="F125" s="17">
        <v>0</v>
      </c>
      <c r="G125" s="17">
        <v>0</v>
      </c>
      <c r="H125" s="1"/>
      <c r="I125" s="1"/>
      <c r="J125" s="1"/>
      <c r="K125" s="1"/>
    </row>
    <row r="126" spans="1:11" ht="14.1" customHeight="1" x14ac:dyDescent="0.25">
      <c r="A126" s="1"/>
      <c r="B126" s="1"/>
      <c r="C126" s="16" t="s">
        <v>83</v>
      </c>
      <c r="D126" s="17">
        <v>0</v>
      </c>
      <c r="E126" s="17">
        <v>0</v>
      </c>
      <c r="F126" s="17">
        <v>0</v>
      </c>
      <c r="G126" s="17">
        <v>0</v>
      </c>
      <c r="H126" s="1"/>
      <c r="I126" s="1"/>
      <c r="J126" s="1"/>
      <c r="K126" s="1"/>
    </row>
    <row r="127" spans="1:11" ht="14.1" customHeight="1" x14ac:dyDescent="0.25">
      <c r="A127" s="1"/>
      <c r="B127" s="1"/>
      <c r="C127" s="16" t="s">
        <v>84</v>
      </c>
      <c r="D127" s="17">
        <v>0</v>
      </c>
      <c r="E127" s="17">
        <v>0</v>
      </c>
      <c r="F127" s="17">
        <v>0</v>
      </c>
      <c r="G127" s="17">
        <v>0</v>
      </c>
      <c r="H127" s="1"/>
      <c r="I127" s="1"/>
      <c r="J127" s="1"/>
      <c r="K127" s="1"/>
    </row>
    <row r="128" spans="1:11" ht="14.1" customHeight="1" x14ac:dyDescent="0.25">
      <c r="A128" s="1"/>
      <c r="B128" s="1"/>
      <c r="C128" s="16" t="s">
        <v>86</v>
      </c>
      <c r="D128" s="17">
        <v>0</v>
      </c>
      <c r="E128" s="17">
        <v>0</v>
      </c>
      <c r="F128" s="17">
        <v>0</v>
      </c>
      <c r="G128" s="17">
        <v>0</v>
      </c>
      <c r="H128" s="1"/>
      <c r="I128" s="1"/>
      <c r="J128" s="1"/>
      <c r="K128" s="1"/>
    </row>
    <row r="129" spans="1:11" ht="14.1" customHeight="1" x14ac:dyDescent="0.25">
      <c r="A129" s="1"/>
      <c r="B129" s="1"/>
      <c r="C129" s="16" t="s">
        <v>72</v>
      </c>
      <c r="D129" s="17">
        <v>0</v>
      </c>
      <c r="E129" s="17">
        <v>0</v>
      </c>
      <c r="F129" s="17">
        <v>0</v>
      </c>
      <c r="G129" s="17">
        <v>0</v>
      </c>
      <c r="H129" s="1"/>
      <c r="I129" s="1"/>
      <c r="J129" s="1"/>
      <c r="K129" s="1"/>
    </row>
    <row r="130" spans="1:11" ht="14.1" customHeight="1" x14ac:dyDescent="0.25">
      <c r="A130" s="1"/>
      <c r="B130" s="1"/>
      <c r="C130" s="16" t="s">
        <v>81</v>
      </c>
      <c r="D130" s="17">
        <v>0</v>
      </c>
      <c r="E130" s="17">
        <v>0</v>
      </c>
      <c r="F130" s="17">
        <v>0</v>
      </c>
      <c r="G130" s="17">
        <v>0</v>
      </c>
      <c r="H130" s="1"/>
      <c r="I130" s="1"/>
      <c r="J130" s="1"/>
      <c r="K130" s="1"/>
    </row>
    <row r="131" spans="1:11" ht="14.1" customHeight="1" x14ac:dyDescent="0.25">
      <c r="A131" s="1"/>
      <c r="B131" s="1"/>
      <c r="C131" s="16" t="s">
        <v>82</v>
      </c>
      <c r="D131" s="17">
        <v>0</v>
      </c>
      <c r="E131" s="17">
        <v>0</v>
      </c>
      <c r="F131" s="17">
        <v>0</v>
      </c>
      <c r="G131" s="17">
        <v>0</v>
      </c>
      <c r="H131" s="1"/>
      <c r="I131" s="1"/>
      <c r="J131" s="1"/>
      <c r="K131" s="1"/>
    </row>
    <row r="132" spans="1:11" ht="14.1" customHeight="1" x14ac:dyDescent="0.25">
      <c r="A132" s="1"/>
      <c r="B132" s="1"/>
      <c r="C132" s="16" t="s">
        <v>83</v>
      </c>
      <c r="D132" s="17">
        <v>0</v>
      </c>
      <c r="E132" s="17">
        <v>0</v>
      </c>
      <c r="F132" s="17">
        <v>0</v>
      </c>
      <c r="G132" s="17">
        <v>0</v>
      </c>
      <c r="H132" s="1"/>
      <c r="I132" s="1"/>
      <c r="J132" s="1"/>
      <c r="K132" s="1"/>
    </row>
    <row r="133" spans="1:11" ht="14.1" customHeight="1" x14ac:dyDescent="0.25">
      <c r="A133" s="1"/>
      <c r="B133" s="1"/>
      <c r="C133" s="16" t="s">
        <v>84</v>
      </c>
      <c r="D133" s="17">
        <v>0</v>
      </c>
      <c r="E133" s="17">
        <v>0</v>
      </c>
      <c r="F133" s="17">
        <v>0</v>
      </c>
      <c r="G133" s="17">
        <v>0</v>
      </c>
      <c r="H133" s="1"/>
      <c r="I133" s="1"/>
      <c r="J133" s="1"/>
      <c r="K133" s="1"/>
    </row>
    <row r="134" spans="1:11" ht="14.1" customHeight="1" x14ac:dyDescent="0.25">
      <c r="A134" s="1"/>
      <c r="B134" s="1"/>
      <c r="C134" s="16" t="s">
        <v>87</v>
      </c>
      <c r="D134" s="17">
        <v>0</v>
      </c>
      <c r="E134" s="17">
        <v>0</v>
      </c>
      <c r="F134" s="17">
        <v>0</v>
      </c>
      <c r="G134" s="17">
        <v>0</v>
      </c>
      <c r="H134" s="1"/>
      <c r="I134" s="1"/>
      <c r="J134" s="1"/>
      <c r="K134" s="1"/>
    </row>
    <row r="135" spans="1:11" ht="14.1" customHeight="1" x14ac:dyDescent="0.25">
      <c r="A135" s="1"/>
      <c r="B135" s="1"/>
      <c r="C135" s="16" t="s">
        <v>88</v>
      </c>
      <c r="D135" s="17">
        <v>0</v>
      </c>
      <c r="E135" s="17">
        <v>0</v>
      </c>
      <c r="F135" s="17">
        <v>0</v>
      </c>
      <c r="G135" s="17">
        <v>0</v>
      </c>
      <c r="H135" s="1"/>
      <c r="I135" s="1"/>
      <c r="J135" s="1"/>
      <c r="K135" s="1"/>
    </row>
    <row r="136" spans="1:11" ht="14.1" customHeight="1" x14ac:dyDescent="0.25">
      <c r="A136" s="1"/>
      <c r="B136" s="1"/>
      <c r="C136" s="18" t="s">
        <v>89</v>
      </c>
      <c r="D136" s="17">
        <v>0</v>
      </c>
      <c r="E136" s="17">
        <v>3460000</v>
      </c>
      <c r="F136" s="17">
        <v>900000</v>
      </c>
      <c r="G136" s="17">
        <v>0</v>
      </c>
      <c r="H136" s="1"/>
      <c r="I136" s="1"/>
      <c r="J136" s="1"/>
      <c r="K136" s="1"/>
    </row>
    <row r="137" spans="1:11" ht="14.1" customHeight="1" x14ac:dyDescent="0.25">
      <c r="A137" s="1"/>
      <c r="B137" s="1"/>
      <c r="C137" s="10" t="s">
        <v>46</v>
      </c>
      <c r="D137" s="1459" t="s">
        <v>106</v>
      </c>
      <c r="E137" s="1460"/>
      <c r="F137" s="1460"/>
      <c r="G137" s="1460"/>
      <c r="H137" s="1"/>
      <c r="I137" s="1"/>
      <c r="J137" s="1"/>
      <c r="K137" s="1"/>
    </row>
    <row r="138" spans="1:11" ht="14.1" customHeight="1" x14ac:dyDescent="0.25">
      <c r="A138" s="1"/>
      <c r="B138" s="1"/>
      <c r="C138" s="11" t="s">
        <v>48</v>
      </c>
      <c r="D138" s="1461" t="s">
        <v>107</v>
      </c>
      <c r="E138" s="1462"/>
      <c r="F138" s="1462"/>
      <c r="G138" s="1462"/>
      <c r="H138" s="1"/>
      <c r="I138" s="1"/>
      <c r="J138" s="1"/>
      <c r="K138" s="1"/>
    </row>
    <row r="139" spans="1:11" ht="14.1" customHeight="1" x14ac:dyDescent="0.25">
      <c r="A139" s="1"/>
      <c r="B139" s="1"/>
      <c r="C139" s="11" t="s">
        <v>50</v>
      </c>
      <c r="D139" s="1461" t="s">
        <v>95</v>
      </c>
      <c r="E139" s="1462"/>
      <c r="F139" s="1462"/>
      <c r="G139" s="1462"/>
      <c r="H139" s="1"/>
      <c r="I139" s="1"/>
      <c r="J139" s="1"/>
      <c r="K139" s="1"/>
    </row>
    <row r="140" spans="1:11" ht="15" customHeight="1" x14ac:dyDescent="0.25">
      <c r="A140" s="1"/>
      <c r="B140" s="1"/>
      <c r="C140" s="12"/>
      <c r="D140" s="13">
        <v>2026</v>
      </c>
      <c r="E140" s="13">
        <v>2027</v>
      </c>
      <c r="F140" s="13">
        <v>2028</v>
      </c>
      <c r="G140" s="13">
        <v>2029</v>
      </c>
      <c r="H140" s="1"/>
      <c r="I140" s="1"/>
      <c r="J140" s="1"/>
      <c r="K140" s="1"/>
    </row>
    <row r="141" spans="1:11" ht="15" customHeight="1" x14ac:dyDescent="0.25">
      <c r="A141" s="1"/>
      <c r="B141" s="1"/>
      <c r="C141" s="14"/>
      <c r="D141" s="15" t="s">
        <v>17</v>
      </c>
      <c r="E141" s="15" t="s">
        <v>18</v>
      </c>
      <c r="F141" s="15" t="s">
        <v>18</v>
      </c>
      <c r="G141" s="15" t="s">
        <v>18</v>
      </c>
      <c r="H141" s="1"/>
      <c r="I141" s="1"/>
      <c r="J141" s="1"/>
      <c r="K141" s="1"/>
    </row>
    <row r="142" spans="1:11" ht="14.1" customHeight="1" x14ac:dyDescent="0.25">
      <c r="A142" s="1"/>
      <c r="B142" s="1"/>
      <c r="C142" s="4" t="s">
        <v>52</v>
      </c>
      <c r="D142" s="8" t="s">
        <v>53</v>
      </c>
      <c r="E142" s="8" t="s">
        <v>108</v>
      </c>
      <c r="F142" s="8" t="s">
        <v>109</v>
      </c>
      <c r="G142" s="8" t="s">
        <v>110</v>
      </c>
      <c r="H142" s="1"/>
      <c r="I142" s="1"/>
      <c r="J142" s="1"/>
      <c r="K142" s="1"/>
    </row>
    <row r="143" spans="1:11" ht="14.1" customHeight="1" x14ac:dyDescent="0.25">
      <c r="A143" s="1"/>
      <c r="B143" s="1"/>
      <c r="C143" s="4" t="s">
        <v>54</v>
      </c>
      <c r="D143" s="8" t="s">
        <v>55</v>
      </c>
      <c r="E143" s="8" t="s">
        <v>111</v>
      </c>
      <c r="F143" s="8" t="s">
        <v>112</v>
      </c>
      <c r="G143" s="8" t="s">
        <v>113</v>
      </c>
      <c r="H143" s="1"/>
      <c r="I143" s="1"/>
      <c r="J143" s="1"/>
      <c r="K143" s="1"/>
    </row>
    <row r="144" spans="1:11" ht="14.1" customHeight="1" x14ac:dyDescent="0.25">
      <c r="A144" s="1"/>
      <c r="B144" s="1"/>
      <c r="C144" s="4" t="s">
        <v>59</v>
      </c>
      <c r="D144" s="8" t="s">
        <v>55</v>
      </c>
      <c r="E144" s="8" t="s">
        <v>114</v>
      </c>
      <c r="F144" s="8" t="s">
        <v>115</v>
      </c>
      <c r="G144" s="8" t="s">
        <v>116</v>
      </c>
      <c r="H144" s="1"/>
      <c r="I144" s="1"/>
      <c r="J144" s="1"/>
      <c r="K144" s="1"/>
    </row>
    <row r="145" spans="1:11" ht="14.1" customHeight="1" x14ac:dyDescent="0.25">
      <c r="A145" s="1"/>
      <c r="B145" s="1"/>
      <c r="C145" s="4" t="s">
        <v>63</v>
      </c>
      <c r="D145" s="8" t="s">
        <v>53</v>
      </c>
      <c r="E145" s="8" t="s">
        <v>53</v>
      </c>
      <c r="F145" s="8" t="s">
        <v>117</v>
      </c>
      <c r="G145" s="8" t="s">
        <v>118</v>
      </c>
      <c r="H145" s="1"/>
      <c r="I145" s="1"/>
      <c r="J145" s="1"/>
      <c r="K145" s="1"/>
    </row>
    <row r="146" spans="1:11" ht="14.1" customHeight="1" x14ac:dyDescent="0.25">
      <c r="A146" s="1"/>
      <c r="B146" s="1"/>
      <c r="C146" s="4" t="s">
        <v>65</v>
      </c>
      <c r="D146" s="8" t="s">
        <v>53</v>
      </c>
      <c r="E146" s="8" t="s">
        <v>53</v>
      </c>
      <c r="F146" s="8" t="s">
        <v>119</v>
      </c>
      <c r="G146" s="8" t="s">
        <v>120</v>
      </c>
      <c r="H146" s="1"/>
      <c r="I146" s="1"/>
      <c r="J146" s="1"/>
      <c r="K146" s="1"/>
    </row>
    <row r="147" spans="1:11" ht="14.1" customHeight="1" x14ac:dyDescent="0.25">
      <c r="A147" s="1"/>
      <c r="B147" s="1"/>
      <c r="C147" s="4" t="s">
        <v>68</v>
      </c>
      <c r="D147" s="8" t="s">
        <v>53</v>
      </c>
      <c r="E147" s="8" t="s">
        <v>53</v>
      </c>
      <c r="F147" s="8" t="s">
        <v>121</v>
      </c>
      <c r="G147" s="8" t="s">
        <v>122</v>
      </c>
      <c r="H147" s="1"/>
      <c r="I147" s="1"/>
      <c r="J147" s="1"/>
      <c r="K147" s="1"/>
    </row>
    <row r="148" spans="1:11" ht="14.1" customHeight="1" x14ac:dyDescent="0.25">
      <c r="A148" s="1"/>
      <c r="B148" s="1"/>
      <c r="C148" s="1455" t="s">
        <v>70</v>
      </c>
      <c r="D148" s="1456"/>
      <c r="E148" s="1456"/>
      <c r="F148" s="1456"/>
      <c r="G148" s="1456"/>
      <c r="H148" s="1"/>
      <c r="I148" s="1"/>
      <c r="J148" s="1"/>
      <c r="K148" s="1"/>
    </row>
    <row r="149" spans="1:11" ht="14.1" customHeight="1" x14ac:dyDescent="0.25">
      <c r="A149" s="1"/>
      <c r="B149" s="1"/>
      <c r="C149" s="12"/>
      <c r="D149" s="13">
        <v>2026</v>
      </c>
      <c r="E149" s="13">
        <v>2027</v>
      </c>
      <c r="F149" s="13">
        <v>2028</v>
      </c>
      <c r="G149" s="13">
        <v>2029</v>
      </c>
      <c r="H149" s="1"/>
      <c r="I149" s="1"/>
      <c r="J149" s="1"/>
      <c r="K149" s="1"/>
    </row>
    <row r="150" spans="1:11" ht="14.1" customHeight="1" x14ac:dyDescent="0.25">
      <c r="A150" s="1"/>
      <c r="B150" s="1"/>
      <c r="C150" s="14"/>
      <c r="D150" s="15" t="s">
        <v>17</v>
      </c>
      <c r="E150" s="15" t="s">
        <v>18</v>
      </c>
      <c r="F150" s="15" t="s">
        <v>18</v>
      </c>
      <c r="G150" s="15" t="s">
        <v>18</v>
      </c>
      <c r="H150" s="1"/>
      <c r="I150" s="1"/>
      <c r="J150" s="1"/>
      <c r="K150" s="1"/>
    </row>
    <row r="151" spans="1:11" ht="14.1" customHeight="1" x14ac:dyDescent="0.25">
      <c r="A151" s="1"/>
      <c r="B151" s="1"/>
      <c r="C151" s="16" t="s">
        <v>71</v>
      </c>
      <c r="D151" s="17">
        <v>0</v>
      </c>
      <c r="E151" s="17">
        <v>0</v>
      </c>
      <c r="F151" s="17">
        <v>0</v>
      </c>
      <c r="G151" s="17">
        <v>0</v>
      </c>
      <c r="H151" s="1"/>
      <c r="I151" s="1"/>
      <c r="J151" s="1"/>
      <c r="K151" s="1"/>
    </row>
    <row r="152" spans="1:11" ht="14.1" customHeight="1" x14ac:dyDescent="0.25">
      <c r="A152" s="1"/>
      <c r="B152" s="1"/>
      <c r="C152" s="16" t="s">
        <v>72</v>
      </c>
      <c r="D152" s="17">
        <v>0</v>
      </c>
      <c r="E152" s="17">
        <v>0</v>
      </c>
      <c r="F152" s="17">
        <v>0</v>
      </c>
      <c r="G152" s="17">
        <v>0</v>
      </c>
      <c r="H152" s="1"/>
      <c r="I152" s="1"/>
      <c r="J152" s="1"/>
      <c r="K152" s="1"/>
    </row>
    <row r="153" spans="1:11" ht="14.1" customHeight="1" x14ac:dyDescent="0.25">
      <c r="A153" s="1"/>
      <c r="B153" s="1"/>
      <c r="C153" s="16" t="s">
        <v>73</v>
      </c>
      <c r="D153" s="17">
        <v>0</v>
      </c>
      <c r="E153" s="17">
        <v>0</v>
      </c>
      <c r="F153" s="17">
        <v>0</v>
      </c>
      <c r="G153" s="17">
        <v>0</v>
      </c>
      <c r="H153" s="1"/>
      <c r="I153" s="1"/>
      <c r="J153" s="1"/>
      <c r="K153" s="1"/>
    </row>
    <row r="154" spans="1:11" ht="14.1" customHeight="1" x14ac:dyDescent="0.25">
      <c r="A154" s="1"/>
      <c r="B154" s="1"/>
      <c r="C154" s="16" t="s">
        <v>74</v>
      </c>
      <c r="D154" s="17">
        <v>0</v>
      </c>
      <c r="E154" s="17">
        <v>0</v>
      </c>
      <c r="F154" s="17">
        <v>0</v>
      </c>
      <c r="G154" s="17">
        <v>0</v>
      </c>
      <c r="H154" s="1"/>
      <c r="I154" s="1"/>
      <c r="J154" s="1"/>
      <c r="K154" s="1"/>
    </row>
    <row r="155" spans="1:11" ht="14.1" customHeight="1" x14ac:dyDescent="0.25">
      <c r="A155" s="1"/>
      <c r="B155" s="1"/>
      <c r="C155" s="16" t="s">
        <v>72</v>
      </c>
      <c r="D155" s="17">
        <v>0</v>
      </c>
      <c r="E155" s="17">
        <v>0</v>
      </c>
      <c r="F155" s="17">
        <v>0</v>
      </c>
      <c r="G155" s="17">
        <v>0</v>
      </c>
      <c r="H155" s="1"/>
      <c r="I155" s="1"/>
      <c r="J155" s="1"/>
      <c r="K155" s="1"/>
    </row>
    <row r="156" spans="1:11" ht="14.1" customHeight="1" x14ac:dyDescent="0.25">
      <c r="A156" s="1"/>
      <c r="B156" s="1"/>
      <c r="C156" s="16" t="s">
        <v>73</v>
      </c>
      <c r="D156" s="17">
        <v>0</v>
      </c>
      <c r="E156" s="17">
        <v>0</v>
      </c>
      <c r="F156" s="17">
        <v>0</v>
      </c>
      <c r="G156" s="17">
        <v>0</v>
      </c>
      <c r="H156" s="1"/>
      <c r="I156" s="1"/>
      <c r="J156" s="1"/>
      <c r="K156" s="1"/>
    </row>
    <row r="157" spans="1:11" ht="14.1" customHeight="1" x14ac:dyDescent="0.25">
      <c r="A157" s="1"/>
      <c r="B157" s="1"/>
      <c r="C157" s="16" t="s">
        <v>75</v>
      </c>
      <c r="D157" s="17">
        <v>0</v>
      </c>
      <c r="E157" s="17">
        <v>0</v>
      </c>
      <c r="F157" s="17">
        <v>0</v>
      </c>
      <c r="G157" s="17">
        <v>0</v>
      </c>
      <c r="H157" s="1"/>
      <c r="I157" s="1"/>
      <c r="J157" s="1"/>
      <c r="K157" s="1"/>
    </row>
    <row r="158" spans="1:11" ht="14.1" customHeight="1" x14ac:dyDescent="0.25">
      <c r="A158" s="1"/>
      <c r="B158" s="1"/>
      <c r="C158" s="16" t="s">
        <v>72</v>
      </c>
      <c r="D158" s="17">
        <v>0</v>
      </c>
      <c r="E158" s="17">
        <v>0</v>
      </c>
      <c r="F158" s="17">
        <v>0</v>
      </c>
      <c r="G158" s="17">
        <v>0</v>
      </c>
      <c r="H158" s="1"/>
      <c r="I158" s="1"/>
      <c r="J158" s="1"/>
      <c r="K158" s="1"/>
    </row>
    <row r="159" spans="1:11" ht="14.1" customHeight="1" x14ac:dyDescent="0.25">
      <c r="A159" s="1"/>
      <c r="B159" s="1"/>
      <c r="C159" s="16" t="s">
        <v>73</v>
      </c>
      <c r="D159" s="17">
        <v>0</v>
      </c>
      <c r="E159" s="17">
        <v>0</v>
      </c>
      <c r="F159" s="17">
        <v>0</v>
      </c>
      <c r="G159" s="17">
        <v>0</v>
      </c>
      <c r="H159" s="1"/>
      <c r="I159" s="1"/>
      <c r="J159" s="1"/>
      <c r="K159" s="1"/>
    </row>
    <row r="160" spans="1:11" ht="14.1" customHeight="1" x14ac:dyDescent="0.25">
      <c r="A160" s="1"/>
      <c r="B160" s="1"/>
      <c r="C160" s="16" t="s">
        <v>76</v>
      </c>
      <c r="D160" s="17">
        <v>0</v>
      </c>
      <c r="E160" s="17">
        <v>0</v>
      </c>
      <c r="F160" s="17">
        <v>0</v>
      </c>
      <c r="G160" s="17">
        <v>0</v>
      </c>
      <c r="H160" s="1"/>
      <c r="I160" s="1"/>
      <c r="J160" s="1"/>
      <c r="K160" s="1"/>
    </row>
    <row r="161" spans="1:11" ht="14.1" customHeight="1" x14ac:dyDescent="0.25">
      <c r="A161" s="1"/>
      <c r="B161" s="1"/>
      <c r="C161" s="16" t="s">
        <v>72</v>
      </c>
      <c r="D161" s="17">
        <v>0</v>
      </c>
      <c r="E161" s="17">
        <v>0</v>
      </c>
      <c r="F161" s="17">
        <v>0</v>
      </c>
      <c r="G161" s="17">
        <v>0</v>
      </c>
      <c r="H161" s="1"/>
      <c r="I161" s="1"/>
      <c r="J161" s="1"/>
      <c r="K161" s="1"/>
    </row>
    <row r="162" spans="1:11" ht="14.1" customHeight="1" x14ac:dyDescent="0.25">
      <c r="A162" s="1"/>
      <c r="B162" s="1"/>
      <c r="C162" s="16" t="s">
        <v>73</v>
      </c>
      <c r="D162" s="17">
        <v>0</v>
      </c>
      <c r="E162" s="17">
        <v>0</v>
      </c>
      <c r="F162" s="17">
        <v>0</v>
      </c>
      <c r="G162" s="17">
        <v>0</v>
      </c>
      <c r="H162" s="1"/>
      <c r="I162" s="1"/>
      <c r="J162" s="1"/>
      <c r="K162" s="1"/>
    </row>
    <row r="163" spans="1:11" ht="14.1" customHeight="1" x14ac:dyDescent="0.25">
      <c r="A163" s="1"/>
      <c r="B163" s="1"/>
      <c r="C163" s="16" t="s">
        <v>77</v>
      </c>
      <c r="D163" s="17">
        <v>0</v>
      </c>
      <c r="E163" s="17">
        <v>0</v>
      </c>
      <c r="F163" s="17">
        <v>0</v>
      </c>
      <c r="G163" s="17">
        <v>0</v>
      </c>
      <c r="H163" s="1"/>
      <c r="I163" s="1"/>
      <c r="J163" s="1"/>
      <c r="K163" s="1"/>
    </row>
    <row r="164" spans="1:11" ht="14.1" customHeight="1" x14ac:dyDescent="0.25">
      <c r="A164" s="1"/>
      <c r="B164" s="1"/>
      <c r="C164" s="16" t="s">
        <v>72</v>
      </c>
      <c r="D164" s="17">
        <v>0</v>
      </c>
      <c r="E164" s="17">
        <v>0</v>
      </c>
      <c r="F164" s="17">
        <v>0</v>
      </c>
      <c r="G164" s="17">
        <v>0</v>
      </c>
      <c r="H164" s="1"/>
      <c r="I164" s="1"/>
      <c r="J164" s="1"/>
      <c r="K164" s="1"/>
    </row>
    <row r="165" spans="1:11" ht="14.1" customHeight="1" x14ac:dyDescent="0.25">
      <c r="A165" s="1"/>
      <c r="B165" s="1"/>
      <c r="C165" s="16" t="s">
        <v>73</v>
      </c>
      <c r="D165" s="17">
        <v>0</v>
      </c>
      <c r="E165" s="17">
        <v>0</v>
      </c>
      <c r="F165" s="17">
        <v>0</v>
      </c>
      <c r="G165" s="17">
        <v>0</v>
      </c>
      <c r="H165" s="1"/>
      <c r="I165" s="1"/>
      <c r="J165" s="1"/>
      <c r="K165" s="1"/>
    </row>
    <row r="166" spans="1:11" ht="14.1" customHeight="1" x14ac:dyDescent="0.25">
      <c r="A166" s="1"/>
      <c r="B166" s="1"/>
      <c r="C166" s="16" t="s">
        <v>78</v>
      </c>
      <c r="D166" s="17">
        <v>0</v>
      </c>
      <c r="E166" s="17">
        <v>0</v>
      </c>
      <c r="F166" s="17">
        <v>0</v>
      </c>
      <c r="G166" s="17">
        <v>0</v>
      </c>
      <c r="H166" s="1"/>
      <c r="I166" s="1"/>
      <c r="J166" s="1"/>
      <c r="K166" s="1"/>
    </row>
    <row r="167" spans="1:11" ht="14.1" customHeight="1" x14ac:dyDescent="0.25">
      <c r="A167" s="1"/>
      <c r="B167" s="1"/>
      <c r="C167" s="16" t="s">
        <v>72</v>
      </c>
      <c r="D167" s="17">
        <v>0</v>
      </c>
      <c r="E167" s="17">
        <v>0</v>
      </c>
      <c r="F167" s="17">
        <v>0</v>
      </c>
      <c r="G167" s="17">
        <v>0</v>
      </c>
      <c r="H167" s="1"/>
      <c r="I167" s="1"/>
      <c r="J167" s="1"/>
      <c r="K167" s="1"/>
    </row>
    <row r="168" spans="1:11" ht="14.1" customHeight="1" x14ac:dyDescent="0.25">
      <c r="A168" s="1"/>
      <c r="B168" s="1"/>
      <c r="C168" s="16" t="s">
        <v>73</v>
      </c>
      <c r="D168" s="17">
        <v>0</v>
      </c>
      <c r="E168" s="17">
        <v>0</v>
      </c>
      <c r="F168" s="17">
        <v>0</v>
      </c>
      <c r="G168" s="17">
        <v>0</v>
      </c>
      <c r="H168" s="1"/>
      <c r="I168" s="1"/>
      <c r="J168" s="1"/>
      <c r="K168" s="1"/>
    </row>
    <row r="169" spans="1:11" ht="14.1" customHeight="1" x14ac:dyDescent="0.25">
      <c r="A169" s="1"/>
      <c r="B169" s="1"/>
      <c r="C169" s="16" t="s">
        <v>79</v>
      </c>
      <c r="D169" s="17">
        <v>0</v>
      </c>
      <c r="E169" s="17">
        <v>0</v>
      </c>
      <c r="F169" s="17">
        <v>0</v>
      </c>
      <c r="G169" s="17">
        <v>0</v>
      </c>
      <c r="H169" s="1"/>
      <c r="I169" s="1"/>
      <c r="J169" s="1"/>
      <c r="K169" s="1"/>
    </row>
    <row r="170" spans="1:11" ht="14.1" customHeight="1" x14ac:dyDescent="0.25">
      <c r="A170" s="1"/>
      <c r="B170" s="1"/>
      <c r="C170" s="16" t="s">
        <v>72</v>
      </c>
      <c r="D170" s="17">
        <v>0</v>
      </c>
      <c r="E170" s="17">
        <v>0</v>
      </c>
      <c r="F170" s="17">
        <v>0</v>
      </c>
      <c r="G170" s="17">
        <v>0</v>
      </c>
      <c r="H170" s="1"/>
      <c r="I170" s="1"/>
      <c r="J170" s="1"/>
      <c r="K170" s="1"/>
    </row>
    <row r="171" spans="1:11" ht="14.1" customHeight="1" x14ac:dyDescent="0.25">
      <c r="A171" s="1"/>
      <c r="B171" s="1"/>
      <c r="C171" s="16" t="s">
        <v>73</v>
      </c>
      <c r="D171" s="17">
        <v>0</v>
      </c>
      <c r="E171" s="17">
        <v>0</v>
      </c>
      <c r="F171" s="17">
        <v>0</v>
      </c>
      <c r="G171" s="17">
        <v>0</v>
      </c>
      <c r="H171" s="1"/>
      <c r="I171" s="1"/>
      <c r="J171" s="1"/>
      <c r="K171" s="1"/>
    </row>
    <row r="172" spans="1:11" ht="14.1" customHeight="1" x14ac:dyDescent="0.25">
      <c r="A172" s="1"/>
      <c r="B172" s="1"/>
      <c r="C172" s="16" t="s">
        <v>80</v>
      </c>
      <c r="D172" s="17">
        <v>0</v>
      </c>
      <c r="E172" s="17">
        <v>0</v>
      </c>
      <c r="F172" s="17">
        <v>0</v>
      </c>
      <c r="G172" s="17">
        <v>0</v>
      </c>
      <c r="H172" s="1"/>
      <c r="I172" s="1"/>
      <c r="J172" s="1"/>
      <c r="K172" s="1"/>
    </row>
    <row r="173" spans="1:11" ht="14.1" customHeight="1" x14ac:dyDescent="0.25">
      <c r="A173" s="1"/>
      <c r="B173" s="1"/>
      <c r="C173" s="16" t="s">
        <v>72</v>
      </c>
      <c r="D173" s="17">
        <v>0</v>
      </c>
      <c r="E173" s="17">
        <v>0</v>
      </c>
      <c r="F173" s="17">
        <v>0</v>
      </c>
      <c r="G173" s="17">
        <v>0</v>
      </c>
      <c r="H173" s="1"/>
      <c r="I173" s="1"/>
      <c r="J173" s="1"/>
      <c r="K173" s="1"/>
    </row>
    <row r="174" spans="1:11" ht="14.1" customHeight="1" x14ac:dyDescent="0.25">
      <c r="A174" s="1"/>
      <c r="B174" s="1"/>
      <c r="C174" s="16" t="s">
        <v>81</v>
      </c>
      <c r="D174" s="17">
        <v>0</v>
      </c>
      <c r="E174" s="17">
        <v>0</v>
      </c>
      <c r="F174" s="17">
        <v>0</v>
      </c>
      <c r="G174" s="17">
        <v>0</v>
      </c>
      <c r="H174" s="1"/>
      <c r="I174" s="1"/>
      <c r="J174" s="1"/>
      <c r="K174" s="1"/>
    </row>
    <row r="175" spans="1:11" ht="14.1" customHeight="1" x14ac:dyDescent="0.25">
      <c r="A175" s="1"/>
      <c r="B175" s="1"/>
      <c r="C175" s="16" t="s">
        <v>82</v>
      </c>
      <c r="D175" s="17">
        <v>0</v>
      </c>
      <c r="E175" s="17">
        <v>0</v>
      </c>
      <c r="F175" s="17">
        <v>0</v>
      </c>
      <c r="G175" s="17">
        <v>0</v>
      </c>
      <c r="H175" s="1"/>
      <c r="I175" s="1"/>
      <c r="J175" s="1"/>
      <c r="K175" s="1"/>
    </row>
    <row r="176" spans="1:11" ht="14.1" customHeight="1" x14ac:dyDescent="0.25">
      <c r="A176" s="1"/>
      <c r="B176" s="1"/>
      <c r="C176" s="16" t="s">
        <v>83</v>
      </c>
      <c r="D176" s="17">
        <v>0</v>
      </c>
      <c r="E176" s="17">
        <v>0</v>
      </c>
      <c r="F176" s="17">
        <v>0</v>
      </c>
      <c r="G176" s="17">
        <v>0</v>
      </c>
      <c r="H176" s="1"/>
      <c r="I176" s="1"/>
      <c r="J176" s="1"/>
      <c r="K176" s="1"/>
    </row>
    <row r="177" spans="1:11" ht="14.1" customHeight="1" x14ac:dyDescent="0.25">
      <c r="A177" s="1"/>
      <c r="B177" s="1"/>
      <c r="C177" s="16" t="s">
        <v>84</v>
      </c>
      <c r="D177" s="17">
        <v>0</v>
      </c>
      <c r="E177" s="17">
        <v>0</v>
      </c>
      <c r="F177" s="17">
        <v>0</v>
      </c>
      <c r="G177" s="17">
        <v>0</v>
      </c>
      <c r="H177" s="1"/>
      <c r="I177" s="1"/>
      <c r="J177" s="1"/>
      <c r="K177" s="1"/>
    </row>
    <row r="178" spans="1:11" ht="14.1" customHeight="1" x14ac:dyDescent="0.25">
      <c r="A178" s="1"/>
      <c r="B178" s="1"/>
      <c r="C178" s="16" t="s">
        <v>85</v>
      </c>
      <c r="D178" s="17">
        <v>0</v>
      </c>
      <c r="E178" s="17">
        <v>47397330</v>
      </c>
      <c r="F178" s="17">
        <v>28867670</v>
      </c>
      <c r="G178" s="17">
        <v>32511160</v>
      </c>
      <c r="H178" s="1"/>
      <c r="I178" s="1"/>
      <c r="J178" s="1"/>
      <c r="K178" s="1"/>
    </row>
    <row r="179" spans="1:11" ht="14.1" customHeight="1" x14ac:dyDescent="0.25">
      <c r="A179" s="1"/>
      <c r="B179" s="1"/>
      <c r="C179" s="16" t="s">
        <v>72</v>
      </c>
      <c r="D179" s="17">
        <v>0</v>
      </c>
      <c r="E179" s="17">
        <v>47397330</v>
      </c>
      <c r="F179" s="17">
        <v>28867670</v>
      </c>
      <c r="G179" s="17">
        <v>32511160</v>
      </c>
      <c r="H179" s="1"/>
      <c r="I179" s="1"/>
      <c r="J179" s="1"/>
      <c r="K179" s="1"/>
    </row>
    <row r="180" spans="1:11" ht="14.1" customHeight="1" x14ac:dyDescent="0.25">
      <c r="A180" s="1"/>
      <c r="B180" s="1"/>
      <c r="C180" s="16" t="s">
        <v>81</v>
      </c>
      <c r="D180" s="17">
        <v>0</v>
      </c>
      <c r="E180" s="17">
        <v>0</v>
      </c>
      <c r="F180" s="17">
        <v>0</v>
      </c>
      <c r="G180" s="17">
        <v>0</v>
      </c>
      <c r="H180" s="1"/>
      <c r="I180" s="1"/>
      <c r="J180" s="1"/>
      <c r="K180" s="1"/>
    </row>
    <row r="181" spans="1:11" ht="14.1" customHeight="1" x14ac:dyDescent="0.25">
      <c r="A181" s="1"/>
      <c r="B181" s="1"/>
      <c r="C181" s="16" t="s">
        <v>82</v>
      </c>
      <c r="D181" s="17">
        <v>0</v>
      </c>
      <c r="E181" s="17">
        <v>0</v>
      </c>
      <c r="F181" s="17">
        <v>0</v>
      </c>
      <c r="G181" s="17">
        <v>0</v>
      </c>
      <c r="H181" s="1"/>
      <c r="I181" s="1"/>
      <c r="J181" s="1"/>
      <c r="K181" s="1"/>
    </row>
    <row r="182" spans="1:11" ht="14.1" customHeight="1" x14ac:dyDescent="0.25">
      <c r="A182" s="1"/>
      <c r="B182" s="1"/>
      <c r="C182" s="16" t="s">
        <v>83</v>
      </c>
      <c r="D182" s="17">
        <v>0</v>
      </c>
      <c r="E182" s="17">
        <v>0</v>
      </c>
      <c r="F182" s="17">
        <v>0</v>
      </c>
      <c r="G182" s="17">
        <v>0</v>
      </c>
      <c r="H182" s="1"/>
      <c r="I182" s="1"/>
      <c r="J182" s="1"/>
      <c r="K182" s="1"/>
    </row>
    <row r="183" spans="1:11" ht="14.1" customHeight="1" x14ac:dyDescent="0.25">
      <c r="A183" s="1"/>
      <c r="B183" s="1"/>
      <c r="C183" s="16" t="s">
        <v>84</v>
      </c>
      <c r="D183" s="17">
        <v>0</v>
      </c>
      <c r="E183" s="17">
        <v>0</v>
      </c>
      <c r="F183" s="17">
        <v>0</v>
      </c>
      <c r="G183" s="17">
        <v>0</v>
      </c>
      <c r="H183" s="1"/>
      <c r="I183" s="1"/>
      <c r="J183" s="1"/>
      <c r="K183" s="1"/>
    </row>
    <row r="184" spans="1:11" ht="14.1" customHeight="1" x14ac:dyDescent="0.25">
      <c r="A184" s="1"/>
      <c r="B184" s="1"/>
      <c r="C184" s="16" t="s">
        <v>86</v>
      </c>
      <c r="D184" s="17">
        <v>0</v>
      </c>
      <c r="E184" s="17">
        <v>0</v>
      </c>
      <c r="F184" s="17">
        <v>0</v>
      </c>
      <c r="G184" s="17">
        <v>0</v>
      </c>
      <c r="H184" s="1"/>
      <c r="I184" s="1"/>
      <c r="J184" s="1"/>
      <c r="K184" s="1"/>
    </row>
    <row r="185" spans="1:11" ht="14.1" customHeight="1" x14ac:dyDescent="0.25">
      <c r="A185" s="1"/>
      <c r="B185" s="1"/>
      <c r="C185" s="16" t="s">
        <v>72</v>
      </c>
      <c r="D185" s="17">
        <v>0</v>
      </c>
      <c r="E185" s="17">
        <v>0</v>
      </c>
      <c r="F185" s="17">
        <v>0</v>
      </c>
      <c r="G185" s="17">
        <v>0</v>
      </c>
      <c r="H185" s="1"/>
      <c r="I185" s="1"/>
      <c r="J185" s="1"/>
      <c r="K185" s="1"/>
    </row>
    <row r="186" spans="1:11" ht="14.1" customHeight="1" x14ac:dyDescent="0.25">
      <c r="A186" s="1"/>
      <c r="B186" s="1"/>
      <c r="C186" s="16" t="s">
        <v>81</v>
      </c>
      <c r="D186" s="17">
        <v>0</v>
      </c>
      <c r="E186" s="17">
        <v>0</v>
      </c>
      <c r="F186" s="17">
        <v>0</v>
      </c>
      <c r="G186" s="17">
        <v>0</v>
      </c>
      <c r="H186" s="1"/>
      <c r="I186" s="1"/>
      <c r="J186" s="1"/>
      <c r="K186" s="1"/>
    </row>
    <row r="187" spans="1:11" ht="14.1" customHeight="1" x14ac:dyDescent="0.25">
      <c r="A187" s="1"/>
      <c r="B187" s="1"/>
      <c r="C187" s="16" t="s">
        <v>82</v>
      </c>
      <c r="D187" s="17">
        <v>0</v>
      </c>
      <c r="E187" s="17">
        <v>0</v>
      </c>
      <c r="F187" s="17">
        <v>0</v>
      </c>
      <c r="G187" s="17">
        <v>0</v>
      </c>
      <c r="H187" s="1"/>
      <c r="I187" s="1"/>
      <c r="J187" s="1"/>
      <c r="K187" s="1"/>
    </row>
    <row r="188" spans="1:11" ht="14.1" customHeight="1" x14ac:dyDescent="0.25">
      <c r="A188" s="1"/>
      <c r="B188" s="1"/>
      <c r="C188" s="16" t="s">
        <v>83</v>
      </c>
      <c r="D188" s="17">
        <v>0</v>
      </c>
      <c r="E188" s="17">
        <v>0</v>
      </c>
      <c r="F188" s="17">
        <v>0</v>
      </c>
      <c r="G188" s="17">
        <v>0</v>
      </c>
      <c r="H188" s="1"/>
      <c r="I188" s="1"/>
      <c r="J188" s="1"/>
      <c r="K188" s="1"/>
    </row>
    <row r="189" spans="1:11" ht="14.1" customHeight="1" x14ac:dyDescent="0.25">
      <c r="A189" s="1"/>
      <c r="B189" s="1"/>
      <c r="C189" s="16" t="s">
        <v>84</v>
      </c>
      <c r="D189" s="17">
        <v>0</v>
      </c>
      <c r="E189" s="17">
        <v>0</v>
      </c>
      <c r="F189" s="17">
        <v>0</v>
      </c>
      <c r="G189" s="17">
        <v>0</v>
      </c>
      <c r="H189" s="1"/>
      <c r="I189" s="1"/>
      <c r="J189" s="1"/>
      <c r="K189" s="1"/>
    </row>
    <row r="190" spans="1:11" ht="14.1" customHeight="1" x14ac:dyDescent="0.25">
      <c r="A190" s="1"/>
      <c r="B190" s="1"/>
      <c r="C190" s="16" t="s">
        <v>87</v>
      </c>
      <c r="D190" s="17">
        <v>0</v>
      </c>
      <c r="E190" s="17">
        <v>0</v>
      </c>
      <c r="F190" s="17">
        <v>0</v>
      </c>
      <c r="G190" s="17">
        <v>0</v>
      </c>
      <c r="H190" s="1"/>
      <c r="I190" s="1"/>
      <c r="J190" s="1"/>
      <c r="K190" s="1"/>
    </row>
    <row r="191" spans="1:11" ht="14.1" customHeight="1" x14ac:dyDescent="0.25">
      <c r="A191" s="1"/>
      <c r="B191" s="1"/>
      <c r="C191" s="16" t="s">
        <v>88</v>
      </c>
      <c r="D191" s="17">
        <v>0</v>
      </c>
      <c r="E191" s="17">
        <v>0</v>
      </c>
      <c r="F191" s="17">
        <v>0</v>
      </c>
      <c r="G191" s="17">
        <v>0</v>
      </c>
      <c r="H191" s="1"/>
      <c r="I191" s="1"/>
      <c r="J191" s="1"/>
      <c r="K191" s="1"/>
    </row>
    <row r="192" spans="1:11" ht="14.1" customHeight="1" x14ac:dyDescent="0.25">
      <c r="A192" s="1"/>
      <c r="B192" s="1"/>
      <c r="C192" s="18" t="s">
        <v>89</v>
      </c>
      <c r="D192" s="17">
        <v>0</v>
      </c>
      <c r="E192" s="17">
        <v>47397330</v>
      </c>
      <c r="F192" s="17">
        <v>28867670</v>
      </c>
      <c r="G192" s="17">
        <v>32511160</v>
      </c>
      <c r="H192" s="1"/>
      <c r="I192" s="1"/>
      <c r="J192" s="1"/>
      <c r="K192" s="1"/>
    </row>
    <row r="193" spans="1:11" ht="14.1" customHeight="1" x14ac:dyDescent="0.25">
      <c r="A193" s="1"/>
      <c r="B193" s="1"/>
      <c r="C193" s="10" t="s">
        <v>46</v>
      </c>
      <c r="D193" s="1459" t="s">
        <v>123</v>
      </c>
      <c r="E193" s="1460"/>
      <c r="F193" s="1460"/>
      <c r="G193" s="1460"/>
      <c r="H193" s="1"/>
      <c r="I193" s="1"/>
      <c r="J193" s="1"/>
      <c r="K193" s="1"/>
    </row>
    <row r="194" spans="1:11" ht="14.1" customHeight="1" x14ac:dyDescent="0.25">
      <c r="A194" s="1"/>
      <c r="B194" s="1"/>
      <c r="C194" s="11" t="s">
        <v>48</v>
      </c>
      <c r="D194" s="1461" t="s">
        <v>123</v>
      </c>
      <c r="E194" s="1462"/>
      <c r="F194" s="1462"/>
      <c r="G194" s="1462"/>
      <c r="H194" s="1"/>
      <c r="I194" s="1"/>
      <c r="J194" s="1"/>
      <c r="K194" s="1"/>
    </row>
    <row r="195" spans="1:11" ht="14.1" customHeight="1" x14ac:dyDescent="0.25">
      <c r="A195" s="1"/>
      <c r="B195" s="1"/>
      <c r="C195" s="11" t="s">
        <v>50</v>
      </c>
      <c r="D195" s="1461" t="s">
        <v>95</v>
      </c>
      <c r="E195" s="1462"/>
      <c r="F195" s="1462"/>
      <c r="G195" s="1462"/>
      <c r="H195" s="1"/>
      <c r="I195" s="1"/>
      <c r="J195" s="1"/>
      <c r="K195" s="1"/>
    </row>
    <row r="196" spans="1:11" ht="15" customHeight="1" x14ac:dyDescent="0.25">
      <c r="A196" s="1"/>
      <c r="B196" s="1"/>
      <c r="C196" s="12"/>
      <c r="D196" s="13">
        <v>2026</v>
      </c>
      <c r="E196" s="13">
        <v>2027</v>
      </c>
      <c r="F196" s="13">
        <v>2028</v>
      </c>
      <c r="G196" s="13">
        <v>2029</v>
      </c>
      <c r="H196" s="1"/>
      <c r="I196" s="1"/>
      <c r="J196" s="1"/>
      <c r="K196" s="1"/>
    </row>
    <row r="197" spans="1:11" ht="15" customHeight="1" x14ac:dyDescent="0.25">
      <c r="A197" s="1"/>
      <c r="B197" s="1"/>
      <c r="C197" s="14"/>
      <c r="D197" s="15" t="s">
        <v>17</v>
      </c>
      <c r="E197" s="15" t="s">
        <v>18</v>
      </c>
      <c r="F197" s="15" t="s">
        <v>18</v>
      </c>
      <c r="G197" s="15" t="s">
        <v>18</v>
      </c>
      <c r="H197" s="1"/>
      <c r="I197" s="1"/>
      <c r="J197" s="1"/>
      <c r="K197" s="1"/>
    </row>
    <row r="198" spans="1:11" ht="14.1" customHeight="1" x14ac:dyDescent="0.25">
      <c r="A198" s="1"/>
      <c r="B198" s="1"/>
      <c r="C198" s="4" t="s">
        <v>52</v>
      </c>
      <c r="D198" s="8" t="s">
        <v>53</v>
      </c>
      <c r="E198" s="8" t="s">
        <v>124</v>
      </c>
      <c r="F198" s="8" t="s">
        <v>124</v>
      </c>
      <c r="G198" s="8" t="s">
        <v>124</v>
      </c>
      <c r="H198" s="1"/>
      <c r="I198" s="1"/>
      <c r="J198" s="1"/>
      <c r="K198" s="1"/>
    </row>
    <row r="199" spans="1:11" ht="14.1" customHeight="1" x14ac:dyDescent="0.25">
      <c r="A199" s="1"/>
      <c r="B199" s="1"/>
      <c r="C199" s="4" t="s">
        <v>54</v>
      </c>
      <c r="D199" s="8" t="s">
        <v>53</v>
      </c>
      <c r="E199" s="8" t="s">
        <v>125</v>
      </c>
      <c r="F199" s="8" t="s">
        <v>126</v>
      </c>
      <c r="G199" s="8" t="s">
        <v>127</v>
      </c>
      <c r="H199" s="1"/>
      <c r="I199" s="1"/>
      <c r="J199" s="1"/>
      <c r="K199" s="1"/>
    </row>
    <row r="200" spans="1:11" ht="14.1" customHeight="1" x14ac:dyDescent="0.25">
      <c r="A200" s="1"/>
      <c r="B200" s="1"/>
      <c r="C200" s="4" t="s">
        <v>59</v>
      </c>
      <c r="D200" s="8" t="s">
        <v>55</v>
      </c>
      <c r="E200" s="8" t="s">
        <v>125</v>
      </c>
      <c r="F200" s="8" t="s">
        <v>126</v>
      </c>
      <c r="G200" s="8" t="s">
        <v>127</v>
      </c>
      <c r="H200" s="1"/>
      <c r="I200" s="1"/>
      <c r="J200" s="1"/>
      <c r="K200" s="1"/>
    </row>
    <row r="201" spans="1:11" ht="14.1" customHeight="1" x14ac:dyDescent="0.25">
      <c r="A201" s="1"/>
      <c r="B201" s="1"/>
      <c r="C201" s="4" t="s">
        <v>63</v>
      </c>
      <c r="D201" s="8" t="s">
        <v>53</v>
      </c>
      <c r="E201" s="8" t="s">
        <v>53</v>
      </c>
      <c r="F201" s="8" t="s">
        <v>55</v>
      </c>
      <c r="G201" s="8" t="s">
        <v>55</v>
      </c>
      <c r="H201" s="1"/>
      <c r="I201" s="1"/>
      <c r="J201" s="1"/>
      <c r="K201" s="1"/>
    </row>
    <row r="202" spans="1:11" ht="14.1" customHeight="1" x14ac:dyDescent="0.25">
      <c r="A202" s="1"/>
      <c r="B202" s="1"/>
      <c r="C202" s="4" t="s">
        <v>65</v>
      </c>
      <c r="D202" s="8" t="s">
        <v>53</v>
      </c>
      <c r="E202" s="8" t="s">
        <v>53</v>
      </c>
      <c r="F202" s="8" t="s">
        <v>128</v>
      </c>
      <c r="G202" s="8" t="s">
        <v>129</v>
      </c>
      <c r="H202" s="1"/>
      <c r="I202" s="1"/>
      <c r="J202" s="1"/>
      <c r="K202" s="1"/>
    </row>
    <row r="203" spans="1:11" ht="14.1" customHeight="1" x14ac:dyDescent="0.25">
      <c r="A203" s="1"/>
      <c r="B203" s="1"/>
      <c r="C203" s="4" t="s">
        <v>68</v>
      </c>
      <c r="D203" s="8" t="s">
        <v>53</v>
      </c>
      <c r="E203" s="8" t="s">
        <v>53</v>
      </c>
      <c r="F203" s="8" t="s">
        <v>128</v>
      </c>
      <c r="G203" s="8" t="s">
        <v>129</v>
      </c>
      <c r="H203" s="1"/>
      <c r="I203" s="1"/>
      <c r="J203" s="1"/>
      <c r="K203" s="1"/>
    </row>
    <row r="204" spans="1:11" ht="14.1" customHeight="1" x14ac:dyDescent="0.25">
      <c r="A204" s="1"/>
      <c r="B204" s="1"/>
      <c r="C204" s="1455" t="s">
        <v>70</v>
      </c>
      <c r="D204" s="1456"/>
      <c r="E204" s="1456"/>
      <c r="F204" s="1456"/>
      <c r="G204" s="1456"/>
      <c r="H204" s="1"/>
      <c r="I204" s="1"/>
      <c r="J204" s="1"/>
      <c r="K204" s="1"/>
    </row>
    <row r="205" spans="1:11" ht="14.1" customHeight="1" x14ac:dyDescent="0.25">
      <c r="A205" s="1"/>
      <c r="B205" s="1"/>
      <c r="C205" s="12"/>
      <c r="D205" s="13">
        <v>2026</v>
      </c>
      <c r="E205" s="13">
        <v>2027</v>
      </c>
      <c r="F205" s="13">
        <v>2028</v>
      </c>
      <c r="G205" s="13">
        <v>2029</v>
      </c>
      <c r="H205" s="1"/>
      <c r="I205" s="1"/>
      <c r="J205" s="1"/>
      <c r="K205" s="1"/>
    </row>
    <row r="206" spans="1:11" ht="14.1" customHeight="1" x14ac:dyDescent="0.25">
      <c r="A206" s="1"/>
      <c r="B206" s="1"/>
      <c r="C206" s="14"/>
      <c r="D206" s="15" t="s">
        <v>17</v>
      </c>
      <c r="E206" s="15" t="s">
        <v>18</v>
      </c>
      <c r="F206" s="15" t="s">
        <v>18</v>
      </c>
      <c r="G206" s="15" t="s">
        <v>18</v>
      </c>
      <c r="H206" s="1"/>
      <c r="I206" s="1"/>
      <c r="J206" s="1"/>
      <c r="K206" s="1"/>
    </row>
    <row r="207" spans="1:11" ht="14.1" customHeight="1" x14ac:dyDescent="0.25">
      <c r="A207" s="1"/>
      <c r="B207" s="1"/>
      <c r="C207" s="16" t="s">
        <v>71</v>
      </c>
      <c r="D207" s="19" t="s">
        <v>53</v>
      </c>
      <c r="E207" s="17">
        <v>0</v>
      </c>
      <c r="F207" s="17">
        <v>0</v>
      </c>
      <c r="G207" s="17">
        <v>0</v>
      </c>
      <c r="H207" s="1"/>
      <c r="I207" s="1"/>
      <c r="J207" s="1"/>
      <c r="K207" s="1"/>
    </row>
    <row r="208" spans="1:11" ht="14.1" customHeight="1" x14ac:dyDescent="0.25">
      <c r="A208" s="1"/>
      <c r="B208" s="1"/>
      <c r="C208" s="16" t="s">
        <v>72</v>
      </c>
      <c r="D208" s="19" t="s">
        <v>53</v>
      </c>
      <c r="E208" s="17">
        <v>0</v>
      </c>
      <c r="F208" s="17">
        <v>0</v>
      </c>
      <c r="G208" s="17">
        <v>0</v>
      </c>
      <c r="H208" s="1"/>
      <c r="I208" s="1"/>
      <c r="J208" s="1"/>
      <c r="K208" s="1"/>
    </row>
    <row r="209" spans="1:11" ht="14.1" customHeight="1" x14ac:dyDescent="0.25">
      <c r="A209" s="1"/>
      <c r="B209" s="1"/>
      <c r="C209" s="16" t="s">
        <v>73</v>
      </c>
      <c r="D209" s="19" t="s">
        <v>53</v>
      </c>
      <c r="E209" s="17">
        <v>0</v>
      </c>
      <c r="F209" s="17">
        <v>0</v>
      </c>
      <c r="G209" s="17">
        <v>0</v>
      </c>
      <c r="H209" s="1"/>
      <c r="I209" s="1"/>
      <c r="J209" s="1"/>
      <c r="K209" s="1"/>
    </row>
    <row r="210" spans="1:11" ht="14.1" customHeight="1" x14ac:dyDescent="0.25">
      <c r="A210" s="1"/>
      <c r="B210" s="1"/>
      <c r="C210" s="16" t="s">
        <v>74</v>
      </c>
      <c r="D210" s="19" t="s">
        <v>53</v>
      </c>
      <c r="E210" s="17">
        <v>0</v>
      </c>
      <c r="F210" s="17">
        <v>0</v>
      </c>
      <c r="G210" s="17">
        <v>0</v>
      </c>
      <c r="H210" s="1"/>
      <c r="I210" s="1"/>
      <c r="J210" s="1"/>
      <c r="K210" s="1"/>
    </row>
    <row r="211" spans="1:11" ht="14.1" customHeight="1" x14ac:dyDescent="0.25">
      <c r="A211" s="1"/>
      <c r="B211" s="1"/>
      <c r="C211" s="16" t="s">
        <v>72</v>
      </c>
      <c r="D211" s="19" t="s">
        <v>53</v>
      </c>
      <c r="E211" s="17">
        <v>0</v>
      </c>
      <c r="F211" s="17">
        <v>0</v>
      </c>
      <c r="G211" s="17">
        <v>0</v>
      </c>
      <c r="H211" s="1"/>
      <c r="I211" s="1"/>
      <c r="J211" s="1"/>
      <c r="K211" s="1"/>
    </row>
    <row r="212" spans="1:11" ht="14.1" customHeight="1" x14ac:dyDescent="0.25">
      <c r="A212" s="1"/>
      <c r="B212" s="1"/>
      <c r="C212" s="16" t="s">
        <v>73</v>
      </c>
      <c r="D212" s="19" t="s">
        <v>53</v>
      </c>
      <c r="E212" s="17">
        <v>0</v>
      </c>
      <c r="F212" s="17">
        <v>0</v>
      </c>
      <c r="G212" s="17">
        <v>0</v>
      </c>
      <c r="H212" s="1"/>
      <c r="I212" s="1"/>
      <c r="J212" s="1"/>
      <c r="K212" s="1"/>
    </row>
    <row r="213" spans="1:11" ht="14.1" customHeight="1" x14ac:dyDescent="0.25">
      <c r="A213" s="1"/>
      <c r="B213" s="1"/>
      <c r="C213" s="16" t="s">
        <v>75</v>
      </c>
      <c r="D213" s="19" t="s">
        <v>53</v>
      </c>
      <c r="E213" s="17">
        <v>0</v>
      </c>
      <c r="F213" s="17">
        <v>0</v>
      </c>
      <c r="G213" s="17">
        <v>0</v>
      </c>
      <c r="H213" s="1"/>
      <c r="I213" s="1"/>
      <c r="J213" s="1"/>
      <c r="K213" s="1"/>
    </row>
    <row r="214" spans="1:11" ht="14.1" customHeight="1" x14ac:dyDescent="0.25">
      <c r="A214" s="1"/>
      <c r="B214" s="1"/>
      <c r="C214" s="16" t="s">
        <v>72</v>
      </c>
      <c r="D214" s="19" t="s">
        <v>53</v>
      </c>
      <c r="E214" s="17">
        <v>0</v>
      </c>
      <c r="F214" s="17">
        <v>0</v>
      </c>
      <c r="G214" s="17">
        <v>0</v>
      </c>
      <c r="H214" s="1"/>
      <c r="I214" s="1"/>
      <c r="J214" s="1"/>
      <c r="K214" s="1"/>
    </row>
    <row r="215" spans="1:11" ht="14.1" customHeight="1" x14ac:dyDescent="0.25">
      <c r="A215" s="1"/>
      <c r="B215" s="1"/>
      <c r="C215" s="16" t="s">
        <v>73</v>
      </c>
      <c r="D215" s="19" t="s">
        <v>53</v>
      </c>
      <c r="E215" s="17">
        <v>0</v>
      </c>
      <c r="F215" s="17">
        <v>0</v>
      </c>
      <c r="G215" s="17">
        <v>0</v>
      </c>
      <c r="H215" s="1"/>
      <c r="I215" s="1"/>
      <c r="J215" s="1"/>
      <c r="K215" s="1"/>
    </row>
    <row r="216" spans="1:11" ht="14.1" customHeight="1" x14ac:dyDescent="0.25">
      <c r="A216" s="1"/>
      <c r="B216" s="1"/>
      <c r="C216" s="16" t="s">
        <v>76</v>
      </c>
      <c r="D216" s="19" t="s">
        <v>53</v>
      </c>
      <c r="E216" s="17">
        <v>0</v>
      </c>
      <c r="F216" s="17">
        <v>0</v>
      </c>
      <c r="G216" s="17">
        <v>0</v>
      </c>
      <c r="H216" s="1"/>
      <c r="I216" s="1"/>
      <c r="J216" s="1"/>
      <c r="K216" s="1"/>
    </row>
    <row r="217" spans="1:11" ht="14.1" customHeight="1" x14ac:dyDescent="0.25">
      <c r="A217" s="1"/>
      <c r="B217" s="1"/>
      <c r="C217" s="16" t="s">
        <v>72</v>
      </c>
      <c r="D217" s="19" t="s">
        <v>53</v>
      </c>
      <c r="E217" s="17">
        <v>0</v>
      </c>
      <c r="F217" s="17">
        <v>0</v>
      </c>
      <c r="G217" s="17">
        <v>0</v>
      </c>
      <c r="H217" s="1"/>
      <c r="I217" s="1"/>
      <c r="J217" s="1"/>
      <c r="K217" s="1"/>
    </row>
    <row r="218" spans="1:11" ht="14.1" customHeight="1" x14ac:dyDescent="0.25">
      <c r="A218" s="1"/>
      <c r="B218" s="1"/>
      <c r="C218" s="16" t="s">
        <v>73</v>
      </c>
      <c r="D218" s="19" t="s">
        <v>53</v>
      </c>
      <c r="E218" s="17">
        <v>0</v>
      </c>
      <c r="F218" s="17">
        <v>0</v>
      </c>
      <c r="G218" s="17">
        <v>0</v>
      </c>
      <c r="H218" s="1"/>
      <c r="I218" s="1"/>
      <c r="J218" s="1"/>
      <c r="K218" s="1"/>
    </row>
    <row r="219" spans="1:11" ht="14.1" customHeight="1" x14ac:dyDescent="0.25">
      <c r="A219" s="1"/>
      <c r="B219" s="1"/>
      <c r="C219" s="16" t="s">
        <v>77</v>
      </c>
      <c r="D219" s="19" t="s">
        <v>53</v>
      </c>
      <c r="E219" s="17">
        <v>0</v>
      </c>
      <c r="F219" s="17">
        <v>0</v>
      </c>
      <c r="G219" s="17">
        <v>0</v>
      </c>
      <c r="H219" s="1"/>
      <c r="I219" s="1"/>
      <c r="J219" s="1"/>
      <c r="K219" s="1"/>
    </row>
    <row r="220" spans="1:11" ht="14.1" customHeight="1" x14ac:dyDescent="0.25">
      <c r="A220" s="1"/>
      <c r="B220" s="1"/>
      <c r="C220" s="16" t="s">
        <v>72</v>
      </c>
      <c r="D220" s="19" t="s">
        <v>53</v>
      </c>
      <c r="E220" s="17">
        <v>0</v>
      </c>
      <c r="F220" s="17">
        <v>0</v>
      </c>
      <c r="G220" s="17">
        <v>0</v>
      </c>
      <c r="H220" s="1"/>
      <c r="I220" s="1"/>
      <c r="J220" s="1"/>
      <c r="K220" s="1"/>
    </row>
    <row r="221" spans="1:11" ht="14.1" customHeight="1" x14ac:dyDescent="0.25">
      <c r="A221" s="1"/>
      <c r="B221" s="1"/>
      <c r="C221" s="16" t="s">
        <v>73</v>
      </c>
      <c r="D221" s="19" t="s">
        <v>53</v>
      </c>
      <c r="E221" s="17">
        <v>0</v>
      </c>
      <c r="F221" s="17">
        <v>0</v>
      </c>
      <c r="G221" s="17">
        <v>0</v>
      </c>
      <c r="H221" s="1"/>
      <c r="I221" s="1"/>
      <c r="J221" s="1"/>
      <c r="K221" s="1"/>
    </row>
    <row r="222" spans="1:11" ht="14.1" customHeight="1" x14ac:dyDescent="0.25">
      <c r="A222" s="1"/>
      <c r="B222" s="1"/>
      <c r="C222" s="16" t="s">
        <v>78</v>
      </c>
      <c r="D222" s="19" t="s">
        <v>53</v>
      </c>
      <c r="E222" s="17">
        <v>0</v>
      </c>
      <c r="F222" s="17">
        <v>0</v>
      </c>
      <c r="G222" s="17">
        <v>0</v>
      </c>
      <c r="H222" s="1"/>
      <c r="I222" s="1"/>
      <c r="J222" s="1"/>
      <c r="K222" s="1"/>
    </row>
    <row r="223" spans="1:11" ht="14.1" customHeight="1" x14ac:dyDescent="0.25">
      <c r="A223" s="1"/>
      <c r="B223" s="1"/>
      <c r="C223" s="16" t="s">
        <v>72</v>
      </c>
      <c r="D223" s="19" t="s">
        <v>53</v>
      </c>
      <c r="E223" s="17">
        <v>0</v>
      </c>
      <c r="F223" s="17">
        <v>0</v>
      </c>
      <c r="G223" s="17">
        <v>0</v>
      </c>
      <c r="H223" s="1"/>
      <c r="I223" s="1"/>
      <c r="J223" s="1"/>
      <c r="K223" s="1"/>
    </row>
    <row r="224" spans="1:11" ht="14.1" customHeight="1" x14ac:dyDescent="0.25">
      <c r="A224" s="1"/>
      <c r="B224" s="1"/>
      <c r="C224" s="16" t="s">
        <v>73</v>
      </c>
      <c r="D224" s="19" t="s">
        <v>53</v>
      </c>
      <c r="E224" s="17">
        <v>0</v>
      </c>
      <c r="F224" s="17">
        <v>0</v>
      </c>
      <c r="G224" s="17">
        <v>0</v>
      </c>
      <c r="H224" s="1"/>
      <c r="I224" s="1"/>
      <c r="J224" s="1"/>
      <c r="K224" s="1"/>
    </row>
    <row r="225" spans="1:11" ht="14.1" customHeight="1" x14ac:dyDescent="0.25">
      <c r="A225" s="1"/>
      <c r="B225" s="1"/>
      <c r="C225" s="16" t="s">
        <v>79</v>
      </c>
      <c r="D225" s="19" t="s">
        <v>53</v>
      </c>
      <c r="E225" s="17">
        <v>0</v>
      </c>
      <c r="F225" s="17">
        <v>0</v>
      </c>
      <c r="G225" s="17">
        <v>0</v>
      </c>
      <c r="H225" s="1"/>
      <c r="I225" s="1"/>
      <c r="J225" s="1"/>
      <c r="K225" s="1"/>
    </row>
    <row r="226" spans="1:11" ht="14.1" customHeight="1" x14ac:dyDescent="0.25">
      <c r="A226" s="1"/>
      <c r="B226" s="1"/>
      <c r="C226" s="16" t="s">
        <v>72</v>
      </c>
      <c r="D226" s="19" t="s">
        <v>53</v>
      </c>
      <c r="E226" s="17">
        <v>0</v>
      </c>
      <c r="F226" s="17">
        <v>0</v>
      </c>
      <c r="G226" s="17">
        <v>0</v>
      </c>
      <c r="H226" s="1"/>
      <c r="I226" s="1"/>
      <c r="J226" s="1"/>
      <c r="K226" s="1"/>
    </row>
    <row r="227" spans="1:11" ht="14.1" customHeight="1" x14ac:dyDescent="0.25">
      <c r="A227" s="1"/>
      <c r="B227" s="1"/>
      <c r="C227" s="16" t="s">
        <v>73</v>
      </c>
      <c r="D227" s="19" t="s">
        <v>53</v>
      </c>
      <c r="E227" s="17">
        <v>0</v>
      </c>
      <c r="F227" s="17">
        <v>0</v>
      </c>
      <c r="G227" s="17">
        <v>0</v>
      </c>
      <c r="H227" s="1"/>
      <c r="I227" s="1"/>
      <c r="J227" s="1"/>
      <c r="K227" s="1"/>
    </row>
    <row r="228" spans="1:11" ht="14.1" customHeight="1" x14ac:dyDescent="0.25">
      <c r="A228" s="1"/>
      <c r="B228" s="1"/>
      <c r="C228" s="16" t="s">
        <v>80</v>
      </c>
      <c r="D228" s="19" t="s">
        <v>53</v>
      </c>
      <c r="E228" s="17">
        <v>0</v>
      </c>
      <c r="F228" s="17">
        <v>0</v>
      </c>
      <c r="G228" s="17">
        <v>0</v>
      </c>
      <c r="H228" s="1"/>
      <c r="I228" s="1"/>
      <c r="J228" s="1"/>
      <c r="K228" s="1"/>
    </row>
    <row r="229" spans="1:11" ht="14.1" customHeight="1" x14ac:dyDescent="0.25">
      <c r="A229" s="1"/>
      <c r="B229" s="1"/>
      <c r="C229" s="16" t="s">
        <v>72</v>
      </c>
      <c r="D229" s="19" t="s">
        <v>53</v>
      </c>
      <c r="E229" s="17">
        <v>0</v>
      </c>
      <c r="F229" s="17">
        <v>0</v>
      </c>
      <c r="G229" s="17">
        <v>0</v>
      </c>
      <c r="H229" s="1"/>
      <c r="I229" s="1"/>
      <c r="J229" s="1"/>
      <c r="K229" s="1"/>
    </row>
    <row r="230" spans="1:11" ht="14.1" customHeight="1" x14ac:dyDescent="0.25">
      <c r="A230" s="1"/>
      <c r="B230" s="1"/>
      <c r="C230" s="16" t="s">
        <v>81</v>
      </c>
      <c r="D230" s="19" t="s">
        <v>53</v>
      </c>
      <c r="E230" s="17">
        <v>0</v>
      </c>
      <c r="F230" s="17">
        <v>0</v>
      </c>
      <c r="G230" s="17">
        <v>0</v>
      </c>
      <c r="H230" s="1"/>
      <c r="I230" s="1"/>
      <c r="J230" s="1"/>
      <c r="K230" s="1"/>
    </row>
    <row r="231" spans="1:11" ht="14.1" customHeight="1" x14ac:dyDescent="0.25">
      <c r="A231" s="1"/>
      <c r="B231" s="1"/>
      <c r="C231" s="16" t="s">
        <v>82</v>
      </c>
      <c r="D231" s="19" t="s">
        <v>53</v>
      </c>
      <c r="E231" s="17">
        <v>0</v>
      </c>
      <c r="F231" s="17">
        <v>0</v>
      </c>
      <c r="G231" s="17">
        <v>0</v>
      </c>
      <c r="H231" s="1"/>
      <c r="I231" s="1"/>
      <c r="J231" s="1"/>
      <c r="K231" s="1"/>
    </row>
    <row r="232" spans="1:11" ht="14.1" customHeight="1" x14ac:dyDescent="0.25">
      <c r="A232" s="1"/>
      <c r="B232" s="1"/>
      <c r="C232" s="16" t="s">
        <v>83</v>
      </c>
      <c r="D232" s="19" t="s">
        <v>53</v>
      </c>
      <c r="E232" s="17">
        <v>0</v>
      </c>
      <c r="F232" s="17">
        <v>0</v>
      </c>
      <c r="G232" s="17">
        <v>0</v>
      </c>
      <c r="H232" s="1"/>
      <c r="I232" s="1"/>
      <c r="J232" s="1"/>
      <c r="K232" s="1"/>
    </row>
    <row r="233" spans="1:11" ht="14.1" customHeight="1" x14ac:dyDescent="0.25">
      <c r="A233" s="1"/>
      <c r="B233" s="1"/>
      <c r="C233" s="16" t="s">
        <v>84</v>
      </c>
      <c r="D233" s="19" t="s">
        <v>53</v>
      </c>
      <c r="E233" s="17">
        <v>0</v>
      </c>
      <c r="F233" s="17">
        <v>0</v>
      </c>
      <c r="G233" s="17">
        <v>0</v>
      </c>
      <c r="H233" s="1"/>
      <c r="I233" s="1"/>
      <c r="J233" s="1"/>
      <c r="K233" s="1"/>
    </row>
    <row r="234" spans="1:11" ht="14.1" customHeight="1" x14ac:dyDescent="0.25">
      <c r="A234" s="1"/>
      <c r="B234" s="1"/>
      <c r="C234" s="16" t="s">
        <v>85</v>
      </c>
      <c r="D234" s="19" t="s">
        <v>53</v>
      </c>
      <c r="E234" s="17">
        <v>27911670</v>
      </c>
      <c r="F234" s="17">
        <v>89332330</v>
      </c>
      <c r="G234" s="17">
        <v>87488840</v>
      </c>
      <c r="H234" s="1"/>
      <c r="I234" s="1"/>
      <c r="J234" s="1"/>
      <c r="K234" s="1"/>
    </row>
    <row r="235" spans="1:11" ht="14.1" customHeight="1" x14ac:dyDescent="0.25">
      <c r="A235" s="1"/>
      <c r="B235" s="1"/>
      <c r="C235" s="16" t="s">
        <v>72</v>
      </c>
      <c r="D235" s="19" t="s">
        <v>53</v>
      </c>
      <c r="E235" s="17">
        <v>27911670</v>
      </c>
      <c r="F235" s="17">
        <v>89332330</v>
      </c>
      <c r="G235" s="17">
        <v>87488840</v>
      </c>
      <c r="H235" s="1"/>
      <c r="I235" s="1"/>
      <c r="J235" s="1"/>
      <c r="K235" s="1"/>
    </row>
    <row r="236" spans="1:11" ht="14.1" customHeight="1" x14ac:dyDescent="0.25">
      <c r="A236" s="1"/>
      <c r="B236" s="1"/>
      <c r="C236" s="16" t="s">
        <v>81</v>
      </c>
      <c r="D236" s="19" t="s">
        <v>53</v>
      </c>
      <c r="E236" s="17">
        <v>0</v>
      </c>
      <c r="F236" s="17">
        <v>0</v>
      </c>
      <c r="G236" s="17">
        <v>0</v>
      </c>
      <c r="H236" s="1"/>
      <c r="I236" s="1"/>
      <c r="J236" s="1"/>
      <c r="K236" s="1"/>
    </row>
    <row r="237" spans="1:11" ht="14.1" customHeight="1" x14ac:dyDescent="0.25">
      <c r="A237" s="1"/>
      <c r="B237" s="1"/>
      <c r="C237" s="16" t="s">
        <v>82</v>
      </c>
      <c r="D237" s="19" t="s">
        <v>53</v>
      </c>
      <c r="E237" s="17">
        <v>0</v>
      </c>
      <c r="F237" s="17">
        <v>0</v>
      </c>
      <c r="G237" s="17">
        <v>0</v>
      </c>
      <c r="H237" s="1"/>
      <c r="I237" s="1"/>
      <c r="J237" s="1"/>
      <c r="K237" s="1"/>
    </row>
    <row r="238" spans="1:11" ht="14.1" customHeight="1" x14ac:dyDescent="0.25">
      <c r="A238" s="1"/>
      <c r="B238" s="1"/>
      <c r="C238" s="16" t="s">
        <v>83</v>
      </c>
      <c r="D238" s="19" t="s">
        <v>53</v>
      </c>
      <c r="E238" s="17">
        <v>0</v>
      </c>
      <c r="F238" s="17">
        <v>0</v>
      </c>
      <c r="G238" s="17">
        <v>0</v>
      </c>
      <c r="H238" s="1"/>
      <c r="I238" s="1"/>
      <c r="J238" s="1"/>
      <c r="K238" s="1"/>
    </row>
    <row r="239" spans="1:11" ht="14.1" customHeight="1" x14ac:dyDescent="0.25">
      <c r="A239" s="1"/>
      <c r="B239" s="1"/>
      <c r="C239" s="16" t="s">
        <v>84</v>
      </c>
      <c r="D239" s="19" t="s">
        <v>53</v>
      </c>
      <c r="E239" s="17">
        <v>0</v>
      </c>
      <c r="F239" s="17">
        <v>0</v>
      </c>
      <c r="G239" s="17">
        <v>0</v>
      </c>
      <c r="H239" s="1"/>
      <c r="I239" s="1"/>
      <c r="J239" s="1"/>
      <c r="K239" s="1"/>
    </row>
    <row r="240" spans="1:11" ht="14.1" customHeight="1" x14ac:dyDescent="0.25">
      <c r="A240" s="1"/>
      <c r="B240" s="1"/>
      <c r="C240" s="16" t="s">
        <v>86</v>
      </c>
      <c r="D240" s="19" t="s">
        <v>53</v>
      </c>
      <c r="E240" s="17">
        <v>0</v>
      </c>
      <c r="F240" s="17">
        <v>0</v>
      </c>
      <c r="G240" s="17">
        <v>0</v>
      </c>
      <c r="H240" s="1"/>
      <c r="I240" s="1"/>
      <c r="J240" s="1"/>
      <c r="K240" s="1"/>
    </row>
    <row r="241" spans="1:11" ht="14.1" customHeight="1" x14ac:dyDescent="0.25">
      <c r="A241" s="1"/>
      <c r="B241" s="1"/>
      <c r="C241" s="16" t="s">
        <v>72</v>
      </c>
      <c r="D241" s="19" t="s">
        <v>53</v>
      </c>
      <c r="E241" s="17">
        <v>0</v>
      </c>
      <c r="F241" s="17">
        <v>0</v>
      </c>
      <c r="G241" s="17">
        <v>0</v>
      </c>
      <c r="H241" s="1"/>
      <c r="I241" s="1"/>
      <c r="J241" s="1"/>
      <c r="K241" s="1"/>
    </row>
    <row r="242" spans="1:11" ht="14.1" customHeight="1" x14ac:dyDescent="0.25">
      <c r="A242" s="1"/>
      <c r="B242" s="1"/>
      <c r="C242" s="16" t="s">
        <v>81</v>
      </c>
      <c r="D242" s="19" t="s">
        <v>53</v>
      </c>
      <c r="E242" s="17">
        <v>0</v>
      </c>
      <c r="F242" s="17">
        <v>0</v>
      </c>
      <c r="G242" s="17">
        <v>0</v>
      </c>
      <c r="H242" s="1"/>
      <c r="I242" s="1"/>
      <c r="J242" s="1"/>
      <c r="K242" s="1"/>
    </row>
    <row r="243" spans="1:11" ht="14.1" customHeight="1" x14ac:dyDescent="0.25">
      <c r="A243" s="1"/>
      <c r="B243" s="1"/>
      <c r="C243" s="16" t="s">
        <v>82</v>
      </c>
      <c r="D243" s="19" t="s">
        <v>53</v>
      </c>
      <c r="E243" s="17">
        <v>0</v>
      </c>
      <c r="F243" s="17">
        <v>0</v>
      </c>
      <c r="G243" s="17">
        <v>0</v>
      </c>
      <c r="H243" s="1"/>
      <c r="I243" s="1"/>
      <c r="J243" s="1"/>
      <c r="K243" s="1"/>
    </row>
    <row r="244" spans="1:11" ht="14.1" customHeight="1" x14ac:dyDescent="0.25">
      <c r="A244" s="1"/>
      <c r="B244" s="1"/>
      <c r="C244" s="16" t="s">
        <v>83</v>
      </c>
      <c r="D244" s="19" t="s">
        <v>53</v>
      </c>
      <c r="E244" s="17">
        <v>0</v>
      </c>
      <c r="F244" s="17">
        <v>0</v>
      </c>
      <c r="G244" s="17">
        <v>0</v>
      </c>
      <c r="H244" s="1"/>
      <c r="I244" s="1"/>
      <c r="J244" s="1"/>
      <c r="K244" s="1"/>
    </row>
    <row r="245" spans="1:11" ht="14.1" customHeight="1" x14ac:dyDescent="0.25">
      <c r="A245" s="1"/>
      <c r="B245" s="1"/>
      <c r="C245" s="16" t="s">
        <v>84</v>
      </c>
      <c r="D245" s="19" t="s">
        <v>53</v>
      </c>
      <c r="E245" s="17">
        <v>0</v>
      </c>
      <c r="F245" s="17">
        <v>0</v>
      </c>
      <c r="G245" s="17">
        <v>0</v>
      </c>
      <c r="H245" s="1"/>
      <c r="I245" s="1"/>
      <c r="J245" s="1"/>
      <c r="K245" s="1"/>
    </row>
    <row r="246" spans="1:11" ht="14.1" customHeight="1" x14ac:dyDescent="0.25">
      <c r="A246" s="1"/>
      <c r="B246" s="1"/>
      <c r="C246" s="16" t="s">
        <v>87</v>
      </c>
      <c r="D246" s="19" t="s">
        <v>53</v>
      </c>
      <c r="E246" s="17">
        <v>0</v>
      </c>
      <c r="F246" s="17">
        <v>0</v>
      </c>
      <c r="G246" s="17">
        <v>0</v>
      </c>
      <c r="H246" s="1"/>
      <c r="I246" s="1"/>
      <c r="J246" s="1"/>
      <c r="K246" s="1"/>
    </row>
    <row r="247" spans="1:11" ht="14.1" customHeight="1" x14ac:dyDescent="0.25">
      <c r="A247" s="1"/>
      <c r="B247" s="1"/>
      <c r="C247" s="16" t="s">
        <v>88</v>
      </c>
      <c r="D247" s="19" t="s">
        <v>53</v>
      </c>
      <c r="E247" s="17">
        <v>0</v>
      </c>
      <c r="F247" s="17">
        <v>0</v>
      </c>
      <c r="G247" s="17">
        <v>0</v>
      </c>
      <c r="H247" s="1"/>
      <c r="I247" s="1"/>
      <c r="J247" s="1"/>
      <c r="K247" s="1"/>
    </row>
    <row r="248" spans="1:11" ht="14.1" customHeight="1" x14ac:dyDescent="0.25">
      <c r="A248" s="1"/>
      <c r="B248" s="1"/>
      <c r="C248" s="18" t="s">
        <v>89</v>
      </c>
      <c r="D248" s="17">
        <v>0</v>
      </c>
      <c r="E248" s="17">
        <v>27911670</v>
      </c>
      <c r="F248" s="17">
        <v>89332330</v>
      </c>
      <c r="G248" s="17">
        <v>87488840</v>
      </c>
      <c r="H248" s="1"/>
      <c r="I248" s="1"/>
      <c r="J248" s="1"/>
      <c r="K248" s="1"/>
    </row>
    <row r="249" spans="1:11" ht="14.1" customHeight="1" x14ac:dyDescent="0.25">
      <c r="A249" s="1"/>
      <c r="B249" s="1"/>
      <c r="C249" s="10" t="s">
        <v>46</v>
      </c>
      <c r="D249" s="1459" t="s">
        <v>130</v>
      </c>
      <c r="E249" s="1460"/>
      <c r="F249" s="1460"/>
      <c r="G249" s="1460"/>
      <c r="H249" s="1"/>
      <c r="I249" s="1"/>
      <c r="J249" s="1"/>
      <c r="K249" s="1"/>
    </row>
    <row r="250" spans="1:11" ht="14.1" customHeight="1" x14ac:dyDescent="0.25">
      <c r="A250" s="1"/>
      <c r="B250" s="1"/>
      <c r="C250" s="11" t="s">
        <v>48</v>
      </c>
      <c r="D250" s="1461" t="s">
        <v>131</v>
      </c>
      <c r="E250" s="1462"/>
      <c r="F250" s="1462"/>
      <c r="G250" s="1462"/>
      <c r="H250" s="1"/>
      <c r="I250" s="1"/>
      <c r="J250" s="1"/>
      <c r="K250" s="1"/>
    </row>
    <row r="251" spans="1:11" ht="14.1" customHeight="1" x14ac:dyDescent="0.25">
      <c r="A251" s="1"/>
      <c r="B251" s="1"/>
      <c r="C251" s="11" t="s">
        <v>50</v>
      </c>
      <c r="D251" s="1461" t="s">
        <v>95</v>
      </c>
      <c r="E251" s="1462"/>
      <c r="F251" s="1462"/>
      <c r="G251" s="1462"/>
      <c r="H251" s="1"/>
      <c r="I251" s="1"/>
      <c r="J251" s="1"/>
      <c r="K251" s="1"/>
    </row>
    <row r="252" spans="1:11" ht="15" customHeight="1" x14ac:dyDescent="0.25">
      <c r="A252" s="1"/>
      <c r="B252" s="1"/>
      <c r="C252" s="12"/>
      <c r="D252" s="13">
        <v>2026</v>
      </c>
      <c r="E252" s="13">
        <v>2027</v>
      </c>
      <c r="F252" s="13">
        <v>2028</v>
      </c>
      <c r="G252" s="13">
        <v>2029</v>
      </c>
      <c r="H252" s="1"/>
      <c r="I252" s="1"/>
      <c r="J252" s="1"/>
      <c r="K252" s="1"/>
    </row>
    <row r="253" spans="1:11" ht="15" customHeight="1" x14ac:dyDescent="0.25">
      <c r="A253" s="1"/>
      <c r="B253" s="1"/>
      <c r="C253" s="14"/>
      <c r="D253" s="15" t="s">
        <v>17</v>
      </c>
      <c r="E253" s="15" t="s">
        <v>18</v>
      </c>
      <c r="F253" s="15" t="s">
        <v>18</v>
      </c>
      <c r="G253" s="15" t="s">
        <v>18</v>
      </c>
      <c r="H253" s="1"/>
      <c r="I253" s="1"/>
      <c r="J253" s="1"/>
      <c r="K253" s="1"/>
    </row>
    <row r="254" spans="1:11" ht="14.1" customHeight="1" x14ac:dyDescent="0.25">
      <c r="A254" s="1"/>
      <c r="B254" s="1"/>
      <c r="C254" s="4" t="s">
        <v>52</v>
      </c>
      <c r="D254" s="8" t="s">
        <v>53</v>
      </c>
      <c r="E254" s="8" t="s">
        <v>132</v>
      </c>
      <c r="F254" s="8" t="s">
        <v>133</v>
      </c>
      <c r="G254" s="8" t="s">
        <v>55</v>
      </c>
      <c r="H254" s="1"/>
      <c r="I254" s="1"/>
      <c r="J254" s="1"/>
      <c r="K254" s="1"/>
    </row>
    <row r="255" spans="1:11" ht="14.1" customHeight="1" x14ac:dyDescent="0.25">
      <c r="A255" s="1"/>
      <c r="B255" s="1"/>
      <c r="C255" s="4" t="s">
        <v>54</v>
      </c>
      <c r="D255" s="8" t="s">
        <v>55</v>
      </c>
      <c r="E255" s="8" t="s">
        <v>134</v>
      </c>
      <c r="F255" s="8" t="s">
        <v>99</v>
      </c>
      <c r="G255" s="8" t="s">
        <v>55</v>
      </c>
      <c r="H255" s="1"/>
      <c r="I255" s="1"/>
      <c r="J255" s="1"/>
      <c r="K255" s="1"/>
    </row>
    <row r="256" spans="1:11" ht="14.1" customHeight="1" x14ac:dyDescent="0.25">
      <c r="A256" s="1"/>
      <c r="B256" s="1"/>
      <c r="C256" s="4" t="s">
        <v>59</v>
      </c>
      <c r="D256" s="8" t="s">
        <v>55</v>
      </c>
      <c r="E256" s="8" t="s">
        <v>135</v>
      </c>
      <c r="F256" s="8" t="s">
        <v>136</v>
      </c>
      <c r="G256" s="8" t="s">
        <v>55</v>
      </c>
      <c r="H256" s="1"/>
      <c r="I256" s="1"/>
      <c r="J256" s="1"/>
      <c r="K256" s="1"/>
    </row>
    <row r="257" spans="1:11" ht="14.1" customHeight="1" x14ac:dyDescent="0.25">
      <c r="A257" s="1"/>
      <c r="B257" s="1"/>
      <c r="C257" s="4" t="s">
        <v>63</v>
      </c>
      <c r="D257" s="8" t="s">
        <v>53</v>
      </c>
      <c r="E257" s="8" t="s">
        <v>53</v>
      </c>
      <c r="F257" s="8" t="s">
        <v>137</v>
      </c>
      <c r="G257" s="8" t="s">
        <v>103</v>
      </c>
      <c r="H257" s="1"/>
      <c r="I257" s="1"/>
      <c r="J257" s="1"/>
      <c r="K257" s="1"/>
    </row>
    <row r="258" spans="1:11" ht="14.1" customHeight="1" x14ac:dyDescent="0.25">
      <c r="A258" s="1"/>
      <c r="B258" s="1"/>
      <c r="C258" s="4" t="s">
        <v>65</v>
      </c>
      <c r="D258" s="8" t="s">
        <v>53</v>
      </c>
      <c r="E258" s="8" t="s">
        <v>53</v>
      </c>
      <c r="F258" s="8" t="s">
        <v>138</v>
      </c>
      <c r="G258" s="8" t="s">
        <v>103</v>
      </c>
      <c r="H258" s="1"/>
      <c r="I258" s="1"/>
      <c r="J258" s="1"/>
      <c r="K258" s="1"/>
    </row>
    <row r="259" spans="1:11" ht="14.1" customHeight="1" x14ac:dyDescent="0.25">
      <c r="A259" s="1"/>
      <c r="B259" s="1"/>
      <c r="C259" s="4" t="s">
        <v>68</v>
      </c>
      <c r="D259" s="8" t="s">
        <v>53</v>
      </c>
      <c r="E259" s="8" t="s">
        <v>53</v>
      </c>
      <c r="F259" s="8" t="s">
        <v>139</v>
      </c>
      <c r="G259" s="8" t="s">
        <v>103</v>
      </c>
      <c r="H259" s="1"/>
      <c r="I259" s="1"/>
      <c r="J259" s="1"/>
      <c r="K259" s="1"/>
    </row>
    <row r="260" spans="1:11" ht="14.1" customHeight="1" x14ac:dyDescent="0.25">
      <c r="A260" s="1"/>
      <c r="B260" s="1"/>
      <c r="C260" s="1455" t="s">
        <v>70</v>
      </c>
      <c r="D260" s="1456"/>
      <c r="E260" s="1456"/>
      <c r="F260" s="1456"/>
      <c r="G260" s="1456"/>
      <c r="H260" s="1"/>
      <c r="I260" s="1"/>
      <c r="J260" s="1"/>
      <c r="K260" s="1"/>
    </row>
    <row r="261" spans="1:11" ht="14.1" customHeight="1" x14ac:dyDescent="0.25">
      <c r="A261" s="1"/>
      <c r="B261" s="1"/>
      <c r="C261" s="12"/>
      <c r="D261" s="13">
        <v>2026</v>
      </c>
      <c r="E261" s="13">
        <v>2027</v>
      </c>
      <c r="F261" s="13">
        <v>2028</v>
      </c>
      <c r="G261" s="13">
        <v>2029</v>
      </c>
      <c r="H261" s="1"/>
      <c r="I261" s="1"/>
      <c r="J261" s="1"/>
      <c r="K261" s="1"/>
    </row>
    <row r="262" spans="1:11" ht="14.1" customHeight="1" x14ac:dyDescent="0.25">
      <c r="A262" s="1"/>
      <c r="B262" s="1"/>
      <c r="C262" s="14"/>
      <c r="D262" s="15" t="s">
        <v>17</v>
      </c>
      <c r="E262" s="15" t="s">
        <v>18</v>
      </c>
      <c r="F262" s="15" t="s">
        <v>18</v>
      </c>
      <c r="G262" s="15" t="s">
        <v>18</v>
      </c>
      <c r="H262" s="1"/>
      <c r="I262" s="1"/>
      <c r="J262" s="1"/>
      <c r="K262" s="1"/>
    </row>
    <row r="263" spans="1:11" ht="14.1" customHeight="1" x14ac:dyDescent="0.25">
      <c r="A263" s="1"/>
      <c r="B263" s="1"/>
      <c r="C263" s="16" t="s">
        <v>71</v>
      </c>
      <c r="D263" s="17">
        <v>0</v>
      </c>
      <c r="E263" s="17">
        <v>0</v>
      </c>
      <c r="F263" s="17">
        <v>0</v>
      </c>
      <c r="G263" s="17">
        <v>0</v>
      </c>
      <c r="H263" s="1"/>
      <c r="I263" s="1"/>
      <c r="J263" s="1"/>
      <c r="K263" s="1"/>
    </row>
    <row r="264" spans="1:11" ht="14.1" customHeight="1" x14ac:dyDescent="0.25">
      <c r="A264" s="1"/>
      <c r="B264" s="1"/>
      <c r="C264" s="16" t="s">
        <v>72</v>
      </c>
      <c r="D264" s="17">
        <v>0</v>
      </c>
      <c r="E264" s="17">
        <v>0</v>
      </c>
      <c r="F264" s="17">
        <v>0</v>
      </c>
      <c r="G264" s="17">
        <v>0</v>
      </c>
      <c r="H264" s="1"/>
      <c r="I264" s="1"/>
      <c r="J264" s="1"/>
      <c r="K264" s="1"/>
    </row>
    <row r="265" spans="1:11" ht="14.1" customHeight="1" x14ac:dyDescent="0.25">
      <c r="A265" s="1"/>
      <c r="B265" s="1"/>
      <c r="C265" s="16" t="s">
        <v>73</v>
      </c>
      <c r="D265" s="17">
        <v>0</v>
      </c>
      <c r="E265" s="17">
        <v>0</v>
      </c>
      <c r="F265" s="17">
        <v>0</v>
      </c>
      <c r="G265" s="17">
        <v>0</v>
      </c>
      <c r="H265" s="1"/>
      <c r="I265" s="1"/>
      <c r="J265" s="1"/>
      <c r="K265" s="1"/>
    </row>
    <row r="266" spans="1:11" ht="14.1" customHeight="1" x14ac:dyDescent="0.25">
      <c r="A266" s="1"/>
      <c r="B266" s="1"/>
      <c r="C266" s="16" t="s">
        <v>74</v>
      </c>
      <c r="D266" s="17">
        <v>0</v>
      </c>
      <c r="E266" s="17">
        <v>0</v>
      </c>
      <c r="F266" s="17">
        <v>0</v>
      </c>
      <c r="G266" s="17">
        <v>0</v>
      </c>
      <c r="H266" s="1"/>
      <c r="I266" s="1"/>
      <c r="J266" s="1"/>
      <c r="K266" s="1"/>
    </row>
    <row r="267" spans="1:11" ht="14.1" customHeight="1" x14ac:dyDescent="0.25">
      <c r="A267" s="1"/>
      <c r="B267" s="1"/>
      <c r="C267" s="16" t="s">
        <v>72</v>
      </c>
      <c r="D267" s="17">
        <v>0</v>
      </c>
      <c r="E267" s="17">
        <v>0</v>
      </c>
      <c r="F267" s="17">
        <v>0</v>
      </c>
      <c r="G267" s="17">
        <v>0</v>
      </c>
      <c r="H267" s="1"/>
      <c r="I267" s="1"/>
      <c r="J267" s="1"/>
      <c r="K267" s="1"/>
    </row>
    <row r="268" spans="1:11" ht="14.1" customHeight="1" x14ac:dyDescent="0.25">
      <c r="A268" s="1"/>
      <c r="B268" s="1"/>
      <c r="C268" s="16" t="s">
        <v>73</v>
      </c>
      <c r="D268" s="17">
        <v>0</v>
      </c>
      <c r="E268" s="17">
        <v>0</v>
      </c>
      <c r="F268" s="17">
        <v>0</v>
      </c>
      <c r="G268" s="17">
        <v>0</v>
      </c>
      <c r="H268" s="1"/>
      <c r="I268" s="1"/>
      <c r="J268" s="1"/>
      <c r="K268" s="1"/>
    </row>
    <row r="269" spans="1:11" ht="14.1" customHeight="1" x14ac:dyDescent="0.25">
      <c r="A269" s="1"/>
      <c r="B269" s="1"/>
      <c r="C269" s="16" t="s">
        <v>75</v>
      </c>
      <c r="D269" s="17">
        <v>0</v>
      </c>
      <c r="E269" s="17">
        <v>0</v>
      </c>
      <c r="F269" s="17">
        <v>0</v>
      </c>
      <c r="G269" s="17">
        <v>0</v>
      </c>
      <c r="H269" s="1"/>
      <c r="I269" s="1"/>
      <c r="J269" s="1"/>
      <c r="K269" s="1"/>
    </row>
    <row r="270" spans="1:11" ht="14.1" customHeight="1" x14ac:dyDescent="0.25">
      <c r="A270" s="1"/>
      <c r="B270" s="1"/>
      <c r="C270" s="16" t="s">
        <v>72</v>
      </c>
      <c r="D270" s="17">
        <v>0</v>
      </c>
      <c r="E270" s="17">
        <v>0</v>
      </c>
      <c r="F270" s="17">
        <v>0</v>
      </c>
      <c r="G270" s="17">
        <v>0</v>
      </c>
      <c r="H270" s="1"/>
      <c r="I270" s="1"/>
      <c r="J270" s="1"/>
      <c r="K270" s="1"/>
    </row>
    <row r="271" spans="1:11" ht="14.1" customHeight="1" x14ac:dyDescent="0.25">
      <c r="A271" s="1"/>
      <c r="B271" s="1"/>
      <c r="C271" s="16" t="s">
        <v>73</v>
      </c>
      <c r="D271" s="17">
        <v>0</v>
      </c>
      <c r="E271" s="17">
        <v>0</v>
      </c>
      <c r="F271" s="17">
        <v>0</v>
      </c>
      <c r="G271" s="17">
        <v>0</v>
      </c>
      <c r="H271" s="1"/>
      <c r="I271" s="1"/>
      <c r="J271" s="1"/>
      <c r="K271" s="1"/>
    </row>
    <row r="272" spans="1:11" ht="14.1" customHeight="1" x14ac:dyDescent="0.25">
      <c r="A272" s="1"/>
      <c r="B272" s="1"/>
      <c r="C272" s="16" t="s">
        <v>76</v>
      </c>
      <c r="D272" s="17">
        <v>0</v>
      </c>
      <c r="E272" s="17">
        <v>0</v>
      </c>
      <c r="F272" s="17">
        <v>0</v>
      </c>
      <c r="G272" s="17">
        <v>0</v>
      </c>
      <c r="H272" s="1"/>
      <c r="I272" s="1"/>
      <c r="J272" s="1"/>
      <c r="K272" s="1"/>
    </row>
    <row r="273" spans="1:11" ht="14.1" customHeight="1" x14ac:dyDescent="0.25">
      <c r="A273" s="1"/>
      <c r="B273" s="1"/>
      <c r="C273" s="16" t="s">
        <v>72</v>
      </c>
      <c r="D273" s="17">
        <v>0</v>
      </c>
      <c r="E273" s="17">
        <v>0</v>
      </c>
      <c r="F273" s="17">
        <v>0</v>
      </c>
      <c r="G273" s="17">
        <v>0</v>
      </c>
      <c r="H273" s="1"/>
      <c r="I273" s="1"/>
      <c r="J273" s="1"/>
      <c r="K273" s="1"/>
    </row>
    <row r="274" spans="1:11" ht="14.1" customHeight="1" x14ac:dyDescent="0.25">
      <c r="A274" s="1"/>
      <c r="B274" s="1"/>
      <c r="C274" s="16" t="s">
        <v>73</v>
      </c>
      <c r="D274" s="17">
        <v>0</v>
      </c>
      <c r="E274" s="17">
        <v>0</v>
      </c>
      <c r="F274" s="17">
        <v>0</v>
      </c>
      <c r="G274" s="17">
        <v>0</v>
      </c>
      <c r="H274" s="1"/>
      <c r="I274" s="1"/>
      <c r="J274" s="1"/>
      <c r="K274" s="1"/>
    </row>
    <row r="275" spans="1:11" ht="14.1" customHeight="1" x14ac:dyDescent="0.25">
      <c r="A275" s="1"/>
      <c r="B275" s="1"/>
      <c r="C275" s="16" t="s">
        <v>77</v>
      </c>
      <c r="D275" s="17">
        <v>0</v>
      </c>
      <c r="E275" s="17">
        <v>0</v>
      </c>
      <c r="F275" s="17">
        <v>0</v>
      </c>
      <c r="G275" s="17">
        <v>0</v>
      </c>
      <c r="H275" s="1"/>
      <c r="I275" s="1"/>
      <c r="J275" s="1"/>
      <c r="K275" s="1"/>
    </row>
    <row r="276" spans="1:11" ht="14.1" customHeight="1" x14ac:dyDescent="0.25">
      <c r="A276" s="1"/>
      <c r="B276" s="1"/>
      <c r="C276" s="16" t="s">
        <v>72</v>
      </c>
      <c r="D276" s="17">
        <v>0</v>
      </c>
      <c r="E276" s="17">
        <v>0</v>
      </c>
      <c r="F276" s="17">
        <v>0</v>
      </c>
      <c r="G276" s="17">
        <v>0</v>
      </c>
      <c r="H276" s="1"/>
      <c r="I276" s="1"/>
      <c r="J276" s="1"/>
      <c r="K276" s="1"/>
    </row>
    <row r="277" spans="1:11" ht="14.1" customHeight="1" x14ac:dyDescent="0.25">
      <c r="A277" s="1"/>
      <c r="B277" s="1"/>
      <c r="C277" s="16" t="s">
        <v>73</v>
      </c>
      <c r="D277" s="17">
        <v>0</v>
      </c>
      <c r="E277" s="17">
        <v>0</v>
      </c>
      <c r="F277" s="17">
        <v>0</v>
      </c>
      <c r="G277" s="17">
        <v>0</v>
      </c>
      <c r="H277" s="1"/>
      <c r="I277" s="1"/>
      <c r="J277" s="1"/>
      <c r="K277" s="1"/>
    </row>
    <row r="278" spans="1:11" ht="14.1" customHeight="1" x14ac:dyDescent="0.25">
      <c r="A278" s="1"/>
      <c r="B278" s="1"/>
      <c r="C278" s="16" t="s">
        <v>78</v>
      </c>
      <c r="D278" s="17">
        <v>0</v>
      </c>
      <c r="E278" s="17">
        <v>0</v>
      </c>
      <c r="F278" s="17">
        <v>0</v>
      </c>
      <c r="G278" s="17">
        <v>0</v>
      </c>
      <c r="H278" s="1"/>
      <c r="I278" s="1"/>
      <c r="J278" s="1"/>
      <c r="K278" s="1"/>
    </row>
    <row r="279" spans="1:11" ht="14.1" customHeight="1" x14ac:dyDescent="0.25">
      <c r="A279" s="1"/>
      <c r="B279" s="1"/>
      <c r="C279" s="16" t="s">
        <v>72</v>
      </c>
      <c r="D279" s="17">
        <v>0</v>
      </c>
      <c r="E279" s="17">
        <v>0</v>
      </c>
      <c r="F279" s="17">
        <v>0</v>
      </c>
      <c r="G279" s="17">
        <v>0</v>
      </c>
      <c r="H279" s="1"/>
      <c r="I279" s="1"/>
      <c r="J279" s="1"/>
      <c r="K279" s="1"/>
    </row>
    <row r="280" spans="1:11" ht="14.1" customHeight="1" x14ac:dyDescent="0.25">
      <c r="A280" s="1"/>
      <c r="B280" s="1"/>
      <c r="C280" s="16" t="s">
        <v>73</v>
      </c>
      <c r="D280" s="17">
        <v>0</v>
      </c>
      <c r="E280" s="17">
        <v>0</v>
      </c>
      <c r="F280" s="17">
        <v>0</v>
      </c>
      <c r="G280" s="17">
        <v>0</v>
      </c>
      <c r="H280" s="1"/>
      <c r="I280" s="1"/>
      <c r="J280" s="1"/>
      <c r="K280" s="1"/>
    </row>
    <row r="281" spans="1:11" ht="14.1" customHeight="1" x14ac:dyDescent="0.25">
      <c r="A281" s="1"/>
      <c r="B281" s="1"/>
      <c r="C281" s="16" t="s">
        <v>79</v>
      </c>
      <c r="D281" s="17">
        <v>0</v>
      </c>
      <c r="E281" s="17">
        <v>0</v>
      </c>
      <c r="F281" s="17">
        <v>0</v>
      </c>
      <c r="G281" s="17">
        <v>0</v>
      </c>
      <c r="H281" s="1"/>
      <c r="I281" s="1"/>
      <c r="J281" s="1"/>
      <c r="K281" s="1"/>
    </row>
    <row r="282" spans="1:11" ht="14.1" customHeight="1" x14ac:dyDescent="0.25">
      <c r="A282" s="1"/>
      <c r="B282" s="1"/>
      <c r="C282" s="16" t="s">
        <v>72</v>
      </c>
      <c r="D282" s="17">
        <v>0</v>
      </c>
      <c r="E282" s="17">
        <v>0</v>
      </c>
      <c r="F282" s="17">
        <v>0</v>
      </c>
      <c r="G282" s="17">
        <v>0</v>
      </c>
      <c r="H282" s="1"/>
      <c r="I282" s="1"/>
      <c r="J282" s="1"/>
      <c r="K282" s="1"/>
    </row>
    <row r="283" spans="1:11" ht="14.1" customHeight="1" x14ac:dyDescent="0.25">
      <c r="A283" s="1"/>
      <c r="B283" s="1"/>
      <c r="C283" s="16" t="s">
        <v>73</v>
      </c>
      <c r="D283" s="17">
        <v>0</v>
      </c>
      <c r="E283" s="17">
        <v>0</v>
      </c>
      <c r="F283" s="17">
        <v>0</v>
      </c>
      <c r="G283" s="17">
        <v>0</v>
      </c>
      <c r="H283" s="1"/>
      <c r="I283" s="1"/>
      <c r="J283" s="1"/>
      <c r="K283" s="1"/>
    </row>
    <row r="284" spans="1:11" ht="14.1" customHeight="1" x14ac:dyDescent="0.25">
      <c r="A284" s="1"/>
      <c r="B284" s="1"/>
      <c r="C284" s="16" t="s">
        <v>80</v>
      </c>
      <c r="D284" s="17">
        <v>0</v>
      </c>
      <c r="E284" s="17">
        <v>0</v>
      </c>
      <c r="F284" s="17">
        <v>0</v>
      </c>
      <c r="G284" s="17">
        <v>0</v>
      </c>
      <c r="H284" s="1"/>
      <c r="I284" s="1"/>
      <c r="J284" s="1"/>
      <c r="K284" s="1"/>
    </row>
    <row r="285" spans="1:11" ht="14.1" customHeight="1" x14ac:dyDescent="0.25">
      <c r="A285" s="1"/>
      <c r="B285" s="1"/>
      <c r="C285" s="16" t="s">
        <v>72</v>
      </c>
      <c r="D285" s="17">
        <v>0</v>
      </c>
      <c r="E285" s="17">
        <v>0</v>
      </c>
      <c r="F285" s="17">
        <v>0</v>
      </c>
      <c r="G285" s="17">
        <v>0</v>
      </c>
      <c r="H285" s="1"/>
      <c r="I285" s="1"/>
      <c r="J285" s="1"/>
      <c r="K285" s="1"/>
    </row>
    <row r="286" spans="1:11" ht="14.1" customHeight="1" x14ac:dyDescent="0.25">
      <c r="A286" s="1"/>
      <c r="B286" s="1"/>
      <c r="C286" s="16" t="s">
        <v>81</v>
      </c>
      <c r="D286" s="17">
        <v>0</v>
      </c>
      <c r="E286" s="17">
        <v>0</v>
      </c>
      <c r="F286" s="17">
        <v>0</v>
      </c>
      <c r="G286" s="17">
        <v>0</v>
      </c>
      <c r="H286" s="1"/>
      <c r="I286" s="1"/>
      <c r="J286" s="1"/>
      <c r="K286" s="1"/>
    </row>
    <row r="287" spans="1:11" ht="14.1" customHeight="1" x14ac:dyDescent="0.25">
      <c r="A287" s="1"/>
      <c r="B287" s="1"/>
      <c r="C287" s="16" t="s">
        <v>82</v>
      </c>
      <c r="D287" s="17">
        <v>0</v>
      </c>
      <c r="E287" s="17">
        <v>0</v>
      </c>
      <c r="F287" s="17">
        <v>0</v>
      </c>
      <c r="G287" s="17">
        <v>0</v>
      </c>
      <c r="H287" s="1"/>
      <c r="I287" s="1"/>
      <c r="J287" s="1"/>
      <c r="K287" s="1"/>
    </row>
    <row r="288" spans="1:11" ht="14.1" customHeight="1" x14ac:dyDescent="0.25">
      <c r="A288" s="1"/>
      <c r="B288" s="1"/>
      <c r="C288" s="16" t="s">
        <v>83</v>
      </c>
      <c r="D288" s="17">
        <v>0</v>
      </c>
      <c r="E288" s="17">
        <v>0</v>
      </c>
      <c r="F288" s="17">
        <v>0</v>
      </c>
      <c r="G288" s="17">
        <v>0</v>
      </c>
      <c r="H288" s="1"/>
      <c r="I288" s="1"/>
      <c r="J288" s="1"/>
      <c r="K288" s="1"/>
    </row>
    <row r="289" spans="1:11" ht="14.1" customHeight="1" x14ac:dyDescent="0.25">
      <c r="A289" s="1"/>
      <c r="B289" s="1"/>
      <c r="C289" s="16" t="s">
        <v>84</v>
      </c>
      <c r="D289" s="17">
        <v>0</v>
      </c>
      <c r="E289" s="17">
        <v>0</v>
      </c>
      <c r="F289" s="17">
        <v>0</v>
      </c>
      <c r="G289" s="17">
        <v>0</v>
      </c>
      <c r="H289" s="1"/>
      <c r="I289" s="1"/>
      <c r="J289" s="1"/>
      <c r="K289" s="1"/>
    </row>
    <row r="290" spans="1:11" ht="14.1" customHeight="1" x14ac:dyDescent="0.25">
      <c r="A290" s="1"/>
      <c r="B290" s="1"/>
      <c r="C290" s="16" t="s">
        <v>85</v>
      </c>
      <c r="D290" s="17">
        <v>0</v>
      </c>
      <c r="E290" s="17">
        <v>2233000</v>
      </c>
      <c r="F290" s="17">
        <v>900000</v>
      </c>
      <c r="G290" s="17">
        <v>0</v>
      </c>
      <c r="H290" s="1"/>
      <c r="I290" s="1"/>
      <c r="J290" s="1"/>
      <c r="K290" s="1"/>
    </row>
    <row r="291" spans="1:11" ht="14.1" customHeight="1" x14ac:dyDescent="0.25">
      <c r="A291" s="1"/>
      <c r="B291" s="1"/>
      <c r="C291" s="16" t="s">
        <v>72</v>
      </c>
      <c r="D291" s="17">
        <v>0</v>
      </c>
      <c r="E291" s="17">
        <v>2233000</v>
      </c>
      <c r="F291" s="17">
        <v>900000</v>
      </c>
      <c r="G291" s="17">
        <v>0</v>
      </c>
      <c r="H291" s="1"/>
      <c r="I291" s="1"/>
      <c r="J291" s="1"/>
      <c r="K291" s="1"/>
    </row>
    <row r="292" spans="1:11" ht="14.1" customHeight="1" x14ac:dyDescent="0.25">
      <c r="A292" s="1"/>
      <c r="B292" s="1"/>
      <c r="C292" s="16" t="s">
        <v>81</v>
      </c>
      <c r="D292" s="17">
        <v>0</v>
      </c>
      <c r="E292" s="17">
        <v>0</v>
      </c>
      <c r="F292" s="17">
        <v>0</v>
      </c>
      <c r="G292" s="17">
        <v>0</v>
      </c>
      <c r="H292" s="1"/>
      <c r="I292" s="1"/>
      <c r="J292" s="1"/>
      <c r="K292" s="1"/>
    </row>
    <row r="293" spans="1:11" ht="14.1" customHeight="1" x14ac:dyDescent="0.25">
      <c r="A293" s="1"/>
      <c r="B293" s="1"/>
      <c r="C293" s="16" t="s">
        <v>82</v>
      </c>
      <c r="D293" s="17">
        <v>0</v>
      </c>
      <c r="E293" s="17">
        <v>0</v>
      </c>
      <c r="F293" s="17">
        <v>0</v>
      </c>
      <c r="G293" s="17">
        <v>0</v>
      </c>
      <c r="H293" s="1"/>
      <c r="I293" s="1"/>
      <c r="J293" s="1"/>
      <c r="K293" s="1"/>
    </row>
    <row r="294" spans="1:11" ht="14.1" customHeight="1" x14ac:dyDescent="0.25">
      <c r="A294" s="1"/>
      <c r="B294" s="1"/>
      <c r="C294" s="16" t="s">
        <v>83</v>
      </c>
      <c r="D294" s="17">
        <v>0</v>
      </c>
      <c r="E294" s="17">
        <v>0</v>
      </c>
      <c r="F294" s="17">
        <v>0</v>
      </c>
      <c r="G294" s="17">
        <v>0</v>
      </c>
      <c r="H294" s="1"/>
      <c r="I294" s="1"/>
      <c r="J294" s="1"/>
      <c r="K294" s="1"/>
    </row>
    <row r="295" spans="1:11" ht="14.1" customHeight="1" x14ac:dyDescent="0.25">
      <c r="A295" s="1"/>
      <c r="B295" s="1"/>
      <c r="C295" s="16" t="s">
        <v>84</v>
      </c>
      <c r="D295" s="17">
        <v>0</v>
      </c>
      <c r="E295" s="17">
        <v>0</v>
      </c>
      <c r="F295" s="17">
        <v>0</v>
      </c>
      <c r="G295" s="17">
        <v>0</v>
      </c>
      <c r="H295" s="1"/>
      <c r="I295" s="1"/>
      <c r="J295" s="1"/>
      <c r="K295" s="1"/>
    </row>
    <row r="296" spans="1:11" ht="14.1" customHeight="1" x14ac:dyDescent="0.25">
      <c r="A296" s="1"/>
      <c r="B296" s="1"/>
      <c r="C296" s="16" t="s">
        <v>86</v>
      </c>
      <c r="D296" s="17">
        <v>0</v>
      </c>
      <c r="E296" s="17">
        <v>0</v>
      </c>
      <c r="F296" s="17">
        <v>0</v>
      </c>
      <c r="G296" s="17">
        <v>0</v>
      </c>
      <c r="H296" s="1"/>
      <c r="I296" s="1"/>
      <c r="J296" s="1"/>
      <c r="K296" s="1"/>
    </row>
    <row r="297" spans="1:11" ht="14.1" customHeight="1" x14ac:dyDescent="0.25">
      <c r="A297" s="1"/>
      <c r="B297" s="1"/>
      <c r="C297" s="16" t="s">
        <v>72</v>
      </c>
      <c r="D297" s="17">
        <v>0</v>
      </c>
      <c r="E297" s="17">
        <v>0</v>
      </c>
      <c r="F297" s="17">
        <v>0</v>
      </c>
      <c r="G297" s="17">
        <v>0</v>
      </c>
      <c r="H297" s="1"/>
      <c r="I297" s="1"/>
      <c r="J297" s="1"/>
      <c r="K297" s="1"/>
    </row>
    <row r="298" spans="1:11" ht="14.1" customHeight="1" x14ac:dyDescent="0.25">
      <c r="A298" s="1"/>
      <c r="B298" s="1"/>
      <c r="C298" s="16" t="s">
        <v>81</v>
      </c>
      <c r="D298" s="17">
        <v>0</v>
      </c>
      <c r="E298" s="17">
        <v>0</v>
      </c>
      <c r="F298" s="17">
        <v>0</v>
      </c>
      <c r="G298" s="17">
        <v>0</v>
      </c>
      <c r="H298" s="1"/>
      <c r="I298" s="1"/>
      <c r="J298" s="1"/>
      <c r="K298" s="1"/>
    </row>
    <row r="299" spans="1:11" ht="14.1" customHeight="1" x14ac:dyDescent="0.25">
      <c r="A299" s="1"/>
      <c r="B299" s="1"/>
      <c r="C299" s="16" t="s">
        <v>82</v>
      </c>
      <c r="D299" s="17">
        <v>0</v>
      </c>
      <c r="E299" s="17">
        <v>0</v>
      </c>
      <c r="F299" s="17">
        <v>0</v>
      </c>
      <c r="G299" s="17">
        <v>0</v>
      </c>
      <c r="H299" s="1"/>
      <c r="I299" s="1"/>
      <c r="J299" s="1"/>
      <c r="K299" s="1"/>
    </row>
    <row r="300" spans="1:11" ht="14.1" customHeight="1" x14ac:dyDescent="0.25">
      <c r="A300" s="1"/>
      <c r="B300" s="1"/>
      <c r="C300" s="16" t="s">
        <v>83</v>
      </c>
      <c r="D300" s="17">
        <v>0</v>
      </c>
      <c r="E300" s="17">
        <v>0</v>
      </c>
      <c r="F300" s="17">
        <v>0</v>
      </c>
      <c r="G300" s="17">
        <v>0</v>
      </c>
      <c r="H300" s="1"/>
      <c r="I300" s="1"/>
      <c r="J300" s="1"/>
      <c r="K300" s="1"/>
    </row>
    <row r="301" spans="1:11" ht="14.1" customHeight="1" x14ac:dyDescent="0.25">
      <c r="A301" s="1"/>
      <c r="B301" s="1"/>
      <c r="C301" s="16" t="s">
        <v>84</v>
      </c>
      <c r="D301" s="17">
        <v>0</v>
      </c>
      <c r="E301" s="17">
        <v>0</v>
      </c>
      <c r="F301" s="17">
        <v>0</v>
      </c>
      <c r="G301" s="17">
        <v>0</v>
      </c>
      <c r="H301" s="1"/>
      <c r="I301" s="1"/>
      <c r="J301" s="1"/>
      <c r="K301" s="1"/>
    </row>
    <row r="302" spans="1:11" ht="14.1" customHeight="1" x14ac:dyDescent="0.25">
      <c r="A302" s="1"/>
      <c r="B302" s="1"/>
      <c r="C302" s="16" t="s">
        <v>87</v>
      </c>
      <c r="D302" s="17">
        <v>0</v>
      </c>
      <c r="E302" s="17">
        <v>0</v>
      </c>
      <c r="F302" s="17">
        <v>0</v>
      </c>
      <c r="G302" s="17">
        <v>0</v>
      </c>
      <c r="H302" s="1"/>
      <c r="I302" s="1"/>
      <c r="J302" s="1"/>
      <c r="K302" s="1"/>
    </row>
    <row r="303" spans="1:11" ht="14.1" customHeight="1" x14ac:dyDescent="0.25">
      <c r="A303" s="1"/>
      <c r="B303" s="1"/>
      <c r="C303" s="16" t="s">
        <v>88</v>
      </c>
      <c r="D303" s="17">
        <v>0</v>
      </c>
      <c r="E303" s="17">
        <v>0</v>
      </c>
      <c r="F303" s="17">
        <v>0</v>
      </c>
      <c r="G303" s="17">
        <v>0</v>
      </c>
      <c r="H303" s="1"/>
      <c r="I303" s="1"/>
      <c r="J303" s="1"/>
      <c r="K303" s="1"/>
    </row>
    <row r="304" spans="1:11" ht="14.1" customHeight="1" x14ac:dyDescent="0.25">
      <c r="A304" s="1"/>
      <c r="B304" s="1"/>
      <c r="C304" s="18" t="s">
        <v>89</v>
      </c>
      <c r="D304" s="17">
        <v>0</v>
      </c>
      <c r="E304" s="17">
        <v>2233000</v>
      </c>
      <c r="F304" s="17">
        <v>900000</v>
      </c>
      <c r="G304" s="17">
        <v>0</v>
      </c>
      <c r="H304" s="1"/>
      <c r="I304" s="1"/>
      <c r="J304" s="1"/>
      <c r="K304" s="1"/>
    </row>
    <row r="305" spans="1:11" ht="14.1" customHeight="1" x14ac:dyDescent="0.25">
      <c r="A305" s="1"/>
      <c r="B305" s="1"/>
      <c r="C305" s="9" t="s">
        <v>140</v>
      </c>
      <c r="D305" s="1457" t="s">
        <v>141</v>
      </c>
      <c r="E305" s="1458"/>
      <c r="F305" s="1458"/>
      <c r="G305" s="1458"/>
      <c r="H305" s="1"/>
      <c r="I305" s="1"/>
      <c r="J305" s="1"/>
      <c r="K305" s="1"/>
    </row>
    <row r="306" spans="1:11" ht="14.1" customHeight="1" x14ac:dyDescent="0.25">
      <c r="A306" s="1"/>
      <c r="B306" s="1"/>
      <c r="C306" s="10" t="s">
        <v>46</v>
      </c>
      <c r="D306" s="1459" t="s">
        <v>142</v>
      </c>
      <c r="E306" s="1460"/>
      <c r="F306" s="1460"/>
      <c r="G306" s="1460"/>
      <c r="H306" s="1"/>
      <c r="I306" s="1"/>
      <c r="J306" s="1"/>
      <c r="K306" s="1"/>
    </row>
    <row r="307" spans="1:11" ht="14.1" customHeight="1" x14ac:dyDescent="0.25">
      <c r="A307" s="1"/>
      <c r="B307" s="1"/>
      <c r="C307" s="11" t="s">
        <v>48</v>
      </c>
      <c r="D307" s="1461" t="s">
        <v>143</v>
      </c>
      <c r="E307" s="1462"/>
      <c r="F307" s="1462"/>
      <c r="G307" s="1462"/>
      <c r="H307" s="1"/>
      <c r="I307" s="1"/>
      <c r="J307" s="1"/>
      <c r="K307" s="1"/>
    </row>
    <row r="308" spans="1:11" ht="14.1" customHeight="1" x14ac:dyDescent="0.25">
      <c r="A308" s="1"/>
      <c r="B308" s="1"/>
      <c r="C308" s="11" t="s">
        <v>50</v>
      </c>
      <c r="D308" s="1461" t="s">
        <v>95</v>
      </c>
      <c r="E308" s="1462"/>
      <c r="F308" s="1462"/>
      <c r="G308" s="1462"/>
      <c r="H308" s="1"/>
      <c r="I308" s="1"/>
      <c r="J308" s="1"/>
      <c r="K308" s="1"/>
    </row>
    <row r="309" spans="1:11" ht="15" customHeight="1" x14ac:dyDescent="0.25">
      <c r="A309" s="1"/>
      <c r="B309" s="1"/>
      <c r="C309" s="12"/>
      <c r="D309" s="13">
        <v>2026</v>
      </c>
      <c r="E309" s="13">
        <v>2027</v>
      </c>
      <c r="F309" s="13">
        <v>2028</v>
      </c>
      <c r="G309" s="13">
        <v>2029</v>
      </c>
      <c r="H309" s="1"/>
      <c r="I309" s="1"/>
      <c r="J309" s="1"/>
      <c r="K309" s="1"/>
    </row>
    <row r="310" spans="1:11" ht="15" customHeight="1" x14ac:dyDescent="0.25">
      <c r="A310" s="1"/>
      <c r="B310" s="1"/>
      <c r="C310" s="14"/>
      <c r="D310" s="15" t="s">
        <v>17</v>
      </c>
      <c r="E310" s="15" t="s">
        <v>18</v>
      </c>
      <c r="F310" s="15" t="s">
        <v>18</v>
      </c>
      <c r="G310" s="15" t="s">
        <v>18</v>
      </c>
      <c r="H310" s="1"/>
      <c r="I310" s="1"/>
      <c r="J310" s="1"/>
      <c r="K310" s="1"/>
    </row>
    <row r="311" spans="1:11" ht="14.1" customHeight="1" x14ac:dyDescent="0.25">
      <c r="A311" s="1"/>
      <c r="B311" s="1"/>
      <c r="C311" s="4" t="s">
        <v>52</v>
      </c>
      <c r="D311" s="8" t="s">
        <v>53</v>
      </c>
      <c r="E311" s="8" t="s">
        <v>144</v>
      </c>
      <c r="F311" s="8" t="s">
        <v>55</v>
      </c>
      <c r="G311" s="8" t="s">
        <v>55</v>
      </c>
      <c r="H311" s="1"/>
      <c r="I311" s="1"/>
      <c r="J311" s="1"/>
      <c r="K311" s="1"/>
    </row>
    <row r="312" spans="1:11" ht="14.1" customHeight="1" x14ac:dyDescent="0.25">
      <c r="A312" s="1"/>
      <c r="B312" s="1"/>
      <c r="C312" s="4" t="s">
        <v>54</v>
      </c>
      <c r="D312" s="8" t="s">
        <v>53</v>
      </c>
      <c r="E312" s="8" t="s">
        <v>145</v>
      </c>
      <c r="F312" s="8" t="s">
        <v>55</v>
      </c>
      <c r="G312" s="8" t="s">
        <v>55</v>
      </c>
      <c r="H312" s="1"/>
      <c r="I312" s="1"/>
      <c r="J312" s="1"/>
      <c r="K312" s="1"/>
    </row>
    <row r="313" spans="1:11" ht="14.1" customHeight="1" x14ac:dyDescent="0.25">
      <c r="A313" s="1"/>
      <c r="B313" s="1"/>
      <c r="C313" s="4" t="s">
        <v>59</v>
      </c>
      <c r="D313" s="8" t="s">
        <v>55</v>
      </c>
      <c r="E313" s="8" t="s">
        <v>146</v>
      </c>
      <c r="F313" s="8" t="s">
        <v>55</v>
      </c>
      <c r="G313" s="8" t="s">
        <v>55</v>
      </c>
      <c r="H313" s="1"/>
      <c r="I313" s="1"/>
      <c r="J313" s="1"/>
      <c r="K313" s="1"/>
    </row>
    <row r="314" spans="1:11" ht="14.1" customHeight="1" x14ac:dyDescent="0.25">
      <c r="A314" s="1"/>
      <c r="B314" s="1"/>
      <c r="C314" s="4" t="s">
        <v>63</v>
      </c>
      <c r="D314" s="8" t="s">
        <v>53</v>
      </c>
      <c r="E314" s="8" t="s">
        <v>53</v>
      </c>
      <c r="F314" s="8" t="s">
        <v>103</v>
      </c>
      <c r="G314" s="8" t="s">
        <v>53</v>
      </c>
      <c r="H314" s="1"/>
      <c r="I314" s="1"/>
      <c r="J314" s="1"/>
      <c r="K314" s="1"/>
    </row>
    <row r="315" spans="1:11" ht="14.1" customHeight="1" x14ac:dyDescent="0.25">
      <c r="A315" s="1"/>
      <c r="B315" s="1"/>
      <c r="C315" s="4" t="s">
        <v>65</v>
      </c>
      <c r="D315" s="8" t="s">
        <v>53</v>
      </c>
      <c r="E315" s="8" t="s">
        <v>53</v>
      </c>
      <c r="F315" s="8" t="s">
        <v>103</v>
      </c>
      <c r="G315" s="8" t="s">
        <v>53</v>
      </c>
      <c r="H315" s="1"/>
      <c r="I315" s="1"/>
      <c r="J315" s="1"/>
      <c r="K315" s="1"/>
    </row>
    <row r="316" spans="1:11" ht="14.1" customHeight="1" x14ac:dyDescent="0.25">
      <c r="A316" s="1"/>
      <c r="B316" s="1"/>
      <c r="C316" s="4" t="s">
        <v>68</v>
      </c>
      <c r="D316" s="8" t="s">
        <v>53</v>
      </c>
      <c r="E316" s="8" t="s">
        <v>53</v>
      </c>
      <c r="F316" s="8" t="s">
        <v>103</v>
      </c>
      <c r="G316" s="8" t="s">
        <v>53</v>
      </c>
      <c r="H316" s="1"/>
      <c r="I316" s="1"/>
      <c r="J316" s="1"/>
      <c r="K316" s="1"/>
    </row>
    <row r="317" spans="1:11" ht="14.1" customHeight="1" x14ac:dyDescent="0.25">
      <c r="A317" s="1"/>
      <c r="B317" s="1"/>
      <c r="C317" s="1455" t="s">
        <v>70</v>
      </c>
      <c r="D317" s="1456"/>
      <c r="E317" s="1456"/>
      <c r="F317" s="1456"/>
      <c r="G317" s="1456"/>
      <c r="H317" s="1"/>
      <c r="I317" s="1"/>
      <c r="J317" s="1"/>
      <c r="K317" s="1"/>
    </row>
    <row r="318" spans="1:11" ht="14.1" customHeight="1" x14ac:dyDescent="0.25">
      <c r="A318" s="1"/>
      <c r="B318" s="1"/>
      <c r="C318" s="12"/>
      <c r="D318" s="13">
        <v>2026</v>
      </c>
      <c r="E318" s="13">
        <v>2027</v>
      </c>
      <c r="F318" s="13">
        <v>2028</v>
      </c>
      <c r="G318" s="13">
        <v>2029</v>
      </c>
      <c r="H318" s="1"/>
      <c r="I318" s="1"/>
      <c r="J318" s="1"/>
      <c r="K318" s="1"/>
    </row>
    <row r="319" spans="1:11" ht="14.1" customHeight="1" x14ac:dyDescent="0.25">
      <c r="A319" s="1"/>
      <c r="B319" s="1"/>
      <c r="C319" s="14"/>
      <c r="D319" s="15" t="s">
        <v>17</v>
      </c>
      <c r="E319" s="15" t="s">
        <v>18</v>
      </c>
      <c r="F319" s="15" t="s">
        <v>18</v>
      </c>
      <c r="G319" s="15" t="s">
        <v>18</v>
      </c>
      <c r="H319" s="1"/>
      <c r="I319" s="1"/>
      <c r="J319" s="1"/>
      <c r="K319" s="1"/>
    </row>
    <row r="320" spans="1:11" ht="14.1" customHeight="1" x14ac:dyDescent="0.25">
      <c r="A320" s="1"/>
      <c r="B320" s="1"/>
      <c r="C320" s="16" t="s">
        <v>71</v>
      </c>
      <c r="D320" s="19" t="s">
        <v>53</v>
      </c>
      <c r="E320" s="17">
        <v>0</v>
      </c>
      <c r="F320" s="17">
        <v>0</v>
      </c>
      <c r="G320" s="17">
        <v>0</v>
      </c>
      <c r="H320" s="1"/>
      <c r="I320" s="1"/>
      <c r="J320" s="1"/>
      <c r="K320" s="1"/>
    </row>
    <row r="321" spans="1:11" ht="14.1" customHeight="1" x14ac:dyDescent="0.25">
      <c r="A321" s="1"/>
      <c r="B321" s="1"/>
      <c r="C321" s="16" t="s">
        <v>72</v>
      </c>
      <c r="D321" s="19" t="s">
        <v>53</v>
      </c>
      <c r="E321" s="17">
        <v>0</v>
      </c>
      <c r="F321" s="17">
        <v>0</v>
      </c>
      <c r="G321" s="17">
        <v>0</v>
      </c>
      <c r="H321" s="1"/>
      <c r="I321" s="1"/>
      <c r="J321" s="1"/>
      <c r="K321" s="1"/>
    </row>
    <row r="322" spans="1:11" ht="14.1" customHeight="1" x14ac:dyDescent="0.25">
      <c r="A322" s="1"/>
      <c r="B322" s="1"/>
      <c r="C322" s="16" t="s">
        <v>73</v>
      </c>
      <c r="D322" s="19" t="s">
        <v>53</v>
      </c>
      <c r="E322" s="17">
        <v>0</v>
      </c>
      <c r="F322" s="17">
        <v>0</v>
      </c>
      <c r="G322" s="17">
        <v>0</v>
      </c>
      <c r="H322" s="1"/>
      <c r="I322" s="1"/>
      <c r="J322" s="1"/>
      <c r="K322" s="1"/>
    </row>
    <row r="323" spans="1:11" ht="14.1" customHeight="1" x14ac:dyDescent="0.25">
      <c r="A323" s="1"/>
      <c r="B323" s="1"/>
      <c r="C323" s="16" t="s">
        <v>74</v>
      </c>
      <c r="D323" s="19" t="s">
        <v>53</v>
      </c>
      <c r="E323" s="17">
        <v>0</v>
      </c>
      <c r="F323" s="17">
        <v>0</v>
      </c>
      <c r="G323" s="17">
        <v>0</v>
      </c>
      <c r="H323" s="1"/>
      <c r="I323" s="1"/>
      <c r="J323" s="1"/>
      <c r="K323" s="1"/>
    </row>
    <row r="324" spans="1:11" ht="14.1" customHeight="1" x14ac:dyDescent="0.25">
      <c r="A324" s="1"/>
      <c r="B324" s="1"/>
      <c r="C324" s="16" t="s">
        <v>72</v>
      </c>
      <c r="D324" s="19" t="s">
        <v>53</v>
      </c>
      <c r="E324" s="17">
        <v>0</v>
      </c>
      <c r="F324" s="17">
        <v>0</v>
      </c>
      <c r="G324" s="17">
        <v>0</v>
      </c>
      <c r="H324" s="1"/>
      <c r="I324" s="1"/>
      <c r="J324" s="1"/>
      <c r="K324" s="1"/>
    </row>
    <row r="325" spans="1:11" ht="14.1" customHeight="1" x14ac:dyDescent="0.25">
      <c r="A325" s="1"/>
      <c r="B325" s="1"/>
      <c r="C325" s="16" t="s">
        <v>73</v>
      </c>
      <c r="D325" s="19" t="s">
        <v>53</v>
      </c>
      <c r="E325" s="17">
        <v>0</v>
      </c>
      <c r="F325" s="17">
        <v>0</v>
      </c>
      <c r="G325" s="17">
        <v>0</v>
      </c>
      <c r="H325" s="1"/>
      <c r="I325" s="1"/>
      <c r="J325" s="1"/>
      <c r="K325" s="1"/>
    </row>
    <row r="326" spans="1:11" ht="14.1" customHeight="1" x14ac:dyDescent="0.25">
      <c r="A326" s="1"/>
      <c r="B326" s="1"/>
      <c r="C326" s="16" t="s">
        <v>75</v>
      </c>
      <c r="D326" s="19" t="s">
        <v>53</v>
      </c>
      <c r="E326" s="17">
        <v>0</v>
      </c>
      <c r="F326" s="17">
        <v>0</v>
      </c>
      <c r="G326" s="17">
        <v>0</v>
      </c>
      <c r="H326" s="1"/>
      <c r="I326" s="1"/>
      <c r="J326" s="1"/>
      <c r="K326" s="1"/>
    </row>
    <row r="327" spans="1:11" ht="14.1" customHeight="1" x14ac:dyDescent="0.25">
      <c r="A327" s="1"/>
      <c r="B327" s="1"/>
      <c r="C327" s="16" t="s">
        <v>72</v>
      </c>
      <c r="D327" s="19" t="s">
        <v>53</v>
      </c>
      <c r="E327" s="17">
        <v>0</v>
      </c>
      <c r="F327" s="17">
        <v>0</v>
      </c>
      <c r="G327" s="17">
        <v>0</v>
      </c>
      <c r="H327" s="1"/>
      <c r="I327" s="1"/>
      <c r="J327" s="1"/>
      <c r="K327" s="1"/>
    </row>
    <row r="328" spans="1:11" ht="14.1" customHeight="1" x14ac:dyDescent="0.25">
      <c r="A328" s="1"/>
      <c r="B328" s="1"/>
      <c r="C328" s="16" t="s">
        <v>73</v>
      </c>
      <c r="D328" s="19" t="s">
        <v>53</v>
      </c>
      <c r="E328" s="17">
        <v>0</v>
      </c>
      <c r="F328" s="17">
        <v>0</v>
      </c>
      <c r="G328" s="17">
        <v>0</v>
      </c>
      <c r="H328" s="1"/>
      <c r="I328" s="1"/>
      <c r="J328" s="1"/>
      <c r="K328" s="1"/>
    </row>
    <row r="329" spans="1:11" ht="14.1" customHeight="1" x14ac:dyDescent="0.25">
      <c r="A329" s="1"/>
      <c r="B329" s="1"/>
      <c r="C329" s="16" t="s">
        <v>76</v>
      </c>
      <c r="D329" s="19" t="s">
        <v>53</v>
      </c>
      <c r="E329" s="17">
        <v>0</v>
      </c>
      <c r="F329" s="17">
        <v>0</v>
      </c>
      <c r="G329" s="17">
        <v>0</v>
      </c>
      <c r="H329" s="1"/>
      <c r="I329" s="1"/>
      <c r="J329" s="1"/>
      <c r="K329" s="1"/>
    </row>
    <row r="330" spans="1:11" ht="14.1" customHeight="1" x14ac:dyDescent="0.25">
      <c r="A330" s="1"/>
      <c r="B330" s="1"/>
      <c r="C330" s="16" t="s">
        <v>72</v>
      </c>
      <c r="D330" s="19" t="s">
        <v>53</v>
      </c>
      <c r="E330" s="17">
        <v>0</v>
      </c>
      <c r="F330" s="17">
        <v>0</v>
      </c>
      <c r="G330" s="17">
        <v>0</v>
      </c>
      <c r="H330" s="1"/>
      <c r="I330" s="1"/>
      <c r="J330" s="1"/>
      <c r="K330" s="1"/>
    </row>
    <row r="331" spans="1:11" ht="14.1" customHeight="1" x14ac:dyDescent="0.25">
      <c r="A331" s="1"/>
      <c r="B331" s="1"/>
      <c r="C331" s="16" t="s">
        <v>73</v>
      </c>
      <c r="D331" s="19" t="s">
        <v>53</v>
      </c>
      <c r="E331" s="17">
        <v>0</v>
      </c>
      <c r="F331" s="17">
        <v>0</v>
      </c>
      <c r="G331" s="17">
        <v>0</v>
      </c>
      <c r="H331" s="1"/>
      <c r="I331" s="1"/>
      <c r="J331" s="1"/>
      <c r="K331" s="1"/>
    </row>
    <row r="332" spans="1:11" ht="14.1" customHeight="1" x14ac:dyDescent="0.25">
      <c r="A332" s="1"/>
      <c r="B332" s="1"/>
      <c r="C332" s="16" t="s">
        <v>77</v>
      </c>
      <c r="D332" s="19" t="s">
        <v>53</v>
      </c>
      <c r="E332" s="17">
        <v>0</v>
      </c>
      <c r="F332" s="17">
        <v>0</v>
      </c>
      <c r="G332" s="17">
        <v>0</v>
      </c>
      <c r="H332" s="1"/>
      <c r="I332" s="1"/>
      <c r="J332" s="1"/>
      <c r="K332" s="1"/>
    </row>
    <row r="333" spans="1:11" ht="14.1" customHeight="1" x14ac:dyDescent="0.25">
      <c r="A333" s="1"/>
      <c r="B333" s="1"/>
      <c r="C333" s="16" t="s">
        <v>72</v>
      </c>
      <c r="D333" s="19" t="s">
        <v>53</v>
      </c>
      <c r="E333" s="17">
        <v>0</v>
      </c>
      <c r="F333" s="17">
        <v>0</v>
      </c>
      <c r="G333" s="17">
        <v>0</v>
      </c>
      <c r="H333" s="1"/>
      <c r="I333" s="1"/>
      <c r="J333" s="1"/>
      <c r="K333" s="1"/>
    </row>
    <row r="334" spans="1:11" ht="14.1" customHeight="1" x14ac:dyDescent="0.25">
      <c r="A334" s="1"/>
      <c r="B334" s="1"/>
      <c r="C334" s="16" t="s">
        <v>73</v>
      </c>
      <c r="D334" s="19" t="s">
        <v>53</v>
      </c>
      <c r="E334" s="17">
        <v>0</v>
      </c>
      <c r="F334" s="17">
        <v>0</v>
      </c>
      <c r="G334" s="17">
        <v>0</v>
      </c>
      <c r="H334" s="1"/>
      <c r="I334" s="1"/>
      <c r="J334" s="1"/>
      <c r="K334" s="1"/>
    </row>
    <row r="335" spans="1:11" ht="14.1" customHeight="1" x14ac:dyDescent="0.25">
      <c r="A335" s="1"/>
      <c r="B335" s="1"/>
      <c r="C335" s="16" t="s">
        <v>78</v>
      </c>
      <c r="D335" s="19" t="s">
        <v>53</v>
      </c>
      <c r="E335" s="17">
        <v>0</v>
      </c>
      <c r="F335" s="17">
        <v>0</v>
      </c>
      <c r="G335" s="17">
        <v>0</v>
      </c>
      <c r="H335" s="1"/>
      <c r="I335" s="1"/>
      <c r="J335" s="1"/>
      <c r="K335" s="1"/>
    </row>
    <row r="336" spans="1:11" ht="14.1" customHeight="1" x14ac:dyDescent="0.25">
      <c r="A336" s="1"/>
      <c r="B336" s="1"/>
      <c r="C336" s="16" t="s">
        <v>72</v>
      </c>
      <c r="D336" s="19" t="s">
        <v>53</v>
      </c>
      <c r="E336" s="17">
        <v>0</v>
      </c>
      <c r="F336" s="17">
        <v>0</v>
      </c>
      <c r="G336" s="17">
        <v>0</v>
      </c>
      <c r="H336" s="1"/>
      <c r="I336" s="1"/>
      <c r="J336" s="1"/>
      <c r="K336" s="1"/>
    </row>
    <row r="337" spans="1:11" ht="14.1" customHeight="1" x14ac:dyDescent="0.25">
      <c r="A337" s="1"/>
      <c r="B337" s="1"/>
      <c r="C337" s="16" t="s">
        <v>73</v>
      </c>
      <c r="D337" s="19" t="s">
        <v>53</v>
      </c>
      <c r="E337" s="17">
        <v>0</v>
      </c>
      <c r="F337" s="17">
        <v>0</v>
      </c>
      <c r="G337" s="17">
        <v>0</v>
      </c>
      <c r="H337" s="1"/>
      <c r="I337" s="1"/>
      <c r="J337" s="1"/>
      <c r="K337" s="1"/>
    </row>
    <row r="338" spans="1:11" ht="14.1" customHeight="1" x14ac:dyDescent="0.25">
      <c r="A338" s="1"/>
      <c r="B338" s="1"/>
      <c r="C338" s="16" t="s">
        <v>79</v>
      </c>
      <c r="D338" s="19" t="s">
        <v>53</v>
      </c>
      <c r="E338" s="17">
        <v>0</v>
      </c>
      <c r="F338" s="17">
        <v>0</v>
      </c>
      <c r="G338" s="17">
        <v>0</v>
      </c>
      <c r="H338" s="1"/>
      <c r="I338" s="1"/>
      <c r="J338" s="1"/>
      <c r="K338" s="1"/>
    </row>
    <row r="339" spans="1:11" ht="14.1" customHeight="1" x14ac:dyDescent="0.25">
      <c r="A339" s="1"/>
      <c r="B339" s="1"/>
      <c r="C339" s="16" t="s">
        <v>72</v>
      </c>
      <c r="D339" s="19" t="s">
        <v>53</v>
      </c>
      <c r="E339" s="17">
        <v>0</v>
      </c>
      <c r="F339" s="17">
        <v>0</v>
      </c>
      <c r="G339" s="17">
        <v>0</v>
      </c>
      <c r="H339" s="1"/>
      <c r="I339" s="1"/>
      <c r="J339" s="1"/>
      <c r="K339" s="1"/>
    </row>
    <row r="340" spans="1:11" ht="14.1" customHeight="1" x14ac:dyDescent="0.25">
      <c r="A340" s="1"/>
      <c r="B340" s="1"/>
      <c r="C340" s="16" t="s">
        <v>73</v>
      </c>
      <c r="D340" s="19" t="s">
        <v>53</v>
      </c>
      <c r="E340" s="17">
        <v>0</v>
      </c>
      <c r="F340" s="17">
        <v>0</v>
      </c>
      <c r="G340" s="17">
        <v>0</v>
      </c>
      <c r="H340" s="1"/>
      <c r="I340" s="1"/>
      <c r="J340" s="1"/>
      <c r="K340" s="1"/>
    </row>
    <row r="341" spans="1:11" ht="14.1" customHeight="1" x14ac:dyDescent="0.25">
      <c r="A341" s="1"/>
      <c r="B341" s="1"/>
      <c r="C341" s="16" t="s">
        <v>80</v>
      </c>
      <c r="D341" s="19" t="s">
        <v>53</v>
      </c>
      <c r="E341" s="17">
        <v>0</v>
      </c>
      <c r="F341" s="17">
        <v>0</v>
      </c>
      <c r="G341" s="17">
        <v>0</v>
      </c>
      <c r="H341" s="1"/>
      <c r="I341" s="1"/>
      <c r="J341" s="1"/>
      <c r="K341" s="1"/>
    </row>
    <row r="342" spans="1:11" ht="14.1" customHeight="1" x14ac:dyDescent="0.25">
      <c r="A342" s="1"/>
      <c r="B342" s="1"/>
      <c r="C342" s="16" t="s">
        <v>72</v>
      </c>
      <c r="D342" s="19" t="s">
        <v>53</v>
      </c>
      <c r="E342" s="17">
        <v>0</v>
      </c>
      <c r="F342" s="17">
        <v>0</v>
      </c>
      <c r="G342" s="17">
        <v>0</v>
      </c>
      <c r="H342" s="1"/>
      <c r="I342" s="1"/>
      <c r="J342" s="1"/>
      <c r="K342" s="1"/>
    </row>
    <row r="343" spans="1:11" ht="14.1" customHeight="1" x14ac:dyDescent="0.25">
      <c r="A343" s="1"/>
      <c r="B343" s="1"/>
      <c r="C343" s="16" t="s">
        <v>81</v>
      </c>
      <c r="D343" s="19" t="s">
        <v>53</v>
      </c>
      <c r="E343" s="17">
        <v>0</v>
      </c>
      <c r="F343" s="17">
        <v>0</v>
      </c>
      <c r="G343" s="17">
        <v>0</v>
      </c>
      <c r="H343" s="1"/>
      <c r="I343" s="1"/>
      <c r="J343" s="1"/>
      <c r="K343" s="1"/>
    </row>
    <row r="344" spans="1:11" ht="14.1" customHeight="1" x14ac:dyDescent="0.25">
      <c r="A344" s="1"/>
      <c r="B344" s="1"/>
      <c r="C344" s="16" t="s">
        <v>82</v>
      </c>
      <c r="D344" s="19" t="s">
        <v>53</v>
      </c>
      <c r="E344" s="17">
        <v>0</v>
      </c>
      <c r="F344" s="17">
        <v>0</v>
      </c>
      <c r="G344" s="17">
        <v>0</v>
      </c>
      <c r="H344" s="1"/>
      <c r="I344" s="1"/>
      <c r="J344" s="1"/>
      <c r="K344" s="1"/>
    </row>
    <row r="345" spans="1:11" ht="14.1" customHeight="1" x14ac:dyDescent="0.25">
      <c r="A345" s="1"/>
      <c r="B345" s="1"/>
      <c r="C345" s="16" t="s">
        <v>83</v>
      </c>
      <c r="D345" s="19" t="s">
        <v>53</v>
      </c>
      <c r="E345" s="17">
        <v>0</v>
      </c>
      <c r="F345" s="17">
        <v>0</v>
      </c>
      <c r="G345" s="17">
        <v>0</v>
      </c>
      <c r="H345" s="1"/>
      <c r="I345" s="1"/>
      <c r="J345" s="1"/>
      <c r="K345" s="1"/>
    </row>
    <row r="346" spans="1:11" ht="14.1" customHeight="1" x14ac:dyDescent="0.25">
      <c r="A346" s="1"/>
      <c r="B346" s="1"/>
      <c r="C346" s="16" t="s">
        <v>84</v>
      </c>
      <c r="D346" s="19" t="s">
        <v>53</v>
      </c>
      <c r="E346" s="17">
        <v>0</v>
      </c>
      <c r="F346" s="17">
        <v>0</v>
      </c>
      <c r="G346" s="17">
        <v>0</v>
      </c>
      <c r="H346" s="1"/>
      <c r="I346" s="1"/>
      <c r="J346" s="1"/>
      <c r="K346" s="1"/>
    </row>
    <row r="347" spans="1:11" ht="14.1" customHeight="1" x14ac:dyDescent="0.25">
      <c r="A347" s="1"/>
      <c r="B347" s="1"/>
      <c r="C347" s="16" t="s">
        <v>85</v>
      </c>
      <c r="D347" s="19" t="s">
        <v>53</v>
      </c>
      <c r="E347" s="17">
        <v>30000000</v>
      </c>
      <c r="F347" s="17">
        <v>0</v>
      </c>
      <c r="G347" s="17">
        <v>0</v>
      </c>
      <c r="H347" s="1"/>
      <c r="I347" s="1"/>
      <c r="J347" s="1"/>
      <c r="K347" s="1"/>
    </row>
    <row r="348" spans="1:11" ht="14.1" customHeight="1" x14ac:dyDescent="0.25">
      <c r="A348" s="1"/>
      <c r="B348" s="1"/>
      <c r="C348" s="16" t="s">
        <v>72</v>
      </c>
      <c r="D348" s="19" t="s">
        <v>53</v>
      </c>
      <c r="E348" s="17">
        <v>30000000</v>
      </c>
      <c r="F348" s="17">
        <v>0</v>
      </c>
      <c r="G348" s="17">
        <v>0</v>
      </c>
      <c r="H348" s="1"/>
      <c r="I348" s="1"/>
      <c r="J348" s="1"/>
      <c r="K348" s="1"/>
    </row>
    <row r="349" spans="1:11" ht="14.1" customHeight="1" x14ac:dyDescent="0.25">
      <c r="A349" s="1"/>
      <c r="B349" s="1"/>
      <c r="C349" s="16" t="s">
        <v>81</v>
      </c>
      <c r="D349" s="19" t="s">
        <v>53</v>
      </c>
      <c r="E349" s="17">
        <v>0</v>
      </c>
      <c r="F349" s="17">
        <v>0</v>
      </c>
      <c r="G349" s="17">
        <v>0</v>
      </c>
      <c r="H349" s="1"/>
      <c r="I349" s="1"/>
      <c r="J349" s="1"/>
      <c r="K349" s="1"/>
    </row>
    <row r="350" spans="1:11" ht="14.1" customHeight="1" x14ac:dyDescent="0.25">
      <c r="A350" s="1"/>
      <c r="B350" s="1"/>
      <c r="C350" s="16" t="s">
        <v>82</v>
      </c>
      <c r="D350" s="19" t="s">
        <v>53</v>
      </c>
      <c r="E350" s="17">
        <v>0</v>
      </c>
      <c r="F350" s="17">
        <v>0</v>
      </c>
      <c r="G350" s="17">
        <v>0</v>
      </c>
      <c r="H350" s="1"/>
      <c r="I350" s="1"/>
      <c r="J350" s="1"/>
      <c r="K350" s="1"/>
    </row>
    <row r="351" spans="1:11" ht="14.1" customHeight="1" x14ac:dyDescent="0.25">
      <c r="A351" s="1"/>
      <c r="B351" s="1"/>
      <c r="C351" s="16" t="s">
        <v>83</v>
      </c>
      <c r="D351" s="19" t="s">
        <v>53</v>
      </c>
      <c r="E351" s="17">
        <v>0</v>
      </c>
      <c r="F351" s="17">
        <v>0</v>
      </c>
      <c r="G351" s="17">
        <v>0</v>
      </c>
      <c r="H351" s="1"/>
      <c r="I351" s="1"/>
      <c r="J351" s="1"/>
      <c r="K351" s="1"/>
    </row>
    <row r="352" spans="1:11" ht="14.1" customHeight="1" x14ac:dyDescent="0.25">
      <c r="A352" s="1"/>
      <c r="B352" s="1"/>
      <c r="C352" s="16" t="s">
        <v>84</v>
      </c>
      <c r="D352" s="19" t="s">
        <v>53</v>
      </c>
      <c r="E352" s="17">
        <v>0</v>
      </c>
      <c r="F352" s="17">
        <v>0</v>
      </c>
      <c r="G352" s="17">
        <v>0</v>
      </c>
      <c r="H352" s="1"/>
      <c r="I352" s="1"/>
      <c r="J352" s="1"/>
      <c r="K352" s="1"/>
    </row>
    <row r="353" spans="1:11" ht="14.1" customHeight="1" x14ac:dyDescent="0.25">
      <c r="A353" s="1"/>
      <c r="B353" s="1"/>
      <c r="C353" s="16" t="s">
        <v>86</v>
      </c>
      <c r="D353" s="19" t="s">
        <v>53</v>
      </c>
      <c r="E353" s="17">
        <v>0</v>
      </c>
      <c r="F353" s="17">
        <v>0</v>
      </c>
      <c r="G353" s="17">
        <v>0</v>
      </c>
      <c r="H353" s="1"/>
      <c r="I353" s="1"/>
      <c r="J353" s="1"/>
      <c r="K353" s="1"/>
    </row>
    <row r="354" spans="1:11" ht="14.1" customHeight="1" x14ac:dyDescent="0.25">
      <c r="A354" s="1"/>
      <c r="B354" s="1"/>
      <c r="C354" s="16" t="s">
        <v>72</v>
      </c>
      <c r="D354" s="19" t="s">
        <v>53</v>
      </c>
      <c r="E354" s="17">
        <v>0</v>
      </c>
      <c r="F354" s="17">
        <v>0</v>
      </c>
      <c r="G354" s="17">
        <v>0</v>
      </c>
      <c r="H354" s="1"/>
      <c r="I354" s="1"/>
      <c r="J354" s="1"/>
      <c r="K354" s="1"/>
    </row>
    <row r="355" spans="1:11" ht="14.1" customHeight="1" x14ac:dyDescent="0.25">
      <c r="A355" s="1"/>
      <c r="B355" s="1"/>
      <c r="C355" s="16" t="s">
        <v>81</v>
      </c>
      <c r="D355" s="19" t="s">
        <v>53</v>
      </c>
      <c r="E355" s="17">
        <v>0</v>
      </c>
      <c r="F355" s="17">
        <v>0</v>
      </c>
      <c r="G355" s="17">
        <v>0</v>
      </c>
      <c r="H355" s="1"/>
      <c r="I355" s="1"/>
      <c r="J355" s="1"/>
      <c r="K355" s="1"/>
    </row>
    <row r="356" spans="1:11" ht="14.1" customHeight="1" x14ac:dyDescent="0.25">
      <c r="A356" s="1"/>
      <c r="B356" s="1"/>
      <c r="C356" s="16" t="s">
        <v>82</v>
      </c>
      <c r="D356" s="19" t="s">
        <v>53</v>
      </c>
      <c r="E356" s="17">
        <v>0</v>
      </c>
      <c r="F356" s="17">
        <v>0</v>
      </c>
      <c r="G356" s="17">
        <v>0</v>
      </c>
      <c r="H356" s="1"/>
      <c r="I356" s="1"/>
      <c r="J356" s="1"/>
      <c r="K356" s="1"/>
    </row>
    <row r="357" spans="1:11" ht="14.1" customHeight="1" x14ac:dyDescent="0.25">
      <c r="A357" s="1"/>
      <c r="B357" s="1"/>
      <c r="C357" s="16" t="s">
        <v>83</v>
      </c>
      <c r="D357" s="19" t="s">
        <v>53</v>
      </c>
      <c r="E357" s="17">
        <v>0</v>
      </c>
      <c r="F357" s="17">
        <v>0</v>
      </c>
      <c r="G357" s="17">
        <v>0</v>
      </c>
      <c r="H357" s="1"/>
      <c r="I357" s="1"/>
      <c r="J357" s="1"/>
      <c r="K357" s="1"/>
    </row>
    <row r="358" spans="1:11" ht="14.1" customHeight="1" x14ac:dyDescent="0.25">
      <c r="A358" s="1"/>
      <c r="B358" s="1"/>
      <c r="C358" s="16" t="s">
        <v>84</v>
      </c>
      <c r="D358" s="19" t="s">
        <v>53</v>
      </c>
      <c r="E358" s="17">
        <v>0</v>
      </c>
      <c r="F358" s="17">
        <v>0</v>
      </c>
      <c r="G358" s="17">
        <v>0</v>
      </c>
      <c r="H358" s="1"/>
      <c r="I358" s="1"/>
      <c r="J358" s="1"/>
      <c r="K358" s="1"/>
    </row>
    <row r="359" spans="1:11" ht="14.1" customHeight="1" x14ac:dyDescent="0.25">
      <c r="A359" s="1"/>
      <c r="B359" s="1"/>
      <c r="C359" s="16" t="s">
        <v>87</v>
      </c>
      <c r="D359" s="19" t="s">
        <v>53</v>
      </c>
      <c r="E359" s="17">
        <v>0</v>
      </c>
      <c r="F359" s="17">
        <v>0</v>
      </c>
      <c r="G359" s="17">
        <v>0</v>
      </c>
      <c r="H359" s="1"/>
      <c r="I359" s="1"/>
      <c r="J359" s="1"/>
      <c r="K359" s="1"/>
    </row>
    <row r="360" spans="1:11" ht="14.1" customHeight="1" x14ac:dyDescent="0.25">
      <c r="A360" s="1"/>
      <c r="B360" s="1"/>
      <c r="C360" s="16" t="s">
        <v>88</v>
      </c>
      <c r="D360" s="19" t="s">
        <v>53</v>
      </c>
      <c r="E360" s="17">
        <v>0</v>
      </c>
      <c r="F360" s="17">
        <v>0</v>
      </c>
      <c r="G360" s="17">
        <v>0</v>
      </c>
      <c r="H360" s="1"/>
      <c r="I360" s="1"/>
      <c r="J360" s="1"/>
      <c r="K360" s="1"/>
    </row>
    <row r="361" spans="1:11" ht="14.1" customHeight="1" x14ac:dyDescent="0.25">
      <c r="A361" s="1"/>
      <c r="B361" s="1"/>
      <c r="C361" s="18" t="s">
        <v>89</v>
      </c>
      <c r="D361" s="17">
        <v>0</v>
      </c>
      <c r="E361" s="17">
        <v>30000000</v>
      </c>
      <c r="F361" s="17">
        <v>0</v>
      </c>
      <c r="G361" s="17">
        <v>0</v>
      </c>
      <c r="H361" s="1"/>
      <c r="I361" s="1"/>
      <c r="J361" s="1"/>
      <c r="K361" s="1"/>
    </row>
    <row r="362" spans="1:11" ht="14.1" customHeight="1" x14ac:dyDescent="0.25">
      <c r="A362" s="1"/>
      <c r="B362" s="1"/>
      <c r="C362" s="9" t="s">
        <v>147</v>
      </c>
      <c r="D362" s="1457" t="s">
        <v>148</v>
      </c>
      <c r="E362" s="1458"/>
      <c r="F362" s="1458"/>
      <c r="G362" s="1458"/>
      <c r="H362" s="1"/>
      <c r="I362" s="1"/>
      <c r="J362" s="1"/>
      <c r="K362" s="1"/>
    </row>
    <row r="363" spans="1:11" ht="14.1" customHeight="1" x14ac:dyDescent="0.25">
      <c r="A363" s="1"/>
      <c r="B363" s="1"/>
      <c r="C363" s="10" t="s">
        <v>46</v>
      </c>
      <c r="D363" s="1459" t="s">
        <v>149</v>
      </c>
      <c r="E363" s="1460"/>
      <c r="F363" s="1460"/>
      <c r="G363" s="1460"/>
      <c r="H363" s="1"/>
      <c r="I363" s="1"/>
      <c r="J363" s="1"/>
      <c r="K363" s="1"/>
    </row>
    <row r="364" spans="1:11" ht="14.1" customHeight="1" x14ac:dyDescent="0.25">
      <c r="A364" s="1"/>
      <c r="B364" s="1"/>
      <c r="C364" s="11" t="s">
        <v>48</v>
      </c>
      <c r="D364" s="1461" t="s">
        <v>53</v>
      </c>
      <c r="E364" s="1462"/>
      <c r="F364" s="1462"/>
      <c r="G364" s="1462"/>
      <c r="H364" s="1"/>
      <c r="I364" s="1"/>
      <c r="J364" s="1"/>
      <c r="K364" s="1"/>
    </row>
    <row r="365" spans="1:11" ht="14.1" customHeight="1" x14ac:dyDescent="0.25">
      <c r="A365" s="1"/>
      <c r="B365" s="1"/>
      <c r="C365" s="11" t="s">
        <v>50</v>
      </c>
      <c r="D365" s="1461" t="s">
        <v>150</v>
      </c>
      <c r="E365" s="1462"/>
      <c r="F365" s="1462"/>
      <c r="G365" s="1462"/>
      <c r="H365" s="1"/>
      <c r="I365" s="1"/>
      <c r="J365" s="1"/>
      <c r="K365" s="1"/>
    </row>
    <row r="366" spans="1:11" ht="15" customHeight="1" x14ac:dyDescent="0.25">
      <c r="A366" s="1"/>
      <c r="B366" s="1"/>
      <c r="C366" s="12"/>
      <c r="D366" s="13">
        <v>2026</v>
      </c>
      <c r="E366" s="13">
        <v>2027</v>
      </c>
      <c r="F366" s="13">
        <v>2028</v>
      </c>
      <c r="G366" s="13">
        <v>2029</v>
      </c>
      <c r="H366" s="1"/>
      <c r="I366" s="1"/>
      <c r="J366" s="1"/>
      <c r="K366" s="1"/>
    </row>
    <row r="367" spans="1:11" ht="15" customHeight="1" x14ac:dyDescent="0.25">
      <c r="A367" s="1"/>
      <c r="B367" s="1"/>
      <c r="C367" s="14"/>
      <c r="D367" s="15" t="s">
        <v>17</v>
      </c>
      <c r="E367" s="15" t="s">
        <v>18</v>
      </c>
      <c r="F367" s="15" t="s">
        <v>18</v>
      </c>
      <c r="G367" s="15" t="s">
        <v>18</v>
      </c>
      <c r="H367" s="1"/>
      <c r="I367" s="1"/>
      <c r="J367" s="1"/>
      <c r="K367" s="1"/>
    </row>
    <row r="368" spans="1:11" ht="14.1" customHeight="1" x14ac:dyDescent="0.25">
      <c r="A368" s="1"/>
      <c r="B368" s="1"/>
      <c r="C368" s="4" t="s">
        <v>52</v>
      </c>
      <c r="D368" s="8" t="s">
        <v>53</v>
      </c>
      <c r="E368" s="8" t="s">
        <v>133</v>
      </c>
      <c r="F368" s="8" t="s">
        <v>55</v>
      </c>
      <c r="G368" s="8" t="s">
        <v>55</v>
      </c>
      <c r="H368" s="1"/>
      <c r="I368" s="1"/>
      <c r="J368" s="1"/>
      <c r="K368" s="1"/>
    </row>
    <row r="369" spans="1:11" ht="14.1" customHeight="1" x14ac:dyDescent="0.25">
      <c r="A369" s="1"/>
      <c r="B369" s="1"/>
      <c r="C369" s="4" t="s">
        <v>54</v>
      </c>
      <c r="D369" s="8" t="s">
        <v>55</v>
      </c>
      <c r="E369" s="8" t="s">
        <v>151</v>
      </c>
      <c r="F369" s="8" t="s">
        <v>55</v>
      </c>
      <c r="G369" s="8" t="s">
        <v>55</v>
      </c>
      <c r="H369" s="1"/>
      <c r="I369" s="1"/>
      <c r="J369" s="1"/>
      <c r="K369" s="1"/>
    </row>
    <row r="370" spans="1:11" ht="14.1" customHeight="1" x14ac:dyDescent="0.25">
      <c r="A370" s="1"/>
      <c r="B370" s="1"/>
      <c r="C370" s="4" t="s">
        <v>59</v>
      </c>
      <c r="D370" s="8" t="s">
        <v>55</v>
      </c>
      <c r="E370" s="8" t="s">
        <v>152</v>
      </c>
      <c r="F370" s="8" t="s">
        <v>55</v>
      </c>
      <c r="G370" s="8" t="s">
        <v>55</v>
      </c>
      <c r="H370" s="1"/>
      <c r="I370" s="1"/>
      <c r="J370" s="1"/>
      <c r="K370" s="1"/>
    </row>
    <row r="371" spans="1:11" ht="14.1" customHeight="1" x14ac:dyDescent="0.25">
      <c r="A371" s="1"/>
      <c r="B371" s="1"/>
      <c r="C371" s="4" t="s">
        <v>63</v>
      </c>
      <c r="D371" s="8" t="s">
        <v>53</v>
      </c>
      <c r="E371" s="8" t="s">
        <v>53</v>
      </c>
      <c r="F371" s="8" t="s">
        <v>103</v>
      </c>
      <c r="G371" s="8" t="s">
        <v>53</v>
      </c>
      <c r="H371" s="1"/>
      <c r="I371" s="1"/>
      <c r="J371" s="1"/>
      <c r="K371" s="1"/>
    </row>
    <row r="372" spans="1:11" ht="14.1" customHeight="1" x14ac:dyDescent="0.25">
      <c r="A372" s="1"/>
      <c r="B372" s="1"/>
      <c r="C372" s="4" t="s">
        <v>65</v>
      </c>
      <c r="D372" s="8" t="s">
        <v>53</v>
      </c>
      <c r="E372" s="8" t="s">
        <v>53</v>
      </c>
      <c r="F372" s="8" t="s">
        <v>103</v>
      </c>
      <c r="G372" s="8" t="s">
        <v>53</v>
      </c>
      <c r="H372" s="1"/>
      <c r="I372" s="1"/>
      <c r="J372" s="1"/>
      <c r="K372" s="1"/>
    </row>
    <row r="373" spans="1:11" ht="14.1" customHeight="1" x14ac:dyDescent="0.25">
      <c r="A373" s="1"/>
      <c r="B373" s="1"/>
      <c r="C373" s="4" t="s">
        <v>68</v>
      </c>
      <c r="D373" s="8" t="s">
        <v>53</v>
      </c>
      <c r="E373" s="8" t="s">
        <v>53</v>
      </c>
      <c r="F373" s="8" t="s">
        <v>103</v>
      </c>
      <c r="G373" s="8" t="s">
        <v>53</v>
      </c>
      <c r="H373" s="1"/>
      <c r="I373" s="1"/>
      <c r="J373" s="1"/>
      <c r="K373" s="1"/>
    </row>
    <row r="374" spans="1:11" ht="14.1" customHeight="1" x14ac:dyDescent="0.25">
      <c r="A374" s="1"/>
      <c r="B374" s="1"/>
      <c r="C374" s="1455" t="s">
        <v>70</v>
      </c>
      <c r="D374" s="1456"/>
      <c r="E374" s="1456"/>
      <c r="F374" s="1456"/>
      <c r="G374" s="1456"/>
      <c r="H374" s="1"/>
      <c r="I374" s="1"/>
      <c r="J374" s="1"/>
      <c r="K374" s="1"/>
    </row>
    <row r="375" spans="1:11" ht="14.1" customHeight="1" x14ac:dyDescent="0.25">
      <c r="A375" s="1"/>
      <c r="B375" s="1"/>
      <c r="C375" s="12"/>
      <c r="D375" s="13">
        <v>2026</v>
      </c>
      <c r="E375" s="13">
        <v>2027</v>
      </c>
      <c r="F375" s="13">
        <v>2028</v>
      </c>
      <c r="G375" s="13">
        <v>2029</v>
      </c>
      <c r="H375" s="1"/>
      <c r="I375" s="1"/>
      <c r="J375" s="1"/>
      <c r="K375" s="1"/>
    </row>
    <row r="376" spans="1:11" ht="14.1" customHeight="1" x14ac:dyDescent="0.25">
      <c r="A376" s="1"/>
      <c r="B376" s="1"/>
      <c r="C376" s="14"/>
      <c r="D376" s="15" t="s">
        <v>17</v>
      </c>
      <c r="E376" s="15" t="s">
        <v>18</v>
      </c>
      <c r="F376" s="15" t="s">
        <v>18</v>
      </c>
      <c r="G376" s="15" t="s">
        <v>18</v>
      </c>
      <c r="H376" s="1"/>
      <c r="I376" s="1"/>
      <c r="J376" s="1"/>
      <c r="K376" s="1"/>
    </row>
    <row r="377" spans="1:11" ht="14.1" customHeight="1" x14ac:dyDescent="0.25">
      <c r="A377" s="1"/>
      <c r="B377" s="1"/>
      <c r="C377" s="16" t="s">
        <v>71</v>
      </c>
      <c r="D377" s="17">
        <v>0</v>
      </c>
      <c r="E377" s="17">
        <v>0</v>
      </c>
      <c r="F377" s="17">
        <v>0</v>
      </c>
      <c r="G377" s="17">
        <v>0</v>
      </c>
      <c r="H377" s="1"/>
      <c r="I377" s="1"/>
      <c r="J377" s="1"/>
      <c r="K377" s="1"/>
    </row>
    <row r="378" spans="1:11" ht="14.1" customHeight="1" x14ac:dyDescent="0.25">
      <c r="A378" s="1"/>
      <c r="B378" s="1"/>
      <c r="C378" s="16" t="s">
        <v>72</v>
      </c>
      <c r="D378" s="17">
        <v>0</v>
      </c>
      <c r="E378" s="17">
        <v>0</v>
      </c>
      <c r="F378" s="17">
        <v>0</v>
      </c>
      <c r="G378" s="17">
        <v>0</v>
      </c>
      <c r="H378" s="1"/>
      <c r="I378" s="1"/>
      <c r="J378" s="1"/>
      <c r="K378" s="1"/>
    </row>
    <row r="379" spans="1:11" ht="14.1" customHeight="1" x14ac:dyDescent="0.25">
      <c r="A379" s="1"/>
      <c r="B379" s="1"/>
      <c r="C379" s="16" t="s">
        <v>73</v>
      </c>
      <c r="D379" s="17">
        <v>0</v>
      </c>
      <c r="E379" s="17">
        <v>0</v>
      </c>
      <c r="F379" s="17">
        <v>0</v>
      </c>
      <c r="G379" s="17">
        <v>0</v>
      </c>
      <c r="H379" s="1"/>
      <c r="I379" s="1"/>
      <c r="J379" s="1"/>
      <c r="K379" s="1"/>
    </row>
    <row r="380" spans="1:11" ht="14.1" customHeight="1" x14ac:dyDescent="0.25">
      <c r="A380" s="1"/>
      <c r="B380" s="1"/>
      <c r="C380" s="16" t="s">
        <v>74</v>
      </c>
      <c r="D380" s="17">
        <v>0</v>
      </c>
      <c r="E380" s="17">
        <v>0</v>
      </c>
      <c r="F380" s="17">
        <v>0</v>
      </c>
      <c r="G380" s="17">
        <v>0</v>
      </c>
      <c r="H380" s="1"/>
      <c r="I380" s="1"/>
      <c r="J380" s="1"/>
      <c r="K380" s="1"/>
    </row>
    <row r="381" spans="1:11" ht="14.1" customHeight="1" x14ac:dyDescent="0.25">
      <c r="A381" s="1"/>
      <c r="B381" s="1"/>
      <c r="C381" s="16" t="s">
        <v>72</v>
      </c>
      <c r="D381" s="17">
        <v>0</v>
      </c>
      <c r="E381" s="17">
        <v>0</v>
      </c>
      <c r="F381" s="17">
        <v>0</v>
      </c>
      <c r="G381" s="17">
        <v>0</v>
      </c>
      <c r="H381" s="1"/>
      <c r="I381" s="1"/>
      <c r="J381" s="1"/>
      <c r="K381" s="1"/>
    </row>
    <row r="382" spans="1:11" ht="14.1" customHeight="1" x14ac:dyDescent="0.25">
      <c r="A382" s="1"/>
      <c r="B382" s="1"/>
      <c r="C382" s="16" t="s">
        <v>73</v>
      </c>
      <c r="D382" s="17">
        <v>0</v>
      </c>
      <c r="E382" s="17">
        <v>0</v>
      </c>
      <c r="F382" s="17">
        <v>0</v>
      </c>
      <c r="G382" s="17">
        <v>0</v>
      </c>
      <c r="H382" s="1"/>
      <c r="I382" s="1"/>
      <c r="J382" s="1"/>
      <c r="K382" s="1"/>
    </row>
    <row r="383" spans="1:11" ht="14.1" customHeight="1" x14ac:dyDescent="0.25">
      <c r="A383" s="1"/>
      <c r="B383" s="1"/>
      <c r="C383" s="16" t="s">
        <v>75</v>
      </c>
      <c r="D383" s="17">
        <v>0</v>
      </c>
      <c r="E383" s="17">
        <v>0</v>
      </c>
      <c r="F383" s="17">
        <v>0</v>
      </c>
      <c r="G383" s="17">
        <v>0</v>
      </c>
      <c r="H383" s="1"/>
      <c r="I383" s="1"/>
      <c r="J383" s="1"/>
      <c r="K383" s="1"/>
    </row>
    <row r="384" spans="1:11" ht="14.1" customHeight="1" x14ac:dyDescent="0.25">
      <c r="A384" s="1"/>
      <c r="B384" s="1"/>
      <c r="C384" s="16" t="s">
        <v>72</v>
      </c>
      <c r="D384" s="17">
        <v>0</v>
      </c>
      <c r="E384" s="17">
        <v>0</v>
      </c>
      <c r="F384" s="17">
        <v>0</v>
      </c>
      <c r="G384" s="17">
        <v>0</v>
      </c>
      <c r="H384" s="1"/>
      <c r="I384" s="1"/>
      <c r="J384" s="1"/>
      <c r="K384" s="1"/>
    </row>
    <row r="385" spans="1:11" ht="14.1" customHeight="1" x14ac:dyDescent="0.25">
      <c r="A385" s="1"/>
      <c r="B385" s="1"/>
      <c r="C385" s="16" t="s">
        <v>73</v>
      </c>
      <c r="D385" s="17">
        <v>0</v>
      </c>
      <c r="E385" s="17">
        <v>0</v>
      </c>
      <c r="F385" s="17">
        <v>0</v>
      </c>
      <c r="G385" s="17">
        <v>0</v>
      </c>
      <c r="H385" s="1"/>
      <c r="I385" s="1"/>
      <c r="J385" s="1"/>
      <c r="K385" s="1"/>
    </row>
    <row r="386" spans="1:11" ht="14.1" customHeight="1" x14ac:dyDescent="0.25">
      <c r="A386" s="1"/>
      <c r="B386" s="1"/>
      <c r="C386" s="16" t="s">
        <v>76</v>
      </c>
      <c r="D386" s="17">
        <v>0</v>
      </c>
      <c r="E386" s="17">
        <v>0</v>
      </c>
      <c r="F386" s="17">
        <v>0</v>
      </c>
      <c r="G386" s="17">
        <v>0</v>
      </c>
      <c r="H386" s="1"/>
      <c r="I386" s="1"/>
      <c r="J386" s="1"/>
      <c r="K386" s="1"/>
    </row>
    <row r="387" spans="1:11" ht="14.1" customHeight="1" x14ac:dyDescent="0.25">
      <c r="A387" s="1"/>
      <c r="B387" s="1"/>
      <c r="C387" s="16" t="s">
        <v>72</v>
      </c>
      <c r="D387" s="17">
        <v>0</v>
      </c>
      <c r="E387" s="17">
        <v>0</v>
      </c>
      <c r="F387" s="17">
        <v>0</v>
      </c>
      <c r="G387" s="17">
        <v>0</v>
      </c>
      <c r="H387" s="1"/>
      <c r="I387" s="1"/>
      <c r="J387" s="1"/>
      <c r="K387" s="1"/>
    </row>
    <row r="388" spans="1:11" ht="14.1" customHeight="1" x14ac:dyDescent="0.25">
      <c r="A388" s="1"/>
      <c r="B388" s="1"/>
      <c r="C388" s="16" t="s">
        <v>73</v>
      </c>
      <c r="D388" s="17">
        <v>0</v>
      </c>
      <c r="E388" s="17">
        <v>0</v>
      </c>
      <c r="F388" s="17">
        <v>0</v>
      </c>
      <c r="G388" s="17">
        <v>0</v>
      </c>
      <c r="H388" s="1"/>
      <c r="I388" s="1"/>
      <c r="J388" s="1"/>
      <c r="K388" s="1"/>
    </row>
    <row r="389" spans="1:11" ht="14.1" customHeight="1" x14ac:dyDescent="0.25">
      <c r="A389" s="1"/>
      <c r="B389" s="1"/>
      <c r="C389" s="16" t="s">
        <v>77</v>
      </c>
      <c r="D389" s="17">
        <v>0</v>
      </c>
      <c r="E389" s="17">
        <v>0</v>
      </c>
      <c r="F389" s="17">
        <v>0</v>
      </c>
      <c r="G389" s="17">
        <v>0</v>
      </c>
      <c r="H389" s="1"/>
      <c r="I389" s="1"/>
      <c r="J389" s="1"/>
      <c r="K389" s="1"/>
    </row>
    <row r="390" spans="1:11" ht="14.1" customHeight="1" x14ac:dyDescent="0.25">
      <c r="A390" s="1"/>
      <c r="B390" s="1"/>
      <c r="C390" s="16" t="s">
        <v>72</v>
      </c>
      <c r="D390" s="17">
        <v>0</v>
      </c>
      <c r="E390" s="17">
        <v>0</v>
      </c>
      <c r="F390" s="17">
        <v>0</v>
      </c>
      <c r="G390" s="17">
        <v>0</v>
      </c>
      <c r="H390" s="1"/>
      <c r="I390" s="1"/>
      <c r="J390" s="1"/>
      <c r="K390" s="1"/>
    </row>
    <row r="391" spans="1:11" ht="14.1" customHeight="1" x14ac:dyDescent="0.25">
      <c r="A391" s="1"/>
      <c r="B391" s="1"/>
      <c r="C391" s="16" t="s">
        <v>73</v>
      </c>
      <c r="D391" s="17">
        <v>0</v>
      </c>
      <c r="E391" s="17">
        <v>0</v>
      </c>
      <c r="F391" s="17">
        <v>0</v>
      </c>
      <c r="G391" s="17">
        <v>0</v>
      </c>
      <c r="H391" s="1"/>
      <c r="I391" s="1"/>
      <c r="J391" s="1"/>
      <c r="K391" s="1"/>
    </row>
    <row r="392" spans="1:11" ht="14.1" customHeight="1" x14ac:dyDescent="0.25">
      <c r="A392" s="1"/>
      <c r="B392" s="1"/>
      <c r="C392" s="16" t="s">
        <v>78</v>
      </c>
      <c r="D392" s="17">
        <v>0</v>
      </c>
      <c r="E392" s="17">
        <v>0</v>
      </c>
      <c r="F392" s="17">
        <v>0</v>
      </c>
      <c r="G392" s="17">
        <v>0</v>
      </c>
      <c r="H392" s="1"/>
      <c r="I392" s="1"/>
      <c r="J392" s="1"/>
      <c r="K392" s="1"/>
    </row>
    <row r="393" spans="1:11" ht="14.1" customHeight="1" x14ac:dyDescent="0.25">
      <c r="A393" s="1"/>
      <c r="B393" s="1"/>
      <c r="C393" s="16" t="s">
        <v>72</v>
      </c>
      <c r="D393" s="17">
        <v>0</v>
      </c>
      <c r="E393" s="17">
        <v>0</v>
      </c>
      <c r="F393" s="17">
        <v>0</v>
      </c>
      <c r="G393" s="17">
        <v>0</v>
      </c>
      <c r="H393" s="1"/>
      <c r="I393" s="1"/>
      <c r="J393" s="1"/>
      <c r="K393" s="1"/>
    </row>
    <row r="394" spans="1:11" ht="14.1" customHeight="1" x14ac:dyDescent="0.25">
      <c r="A394" s="1"/>
      <c r="B394" s="1"/>
      <c r="C394" s="16" t="s">
        <v>73</v>
      </c>
      <c r="D394" s="17">
        <v>0</v>
      </c>
      <c r="E394" s="17">
        <v>0</v>
      </c>
      <c r="F394" s="17">
        <v>0</v>
      </c>
      <c r="G394" s="17">
        <v>0</v>
      </c>
      <c r="H394" s="1"/>
      <c r="I394" s="1"/>
      <c r="J394" s="1"/>
      <c r="K394" s="1"/>
    </row>
    <row r="395" spans="1:11" ht="14.1" customHeight="1" x14ac:dyDescent="0.25">
      <c r="A395" s="1"/>
      <c r="B395" s="1"/>
      <c r="C395" s="16" t="s">
        <v>79</v>
      </c>
      <c r="D395" s="17">
        <v>0</v>
      </c>
      <c r="E395" s="17">
        <v>0</v>
      </c>
      <c r="F395" s="17">
        <v>0</v>
      </c>
      <c r="G395" s="17">
        <v>0</v>
      </c>
      <c r="H395" s="1"/>
      <c r="I395" s="1"/>
      <c r="J395" s="1"/>
      <c r="K395" s="1"/>
    </row>
    <row r="396" spans="1:11" ht="14.1" customHeight="1" x14ac:dyDescent="0.25">
      <c r="A396" s="1"/>
      <c r="B396" s="1"/>
      <c r="C396" s="16" t="s">
        <v>72</v>
      </c>
      <c r="D396" s="17">
        <v>0</v>
      </c>
      <c r="E396" s="17">
        <v>0</v>
      </c>
      <c r="F396" s="17">
        <v>0</v>
      </c>
      <c r="G396" s="17">
        <v>0</v>
      </c>
      <c r="H396" s="1"/>
      <c r="I396" s="1"/>
      <c r="J396" s="1"/>
      <c r="K396" s="1"/>
    </row>
    <row r="397" spans="1:11" ht="14.1" customHeight="1" x14ac:dyDescent="0.25">
      <c r="A397" s="1"/>
      <c r="B397" s="1"/>
      <c r="C397" s="16" t="s">
        <v>73</v>
      </c>
      <c r="D397" s="17">
        <v>0</v>
      </c>
      <c r="E397" s="17">
        <v>0</v>
      </c>
      <c r="F397" s="17">
        <v>0</v>
      </c>
      <c r="G397" s="17">
        <v>0</v>
      </c>
      <c r="H397" s="1"/>
      <c r="I397" s="1"/>
      <c r="J397" s="1"/>
      <c r="K397" s="1"/>
    </row>
    <row r="398" spans="1:11" ht="14.1" customHeight="1" x14ac:dyDescent="0.25">
      <c r="A398" s="1"/>
      <c r="B398" s="1"/>
      <c r="C398" s="16" t="s">
        <v>80</v>
      </c>
      <c r="D398" s="17">
        <v>0</v>
      </c>
      <c r="E398" s="17">
        <v>0</v>
      </c>
      <c r="F398" s="17">
        <v>0</v>
      </c>
      <c r="G398" s="17">
        <v>0</v>
      </c>
      <c r="H398" s="1"/>
      <c r="I398" s="1"/>
      <c r="J398" s="1"/>
      <c r="K398" s="1"/>
    </row>
    <row r="399" spans="1:11" ht="14.1" customHeight="1" x14ac:dyDescent="0.25">
      <c r="A399" s="1"/>
      <c r="B399" s="1"/>
      <c r="C399" s="16" t="s">
        <v>72</v>
      </c>
      <c r="D399" s="17">
        <v>0</v>
      </c>
      <c r="E399" s="17">
        <v>0</v>
      </c>
      <c r="F399" s="17">
        <v>0</v>
      </c>
      <c r="G399" s="17">
        <v>0</v>
      </c>
      <c r="H399" s="1"/>
      <c r="I399" s="1"/>
      <c r="J399" s="1"/>
      <c r="K399" s="1"/>
    </row>
    <row r="400" spans="1:11" ht="14.1" customHeight="1" x14ac:dyDescent="0.25">
      <c r="A400" s="1"/>
      <c r="B400" s="1"/>
      <c r="C400" s="16" t="s">
        <v>81</v>
      </c>
      <c r="D400" s="17">
        <v>0</v>
      </c>
      <c r="E400" s="17">
        <v>0</v>
      </c>
      <c r="F400" s="17">
        <v>0</v>
      </c>
      <c r="G400" s="17">
        <v>0</v>
      </c>
      <c r="H400" s="1"/>
      <c r="I400" s="1"/>
      <c r="J400" s="1"/>
      <c r="K400" s="1"/>
    </row>
    <row r="401" spans="1:11" ht="14.1" customHeight="1" x14ac:dyDescent="0.25">
      <c r="A401" s="1"/>
      <c r="B401" s="1"/>
      <c r="C401" s="16" t="s">
        <v>82</v>
      </c>
      <c r="D401" s="17">
        <v>0</v>
      </c>
      <c r="E401" s="17">
        <v>0</v>
      </c>
      <c r="F401" s="17">
        <v>0</v>
      </c>
      <c r="G401" s="17">
        <v>0</v>
      </c>
      <c r="H401" s="1"/>
      <c r="I401" s="1"/>
      <c r="J401" s="1"/>
      <c r="K401" s="1"/>
    </row>
    <row r="402" spans="1:11" ht="14.1" customHeight="1" x14ac:dyDescent="0.25">
      <c r="A402" s="1"/>
      <c r="B402" s="1"/>
      <c r="C402" s="16" t="s">
        <v>83</v>
      </c>
      <c r="D402" s="17">
        <v>0</v>
      </c>
      <c r="E402" s="17">
        <v>0</v>
      </c>
      <c r="F402" s="17">
        <v>0</v>
      </c>
      <c r="G402" s="17">
        <v>0</v>
      </c>
      <c r="H402" s="1"/>
      <c r="I402" s="1"/>
      <c r="J402" s="1"/>
      <c r="K402" s="1"/>
    </row>
    <row r="403" spans="1:11" ht="14.1" customHeight="1" x14ac:dyDescent="0.25">
      <c r="A403" s="1"/>
      <c r="B403" s="1"/>
      <c r="C403" s="16" t="s">
        <v>84</v>
      </c>
      <c r="D403" s="17">
        <v>0</v>
      </c>
      <c r="E403" s="17">
        <v>0</v>
      </c>
      <c r="F403" s="17">
        <v>0</v>
      </c>
      <c r="G403" s="17">
        <v>0</v>
      </c>
      <c r="H403" s="1"/>
      <c r="I403" s="1"/>
      <c r="J403" s="1"/>
      <c r="K403" s="1"/>
    </row>
    <row r="404" spans="1:11" ht="14.1" customHeight="1" x14ac:dyDescent="0.25">
      <c r="A404" s="1"/>
      <c r="B404" s="1"/>
      <c r="C404" s="16" t="s">
        <v>85</v>
      </c>
      <c r="D404" s="17">
        <v>0</v>
      </c>
      <c r="E404" s="17">
        <v>18998000</v>
      </c>
      <c r="F404" s="17">
        <v>0</v>
      </c>
      <c r="G404" s="17">
        <v>0</v>
      </c>
      <c r="H404" s="1"/>
      <c r="I404" s="1"/>
      <c r="J404" s="1"/>
      <c r="K404" s="1"/>
    </row>
    <row r="405" spans="1:11" ht="14.1" customHeight="1" x14ac:dyDescent="0.25">
      <c r="A405" s="1"/>
      <c r="B405" s="1"/>
      <c r="C405" s="16" t="s">
        <v>72</v>
      </c>
      <c r="D405" s="17">
        <v>0</v>
      </c>
      <c r="E405" s="17">
        <v>18998000</v>
      </c>
      <c r="F405" s="17">
        <v>0</v>
      </c>
      <c r="G405" s="17">
        <v>0</v>
      </c>
      <c r="H405" s="1"/>
      <c r="I405" s="1"/>
      <c r="J405" s="1"/>
      <c r="K405" s="1"/>
    </row>
    <row r="406" spans="1:11" ht="14.1" customHeight="1" x14ac:dyDescent="0.25">
      <c r="A406" s="1"/>
      <c r="B406" s="1"/>
      <c r="C406" s="16" t="s">
        <v>81</v>
      </c>
      <c r="D406" s="17">
        <v>0</v>
      </c>
      <c r="E406" s="17">
        <v>0</v>
      </c>
      <c r="F406" s="17">
        <v>0</v>
      </c>
      <c r="G406" s="17">
        <v>0</v>
      </c>
      <c r="H406" s="1"/>
      <c r="I406" s="1"/>
      <c r="J406" s="1"/>
      <c r="K406" s="1"/>
    </row>
    <row r="407" spans="1:11" ht="14.1" customHeight="1" x14ac:dyDescent="0.25">
      <c r="A407" s="1"/>
      <c r="B407" s="1"/>
      <c r="C407" s="16" t="s">
        <v>82</v>
      </c>
      <c r="D407" s="17">
        <v>0</v>
      </c>
      <c r="E407" s="17">
        <v>0</v>
      </c>
      <c r="F407" s="17">
        <v>0</v>
      </c>
      <c r="G407" s="17">
        <v>0</v>
      </c>
      <c r="H407" s="1"/>
      <c r="I407" s="1"/>
      <c r="J407" s="1"/>
      <c r="K407" s="1"/>
    </row>
    <row r="408" spans="1:11" ht="14.1" customHeight="1" x14ac:dyDescent="0.25">
      <c r="A408" s="1"/>
      <c r="B408" s="1"/>
      <c r="C408" s="16" t="s">
        <v>83</v>
      </c>
      <c r="D408" s="17">
        <v>0</v>
      </c>
      <c r="E408" s="17">
        <v>0</v>
      </c>
      <c r="F408" s="17">
        <v>0</v>
      </c>
      <c r="G408" s="17">
        <v>0</v>
      </c>
      <c r="H408" s="1"/>
      <c r="I408" s="1"/>
      <c r="J408" s="1"/>
      <c r="K408" s="1"/>
    </row>
    <row r="409" spans="1:11" ht="14.1" customHeight="1" x14ac:dyDescent="0.25">
      <c r="A409" s="1"/>
      <c r="B409" s="1"/>
      <c r="C409" s="16" t="s">
        <v>84</v>
      </c>
      <c r="D409" s="17">
        <v>0</v>
      </c>
      <c r="E409" s="17">
        <v>0</v>
      </c>
      <c r="F409" s="17">
        <v>0</v>
      </c>
      <c r="G409" s="17">
        <v>0</v>
      </c>
      <c r="H409" s="1"/>
      <c r="I409" s="1"/>
      <c r="J409" s="1"/>
      <c r="K409" s="1"/>
    </row>
    <row r="410" spans="1:11" ht="14.1" customHeight="1" x14ac:dyDescent="0.25">
      <c r="A410" s="1"/>
      <c r="B410" s="1"/>
      <c r="C410" s="16" t="s">
        <v>86</v>
      </c>
      <c r="D410" s="17">
        <v>0</v>
      </c>
      <c r="E410" s="17">
        <v>0</v>
      </c>
      <c r="F410" s="17">
        <v>0</v>
      </c>
      <c r="G410" s="17">
        <v>0</v>
      </c>
      <c r="H410" s="1"/>
      <c r="I410" s="1"/>
      <c r="J410" s="1"/>
      <c r="K410" s="1"/>
    </row>
    <row r="411" spans="1:11" ht="14.1" customHeight="1" x14ac:dyDescent="0.25">
      <c r="A411" s="1"/>
      <c r="B411" s="1"/>
      <c r="C411" s="16" t="s">
        <v>72</v>
      </c>
      <c r="D411" s="17">
        <v>0</v>
      </c>
      <c r="E411" s="17">
        <v>0</v>
      </c>
      <c r="F411" s="17">
        <v>0</v>
      </c>
      <c r="G411" s="17">
        <v>0</v>
      </c>
      <c r="H411" s="1"/>
      <c r="I411" s="1"/>
      <c r="J411" s="1"/>
      <c r="K411" s="1"/>
    </row>
    <row r="412" spans="1:11" ht="14.1" customHeight="1" x14ac:dyDescent="0.25">
      <c r="A412" s="1"/>
      <c r="B412" s="1"/>
      <c r="C412" s="16" t="s">
        <v>81</v>
      </c>
      <c r="D412" s="17">
        <v>0</v>
      </c>
      <c r="E412" s="17">
        <v>0</v>
      </c>
      <c r="F412" s="17">
        <v>0</v>
      </c>
      <c r="G412" s="17">
        <v>0</v>
      </c>
      <c r="H412" s="1"/>
      <c r="I412" s="1"/>
      <c r="J412" s="1"/>
      <c r="K412" s="1"/>
    </row>
    <row r="413" spans="1:11" ht="14.1" customHeight="1" x14ac:dyDescent="0.25">
      <c r="A413" s="1"/>
      <c r="B413" s="1"/>
      <c r="C413" s="16" t="s">
        <v>82</v>
      </c>
      <c r="D413" s="17">
        <v>0</v>
      </c>
      <c r="E413" s="17">
        <v>0</v>
      </c>
      <c r="F413" s="17">
        <v>0</v>
      </c>
      <c r="G413" s="17">
        <v>0</v>
      </c>
      <c r="H413" s="1"/>
      <c r="I413" s="1"/>
      <c r="J413" s="1"/>
      <c r="K413" s="1"/>
    </row>
    <row r="414" spans="1:11" ht="14.1" customHeight="1" x14ac:dyDescent="0.25">
      <c r="A414" s="1"/>
      <c r="B414" s="1"/>
      <c r="C414" s="16" t="s">
        <v>83</v>
      </c>
      <c r="D414" s="17">
        <v>0</v>
      </c>
      <c r="E414" s="17">
        <v>0</v>
      </c>
      <c r="F414" s="17">
        <v>0</v>
      </c>
      <c r="G414" s="17">
        <v>0</v>
      </c>
      <c r="H414" s="1"/>
      <c r="I414" s="1"/>
      <c r="J414" s="1"/>
      <c r="K414" s="1"/>
    </row>
    <row r="415" spans="1:11" ht="14.1" customHeight="1" x14ac:dyDescent="0.25">
      <c r="A415" s="1"/>
      <c r="B415" s="1"/>
      <c r="C415" s="16" t="s">
        <v>84</v>
      </c>
      <c r="D415" s="17">
        <v>0</v>
      </c>
      <c r="E415" s="17">
        <v>0</v>
      </c>
      <c r="F415" s="17">
        <v>0</v>
      </c>
      <c r="G415" s="17">
        <v>0</v>
      </c>
      <c r="H415" s="1"/>
      <c r="I415" s="1"/>
      <c r="J415" s="1"/>
      <c r="K415" s="1"/>
    </row>
    <row r="416" spans="1:11" ht="14.1" customHeight="1" x14ac:dyDescent="0.25">
      <c r="A416" s="1"/>
      <c r="B416" s="1"/>
      <c r="C416" s="16" t="s">
        <v>87</v>
      </c>
      <c r="D416" s="17">
        <v>0</v>
      </c>
      <c r="E416" s="17">
        <v>0</v>
      </c>
      <c r="F416" s="17">
        <v>0</v>
      </c>
      <c r="G416" s="17">
        <v>0</v>
      </c>
      <c r="H416" s="1"/>
      <c r="I416" s="1"/>
      <c r="J416" s="1"/>
      <c r="K416" s="1"/>
    </row>
    <row r="417" spans="1:11" ht="14.1" customHeight="1" x14ac:dyDescent="0.25">
      <c r="A417" s="1"/>
      <c r="B417" s="1"/>
      <c r="C417" s="16" t="s">
        <v>88</v>
      </c>
      <c r="D417" s="17">
        <v>0</v>
      </c>
      <c r="E417" s="17">
        <v>0</v>
      </c>
      <c r="F417" s="17">
        <v>0</v>
      </c>
      <c r="G417" s="17">
        <v>0</v>
      </c>
      <c r="H417" s="1"/>
      <c r="I417" s="1"/>
      <c r="J417" s="1"/>
      <c r="K417" s="1"/>
    </row>
    <row r="418" spans="1:11" ht="14.1" customHeight="1" x14ac:dyDescent="0.25">
      <c r="A418" s="1"/>
      <c r="B418" s="1"/>
      <c r="C418" s="18" t="s">
        <v>89</v>
      </c>
      <c r="D418" s="17">
        <v>0</v>
      </c>
      <c r="E418" s="17">
        <v>18998000</v>
      </c>
      <c r="F418" s="17">
        <v>0</v>
      </c>
      <c r="G418" s="17">
        <v>0</v>
      </c>
      <c r="H418" s="1"/>
      <c r="I418" s="1"/>
      <c r="J418" s="1"/>
      <c r="K418" s="1"/>
    </row>
    <row r="419" spans="1:11" ht="14.1" customHeight="1" x14ac:dyDescent="0.25">
      <c r="A419" s="1"/>
      <c r="B419" s="1"/>
      <c r="C419" s="10" t="s">
        <v>46</v>
      </c>
      <c r="D419" s="1459" t="s">
        <v>153</v>
      </c>
      <c r="E419" s="1460"/>
      <c r="F419" s="1460"/>
      <c r="G419" s="1460"/>
      <c r="H419" s="1"/>
      <c r="I419" s="1"/>
      <c r="J419" s="1"/>
      <c r="K419" s="1"/>
    </row>
    <row r="420" spans="1:11" ht="14.1" customHeight="1" x14ac:dyDescent="0.25">
      <c r="A420" s="1"/>
      <c r="B420" s="1"/>
      <c r="C420" s="11" t="s">
        <v>48</v>
      </c>
      <c r="D420" s="1461" t="s">
        <v>153</v>
      </c>
      <c r="E420" s="1462"/>
      <c r="F420" s="1462"/>
      <c r="G420" s="1462"/>
      <c r="H420" s="1"/>
      <c r="I420" s="1"/>
      <c r="J420" s="1"/>
      <c r="K420" s="1"/>
    </row>
    <row r="421" spans="1:11" ht="14.1" customHeight="1" x14ac:dyDescent="0.25">
      <c r="A421" s="1"/>
      <c r="B421" s="1"/>
      <c r="C421" s="11" t="s">
        <v>50</v>
      </c>
      <c r="D421" s="1461" t="s">
        <v>150</v>
      </c>
      <c r="E421" s="1462"/>
      <c r="F421" s="1462"/>
      <c r="G421" s="1462"/>
      <c r="H421" s="1"/>
      <c r="I421" s="1"/>
      <c r="J421" s="1"/>
      <c r="K421" s="1"/>
    </row>
    <row r="422" spans="1:11" ht="15" customHeight="1" x14ac:dyDescent="0.25">
      <c r="A422" s="1"/>
      <c r="B422" s="1"/>
      <c r="C422" s="12"/>
      <c r="D422" s="13">
        <v>2026</v>
      </c>
      <c r="E422" s="13">
        <v>2027</v>
      </c>
      <c r="F422" s="13">
        <v>2028</v>
      </c>
      <c r="G422" s="13">
        <v>2029</v>
      </c>
      <c r="H422" s="1"/>
      <c r="I422" s="1"/>
      <c r="J422" s="1"/>
      <c r="K422" s="1"/>
    </row>
    <row r="423" spans="1:11" ht="15" customHeight="1" x14ac:dyDescent="0.25">
      <c r="A423" s="1"/>
      <c r="B423" s="1"/>
      <c r="C423" s="14"/>
      <c r="D423" s="15" t="s">
        <v>17</v>
      </c>
      <c r="E423" s="15" t="s">
        <v>18</v>
      </c>
      <c r="F423" s="15" t="s">
        <v>18</v>
      </c>
      <c r="G423" s="15" t="s">
        <v>18</v>
      </c>
      <c r="H423" s="1"/>
      <c r="I423" s="1"/>
      <c r="J423" s="1"/>
      <c r="K423" s="1"/>
    </row>
    <row r="424" spans="1:11" ht="14.1" customHeight="1" x14ac:dyDescent="0.25">
      <c r="A424" s="1"/>
      <c r="B424" s="1"/>
      <c r="C424" s="4" t="s">
        <v>52</v>
      </c>
      <c r="D424" s="8" t="s">
        <v>53</v>
      </c>
      <c r="E424" s="8" t="s">
        <v>55</v>
      </c>
      <c r="F424" s="8" t="s">
        <v>124</v>
      </c>
      <c r="G424" s="8" t="s">
        <v>124</v>
      </c>
      <c r="H424" s="1"/>
      <c r="I424" s="1"/>
      <c r="J424" s="1"/>
      <c r="K424" s="1"/>
    </row>
    <row r="425" spans="1:11" ht="14.1" customHeight="1" x14ac:dyDescent="0.25">
      <c r="A425" s="1"/>
      <c r="B425" s="1"/>
      <c r="C425" s="4" t="s">
        <v>54</v>
      </c>
      <c r="D425" s="8" t="s">
        <v>53</v>
      </c>
      <c r="E425" s="8" t="s">
        <v>55</v>
      </c>
      <c r="F425" s="8" t="s">
        <v>154</v>
      </c>
      <c r="G425" s="8" t="s">
        <v>154</v>
      </c>
      <c r="H425" s="1"/>
      <c r="I425" s="1"/>
      <c r="J425" s="1"/>
      <c r="K425" s="1"/>
    </row>
    <row r="426" spans="1:11" ht="14.1" customHeight="1" x14ac:dyDescent="0.25">
      <c r="A426" s="1"/>
      <c r="B426" s="1"/>
      <c r="C426" s="4" t="s">
        <v>59</v>
      </c>
      <c r="D426" s="8" t="s">
        <v>55</v>
      </c>
      <c r="E426" s="8" t="s">
        <v>55</v>
      </c>
      <c r="F426" s="8" t="s">
        <v>154</v>
      </c>
      <c r="G426" s="8" t="s">
        <v>154</v>
      </c>
      <c r="H426" s="1"/>
      <c r="I426" s="1"/>
      <c r="J426" s="1"/>
      <c r="K426" s="1"/>
    </row>
    <row r="427" spans="1:11" ht="14.1" customHeight="1" x14ac:dyDescent="0.25">
      <c r="A427" s="1"/>
      <c r="B427" s="1"/>
      <c r="C427" s="4" t="s">
        <v>63</v>
      </c>
      <c r="D427" s="8" t="s">
        <v>53</v>
      </c>
      <c r="E427" s="8" t="s">
        <v>53</v>
      </c>
      <c r="F427" s="8" t="s">
        <v>53</v>
      </c>
      <c r="G427" s="8" t="s">
        <v>55</v>
      </c>
      <c r="H427" s="1"/>
      <c r="I427" s="1"/>
      <c r="J427" s="1"/>
      <c r="K427" s="1"/>
    </row>
    <row r="428" spans="1:11" ht="14.1" customHeight="1" x14ac:dyDescent="0.25">
      <c r="A428" s="1"/>
      <c r="B428" s="1"/>
      <c r="C428" s="4" t="s">
        <v>65</v>
      </c>
      <c r="D428" s="8" t="s">
        <v>53</v>
      </c>
      <c r="E428" s="8" t="s">
        <v>53</v>
      </c>
      <c r="F428" s="8" t="s">
        <v>53</v>
      </c>
      <c r="G428" s="8" t="s">
        <v>55</v>
      </c>
      <c r="H428" s="1"/>
      <c r="I428" s="1"/>
      <c r="J428" s="1"/>
      <c r="K428" s="1"/>
    </row>
    <row r="429" spans="1:11" ht="14.1" customHeight="1" x14ac:dyDescent="0.25">
      <c r="A429" s="1"/>
      <c r="B429" s="1"/>
      <c r="C429" s="4" t="s">
        <v>68</v>
      </c>
      <c r="D429" s="8" t="s">
        <v>53</v>
      </c>
      <c r="E429" s="8" t="s">
        <v>53</v>
      </c>
      <c r="F429" s="8" t="s">
        <v>53</v>
      </c>
      <c r="G429" s="8" t="s">
        <v>55</v>
      </c>
      <c r="H429" s="1"/>
      <c r="I429" s="1"/>
      <c r="J429" s="1"/>
      <c r="K429" s="1"/>
    </row>
    <row r="430" spans="1:11" ht="14.1" customHeight="1" x14ac:dyDescent="0.25">
      <c r="A430" s="1"/>
      <c r="B430" s="1"/>
      <c r="C430" s="1455" t="s">
        <v>70</v>
      </c>
      <c r="D430" s="1456"/>
      <c r="E430" s="1456"/>
      <c r="F430" s="1456"/>
      <c r="G430" s="1456"/>
      <c r="H430" s="1"/>
      <c r="I430" s="1"/>
      <c r="J430" s="1"/>
      <c r="K430" s="1"/>
    </row>
    <row r="431" spans="1:11" ht="14.1" customHeight="1" x14ac:dyDescent="0.25">
      <c r="A431" s="1"/>
      <c r="B431" s="1"/>
      <c r="C431" s="12"/>
      <c r="D431" s="13">
        <v>2026</v>
      </c>
      <c r="E431" s="13">
        <v>2027</v>
      </c>
      <c r="F431" s="13">
        <v>2028</v>
      </c>
      <c r="G431" s="13">
        <v>2029</v>
      </c>
      <c r="H431" s="1"/>
      <c r="I431" s="1"/>
      <c r="J431" s="1"/>
      <c r="K431" s="1"/>
    </row>
    <row r="432" spans="1:11" ht="14.1" customHeight="1" x14ac:dyDescent="0.25">
      <c r="A432" s="1"/>
      <c r="B432" s="1"/>
      <c r="C432" s="14"/>
      <c r="D432" s="15" t="s">
        <v>17</v>
      </c>
      <c r="E432" s="15" t="s">
        <v>18</v>
      </c>
      <c r="F432" s="15" t="s">
        <v>18</v>
      </c>
      <c r="G432" s="15" t="s">
        <v>18</v>
      </c>
      <c r="H432" s="1"/>
      <c r="I432" s="1"/>
      <c r="J432" s="1"/>
      <c r="K432" s="1"/>
    </row>
    <row r="433" spans="1:11" ht="14.1" customHeight="1" x14ac:dyDescent="0.25">
      <c r="A433" s="1"/>
      <c r="B433" s="1"/>
      <c r="C433" s="16" t="s">
        <v>71</v>
      </c>
      <c r="D433" s="19" t="s">
        <v>53</v>
      </c>
      <c r="E433" s="17">
        <v>0</v>
      </c>
      <c r="F433" s="17">
        <v>0</v>
      </c>
      <c r="G433" s="17">
        <v>0</v>
      </c>
      <c r="H433" s="1"/>
      <c r="I433" s="1"/>
      <c r="J433" s="1"/>
      <c r="K433" s="1"/>
    </row>
    <row r="434" spans="1:11" ht="14.1" customHeight="1" x14ac:dyDescent="0.25">
      <c r="A434" s="1"/>
      <c r="B434" s="1"/>
      <c r="C434" s="16" t="s">
        <v>72</v>
      </c>
      <c r="D434" s="19" t="s">
        <v>53</v>
      </c>
      <c r="E434" s="17">
        <v>0</v>
      </c>
      <c r="F434" s="17">
        <v>0</v>
      </c>
      <c r="G434" s="17">
        <v>0</v>
      </c>
      <c r="H434" s="1"/>
      <c r="I434" s="1"/>
      <c r="J434" s="1"/>
      <c r="K434" s="1"/>
    </row>
    <row r="435" spans="1:11" ht="14.1" customHeight="1" x14ac:dyDescent="0.25">
      <c r="A435" s="1"/>
      <c r="B435" s="1"/>
      <c r="C435" s="16" t="s">
        <v>73</v>
      </c>
      <c r="D435" s="19" t="s">
        <v>53</v>
      </c>
      <c r="E435" s="17">
        <v>0</v>
      </c>
      <c r="F435" s="17">
        <v>0</v>
      </c>
      <c r="G435" s="17">
        <v>0</v>
      </c>
      <c r="H435" s="1"/>
      <c r="I435" s="1"/>
      <c r="J435" s="1"/>
      <c r="K435" s="1"/>
    </row>
    <row r="436" spans="1:11" ht="14.1" customHeight="1" x14ac:dyDescent="0.25">
      <c r="A436" s="1"/>
      <c r="B436" s="1"/>
      <c r="C436" s="16" t="s">
        <v>74</v>
      </c>
      <c r="D436" s="19" t="s">
        <v>53</v>
      </c>
      <c r="E436" s="17">
        <v>0</v>
      </c>
      <c r="F436" s="17">
        <v>0</v>
      </c>
      <c r="G436" s="17">
        <v>0</v>
      </c>
      <c r="H436" s="1"/>
      <c r="I436" s="1"/>
      <c r="J436" s="1"/>
      <c r="K436" s="1"/>
    </row>
    <row r="437" spans="1:11" ht="14.1" customHeight="1" x14ac:dyDescent="0.25">
      <c r="A437" s="1"/>
      <c r="B437" s="1"/>
      <c r="C437" s="16" t="s">
        <v>72</v>
      </c>
      <c r="D437" s="19" t="s">
        <v>53</v>
      </c>
      <c r="E437" s="17">
        <v>0</v>
      </c>
      <c r="F437" s="17">
        <v>0</v>
      </c>
      <c r="G437" s="17">
        <v>0</v>
      </c>
      <c r="H437" s="1"/>
      <c r="I437" s="1"/>
      <c r="J437" s="1"/>
      <c r="K437" s="1"/>
    </row>
    <row r="438" spans="1:11" ht="14.1" customHeight="1" x14ac:dyDescent="0.25">
      <c r="A438" s="1"/>
      <c r="B438" s="1"/>
      <c r="C438" s="16" t="s">
        <v>73</v>
      </c>
      <c r="D438" s="19" t="s">
        <v>53</v>
      </c>
      <c r="E438" s="17">
        <v>0</v>
      </c>
      <c r="F438" s="17">
        <v>0</v>
      </c>
      <c r="G438" s="17">
        <v>0</v>
      </c>
      <c r="H438" s="1"/>
      <c r="I438" s="1"/>
      <c r="J438" s="1"/>
      <c r="K438" s="1"/>
    </row>
    <row r="439" spans="1:11" ht="14.1" customHeight="1" x14ac:dyDescent="0.25">
      <c r="A439" s="1"/>
      <c r="B439" s="1"/>
      <c r="C439" s="16" t="s">
        <v>75</v>
      </c>
      <c r="D439" s="19" t="s">
        <v>53</v>
      </c>
      <c r="E439" s="17">
        <v>0</v>
      </c>
      <c r="F439" s="17">
        <v>0</v>
      </c>
      <c r="G439" s="17">
        <v>0</v>
      </c>
      <c r="H439" s="1"/>
      <c r="I439" s="1"/>
      <c r="J439" s="1"/>
      <c r="K439" s="1"/>
    </row>
    <row r="440" spans="1:11" ht="14.1" customHeight="1" x14ac:dyDescent="0.25">
      <c r="A440" s="1"/>
      <c r="B440" s="1"/>
      <c r="C440" s="16" t="s">
        <v>72</v>
      </c>
      <c r="D440" s="19" t="s">
        <v>53</v>
      </c>
      <c r="E440" s="17">
        <v>0</v>
      </c>
      <c r="F440" s="17">
        <v>0</v>
      </c>
      <c r="G440" s="17">
        <v>0</v>
      </c>
      <c r="H440" s="1"/>
      <c r="I440" s="1"/>
      <c r="J440" s="1"/>
      <c r="K440" s="1"/>
    </row>
    <row r="441" spans="1:11" ht="14.1" customHeight="1" x14ac:dyDescent="0.25">
      <c r="A441" s="1"/>
      <c r="B441" s="1"/>
      <c r="C441" s="16" t="s">
        <v>73</v>
      </c>
      <c r="D441" s="19" t="s">
        <v>53</v>
      </c>
      <c r="E441" s="17">
        <v>0</v>
      </c>
      <c r="F441" s="17">
        <v>0</v>
      </c>
      <c r="G441" s="17">
        <v>0</v>
      </c>
      <c r="H441" s="1"/>
      <c r="I441" s="1"/>
      <c r="J441" s="1"/>
      <c r="K441" s="1"/>
    </row>
    <row r="442" spans="1:11" ht="14.1" customHeight="1" x14ac:dyDescent="0.25">
      <c r="A442" s="1"/>
      <c r="B442" s="1"/>
      <c r="C442" s="16" t="s">
        <v>76</v>
      </c>
      <c r="D442" s="19" t="s">
        <v>53</v>
      </c>
      <c r="E442" s="17">
        <v>0</v>
      </c>
      <c r="F442" s="17">
        <v>0</v>
      </c>
      <c r="G442" s="17">
        <v>0</v>
      </c>
      <c r="H442" s="1"/>
      <c r="I442" s="1"/>
      <c r="J442" s="1"/>
      <c r="K442" s="1"/>
    </row>
    <row r="443" spans="1:11" ht="14.1" customHeight="1" x14ac:dyDescent="0.25">
      <c r="A443" s="1"/>
      <c r="B443" s="1"/>
      <c r="C443" s="16" t="s">
        <v>72</v>
      </c>
      <c r="D443" s="19" t="s">
        <v>53</v>
      </c>
      <c r="E443" s="17">
        <v>0</v>
      </c>
      <c r="F443" s="17">
        <v>0</v>
      </c>
      <c r="G443" s="17">
        <v>0</v>
      </c>
      <c r="H443" s="1"/>
      <c r="I443" s="1"/>
      <c r="J443" s="1"/>
      <c r="K443" s="1"/>
    </row>
    <row r="444" spans="1:11" ht="14.1" customHeight="1" x14ac:dyDescent="0.25">
      <c r="A444" s="1"/>
      <c r="B444" s="1"/>
      <c r="C444" s="16" t="s">
        <v>73</v>
      </c>
      <c r="D444" s="19" t="s">
        <v>53</v>
      </c>
      <c r="E444" s="17">
        <v>0</v>
      </c>
      <c r="F444" s="17">
        <v>0</v>
      </c>
      <c r="G444" s="17">
        <v>0</v>
      </c>
      <c r="H444" s="1"/>
      <c r="I444" s="1"/>
      <c r="J444" s="1"/>
      <c r="K444" s="1"/>
    </row>
    <row r="445" spans="1:11" ht="14.1" customHeight="1" x14ac:dyDescent="0.25">
      <c r="A445" s="1"/>
      <c r="B445" s="1"/>
      <c r="C445" s="16" t="s">
        <v>77</v>
      </c>
      <c r="D445" s="19" t="s">
        <v>53</v>
      </c>
      <c r="E445" s="17">
        <v>0</v>
      </c>
      <c r="F445" s="17">
        <v>0</v>
      </c>
      <c r="G445" s="17">
        <v>0</v>
      </c>
      <c r="H445" s="1"/>
      <c r="I445" s="1"/>
      <c r="J445" s="1"/>
      <c r="K445" s="1"/>
    </row>
    <row r="446" spans="1:11" ht="14.1" customHeight="1" x14ac:dyDescent="0.25">
      <c r="A446" s="1"/>
      <c r="B446" s="1"/>
      <c r="C446" s="16" t="s">
        <v>72</v>
      </c>
      <c r="D446" s="19" t="s">
        <v>53</v>
      </c>
      <c r="E446" s="17">
        <v>0</v>
      </c>
      <c r="F446" s="17">
        <v>0</v>
      </c>
      <c r="G446" s="17">
        <v>0</v>
      </c>
      <c r="H446" s="1"/>
      <c r="I446" s="1"/>
      <c r="J446" s="1"/>
      <c r="K446" s="1"/>
    </row>
    <row r="447" spans="1:11" ht="14.1" customHeight="1" x14ac:dyDescent="0.25">
      <c r="A447" s="1"/>
      <c r="B447" s="1"/>
      <c r="C447" s="16" t="s">
        <v>73</v>
      </c>
      <c r="D447" s="19" t="s">
        <v>53</v>
      </c>
      <c r="E447" s="17">
        <v>0</v>
      </c>
      <c r="F447" s="17">
        <v>0</v>
      </c>
      <c r="G447" s="17">
        <v>0</v>
      </c>
      <c r="H447" s="1"/>
      <c r="I447" s="1"/>
      <c r="J447" s="1"/>
      <c r="K447" s="1"/>
    </row>
    <row r="448" spans="1:11" ht="14.1" customHeight="1" x14ac:dyDescent="0.25">
      <c r="A448" s="1"/>
      <c r="B448" s="1"/>
      <c r="C448" s="16" t="s">
        <v>78</v>
      </c>
      <c r="D448" s="19" t="s">
        <v>53</v>
      </c>
      <c r="E448" s="17">
        <v>0</v>
      </c>
      <c r="F448" s="17">
        <v>0</v>
      </c>
      <c r="G448" s="17">
        <v>0</v>
      </c>
      <c r="H448" s="1"/>
      <c r="I448" s="1"/>
      <c r="J448" s="1"/>
      <c r="K448" s="1"/>
    </row>
    <row r="449" spans="1:11" ht="14.1" customHeight="1" x14ac:dyDescent="0.25">
      <c r="A449" s="1"/>
      <c r="B449" s="1"/>
      <c r="C449" s="16" t="s">
        <v>72</v>
      </c>
      <c r="D449" s="19" t="s">
        <v>53</v>
      </c>
      <c r="E449" s="17">
        <v>0</v>
      </c>
      <c r="F449" s="17">
        <v>0</v>
      </c>
      <c r="G449" s="17">
        <v>0</v>
      </c>
      <c r="H449" s="1"/>
      <c r="I449" s="1"/>
      <c r="J449" s="1"/>
      <c r="K449" s="1"/>
    </row>
    <row r="450" spans="1:11" ht="14.1" customHeight="1" x14ac:dyDescent="0.25">
      <c r="A450" s="1"/>
      <c r="B450" s="1"/>
      <c r="C450" s="16" t="s">
        <v>73</v>
      </c>
      <c r="D450" s="19" t="s">
        <v>53</v>
      </c>
      <c r="E450" s="17">
        <v>0</v>
      </c>
      <c r="F450" s="17">
        <v>0</v>
      </c>
      <c r="G450" s="17">
        <v>0</v>
      </c>
      <c r="H450" s="1"/>
      <c r="I450" s="1"/>
      <c r="J450" s="1"/>
      <c r="K450" s="1"/>
    </row>
    <row r="451" spans="1:11" ht="14.1" customHeight="1" x14ac:dyDescent="0.25">
      <c r="A451" s="1"/>
      <c r="B451" s="1"/>
      <c r="C451" s="16" t="s">
        <v>79</v>
      </c>
      <c r="D451" s="19" t="s">
        <v>53</v>
      </c>
      <c r="E451" s="17">
        <v>0</v>
      </c>
      <c r="F451" s="17">
        <v>0</v>
      </c>
      <c r="G451" s="17">
        <v>0</v>
      </c>
      <c r="H451" s="1"/>
      <c r="I451" s="1"/>
      <c r="J451" s="1"/>
      <c r="K451" s="1"/>
    </row>
    <row r="452" spans="1:11" ht="14.1" customHeight="1" x14ac:dyDescent="0.25">
      <c r="A452" s="1"/>
      <c r="B452" s="1"/>
      <c r="C452" s="16" t="s">
        <v>72</v>
      </c>
      <c r="D452" s="19" t="s">
        <v>53</v>
      </c>
      <c r="E452" s="17">
        <v>0</v>
      </c>
      <c r="F452" s="17">
        <v>0</v>
      </c>
      <c r="G452" s="17">
        <v>0</v>
      </c>
      <c r="H452" s="1"/>
      <c r="I452" s="1"/>
      <c r="J452" s="1"/>
      <c r="K452" s="1"/>
    </row>
    <row r="453" spans="1:11" ht="14.1" customHeight="1" x14ac:dyDescent="0.25">
      <c r="A453" s="1"/>
      <c r="B453" s="1"/>
      <c r="C453" s="16" t="s">
        <v>73</v>
      </c>
      <c r="D453" s="19" t="s">
        <v>53</v>
      </c>
      <c r="E453" s="17">
        <v>0</v>
      </c>
      <c r="F453" s="17">
        <v>0</v>
      </c>
      <c r="G453" s="17">
        <v>0</v>
      </c>
      <c r="H453" s="1"/>
      <c r="I453" s="1"/>
      <c r="J453" s="1"/>
      <c r="K453" s="1"/>
    </row>
    <row r="454" spans="1:11" ht="14.1" customHeight="1" x14ac:dyDescent="0.25">
      <c r="A454" s="1"/>
      <c r="B454" s="1"/>
      <c r="C454" s="16" t="s">
        <v>80</v>
      </c>
      <c r="D454" s="19" t="s">
        <v>53</v>
      </c>
      <c r="E454" s="17">
        <v>0</v>
      </c>
      <c r="F454" s="17">
        <v>10000000</v>
      </c>
      <c r="G454" s="17">
        <v>10000000</v>
      </c>
      <c r="H454" s="1"/>
      <c r="I454" s="1"/>
      <c r="J454" s="1"/>
      <c r="K454" s="1"/>
    </row>
    <row r="455" spans="1:11" ht="14.1" customHeight="1" x14ac:dyDescent="0.25">
      <c r="A455" s="1"/>
      <c r="B455" s="1"/>
      <c r="C455" s="16" t="s">
        <v>72</v>
      </c>
      <c r="D455" s="19" t="s">
        <v>53</v>
      </c>
      <c r="E455" s="17">
        <v>0</v>
      </c>
      <c r="F455" s="17">
        <v>10000000</v>
      </c>
      <c r="G455" s="17">
        <v>10000000</v>
      </c>
      <c r="H455" s="1"/>
      <c r="I455" s="1"/>
      <c r="J455" s="1"/>
      <c r="K455" s="1"/>
    </row>
    <row r="456" spans="1:11" ht="14.1" customHeight="1" x14ac:dyDescent="0.25">
      <c r="A456" s="1"/>
      <c r="B456" s="1"/>
      <c r="C456" s="16" t="s">
        <v>81</v>
      </c>
      <c r="D456" s="19" t="s">
        <v>53</v>
      </c>
      <c r="E456" s="17">
        <v>0</v>
      </c>
      <c r="F456" s="17">
        <v>0</v>
      </c>
      <c r="G456" s="17">
        <v>0</v>
      </c>
      <c r="H456" s="1"/>
      <c r="I456" s="1"/>
      <c r="J456" s="1"/>
      <c r="K456" s="1"/>
    </row>
    <row r="457" spans="1:11" ht="14.1" customHeight="1" x14ac:dyDescent="0.25">
      <c r="A457" s="1"/>
      <c r="B457" s="1"/>
      <c r="C457" s="16" t="s">
        <v>82</v>
      </c>
      <c r="D457" s="19" t="s">
        <v>53</v>
      </c>
      <c r="E457" s="17">
        <v>0</v>
      </c>
      <c r="F457" s="17">
        <v>0</v>
      </c>
      <c r="G457" s="17">
        <v>0</v>
      </c>
      <c r="H457" s="1"/>
      <c r="I457" s="1"/>
      <c r="J457" s="1"/>
      <c r="K457" s="1"/>
    </row>
    <row r="458" spans="1:11" ht="14.1" customHeight="1" x14ac:dyDescent="0.25">
      <c r="A458" s="1"/>
      <c r="B458" s="1"/>
      <c r="C458" s="16" t="s">
        <v>83</v>
      </c>
      <c r="D458" s="19" t="s">
        <v>53</v>
      </c>
      <c r="E458" s="17">
        <v>0</v>
      </c>
      <c r="F458" s="17">
        <v>0</v>
      </c>
      <c r="G458" s="17">
        <v>0</v>
      </c>
      <c r="H458" s="1"/>
      <c r="I458" s="1"/>
      <c r="J458" s="1"/>
      <c r="K458" s="1"/>
    </row>
    <row r="459" spans="1:11" ht="14.1" customHeight="1" x14ac:dyDescent="0.25">
      <c r="A459" s="1"/>
      <c r="B459" s="1"/>
      <c r="C459" s="16" t="s">
        <v>84</v>
      </c>
      <c r="D459" s="19" t="s">
        <v>53</v>
      </c>
      <c r="E459" s="17">
        <v>0</v>
      </c>
      <c r="F459" s="17">
        <v>0</v>
      </c>
      <c r="G459" s="17">
        <v>0</v>
      </c>
      <c r="H459" s="1"/>
      <c r="I459" s="1"/>
      <c r="J459" s="1"/>
      <c r="K459" s="1"/>
    </row>
    <row r="460" spans="1:11" ht="14.1" customHeight="1" x14ac:dyDescent="0.25">
      <c r="A460" s="1"/>
      <c r="B460" s="1"/>
      <c r="C460" s="16" t="s">
        <v>85</v>
      </c>
      <c r="D460" s="19" t="s">
        <v>53</v>
      </c>
      <c r="E460" s="17">
        <v>0</v>
      </c>
      <c r="F460" s="17">
        <v>0</v>
      </c>
      <c r="G460" s="17">
        <v>0</v>
      </c>
      <c r="H460" s="1"/>
      <c r="I460" s="1"/>
      <c r="J460" s="1"/>
      <c r="K460" s="1"/>
    </row>
    <row r="461" spans="1:11" ht="14.1" customHeight="1" x14ac:dyDescent="0.25">
      <c r="A461" s="1"/>
      <c r="B461" s="1"/>
      <c r="C461" s="16" t="s">
        <v>72</v>
      </c>
      <c r="D461" s="19" t="s">
        <v>53</v>
      </c>
      <c r="E461" s="17">
        <v>0</v>
      </c>
      <c r="F461" s="17">
        <v>0</v>
      </c>
      <c r="G461" s="17">
        <v>0</v>
      </c>
      <c r="H461" s="1"/>
      <c r="I461" s="1"/>
      <c r="J461" s="1"/>
      <c r="K461" s="1"/>
    </row>
    <row r="462" spans="1:11" ht="14.1" customHeight="1" x14ac:dyDescent="0.25">
      <c r="A462" s="1"/>
      <c r="B462" s="1"/>
      <c r="C462" s="16" t="s">
        <v>81</v>
      </c>
      <c r="D462" s="19" t="s">
        <v>53</v>
      </c>
      <c r="E462" s="17">
        <v>0</v>
      </c>
      <c r="F462" s="17">
        <v>0</v>
      </c>
      <c r="G462" s="17">
        <v>0</v>
      </c>
      <c r="H462" s="1"/>
      <c r="I462" s="1"/>
      <c r="J462" s="1"/>
      <c r="K462" s="1"/>
    </row>
    <row r="463" spans="1:11" ht="14.1" customHeight="1" x14ac:dyDescent="0.25">
      <c r="A463" s="1"/>
      <c r="B463" s="1"/>
      <c r="C463" s="16" t="s">
        <v>82</v>
      </c>
      <c r="D463" s="19" t="s">
        <v>53</v>
      </c>
      <c r="E463" s="17">
        <v>0</v>
      </c>
      <c r="F463" s="17">
        <v>0</v>
      </c>
      <c r="G463" s="17">
        <v>0</v>
      </c>
      <c r="H463" s="1"/>
      <c r="I463" s="1"/>
      <c r="J463" s="1"/>
      <c r="K463" s="1"/>
    </row>
    <row r="464" spans="1:11" ht="14.1" customHeight="1" x14ac:dyDescent="0.25">
      <c r="A464" s="1"/>
      <c r="B464" s="1"/>
      <c r="C464" s="16" t="s">
        <v>83</v>
      </c>
      <c r="D464" s="19" t="s">
        <v>53</v>
      </c>
      <c r="E464" s="17">
        <v>0</v>
      </c>
      <c r="F464" s="17">
        <v>0</v>
      </c>
      <c r="G464" s="17">
        <v>0</v>
      </c>
      <c r="H464" s="1"/>
      <c r="I464" s="1"/>
      <c r="J464" s="1"/>
      <c r="K464" s="1"/>
    </row>
    <row r="465" spans="1:11" ht="14.1" customHeight="1" x14ac:dyDescent="0.25">
      <c r="A465" s="1"/>
      <c r="B465" s="1"/>
      <c r="C465" s="16" t="s">
        <v>84</v>
      </c>
      <c r="D465" s="19" t="s">
        <v>53</v>
      </c>
      <c r="E465" s="17">
        <v>0</v>
      </c>
      <c r="F465" s="17">
        <v>0</v>
      </c>
      <c r="G465" s="17">
        <v>0</v>
      </c>
      <c r="H465" s="1"/>
      <c r="I465" s="1"/>
      <c r="J465" s="1"/>
      <c r="K465" s="1"/>
    </row>
    <row r="466" spans="1:11" ht="14.1" customHeight="1" x14ac:dyDescent="0.25">
      <c r="A466" s="1"/>
      <c r="B466" s="1"/>
      <c r="C466" s="16" t="s">
        <v>86</v>
      </c>
      <c r="D466" s="19" t="s">
        <v>53</v>
      </c>
      <c r="E466" s="17">
        <v>0</v>
      </c>
      <c r="F466" s="17">
        <v>0</v>
      </c>
      <c r="G466" s="17">
        <v>0</v>
      </c>
      <c r="H466" s="1"/>
      <c r="I466" s="1"/>
      <c r="J466" s="1"/>
      <c r="K466" s="1"/>
    </row>
    <row r="467" spans="1:11" ht="14.1" customHeight="1" x14ac:dyDescent="0.25">
      <c r="A467" s="1"/>
      <c r="B467" s="1"/>
      <c r="C467" s="16" t="s">
        <v>72</v>
      </c>
      <c r="D467" s="19" t="s">
        <v>53</v>
      </c>
      <c r="E467" s="17">
        <v>0</v>
      </c>
      <c r="F467" s="17">
        <v>0</v>
      </c>
      <c r="G467" s="17">
        <v>0</v>
      </c>
      <c r="H467" s="1"/>
      <c r="I467" s="1"/>
      <c r="J467" s="1"/>
      <c r="K467" s="1"/>
    </row>
    <row r="468" spans="1:11" ht="14.1" customHeight="1" x14ac:dyDescent="0.25">
      <c r="A468" s="1"/>
      <c r="B468" s="1"/>
      <c r="C468" s="16" t="s">
        <v>81</v>
      </c>
      <c r="D468" s="19" t="s">
        <v>53</v>
      </c>
      <c r="E468" s="17">
        <v>0</v>
      </c>
      <c r="F468" s="17">
        <v>0</v>
      </c>
      <c r="G468" s="17">
        <v>0</v>
      </c>
      <c r="H468" s="1"/>
      <c r="I468" s="1"/>
      <c r="J468" s="1"/>
      <c r="K468" s="1"/>
    </row>
    <row r="469" spans="1:11" ht="14.1" customHeight="1" x14ac:dyDescent="0.25">
      <c r="A469" s="1"/>
      <c r="B469" s="1"/>
      <c r="C469" s="16" t="s">
        <v>82</v>
      </c>
      <c r="D469" s="19" t="s">
        <v>53</v>
      </c>
      <c r="E469" s="17">
        <v>0</v>
      </c>
      <c r="F469" s="17">
        <v>0</v>
      </c>
      <c r="G469" s="17">
        <v>0</v>
      </c>
      <c r="H469" s="1"/>
      <c r="I469" s="1"/>
      <c r="J469" s="1"/>
      <c r="K469" s="1"/>
    </row>
    <row r="470" spans="1:11" ht="14.1" customHeight="1" x14ac:dyDescent="0.25">
      <c r="A470" s="1"/>
      <c r="B470" s="1"/>
      <c r="C470" s="16" t="s">
        <v>83</v>
      </c>
      <c r="D470" s="19" t="s">
        <v>53</v>
      </c>
      <c r="E470" s="17">
        <v>0</v>
      </c>
      <c r="F470" s="17">
        <v>0</v>
      </c>
      <c r="G470" s="17">
        <v>0</v>
      </c>
      <c r="H470" s="1"/>
      <c r="I470" s="1"/>
      <c r="J470" s="1"/>
      <c r="K470" s="1"/>
    </row>
    <row r="471" spans="1:11" ht="14.1" customHeight="1" x14ac:dyDescent="0.25">
      <c r="A471" s="1"/>
      <c r="B471" s="1"/>
      <c r="C471" s="16" t="s">
        <v>84</v>
      </c>
      <c r="D471" s="19" t="s">
        <v>53</v>
      </c>
      <c r="E471" s="17">
        <v>0</v>
      </c>
      <c r="F471" s="17">
        <v>0</v>
      </c>
      <c r="G471" s="17">
        <v>0</v>
      </c>
      <c r="H471" s="1"/>
      <c r="I471" s="1"/>
      <c r="J471" s="1"/>
      <c r="K471" s="1"/>
    </row>
    <row r="472" spans="1:11" ht="14.1" customHeight="1" x14ac:dyDescent="0.25">
      <c r="A472" s="1"/>
      <c r="B472" s="1"/>
      <c r="C472" s="16" t="s">
        <v>87</v>
      </c>
      <c r="D472" s="19" t="s">
        <v>53</v>
      </c>
      <c r="E472" s="17">
        <v>0</v>
      </c>
      <c r="F472" s="17">
        <v>0</v>
      </c>
      <c r="G472" s="17">
        <v>0</v>
      </c>
      <c r="H472" s="1"/>
      <c r="I472" s="1"/>
      <c r="J472" s="1"/>
      <c r="K472" s="1"/>
    </row>
    <row r="473" spans="1:11" ht="14.1" customHeight="1" x14ac:dyDescent="0.25">
      <c r="A473" s="1"/>
      <c r="B473" s="1"/>
      <c r="C473" s="16" t="s">
        <v>88</v>
      </c>
      <c r="D473" s="19" t="s">
        <v>53</v>
      </c>
      <c r="E473" s="17">
        <v>0</v>
      </c>
      <c r="F473" s="17">
        <v>0</v>
      </c>
      <c r="G473" s="17">
        <v>0</v>
      </c>
      <c r="H473" s="1"/>
      <c r="I473" s="1"/>
      <c r="J473" s="1"/>
      <c r="K473" s="1"/>
    </row>
    <row r="474" spans="1:11" ht="14.1" customHeight="1" x14ac:dyDescent="0.25">
      <c r="A474" s="1"/>
      <c r="B474" s="1"/>
      <c r="C474" s="18" t="s">
        <v>89</v>
      </c>
      <c r="D474" s="17">
        <v>0</v>
      </c>
      <c r="E474" s="17">
        <v>0</v>
      </c>
      <c r="F474" s="17">
        <v>10000000</v>
      </c>
      <c r="G474" s="17">
        <v>10000000</v>
      </c>
      <c r="H474" s="1"/>
      <c r="I474" s="1"/>
      <c r="J474" s="1"/>
      <c r="K474" s="1"/>
    </row>
    <row r="475" spans="1:11" ht="26.1" customHeight="1" x14ac:dyDescent="0.25">
      <c r="A475" s="1"/>
      <c r="B475" s="1"/>
      <c r="C475" s="3" t="s">
        <v>24</v>
      </c>
      <c r="D475" s="1463" t="s">
        <v>155</v>
      </c>
      <c r="E475" s="1464"/>
      <c r="F475" s="1464"/>
      <c r="G475" s="1464"/>
      <c r="H475" s="1"/>
      <c r="I475" s="1"/>
      <c r="J475" s="1"/>
      <c r="K475" s="1"/>
    </row>
    <row r="476" spans="1:11" ht="14.1" customHeight="1" x14ac:dyDescent="0.25">
      <c r="A476" s="1"/>
      <c r="B476" s="1"/>
      <c r="C476" s="1457" t="s">
        <v>53</v>
      </c>
      <c r="D476" s="1458"/>
      <c r="E476" s="1458"/>
      <c r="F476" s="1458"/>
      <c r="G476" s="1458"/>
      <c r="H476" s="1"/>
      <c r="I476" s="1"/>
      <c r="J476" s="1"/>
      <c r="K476" s="1"/>
    </row>
    <row r="477" spans="1:11" ht="14.1" customHeight="1" x14ac:dyDescent="0.25">
      <c r="A477" s="1"/>
      <c r="B477" s="1"/>
      <c r="C477" s="9" t="s">
        <v>53</v>
      </c>
      <c r="D477" s="1457" t="s">
        <v>53</v>
      </c>
      <c r="E477" s="1458"/>
      <c r="F477" s="1458"/>
      <c r="G477" s="1458"/>
      <c r="H477" s="1"/>
      <c r="I477" s="1"/>
      <c r="J477" s="1"/>
      <c r="K477" s="1"/>
    </row>
    <row r="478" spans="1:11" ht="14.1" customHeight="1" x14ac:dyDescent="0.25">
      <c r="A478" s="1"/>
      <c r="B478" s="1"/>
      <c r="C478" s="10" t="s">
        <v>46</v>
      </c>
      <c r="D478" s="1459" t="s">
        <v>53</v>
      </c>
      <c r="E478" s="1460"/>
      <c r="F478" s="1460"/>
      <c r="G478" s="1460"/>
      <c r="H478" s="1"/>
      <c r="I478" s="1"/>
      <c r="J478" s="1"/>
      <c r="K478" s="1"/>
    </row>
    <row r="479" spans="1:11" ht="14.1" customHeight="1" x14ac:dyDescent="0.25">
      <c r="A479" s="1"/>
      <c r="B479" s="1"/>
      <c r="C479" s="11" t="s">
        <v>48</v>
      </c>
      <c r="D479" s="1461" t="s">
        <v>53</v>
      </c>
      <c r="E479" s="1462"/>
      <c r="F479" s="1462"/>
      <c r="G479" s="1462"/>
      <c r="H479" s="1"/>
      <c r="I479" s="1"/>
      <c r="J479" s="1"/>
      <c r="K479" s="1"/>
    </row>
    <row r="480" spans="1:11" ht="14.1" customHeight="1" x14ac:dyDescent="0.25">
      <c r="A480" s="1"/>
      <c r="B480" s="1"/>
      <c r="C480" s="11" t="s">
        <v>50</v>
      </c>
      <c r="D480" s="1461" t="s">
        <v>53</v>
      </c>
      <c r="E480" s="1462"/>
      <c r="F480" s="1462"/>
      <c r="G480" s="1462"/>
      <c r="H480" s="1"/>
      <c r="I480" s="1"/>
      <c r="J480" s="1"/>
      <c r="K480" s="1"/>
    </row>
    <row r="481" spans="1:11" ht="15" customHeight="1" x14ac:dyDescent="0.25">
      <c r="A481" s="1"/>
      <c r="B481" s="1"/>
      <c r="C481" s="12"/>
      <c r="D481" s="13">
        <v>2026</v>
      </c>
      <c r="E481" s="13">
        <v>2027</v>
      </c>
      <c r="F481" s="13">
        <v>2028</v>
      </c>
      <c r="G481" s="13">
        <v>2029</v>
      </c>
      <c r="H481" s="1"/>
      <c r="I481" s="1"/>
      <c r="J481" s="1"/>
      <c r="K481" s="1"/>
    </row>
    <row r="482" spans="1:11" ht="15" customHeight="1" x14ac:dyDescent="0.25">
      <c r="A482" s="1"/>
      <c r="B482" s="1"/>
      <c r="C482" s="14"/>
      <c r="D482" s="15" t="s">
        <v>17</v>
      </c>
      <c r="E482" s="15" t="s">
        <v>18</v>
      </c>
      <c r="F482" s="15" t="s">
        <v>18</v>
      </c>
      <c r="G482" s="15" t="s">
        <v>18</v>
      </c>
      <c r="H482" s="1"/>
      <c r="I482" s="1"/>
      <c r="J482" s="1"/>
      <c r="K482" s="1"/>
    </row>
    <row r="483" spans="1:11" ht="14.1" customHeight="1" x14ac:dyDescent="0.25">
      <c r="A483" s="1"/>
      <c r="B483" s="1"/>
      <c r="C483" s="1455" t="s">
        <v>70</v>
      </c>
      <c r="D483" s="1456"/>
      <c r="E483" s="1456"/>
      <c r="F483" s="1456"/>
      <c r="G483" s="1456"/>
      <c r="H483" s="1"/>
      <c r="I483" s="1"/>
      <c r="J483" s="1"/>
      <c r="K483" s="1"/>
    </row>
    <row r="484" spans="1:11" ht="14.1" customHeight="1" x14ac:dyDescent="0.25">
      <c r="A484" s="1"/>
      <c r="B484" s="1"/>
      <c r="C484" s="12"/>
      <c r="D484" s="13">
        <v>2026</v>
      </c>
      <c r="E484" s="13">
        <v>2027</v>
      </c>
      <c r="F484" s="13">
        <v>2028</v>
      </c>
      <c r="G484" s="13">
        <v>2029</v>
      </c>
      <c r="H484" s="1"/>
      <c r="I484" s="1"/>
      <c r="J484" s="1"/>
      <c r="K484" s="1"/>
    </row>
    <row r="485" spans="1:11" ht="14.1" customHeight="1" x14ac:dyDescent="0.25">
      <c r="A485" s="1"/>
      <c r="B485" s="1"/>
      <c r="C485" s="14"/>
      <c r="D485" s="15" t="s">
        <v>17</v>
      </c>
      <c r="E485" s="15" t="s">
        <v>18</v>
      </c>
      <c r="F485" s="15" t="s">
        <v>18</v>
      </c>
      <c r="G485" s="15" t="s">
        <v>18</v>
      </c>
      <c r="H485" s="1"/>
      <c r="I485" s="1"/>
      <c r="J485" s="1"/>
      <c r="K485" s="1"/>
    </row>
    <row r="486" spans="1:11" ht="14.1" customHeight="1" x14ac:dyDescent="0.25">
      <c r="A486" s="1"/>
      <c r="B486" s="1"/>
      <c r="C486" s="18" t="s">
        <v>89</v>
      </c>
      <c r="D486" s="19" t="s">
        <v>53</v>
      </c>
      <c r="E486" s="19" t="s">
        <v>53</v>
      </c>
      <c r="F486" s="19" t="s">
        <v>53</v>
      </c>
      <c r="G486" s="19" t="s">
        <v>53</v>
      </c>
      <c r="H486" s="1"/>
      <c r="I486" s="1"/>
      <c r="J486" s="1"/>
      <c r="K486" s="1"/>
    </row>
    <row r="487" spans="1:11" ht="15" customHeight="1" x14ac:dyDescent="0.25">
      <c r="A487" s="1"/>
      <c r="B487" s="1"/>
      <c r="C487" s="20" t="s">
        <v>53</v>
      </c>
      <c r="D487" s="21" t="s">
        <v>53</v>
      </c>
      <c r="E487" s="21" t="s">
        <v>53</v>
      </c>
      <c r="F487" s="21" t="s">
        <v>53</v>
      </c>
      <c r="G487" s="21" t="s">
        <v>53</v>
      </c>
      <c r="H487" s="1"/>
      <c r="I487" s="1"/>
      <c r="J487" s="1"/>
      <c r="K487" s="1"/>
    </row>
    <row r="488" spans="1:11" ht="15" customHeight="1" x14ac:dyDescent="0.25">
      <c r="A488" s="1"/>
      <c r="B488" s="1"/>
      <c r="C488" s="3" t="s">
        <v>156</v>
      </c>
      <c r="D488" s="22">
        <v>0</v>
      </c>
      <c r="E488" s="22">
        <v>3400518000</v>
      </c>
      <c r="F488" s="22">
        <v>3416103000</v>
      </c>
      <c r="G488" s="22">
        <v>3431103000</v>
      </c>
      <c r="H488" s="1"/>
      <c r="I488" s="1"/>
      <c r="J488" s="1"/>
      <c r="K488" s="1"/>
    </row>
    <row r="489" spans="1:11" ht="15" customHeight="1" x14ac:dyDescent="0.25">
      <c r="A489" s="1"/>
      <c r="B489" s="1"/>
      <c r="C489" s="4" t="s">
        <v>71</v>
      </c>
      <c r="D489" s="23">
        <v>0</v>
      </c>
      <c r="E489" s="23">
        <v>2541900000</v>
      </c>
      <c r="F489" s="23">
        <v>2557500000</v>
      </c>
      <c r="G489" s="23">
        <v>2573100000</v>
      </c>
      <c r="H489" s="1"/>
      <c r="I489" s="1"/>
      <c r="J489" s="1"/>
      <c r="K489" s="1"/>
    </row>
    <row r="490" spans="1:11" ht="15" customHeight="1" x14ac:dyDescent="0.25">
      <c r="A490" s="1"/>
      <c r="B490" s="1"/>
      <c r="C490" s="4" t="s">
        <v>72</v>
      </c>
      <c r="D490" s="23">
        <v>0</v>
      </c>
      <c r="E490" s="23">
        <v>2541900000</v>
      </c>
      <c r="F490" s="23">
        <v>2557500000</v>
      </c>
      <c r="G490" s="23">
        <v>2573100000</v>
      </c>
      <c r="H490" s="1"/>
      <c r="I490" s="1"/>
      <c r="J490" s="1"/>
      <c r="K490" s="1"/>
    </row>
    <row r="491" spans="1:11" ht="15" customHeight="1" x14ac:dyDescent="0.25">
      <c r="A491" s="1"/>
      <c r="B491" s="1"/>
      <c r="C491" s="4" t="s">
        <v>73</v>
      </c>
      <c r="D491" s="23">
        <v>0</v>
      </c>
      <c r="E491" s="23">
        <v>0</v>
      </c>
      <c r="F491" s="23">
        <v>0</v>
      </c>
      <c r="G491" s="23">
        <v>0</v>
      </c>
      <c r="H491" s="1"/>
      <c r="I491" s="1"/>
      <c r="J491" s="1"/>
      <c r="K491" s="1"/>
    </row>
    <row r="492" spans="1:11" ht="15" customHeight="1" x14ac:dyDescent="0.25">
      <c r="A492" s="1"/>
      <c r="B492" s="1"/>
      <c r="C492" s="4" t="s">
        <v>74</v>
      </c>
      <c r="D492" s="23">
        <v>0</v>
      </c>
      <c r="E492" s="23">
        <v>320000000</v>
      </c>
      <c r="F492" s="23">
        <v>320000000</v>
      </c>
      <c r="G492" s="23">
        <v>320000000</v>
      </c>
      <c r="H492" s="1"/>
      <c r="I492" s="1"/>
      <c r="J492" s="1"/>
      <c r="K492" s="1"/>
    </row>
    <row r="493" spans="1:11" ht="15" customHeight="1" x14ac:dyDescent="0.25">
      <c r="A493" s="1"/>
      <c r="B493" s="1"/>
      <c r="C493" s="4" t="s">
        <v>72</v>
      </c>
      <c r="D493" s="23">
        <v>0</v>
      </c>
      <c r="E493" s="23">
        <v>320000000</v>
      </c>
      <c r="F493" s="23">
        <v>320000000</v>
      </c>
      <c r="G493" s="23">
        <v>320000000</v>
      </c>
      <c r="H493" s="1"/>
      <c r="I493" s="1"/>
      <c r="J493" s="1"/>
      <c r="K493" s="1"/>
    </row>
    <row r="494" spans="1:11" ht="15" customHeight="1" x14ac:dyDescent="0.25">
      <c r="A494" s="1"/>
      <c r="B494" s="1"/>
      <c r="C494" s="4" t="s">
        <v>73</v>
      </c>
      <c r="D494" s="23">
        <v>0</v>
      </c>
      <c r="E494" s="23">
        <v>0</v>
      </c>
      <c r="F494" s="23">
        <v>0</v>
      </c>
      <c r="G494" s="23">
        <v>0</v>
      </c>
      <c r="H494" s="1"/>
      <c r="I494" s="1"/>
      <c r="J494" s="1"/>
      <c r="K494" s="1"/>
    </row>
    <row r="495" spans="1:11" ht="15" customHeight="1" x14ac:dyDescent="0.25">
      <c r="A495" s="1"/>
      <c r="B495" s="1"/>
      <c r="C495" s="4" t="s">
        <v>75</v>
      </c>
      <c r="D495" s="23">
        <v>0</v>
      </c>
      <c r="E495" s="23">
        <v>408248000</v>
      </c>
      <c r="F495" s="23">
        <v>408233000</v>
      </c>
      <c r="G495" s="23">
        <v>407633000</v>
      </c>
      <c r="H495" s="1"/>
      <c r="I495" s="1"/>
      <c r="J495" s="1"/>
      <c r="K495" s="1"/>
    </row>
    <row r="496" spans="1:11" ht="15" customHeight="1" x14ac:dyDescent="0.25">
      <c r="A496" s="1"/>
      <c r="B496" s="1"/>
      <c r="C496" s="4" t="s">
        <v>72</v>
      </c>
      <c r="D496" s="23">
        <v>0</v>
      </c>
      <c r="E496" s="23">
        <v>408248000</v>
      </c>
      <c r="F496" s="23">
        <v>408233000</v>
      </c>
      <c r="G496" s="23">
        <v>407633000</v>
      </c>
      <c r="H496" s="1"/>
      <c r="I496" s="1"/>
      <c r="J496" s="1"/>
      <c r="K496" s="1"/>
    </row>
    <row r="497" spans="1:11" ht="15" customHeight="1" x14ac:dyDescent="0.25">
      <c r="A497" s="1"/>
      <c r="B497" s="1"/>
      <c r="C497" s="4" t="s">
        <v>73</v>
      </c>
      <c r="D497" s="23">
        <v>0</v>
      </c>
      <c r="E497" s="23">
        <v>0</v>
      </c>
      <c r="F497" s="23">
        <v>0</v>
      </c>
      <c r="G497" s="23">
        <v>0</v>
      </c>
      <c r="H497" s="1"/>
      <c r="I497" s="1"/>
      <c r="J497" s="1"/>
      <c r="K497" s="1"/>
    </row>
    <row r="498" spans="1:11" ht="15" customHeight="1" x14ac:dyDescent="0.25">
      <c r="A498" s="1"/>
      <c r="B498" s="1"/>
      <c r="C498" s="4" t="s">
        <v>76</v>
      </c>
      <c r="D498" s="23">
        <v>0</v>
      </c>
      <c r="E498" s="23">
        <v>0</v>
      </c>
      <c r="F498" s="23">
        <v>0</v>
      </c>
      <c r="G498" s="23">
        <v>0</v>
      </c>
      <c r="H498" s="1"/>
      <c r="I498" s="1"/>
      <c r="J498" s="1"/>
      <c r="K498" s="1"/>
    </row>
    <row r="499" spans="1:11" ht="15" customHeight="1" x14ac:dyDescent="0.25">
      <c r="A499" s="1"/>
      <c r="B499" s="1"/>
      <c r="C499" s="4" t="s">
        <v>72</v>
      </c>
      <c r="D499" s="23">
        <v>0</v>
      </c>
      <c r="E499" s="23">
        <v>0</v>
      </c>
      <c r="F499" s="23">
        <v>0</v>
      </c>
      <c r="G499" s="23">
        <v>0</v>
      </c>
      <c r="H499" s="1"/>
      <c r="I499" s="1"/>
      <c r="J499" s="1"/>
      <c r="K499" s="1"/>
    </row>
    <row r="500" spans="1:11" ht="15" customHeight="1" x14ac:dyDescent="0.25">
      <c r="A500" s="1"/>
      <c r="B500" s="1"/>
      <c r="C500" s="4" t="s">
        <v>73</v>
      </c>
      <c r="D500" s="23">
        <v>0</v>
      </c>
      <c r="E500" s="23">
        <v>0</v>
      </c>
      <c r="F500" s="23">
        <v>0</v>
      </c>
      <c r="G500" s="23">
        <v>0</v>
      </c>
      <c r="H500" s="1"/>
      <c r="I500" s="1"/>
      <c r="J500" s="1"/>
      <c r="K500" s="1"/>
    </row>
    <row r="501" spans="1:11" ht="20.100000000000001" customHeight="1" x14ac:dyDescent="0.25">
      <c r="A501" s="1"/>
      <c r="B501" s="1"/>
      <c r="C501" s="4" t="s">
        <v>157</v>
      </c>
      <c r="D501" s="24">
        <v>0</v>
      </c>
      <c r="E501" s="24">
        <v>0</v>
      </c>
      <c r="F501" s="24">
        <v>0</v>
      </c>
      <c r="G501" s="24">
        <v>0</v>
      </c>
      <c r="H501" s="1"/>
      <c r="I501" s="1"/>
      <c r="J501" s="1"/>
      <c r="K501" s="1"/>
    </row>
    <row r="502" spans="1:11" ht="15" customHeight="1" x14ac:dyDescent="0.25">
      <c r="A502" s="1"/>
      <c r="B502" s="1"/>
      <c r="C502" s="4" t="s">
        <v>72</v>
      </c>
      <c r="D502" s="23">
        <v>0</v>
      </c>
      <c r="E502" s="23">
        <v>0</v>
      </c>
      <c r="F502" s="23">
        <v>0</v>
      </c>
      <c r="G502" s="23">
        <v>0</v>
      </c>
      <c r="H502" s="1"/>
      <c r="I502" s="1"/>
      <c r="J502" s="1"/>
      <c r="K502" s="1"/>
    </row>
    <row r="503" spans="1:11" ht="15" customHeight="1" x14ac:dyDescent="0.25">
      <c r="A503" s="1"/>
      <c r="B503" s="1"/>
      <c r="C503" s="4" t="s">
        <v>73</v>
      </c>
      <c r="D503" s="23">
        <v>0</v>
      </c>
      <c r="E503" s="23">
        <v>0</v>
      </c>
      <c r="F503" s="23">
        <v>0</v>
      </c>
      <c r="G503" s="23">
        <v>0</v>
      </c>
      <c r="H503" s="1"/>
      <c r="I503" s="1"/>
      <c r="J503" s="1"/>
      <c r="K503" s="1"/>
    </row>
    <row r="504" spans="1:11" ht="15" customHeight="1" x14ac:dyDescent="0.25">
      <c r="A504" s="1"/>
      <c r="B504" s="1"/>
      <c r="C504" s="4" t="s">
        <v>78</v>
      </c>
      <c r="D504" s="23">
        <v>0</v>
      </c>
      <c r="E504" s="23">
        <v>370000</v>
      </c>
      <c r="F504" s="23">
        <v>370000</v>
      </c>
      <c r="G504" s="23">
        <v>370000</v>
      </c>
      <c r="H504" s="1"/>
      <c r="I504" s="1"/>
      <c r="J504" s="1"/>
      <c r="K504" s="1"/>
    </row>
    <row r="505" spans="1:11" ht="15" customHeight="1" x14ac:dyDescent="0.25">
      <c r="A505" s="1"/>
      <c r="B505" s="1"/>
      <c r="C505" s="4" t="s">
        <v>72</v>
      </c>
      <c r="D505" s="23">
        <v>0</v>
      </c>
      <c r="E505" s="23">
        <v>370000</v>
      </c>
      <c r="F505" s="23">
        <v>370000</v>
      </c>
      <c r="G505" s="23">
        <v>370000</v>
      </c>
      <c r="H505" s="1"/>
      <c r="I505" s="1"/>
      <c r="J505" s="1"/>
      <c r="K505" s="1"/>
    </row>
    <row r="506" spans="1:11" ht="15" customHeight="1" x14ac:dyDescent="0.25">
      <c r="A506" s="1"/>
      <c r="B506" s="1"/>
      <c r="C506" s="4" t="s">
        <v>73</v>
      </c>
      <c r="D506" s="23">
        <v>0</v>
      </c>
      <c r="E506" s="23">
        <v>0</v>
      </c>
      <c r="F506" s="23">
        <v>0</v>
      </c>
      <c r="G506" s="23">
        <v>0</v>
      </c>
      <c r="H506" s="1"/>
      <c r="I506" s="1"/>
      <c r="J506" s="1"/>
      <c r="K506" s="1"/>
    </row>
    <row r="507" spans="1:11" ht="15" customHeight="1" x14ac:dyDescent="0.25">
      <c r="A507" s="1"/>
      <c r="B507" s="1"/>
      <c r="C507" s="4" t="s">
        <v>79</v>
      </c>
      <c r="D507" s="23">
        <v>0</v>
      </c>
      <c r="E507" s="23">
        <v>0</v>
      </c>
      <c r="F507" s="23">
        <v>0</v>
      </c>
      <c r="G507" s="23">
        <v>0</v>
      </c>
      <c r="H507" s="1"/>
      <c r="I507" s="1"/>
      <c r="J507" s="1"/>
      <c r="K507" s="1"/>
    </row>
    <row r="508" spans="1:11" ht="15" customHeight="1" x14ac:dyDescent="0.25">
      <c r="A508" s="1"/>
      <c r="B508" s="1"/>
      <c r="C508" s="4" t="s">
        <v>72</v>
      </c>
      <c r="D508" s="23">
        <v>0</v>
      </c>
      <c r="E508" s="23">
        <v>0</v>
      </c>
      <c r="F508" s="23">
        <v>0</v>
      </c>
      <c r="G508" s="23">
        <v>0</v>
      </c>
      <c r="H508" s="1"/>
      <c r="I508" s="1"/>
      <c r="J508" s="1"/>
      <c r="K508" s="1"/>
    </row>
    <row r="509" spans="1:11" ht="15" customHeight="1" x14ac:dyDescent="0.25">
      <c r="A509" s="1"/>
      <c r="B509" s="1"/>
      <c r="C509" s="4" t="s">
        <v>73</v>
      </c>
      <c r="D509" s="23">
        <v>0</v>
      </c>
      <c r="E509" s="23">
        <v>0</v>
      </c>
      <c r="F509" s="23">
        <v>0</v>
      </c>
      <c r="G509" s="23">
        <v>0</v>
      </c>
      <c r="H509" s="1"/>
      <c r="I509" s="1"/>
      <c r="J509" s="1"/>
      <c r="K509" s="1"/>
    </row>
    <row r="510" spans="1:11" ht="15" customHeight="1" x14ac:dyDescent="0.25">
      <c r="A510" s="1"/>
      <c r="B510" s="1"/>
      <c r="C510" s="4" t="s">
        <v>80</v>
      </c>
      <c r="D510" s="23">
        <v>0</v>
      </c>
      <c r="E510" s="23">
        <v>0</v>
      </c>
      <c r="F510" s="23">
        <v>10000000</v>
      </c>
      <c r="G510" s="23">
        <v>10000000</v>
      </c>
      <c r="H510" s="1"/>
      <c r="I510" s="1"/>
      <c r="J510" s="1"/>
      <c r="K510" s="1"/>
    </row>
    <row r="511" spans="1:11" ht="15" customHeight="1" x14ac:dyDescent="0.25">
      <c r="A511" s="1"/>
      <c r="B511" s="1"/>
      <c r="C511" s="4" t="s">
        <v>72</v>
      </c>
      <c r="D511" s="23">
        <v>0</v>
      </c>
      <c r="E511" s="23">
        <v>0</v>
      </c>
      <c r="F511" s="23">
        <v>10000000</v>
      </c>
      <c r="G511" s="23">
        <v>10000000</v>
      </c>
      <c r="H511" s="1"/>
      <c r="I511" s="1"/>
      <c r="J511" s="1"/>
      <c r="K511" s="1"/>
    </row>
    <row r="512" spans="1:11" ht="15" customHeight="1" x14ac:dyDescent="0.25">
      <c r="A512" s="1"/>
      <c r="B512" s="1"/>
      <c r="C512" s="4" t="s">
        <v>81</v>
      </c>
      <c r="D512" s="23">
        <v>0</v>
      </c>
      <c r="E512" s="23">
        <v>0</v>
      </c>
      <c r="F512" s="23">
        <v>0</v>
      </c>
      <c r="G512" s="23">
        <v>0</v>
      </c>
      <c r="H512" s="1"/>
      <c r="I512" s="1"/>
      <c r="J512" s="1"/>
      <c r="K512" s="1"/>
    </row>
    <row r="513" spans="1:11" ht="15" customHeight="1" x14ac:dyDescent="0.25">
      <c r="A513" s="1"/>
      <c r="B513" s="1"/>
      <c r="C513" s="4" t="s">
        <v>82</v>
      </c>
      <c r="D513" s="23">
        <v>0</v>
      </c>
      <c r="E513" s="23">
        <v>0</v>
      </c>
      <c r="F513" s="23">
        <v>0</v>
      </c>
      <c r="G513" s="23">
        <v>0</v>
      </c>
      <c r="H513" s="1"/>
      <c r="I513" s="1"/>
      <c r="J513" s="1"/>
      <c r="K513" s="1"/>
    </row>
    <row r="514" spans="1:11" ht="15" customHeight="1" x14ac:dyDescent="0.25">
      <c r="A514" s="1"/>
      <c r="B514" s="1"/>
      <c r="C514" s="4" t="s">
        <v>83</v>
      </c>
      <c r="D514" s="23">
        <v>0</v>
      </c>
      <c r="E514" s="23">
        <v>0</v>
      </c>
      <c r="F514" s="23">
        <v>0</v>
      </c>
      <c r="G514" s="23">
        <v>0</v>
      </c>
      <c r="H514" s="1"/>
      <c r="I514" s="1"/>
      <c r="J514" s="1"/>
      <c r="K514" s="1"/>
    </row>
    <row r="515" spans="1:11" ht="15" customHeight="1" x14ac:dyDescent="0.25">
      <c r="A515" s="1"/>
      <c r="B515" s="1"/>
      <c r="C515" s="4" t="s">
        <v>84</v>
      </c>
      <c r="D515" s="23">
        <v>0</v>
      </c>
      <c r="E515" s="23">
        <v>0</v>
      </c>
      <c r="F515" s="23">
        <v>0</v>
      </c>
      <c r="G515" s="23">
        <v>0</v>
      </c>
      <c r="H515" s="1"/>
      <c r="I515" s="1"/>
      <c r="J515" s="1"/>
      <c r="K515" s="1"/>
    </row>
    <row r="516" spans="1:11" ht="15" customHeight="1" x14ac:dyDescent="0.25">
      <c r="A516" s="1"/>
      <c r="B516" s="1"/>
      <c r="C516" s="4" t="s">
        <v>85</v>
      </c>
      <c r="D516" s="23">
        <v>0</v>
      </c>
      <c r="E516" s="23">
        <v>130000000</v>
      </c>
      <c r="F516" s="23">
        <v>120000000</v>
      </c>
      <c r="G516" s="23">
        <v>120000000</v>
      </c>
      <c r="H516" s="1"/>
      <c r="I516" s="1"/>
      <c r="J516" s="1"/>
      <c r="K516" s="1"/>
    </row>
    <row r="517" spans="1:11" ht="15" customHeight="1" x14ac:dyDescent="0.25">
      <c r="A517" s="1"/>
      <c r="B517" s="1"/>
      <c r="C517" s="4" t="s">
        <v>72</v>
      </c>
      <c r="D517" s="23">
        <v>0</v>
      </c>
      <c r="E517" s="23">
        <v>130000000</v>
      </c>
      <c r="F517" s="23">
        <v>120000000</v>
      </c>
      <c r="G517" s="23">
        <v>120000000</v>
      </c>
      <c r="H517" s="1"/>
      <c r="I517" s="1"/>
      <c r="J517" s="1"/>
      <c r="K517" s="1"/>
    </row>
    <row r="518" spans="1:11" ht="15" customHeight="1" x14ac:dyDescent="0.25">
      <c r="A518" s="1"/>
      <c r="B518" s="1"/>
      <c r="C518" s="4" t="s">
        <v>81</v>
      </c>
      <c r="D518" s="23">
        <v>0</v>
      </c>
      <c r="E518" s="23">
        <v>0</v>
      </c>
      <c r="F518" s="23">
        <v>0</v>
      </c>
      <c r="G518" s="23">
        <v>0</v>
      </c>
      <c r="H518" s="1"/>
      <c r="I518" s="1"/>
      <c r="J518" s="1"/>
      <c r="K518" s="1"/>
    </row>
    <row r="519" spans="1:11" ht="15" customHeight="1" x14ac:dyDescent="0.25">
      <c r="A519" s="1"/>
      <c r="B519" s="1"/>
      <c r="C519" s="4" t="s">
        <v>82</v>
      </c>
      <c r="D519" s="23">
        <v>0</v>
      </c>
      <c r="E519" s="23">
        <v>0</v>
      </c>
      <c r="F519" s="23">
        <v>0</v>
      </c>
      <c r="G519" s="23">
        <v>0</v>
      </c>
      <c r="H519" s="1"/>
      <c r="I519" s="1"/>
      <c r="J519" s="1"/>
      <c r="K519" s="1"/>
    </row>
    <row r="520" spans="1:11" ht="15" customHeight="1" x14ac:dyDescent="0.25">
      <c r="A520" s="1"/>
      <c r="B520" s="1"/>
      <c r="C520" s="4" t="s">
        <v>83</v>
      </c>
      <c r="D520" s="23">
        <v>0</v>
      </c>
      <c r="E520" s="23">
        <v>0</v>
      </c>
      <c r="F520" s="23">
        <v>0</v>
      </c>
      <c r="G520" s="23">
        <v>0</v>
      </c>
      <c r="H520" s="1"/>
      <c r="I520" s="1"/>
      <c r="J520" s="1"/>
      <c r="K520" s="1"/>
    </row>
    <row r="521" spans="1:11" ht="15" customHeight="1" x14ac:dyDescent="0.25">
      <c r="A521" s="1"/>
      <c r="B521" s="1"/>
      <c r="C521" s="4" t="s">
        <v>84</v>
      </c>
      <c r="D521" s="23">
        <v>0</v>
      </c>
      <c r="E521" s="23">
        <v>0</v>
      </c>
      <c r="F521" s="23">
        <v>0</v>
      </c>
      <c r="G521" s="23">
        <v>0</v>
      </c>
      <c r="H521" s="1"/>
      <c r="I521" s="1"/>
      <c r="J521" s="1"/>
      <c r="K521" s="1"/>
    </row>
    <row r="522" spans="1:11" ht="15" customHeight="1" x14ac:dyDescent="0.25">
      <c r="A522" s="1"/>
      <c r="B522" s="1"/>
      <c r="C522" s="4" t="s">
        <v>86</v>
      </c>
      <c r="D522" s="23">
        <v>0</v>
      </c>
      <c r="E522" s="23">
        <v>0</v>
      </c>
      <c r="F522" s="23">
        <v>0</v>
      </c>
      <c r="G522" s="23">
        <v>0</v>
      </c>
      <c r="H522" s="1"/>
      <c r="I522" s="1"/>
      <c r="J522" s="1"/>
      <c r="K522" s="1"/>
    </row>
    <row r="523" spans="1:11" ht="15" customHeight="1" x14ac:dyDescent="0.25">
      <c r="A523" s="1"/>
      <c r="B523" s="1"/>
      <c r="C523" s="4" t="s">
        <v>72</v>
      </c>
      <c r="D523" s="23">
        <v>0</v>
      </c>
      <c r="E523" s="23">
        <v>0</v>
      </c>
      <c r="F523" s="23">
        <v>0</v>
      </c>
      <c r="G523" s="23">
        <v>0</v>
      </c>
      <c r="H523" s="1"/>
      <c r="I523" s="1"/>
      <c r="J523" s="1"/>
      <c r="K523" s="1"/>
    </row>
    <row r="524" spans="1:11" ht="15" customHeight="1" x14ac:dyDescent="0.25">
      <c r="A524" s="1"/>
      <c r="B524" s="1"/>
      <c r="C524" s="4" t="s">
        <v>81</v>
      </c>
      <c r="D524" s="23">
        <v>0</v>
      </c>
      <c r="E524" s="23">
        <v>0</v>
      </c>
      <c r="F524" s="23">
        <v>0</v>
      </c>
      <c r="G524" s="23">
        <v>0</v>
      </c>
      <c r="H524" s="1"/>
      <c r="I524" s="1"/>
      <c r="J524" s="1"/>
      <c r="K524" s="1"/>
    </row>
    <row r="525" spans="1:11" ht="15" customHeight="1" x14ac:dyDescent="0.25">
      <c r="A525" s="1"/>
      <c r="B525" s="1"/>
      <c r="C525" s="4" t="s">
        <v>82</v>
      </c>
      <c r="D525" s="23">
        <v>0</v>
      </c>
      <c r="E525" s="23">
        <v>0</v>
      </c>
      <c r="F525" s="23">
        <v>0</v>
      </c>
      <c r="G525" s="23">
        <v>0</v>
      </c>
      <c r="H525" s="1"/>
      <c r="I525" s="1"/>
      <c r="J525" s="1"/>
      <c r="K525" s="1"/>
    </row>
    <row r="526" spans="1:11" ht="15" customHeight="1" x14ac:dyDescent="0.25">
      <c r="A526" s="1"/>
      <c r="B526" s="1"/>
      <c r="C526" s="4" t="s">
        <v>83</v>
      </c>
      <c r="D526" s="23">
        <v>0</v>
      </c>
      <c r="E526" s="23">
        <v>0</v>
      </c>
      <c r="F526" s="23">
        <v>0</v>
      </c>
      <c r="G526" s="23">
        <v>0</v>
      </c>
      <c r="H526" s="1"/>
      <c r="I526" s="1"/>
      <c r="J526" s="1"/>
      <c r="K526" s="1"/>
    </row>
    <row r="527" spans="1:11" ht="15" customHeight="1" x14ac:dyDescent="0.25">
      <c r="A527" s="1"/>
      <c r="B527" s="1"/>
      <c r="C527" s="4" t="s">
        <v>84</v>
      </c>
      <c r="D527" s="23">
        <v>0</v>
      </c>
      <c r="E527" s="23">
        <v>0</v>
      </c>
      <c r="F527" s="23">
        <v>0</v>
      </c>
      <c r="G527" s="23">
        <v>0</v>
      </c>
      <c r="H527" s="1"/>
      <c r="I527" s="1"/>
      <c r="J527" s="1"/>
      <c r="K527" s="1"/>
    </row>
    <row r="528" spans="1:11" ht="15" customHeight="1" x14ac:dyDescent="0.25">
      <c r="A528" s="1"/>
      <c r="B528" s="1"/>
      <c r="C528" s="4" t="s">
        <v>87</v>
      </c>
      <c r="D528" s="23">
        <v>0</v>
      </c>
      <c r="E528" s="23">
        <v>0</v>
      </c>
      <c r="F528" s="23">
        <v>0</v>
      </c>
      <c r="G528" s="23">
        <v>0</v>
      </c>
      <c r="H528" s="1"/>
      <c r="I528" s="1"/>
      <c r="J528" s="1"/>
      <c r="K528" s="1"/>
    </row>
    <row r="529" spans="1:11" ht="15" customHeight="1" x14ac:dyDescent="0.25">
      <c r="A529" s="1"/>
      <c r="B529" s="1"/>
      <c r="C529" s="4" t="s">
        <v>88</v>
      </c>
      <c r="D529" s="23">
        <v>0</v>
      </c>
      <c r="E529" s="23">
        <v>0</v>
      </c>
      <c r="F529" s="23">
        <v>0</v>
      </c>
      <c r="G529" s="23">
        <v>0</v>
      </c>
      <c r="H529" s="1"/>
      <c r="I529" s="1"/>
      <c r="J529" s="1"/>
      <c r="K529" s="1"/>
    </row>
    <row r="530" spans="1:11" ht="20.100000000000001" customHeight="1" x14ac:dyDescent="0.25">
      <c r="A530" s="1"/>
      <c r="B530" s="1"/>
      <c r="C530" s="25" t="s">
        <v>53</v>
      </c>
      <c r="D530" s="1"/>
      <c r="E530" s="1"/>
      <c r="F530" s="1"/>
      <c r="G530" s="1"/>
      <c r="H530" s="1"/>
      <c r="I530" s="1"/>
      <c r="J530" s="1"/>
      <c r="K530" s="1"/>
    </row>
    <row r="531" spans="1:11" ht="20.100000000000001" customHeight="1" x14ac:dyDescent="0.25">
      <c r="A531" s="26" t="s">
        <v>158</v>
      </c>
      <c r="B531" s="11" t="s">
        <v>159</v>
      </c>
      <c r="C531" s="11" t="s">
        <v>53</v>
      </c>
      <c r="D531" s="1"/>
      <c r="E531" s="27" t="s">
        <v>53</v>
      </c>
      <c r="F531" s="11" t="s">
        <v>159</v>
      </c>
      <c r="G531" s="11" t="s">
        <v>53</v>
      </c>
      <c r="H531" s="28" t="s">
        <v>53</v>
      </c>
      <c r="I531" s="27" t="s">
        <v>53</v>
      </c>
      <c r="J531" s="11" t="s">
        <v>159</v>
      </c>
      <c r="K531" s="11" t="s">
        <v>53</v>
      </c>
    </row>
    <row r="532" spans="1:11" ht="20.100000000000001" customHeight="1" x14ac:dyDescent="0.25">
      <c r="A532" s="29" t="s">
        <v>160</v>
      </c>
      <c r="B532" s="11" t="s">
        <v>161</v>
      </c>
      <c r="C532" s="11" t="s">
        <v>53</v>
      </c>
      <c r="D532" s="1"/>
      <c r="E532" s="29" t="s">
        <v>162</v>
      </c>
      <c r="F532" s="11" t="s">
        <v>161</v>
      </c>
      <c r="G532" s="11" t="s">
        <v>53</v>
      </c>
      <c r="H532" s="1"/>
      <c r="I532" s="29" t="s">
        <v>163</v>
      </c>
      <c r="J532" s="11" t="s">
        <v>161</v>
      </c>
      <c r="K532" s="11" t="s">
        <v>53</v>
      </c>
    </row>
    <row r="533" spans="1:11" ht="20.100000000000001" customHeight="1" x14ac:dyDescent="0.25">
      <c r="A533" s="30" t="s">
        <v>53</v>
      </c>
      <c r="B533" s="11" t="s">
        <v>164</v>
      </c>
      <c r="C533" s="11" t="s">
        <v>53</v>
      </c>
      <c r="D533" s="1"/>
      <c r="E533" s="30" t="s">
        <v>53</v>
      </c>
      <c r="F533" s="11" t="s">
        <v>164</v>
      </c>
      <c r="G533" s="11" t="s">
        <v>53</v>
      </c>
      <c r="H533" s="1"/>
      <c r="I533" s="30" t="s">
        <v>53</v>
      </c>
      <c r="J533" s="11" t="s">
        <v>164</v>
      </c>
      <c r="K533" s="11" t="s">
        <v>53</v>
      </c>
    </row>
  </sheetData>
  <mergeCells count="56">
    <mergeCell ref="C1:G1"/>
    <mergeCell ref="C2:G2"/>
    <mergeCell ref="D3:G3"/>
    <mergeCell ref="D4:G4"/>
    <mergeCell ref="D5:G5"/>
    <mergeCell ref="D6:G6"/>
    <mergeCell ref="D7:G7"/>
    <mergeCell ref="C8:G8"/>
    <mergeCell ref="C9:G9"/>
    <mergeCell ref="D10:G10"/>
    <mergeCell ref="D14:G14"/>
    <mergeCell ref="C21:G21"/>
    <mergeCell ref="D22:G22"/>
    <mergeCell ref="D23:G23"/>
    <mergeCell ref="D24:G24"/>
    <mergeCell ref="D25:G25"/>
    <mergeCell ref="C34:G34"/>
    <mergeCell ref="C79:G79"/>
    <mergeCell ref="D80:G80"/>
    <mergeCell ref="D81:G81"/>
    <mergeCell ref="D82:G82"/>
    <mergeCell ref="D83:G83"/>
    <mergeCell ref="C92:G92"/>
    <mergeCell ref="D137:G137"/>
    <mergeCell ref="D138:G138"/>
    <mergeCell ref="D139:G139"/>
    <mergeCell ref="C148:G148"/>
    <mergeCell ref="D193:G193"/>
    <mergeCell ref="D194:G194"/>
    <mergeCell ref="D195:G195"/>
    <mergeCell ref="C204:G204"/>
    <mergeCell ref="D249:G249"/>
    <mergeCell ref="D250:G250"/>
    <mergeCell ref="D251:G251"/>
    <mergeCell ref="C260:G260"/>
    <mergeCell ref="D305:G305"/>
    <mergeCell ref="D306:G306"/>
    <mergeCell ref="D307:G307"/>
    <mergeCell ref="D308:G308"/>
    <mergeCell ref="C317:G317"/>
    <mergeCell ref="D362:G362"/>
    <mergeCell ref="D363:G363"/>
    <mergeCell ref="D364:G364"/>
    <mergeCell ref="D365:G365"/>
    <mergeCell ref="C374:G374"/>
    <mergeCell ref="D419:G419"/>
    <mergeCell ref="D420:G420"/>
    <mergeCell ref="D421:G421"/>
    <mergeCell ref="C430:G430"/>
    <mergeCell ref="D475:G475"/>
    <mergeCell ref="C483:G483"/>
    <mergeCell ref="C476:G476"/>
    <mergeCell ref="D477:G477"/>
    <mergeCell ref="D478:G478"/>
    <mergeCell ref="D479:G479"/>
    <mergeCell ref="D480:G480"/>
  </mergeCells>
  <pageMargins left="0" right="0" top="0" bottom="0" header="0" footer="0"/>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D7596-93FF-4F70-9B76-9704647EA52A}">
  <sheetPr>
    <outlinePr summaryBelow="0"/>
  </sheetPr>
  <dimension ref="A1:K296"/>
  <sheetViews>
    <sheetView workbookViewId="0">
      <selection activeCell="K18" sqref="K18"/>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2936</v>
      </c>
      <c r="E3" s="1416"/>
      <c r="F3" s="1416"/>
      <c r="G3" s="1416"/>
      <c r="H3" s="34"/>
      <c r="I3" s="34"/>
      <c r="J3" s="34"/>
      <c r="K3" s="34"/>
    </row>
    <row r="4" spans="1:11" ht="14.1" customHeight="1" x14ac:dyDescent="0.25">
      <c r="A4" s="34"/>
      <c r="B4" s="34"/>
      <c r="C4" s="60" t="s">
        <v>4</v>
      </c>
      <c r="D4" s="1415" t="s">
        <v>801</v>
      </c>
      <c r="E4" s="1416"/>
      <c r="F4" s="1416"/>
      <c r="G4" s="1416"/>
      <c r="H4" s="34"/>
      <c r="I4" s="34"/>
      <c r="J4" s="34"/>
      <c r="K4" s="34"/>
    </row>
    <row r="5" spans="1:11" ht="14.1" customHeight="1" x14ac:dyDescent="0.25">
      <c r="A5" s="34"/>
      <c r="B5" s="34"/>
      <c r="C5" s="60" t="s">
        <v>6</v>
      </c>
      <c r="D5" s="1415" t="s">
        <v>7</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20.100000000000001" customHeight="1" x14ac:dyDescent="0.25">
      <c r="A9" s="34"/>
      <c r="B9" s="34"/>
      <c r="C9" s="1427" t="s">
        <v>2935</v>
      </c>
      <c r="D9" s="1428"/>
      <c r="E9" s="1428"/>
      <c r="F9" s="1428"/>
      <c r="G9" s="1428"/>
      <c r="H9" s="34"/>
      <c r="I9" s="34"/>
      <c r="J9" s="34"/>
      <c r="K9" s="34"/>
    </row>
    <row r="10" spans="1:11" ht="57.95" customHeight="1" x14ac:dyDescent="0.25">
      <c r="A10" s="34"/>
      <c r="B10" s="34"/>
      <c r="C10" s="44" t="s">
        <v>14</v>
      </c>
      <c r="D10" s="1429" t="s">
        <v>2934</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41.1" customHeight="1" x14ac:dyDescent="0.25">
      <c r="A13" s="34"/>
      <c r="B13" s="34"/>
      <c r="C13" s="41" t="s">
        <v>2933</v>
      </c>
      <c r="D13" s="54" t="s">
        <v>2164</v>
      </c>
      <c r="E13" s="54" t="s">
        <v>1383</v>
      </c>
      <c r="F13" s="54" t="s">
        <v>2281</v>
      </c>
      <c r="G13" s="54" t="s">
        <v>2932</v>
      </c>
      <c r="H13" s="34"/>
      <c r="I13" s="34"/>
      <c r="J13" s="34"/>
      <c r="K13" s="34"/>
    </row>
    <row r="14" spans="1:11" ht="110.1" customHeight="1" x14ac:dyDescent="0.25">
      <c r="A14" s="34"/>
      <c r="B14" s="34"/>
      <c r="C14" s="44" t="s">
        <v>24</v>
      </c>
      <c r="D14" s="1429" t="s">
        <v>2931</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30.95" customHeight="1" x14ac:dyDescent="0.25">
      <c r="A17" s="34"/>
      <c r="B17" s="34"/>
      <c r="C17" s="41" t="s">
        <v>2930</v>
      </c>
      <c r="D17" s="54" t="s">
        <v>2929</v>
      </c>
      <c r="E17" s="54" t="s">
        <v>168</v>
      </c>
      <c r="F17" s="54" t="s">
        <v>5</v>
      </c>
      <c r="G17" s="54" t="s">
        <v>2678</v>
      </c>
      <c r="H17" s="34"/>
      <c r="I17" s="34"/>
      <c r="J17" s="34"/>
      <c r="K17" s="34"/>
    </row>
    <row r="18" spans="1:11" ht="30.95" customHeight="1" x14ac:dyDescent="0.25">
      <c r="A18" s="34"/>
      <c r="B18" s="34"/>
      <c r="C18" s="41" t="s">
        <v>2928</v>
      </c>
      <c r="D18" s="54" t="s">
        <v>2927</v>
      </c>
      <c r="E18" s="54" t="s">
        <v>2926</v>
      </c>
      <c r="F18" s="54" t="s">
        <v>2925</v>
      </c>
      <c r="G18" s="54" t="s">
        <v>2924</v>
      </c>
      <c r="H18" s="34"/>
      <c r="I18" s="34"/>
      <c r="J18" s="34"/>
      <c r="K18" s="34"/>
    </row>
    <row r="19" spans="1:11" ht="30.95" customHeight="1" x14ac:dyDescent="0.25">
      <c r="A19" s="34"/>
      <c r="B19" s="34"/>
      <c r="C19" s="41" t="s">
        <v>2923</v>
      </c>
      <c r="D19" s="54" t="s">
        <v>2922</v>
      </c>
      <c r="E19" s="54" t="s">
        <v>2921</v>
      </c>
      <c r="F19" s="54" t="s">
        <v>2920</v>
      </c>
      <c r="G19" s="54" t="s">
        <v>2920</v>
      </c>
      <c r="H19" s="34"/>
      <c r="I19" s="34"/>
      <c r="J19" s="34"/>
      <c r="K19" s="34"/>
    </row>
    <row r="20" spans="1:11" ht="14.1" customHeight="1" x14ac:dyDescent="0.25">
      <c r="A20" s="34"/>
      <c r="B20" s="34"/>
      <c r="C20" s="1417" t="s">
        <v>43</v>
      </c>
      <c r="D20" s="1418"/>
      <c r="E20" s="1418"/>
      <c r="F20" s="1418"/>
      <c r="G20" s="1418"/>
      <c r="H20" s="34"/>
      <c r="I20" s="34"/>
      <c r="J20" s="34"/>
      <c r="K20" s="34"/>
    </row>
    <row r="21" spans="1:11" ht="14.1" customHeight="1" x14ac:dyDescent="0.25">
      <c r="A21" s="34"/>
      <c r="B21" s="34"/>
      <c r="C21" s="56" t="s">
        <v>2919</v>
      </c>
      <c r="D21" s="1417" t="s">
        <v>2918</v>
      </c>
      <c r="E21" s="1418"/>
      <c r="F21" s="1418"/>
      <c r="G21" s="1418"/>
      <c r="H21" s="34"/>
      <c r="I21" s="34"/>
      <c r="J21" s="34"/>
      <c r="K21" s="34"/>
    </row>
    <row r="22" spans="1:11" ht="14.1" customHeight="1" x14ac:dyDescent="0.25">
      <c r="A22" s="34"/>
      <c r="B22" s="34"/>
      <c r="C22" s="55" t="s">
        <v>46</v>
      </c>
      <c r="D22" s="1419" t="s">
        <v>2917</v>
      </c>
      <c r="E22" s="1420"/>
      <c r="F22" s="1420"/>
      <c r="G22" s="1420"/>
      <c r="H22" s="34"/>
      <c r="I22" s="34"/>
      <c r="J22" s="34"/>
      <c r="K22" s="34"/>
    </row>
    <row r="23" spans="1:11" ht="14.1" customHeight="1" x14ac:dyDescent="0.25">
      <c r="A23" s="34"/>
      <c r="B23" s="34"/>
      <c r="C23" s="32" t="s">
        <v>48</v>
      </c>
      <c r="D23" s="1421" t="s">
        <v>2916</v>
      </c>
      <c r="E23" s="1422"/>
      <c r="F23" s="1422"/>
      <c r="G23" s="1422"/>
      <c r="H23" s="34"/>
      <c r="I23" s="34"/>
      <c r="J23" s="34"/>
      <c r="K23" s="34"/>
    </row>
    <row r="24" spans="1:11" ht="14.1" customHeight="1" x14ac:dyDescent="0.25">
      <c r="A24" s="34"/>
      <c r="B24" s="34"/>
      <c r="C24" s="32" t="s">
        <v>50</v>
      </c>
      <c r="D24" s="1421" t="s">
        <v>2915</v>
      </c>
      <c r="E24" s="1422"/>
      <c r="F24" s="1422"/>
      <c r="G24" s="1422"/>
      <c r="H24" s="34"/>
      <c r="I24" s="34"/>
      <c r="J24" s="34"/>
      <c r="K24" s="34"/>
    </row>
    <row r="25" spans="1:11" ht="15" customHeight="1" x14ac:dyDescent="0.25">
      <c r="A25" s="34"/>
      <c r="B25" s="34"/>
      <c r="C25" s="53"/>
      <c r="D25" s="52">
        <v>2026</v>
      </c>
      <c r="E25" s="52">
        <v>2027</v>
      </c>
      <c r="F25" s="52">
        <v>2028</v>
      </c>
      <c r="G25" s="52">
        <v>2029</v>
      </c>
      <c r="H25" s="34"/>
      <c r="I25" s="34"/>
      <c r="J25" s="34"/>
      <c r="K25" s="34"/>
    </row>
    <row r="26" spans="1:11" ht="15" customHeight="1" x14ac:dyDescent="0.25">
      <c r="A26" s="34"/>
      <c r="B26" s="34"/>
      <c r="C26" s="51"/>
      <c r="D26" s="50" t="s">
        <v>17</v>
      </c>
      <c r="E26" s="50" t="s">
        <v>18</v>
      </c>
      <c r="F26" s="50" t="s">
        <v>18</v>
      </c>
      <c r="G26" s="50" t="s">
        <v>18</v>
      </c>
      <c r="H26" s="34"/>
      <c r="I26" s="34"/>
      <c r="J26" s="34"/>
      <c r="K26" s="34"/>
    </row>
    <row r="27" spans="1:11" ht="14.1" customHeight="1" x14ac:dyDescent="0.25">
      <c r="A27" s="34"/>
      <c r="B27" s="34"/>
      <c r="C27" s="41" t="s">
        <v>52</v>
      </c>
      <c r="D27" s="54" t="s">
        <v>53</v>
      </c>
      <c r="E27" s="54" t="s">
        <v>2914</v>
      </c>
      <c r="F27" s="54" t="s">
        <v>2913</v>
      </c>
      <c r="G27" s="54" t="s">
        <v>2912</v>
      </c>
      <c r="H27" s="34"/>
      <c r="I27" s="34"/>
      <c r="J27" s="34"/>
      <c r="K27" s="34"/>
    </row>
    <row r="28" spans="1:11" ht="14.1" customHeight="1" x14ac:dyDescent="0.25">
      <c r="A28" s="34"/>
      <c r="B28" s="34"/>
      <c r="C28" s="41" t="s">
        <v>54</v>
      </c>
      <c r="D28" s="54" t="s">
        <v>55</v>
      </c>
      <c r="E28" s="54" t="s">
        <v>2911</v>
      </c>
      <c r="F28" s="54" t="s">
        <v>2910</v>
      </c>
      <c r="G28" s="54" t="s">
        <v>2909</v>
      </c>
      <c r="H28" s="34"/>
      <c r="I28" s="34"/>
      <c r="J28" s="34"/>
      <c r="K28" s="34"/>
    </row>
    <row r="29" spans="1:11" ht="14.1" customHeight="1" x14ac:dyDescent="0.25">
      <c r="A29" s="34"/>
      <c r="B29" s="34"/>
      <c r="C29" s="41" t="s">
        <v>59</v>
      </c>
      <c r="D29" s="54" t="s">
        <v>55</v>
      </c>
      <c r="E29" s="54" t="s">
        <v>2908</v>
      </c>
      <c r="F29" s="54" t="s">
        <v>2907</v>
      </c>
      <c r="G29" s="54" t="s">
        <v>2906</v>
      </c>
      <c r="H29" s="34"/>
      <c r="I29" s="34"/>
      <c r="J29" s="34"/>
      <c r="K29" s="34"/>
    </row>
    <row r="30" spans="1:11" ht="14.1" customHeight="1" x14ac:dyDescent="0.25">
      <c r="A30" s="34"/>
      <c r="B30" s="34"/>
      <c r="C30" s="41" t="s">
        <v>63</v>
      </c>
      <c r="D30" s="54" t="s">
        <v>53</v>
      </c>
      <c r="E30" s="54" t="s">
        <v>53</v>
      </c>
      <c r="F30" s="54" t="s">
        <v>2905</v>
      </c>
      <c r="G30" s="54" t="s">
        <v>2904</v>
      </c>
      <c r="H30" s="34"/>
      <c r="I30" s="34"/>
      <c r="J30" s="34"/>
      <c r="K30" s="34"/>
    </row>
    <row r="31" spans="1:11" ht="14.1" customHeight="1" x14ac:dyDescent="0.25">
      <c r="A31" s="34"/>
      <c r="B31" s="34"/>
      <c r="C31" s="41" t="s">
        <v>65</v>
      </c>
      <c r="D31" s="54" t="s">
        <v>53</v>
      </c>
      <c r="E31" s="54" t="s">
        <v>53</v>
      </c>
      <c r="F31" s="54" t="s">
        <v>67</v>
      </c>
      <c r="G31" s="54" t="s">
        <v>2903</v>
      </c>
      <c r="H31" s="34"/>
      <c r="I31" s="34"/>
      <c r="J31" s="34"/>
      <c r="K31" s="34"/>
    </row>
    <row r="32" spans="1:11" ht="14.1" customHeight="1" x14ac:dyDescent="0.25">
      <c r="A32" s="34"/>
      <c r="B32" s="34"/>
      <c r="C32" s="41" t="s">
        <v>68</v>
      </c>
      <c r="D32" s="54" t="s">
        <v>53</v>
      </c>
      <c r="E32" s="54" t="s">
        <v>53</v>
      </c>
      <c r="F32" s="54" t="s">
        <v>1022</v>
      </c>
      <c r="G32" s="54" t="s">
        <v>2337</v>
      </c>
      <c r="H32" s="34"/>
      <c r="I32" s="34"/>
      <c r="J32" s="34"/>
      <c r="K32" s="34"/>
    </row>
    <row r="33" spans="1:11" ht="14.1" customHeight="1" x14ac:dyDescent="0.25">
      <c r="A33" s="34"/>
      <c r="B33" s="34"/>
      <c r="C33" s="1431" t="s">
        <v>70</v>
      </c>
      <c r="D33" s="1432"/>
      <c r="E33" s="1432"/>
      <c r="F33" s="1432"/>
      <c r="G33" s="1432"/>
      <c r="H33" s="34"/>
      <c r="I33" s="34"/>
      <c r="J33" s="34"/>
      <c r="K33" s="34"/>
    </row>
    <row r="34" spans="1:11" ht="14.1" customHeight="1" x14ac:dyDescent="0.25">
      <c r="A34" s="34"/>
      <c r="B34" s="34"/>
      <c r="C34" s="53"/>
      <c r="D34" s="52">
        <v>2026</v>
      </c>
      <c r="E34" s="52">
        <v>2027</v>
      </c>
      <c r="F34" s="52">
        <v>2028</v>
      </c>
      <c r="G34" s="52">
        <v>2029</v>
      </c>
      <c r="H34" s="34"/>
      <c r="I34" s="34"/>
      <c r="J34" s="34"/>
      <c r="K34" s="34"/>
    </row>
    <row r="35" spans="1:11" ht="14.1" customHeight="1" x14ac:dyDescent="0.25">
      <c r="A35" s="34"/>
      <c r="B35" s="34"/>
      <c r="C35" s="51"/>
      <c r="D35" s="50" t="s">
        <v>17</v>
      </c>
      <c r="E35" s="50" t="s">
        <v>18</v>
      </c>
      <c r="F35" s="50" t="s">
        <v>18</v>
      </c>
      <c r="G35" s="50" t="s">
        <v>18</v>
      </c>
      <c r="H35" s="34"/>
      <c r="I35" s="34"/>
      <c r="J35" s="34"/>
      <c r="K35" s="34"/>
    </row>
    <row r="36" spans="1:11" ht="14.1" customHeight="1" x14ac:dyDescent="0.25">
      <c r="A36" s="34"/>
      <c r="B36" s="34"/>
      <c r="C36" s="49" t="s">
        <v>71</v>
      </c>
      <c r="D36" s="47">
        <v>0</v>
      </c>
      <c r="E36" s="47">
        <v>359900000</v>
      </c>
      <c r="F36" s="47">
        <v>365000000</v>
      </c>
      <c r="G36" s="47">
        <v>365000000</v>
      </c>
      <c r="H36" s="34"/>
      <c r="I36" s="34"/>
      <c r="J36" s="34"/>
      <c r="K36" s="34"/>
    </row>
    <row r="37" spans="1:11" ht="14.1" customHeight="1" x14ac:dyDescent="0.25">
      <c r="A37" s="34"/>
      <c r="B37" s="34"/>
      <c r="C37" s="49" t="s">
        <v>72</v>
      </c>
      <c r="D37" s="47">
        <v>0</v>
      </c>
      <c r="E37" s="47">
        <v>359900000</v>
      </c>
      <c r="F37" s="47">
        <v>365000000</v>
      </c>
      <c r="G37" s="47">
        <v>365000000</v>
      </c>
      <c r="H37" s="34"/>
      <c r="I37" s="34"/>
      <c r="J37" s="34"/>
      <c r="K37" s="34"/>
    </row>
    <row r="38" spans="1:11" ht="14.1" customHeight="1" x14ac:dyDescent="0.25">
      <c r="A38" s="34"/>
      <c r="B38" s="34"/>
      <c r="C38" s="49" t="s">
        <v>73</v>
      </c>
      <c r="D38" s="47">
        <v>0</v>
      </c>
      <c r="E38" s="47">
        <v>0</v>
      </c>
      <c r="F38" s="47">
        <v>0</v>
      </c>
      <c r="G38" s="47">
        <v>0</v>
      </c>
      <c r="H38" s="34"/>
      <c r="I38" s="34"/>
      <c r="J38" s="34"/>
      <c r="K38" s="34"/>
    </row>
    <row r="39" spans="1:11" ht="14.1" customHeight="1" x14ac:dyDescent="0.25">
      <c r="A39" s="34"/>
      <c r="B39" s="34"/>
      <c r="C39" s="49" t="s">
        <v>74</v>
      </c>
      <c r="D39" s="47">
        <v>0</v>
      </c>
      <c r="E39" s="47">
        <v>39590000</v>
      </c>
      <c r="F39" s="47">
        <v>39800000</v>
      </c>
      <c r="G39" s="47">
        <v>39950000</v>
      </c>
      <c r="H39" s="34"/>
      <c r="I39" s="34"/>
      <c r="J39" s="34"/>
      <c r="K39" s="34"/>
    </row>
    <row r="40" spans="1:11" ht="14.1" customHeight="1" x14ac:dyDescent="0.25">
      <c r="A40" s="34"/>
      <c r="B40" s="34"/>
      <c r="C40" s="49" t="s">
        <v>72</v>
      </c>
      <c r="D40" s="47">
        <v>0</v>
      </c>
      <c r="E40" s="47">
        <v>39590000</v>
      </c>
      <c r="F40" s="47">
        <v>39800000</v>
      </c>
      <c r="G40" s="47">
        <v>39950000</v>
      </c>
      <c r="H40" s="34"/>
      <c r="I40" s="34"/>
      <c r="J40" s="34"/>
      <c r="K40" s="34"/>
    </row>
    <row r="41" spans="1:11" ht="14.1" customHeight="1" x14ac:dyDescent="0.25">
      <c r="A41" s="34"/>
      <c r="B41" s="34"/>
      <c r="C41" s="49" t="s">
        <v>73</v>
      </c>
      <c r="D41" s="47">
        <v>0</v>
      </c>
      <c r="E41" s="47">
        <v>0</v>
      </c>
      <c r="F41" s="47">
        <v>0</v>
      </c>
      <c r="G41" s="47">
        <v>0</v>
      </c>
      <c r="H41" s="34"/>
      <c r="I41" s="34"/>
      <c r="J41" s="34"/>
      <c r="K41" s="34"/>
    </row>
    <row r="42" spans="1:11" ht="14.1" customHeight="1" x14ac:dyDescent="0.25">
      <c r="A42" s="34"/>
      <c r="B42" s="34"/>
      <c r="C42" s="49" t="s">
        <v>75</v>
      </c>
      <c r="D42" s="47">
        <v>0</v>
      </c>
      <c r="E42" s="47">
        <v>75868000</v>
      </c>
      <c r="F42" s="47">
        <v>72732000</v>
      </c>
      <c r="G42" s="47">
        <v>72732000</v>
      </c>
      <c r="H42" s="34"/>
      <c r="I42" s="34"/>
      <c r="J42" s="34"/>
      <c r="K42" s="34"/>
    </row>
    <row r="43" spans="1:11" ht="14.1" customHeight="1" x14ac:dyDescent="0.25">
      <c r="A43" s="34"/>
      <c r="B43" s="34"/>
      <c r="C43" s="49" t="s">
        <v>72</v>
      </c>
      <c r="D43" s="47">
        <v>0</v>
      </c>
      <c r="E43" s="47">
        <v>75868000</v>
      </c>
      <c r="F43" s="47">
        <v>72732000</v>
      </c>
      <c r="G43" s="47">
        <v>72732000</v>
      </c>
      <c r="H43" s="34"/>
      <c r="I43" s="34"/>
      <c r="J43" s="34"/>
      <c r="K43" s="34"/>
    </row>
    <row r="44" spans="1:11" ht="14.1" customHeight="1" x14ac:dyDescent="0.25">
      <c r="A44" s="34"/>
      <c r="B44" s="34"/>
      <c r="C44" s="49" t="s">
        <v>73</v>
      </c>
      <c r="D44" s="47">
        <v>0</v>
      </c>
      <c r="E44" s="47">
        <v>0</v>
      </c>
      <c r="F44" s="47">
        <v>0</v>
      </c>
      <c r="G44" s="47">
        <v>0</v>
      </c>
      <c r="H44" s="34"/>
      <c r="I44" s="34"/>
      <c r="J44" s="34"/>
      <c r="K44" s="34"/>
    </row>
    <row r="45" spans="1:11" ht="14.1" customHeight="1" x14ac:dyDescent="0.25">
      <c r="A45" s="34"/>
      <c r="B45" s="34"/>
      <c r="C45" s="49" t="s">
        <v>76</v>
      </c>
      <c r="D45" s="47">
        <v>0</v>
      </c>
      <c r="E45" s="47">
        <v>0</v>
      </c>
      <c r="F45" s="47">
        <v>0</v>
      </c>
      <c r="G45" s="47">
        <v>0</v>
      </c>
      <c r="H45" s="34"/>
      <c r="I45" s="34"/>
      <c r="J45" s="34"/>
      <c r="K45" s="34"/>
    </row>
    <row r="46" spans="1:11" ht="14.1" customHeight="1" x14ac:dyDescent="0.25">
      <c r="A46" s="34"/>
      <c r="B46" s="34"/>
      <c r="C46" s="49" t="s">
        <v>72</v>
      </c>
      <c r="D46" s="47">
        <v>0</v>
      </c>
      <c r="E46" s="47">
        <v>0</v>
      </c>
      <c r="F46" s="47">
        <v>0</v>
      </c>
      <c r="G46" s="47">
        <v>0</v>
      </c>
      <c r="H46" s="34"/>
      <c r="I46" s="34"/>
      <c r="J46" s="34"/>
      <c r="K46" s="34"/>
    </row>
    <row r="47" spans="1:11" ht="14.1" customHeight="1" x14ac:dyDescent="0.25">
      <c r="A47" s="34"/>
      <c r="B47" s="34"/>
      <c r="C47" s="49" t="s">
        <v>73</v>
      </c>
      <c r="D47" s="47">
        <v>0</v>
      </c>
      <c r="E47" s="47">
        <v>0</v>
      </c>
      <c r="F47" s="47">
        <v>0</v>
      </c>
      <c r="G47" s="47">
        <v>0</v>
      </c>
      <c r="H47" s="34"/>
      <c r="I47" s="34"/>
      <c r="J47" s="34"/>
      <c r="K47" s="34"/>
    </row>
    <row r="48" spans="1:11" ht="14.1" customHeight="1" x14ac:dyDescent="0.25">
      <c r="A48" s="34"/>
      <c r="B48" s="34"/>
      <c r="C48" s="49" t="s">
        <v>77</v>
      </c>
      <c r="D48" s="47">
        <v>0</v>
      </c>
      <c r="E48" s="47">
        <v>0</v>
      </c>
      <c r="F48" s="47">
        <v>0</v>
      </c>
      <c r="G48" s="47">
        <v>0</v>
      </c>
      <c r="H48" s="34"/>
      <c r="I48" s="34"/>
      <c r="J48" s="34"/>
      <c r="K48" s="34"/>
    </row>
    <row r="49" spans="1:11" ht="14.1" customHeight="1" x14ac:dyDescent="0.25">
      <c r="A49" s="34"/>
      <c r="B49" s="34"/>
      <c r="C49" s="49" t="s">
        <v>72</v>
      </c>
      <c r="D49" s="47">
        <v>0</v>
      </c>
      <c r="E49" s="47">
        <v>0</v>
      </c>
      <c r="F49" s="47">
        <v>0</v>
      </c>
      <c r="G49" s="47">
        <v>0</v>
      </c>
      <c r="H49" s="34"/>
      <c r="I49" s="34"/>
      <c r="J49" s="34"/>
      <c r="K49" s="34"/>
    </row>
    <row r="50" spans="1:11" ht="14.1" customHeight="1" x14ac:dyDescent="0.25">
      <c r="A50" s="34"/>
      <c r="B50" s="34"/>
      <c r="C50" s="49" t="s">
        <v>73</v>
      </c>
      <c r="D50" s="47">
        <v>0</v>
      </c>
      <c r="E50" s="47">
        <v>0</v>
      </c>
      <c r="F50" s="47">
        <v>0</v>
      </c>
      <c r="G50" s="47">
        <v>0</v>
      </c>
      <c r="H50" s="34"/>
      <c r="I50" s="34"/>
      <c r="J50" s="34"/>
      <c r="K50" s="34"/>
    </row>
    <row r="51" spans="1:11" ht="14.1" customHeight="1" x14ac:dyDescent="0.25">
      <c r="A51" s="34"/>
      <c r="B51" s="34"/>
      <c r="C51" s="49" t="s">
        <v>78</v>
      </c>
      <c r="D51" s="47">
        <v>0</v>
      </c>
      <c r="E51" s="47">
        <v>100000</v>
      </c>
      <c r="F51" s="47">
        <v>100000</v>
      </c>
      <c r="G51" s="47">
        <v>100000</v>
      </c>
      <c r="H51" s="34"/>
      <c r="I51" s="34"/>
      <c r="J51" s="34"/>
      <c r="K51" s="34"/>
    </row>
    <row r="52" spans="1:11" ht="14.1" customHeight="1" x14ac:dyDescent="0.25">
      <c r="A52" s="34"/>
      <c r="B52" s="34"/>
      <c r="C52" s="49" t="s">
        <v>72</v>
      </c>
      <c r="D52" s="47">
        <v>0</v>
      </c>
      <c r="E52" s="47">
        <v>100000</v>
      </c>
      <c r="F52" s="47">
        <v>100000</v>
      </c>
      <c r="G52" s="47">
        <v>100000</v>
      </c>
      <c r="H52" s="34"/>
      <c r="I52" s="34"/>
      <c r="J52" s="34"/>
      <c r="K52" s="34"/>
    </row>
    <row r="53" spans="1:11" ht="14.1" customHeight="1" x14ac:dyDescent="0.25">
      <c r="A53" s="34"/>
      <c r="B53" s="34"/>
      <c r="C53" s="49" t="s">
        <v>73</v>
      </c>
      <c r="D53" s="47">
        <v>0</v>
      </c>
      <c r="E53" s="47">
        <v>0</v>
      </c>
      <c r="F53" s="47">
        <v>0</v>
      </c>
      <c r="G53" s="47">
        <v>0</v>
      </c>
      <c r="H53" s="34"/>
      <c r="I53" s="34"/>
      <c r="J53" s="34"/>
      <c r="K53" s="34"/>
    </row>
    <row r="54" spans="1:11" ht="14.1" customHeight="1" x14ac:dyDescent="0.25">
      <c r="A54" s="34"/>
      <c r="B54" s="34"/>
      <c r="C54" s="49" t="s">
        <v>79</v>
      </c>
      <c r="D54" s="47">
        <v>0</v>
      </c>
      <c r="E54" s="47">
        <v>1500000</v>
      </c>
      <c r="F54" s="47">
        <v>1500000</v>
      </c>
      <c r="G54" s="47">
        <v>1500000</v>
      </c>
      <c r="H54" s="34"/>
      <c r="I54" s="34"/>
      <c r="J54" s="34"/>
      <c r="K54" s="34"/>
    </row>
    <row r="55" spans="1:11" ht="14.1" customHeight="1" x14ac:dyDescent="0.25">
      <c r="A55" s="34"/>
      <c r="B55" s="34"/>
      <c r="C55" s="49" t="s">
        <v>72</v>
      </c>
      <c r="D55" s="47">
        <v>0</v>
      </c>
      <c r="E55" s="47">
        <v>1500000</v>
      </c>
      <c r="F55" s="47">
        <v>1500000</v>
      </c>
      <c r="G55" s="47">
        <v>1500000</v>
      </c>
      <c r="H55" s="34"/>
      <c r="I55" s="34"/>
      <c r="J55" s="34"/>
      <c r="K55" s="34"/>
    </row>
    <row r="56" spans="1:11" ht="14.1" customHeight="1" x14ac:dyDescent="0.25">
      <c r="A56" s="34"/>
      <c r="B56" s="34"/>
      <c r="C56" s="49" t="s">
        <v>73</v>
      </c>
      <c r="D56" s="47">
        <v>0</v>
      </c>
      <c r="E56" s="47">
        <v>0</v>
      </c>
      <c r="F56" s="47">
        <v>0</v>
      </c>
      <c r="G56" s="47">
        <v>0</v>
      </c>
      <c r="H56" s="34"/>
      <c r="I56" s="34"/>
      <c r="J56" s="34"/>
      <c r="K56" s="34"/>
    </row>
    <row r="57" spans="1:11" ht="14.1" customHeight="1" x14ac:dyDescent="0.25">
      <c r="A57" s="34"/>
      <c r="B57" s="34"/>
      <c r="C57" s="49" t="s">
        <v>80</v>
      </c>
      <c r="D57" s="47">
        <v>0</v>
      </c>
      <c r="E57" s="47">
        <v>0</v>
      </c>
      <c r="F57" s="47">
        <v>0</v>
      </c>
      <c r="G57" s="47">
        <v>0</v>
      </c>
      <c r="H57" s="34"/>
      <c r="I57" s="34"/>
      <c r="J57" s="34"/>
      <c r="K57" s="34"/>
    </row>
    <row r="58" spans="1:11" ht="14.1" customHeight="1" x14ac:dyDescent="0.25">
      <c r="A58" s="34"/>
      <c r="B58" s="34"/>
      <c r="C58" s="49" t="s">
        <v>72</v>
      </c>
      <c r="D58" s="47">
        <v>0</v>
      </c>
      <c r="E58" s="47">
        <v>0</v>
      </c>
      <c r="F58" s="47">
        <v>0</v>
      </c>
      <c r="G58" s="47">
        <v>0</v>
      </c>
      <c r="H58" s="34"/>
      <c r="I58" s="34"/>
      <c r="J58" s="34"/>
      <c r="K58" s="34"/>
    </row>
    <row r="59" spans="1:11" ht="14.1" customHeight="1" x14ac:dyDescent="0.25">
      <c r="A59" s="34"/>
      <c r="B59" s="34"/>
      <c r="C59" s="49" t="s">
        <v>81</v>
      </c>
      <c r="D59" s="47">
        <v>0</v>
      </c>
      <c r="E59" s="47">
        <v>0</v>
      </c>
      <c r="F59" s="47">
        <v>0</v>
      </c>
      <c r="G59" s="47">
        <v>0</v>
      </c>
      <c r="H59" s="34"/>
      <c r="I59" s="34"/>
      <c r="J59" s="34"/>
      <c r="K59" s="34"/>
    </row>
    <row r="60" spans="1:11" ht="14.1" customHeight="1" x14ac:dyDescent="0.25">
      <c r="A60" s="34"/>
      <c r="B60" s="34"/>
      <c r="C60" s="49" t="s">
        <v>82</v>
      </c>
      <c r="D60" s="47">
        <v>0</v>
      </c>
      <c r="E60" s="47">
        <v>0</v>
      </c>
      <c r="F60" s="47">
        <v>0</v>
      </c>
      <c r="G60" s="47">
        <v>0</v>
      </c>
      <c r="H60" s="34"/>
      <c r="I60" s="34"/>
      <c r="J60" s="34"/>
      <c r="K60" s="34"/>
    </row>
    <row r="61" spans="1:11" ht="14.1" customHeight="1" x14ac:dyDescent="0.25">
      <c r="A61" s="34"/>
      <c r="B61" s="34"/>
      <c r="C61" s="49" t="s">
        <v>83</v>
      </c>
      <c r="D61" s="47">
        <v>0</v>
      </c>
      <c r="E61" s="47">
        <v>0</v>
      </c>
      <c r="F61" s="47">
        <v>0</v>
      </c>
      <c r="G61" s="47">
        <v>0</v>
      </c>
      <c r="H61" s="34"/>
      <c r="I61" s="34"/>
      <c r="J61" s="34"/>
      <c r="K61" s="34"/>
    </row>
    <row r="62" spans="1:11" ht="14.1" customHeight="1" x14ac:dyDescent="0.25">
      <c r="A62" s="34"/>
      <c r="B62" s="34"/>
      <c r="C62" s="49" t="s">
        <v>84</v>
      </c>
      <c r="D62" s="47">
        <v>0</v>
      </c>
      <c r="E62" s="47">
        <v>0</v>
      </c>
      <c r="F62" s="47">
        <v>0</v>
      </c>
      <c r="G62" s="47">
        <v>0</v>
      </c>
      <c r="H62" s="34"/>
      <c r="I62" s="34"/>
      <c r="J62" s="34"/>
      <c r="K62" s="34"/>
    </row>
    <row r="63" spans="1:11" ht="14.1" customHeight="1" x14ac:dyDescent="0.25">
      <c r="A63" s="34"/>
      <c r="B63" s="34"/>
      <c r="C63" s="49" t="s">
        <v>85</v>
      </c>
      <c r="D63" s="47">
        <v>0</v>
      </c>
      <c r="E63" s="47">
        <v>0</v>
      </c>
      <c r="F63" s="47">
        <v>0</v>
      </c>
      <c r="G63" s="47">
        <v>0</v>
      </c>
      <c r="H63" s="34"/>
      <c r="I63" s="34"/>
      <c r="J63" s="34"/>
      <c r="K63" s="34"/>
    </row>
    <row r="64" spans="1:11" ht="14.1" customHeight="1" x14ac:dyDescent="0.25">
      <c r="A64" s="34"/>
      <c r="B64" s="34"/>
      <c r="C64" s="49" t="s">
        <v>72</v>
      </c>
      <c r="D64" s="47">
        <v>0</v>
      </c>
      <c r="E64" s="47">
        <v>0</v>
      </c>
      <c r="F64" s="47">
        <v>0</v>
      </c>
      <c r="G64" s="47">
        <v>0</v>
      </c>
      <c r="H64" s="34"/>
      <c r="I64" s="34"/>
      <c r="J64" s="34"/>
      <c r="K64" s="34"/>
    </row>
    <row r="65" spans="1:11" ht="14.1" customHeight="1" x14ac:dyDescent="0.25">
      <c r="A65" s="34"/>
      <c r="B65" s="34"/>
      <c r="C65" s="49" t="s">
        <v>81</v>
      </c>
      <c r="D65" s="47">
        <v>0</v>
      </c>
      <c r="E65" s="47">
        <v>0</v>
      </c>
      <c r="F65" s="47">
        <v>0</v>
      </c>
      <c r="G65" s="47">
        <v>0</v>
      </c>
      <c r="H65" s="34"/>
      <c r="I65" s="34"/>
      <c r="J65" s="34"/>
      <c r="K65" s="34"/>
    </row>
    <row r="66" spans="1:11" ht="14.1" customHeight="1" x14ac:dyDescent="0.25">
      <c r="A66" s="34"/>
      <c r="B66" s="34"/>
      <c r="C66" s="49" t="s">
        <v>82</v>
      </c>
      <c r="D66" s="47">
        <v>0</v>
      </c>
      <c r="E66" s="47">
        <v>0</v>
      </c>
      <c r="F66" s="47">
        <v>0</v>
      </c>
      <c r="G66" s="47">
        <v>0</v>
      </c>
      <c r="H66" s="34"/>
      <c r="I66" s="34"/>
      <c r="J66" s="34"/>
      <c r="K66" s="34"/>
    </row>
    <row r="67" spans="1:11" ht="14.1" customHeight="1" x14ac:dyDescent="0.25">
      <c r="A67" s="34"/>
      <c r="B67" s="34"/>
      <c r="C67" s="49" t="s">
        <v>83</v>
      </c>
      <c r="D67" s="47">
        <v>0</v>
      </c>
      <c r="E67" s="47">
        <v>0</v>
      </c>
      <c r="F67" s="47">
        <v>0</v>
      </c>
      <c r="G67" s="47">
        <v>0</v>
      </c>
      <c r="H67" s="34"/>
      <c r="I67" s="34"/>
      <c r="J67" s="34"/>
      <c r="K67" s="34"/>
    </row>
    <row r="68" spans="1:11" ht="14.1" customHeight="1" x14ac:dyDescent="0.25">
      <c r="A68" s="34"/>
      <c r="B68" s="34"/>
      <c r="C68" s="49" t="s">
        <v>84</v>
      </c>
      <c r="D68" s="47">
        <v>0</v>
      </c>
      <c r="E68" s="47">
        <v>0</v>
      </c>
      <c r="F68" s="47">
        <v>0</v>
      </c>
      <c r="G68" s="47">
        <v>0</v>
      </c>
      <c r="H68" s="34"/>
      <c r="I68" s="34"/>
      <c r="J68" s="34"/>
      <c r="K68" s="34"/>
    </row>
    <row r="69" spans="1:11" ht="14.1" customHeight="1" x14ac:dyDescent="0.25">
      <c r="A69" s="34"/>
      <c r="B69" s="34"/>
      <c r="C69" s="49" t="s">
        <v>86</v>
      </c>
      <c r="D69" s="47">
        <v>0</v>
      </c>
      <c r="E69" s="47">
        <v>0</v>
      </c>
      <c r="F69" s="47">
        <v>0</v>
      </c>
      <c r="G69" s="47">
        <v>0</v>
      </c>
      <c r="H69" s="34"/>
      <c r="I69" s="34"/>
      <c r="J69" s="34"/>
      <c r="K69" s="34"/>
    </row>
    <row r="70" spans="1:11" ht="14.1" customHeight="1" x14ac:dyDescent="0.25">
      <c r="A70" s="34"/>
      <c r="B70" s="34"/>
      <c r="C70" s="49" t="s">
        <v>72</v>
      </c>
      <c r="D70" s="47">
        <v>0</v>
      </c>
      <c r="E70" s="47">
        <v>0</v>
      </c>
      <c r="F70" s="47">
        <v>0</v>
      </c>
      <c r="G70" s="47">
        <v>0</v>
      </c>
      <c r="H70" s="34"/>
      <c r="I70" s="34"/>
      <c r="J70" s="34"/>
      <c r="K70" s="34"/>
    </row>
    <row r="71" spans="1:11" ht="14.1" customHeight="1" x14ac:dyDescent="0.25">
      <c r="A71" s="34"/>
      <c r="B71" s="34"/>
      <c r="C71" s="49" t="s">
        <v>81</v>
      </c>
      <c r="D71" s="47">
        <v>0</v>
      </c>
      <c r="E71" s="47">
        <v>0</v>
      </c>
      <c r="F71" s="47">
        <v>0</v>
      </c>
      <c r="G71" s="47">
        <v>0</v>
      </c>
      <c r="H71" s="34"/>
      <c r="I71" s="34"/>
      <c r="J71" s="34"/>
      <c r="K71" s="34"/>
    </row>
    <row r="72" spans="1:11" ht="14.1" customHeight="1" x14ac:dyDescent="0.25">
      <c r="A72" s="34"/>
      <c r="B72" s="34"/>
      <c r="C72" s="49" t="s">
        <v>82</v>
      </c>
      <c r="D72" s="47">
        <v>0</v>
      </c>
      <c r="E72" s="47">
        <v>0</v>
      </c>
      <c r="F72" s="47">
        <v>0</v>
      </c>
      <c r="G72" s="47">
        <v>0</v>
      </c>
      <c r="H72" s="34"/>
      <c r="I72" s="34"/>
      <c r="J72" s="34"/>
      <c r="K72" s="34"/>
    </row>
    <row r="73" spans="1:11" ht="14.1" customHeight="1" x14ac:dyDescent="0.25">
      <c r="A73" s="34"/>
      <c r="B73" s="34"/>
      <c r="C73" s="49" t="s">
        <v>83</v>
      </c>
      <c r="D73" s="47">
        <v>0</v>
      </c>
      <c r="E73" s="47">
        <v>0</v>
      </c>
      <c r="F73" s="47">
        <v>0</v>
      </c>
      <c r="G73" s="47">
        <v>0</v>
      </c>
      <c r="H73" s="34"/>
      <c r="I73" s="34"/>
      <c r="J73" s="34"/>
      <c r="K73" s="34"/>
    </row>
    <row r="74" spans="1:11" ht="14.1" customHeight="1" x14ac:dyDescent="0.25">
      <c r="A74" s="34"/>
      <c r="B74" s="34"/>
      <c r="C74" s="49" t="s">
        <v>84</v>
      </c>
      <c r="D74" s="47">
        <v>0</v>
      </c>
      <c r="E74" s="47">
        <v>0</v>
      </c>
      <c r="F74" s="47">
        <v>0</v>
      </c>
      <c r="G74" s="47">
        <v>0</v>
      </c>
      <c r="H74" s="34"/>
      <c r="I74" s="34"/>
      <c r="J74" s="34"/>
      <c r="K74" s="34"/>
    </row>
    <row r="75" spans="1:11" ht="14.1" customHeight="1" x14ac:dyDescent="0.25">
      <c r="A75" s="34"/>
      <c r="B75" s="34"/>
      <c r="C75" s="49" t="s">
        <v>87</v>
      </c>
      <c r="D75" s="47">
        <v>0</v>
      </c>
      <c r="E75" s="47">
        <v>0</v>
      </c>
      <c r="F75" s="47">
        <v>0</v>
      </c>
      <c r="G75" s="47">
        <v>0</v>
      </c>
      <c r="H75" s="34"/>
      <c r="I75" s="34"/>
      <c r="J75" s="34"/>
      <c r="K75" s="34"/>
    </row>
    <row r="76" spans="1:11" ht="14.1" customHeight="1" x14ac:dyDescent="0.25">
      <c r="A76" s="34"/>
      <c r="B76" s="34"/>
      <c r="C76" s="49" t="s">
        <v>88</v>
      </c>
      <c r="D76" s="47">
        <v>0</v>
      </c>
      <c r="E76" s="47">
        <v>0</v>
      </c>
      <c r="F76" s="47">
        <v>0</v>
      </c>
      <c r="G76" s="47">
        <v>0</v>
      </c>
      <c r="H76" s="34"/>
      <c r="I76" s="34"/>
      <c r="J76" s="34"/>
      <c r="K76" s="34"/>
    </row>
    <row r="77" spans="1:11" ht="14.1" customHeight="1" x14ac:dyDescent="0.25">
      <c r="A77" s="34"/>
      <c r="B77" s="34"/>
      <c r="C77" s="48" t="s">
        <v>89</v>
      </c>
      <c r="D77" s="47">
        <v>0</v>
      </c>
      <c r="E77" s="47">
        <v>476958000</v>
      </c>
      <c r="F77" s="47">
        <v>479132000</v>
      </c>
      <c r="G77" s="47">
        <v>479282000</v>
      </c>
      <c r="H77" s="34"/>
      <c r="I77" s="34"/>
      <c r="J77" s="34"/>
      <c r="K77" s="34"/>
    </row>
    <row r="78" spans="1:11" ht="14.1" customHeight="1" x14ac:dyDescent="0.25">
      <c r="A78" s="34"/>
      <c r="B78" s="34"/>
      <c r="C78" s="1417" t="s">
        <v>90</v>
      </c>
      <c r="D78" s="1418"/>
      <c r="E78" s="1418"/>
      <c r="F78" s="1418"/>
      <c r="G78" s="1418"/>
      <c r="H78" s="34"/>
      <c r="I78" s="34"/>
      <c r="J78" s="34"/>
      <c r="K78" s="34"/>
    </row>
    <row r="79" spans="1:11" ht="14.1" customHeight="1" x14ac:dyDescent="0.25">
      <c r="A79" s="34"/>
      <c r="B79" s="34"/>
      <c r="C79" s="56" t="s">
        <v>2902</v>
      </c>
      <c r="D79" s="1417" t="s">
        <v>2901</v>
      </c>
      <c r="E79" s="1418"/>
      <c r="F79" s="1418"/>
      <c r="G79" s="1418"/>
      <c r="H79" s="34"/>
      <c r="I79" s="34"/>
      <c r="J79" s="34"/>
      <c r="K79" s="34"/>
    </row>
    <row r="80" spans="1:11" ht="14.1" customHeight="1" x14ac:dyDescent="0.25">
      <c r="A80" s="34"/>
      <c r="B80" s="34"/>
      <c r="C80" s="55" t="s">
        <v>46</v>
      </c>
      <c r="D80" s="1419" t="s">
        <v>2900</v>
      </c>
      <c r="E80" s="1420"/>
      <c r="F80" s="1420"/>
      <c r="G80" s="1420"/>
      <c r="H80" s="34"/>
      <c r="I80" s="34"/>
      <c r="J80" s="34"/>
      <c r="K80" s="34"/>
    </row>
    <row r="81" spans="1:11" ht="14.1" customHeight="1" x14ac:dyDescent="0.25">
      <c r="A81" s="34"/>
      <c r="B81" s="34"/>
      <c r="C81" s="32" t="s">
        <v>48</v>
      </c>
      <c r="D81" s="1421" t="s">
        <v>2899</v>
      </c>
      <c r="E81" s="1422"/>
      <c r="F81" s="1422"/>
      <c r="G81" s="1422"/>
      <c r="H81" s="34"/>
      <c r="I81" s="34"/>
      <c r="J81" s="34"/>
      <c r="K81" s="34"/>
    </row>
    <row r="82" spans="1:11" ht="14.1" customHeight="1" x14ac:dyDescent="0.25">
      <c r="A82" s="34"/>
      <c r="B82" s="34"/>
      <c r="C82" s="32" t="s">
        <v>50</v>
      </c>
      <c r="D82" s="1421" t="s">
        <v>2898</v>
      </c>
      <c r="E82" s="1422"/>
      <c r="F82" s="1422"/>
      <c r="G82" s="1422"/>
      <c r="H82" s="34"/>
      <c r="I82" s="34"/>
      <c r="J82" s="34"/>
      <c r="K82" s="34"/>
    </row>
    <row r="83" spans="1:11" ht="15" customHeight="1" x14ac:dyDescent="0.25">
      <c r="A83" s="34"/>
      <c r="B83" s="34"/>
      <c r="C83" s="53"/>
      <c r="D83" s="52">
        <v>2026</v>
      </c>
      <c r="E83" s="52">
        <v>2027</v>
      </c>
      <c r="F83" s="52">
        <v>2028</v>
      </c>
      <c r="G83" s="52">
        <v>2029</v>
      </c>
      <c r="H83" s="34"/>
      <c r="I83" s="34"/>
      <c r="J83" s="34"/>
      <c r="K83" s="34"/>
    </row>
    <row r="84" spans="1:11" ht="15" customHeight="1" x14ac:dyDescent="0.25">
      <c r="A84" s="34"/>
      <c r="B84" s="34"/>
      <c r="C84" s="51"/>
      <c r="D84" s="50" t="s">
        <v>17</v>
      </c>
      <c r="E84" s="50" t="s">
        <v>18</v>
      </c>
      <c r="F84" s="50" t="s">
        <v>18</v>
      </c>
      <c r="G84" s="50" t="s">
        <v>18</v>
      </c>
      <c r="H84" s="34"/>
      <c r="I84" s="34"/>
      <c r="J84" s="34"/>
      <c r="K84" s="34"/>
    </row>
    <row r="85" spans="1:11" ht="14.1" customHeight="1" x14ac:dyDescent="0.25">
      <c r="A85" s="34"/>
      <c r="B85" s="34"/>
      <c r="C85" s="41" t="s">
        <v>52</v>
      </c>
      <c r="D85" s="54" t="s">
        <v>53</v>
      </c>
      <c r="E85" s="54" t="s">
        <v>124</v>
      </c>
      <c r="F85" s="54" t="s">
        <v>124</v>
      </c>
      <c r="G85" s="54" t="s">
        <v>124</v>
      </c>
      <c r="H85" s="34"/>
      <c r="I85" s="34"/>
      <c r="J85" s="34"/>
      <c r="K85" s="34"/>
    </row>
    <row r="86" spans="1:11" ht="14.1" customHeight="1" x14ac:dyDescent="0.25">
      <c r="A86" s="34"/>
      <c r="B86" s="34"/>
      <c r="C86" s="41" t="s">
        <v>54</v>
      </c>
      <c r="D86" s="54" t="s">
        <v>55</v>
      </c>
      <c r="E86" s="54" t="s">
        <v>167</v>
      </c>
      <c r="F86" s="54" t="s">
        <v>154</v>
      </c>
      <c r="G86" s="54" t="s">
        <v>943</v>
      </c>
      <c r="H86" s="34"/>
      <c r="I86" s="34"/>
      <c r="J86" s="34"/>
      <c r="K86" s="34"/>
    </row>
    <row r="87" spans="1:11" ht="14.1" customHeight="1" x14ac:dyDescent="0.25">
      <c r="A87" s="34"/>
      <c r="B87" s="34"/>
      <c r="C87" s="41" t="s">
        <v>59</v>
      </c>
      <c r="D87" s="54" t="s">
        <v>55</v>
      </c>
      <c r="E87" s="54" t="s">
        <v>167</v>
      </c>
      <c r="F87" s="54" t="s">
        <v>154</v>
      </c>
      <c r="G87" s="54" t="s">
        <v>943</v>
      </c>
      <c r="H87" s="34"/>
      <c r="I87" s="34"/>
      <c r="J87" s="34"/>
      <c r="K87" s="34"/>
    </row>
    <row r="88" spans="1:11" ht="14.1" customHeight="1" x14ac:dyDescent="0.25">
      <c r="A88" s="34"/>
      <c r="B88" s="34"/>
      <c r="C88" s="41" t="s">
        <v>63</v>
      </c>
      <c r="D88" s="54" t="s">
        <v>53</v>
      </c>
      <c r="E88" s="54" t="s">
        <v>53</v>
      </c>
      <c r="F88" s="54" t="s">
        <v>55</v>
      </c>
      <c r="G88" s="54" t="s">
        <v>55</v>
      </c>
      <c r="H88" s="34"/>
      <c r="I88" s="34"/>
      <c r="J88" s="34"/>
      <c r="K88" s="34"/>
    </row>
    <row r="89" spans="1:11" ht="14.1" customHeight="1" x14ac:dyDescent="0.25">
      <c r="A89" s="34"/>
      <c r="B89" s="34"/>
      <c r="C89" s="41" t="s">
        <v>65</v>
      </c>
      <c r="D89" s="54" t="s">
        <v>53</v>
      </c>
      <c r="E89" s="54" t="s">
        <v>53</v>
      </c>
      <c r="F89" s="54" t="s">
        <v>982</v>
      </c>
      <c r="G89" s="54" t="s">
        <v>2302</v>
      </c>
      <c r="H89" s="34"/>
      <c r="I89" s="34"/>
      <c r="J89" s="34"/>
      <c r="K89" s="34"/>
    </row>
    <row r="90" spans="1:11" ht="14.1" customHeight="1" x14ac:dyDescent="0.25">
      <c r="A90" s="34"/>
      <c r="B90" s="34"/>
      <c r="C90" s="41" t="s">
        <v>68</v>
      </c>
      <c r="D90" s="54" t="s">
        <v>53</v>
      </c>
      <c r="E90" s="54" t="s">
        <v>53</v>
      </c>
      <c r="F90" s="54" t="s">
        <v>982</v>
      </c>
      <c r="G90" s="54" t="s">
        <v>2302</v>
      </c>
      <c r="H90" s="34"/>
      <c r="I90" s="34"/>
      <c r="J90" s="34"/>
      <c r="K90" s="34"/>
    </row>
    <row r="91" spans="1:11" ht="14.1" customHeight="1" x14ac:dyDescent="0.25">
      <c r="A91" s="34"/>
      <c r="B91" s="34"/>
      <c r="C91" s="1431" t="s">
        <v>70</v>
      </c>
      <c r="D91" s="1432"/>
      <c r="E91" s="1432"/>
      <c r="F91" s="1432"/>
      <c r="G91" s="1432"/>
      <c r="H91" s="34"/>
      <c r="I91" s="34"/>
      <c r="J91" s="34"/>
      <c r="K91" s="34"/>
    </row>
    <row r="92" spans="1:11" ht="14.1" customHeight="1" x14ac:dyDescent="0.25">
      <c r="A92" s="34"/>
      <c r="B92" s="34"/>
      <c r="C92" s="53"/>
      <c r="D92" s="52">
        <v>2026</v>
      </c>
      <c r="E92" s="52">
        <v>2027</v>
      </c>
      <c r="F92" s="52">
        <v>2028</v>
      </c>
      <c r="G92" s="52">
        <v>2029</v>
      </c>
      <c r="H92" s="34"/>
      <c r="I92" s="34"/>
      <c r="J92" s="34"/>
      <c r="K92" s="34"/>
    </row>
    <row r="93" spans="1:11" ht="14.1" customHeight="1" x14ac:dyDescent="0.25">
      <c r="A93" s="34"/>
      <c r="B93" s="34"/>
      <c r="C93" s="51"/>
      <c r="D93" s="50" t="s">
        <v>17</v>
      </c>
      <c r="E93" s="50" t="s">
        <v>18</v>
      </c>
      <c r="F93" s="50" t="s">
        <v>18</v>
      </c>
      <c r="G93" s="50" t="s">
        <v>18</v>
      </c>
      <c r="H93" s="34"/>
      <c r="I93" s="34"/>
      <c r="J93" s="34"/>
      <c r="K93" s="34"/>
    </row>
    <row r="94" spans="1:11" ht="14.1" customHeight="1" x14ac:dyDescent="0.25">
      <c r="A94" s="34"/>
      <c r="B94" s="34"/>
      <c r="C94" s="49" t="s">
        <v>71</v>
      </c>
      <c r="D94" s="47">
        <v>0</v>
      </c>
      <c r="E94" s="47">
        <v>0</v>
      </c>
      <c r="F94" s="47">
        <v>0</v>
      </c>
      <c r="G94" s="47">
        <v>0</v>
      </c>
      <c r="H94" s="34"/>
      <c r="I94" s="34"/>
      <c r="J94" s="34"/>
      <c r="K94" s="34"/>
    </row>
    <row r="95" spans="1:11" ht="14.1" customHeight="1" x14ac:dyDescent="0.25">
      <c r="A95" s="34"/>
      <c r="B95" s="34"/>
      <c r="C95" s="49" t="s">
        <v>72</v>
      </c>
      <c r="D95" s="47">
        <v>0</v>
      </c>
      <c r="E95" s="47">
        <v>0</v>
      </c>
      <c r="F95" s="47">
        <v>0</v>
      </c>
      <c r="G95" s="47">
        <v>0</v>
      </c>
      <c r="H95" s="34"/>
      <c r="I95" s="34"/>
      <c r="J95" s="34"/>
      <c r="K95" s="34"/>
    </row>
    <row r="96" spans="1:11" ht="14.1" customHeight="1" x14ac:dyDescent="0.25">
      <c r="A96" s="34"/>
      <c r="B96" s="34"/>
      <c r="C96" s="49" t="s">
        <v>73</v>
      </c>
      <c r="D96" s="47">
        <v>0</v>
      </c>
      <c r="E96" s="47">
        <v>0</v>
      </c>
      <c r="F96" s="47">
        <v>0</v>
      </c>
      <c r="G96" s="47">
        <v>0</v>
      </c>
      <c r="H96" s="34"/>
      <c r="I96" s="34"/>
      <c r="J96" s="34"/>
      <c r="K96" s="34"/>
    </row>
    <row r="97" spans="1:11" ht="14.1" customHeight="1" x14ac:dyDescent="0.25">
      <c r="A97" s="34"/>
      <c r="B97" s="34"/>
      <c r="C97" s="49" t="s">
        <v>74</v>
      </c>
      <c r="D97" s="47">
        <v>0</v>
      </c>
      <c r="E97" s="47">
        <v>0</v>
      </c>
      <c r="F97" s="47">
        <v>0</v>
      </c>
      <c r="G97" s="47">
        <v>0</v>
      </c>
      <c r="H97" s="34"/>
      <c r="I97" s="34"/>
      <c r="J97" s="34"/>
      <c r="K97" s="34"/>
    </row>
    <row r="98" spans="1:11" ht="14.1" customHeight="1" x14ac:dyDescent="0.25">
      <c r="A98" s="34"/>
      <c r="B98" s="34"/>
      <c r="C98" s="49" t="s">
        <v>72</v>
      </c>
      <c r="D98" s="47">
        <v>0</v>
      </c>
      <c r="E98" s="47">
        <v>0</v>
      </c>
      <c r="F98" s="47">
        <v>0</v>
      </c>
      <c r="G98" s="47">
        <v>0</v>
      </c>
      <c r="H98" s="34"/>
      <c r="I98" s="34"/>
      <c r="J98" s="34"/>
      <c r="K98" s="34"/>
    </row>
    <row r="99" spans="1:11" ht="14.1" customHeight="1" x14ac:dyDescent="0.25">
      <c r="A99" s="34"/>
      <c r="B99" s="34"/>
      <c r="C99" s="49" t="s">
        <v>73</v>
      </c>
      <c r="D99" s="47">
        <v>0</v>
      </c>
      <c r="E99" s="47">
        <v>0</v>
      </c>
      <c r="F99" s="47">
        <v>0</v>
      </c>
      <c r="G99" s="47">
        <v>0</v>
      </c>
      <c r="H99" s="34"/>
      <c r="I99" s="34"/>
      <c r="J99" s="34"/>
      <c r="K99" s="34"/>
    </row>
    <row r="100" spans="1:11" ht="14.1" customHeight="1" x14ac:dyDescent="0.25">
      <c r="A100" s="34"/>
      <c r="B100" s="34"/>
      <c r="C100" s="49" t="s">
        <v>75</v>
      </c>
      <c r="D100" s="47">
        <v>0</v>
      </c>
      <c r="E100" s="47">
        <v>0</v>
      </c>
      <c r="F100" s="47">
        <v>0</v>
      </c>
      <c r="G100" s="47">
        <v>0</v>
      </c>
      <c r="H100" s="34"/>
      <c r="I100" s="34"/>
      <c r="J100" s="34"/>
      <c r="K100" s="34"/>
    </row>
    <row r="101" spans="1:11" ht="14.1" customHeight="1" x14ac:dyDescent="0.25">
      <c r="A101" s="34"/>
      <c r="B101" s="34"/>
      <c r="C101" s="49" t="s">
        <v>72</v>
      </c>
      <c r="D101" s="47">
        <v>0</v>
      </c>
      <c r="E101" s="47">
        <v>0</v>
      </c>
      <c r="F101" s="47">
        <v>0</v>
      </c>
      <c r="G101" s="47">
        <v>0</v>
      </c>
      <c r="H101" s="34"/>
      <c r="I101" s="34"/>
      <c r="J101" s="34"/>
      <c r="K101" s="34"/>
    </row>
    <row r="102" spans="1:11" ht="14.1" customHeight="1" x14ac:dyDescent="0.25">
      <c r="A102" s="34"/>
      <c r="B102" s="34"/>
      <c r="C102" s="49" t="s">
        <v>73</v>
      </c>
      <c r="D102" s="47">
        <v>0</v>
      </c>
      <c r="E102" s="47">
        <v>0</v>
      </c>
      <c r="F102" s="47">
        <v>0</v>
      </c>
      <c r="G102" s="47">
        <v>0</v>
      </c>
      <c r="H102" s="34"/>
      <c r="I102" s="34"/>
      <c r="J102" s="34"/>
      <c r="K102" s="34"/>
    </row>
    <row r="103" spans="1:11" ht="14.1" customHeight="1" x14ac:dyDescent="0.25">
      <c r="A103" s="34"/>
      <c r="B103" s="34"/>
      <c r="C103" s="49" t="s">
        <v>76</v>
      </c>
      <c r="D103" s="47">
        <v>0</v>
      </c>
      <c r="E103" s="47">
        <v>0</v>
      </c>
      <c r="F103" s="47">
        <v>0</v>
      </c>
      <c r="G103" s="47">
        <v>0</v>
      </c>
      <c r="H103" s="34"/>
      <c r="I103" s="34"/>
      <c r="J103" s="34"/>
      <c r="K103" s="34"/>
    </row>
    <row r="104" spans="1:11" ht="14.1" customHeight="1" x14ac:dyDescent="0.25">
      <c r="A104" s="34"/>
      <c r="B104" s="34"/>
      <c r="C104" s="49" t="s">
        <v>72</v>
      </c>
      <c r="D104" s="47">
        <v>0</v>
      </c>
      <c r="E104" s="47">
        <v>0</v>
      </c>
      <c r="F104" s="47">
        <v>0</v>
      </c>
      <c r="G104" s="47">
        <v>0</v>
      </c>
      <c r="H104" s="34"/>
      <c r="I104" s="34"/>
      <c r="J104" s="34"/>
      <c r="K104" s="34"/>
    </row>
    <row r="105" spans="1:11" ht="14.1" customHeight="1" x14ac:dyDescent="0.25">
      <c r="A105" s="34"/>
      <c r="B105" s="34"/>
      <c r="C105" s="49" t="s">
        <v>73</v>
      </c>
      <c r="D105" s="47">
        <v>0</v>
      </c>
      <c r="E105" s="47">
        <v>0</v>
      </c>
      <c r="F105" s="47">
        <v>0</v>
      </c>
      <c r="G105" s="47">
        <v>0</v>
      </c>
      <c r="H105" s="34"/>
      <c r="I105" s="34"/>
      <c r="J105" s="34"/>
      <c r="K105" s="34"/>
    </row>
    <row r="106" spans="1:11" ht="14.1" customHeight="1" x14ac:dyDescent="0.25">
      <c r="A106" s="34"/>
      <c r="B106" s="34"/>
      <c r="C106" s="49" t="s">
        <v>77</v>
      </c>
      <c r="D106" s="47">
        <v>0</v>
      </c>
      <c r="E106" s="47">
        <v>0</v>
      </c>
      <c r="F106" s="47">
        <v>0</v>
      </c>
      <c r="G106" s="47">
        <v>0</v>
      </c>
      <c r="H106" s="34"/>
      <c r="I106" s="34"/>
      <c r="J106" s="34"/>
      <c r="K106" s="34"/>
    </row>
    <row r="107" spans="1:11" ht="14.1" customHeight="1" x14ac:dyDescent="0.25">
      <c r="A107" s="34"/>
      <c r="B107" s="34"/>
      <c r="C107" s="49" t="s">
        <v>72</v>
      </c>
      <c r="D107" s="47">
        <v>0</v>
      </c>
      <c r="E107" s="47">
        <v>0</v>
      </c>
      <c r="F107" s="47">
        <v>0</v>
      </c>
      <c r="G107" s="47">
        <v>0</v>
      </c>
      <c r="H107" s="34"/>
      <c r="I107" s="34"/>
      <c r="J107" s="34"/>
      <c r="K107" s="34"/>
    </row>
    <row r="108" spans="1:11" ht="14.1" customHeight="1" x14ac:dyDescent="0.25">
      <c r="A108" s="34"/>
      <c r="B108" s="34"/>
      <c r="C108" s="49" t="s">
        <v>73</v>
      </c>
      <c r="D108" s="47">
        <v>0</v>
      </c>
      <c r="E108" s="47">
        <v>0</v>
      </c>
      <c r="F108" s="47">
        <v>0</v>
      </c>
      <c r="G108" s="47">
        <v>0</v>
      </c>
      <c r="H108" s="34"/>
      <c r="I108" s="34"/>
      <c r="J108" s="34"/>
      <c r="K108" s="34"/>
    </row>
    <row r="109" spans="1:11" ht="14.1" customHeight="1" x14ac:dyDescent="0.25">
      <c r="A109" s="34"/>
      <c r="B109" s="34"/>
      <c r="C109" s="49" t="s">
        <v>78</v>
      </c>
      <c r="D109" s="47">
        <v>0</v>
      </c>
      <c r="E109" s="47">
        <v>0</v>
      </c>
      <c r="F109" s="47">
        <v>0</v>
      </c>
      <c r="G109" s="47">
        <v>0</v>
      </c>
      <c r="H109" s="34"/>
      <c r="I109" s="34"/>
      <c r="J109" s="34"/>
      <c r="K109" s="34"/>
    </row>
    <row r="110" spans="1:11" ht="14.1" customHeight="1" x14ac:dyDescent="0.25">
      <c r="A110" s="34"/>
      <c r="B110" s="34"/>
      <c r="C110" s="49" t="s">
        <v>72</v>
      </c>
      <c r="D110" s="47">
        <v>0</v>
      </c>
      <c r="E110" s="47">
        <v>0</v>
      </c>
      <c r="F110" s="47">
        <v>0</v>
      </c>
      <c r="G110" s="47">
        <v>0</v>
      </c>
      <c r="H110" s="34"/>
      <c r="I110" s="34"/>
      <c r="J110" s="34"/>
      <c r="K110" s="34"/>
    </row>
    <row r="111" spans="1:11" ht="14.1" customHeight="1" x14ac:dyDescent="0.25">
      <c r="A111" s="34"/>
      <c r="B111" s="34"/>
      <c r="C111" s="49" t="s">
        <v>73</v>
      </c>
      <c r="D111" s="47">
        <v>0</v>
      </c>
      <c r="E111" s="47">
        <v>0</v>
      </c>
      <c r="F111" s="47">
        <v>0</v>
      </c>
      <c r="G111" s="47">
        <v>0</v>
      </c>
      <c r="H111" s="34"/>
      <c r="I111" s="34"/>
      <c r="J111" s="34"/>
      <c r="K111" s="34"/>
    </row>
    <row r="112" spans="1:11" ht="14.1" customHeight="1" x14ac:dyDescent="0.25">
      <c r="A112" s="34"/>
      <c r="B112" s="34"/>
      <c r="C112" s="49" t="s">
        <v>79</v>
      </c>
      <c r="D112" s="47">
        <v>0</v>
      </c>
      <c r="E112" s="47">
        <v>0</v>
      </c>
      <c r="F112" s="47">
        <v>0</v>
      </c>
      <c r="G112" s="47">
        <v>0</v>
      </c>
      <c r="H112" s="34"/>
      <c r="I112" s="34"/>
      <c r="J112" s="34"/>
      <c r="K112" s="34"/>
    </row>
    <row r="113" spans="1:11" ht="14.1" customHeight="1" x14ac:dyDescent="0.25">
      <c r="A113" s="34"/>
      <c r="B113" s="34"/>
      <c r="C113" s="49" t="s">
        <v>72</v>
      </c>
      <c r="D113" s="47">
        <v>0</v>
      </c>
      <c r="E113" s="47">
        <v>0</v>
      </c>
      <c r="F113" s="47">
        <v>0</v>
      </c>
      <c r="G113" s="47">
        <v>0</v>
      </c>
      <c r="H113" s="34"/>
      <c r="I113" s="34"/>
      <c r="J113" s="34"/>
      <c r="K113" s="34"/>
    </row>
    <row r="114" spans="1:11" ht="14.1" customHeight="1" x14ac:dyDescent="0.25">
      <c r="A114" s="34"/>
      <c r="B114" s="34"/>
      <c r="C114" s="49" t="s">
        <v>73</v>
      </c>
      <c r="D114" s="47">
        <v>0</v>
      </c>
      <c r="E114" s="47">
        <v>0</v>
      </c>
      <c r="F114" s="47">
        <v>0</v>
      </c>
      <c r="G114" s="47">
        <v>0</v>
      </c>
      <c r="H114" s="34"/>
      <c r="I114" s="34"/>
      <c r="J114" s="34"/>
      <c r="K114" s="34"/>
    </row>
    <row r="115" spans="1:11" ht="14.1" customHeight="1" x14ac:dyDescent="0.25">
      <c r="A115" s="34"/>
      <c r="B115" s="34"/>
      <c r="C115" s="49" t="s">
        <v>80</v>
      </c>
      <c r="D115" s="47">
        <v>0</v>
      </c>
      <c r="E115" s="47">
        <v>0</v>
      </c>
      <c r="F115" s="47">
        <v>0</v>
      </c>
      <c r="G115" s="47">
        <v>0</v>
      </c>
      <c r="H115" s="34"/>
      <c r="I115" s="34"/>
      <c r="J115" s="34"/>
      <c r="K115" s="34"/>
    </row>
    <row r="116" spans="1:11" ht="14.1" customHeight="1" x14ac:dyDescent="0.25">
      <c r="A116" s="34"/>
      <c r="B116" s="34"/>
      <c r="C116" s="49" t="s">
        <v>72</v>
      </c>
      <c r="D116" s="47">
        <v>0</v>
      </c>
      <c r="E116" s="47">
        <v>0</v>
      </c>
      <c r="F116" s="47">
        <v>0</v>
      </c>
      <c r="G116" s="47">
        <v>0</v>
      </c>
      <c r="H116" s="34"/>
      <c r="I116" s="34"/>
      <c r="J116" s="34"/>
      <c r="K116" s="34"/>
    </row>
    <row r="117" spans="1:11" ht="14.1" customHeight="1" x14ac:dyDescent="0.25">
      <c r="A117" s="34"/>
      <c r="B117" s="34"/>
      <c r="C117" s="49" t="s">
        <v>81</v>
      </c>
      <c r="D117" s="47">
        <v>0</v>
      </c>
      <c r="E117" s="47">
        <v>0</v>
      </c>
      <c r="F117" s="47">
        <v>0</v>
      </c>
      <c r="G117" s="47">
        <v>0</v>
      </c>
      <c r="H117" s="34"/>
      <c r="I117" s="34"/>
      <c r="J117" s="34"/>
      <c r="K117" s="34"/>
    </row>
    <row r="118" spans="1:11" ht="14.1" customHeight="1" x14ac:dyDescent="0.25">
      <c r="A118" s="34"/>
      <c r="B118" s="34"/>
      <c r="C118" s="49" t="s">
        <v>82</v>
      </c>
      <c r="D118" s="47">
        <v>0</v>
      </c>
      <c r="E118" s="47">
        <v>0</v>
      </c>
      <c r="F118" s="47">
        <v>0</v>
      </c>
      <c r="G118" s="47">
        <v>0</v>
      </c>
      <c r="H118" s="34"/>
      <c r="I118" s="34"/>
      <c r="J118" s="34"/>
      <c r="K118" s="34"/>
    </row>
    <row r="119" spans="1:11" ht="14.1" customHeight="1" x14ac:dyDescent="0.25">
      <c r="A119" s="34"/>
      <c r="B119" s="34"/>
      <c r="C119" s="49" t="s">
        <v>83</v>
      </c>
      <c r="D119" s="47">
        <v>0</v>
      </c>
      <c r="E119" s="47">
        <v>0</v>
      </c>
      <c r="F119" s="47">
        <v>0</v>
      </c>
      <c r="G119" s="47">
        <v>0</v>
      </c>
      <c r="H119" s="34"/>
      <c r="I119" s="34"/>
      <c r="J119" s="34"/>
      <c r="K119" s="34"/>
    </row>
    <row r="120" spans="1:11" ht="14.1" customHeight="1" x14ac:dyDescent="0.25">
      <c r="A120" s="34"/>
      <c r="B120" s="34"/>
      <c r="C120" s="49" t="s">
        <v>84</v>
      </c>
      <c r="D120" s="47">
        <v>0</v>
      </c>
      <c r="E120" s="47">
        <v>0</v>
      </c>
      <c r="F120" s="47">
        <v>0</v>
      </c>
      <c r="G120" s="47">
        <v>0</v>
      </c>
      <c r="H120" s="34"/>
      <c r="I120" s="34"/>
      <c r="J120" s="34"/>
      <c r="K120" s="34"/>
    </row>
    <row r="121" spans="1:11" ht="14.1" customHeight="1" x14ac:dyDescent="0.25">
      <c r="A121" s="34"/>
      <c r="B121" s="34"/>
      <c r="C121" s="49" t="s">
        <v>85</v>
      </c>
      <c r="D121" s="47">
        <v>0</v>
      </c>
      <c r="E121" s="47">
        <v>15000000</v>
      </c>
      <c r="F121" s="47">
        <v>10000000</v>
      </c>
      <c r="G121" s="47">
        <v>6000000</v>
      </c>
      <c r="H121" s="34"/>
      <c r="I121" s="34"/>
      <c r="J121" s="34"/>
      <c r="K121" s="34"/>
    </row>
    <row r="122" spans="1:11" ht="14.1" customHeight="1" x14ac:dyDescent="0.25">
      <c r="A122" s="34"/>
      <c r="B122" s="34"/>
      <c r="C122" s="49" t="s">
        <v>72</v>
      </c>
      <c r="D122" s="47">
        <v>0</v>
      </c>
      <c r="E122" s="47">
        <v>15000000</v>
      </c>
      <c r="F122" s="47">
        <v>10000000</v>
      </c>
      <c r="G122" s="47">
        <v>6000000</v>
      </c>
      <c r="H122" s="34"/>
      <c r="I122" s="34"/>
      <c r="J122" s="34"/>
      <c r="K122" s="34"/>
    </row>
    <row r="123" spans="1:11" ht="14.1" customHeight="1" x14ac:dyDescent="0.25">
      <c r="A123" s="34"/>
      <c r="B123" s="34"/>
      <c r="C123" s="49" t="s">
        <v>81</v>
      </c>
      <c r="D123" s="47">
        <v>0</v>
      </c>
      <c r="E123" s="47">
        <v>0</v>
      </c>
      <c r="F123" s="47">
        <v>0</v>
      </c>
      <c r="G123" s="47">
        <v>0</v>
      </c>
      <c r="H123" s="34"/>
      <c r="I123" s="34"/>
      <c r="J123" s="34"/>
      <c r="K123" s="34"/>
    </row>
    <row r="124" spans="1:11" ht="14.1" customHeight="1" x14ac:dyDescent="0.25">
      <c r="A124" s="34"/>
      <c r="B124" s="34"/>
      <c r="C124" s="49" t="s">
        <v>82</v>
      </c>
      <c r="D124" s="47">
        <v>0</v>
      </c>
      <c r="E124" s="47">
        <v>0</v>
      </c>
      <c r="F124" s="47">
        <v>0</v>
      </c>
      <c r="G124" s="47">
        <v>0</v>
      </c>
      <c r="H124" s="34"/>
      <c r="I124" s="34"/>
      <c r="J124" s="34"/>
      <c r="K124" s="34"/>
    </row>
    <row r="125" spans="1:11" ht="14.1" customHeight="1" x14ac:dyDescent="0.25">
      <c r="A125" s="34"/>
      <c r="B125" s="34"/>
      <c r="C125" s="49" t="s">
        <v>83</v>
      </c>
      <c r="D125" s="47">
        <v>0</v>
      </c>
      <c r="E125" s="47">
        <v>0</v>
      </c>
      <c r="F125" s="47">
        <v>0</v>
      </c>
      <c r="G125" s="47">
        <v>0</v>
      </c>
      <c r="H125" s="34"/>
      <c r="I125" s="34"/>
      <c r="J125" s="34"/>
      <c r="K125" s="34"/>
    </row>
    <row r="126" spans="1:11" ht="14.1" customHeight="1" x14ac:dyDescent="0.25">
      <c r="A126" s="34"/>
      <c r="B126" s="34"/>
      <c r="C126" s="49" t="s">
        <v>84</v>
      </c>
      <c r="D126" s="47">
        <v>0</v>
      </c>
      <c r="E126" s="47">
        <v>0</v>
      </c>
      <c r="F126" s="47">
        <v>0</v>
      </c>
      <c r="G126" s="47">
        <v>0</v>
      </c>
      <c r="H126" s="34"/>
      <c r="I126" s="34"/>
      <c r="J126" s="34"/>
      <c r="K126" s="34"/>
    </row>
    <row r="127" spans="1:11" ht="14.1" customHeight="1" x14ac:dyDescent="0.25">
      <c r="A127" s="34"/>
      <c r="B127" s="34"/>
      <c r="C127" s="49" t="s">
        <v>86</v>
      </c>
      <c r="D127" s="47">
        <v>0</v>
      </c>
      <c r="E127" s="47">
        <v>0</v>
      </c>
      <c r="F127" s="47">
        <v>0</v>
      </c>
      <c r="G127" s="47">
        <v>0</v>
      </c>
      <c r="H127" s="34"/>
      <c r="I127" s="34"/>
      <c r="J127" s="34"/>
      <c r="K127" s="34"/>
    </row>
    <row r="128" spans="1:11" ht="14.1" customHeight="1" x14ac:dyDescent="0.25">
      <c r="A128" s="34"/>
      <c r="B128" s="34"/>
      <c r="C128" s="49" t="s">
        <v>72</v>
      </c>
      <c r="D128" s="47">
        <v>0</v>
      </c>
      <c r="E128" s="47">
        <v>0</v>
      </c>
      <c r="F128" s="47">
        <v>0</v>
      </c>
      <c r="G128" s="47">
        <v>0</v>
      </c>
      <c r="H128" s="34"/>
      <c r="I128" s="34"/>
      <c r="J128" s="34"/>
      <c r="K128" s="34"/>
    </row>
    <row r="129" spans="1:11" ht="14.1" customHeight="1" x14ac:dyDescent="0.25">
      <c r="A129" s="34"/>
      <c r="B129" s="34"/>
      <c r="C129" s="49" t="s">
        <v>81</v>
      </c>
      <c r="D129" s="47">
        <v>0</v>
      </c>
      <c r="E129" s="47">
        <v>0</v>
      </c>
      <c r="F129" s="47">
        <v>0</v>
      </c>
      <c r="G129" s="47">
        <v>0</v>
      </c>
      <c r="H129" s="34"/>
      <c r="I129" s="34"/>
      <c r="J129" s="34"/>
      <c r="K129" s="34"/>
    </row>
    <row r="130" spans="1:11" ht="14.1" customHeight="1" x14ac:dyDescent="0.25">
      <c r="A130" s="34"/>
      <c r="B130" s="34"/>
      <c r="C130" s="49" t="s">
        <v>82</v>
      </c>
      <c r="D130" s="47">
        <v>0</v>
      </c>
      <c r="E130" s="47">
        <v>0</v>
      </c>
      <c r="F130" s="47">
        <v>0</v>
      </c>
      <c r="G130" s="47">
        <v>0</v>
      </c>
      <c r="H130" s="34"/>
      <c r="I130" s="34"/>
      <c r="J130" s="34"/>
      <c r="K130" s="34"/>
    </row>
    <row r="131" spans="1:11" ht="14.1" customHeight="1" x14ac:dyDescent="0.25">
      <c r="A131" s="34"/>
      <c r="B131" s="34"/>
      <c r="C131" s="49" t="s">
        <v>83</v>
      </c>
      <c r="D131" s="47">
        <v>0</v>
      </c>
      <c r="E131" s="47">
        <v>0</v>
      </c>
      <c r="F131" s="47">
        <v>0</v>
      </c>
      <c r="G131" s="47">
        <v>0</v>
      </c>
      <c r="H131" s="34"/>
      <c r="I131" s="34"/>
      <c r="J131" s="34"/>
      <c r="K131" s="34"/>
    </row>
    <row r="132" spans="1:11" ht="14.1" customHeight="1" x14ac:dyDescent="0.25">
      <c r="A132" s="34"/>
      <c r="B132" s="34"/>
      <c r="C132" s="49" t="s">
        <v>84</v>
      </c>
      <c r="D132" s="47">
        <v>0</v>
      </c>
      <c r="E132" s="47">
        <v>0</v>
      </c>
      <c r="F132" s="47">
        <v>0</v>
      </c>
      <c r="G132" s="47">
        <v>0</v>
      </c>
      <c r="H132" s="34"/>
      <c r="I132" s="34"/>
      <c r="J132" s="34"/>
      <c r="K132" s="34"/>
    </row>
    <row r="133" spans="1:11" ht="14.1" customHeight="1" x14ac:dyDescent="0.25">
      <c r="A133" s="34"/>
      <c r="B133" s="34"/>
      <c r="C133" s="49" t="s">
        <v>87</v>
      </c>
      <c r="D133" s="47">
        <v>0</v>
      </c>
      <c r="E133" s="47">
        <v>0</v>
      </c>
      <c r="F133" s="47">
        <v>0</v>
      </c>
      <c r="G133" s="47">
        <v>0</v>
      </c>
      <c r="H133" s="34"/>
      <c r="I133" s="34"/>
      <c r="J133" s="34"/>
      <c r="K133" s="34"/>
    </row>
    <row r="134" spans="1:11" ht="14.1" customHeight="1" x14ac:dyDescent="0.25">
      <c r="A134" s="34"/>
      <c r="B134" s="34"/>
      <c r="C134" s="49" t="s">
        <v>88</v>
      </c>
      <c r="D134" s="47">
        <v>0</v>
      </c>
      <c r="E134" s="47">
        <v>0</v>
      </c>
      <c r="F134" s="47">
        <v>0</v>
      </c>
      <c r="G134" s="47">
        <v>0</v>
      </c>
      <c r="H134" s="34"/>
      <c r="I134" s="34"/>
      <c r="J134" s="34"/>
      <c r="K134" s="34"/>
    </row>
    <row r="135" spans="1:11" ht="14.1" customHeight="1" x14ac:dyDescent="0.25">
      <c r="A135" s="34"/>
      <c r="B135" s="34"/>
      <c r="C135" s="48" t="s">
        <v>89</v>
      </c>
      <c r="D135" s="47">
        <v>0</v>
      </c>
      <c r="E135" s="47">
        <v>15000000</v>
      </c>
      <c r="F135" s="47">
        <v>10000000</v>
      </c>
      <c r="G135" s="47">
        <v>6000000</v>
      </c>
      <c r="H135" s="34"/>
      <c r="I135" s="34"/>
      <c r="J135" s="34"/>
      <c r="K135" s="34"/>
    </row>
    <row r="136" spans="1:11" ht="14.1" customHeight="1" x14ac:dyDescent="0.25">
      <c r="A136" s="34"/>
      <c r="B136" s="34"/>
      <c r="C136" s="56" t="s">
        <v>2897</v>
      </c>
      <c r="D136" s="1417" t="s">
        <v>2895</v>
      </c>
      <c r="E136" s="1418"/>
      <c r="F136" s="1418"/>
      <c r="G136" s="1418"/>
      <c r="H136" s="34"/>
      <c r="I136" s="34"/>
      <c r="J136" s="34"/>
      <c r="K136" s="34"/>
    </row>
    <row r="137" spans="1:11" ht="14.1" customHeight="1" x14ac:dyDescent="0.25">
      <c r="A137" s="34"/>
      <c r="B137" s="34"/>
      <c r="C137" s="55" t="s">
        <v>46</v>
      </c>
      <c r="D137" s="1419" t="s">
        <v>2896</v>
      </c>
      <c r="E137" s="1420"/>
      <c r="F137" s="1420"/>
      <c r="G137" s="1420"/>
      <c r="H137" s="34"/>
      <c r="I137" s="34"/>
      <c r="J137" s="34"/>
      <c r="K137" s="34"/>
    </row>
    <row r="138" spans="1:11" ht="14.1" customHeight="1" x14ac:dyDescent="0.25">
      <c r="A138" s="34"/>
      <c r="B138" s="34"/>
      <c r="C138" s="32" t="s">
        <v>48</v>
      </c>
      <c r="D138" s="1421" t="s">
        <v>2895</v>
      </c>
      <c r="E138" s="1422"/>
      <c r="F138" s="1422"/>
      <c r="G138" s="1422"/>
      <c r="H138" s="34"/>
      <c r="I138" s="34"/>
      <c r="J138" s="34"/>
      <c r="K138" s="34"/>
    </row>
    <row r="139" spans="1:11" ht="14.1" customHeight="1" x14ac:dyDescent="0.25">
      <c r="A139" s="34"/>
      <c r="B139" s="34"/>
      <c r="C139" s="32" t="s">
        <v>50</v>
      </c>
      <c r="D139" s="1421" t="s">
        <v>95</v>
      </c>
      <c r="E139" s="1422"/>
      <c r="F139" s="1422"/>
      <c r="G139" s="1422"/>
      <c r="H139" s="34"/>
      <c r="I139" s="34"/>
      <c r="J139" s="34"/>
      <c r="K139" s="34"/>
    </row>
    <row r="140" spans="1:11" ht="15" customHeight="1" x14ac:dyDescent="0.25">
      <c r="A140" s="34"/>
      <c r="B140" s="34"/>
      <c r="C140" s="53"/>
      <c r="D140" s="52">
        <v>2026</v>
      </c>
      <c r="E140" s="52">
        <v>2027</v>
      </c>
      <c r="F140" s="52">
        <v>2028</v>
      </c>
      <c r="G140" s="52">
        <v>2029</v>
      </c>
      <c r="H140" s="34"/>
      <c r="I140" s="34"/>
      <c r="J140" s="34"/>
      <c r="K140" s="34"/>
    </row>
    <row r="141" spans="1:11" ht="15" customHeight="1" x14ac:dyDescent="0.25">
      <c r="A141" s="34"/>
      <c r="B141" s="34"/>
      <c r="C141" s="51"/>
      <c r="D141" s="50" t="s">
        <v>17</v>
      </c>
      <c r="E141" s="50" t="s">
        <v>18</v>
      </c>
      <c r="F141" s="50" t="s">
        <v>18</v>
      </c>
      <c r="G141" s="50" t="s">
        <v>18</v>
      </c>
      <c r="H141" s="34"/>
      <c r="I141" s="34"/>
      <c r="J141" s="34"/>
      <c r="K141" s="34"/>
    </row>
    <row r="142" spans="1:11" ht="14.1" customHeight="1" x14ac:dyDescent="0.25">
      <c r="A142" s="34"/>
      <c r="B142" s="34"/>
      <c r="C142" s="41" t="s">
        <v>52</v>
      </c>
      <c r="D142" s="54" t="s">
        <v>53</v>
      </c>
      <c r="E142" s="54" t="s">
        <v>166</v>
      </c>
      <c r="F142" s="54" t="s">
        <v>124</v>
      </c>
      <c r="G142" s="54" t="s">
        <v>133</v>
      </c>
      <c r="H142" s="34"/>
      <c r="I142" s="34"/>
      <c r="J142" s="34"/>
      <c r="K142" s="34"/>
    </row>
    <row r="143" spans="1:11" ht="14.1" customHeight="1" x14ac:dyDescent="0.25">
      <c r="A143" s="34"/>
      <c r="B143" s="34"/>
      <c r="C143" s="41" t="s">
        <v>54</v>
      </c>
      <c r="D143" s="54" t="s">
        <v>55</v>
      </c>
      <c r="E143" s="54" t="s">
        <v>55</v>
      </c>
      <c r="F143" s="54" t="s">
        <v>2893</v>
      </c>
      <c r="G143" s="54" t="s">
        <v>2894</v>
      </c>
      <c r="H143" s="34"/>
      <c r="I143" s="34"/>
      <c r="J143" s="34"/>
      <c r="K143" s="34"/>
    </row>
    <row r="144" spans="1:11" ht="14.1" customHeight="1" x14ac:dyDescent="0.25">
      <c r="A144" s="34"/>
      <c r="B144" s="34"/>
      <c r="C144" s="41" t="s">
        <v>59</v>
      </c>
      <c r="D144" s="54" t="s">
        <v>55</v>
      </c>
      <c r="E144" s="54" t="s">
        <v>55</v>
      </c>
      <c r="F144" s="54" t="s">
        <v>2893</v>
      </c>
      <c r="G144" s="54" t="s">
        <v>2893</v>
      </c>
      <c r="H144" s="34"/>
      <c r="I144" s="34"/>
      <c r="J144" s="34"/>
      <c r="K144" s="34"/>
    </row>
    <row r="145" spans="1:11" ht="14.1" customHeight="1" x14ac:dyDescent="0.25">
      <c r="A145" s="34"/>
      <c r="B145" s="34"/>
      <c r="C145" s="41" t="s">
        <v>63</v>
      </c>
      <c r="D145" s="54" t="s">
        <v>53</v>
      </c>
      <c r="E145" s="54" t="s">
        <v>53</v>
      </c>
      <c r="F145" s="54" t="s">
        <v>2892</v>
      </c>
      <c r="G145" s="54" t="s">
        <v>124</v>
      </c>
      <c r="H145" s="34"/>
      <c r="I145" s="34"/>
      <c r="J145" s="34"/>
      <c r="K145" s="34"/>
    </row>
    <row r="146" spans="1:11" ht="14.1" customHeight="1" x14ac:dyDescent="0.25">
      <c r="A146" s="34"/>
      <c r="B146" s="34"/>
      <c r="C146" s="41" t="s">
        <v>65</v>
      </c>
      <c r="D146" s="54" t="s">
        <v>53</v>
      </c>
      <c r="E146" s="54" t="s">
        <v>53</v>
      </c>
      <c r="F146" s="54" t="s">
        <v>53</v>
      </c>
      <c r="G146" s="54" t="s">
        <v>124</v>
      </c>
      <c r="H146" s="34"/>
      <c r="I146" s="34"/>
      <c r="J146" s="34"/>
      <c r="K146" s="34"/>
    </row>
    <row r="147" spans="1:11" ht="14.1" customHeight="1" x14ac:dyDescent="0.25">
      <c r="A147" s="34"/>
      <c r="B147" s="34"/>
      <c r="C147" s="41" t="s">
        <v>68</v>
      </c>
      <c r="D147" s="54" t="s">
        <v>53</v>
      </c>
      <c r="E147" s="54" t="s">
        <v>53</v>
      </c>
      <c r="F147" s="54" t="s">
        <v>53</v>
      </c>
      <c r="G147" s="54" t="s">
        <v>55</v>
      </c>
      <c r="H147" s="34"/>
      <c r="I147" s="34"/>
      <c r="J147" s="34"/>
      <c r="K147" s="34"/>
    </row>
    <row r="148" spans="1:11" ht="14.1" customHeight="1" x14ac:dyDescent="0.25">
      <c r="A148" s="34"/>
      <c r="B148" s="34"/>
      <c r="C148" s="1431" t="s">
        <v>70</v>
      </c>
      <c r="D148" s="1432"/>
      <c r="E148" s="1432"/>
      <c r="F148" s="1432"/>
      <c r="G148" s="1432"/>
      <c r="H148" s="34"/>
      <c r="I148" s="34"/>
      <c r="J148" s="34"/>
      <c r="K148" s="34"/>
    </row>
    <row r="149" spans="1:11" ht="14.1" customHeight="1" x14ac:dyDescent="0.25">
      <c r="A149" s="34"/>
      <c r="B149" s="34"/>
      <c r="C149" s="53"/>
      <c r="D149" s="52">
        <v>2026</v>
      </c>
      <c r="E149" s="52">
        <v>2027</v>
      </c>
      <c r="F149" s="52">
        <v>2028</v>
      </c>
      <c r="G149" s="52">
        <v>2029</v>
      </c>
      <c r="H149" s="34"/>
      <c r="I149" s="34"/>
      <c r="J149" s="34"/>
      <c r="K149" s="34"/>
    </row>
    <row r="150" spans="1:11" ht="14.1" customHeight="1" x14ac:dyDescent="0.25">
      <c r="A150" s="34"/>
      <c r="B150" s="34"/>
      <c r="C150" s="51"/>
      <c r="D150" s="50" t="s">
        <v>17</v>
      </c>
      <c r="E150" s="50" t="s">
        <v>18</v>
      </c>
      <c r="F150" s="50" t="s">
        <v>18</v>
      </c>
      <c r="G150" s="50" t="s">
        <v>18</v>
      </c>
      <c r="H150" s="34"/>
      <c r="I150" s="34"/>
      <c r="J150" s="34"/>
      <c r="K150" s="34"/>
    </row>
    <row r="151" spans="1:11" ht="14.1" customHeight="1" x14ac:dyDescent="0.25">
      <c r="A151" s="34"/>
      <c r="B151" s="34"/>
      <c r="C151" s="49" t="s">
        <v>71</v>
      </c>
      <c r="D151" s="47">
        <v>0</v>
      </c>
      <c r="E151" s="47">
        <v>0</v>
      </c>
      <c r="F151" s="47">
        <v>0</v>
      </c>
      <c r="G151" s="47">
        <v>0</v>
      </c>
      <c r="H151" s="34"/>
      <c r="I151" s="34"/>
      <c r="J151" s="34"/>
      <c r="K151" s="34"/>
    </row>
    <row r="152" spans="1:11" ht="14.1" customHeight="1" x14ac:dyDescent="0.25">
      <c r="A152" s="34"/>
      <c r="B152" s="34"/>
      <c r="C152" s="49" t="s">
        <v>72</v>
      </c>
      <c r="D152" s="47">
        <v>0</v>
      </c>
      <c r="E152" s="47">
        <v>0</v>
      </c>
      <c r="F152" s="47">
        <v>0</v>
      </c>
      <c r="G152" s="47">
        <v>0</v>
      </c>
      <c r="H152" s="34"/>
      <c r="I152" s="34"/>
      <c r="J152" s="34"/>
      <c r="K152" s="34"/>
    </row>
    <row r="153" spans="1:11" ht="14.1" customHeight="1" x14ac:dyDescent="0.25">
      <c r="A153" s="34"/>
      <c r="B153" s="34"/>
      <c r="C153" s="49" t="s">
        <v>73</v>
      </c>
      <c r="D153" s="47">
        <v>0</v>
      </c>
      <c r="E153" s="47">
        <v>0</v>
      </c>
      <c r="F153" s="47">
        <v>0</v>
      </c>
      <c r="G153" s="47">
        <v>0</v>
      </c>
      <c r="H153" s="34"/>
      <c r="I153" s="34"/>
      <c r="J153" s="34"/>
      <c r="K153" s="34"/>
    </row>
    <row r="154" spans="1:11" ht="14.1" customHeight="1" x14ac:dyDescent="0.25">
      <c r="A154" s="34"/>
      <c r="B154" s="34"/>
      <c r="C154" s="49" t="s">
        <v>74</v>
      </c>
      <c r="D154" s="47">
        <v>0</v>
      </c>
      <c r="E154" s="47">
        <v>0</v>
      </c>
      <c r="F154" s="47">
        <v>0</v>
      </c>
      <c r="G154" s="47">
        <v>0</v>
      </c>
      <c r="H154" s="34"/>
      <c r="I154" s="34"/>
      <c r="J154" s="34"/>
      <c r="K154" s="34"/>
    </row>
    <row r="155" spans="1:11" ht="14.1" customHeight="1" x14ac:dyDescent="0.25">
      <c r="A155" s="34"/>
      <c r="B155" s="34"/>
      <c r="C155" s="49" t="s">
        <v>72</v>
      </c>
      <c r="D155" s="47">
        <v>0</v>
      </c>
      <c r="E155" s="47">
        <v>0</v>
      </c>
      <c r="F155" s="47">
        <v>0</v>
      </c>
      <c r="G155" s="47">
        <v>0</v>
      </c>
      <c r="H155" s="34"/>
      <c r="I155" s="34"/>
      <c r="J155" s="34"/>
      <c r="K155" s="34"/>
    </row>
    <row r="156" spans="1:11" ht="14.1" customHeight="1" x14ac:dyDescent="0.25">
      <c r="A156" s="34"/>
      <c r="B156" s="34"/>
      <c r="C156" s="49" t="s">
        <v>73</v>
      </c>
      <c r="D156" s="47">
        <v>0</v>
      </c>
      <c r="E156" s="47">
        <v>0</v>
      </c>
      <c r="F156" s="47">
        <v>0</v>
      </c>
      <c r="G156" s="47">
        <v>0</v>
      </c>
      <c r="H156" s="34"/>
      <c r="I156" s="34"/>
      <c r="J156" s="34"/>
      <c r="K156" s="34"/>
    </row>
    <row r="157" spans="1:11" ht="14.1" customHeight="1" x14ac:dyDescent="0.25">
      <c r="A157" s="34"/>
      <c r="B157" s="34"/>
      <c r="C157" s="49" t="s">
        <v>75</v>
      </c>
      <c r="D157" s="47">
        <v>0</v>
      </c>
      <c r="E157" s="47">
        <v>0</v>
      </c>
      <c r="F157" s="47">
        <v>0</v>
      </c>
      <c r="G157" s="47">
        <v>0</v>
      </c>
      <c r="H157" s="34"/>
      <c r="I157" s="34"/>
      <c r="J157" s="34"/>
      <c r="K157" s="34"/>
    </row>
    <row r="158" spans="1:11" ht="14.1" customHeight="1" x14ac:dyDescent="0.25">
      <c r="A158" s="34"/>
      <c r="B158" s="34"/>
      <c r="C158" s="49" t="s">
        <v>72</v>
      </c>
      <c r="D158" s="47">
        <v>0</v>
      </c>
      <c r="E158" s="47">
        <v>0</v>
      </c>
      <c r="F158" s="47">
        <v>0</v>
      </c>
      <c r="G158" s="47">
        <v>0</v>
      </c>
      <c r="H158" s="34"/>
      <c r="I158" s="34"/>
      <c r="J158" s="34"/>
      <c r="K158" s="34"/>
    </row>
    <row r="159" spans="1:11" ht="14.1" customHeight="1" x14ac:dyDescent="0.25">
      <c r="A159" s="34"/>
      <c r="B159" s="34"/>
      <c r="C159" s="49" t="s">
        <v>73</v>
      </c>
      <c r="D159" s="47">
        <v>0</v>
      </c>
      <c r="E159" s="47">
        <v>0</v>
      </c>
      <c r="F159" s="47">
        <v>0</v>
      </c>
      <c r="G159" s="47">
        <v>0</v>
      </c>
      <c r="H159" s="34"/>
      <c r="I159" s="34"/>
      <c r="J159" s="34"/>
      <c r="K159" s="34"/>
    </row>
    <row r="160" spans="1:11" ht="14.1" customHeight="1" x14ac:dyDescent="0.25">
      <c r="A160" s="34"/>
      <c r="B160" s="34"/>
      <c r="C160" s="49" t="s">
        <v>76</v>
      </c>
      <c r="D160" s="47">
        <v>0</v>
      </c>
      <c r="E160" s="47">
        <v>0</v>
      </c>
      <c r="F160" s="47">
        <v>0</v>
      </c>
      <c r="G160" s="47">
        <v>0</v>
      </c>
      <c r="H160" s="34"/>
      <c r="I160" s="34"/>
      <c r="J160" s="34"/>
      <c r="K160" s="34"/>
    </row>
    <row r="161" spans="1:11" ht="14.1" customHeight="1" x14ac:dyDescent="0.25">
      <c r="A161" s="34"/>
      <c r="B161" s="34"/>
      <c r="C161" s="49" t="s">
        <v>72</v>
      </c>
      <c r="D161" s="47">
        <v>0</v>
      </c>
      <c r="E161" s="47">
        <v>0</v>
      </c>
      <c r="F161" s="47">
        <v>0</v>
      </c>
      <c r="G161" s="47">
        <v>0</v>
      </c>
      <c r="H161" s="34"/>
      <c r="I161" s="34"/>
      <c r="J161" s="34"/>
      <c r="K161" s="34"/>
    </row>
    <row r="162" spans="1:11" ht="14.1" customHeight="1" x14ac:dyDescent="0.25">
      <c r="A162" s="34"/>
      <c r="B162" s="34"/>
      <c r="C162" s="49" t="s">
        <v>73</v>
      </c>
      <c r="D162" s="47">
        <v>0</v>
      </c>
      <c r="E162" s="47">
        <v>0</v>
      </c>
      <c r="F162" s="47">
        <v>0</v>
      </c>
      <c r="G162" s="47">
        <v>0</v>
      </c>
      <c r="H162" s="34"/>
      <c r="I162" s="34"/>
      <c r="J162" s="34"/>
      <c r="K162" s="34"/>
    </row>
    <row r="163" spans="1:11" ht="14.1" customHeight="1" x14ac:dyDescent="0.25">
      <c r="A163" s="34"/>
      <c r="B163" s="34"/>
      <c r="C163" s="49" t="s">
        <v>77</v>
      </c>
      <c r="D163" s="47">
        <v>0</v>
      </c>
      <c r="E163" s="47">
        <v>0</v>
      </c>
      <c r="F163" s="47">
        <v>0</v>
      </c>
      <c r="G163" s="47">
        <v>0</v>
      </c>
      <c r="H163" s="34"/>
      <c r="I163" s="34"/>
      <c r="J163" s="34"/>
      <c r="K163" s="34"/>
    </row>
    <row r="164" spans="1:11" ht="14.1" customHeight="1" x14ac:dyDescent="0.25">
      <c r="A164" s="34"/>
      <c r="B164" s="34"/>
      <c r="C164" s="49" t="s">
        <v>72</v>
      </c>
      <c r="D164" s="47">
        <v>0</v>
      </c>
      <c r="E164" s="47">
        <v>0</v>
      </c>
      <c r="F164" s="47">
        <v>0</v>
      </c>
      <c r="G164" s="47">
        <v>0</v>
      </c>
      <c r="H164" s="34"/>
      <c r="I164" s="34"/>
      <c r="J164" s="34"/>
      <c r="K164" s="34"/>
    </row>
    <row r="165" spans="1:11" ht="14.1" customHeight="1" x14ac:dyDescent="0.25">
      <c r="A165" s="34"/>
      <c r="B165" s="34"/>
      <c r="C165" s="49" t="s">
        <v>73</v>
      </c>
      <c r="D165" s="47">
        <v>0</v>
      </c>
      <c r="E165" s="47">
        <v>0</v>
      </c>
      <c r="F165" s="47">
        <v>0</v>
      </c>
      <c r="G165" s="47">
        <v>0</v>
      </c>
      <c r="H165" s="34"/>
      <c r="I165" s="34"/>
      <c r="J165" s="34"/>
      <c r="K165" s="34"/>
    </row>
    <row r="166" spans="1:11" ht="14.1" customHeight="1" x14ac:dyDescent="0.25">
      <c r="A166" s="34"/>
      <c r="B166" s="34"/>
      <c r="C166" s="49" t="s">
        <v>78</v>
      </c>
      <c r="D166" s="47">
        <v>0</v>
      </c>
      <c r="E166" s="47">
        <v>0</v>
      </c>
      <c r="F166" s="47">
        <v>0</v>
      </c>
      <c r="G166" s="47">
        <v>0</v>
      </c>
      <c r="H166" s="34"/>
      <c r="I166" s="34"/>
      <c r="J166" s="34"/>
      <c r="K166" s="34"/>
    </row>
    <row r="167" spans="1:11" ht="14.1" customHeight="1" x14ac:dyDescent="0.25">
      <c r="A167" s="34"/>
      <c r="B167" s="34"/>
      <c r="C167" s="49" t="s">
        <v>72</v>
      </c>
      <c r="D167" s="47">
        <v>0</v>
      </c>
      <c r="E167" s="47">
        <v>0</v>
      </c>
      <c r="F167" s="47">
        <v>0</v>
      </c>
      <c r="G167" s="47">
        <v>0</v>
      </c>
      <c r="H167" s="34"/>
      <c r="I167" s="34"/>
      <c r="J167" s="34"/>
      <c r="K167" s="34"/>
    </row>
    <row r="168" spans="1:11" ht="14.1" customHeight="1" x14ac:dyDescent="0.25">
      <c r="A168" s="34"/>
      <c r="B168" s="34"/>
      <c r="C168" s="49" t="s">
        <v>73</v>
      </c>
      <c r="D168" s="47">
        <v>0</v>
      </c>
      <c r="E168" s="47">
        <v>0</v>
      </c>
      <c r="F168" s="47">
        <v>0</v>
      </c>
      <c r="G168" s="47">
        <v>0</v>
      </c>
      <c r="H168" s="34"/>
      <c r="I168" s="34"/>
      <c r="J168" s="34"/>
      <c r="K168" s="34"/>
    </row>
    <row r="169" spans="1:11" ht="14.1" customHeight="1" x14ac:dyDescent="0.25">
      <c r="A169" s="34"/>
      <c r="B169" s="34"/>
      <c r="C169" s="49" t="s">
        <v>79</v>
      </c>
      <c r="D169" s="47">
        <v>0</v>
      </c>
      <c r="E169" s="47">
        <v>0</v>
      </c>
      <c r="F169" s="47">
        <v>0</v>
      </c>
      <c r="G169" s="47">
        <v>0</v>
      </c>
      <c r="H169" s="34"/>
      <c r="I169" s="34"/>
      <c r="J169" s="34"/>
      <c r="K169" s="34"/>
    </row>
    <row r="170" spans="1:11" ht="14.1" customHeight="1" x14ac:dyDescent="0.25">
      <c r="A170" s="34"/>
      <c r="B170" s="34"/>
      <c r="C170" s="49" t="s">
        <v>72</v>
      </c>
      <c r="D170" s="47">
        <v>0</v>
      </c>
      <c r="E170" s="47">
        <v>0</v>
      </c>
      <c r="F170" s="47">
        <v>0</v>
      </c>
      <c r="G170" s="47">
        <v>0</v>
      </c>
      <c r="H170" s="34"/>
      <c r="I170" s="34"/>
      <c r="J170" s="34"/>
      <c r="K170" s="34"/>
    </row>
    <row r="171" spans="1:11" ht="14.1" customHeight="1" x14ac:dyDescent="0.25">
      <c r="A171" s="34"/>
      <c r="B171" s="34"/>
      <c r="C171" s="49" t="s">
        <v>73</v>
      </c>
      <c r="D171" s="47">
        <v>0</v>
      </c>
      <c r="E171" s="47">
        <v>0</v>
      </c>
      <c r="F171" s="47">
        <v>0</v>
      </c>
      <c r="G171" s="47">
        <v>0</v>
      </c>
      <c r="H171" s="34"/>
      <c r="I171" s="34"/>
      <c r="J171" s="34"/>
      <c r="K171" s="34"/>
    </row>
    <row r="172" spans="1:11" ht="14.1" customHeight="1" x14ac:dyDescent="0.25">
      <c r="A172" s="34"/>
      <c r="B172" s="34"/>
      <c r="C172" s="49" t="s">
        <v>80</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81</v>
      </c>
      <c r="D174" s="47">
        <v>0</v>
      </c>
      <c r="E174" s="47">
        <v>0</v>
      </c>
      <c r="F174" s="47">
        <v>0</v>
      </c>
      <c r="G174" s="47">
        <v>0</v>
      </c>
      <c r="H174" s="34"/>
      <c r="I174" s="34"/>
      <c r="J174" s="34"/>
      <c r="K174" s="34"/>
    </row>
    <row r="175" spans="1:11" ht="14.1" customHeight="1" x14ac:dyDescent="0.25">
      <c r="A175" s="34"/>
      <c r="B175" s="34"/>
      <c r="C175" s="49" t="s">
        <v>82</v>
      </c>
      <c r="D175" s="47">
        <v>0</v>
      </c>
      <c r="E175" s="47">
        <v>0</v>
      </c>
      <c r="F175" s="47">
        <v>0</v>
      </c>
      <c r="G175" s="47">
        <v>0</v>
      </c>
      <c r="H175" s="34"/>
      <c r="I175" s="34"/>
      <c r="J175" s="34"/>
      <c r="K175" s="34"/>
    </row>
    <row r="176" spans="1:11" ht="14.1" customHeight="1" x14ac:dyDescent="0.25">
      <c r="A176" s="34"/>
      <c r="B176" s="34"/>
      <c r="C176" s="49" t="s">
        <v>83</v>
      </c>
      <c r="D176" s="47">
        <v>0</v>
      </c>
      <c r="E176" s="47">
        <v>0</v>
      </c>
      <c r="F176" s="47">
        <v>0</v>
      </c>
      <c r="G176" s="47">
        <v>0</v>
      </c>
      <c r="H176" s="34"/>
      <c r="I176" s="34"/>
      <c r="J176" s="34"/>
      <c r="K176" s="34"/>
    </row>
    <row r="177" spans="1:11" ht="14.1" customHeight="1" x14ac:dyDescent="0.25">
      <c r="A177" s="34"/>
      <c r="B177" s="34"/>
      <c r="C177" s="49" t="s">
        <v>84</v>
      </c>
      <c r="D177" s="47">
        <v>0</v>
      </c>
      <c r="E177" s="47">
        <v>0</v>
      </c>
      <c r="F177" s="47">
        <v>0</v>
      </c>
      <c r="G177" s="47">
        <v>0</v>
      </c>
      <c r="H177" s="34"/>
      <c r="I177" s="34"/>
      <c r="J177" s="34"/>
      <c r="K177" s="34"/>
    </row>
    <row r="178" spans="1:11" ht="14.1" customHeight="1" x14ac:dyDescent="0.25">
      <c r="A178" s="34"/>
      <c r="B178" s="34"/>
      <c r="C178" s="49" t="s">
        <v>85</v>
      </c>
      <c r="D178" s="47">
        <v>0</v>
      </c>
      <c r="E178" s="47">
        <v>0</v>
      </c>
      <c r="F178" s="47">
        <v>4500000</v>
      </c>
      <c r="G178" s="47">
        <v>9000000</v>
      </c>
      <c r="H178" s="34"/>
      <c r="I178" s="34"/>
      <c r="J178" s="34"/>
      <c r="K178" s="34"/>
    </row>
    <row r="179" spans="1:11" ht="14.1" customHeight="1" x14ac:dyDescent="0.25">
      <c r="A179" s="34"/>
      <c r="B179" s="34"/>
      <c r="C179" s="49" t="s">
        <v>72</v>
      </c>
      <c r="D179" s="47">
        <v>0</v>
      </c>
      <c r="E179" s="47">
        <v>0</v>
      </c>
      <c r="F179" s="47">
        <v>4500000</v>
      </c>
      <c r="G179" s="47">
        <v>9000000</v>
      </c>
      <c r="H179" s="34"/>
      <c r="I179" s="34"/>
      <c r="J179" s="34"/>
      <c r="K179" s="34"/>
    </row>
    <row r="180" spans="1:11" ht="14.1" customHeight="1" x14ac:dyDescent="0.25">
      <c r="A180" s="34"/>
      <c r="B180" s="34"/>
      <c r="C180" s="49" t="s">
        <v>81</v>
      </c>
      <c r="D180" s="47">
        <v>0</v>
      </c>
      <c r="E180" s="47">
        <v>0</v>
      </c>
      <c r="F180" s="47">
        <v>0</v>
      </c>
      <c r="G180" s="47">
        <v>0</v>
      </c>
      <c r="H180" s="34"/>
      <c r="I180" s="34"/>
      <c r="J180" s="34"/>
      <c r="K180" s="34"/>
    </row>
    <row r="181" spans="1:11" ht="14.1" customHeight="1" x14ac:dyDescent="0.25">
      <c r="A181" s="34"/>
      <c r="B181" s="34"/>
      <c r="C181" s="49" t="s">
        <v>82</v>
      </c>
      <c r="D181" s="47">
        <v>0</v>
      </c>
      <c r="E181" s="47">
        <v>0</v>
      </c>
      <c r="F181" s="47">
        <v>0</v>
      </c>
      <c r="G181" s="47">
        <v>0</v>
      </c>
      <c r="H181" s="34"/>
      <c r="I181" s="34"/>
      <c r="J181" s="34"/>
      <c r="K181" s="34"/>
    </row>
    <row r="182" spans="1:11" ht="14.1" customHeight="1" x14ac:dyDescent="0.25">
      <c r="A182" s="34"/>
      <c r="B182" s="34"/>
      <c r="C182" s="49" t="s">
        <v>83</v>
      </c>
      <c r="D182" s="47">
        <v>0</v>
      </c>
      <c r="E182" s="47">
        <v>0</v>
      </c>
      <c r="F182" s="47">
        <v>0</v>
      </c>
      <c r="G182" s="47">
        <v>0</v>
      </c>
      <c r="H182" s="34"/>
      <c r="I182" s="34"/>
      <c r="J182" s="34"/>
      <c r="K182" s="34"/>
    </row>
    <row r="183" spans="1:11" ht="14.1" customHeight="1" x14ac:dyDescent="0.25">
      <c r="A183" s="34"/>
      <c r="B183" s="34"/>
      <c r="C183" s="49" t="s">
        <v>84</v>
      </c>
      <c r="D183" s="47">
        <v>0</v>
      </c>
      <c r="E183" s="47">
        <v>0</v>
      </c>
      <c r="F183" s="47">
        <v>0</v>
      </c>
      <c r="G183" s="47">
        <v>0</v>
      </c>
      <c r="H183" s="34"/>
      <c r="I183" s="34"/>
      <c r="J183" s="34"/>
      <c r="K183" s="34"/>
    </row>
    <row r="184" spans="1:11" ht="14.1" customHeight="1" x14ac:dyDescent="0.25">
      <c r="A184" s="34"/>
      <c r="B184" s="34"/>
      <c r="C184" s="49" t="s">
        <v>86</v>
      </c>
      <c r="D184" s="47">
        <v>0</v>
      </c>
      <c r="E184" s="47">
        <v>0</v>
      </c>
      <c r="F184" s="47">
        <v>0</v>
      </c>
      <c r="G184" s="47">
        <v>0</v>
      </c>
      <c r="H184" s="34"/>
      <c r="I184" s="34"/>
      <c r="J184" s="34"/>
      <c r="K184" s="34"/>
    </row>
    <row r="185" spans="1:11" ht="14.1" customHeight="1" x14ac:dyDescent="0.25">
      <c r="A185" s="34"/>
      <c r="B185" s="34"/>
      <c r="C185" s="49" t="s">
        <v>72</v>
      </c>
      <c r="D185" s="47">
        <v>0</v>
      </c>
      <c r="E185" s="47">
        <v>0</v>
      </c>
      <c r="F185" s="47">
        <v>0</v>
      </c>
      <c r="G185" s="47">
        <v>0</v>
      </c>
      <c r="H185" s="34"/>
      <c r="I185" s="34"/>
      <c r="J185" s="34"/>
      <c r="K185" s="34"/>
    </row>
    <row r="186" spans="1:11" ht="14.1" customHeight="1" x14ac:dyDescent="0.25">
      <c r="A186" s="34"/>
      <c r="B186" s="34"/>
      <c r="C186" s="49" t="s">
        <v>81</v>
      </c>
      <c r="D186" s="47">
        <v>0</v>
      </c>
      <c r="E186" s="47">
        <v>0</v>
      </c>
      <c r="F186" s="47">
        <v>0</v>
      </c>
      <c r="G186" s="47">
        <v>0</v>
      </c>
      <c r="H186" s="34"/>
      <c r="I186" s="34"/>
      <c r="J186" s="34"/>
      <c r="K186" s="34"/>
    </row>
    <row r="187" spans="1:11" ht="14.1" customHeight="1" x14ac:dyDescent="0.25">
      <c r="A187" s="34"/>
      <c r="B187" s="34"/>
      <c r="C187" s="49" t="s">
        <v>82</v>
      </c>
      <c r="D187" s="47">
        <v>0</v>
      </c>
      <c r="E187" s="47">
        <v>0</v>
      </c>
      <c r="F187" s="47">
        <v>0</v>
      </c>
      <c r="G187" s="47">
        <v>0</v>
      </c>
      <c r="H187" s="34"/>
      <c r="I187" s="34"/>
      <c r="J187" s="34"/>
      <c r="K187" s="34"/>
    </row>
    <row r="188" spans="1:11" ht="14.1" customHeight="1" x14ac:dyDescent="0.25">
      <c r="A188" s="34"/>
      <c r="B188" s="34"/>
      <c r="C188" s="49" t="s">
        <v>83</v>
      </c>
      <c r="D188" s="47">
        <v>0</v>
      </c>
      <c r="E188" s="47">
        <v>0</v>
      </c>
      <c r="F188" s="47">
        <v>0</v>
      </c>
      <c r="G188" s="47">
        <v>0</v>
      </c>
      <c r="H188" s="34"/>
      <c r="I188" s="34"/>
      <c r="J188" s="34"/>
      <c r="K188" s="34"/>
    </row>
    <row r="189" spans="1:11" ht="14.1" customHeight="1" x14ac:dyDescent="0.25">
      <c r="A189" s="34"/>
      <c r="B189" s="34"/>
      <c r="C189" s="49" t="s">
        <v>84</v>
      </c>
      <c r="D189" s="47">
        <v>0</v>
      </c>
      <c r="E189" s="47">
        <v>0</v>
      </c>
      <c r="F189" s="47">
        <v>0</v>
      </c>
      <c r="G189" s="47">
        <v>0</v>
      </c>
      <c r="H189" s="34"/>
      <c r="I189" s="34"/>
      <c r="J189" s="34"/>
      <c r="K189" s="34"/>
    </row>
    <row r="190" spans="1:11" ht="14.1" customHeight="1" x14ac:dyDescent="0.25">
      <c r="A190" s="34"/>
      <c r="B190" s="34"/>
      <c r="C190" s="49" t="s">
        <v>87</v>
      </c>
      <c r="D190" s="47">
        <v>0</v>
      </c>
      <c r="E190" s="47">
        <v>0</v>
      </c>
      <c r="F190" s="47">
        <v>0</v>
      </c>
      <c r="G190" s="47">
        <v>0</v>
      </c>
      <c r="H190" s="34"/>
      <c r="I190" s="34"/>
      <c r="J190" s="34"/>
      <c r="K190" s="34"/>
    </row>
    <row r="191" spans="1:11" ht="14.1" customHeight="1" x14ac:dyDescent="0.25">
      <c r="A191" s="34"/>
      <c r="B191" s="34"/>
      <c r="C191" s="49" t="s">
        <v>88</v>
      </c>
      <c r="D191" s="47">
        <v>0</v>
      </c>
      <c r="E191" s="47">
        <v>0</v>
      </c>
      <c r="F191" s="47">
        <v>0</v>
      </c>
      <c r="G191" s="47">
        <v>0</v>
      </c>
      <c r="H191" s="34"/>
      <c r="I191" s="34"/>
      <c r="J191" s="34"/>
      <c r="K191" s="34"/>
    </row>
    <row r="192" spans="1:11" ht="14.1" customHeight="1" x14ac:dyDescent="0.25">
      <c r="A192" s="34"/>
      <c r="B192" s="34"/>
      <c r="C192" s="48" t="s">
        <v>89</v>
      </c>
      <c r="D192" s="47">
        <v>0</v>
      </c>
      <c r="E192" s="47">
        <v>0</v>
      </c>
      <c r="F192" s="47">
        <v>4500000</v>
      </c>
      <c r="G192" s="47">
        <v>9000000</v>
      </c>
      <c r="H192" s="34"/>
      <c r="I192" s="34"/>
      <c r="J192" s="34"/>
      <c r="K192" s="34"/>
    </row>
    <row r="193" spans="1:11" ht="14.1" customHeight="1" x14ac:dyDescent="0.25">
      <c r="A193" s="34"/>
      <c r="B193" s="34"/>
      <c r="C193" s="56" t="s">
        <v>2891</v>
      </c>
      <c r="D193" s="1417" t="s">
        <v>2890</v>
      </c>
      <c r="E193" s="1418"/>
      <c r="F193" s="1418"/>
      <c r="G193" s="1418"/>
      <c r="H193" s="34"/>
      <c r="I193" s="34"/>
      <c r="J193" s="34"/>
      <c r="K193" s="34"/>
    </row>
    <row r="194" spans="1:11" ht="14.1" customHeight="1" x14ac:dyDescent="0.25">
      <c r="A194" s="34"/>
      <c r="B194" s="34"/>
      <c r="C194" s="55" t="s">
        <v>46</v>
      </c>
      <c r="D194" s="1419" t="s">
        <v>2889</v>
      </c>
      <c r="E194" s="1420"/>
      <c r="F194" s="1420"/>
      <c r="G194" s="1420"/>
      <c r="H194" s="34"/>
      <c r="I194" s="34"/>
      <c r="J194" s="34"/>
      <c r="K194" s="34"/>
    </row>
    <row r="195" spans="1:11" ht="14.1" customHeight="1" x14ac:dyDescent="0.25">
      <c r="A195" s="34"/>
      <c r="B195" s="34"/>
      <c r="C195" s="32" t="s">
        <v>48</v>
      </c>
      <c r="D195" s="1421" t="s">
        <v>2888</v>
      </c>
      <c r="E195" s="1422"/>
      <c r="F195" s="1422"/>
      <c r="G195" s="1422"/>
      <c r="H195" s="34"/>
      <c r="I195" s="34"/>
      <c r="J195" s="34"/>
      <c r="K195" s="34"/>
    </row>
    <row r="196" spans="1:11" ht="14.1" customHeight="1" x14ac:dyDescent="0.25">
      <c r="A196" s="34"/>
      <c r="B196" s="34"/>
      <c r="C196" s="32" t="s">
        <v>50</v>
      </c>
      <c r="D196" s="1421" t="s">
        <v>2887</v>
      </c>
      <c r="E196" s="1422"/>
      <c r="F196" s="1422"/>
      <c r="G196" s="1422"/>
      <c r="H196" s="34"/>
      <c r="I196" s="34"/>
      <c r="J196" s="34"/>
      <c r="K196" s="34"/>
    </row>
    <row r="197" spans="1:11" ht="15" customHeight="1" x14ac:dyDescent="0.25">
      <c r="A197" s="34"/>
      <c r="B197" s="34"/>
      <c r="C197" s="53"/>
      <c r="D197" s="52">
        <v>2026</v>
      </c>
      <c r="E197" s="52">
        <v>2027</v>
      </c>
      <c r="F197" s="52">
        <v>2028</v>
      </c>
      <c r="G197" s="52">
        <v>2029</v>
      </c>
      <c r="H197" s="34"/>
      <c r="I197" s="34"/>
      <c r="J197" s="34"/>
      <c r="K197" s="34"/>
    </row>
    <row r="198" spans="1:11" ht="15" customHeight="1" x14ac:dyDescent="0.25">
      <c r="A198" s="34"/>
      <c r="B198" s="34"/>
      <c r="C198" s="51"/>
      <c r="D198" s="50" t="s">
        <v>17</v>
      </c>
      <c r="E198" s="50" t="s">
        <v>18</v>
      </c>
      <c r="F198" s="50" t="s">
        <v>18</v>
      </c>
      <c r="G198" s="50" t="s">
        <v>18</v>
      </c>
      <c r="H198" s="34"/>
      <c r="I198" s="34"/>
      <c r="J198" s="34"/>
      <c r="K198" s="34"/>
    </row>
    <row r="199" spans="1:11" ht="14.1" customHeight="1" x14ac:dyDescent="0.25">
      <c r="A199" s="34"/>
      <c r="B199" s="34"/>
      <c r="C199" s="41" t="s">
        <v>52</v>
      </c>
      <c r="D199" s="54" t="s">
        <v>53</v>
      </c>
      <c r="E199" s="54" t="s">
        <v>55</v>
      </c>
      <c r="F199" s="54" t="s">
        <v>124</v>
      </c>
      <c r="G199" s="54" t="s">
        <v>55</v>
      </c>
      <c r="H199" s="34"/>
      <c r="I199" s="34"/>
      <c r="J199" s="34"/>
      <c r="K199" s="34"/>
    </row>
    <row r="200" spans="1:11" ht="14.1" customHeight="1" x14ac:dyDescent="0.25">
      <c r="A200" s="34"/>
      <c r="B200" s="34"/>
      <c r="C200" s="41" t="s">
        <v>54</v>
      </c>
      <c r="D200" s="54" t="s">
        <v>55</v>
      </c>
      <c r="E200" s="54" t="s">
        <v>55</v>
      </c>
      <c r="F200" s="54" t="s">
        <v>165</v>
      </c>
      <c r="G200" s="54" t="s">
        <v>55</v>
      </c>
      <c r="H200" s="34"/>
      <c r="I200" s="34"/>
      <c r="J200" s="34"/>
      <c r="K200" s="34"/>
    </row>
    <row r="201" spans="1:11" ht="14.1" customHeight="1" x14ac:dyDescent="0.25">
      <c r="A201" s="34"/>
      <c r="B201" s="34"/>
      <c r="C201" s="41" t="s">
        <v>59</v>
      </c>
      <c r="D201" s="54" t="s">
        <v>55</v>
      </c>
      <c r="E201" s="54" t="s">
        <v>55</v>
      </c>
      <c r="F201" s="54" t="s">
        <v>165</v>
      </c>
      <c r="G201" s="54" t="s">
        <v>55</v>
      </c>
      <c r="H201" s="34"/>
      <c r="I201" s="34"/>
      <c r="J201" s="34"/>
      <c r="K201" s="34"/>
    </row>
    <row r="202" spans="1:11" ht="14.1" customHeight="1" x14ac:dyDescent="0.25">
      <c r="A202" s="34"/>
      <c r="B202" s="34"/>
      <c r="C202" s="41" t="s">
        <v>63</v>
      </c>
      <c r="D202" s="54" t="s">
        <v>53</v>
      </c>
      <c r="E202" s="54" t="s">
        <v>53</v>
      </c>
      <c r="F202" s="54" t="s">
        <v>53</v>
      </c>
      <c r="G202" s="54" t="s">
        <v>103</v>
      </c>
      <c r="H202" s="34"/>
      <c r="I202" s="34"/>
      <c r="J202" s="34"/>
      <c r="K202" s="34"/>
    </row>
    <row r="203" spans="1:11" ht="14.1" customHeight="1" x14ac:dyDescent="0.25">
      <c r="A203" s="34"/>
      <c r="B203" s="34"/>
      <c r="C203" s="41" t="s">
        <v>65</v>
      </c>
      <c r="D203" s="54" t="s">
        <v>53</v>
      </c>
      <c r="E203" s="54" t="s">
        <v>53</v>
      </c>
      <c r="F203" s="54" t="s">
        <v>53</v>
      </c>
      <c r="G203" s="54" t="s">
        <v>103</v>
      </c>
      <c r="H203" s="34"/>
      <c r="I203" s="34"/>
      <c r="J203" s="34"/>
      <c r="K203" s="34"/>
    </row>
    <row r="204" spans="1:11" ht="14.1" customHeight="1" x14ac:dyDescent="0.25">
      <c r="A204" s="34"/>
      <c r="B204" s="34"/>
      <c r="C204" s="41" t="s">
        <v>68</v>
      </c>
      <c r="D204" s="54" t="s">
        <v>53</v>
      </c>
      <c r="E204" s="54" t="s">
        <v>53</v>
      </c>
      <c r="F204" s="54" t="s">
        <v>53</v>
      </c>
      <c r="G204" s="54" t="s">
        <v>103</v>
      </c>
      <c r="H204" s="34"/>
      <c r="I204" s="34"/>
      <c r="J204" s="34"/>
      <c r="K204" s="34"/>
    </row>
    <row r="205" spans="1:11" ht="14.1" customHeight="1" x14ac:dyDescent="0.25">
      <c r="A205" s="34"/>
      <c r="B205" s="34"/>
      <c r="C205" s="1431" t="s">
        <v>70</v>
      </c>
      <c r="D205" s="1432"/>
      <c r="E205" s="1432"/>
      <c r="F205" s="1432"/>
      <c r="G205" s="1432"/>
      <c r="H205" s="34"/>
      <c r="I205" s="34"/>
      <c r="J205" s="34"/>
      <c r="K205" s="34"/>
    </row>
    <row r="206" spans="1:11" ht="14.1" customHeight="1" x14ac:dyDescent="0.25">
      <c r="A206" s="34"/>
      <c r="B206" s="34"/>
      <c r="C206" s="53"/>
      <c r="D206" s="52">
        <v>2026</v>
      </c>
      <c r="E206" s="52">
        <v>2027</v>
      </c>
      <c r="F206" s="52">
        <v>2028</v>
      </c>
      <c r="G206" s="52">
        <v>2029</v>
      </c>
      <c r="H206" s="34"/>
      <c r="I206" s="34"/>
      <c r="J206" s="34"/>
      <c r="K206" s="34"/>
    </row>
    <row r="207" spans="1:11" ht="14.1" customHeight="1" x14ac:dyDescent="0.25">
      <c r="A207" s="34"/>
      <c r="B207" s="34"/>
      <c r="C207" s="51"/>
      <c r="D207" s="50" t="s">
        <v>17</v>
      </c>
      <c r="E207" s="50" t="s">
        <v>18</v>
      </c>
      <c r="F207" s="50" t="s">
        <v>18</v>
      </c>
      <c r="G207" s="50" t="s">
        <v>18</v>
      </c>
      <c r="H207" s="34"/>
      <c r="I207" s="34"/>
      <c r="J207" s="34"/>
      <c r="K207" s="34"/>
    </row>
    <row r="208" spans="1:11" ht="14.1" customHeight="1" x14ac:dyDescent="0.25">
      <c r="A208" s="34"/>
      <c r="B208" s="34"/>
      <c r="C208" s="49" t="s">
        <v>71</v>
      </c>
      <c r="D208" s="47">
        <v>0</v>
      </c>
      <c r="E208" s="47">
        <v>0</v>
      </c>
      <c r="F208" s="47">
        <v>0</v>
      </c>
      <c r="G208" s="47">
        <v>0</v>
      </c>
      <c r="H208" s="34"/>
      <c r="I208" s="34"/>
      <c r="J208" s="34"/>
      <c r="K208" s="34"/>
    </row>
    <row r="209" spans="1:11" ht="14.1" customHeight="1" x14ac:dyDescent="0.25">
      <c r="A209" s="34"/>
      <c r="B209" s="34"/>
      <c r="C209" s="49" t="s">
        <v>72</v>
      </c>
      <c r="D209" s="47">
        <v>0</v>
      </c>
      <c r="E209" s="47">
        <v>0</v>
      </c>
      <c r="F209" s="47">
        <v>0</v>
      </c>
      <c r="G209" s="47">
        <v>0</v>
      </c>
      <c r="H209" s="34"/>
      <c r="I209" s="34"/>
      <c r="J209" s="34"/>
      <c r="K209" s="34"/>
    </row>
    <row r="210" spans="1:11" ht="14.1" customHeight="1" x14ac:dyDescent="0.25">
      <c r="A210" s="34"/>
      <c r="B210" s="34"/>
      <c r="C210" s="49" t="s">
        <v>73</v>
      </c>
      <c r="D210" s="47">
        <v>0</v>
      </c>
      <c r="E210" s="47">
        <v>0</v>
      </c>
      <c r="F210" s="47">
        <v>0</v>
      </c>
      <c r="G210" s="47">
        <v>0</v>
      </c>
      <c r="H210" s="34"/>
      <c r="I210" s="34"/>
      <c r="J210" s="34"/>
      <c r="K210" s="34"/>
    </row>
    <row r="211" spans="1:11" ht="14.1" customHeight="1" x14ac:dyDescent="0.25">
      <c r="A211" s="34"/>
      <c r="B211" s="34"/>
      <c r="C211" s="49" t="s">
        <v>74</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73</v>
      </c>
      <c r="D213" s="47">
        <v>0</v>
      </c>
      <c r="E213" s="47">
        <v>0</v>
      </c>
      <c r="F213" s="47">
        <v>0</v>
      </c>
      <c r="G213" s="47">
        <v>0</v>
      </c>
      <c r="H213" s="34"/>
      <c r="I213" s="34"/>
      <c r="J213" s="34"/>
      <c r="K213" s="34"/>
    </row>
    <row r="214" spans="1:11" ht="14.1" customHeight="1" x14ac:dyDescent="0.25">
      <c r="A214" s="34"/>
      <c r="B214" s="34"/>
      <c r="C214" s="49" t="s">
        <v>75</v>
      </c>
      <c r="D214" s="47">
        <v>0</v>
      </c>
      <c r="E214" s="47">
        <v>0</v>
      </c>
      <c r="F214" s="47">
        <v>0</v>
      </c>
      <c r="G214" s="47">
        <v>0</v>
      </c>
      <c r="H214" s="34"/>
      <c r="I214" s="34"/>
      <c r="J214" s="34"/>
      <c r="K214" s="34"/>
    </row>
    <row r="215" spans="1:11" ht="14.1" customHeight="1" x14ac:dyDescent="0.25">
      <c r="A215" s="34"/>
      <c r="B215" s="34"/>
      <c r="C215" s="49" t="s">
        <v>72</v>
      </c>
      <c r="D215" s="47">
        <v>0</v>
      </c>
      <c r="E215" s="47">
        <v>0</v>
      </c>
      <c r="F215" s="47">
        <v>0</v>
      </c>
      <c r="G215" s="47">
        <v>0</v>
      </c>
      <c r="H215" s="34"/>
      <c r="I215" s="34"/>
      <c r="J215" s="34"/>
      <c r="K215" s="34"/>
    </row>
    <row r="216" spans="1:11" ht="14.1" customHeight="1" x14ac:dyDescent="0.25">
      <c r="A216" s="34"/>
      <c r="B216" s="34"/>
      <c r="C216" s="49" t="s">
        <v>73</v>
      </c>
      <c r="D216" s="47">
        <v>0</v>
      </c>
      <c r="E216" s="47">
        <v>0</v>
      </c>
      <c r="F216" s="47">
        <v>0</v>
      </c>
      <c r="G216" s="47">
        <v>0</v>
      </c>
      <c r="H216" s="34"/>
      <c r="I216" s="34"/>
      <c r="J216" s="34"/>
      <c r="K216" s="34"/>
    </row>
    <row r="217" spans="1:11" ht="14.1" customHeight="1" x14ac:dyDescent="0.25">
      <c r="A217" s="34"/>
      <c r="B217" s="34"/>
      <c r="C217" s="49" t="s">
        <v>76</v>
      </c>
      <c r="D217" s="47">
        <v>0</v>
      </c>
      <c r="E217" s="47">
        <v>0</v>
      </c>
      <c r="F217" s="47">
        <v>0</v>
      </c>
      <c r="G217" s="47">
        <v>0</v>
      </c>
      <c r="H217" s="34"/>
      <c r="I217" s="34"/>
      <c r="J217" s="34"/>
      <c r="K217" s="34"/>
    </row>
    <row r="218" spans="1:11" ht="14.1" customHeight="1" x14ac:dyDescent="0.25">
      <c r="A218" s="34"/>
      <c r="B218" s="34"/>
      <c r="C218" s="49" t="s">
        <v>72</v>
      </c>
      <c r="D218" s="47">
        <v>0</v>
      </c>
      <c r="E218" s="47">
        <v>0</v>
      </c>
      <c r="F218" s="47">
        <v>0</v>
      </c>
      <c r="G218" s="47">
        <v>0</v>
      </c>
      <c r="H218" s="34"/>
      <c r="I218" s="34"/>
      <c r="J218" s="34"/>
      <c r="K218" s="34"/>
    </row>
    <row r="219" spans="1:11" ht="14.1" customHeight="1" x14ac:dyDescent="0.25">
      <c r="A219" s="34"/>
      <c r="B219" s="34"/>
      <c r="C219" s="49" t="s">
        <v>73</v>
      </c>
      <c r="D219" s="47">
        <v>0</v>
      </c>
      <c r="E219" s="47">
        <v>0</v>
      </c>
      <c r="F219" s="47">
        <v>0</v>
      </c>
      <c r="G219" s="47">
        <v>0</v>
      </c>
      <c r="H219" s="34"/>
      <c r="I219" s="34"/>
      <c r="J219" s="34"/>
      <c r="K219" s="34"/>
    </row>
    <row r="220" spans="1:11" ht="14.1" customHeight="1" x14ac:dyDescent="0.25">
      <c r="A220" s="34"/>
      <c r="B220" s="34"/>
      <c r="C220" s="49" t="s">
        <v>77</v>
      </c>
      <c r="D220" s="47">
        <v>0</v>
      </c>
      <c r="E220" s="47">
        <v>0</v>
      </c>
      <c r="F220" s="47">
        <v>0</v>
      </c>
      <c r="G220" s="47">
        <v>0</v>
      </c>
      <c r="H220" s="34"/>
      <c r="I220" s="34"/>
      <c r="J220" s="34"/>
      <c r="K220" s="34"/>
    </row>
    <row r="221" spans="1:11" ht="14.1" customHeight="1" x14ac:dyDescent="0.25">
      <c r="A221" s="34"/>
      <c r="B221" s="34"/>
      <c r="C221" s="49" t="s">
        <v>72</v>
      </c>
      <c r="D221" s="47">
        <v>0</v>
      </c>
      <c r="E221" s="47">
        <v>0</v>
      </c>
      <c r="F221" s="47">
        <v>0</v>
      </c>
      <c r="G221" s="47">
        <v>0</v>
      </c>
      <c r="H221" s="34"/>
      <c r="I221" s="34"/>
      <c r="J221" s="34"/>
      <c r="K221" s="34"/>
    </row>
    <row r="222" spans="1:11" ht="14.1" customHeight="1" x14ac:dyDescent="0.25">
      <c r="A222" s="34"/>
      <c r="B222" s="34"/>
      <c r="C222" s="49" t="s">
        <v>73</v>
      </c>
      <c r="D222" s="47">
        <v>0</v>
      </c>
      <c r="E222" s="47">
        <v>0</v>
      </c>
      <c r="F222" s="47">
        <v>0</v>
      </c>
      <c r="G222" s="47">
        <v>0</v>
      </c>
      <c r="H222" s="34"/>
      <c r="I222" s="34"/>
      <c r="J222" s="34"/>
      <c r="K222" s="34"/>
    </row>
    <row r="223" spans="1:11" ht="14.1" customHeight="1" x14ac:dyDescent="0.25">
      <c r="A223" s="34"/>
      <c r="B223" s="34"/>
      <c r="C223" s="49" t="s">
        <v>78</v>
      </c>
      <c r="D223" s="47">
        <v>0</v>
      </c>
      <c r="E223" s="47">
        <v>0</v>
      </c>
      <c r="F223" s="47">
        <v>0</v>
      </c>
      <c r="G223" s="47">
        <v>0</v>
      </c>
      <c r="H223" s="34"/>
      <c r="I223" s="34"/>
      <c r="J223" s="34"/>
      <c r="K223" s="34"/>
    </row>
    <row r="224" spans="1:11" ht="14.1" customHeight="1" x14ac:dyDescent="0.25">
      <c r="A224" s="34"/>
      <c r="B224" s="34"/>
      <c r="C224" s="49" t="s">
        <v>72</v>
      </c>
      <c r="D224" s="47">
        <v>0</v>
      </c>
      <c r="E224" s="47">
        <v>0</v>
      </c>
      <c r="F224" s="47">
        <v>0</v>
      </c>
      <c r="G224" s="47">
        <v>0</v>
      </c>
      <c r="H224" s="34"/>
      <c r="I224" s="34"/>
      <c r="J224" s="34"/>
      <c r="K224" s="34"/>
    </row>
    <row r="225" spans="1:11" ht="14.1" customHeight="1" x14ac:dyDescent="0.25">
      <c r="A225" s="34"/>
      <c r="B225" s="34"/>
      <c r="C225" s="49" t="s">
        <v>73</v>
      </c>
      <c r="D225" s="47">
        <v>0</v>
      </c>
      <c r="E225" s="47">
        <v>0</v>
      </c>
      <c r="F225" s="47">
        <v>0</v>
      </c>
      <c r="G225" s="47">
        <v>0</v>
      </c>
      <c r="H225" s="34"/>
      <c r="I225" s="34"/>
      <c r="J225" s="34"/>
      <c r="K225" s="34"/>
    </row>
    <row r="226" spans="1:11" ht="14.1" customHeight="1" x14ac:dyDescent="0.25">
      <c r="A226" s="34"/>
      <c r="B226" s="34"/>
      <c r="C226" s="49" t="s">
        <v>79</v>
      </c>
      <c r="D226" s="47">
        <v>0</v>
      </c>
      <c r="E226" s="47">
        <v>0</v>
      </c>
      <c r="F226" s="47">
        <v>0</v>
      </c>
      <c r="G226" s="47">
        <v>0</v>
      </c>
      <c r="H226" s="34"/>
      <c r="I226" s="34"/>
      <c r="J226" s="34"/>
      <c r="K226" s="34"/>
    </row>
    <row r="227" spans="1:11" ht="14.1" customHeight="1" x14ac:dyDescent="0.25">
      <c r="A227" s="34"/>
      <c r="B227" s="34"/>
      <c r="C227" s="49" t="s">
        <v>72</v>
      </c>
      <c r="D227" s="47">
        <v>0</v>
      </c>
      <c r="E227" s="47">
        <v>0</v>
      </c>
      <c r="F227" s="47">
        <v>0</v>
      </c>
      <c r="G227" s="47">
        <v>0</v>
      </c>
      <c r="H227" s="34"/>
      <c r="I227" s="34"/>
      <c r="J227" s="34"/>
      <c r="K227" s="34"/>
    </row>
    <row r="228" spans="1:11" ht="14.1" customHeight="1" x14ac:dyDescent="0.25">
      <c r="A228" s="34"/>
      <c r="B228" s="34"/>
      <c r="C228" s="49" t="s">
        <v>73</v>
      </c>
      <c r="D228" s="47">
        <v>0</v>
      </c>
      <c r="E228" s="47">
        <v>0</v>
      </c>
      <c r="F228" s="47">
        <v>0</v>
      </c>
      <c r="G228" s="47">
        <v>0</v>
      </c>
      <c r="H228" s="34"/>
      <c r="I228" s="34"/>
      <c r="J228" s="34"/>
      <c r="K228" s="34"/>
    </row>
    <row r="229" spans="1:11" ht="14.1" customHeight="1" x14ac:dyDescent="0.25">
      <c r="A229" s="34"/>
      <c r="B229" s="34"/>
      <c r="C229" s="49" t="s">
        <v>80</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81</v>
      </c>
      <c r="D231" s="47">
        <v>0</v>
      </c>
      <c r="E231" s="47">
        <v>0</v>
      </c>
      <c r="F231" s="47">
        <v>0</v>
      </c>
      <c r="G231" s="47">
        <v>0</v>
      </c>
      <c r="H231" s="34"/>
      <c r="I231" s="34"/>
      <c r="J231" s="34"/>
      <c r="K231" s="34"/>
    </row>
    <row r="232" spans="1:11" ht="14.1" customHeight="1" x14ac:dyDescent="0.25">
      <c r="A232" s="34"/>
      <c r="B232" s="34"/>
      <c r="C232" s="49" t="s">
        <v>82</v>
      </c>
      <c r="D232" s="47">
        <v>0</v>
      </c>
      <c r="E232" s="47">
        <v>0</v>
      </c>
      <c r="F232" s="47">
        <v>0</v>
      </c>
      <c r="G232" s="47">
        <v>0</v>
      </c>
      <c r="H232" s="34"/>
      <c r="I232" s="34"/>
      <c r="J232" s="34"/>
      <c r="K232" s="34"/>
    </row>
    <row r="233" spans="1:11" ht="14.1" customHeight="1" x14ac:dyDescent="0.25">
      <c r="A233" s="34"/>
      <c r="B233" s="34"/>
      <c r="C233" s="49" t="s">
        <v>83</v>
      </c>
      <c r="D233" s="47">
        <v>0</v>
      </c>
      <c r="E233" s="47">
        <v>0</v>
      </c>
      <c r="F233" s="47">
        <v>0</v>
      </c>
      <c r="G233" s="47">
        <v>0</v>
      </c>
      <c r="H233" s="34"/>
      <c r="I233" s="34"/>
      <c r="J233" s="34"/>
      <c r="K233" s="34"/>
    </row>
    <row r="234" spans="1:11" ht="14.1" customHeight="1" x14ac:dyDescent="0.25">
      <c r="A234" s="34"/>
      <c r="B234" s="34"/>
      <c r="C234" s="49" t="s">
        <v>84</v>
      </c>
      <c r="D234" s="47">
        <v>0</v>
      </c>
      <c r="E234" s="47">
        <v>0</v>
      </c>
      <c r="F234" s="47">
        <v>0</v>
      </c>
      <c r="G234" s="47">
        <v>0</v>
      </c>
      <c r="H234" s="34"/>
      <c r="I234" s="34"/>
      <c r="J234" s="34"/>
      <c r="K234" s="34"/>
    </row>
    <row r="235" spans="1:11" ht="14.1" customHeight="1" x14ac:dyDescent="0.25">
      <c r="A235" s="34"/>
      <c r="B235" s="34"/>
      <c r="C235" s="49" t="s">
        <v>85</v>
      </c>
      <c r="D235" s="47">
        <v>0</v>
      </c>
      <c r="E235" s="47">
        <v>0</v>
      </c>
      <c r="F235" s="47">
        <v>500000</v>
      </c>
      <c r="G235" s="47">
        <v>0</v>
      </c>
      <c r="H235" s="34"/>
      <c r="I235" s="34"/>
      <c r="J235" s="34"/>
      <c r="K235" s="34"/>
    </row>
    <row r="236" spans="1:11" ht="14.1" customHeight="1" x14ac:dyDescent="0.25">
      <c r="A236" s="34"/>
      <c r="B236" s="34"/>
      <c r="C236" s="49" t="s">
        <v>72</v>
      </c>
      <c r="D236" s="47">
        <v>0</v>
      </c>
      <c r="E236" s="47">
        <v>0</v>
      </c>
      <c r="F236" s="47">
        <v>500000</v>
      </c>
      <c r="G236" s="47">
        <v>0</v>
      </c>
      <c r="H236" s="34"/>
      <c r="I236" s="34"/>
      <c r="J236" s="34"/>
      <c r="K236" s="34"/>
    </row>
    <row r="237" spans="1:11" ht="14.1" customHeight="1" x14ac:dyDescent="0.25">
      <c r="A237" s="34"/>
      <c r="B237" s="34"/>
      <c r="C237" s="49" t="s">
        <v>81</v>
      </c>
      <c r="D237" s="47">
        <v>0</v>
      </c>
      <c r="E237" s="47">
        <v>0</v>
      </c>
      <c r="F237" s="47">
        <v>0</v>
      </c>
      <c r="G237" s="47">
        <v>0</v>
      </c>
      <c r="H237" s="34"/>
      <c r="I237" s="34"/>
      <c r="J237" s="34"/>
      <c r="K237" s="34"/>
    </row>
    <row r="238" spans="1:11" ht="14.1" customHeight="1" x14ac:dyDescent="0.25">
      <c r="A238" s="34"/>
      <c r="B238" s="34"/>
      <c r="C238" s="49" t="s">
        <v>82</v>
      </c>
      <c r="D238" s="47">
        <v>0</v>
      </c>
      <c r="E238" s="47">
        <v>0</v>
      </c>
      <c r="F238" s="47">
        <v>0</v>
      </c>
      <c r="G238" s="47">
        <v>0</v>
      </c>
      <c r="H238" s="34"/>
      <c r="I238" s="34"/>
      <c r="J238" s="34"/>
      <c r="K238" s="34"/>
    </row>
    <row r="239" spans="1:11" ht="14.1" customHeight="1" x14ac:dyDescent="0.25">
      <c r="A239" s="34"/>
      <c r="B239" s="34"/>
      <c r="C239" s="49" t="s">
        <v>83</v>
      </c>
      <c r="D239" s="47">
        <v>0</v>
      </c>
      <c r="E239" s="47">
        <v>0</v>
      </c>
      <c r="F239" s="47">
        <v>0</v>
      </c>
      <c r="G239" s="47">
        <v>0</v>
      </c>
      <c r="H239" s="34"/>
      <c r="I239" s="34"/>
      <c r="J239" s="34"/>
      <c r="K239" s="34"/>
    </row>
    <row r="240" spans="1:11" ht="14.1" customHeight="1" x14ac:dyDescent="0.25">
      <c r="A240" s="34"/>
      <c r="B240" s="34"/>
      <c r="C240" s="49" t="s">
        <v>84</v>
      </c>
      <c r="D240" s="47">
        <v>0</v>
      </c>
      <c r="E240" s="47">
        <v>0</v>
      </c>
      <c r="F240" s="47">
        <v>0</v>
      </c>
      <c r="G240" s="47">
        <v>0</v>
      </c>
      <c r="H240" s="34"/>
      <c r="I240" s="34"/>
      <c r="J240" s="34"/>
      <c r="K240" s="34"/>
    </row>
    <row r="241" spans="1:11" ht="14.1" customHeight="1" x14ac:dyDescent="0.25">
      <c r="A241" s="34"/>
      <c r="B241" s="34"/>
      <c r="C241" s="49" t="s">
        <v>86</v>
      </c>
      <c r="D241" s="47">
        <v>0</v>
      </c>
      <c r="E241" s="47">
        <v>0</v>
      </c>
      <c r="F241" s="47">
        <v>0</v>
      </c>
      <c r="G241" s="47">
        <v>0</v>
      </c>
      <c r="H241" s="34"/>
      <c r="I241" s="34"/>
      <c r="J241" s="34"/>
      <c r="K241" s="34"/>
    </row>
    <row r="242" spans="1:11" ht="14.1" customHeight="1" x14ac:dyDescent="0.25">
      <c r="A242" s="34"/>
      <c r="B242" s="34"/>
      <c r="C242" s="49" t="s">
        <v>72</v>
      </c>
      <c r="D242" s="47">
        <v>0</v>
      </c>
      <c r="E242" s="47">
        <v>0</v>
      </c>
      <c r="F242" s="47">
        <v>0</v>
      </c>
      <c r="G242" s="47">
        <v>0</v>
      </c>
      <c r="H242" s="34"/>
      <c r="I242" s="34"/>
      <c r="J242" s="34"/>
      <c r="K242" s="34"/>
    </row>
    <row r="243" spans="1:11" ht="14.1" customHeight="1" x14ac:dyDescent="0.25">
      <c r="A243" s="34"/>
      <c r="B243" s="34"/>
      <c r="C243" s="49" t="s">
        <v>81</v>
      </c>
      <c r="D243" s="47">
        <v>0</v>
      </c>
      <c r="E243" s="47">
        <v>0</v>
      </c>
      <c r="F243" s="47">
        <v>0</v>
      </c>
      <c r="G243" s="47">
        <v>0</v>
      </c>
      <c r="H243" s="34"/>
      <c r="I243" s="34"/>
      <c r="J243" s="34"/>
      <c r="K243" s="34"/>
    </row>
    <row r="244" spans="1:11" ht="14.1" customHeight="1" x14ac:dyDescent="0.25">
      <c r="A244" s="34"/>
      <c r="B244" s="34"/>
      <c r="C244" s="49" t="s">
        <v>82</v>
      </c>
      <c r="D244" s="47">
        <v>0</v>
      </c>
      <c r="E244" s="47">
        <v>0</v>
      </c>
      <c r="F244" s="47">
        <v>0</v>
      </c>
      <c r="G244" s="47">
        <v>0</v>
      </c>
      <c r="H244" s="34"/>
      <c r="I244" s="34"/>
      <c r="J244" s="34"/>
      <c r="K244" s="34"/>
    </row>
    <row r="245" spans="1:11" ht="14.1" customHeight="1" x14ac:dyDescent="0.25">
      <c r="A245" s="34"/>
      <c r="B245" s="34"/>
      <c r="C245" s="49" t="s">
        <v>83</v>
      </c>
      <c r="D245" s="47">
        <v>0</v>
      </c>
      <c r="E245" s="47">
        <v>0</v>
      </c>
      <c r="F245" s="47">
        <v>0</v>
      </c>
      <c r="G245" s="47">
        <v>0</v>
      </c>
      <c r="H245" s="34"/>
      <c r="I245" s="34"/>
      <c r="J245" s="34"/>
      <c r="K245" s="34"/>
    </row>
    <row r="246" spans="1:11" ht="14.1" customHeight="1" x14ac:dyDescent="0.25">
      <c r="A246" s="34"/>
      <c r="B246" s="34"/>
      <c r="C246" s="49" t="s">
        <v>84</v>
      </c>
      <c r="D246" s="47">
        <v>0</v>
      </c>
      <c r="E246" s="47">
        <v>0</v>
      </c>
      <c r="F246" s="47">
        <v>0</v>
      </c>
      <c r="G246" s="47">
        <v>0</v>
      </c>
      <c r="H246" s="34"/>
      <c r="I246" s="34"/>
      <c r="J246" s="34"/>
      <c r="K246" s="34"/>
    </row>
    <row r="247" spans="1:11" ht="14.1" customHeight="1" x14ac:dyDescent="0.25">
      <c r="A247" s="34"/>
      <c r="B247" s="34"/>
      <c r="C247" s="49" t="s">
        <v>87</v>
      </c>
      <c r="D247" s="47">
        <v>0</v>
      </c>
      <c r="E247" s="47">
        <v>0</v>
      </c>
      <c r="F247" s="47">
        <v>0</v>
      </c>
      <c r="G247" s="47">
        <v>0</v>
      </c>
      <c r="H247" s="34"/>
      <c r="I247" s="34"/>
      <c r="J247" s="34"/>
      <c r="K247" s="34"/>
    </row>
    <row r="248" spans="1:11" ht="14.1" customHeight="1" x14ac:dyDescent="0.25">
      <c r="A248" s="34"/>
      <c r="B248" s="34"/>
      <c r="C248" s="49" t="s">
        <v>88</v>
      </c>
      <c r="D248" s="47">
        <v>0</v>
      </c>
      <c r="E248" s="47">
        <v>0</v>
      </c>
      <c r="F248" s="47">
        <v>0</v>
      </c>
      <c r="G248" s="47">
        <v>0</v>
      </c>
      <c r="H248" s="34"/>
      <c r="I248" s="34"/>
      <c r="J248" s="34"/>
      <c r="K248" s="34"/>
    </row>
    <row r="249" spans="1:11" ht="14.1" customHeight="1" x14ac:dyDescent="0.25">
      <c r="A249" s="34"/>
      <c r="B249" s="34"/>
      <c r="C249" s="48" t="s">
        <v>89</v>
      </c>
      <c r="D249" s="47">
        <v>0</v>
      </c>
      <c r="E249" s="47">
        <v>0</v>
      </c>
      <c r="F249" s="47">
        <v>500000</v>
      </c>
      <c r="G249" s="47">
        <v>0</v>
      </c>
      <c r="H249" s="34"/>
      <c r="I249" s="34"/>
      <c r="J249" s="34"/>
      <c r="K249" s="34"/>
    </row>
    <row r="250" spans="1:11" ht="15" customHeight="1" x14ac:dyDescent="0.25">
      <c r="A250" s="34"/>
      <c r="B250" s="34"/>
      <c r="C250" s="46" t="s">
        <v>53</v>
      </c>
      <c r="D250" s="45" t="s">
        <v>53</v>
      </c>
      <c r="E250" s="45" t="s">
        <v>53</v>
      </c>
      <c r="F250" s="45" t="s">
        <v>53</v>
      </c>
      <c r="G250" s="45" t="s">
        <v>53</v>
      </c>
      <c r="H250" s="34"/>
      <c r="I250" s="34"/>
      <c r="J250" s="34"/>
      <c r="K250" s="34"/>
    </row>
    <row r="251" spans="1:11" ht="15" customHeight="1" x14ac:dyDescent="0.25">
      <c r="A251" s="34"/>
      <c r="B251" s="34"/>
      <c r="C251" s="44" t="s">
        <v>156</v>
      </c>
      <c r="D251" s="43">
        <v>0</v>
      </c>
      <c r="E251" s="43">
        <v>491958000</v>
      </c>
      <c r="F251" s="43">
        <v>494132000</v>
      </c>
      <c r="G251" s="43">
        <v>494282000</v>
      </c>
      <c r="H251" s="34"/>
      <c r="I251" s="34"/>
      <c r="J251" s="34"/>
      <c r="K251" s="34"/>
    </row>
    <row r="252" spans="1:11" ht="15" customHeight="1" x14ac:dyDescent="0.25">
      <c r="A252" s="34"/>
      <c r="B252" s="34"/>
      <c r="C252" s="41" t="s">
        <v>71</v>
      </c>
      <c r="D252" s="40">
        <v>0</v>
      </c>
      <c r="E252" s="40">
        <v>359900000</v>
      </c>
      <c r="F252" s="40">
        <v>365000000</v>
      </c>
      <c r="G252" s="40">
        <v>365000000</v>
      </c>
      <c r="H252" s="34"/>
      <c r="I252" s="34"/>
      <c r="J252" s="34"/>
      <c r="K252" s="34"/>
    </row>
    <row r="253" spans="1:11" ht="15" customHeight="1" x14ac:dyDescent="0.25">
      <c r="A253" s="34"/>
      <c r="B253" s="34"/>
      <c r="C253" s="41" t="s">
        <v>72</v>
      </c>
      <c r="D253" s="40">
        <v>0</v>
      </c>
      <c r="E253" s="40">
        <v>359900000</v>
      </c>
      <c r="F253" s="40">
        <v>365000000</v>
      </c>
      <c r="G253" s="40">
        <v>365000000</v>
      </c>
      <c r="H253" s="34"/>
      <c r="I253" s="34"/>
      <c r="J253" s="34"/>
      <c r="K253" s="34"/>
    </row>
    <row r="254" spans="1:11" ht="15" customHeight="1" x14ac:dyDescent="0.25">
      <c r="A254" s="34"/>
      <c r="B254" s="34"/>
      <c r="C254" s="41" t="s">
        <v>73</v>
      </c>
      <c r="D254" s="40">
        <v>0</v>
      </c>
      <c r="E254" s="40">
        <v>0</v>
      </c>
      <c r="F254" s="40">
        <v>0</v>
      </c>
      <c r="G254" s="40">
        <v>0</v>
      </c>
      <c r="H254" s="34"/>
      <c r="I254" s="34"/>
      <c r="J254" s="34"/>
      <c r="K254" s="34"/>
    </row>
    <row r="255" spans="1:11" ht="15" customHeight="1" x14ac:dyDescent="0.25">
      <c r="A255" s="34"/>
      <c r="B255" s="34"/>
      <c r="C255" s="41" t="s">
        <v>74</v>
      </c>
      <c r="D255" s="40">
        <v>0</v>
      </c>
      <c r="E255" s="40">
        <v>39590000</v>
      </c>
      <c r="F255" s="40">
        <v>39800000</v>
      </c>
      <c r="G255" s="40">
        <v>39950000</v>
      </c>
      <c r="H255" s="34"/>
      <c r="I255" s="34"/>
      <c r="J255" s="34"/>
      <c r="K255" s="34"/>
    </row>
    <row r="256" spans="1:11" ht="15" customHeight="1" x14ac:dyDescent="0.25">
      <c r="A256" s="34"/>
      <c r="B256" s="34"/>
      <c r="C256" s="41" t="s">
        <v>72</v>
      </c>
      <c r="D256" s="40">
        <v>0</v>
      </c>
      <c r="E256" s="40">
        <v>39590000</v>
      </c>
      <c r="F256" s="40">
        <v>39800000</v>
      </c>
      <c r="G256" s="40">
        <v>39950000</v>
      </c>
      <c r="H256" s="34"/>
      <c r="I256" s="34"/>
      <c r="J256" s="34"/>
      <c r="K256" s="34"/>
    </row>
    <row r="257" spans="1:11" ht="15" customHeight="1" x14ac:dyDescent="0.25">
      <c r="A257" s="34"/>
      <c r="B257" s="34"/>
      <c r="C257" s="41" t="s">
        <v>73</v>
      </c>
      <c r="D257" s="40">
        <v>0</v>
      </c>
      <c r="E257" s="40">
        <v>0</v>
      </c>
      <c r="F257" s="40">
        <v>0</v>
      </c>
      <c r="G257" s="40">
        <v>0</v>
      </c>
      <c r="H257" s="34"/>
      <c r="I257" s="34"/>
      <c r="J257" s="34"/>
      <c r="K257" s="34"/>
    </row>
    <row r="258" spans="1:11" ht="15" customHeight="1" x14ac:dyDescent="0.25">
      <c r="A258" s="34"/>
      <c r="B258" s="34"/>
      <c r="C258" s="41" t="s">
        <v>75</v>
      </c>
      <c r="D258" s="40">
        <v>0</v>
      </c>
      <c r="E258" s="40">
        <v>75868000</v>
      </c>
      <c r="F258" s="40">
        <v>72732000</v>
      </c>
      <c r="G258" s="40">
        <v>72732000</v>
      </c>
      <c r="H258" s="34"/>
      <c r="I258" s="34"/>
      <c r="J258" s="34"/>
      <c r="K258" s="34"/>
    </row>
    <row r="259" spans="1:11" ht="15" customHeight="1" x14ac:dyDescent="0.25">
      <c r="A259" s="34"/>
      <c r="B259" s="34"/>
      <c r="C259" s="41" t="s">
        <v>72</v>
      </c>
      <c r="D259" s="40">
        <v>0</v>
      </c>
      <c r="E259" s="40">
        <v>75868000</v>
      </c>
      <c r="F259" s="40">
        <v>72732000</v>
      </c>
      <c r="G259" s="40">
        <v>72732000</v>
      </c>
      <c r="H259" s="34"/>
      <c r="I259" s="34"/>
      <c r="J259" s="34"/>
      <c r="K259" s="34"/>
    </row>
    <row r="260" spans="1:11" ht="15" customHeight="1" x14ac:dyDescent="0.25">
      <c r="A260" s="34"/>
      <c r="B260" s="34"/>
      <c r="C260" s="41" t="s">
        <v>73</v>
      </c>
      <c r="D260" s="40">
        <v>0</v>
      </c>
      <c r="E260" s="40">
        <v>0</v>
      </c>
      <c r="F260" s="40">
        <v>0</v>
      </c>
      <c r="G260" s="40">
        <v>0</v>
      </c>
      <c r="H260" s="34"/>
      <c r="I260" s="34"/>
      <c r="J260" s="34"/>
      <c r="K260" s="34"/>
    </row>
    <row r="261" spans="1:11" ht="15" customHeight="1" x14ac:dyDescent="0.25">
      <c r="A261" s="34"/>
      <c r="B261" s="34"/>
      <c r="C261" s="41" t="s">
        <v>76</v>
      </c>
      <c r="D261" s="40">
        <v>0</v>
      </c>
      <c r="E261" s="40">
        <v>0</v>
      </c>
      <c r="F261" s="40">
        <v>0</v>
      </c>
      <c r="G261" s="40">
        <v>0</v>
      </c>
      <c r="H261" s="34"/>
      <c r="I261" s="34"/>
      <c r="J261" s="34"/>
      <c r="K261" s="34"/>
    </row>
    <row r="262" spans="1:11" ht="15" customHeight="1" x14ac:dyDescent="0.25">
      <c r="A262" s="34"/>
      <c r="B262" s="34"/>
      <c r="C262" s="41" t="s">
        <v>72</v>
      </c>
      <c r="D262" s="40">
        <v>0</v>
      </c>
      <c r="E262" s="40">
        <v>0</v>
      </c>
      <c r="F262" s="40">
        <v>0</v>
      </c>
      <c r="G262" s="40">
        <v>0</v>
      </c>
      <c r="H262" s="34"/>
      <c r="I262" s="34"/>
      <c r="J262" s="34"/>
      <c r="K262" s="34"/>
    </row>
    <row r="263" spans="1:11" ht="15" customHeight="1" x14ac:dyDescent="0.25">
      <c r="A263" s="34"/>
      <c r="B263" s="34"/>
      <c r="C263" s="41" t="s">
        <v>73</v>
      </c>
      <c r="D263" s="40">
        <v>0</v>
      </c>
      <c r="E263" s="40">
        <v>0</v>
      </c>
      <c r="F263" s="40">
        <v>0</v>
      </c>
      <c r="G263" s="40">
        <v>0</v>
      </c>
      <c r="H263" s="34"/>
      <c r="I263" s="34"/>
      <c r="J263" s="34"/>
      <c r="K263" s="34"/>
    </row>
    <row r="264" spans="1:11" ht="20.100000000000001" customHeight="1" x14ac:dyDescent="0.25">
      <c r="A264" s="34"/>
      <c r="B264" s="34"/>
      <c r="C264" s="41" t="s">
        <v>157</v>
      </c>
      <c r="D264" s="42">
        <v>0</v>
      </c>
      <c r="E264" s="42">
        <v>0</v>
      </c>
      <c r="F264" s="42">
        <v>0</v>
      </c>
      <c r="G264" s="42">
        <v>0</v>
      </c>
      <c r="H264" s="34"/>
      <c r="I264" s="34"/>
      <c r="J264" s="34"/>
      <c r="K264" s="34"/>
    </row>
    <row r="265" spans="1:11" ht="15" customHeight="1" x14ac:dyDescent="0.25">
      <c r="A265" s="34"/>
      <c r="B265" s="34"/>
      <c r="C265" s="41" t="s">
        <v>72</v>
      </c>
      <c r="D265" s="40">
        <v>0</v>
      </c>
      <c r="E265" s="40">
        <v>0</v>
      </c>
      <c r="F265" s="40">
        <v>0</v>
      </c>
      <c r="G265" s="40">
        <v>0</v>
      </c>
      <c r="H265" s="34"/>
      <c r="I265" s="34"/>
      <c r="J265" s="34"/>
      <c r="K265" s="34"/>
    </row>
    <row r="266" spans="1:11" ht="15" customHeight="1" x14ac:dyDescent="0.25">
      <c r="A266" s="34"/>
      <c r="B266" s="34"/>
      <c r="C266" s="41" t="s">
        <v>73</v>
      </c>
      <c r="D266" s="40">
        <v>0</v>
      </c>
      <c r="E266" s="40">
        <v>0</v>
      </c>
      <c r="F266" s="40">
        <v>0</v>
      </c>
      <c r="G266" s="40">
        <v>0</v>
      </c>
      <c r="H266" s="34"/>
      <c r="I266" s="34"/>
      <c r="J266" s="34"/>
      <c r="K266" s="34"/>
    </row>
    <row r="267" spans="1:11" ht="15" customHeight="1" x14ac:dyDescent="0.25">
      <c r="A267" s="34"/>
      <c r="B267" s="34"/>
      <c r="C267" s="41" t="s">
        <v>78</v>
      </c>
      <c r="D267" s="40">
        <v>0</v>
      </c>
      <c r="E267" s="40">
        <v>100000</v>
      </c>
      <c r="F267" s="40">
        <v>100000</v>
      </c>
      <c r="G267" s="40">
        <v>100000</v>
      </c>
      <c r="H267" s="34"/>
      <c r="I267" s="34"/>
      <c r="J267" s="34"/>
      <c r="K267" s="34"/>
    </row>
    <row r="268" spans="1:11" ht="15" customHeight="1" x14ac:dyDescent="0.25">
      <c r="A268" s="34"/>
      <c r="B268" s="34"/>
      <c r="C268" s="41" t="s">
        <v>72</v>
      </c>
      <c r="D268" s="40">
        <v>0</v>
      </c>
      <c r="E268" s="40">
        <v>100000</v>
      </c>
      <c r="F268" s="40">
        <v>100000</v>
      </c>
      <c r="G268" s="40">
        <v>100000</v>
      </c>
      <c r="H268" s="34"/>
      <c r="I268" s="34"/>
      <c r="J268" s="34"/>
      <c r="K268" s="34"/>
    </row>
    <row r="269" spans="1:11" ht="15" customHeight="1" x14ac:dyDescent="0.25">
      <c r="A269" s="34"/>
      <c r="B269" s="34"/>
      <c r="C269" s="41" t="s">
        <v>73</v>
      </c>
      <c r="D269" s="40">
        <v>0</v>
      </c>
      <c r="E269" s="40">
        <v>0</v>
      </c>
      <c r="F269" s="40">
        <v>0</v>
      </c>
      <c r="G269" s="40">
        <v>0</v>
      </c>
      <c r="H269" s="34"/>
      <c r="I269" s="34"/>
      <c r="J269" s="34"/>
      <c r="K269" s="34"/>
    </row>
    <row r="270" spans="1:11" ht="15" customHeight="1" x14ac:dyDescent="0.25">
      <c r="A270" s="34"/>
      <c r="B270" s="34"/>
      <c r="C270" s="41" t="s">
        <v>79</v>
      </c>
      <c r="D270" s="40">
        <v>0</v>
      </c>
      <c r="E270" s="40">
        <v>1500000</v>
      </c>
      <c r="F270" s="40">
        <v>1500000</v>
      </c>
      <c r="G270" s="40">
        <v>1500000</v>
      </c>
      <c r="H270" s="34"/>
      <c r="I270" s="34"/>
      <c r="J270" s="34"/>
      <c r="K270" s="34"/>
    </row>
    <row r="271" spans="1:11" ht="15" customHeight="1" x14ac:dyDescent="0.25">
      <c r="A271" s="34"/>
      <c r="B271" s="34"/>
      <c r="C271" s="41" t="s">
        <v>72</v>
      </c>
      <c r="D271" s="40">
        <v>0</v>
      </c>
      <c r="E271" s="40">
        <v>1500000</v>
      </c>
      <c r="F271" s="40">
        <v>1500000</v>
      </c>
      <c r="G271" s="40">
        <v>1500000</v>
      </c>
      <c r="H271" s="34"/>
      <c r="I271" s="34"/>
      <c r="J271" s="34"/>
      <c r="K271" s="34"/>
    </row>
    <row r="272" spans="1:11" ht="15" customHeight="1" x14ac:dyDescent="0.25">
      <c r="A272" s="34"/>
      <c r="B272" s="34"/>
      <c r="C272" s="41" t="s">
        <v>73</v>
      </c>
      <c r="D272" s="40">
        <v>0</v>
      </c>
      <c r="E272" s="40">
        <v>0</v>
      </c>
      <c r="F272" s="40">
        <v>0</v>
      </c>
      <c r="G272" s="40">
        <v>0</v>
      </c>
      <c r="H272" s="34"/>
      <c r="I272" s="34"/>
      <c r="J272" s="34"/>
      <c r="K272" s="34"/>
    </row>
    <row r="273" spans="1:11" ht="15" customHeight="1" x14ac:dyDescent="0.25">
      <c r="A273" s="34"/>
      <c r="B273" s="34"/>
      <c r="C273" s="41" t="s">
        <v>80</v>
      </c>
      <c r="D273" s="40">
        <v>0</v>
      </c>
      <c r="E273" s="40">
        <v>0</v>
      </c>
      <c r="F273" s="40">
        <v>0</v>
      </c>
      <c r="G273" s="40">
        <v>0</v>
      </c>
      <c r="H273" s="34"/>
      <c r="I273" s="34"/>
      <c r="J273" s="34"/>
      <c r="K273" s="34"/>
    </row>
    <row r="274" spans="1:11" ht="15" customHeight="1" x14ac:dyDescent="0.25">
      <c r="A274" s="34"/>
      <c r="B274" s="34"/>
      <c r="C274" s="41" t="s">
        <v>72</v>
      </c>
      <c r="D274" s="40">
        <v>0</v>
      </c>
      <c r="E274" s="40">
        <v>0</v>
      </c>
      <c r="F274" s="40">
        <v>0</v>
      </c>
      <c r="G274" s="40">
        <v>0</v>
      </c>
      <c r="H274" s="34"/>
      <c r="I274" s="34"/>
      <c r="J274" s="34"/>
      <c r="K274" s="34"/>
    </row>
    <row r="275" spans="1:11" ht="15" customHeight="1" x14ac:dyDescent="0.25">
      <c r="A275" s="34"/>
      <c r="B275" s="34"/>
      <c r="C275" s="41" t="s">
        <v>81</v>
      </c>
      <c r="D275" s="40">
        <v>0</v>
      </c>
      <c r="E275" s="40">
        <v>0</v>
      </c>
      <c r="F275" s="40">
        <v>0</v>
      </c>
      <c r="G275" s="40">
        <v>0</v>
      </c>
      <c r="H275" s="34"/>
      <c r="I275" s="34"/>
      <c r="J275" s="34"/>
      <c r="K275" s="34"/>
    </row>
    <row r="276" spans="1:11" ht="15" customHeight="1" x14ac:dyDescent="0.25">
      <c r="A276" s="34"/>
      <c r="B276" s="34"/>
      <c r="C276" s="41" t="s">
        <v>82</v>
      </c>
      <c r="D276" s="40">
        <v>0</v>
      </c>
      <c r="E276" s="40">
        <v>0</v>
      </c>
      <c r="F276" s="40">
        <v>0</v>
      </c>
      <c r="G276" s="40">
        <v>0</v>
      </c>
      <c r="H276" s="34"/>
      <c r="I276" s="34"/>
      <c r="J276" s="34"/>
      <c r="K276" s="34"/>
    </row>
    <row r="277" spans="1:11" ht="15" customHeight="1" x14ac:dyDescent="0.25">
      <c r="A277" s="34"/>
      <c r="B277" s="34"/>
      <c r="C277" s="41" t="s">
        <v>83</v>
      </c>
      <c r="D277" s="40">
        <v>0</v>
      </c>
      <c r="E277" s="40">
        <v>0</v>
      </c>
      <c r="F277" s="40">
        <v>0</v>
      </c>
      <c r="G277" s="40">
        <v>0</v>
      </c>
      <c r="H277" s="34"/>
      <c r="I277" s="34"/>
      <c r="J277" s="34"/>
      <c r="K277" s="34"/>
    </row>
    <row r="278" spans="1:11" ht="15" customHeight="1" x14ac:dyDescent="0.25">
      <c r="A278" s="34"/>
      <c r="B278" s="34"/>
      <c r="C278" s="41" t="s">
        <v>84</v>
      </c>
      <c r="D278" s="40">
        <v>0</v>
      </c>
      <c r="E278" s="40">
        <v>0</v>
      </c>
      <c r="F278" s="40">
        <v>0</v>
      </c>
      <c r="G278" s="40">
        <v>0</v>
      </c>
      <c r="H278" s="34"/>
      <c r="I278" s="34"/>
      <c r="J278" s="34"/>
      <c r="K278" s="34"/>
    </row>
    <row r="279" spans="1:11" ht="15" customHeight="1" x14ac:dyDescent="0.25">
      <c r="A279" s="34"/>
      <c r="B279" s="34"/>
      <c r="C279" s="41" t="s">
        <v>85</v>
      </c>
      <c r="D279" s="40">
        <v>0</v>
      </c>
      <c r="E279" s="40">
        <v>15000000</v>
      </c>
      <c r="F279" s="40">
        <v>15000000</v>
      </c>
      <c r="G279" s="40">
        <v>15000000</v>
      </c>
      <c r="H279" s="34"/>
      <c r="I279" s="34"/>
      <c r="J279" s="34"/>
      <c r="K279" s="34"/>
    </row>
    <row r="280" spans="1:11" ht="15" customHeight="1" x14ac:dyDescent="0.25">
      <c r="A280" s="34"/>
      <c r="B280" s="34"/>
      <c r="C280" s="41" t="s">
        <v>72</v>
      </c>
      <c r="D280" s="40">
        <v>0</v>
      </c>
      <c r="E280" s="40">
        <v>15000000</v>
      </c>
      <c r="F280" s="40">
        <v>15000000</v>
      </c>
      <c r="G280" s="40">
        <v>15000000</v>
      </c>
      <c r="H280" s="34"/>
      <c r="I280" s="34"/>
      <c r="J280" s="34"/>
      <c r="K280" s="34"/>
    </row>
    <row r="281" spans="1:11" ht="15" customHeight="1" x14ac:dyDescent="0.25">
      <c r="A281" s="34"/>
      <c r="B281" s="34"/>
      <c r="C281" s="41" t="s">
        <v>81</v>
      </c>
      <c r="D281" s="40">
        <v>0</v>
      </c>
      <c r="E281" s="40">
        <v>0</v>
      </c>
      <c r="F281" s="40">
        <v>0</v>
      </c>
      <c r="G281" s="40">
        <v>0</v>
      </c>
      <c r="H281" s="34"/>
      <c r="I281" s="34"/>
      <c r="J281" s="34"/>
      <c r="K281" s="34"/>
    </row>
    <row r="282" spans="1:11" ht="15" customHeight="1" x14ac:dyDescent="0.25">
      <c r="A282" s="34"/>
      <c r="B282" s="34"/>
      <c r="C282" s="41" t="s">
        <v>82</v>
      </c>
      <c r="D282" s="40">
        <v>0</v>
      </c>
      <c r="E282" s="40">
        <v>0</v>
      </c>
      <c r="F282" s="40">
        <v>0</v>
      </c>
      <c r="G282" s="40">
        <v>0</v>
      </c>
      <c r="H282" s="34"/>
      <c r="I282" s="34"/>
      <c r="J282" s="34"/>
      <c r="K282" s="34"/>
    </row>
    <row r="283" spans="1:11" ht="15" customHeight="1" x14ac:dyDescent="0.25">
      <c r="A283" s="34"/>
      <c r="B283" s="34"/>
      <c r="C283" s="41" t="s">
        <v>83</v>
      </c>
      <c r="D283" s="40">
        <v>0</v>
      </c>
      <c r="E283" s="40">
        <v>0</v>
      </c>
      <c r="F283" s="40">
        <v>0</v>
      </c>
      <c r="G283" s="40">
        <v>0</v>
      </c>
      <c r="H283" s="34"/>
      <c r="I283" s="34"/>
      <c r="J283" s="34"/>
      <c r="K283" s="34"/>
    </row>
    <row r="284" spans="1:11" ht="15" customHeight="1" x14ac:dyDescent="0.25">
      <c r="A284" s="34"/>
      <c r="B284" s="34"/>
      <c r="C284" s="41" t="s">
        <v>84</v>
      </c>
      <c r="D284" s="40">
        <v>0</v>
      </c>
      <c r="E284" s="40">
        <v>0</v>
      </c>
      <c r="F284" s="40">
        <v>0</v>
      </c>
      <c r="G284" s="40">
        <v>0</v>
      </c>
      <c r="H284" s="34"/>
      <c r="I284" s="34"/>
      <c r="J284" s="34"/>
      <c r="K284" s="34"/>
    </row>
    <row r="285" spans="1:11" ht="15" customHeight="1" x14ac:dyDescent="0.25">
      <c r="A285" s="34"/>
      <c r="B285" s="34"/>
      <c r="C285" s="41" t="s">
        <v>86</v>
      </c>
      <c r="D285" s="40">
        <v>0</v>
      </c>
      <c r="E285" s="40">
        <v>0</v>
      </c>
      <c r="F285" s="40">
        <v>0</v>
      </c>
      <c r="G285" s="40">
        <v>0</v>
      </c>
      <c r="H285" s="34"/>
      <c r="I285" s="34"/>
      <c r="J285" s="34"/>
      <c r="K285" s="34"/>
    </row>
    <row r="286" spans="1:11" ht="15" customHeight="1" x14ac:dyDescent="0.25">
      <c r="A286" s="34"/>
      <c r="B286" s="34"/>
      <c r="C286" s="41" t="s">
        <v>72</v>
      </c>
      <c r="D286" s="40">
        <v>0</v>
      </c>
      <c r="E286" s="40">
        <v>0</v>
      </c>
      <c r="F286" s="40">
        <v>0</v>
      </c>
      <c r="G286" s="40">
        <v>0</v>
      </c>
      <c r="H286" s="34"/>
      <c r="I286" s="34"/>
      <c r="J286" s="34"/>
      <c r="K286" s="34"/>
    </row>
    <row r="287" spans="1:11" ht="15" customHeight="1" x14ac:dyDescent="0.25">
      <c r="A287" s="34"/>
      <c r="B287" s="34"/>
      <c r="C287" s="41" t="s">
        <v>81</v>
      </c>
      <c r="D287" s="40">
        <v>0</v>
      </c>
      <c r="E287" s="40">
        <v>0</v>
      </c>
      <c r="F287" s="40">
        <v>0</v>
      </c>
      <c r="G287" s="40">
        <v>0</v>
      </c>
      <c r="H287" s="34"/>
      <c r="I287" s="34"/>
      <c r="J287" s="34"/>
      <c r="K287" s="34"/>
    </row>
    <row r="288" spans="1:11" ht="15" customHeight="1" x14ac:dyDescent="0.25">
      <c r="A288" s="34"/>
      <c r="B288" s="34"/>
      <c r="C288" s="41" t="s">
        <v>82</v>
      </c>
      <c r="D288" s="40">
        <v>0</v>
      </c>
      <c r="E288" s="40">
        <v>0</v>
      </c>
      <c r="F288" s="40">
        <v>0</v>
      </c>
      <c r="G288" s="40">
        <v>0</v>
      </c>
      <c r="H288" s="34"/>
      <c r="I288" s="34"/>
      <c r="J288" s="34"/>
      <c r="K288" s="34"/>
    </row>
    <row r="289" spans="1:11" ht="15" customHeight="1" x14ac:dyDescent="0.25">
      <c r="A289" s="34"/>
      <c r="B289" s="34"/>
      <c r="C289" s="41" t="s">
        <v>83</v>
      </c>
      <c r="D289" s="40">
        <v>0</v>
      </c>
      <c r="E289" s="40">
        <v>0</v>
      </c>
      <c r="F289" s="40">
        <v>0</v>
      </c>
      <c r="G289" s="40">
        <v>0</v>
      </c>
      <c r="H289" s="34"/>
      <c r="I289" s="34"/>
      <c r="J289" s="34"/>
      <c r="K289" s="34"/>
    </row>
    <row r="290" spans="1:11" ht="15" customHeight="1" x14ac:dyDescent="0.25">
      <c r="A290" s="34"/>
      <c r="B290" s="34"/>
      <c r="C290" s="41" t="s">
        <v>84</v>
      </c>
      <c r="D290" s="40">
        <v>0</v>
      </c>
      <c r="E290" s="40">
        <v>0</v>
      </c>
      <c r="F290" s="40">
        <v>0</v>
      </c>
      <c r="G290" s="40">
        <v>0</v>
      </c>
      <c r="H290" s="34"/>
      <c r="I290" s="34"/>
      <c r="J290" s="34"/>
      <c r="K290" s="34"/>
    </row>
    <row r="291" spans="1:11" ht="15" customHeight="1" x14ac:dyDescent="0.25">
      <c r="A291" s="34"/>
      <c r="B291" s="34"/>
      <c r="C291" s="41" t="s">
        <v>87</v>
      </c>
      <c r="D291" s="40">
        <v>0</v>
      </c>
      <c r="E291" s="40">
        <v>0</v>
      </c>
      <c r="F291" s="40">
        <v>0</v>
      </c>
      <c r="G291" s="40">
        <v>0</v>
      </c>
      <c r="H291" s="34"/>
      <c r="I291" s="34"/>
      <c r="J291" s="34"/>
      <c r="K291" s="34"/>
    </row>
    <row r="292" spans="1:11" ht="15" customHeight="1" x14ac:dyDescent="0.25">
      <c r="A292" s="34"/>
      <c r="B292" s="34"/>
      <c r="C292" s="41" t="s">
        <v>88</v>
      </c>
      <c r="D292" s="40">
        <v>0</v>
      </c>
      <c r="E292" s="40">
        <v>0</v>
      </c>
      <c r="F292" s="40">
        <v>0</v>
      </c>
      <c r="G292" s="40">
        <v>0</v>
      </c>
      <c r="H292" s="34"/>
      <c r="I292" s="34"/>
      <c r="J292" s="34"/>
      <c r="K292" s="34"/>
    </row>
    <row r="293" spans="1:11" ht="20.100000000000001" customHeight="1" x14ac:dyDescent="0.25">
      <c r="A293" s="34"/>
      <c r="B293" s="34"/>
      <c r="C293" s="39" t="s">
        <v>53</v>
      </c>
      <c r="D293" s="34"/>
      <c r="E293" s="34"/>
      <c r="F293" s="34"/>
      <c r="G293" s="34"/>
      <c r="H293" s="34"/>
      <c r="I293" s="34"/>
      <c r="J293" s="34"/>
      <c r="K293" s="34"/>
    </row>
    <row r="294" spans="1:11" ht="20.100000000000001" customHeight="1" x14ac:dyDescent="0.25">
      <c r="A294" s="38" t="s">
        <v>158</v>
      </c>
      <c r="B294" s="32" t="s">
        <v>159</v>
      </c>
      <c r="C294" s="32" t="s">
        <v>53</v>
      </c>
      <c r="D294" s="34"/>
      <c r="E294" s="36" t="s">
        <v>53</v>
      </c>
      <c r="F294" s="32" t="s">
        <v>159</v>
      </c>
      <c r="G294" s="32" t="s">
        <v>53</v>
      </c>
      <c r="H294" s="37" t="s">
        <v>53</v>
      </c>
      <c r="I294" s="36" t="s">
        <v>53</v>
      </c>
      <c r="J294" s="32" t="s">
        <v>159</v>
      </c>
      <c r="K294" s="32" t="s">
        <v>53</v>
      </c>
    </row>
    <row r="295" spans="1:11" ht="20.100000000000001" customHeight="1" x14ac:dyDescent="0.25">
      <c r="A295" s="35" t="s">
        <v>160</v>
      </c>
      <c r="B295" s="32" t="s">
        <v>161</v>
      </c>
      <c r="C295" s="32" t="s">
        <v>53</v>
      </c>
      <c r="D295" s="34"/>
      <c r="E295" s="35" t="s">
        <v>162</v>
      </c>
      <c r="F295" s="32" t="s">
        <v>161</v>
      </c>
      <c r="G295" s="32" t="s">
        <v>53</v>
      </c>
      <c r="H295" s="34"/>
      <c r="I295" s="35" t="s">
        <v>163</v>
      </c>
      <c r="J295" s="32" t="s">
        <v>161</v>
      </c>
      <c r="K295" s="32" t="s">
        <v>53</v>
      </c>
    </row>
    <row r="296" spans="1:11" ht="20.100000000000001" customHeight="1" x14ac:dyDescent="0.25">
      <c r="A296" s="33" t="s">
        <v>53</v>
      </c>
      <c r="B296" s="32" t="s">
        <v>164</v>
      </c>
      <c r="C296" s="32" t="s">
        <v>53</v>
      </c>
      <c r="D296" s="34"/>
      <c r="E296" s="33" t="s">
        <v>53</v>
      </c>
      <c r="F296" s="32" t="s">
        <v>164</v>
      </c>
      <c r="G296" s="32" t="s">
        <v>53</v>
      </c>
      <c r="H296" s="34"/>
      <c r="I296" s="33" t="s">
        <v>53</v>
      </c>
      <c r="J296" s="32" t="s">
        <v>164</v>
      </c>
      <c r="K296" s="32" t="s">
        <v>53</v>
      </c>
    </row>
  </sheetData>
  <mergeCells count="33">
    <mergeCell ref="C205:G205"/>
    <mergeCell ref="D138:G138"/>
    <mergeCell ref="D139:G139"/>
    <mergeCell ref="C148:G148"/>
    <mergeCell ref="D193:G193"/>
    <mergeCell ref="D194:G194"/>
    <mergeCell ref="D82:G82"/>
    <mergeCell ref="C91:G91"/>
    <mergeCell ref="D136:G136"/>
    <mergeCell ref="D137:G137"/>
    <mergeCell ref="D195:G195"/>
    <mergeCell ref="D196:G196"/>
    <mergeCell ref="D24:G24"/>
    <mergeCell ref="C33:G33"/>
    <mergeCell ref="C78:G78"/>
    <mergeCell ref="D79:G79"/>
    <mergeCell ref="D80:G80"/>
    <mergeCell ref="D81:G81"/>
    <mergeCell ref="D21:G21"/>
    <mergeCell ref="D22:G22"/>
    <mergeCell ref="D23:G23"/>
    <mergeCell ref="D6:G6"/>
    <mergeCell ref="D7:G7"/>
    <mergeCell ref="C8:G8"/>
    <mergeCell ref="C9:G9"/>
    <mergeCell ref="D10:G10"/>
    <mergeCell ref="D14:G14"/>
    <mergeCell ref="C1:G1"/>
    <mergeCell ref="C2:G2"/>
    <mergeCell ref="D3:G3"/>
    <mergeCell ref="D4:G4"/>
    <mergeCell ref="D5:G5"/>
    <mergeCell ref="C20:G20"/>
  </mergeCells>
  <pageMargins left="0" right="0" top="0" bottom="0" header="0" footer="0"/>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72797-48C7-460E-8F24-9148B80A2395}">
  <sheetPr>
    <outlinePr summaryBelow="0"/>
  </sheetPr>
  <dimension ref="A1:K122"/>
  <sheetViews>
    <sheetView workbookViewId="0">
      <selection activeCell="J27" sqref="J27"/>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2936</v>
      </c>
      <c r="E3" s="1416"/>
      <c r="F3" s="1416"/>
      <c r="G3" s="1416"/>
      <c r="H3" s="34"/>
      <c r="I3" s="34"/>
      <c r="J3" s="34"/>
      <c r="K3" s="34"/>
    </row>
    <row r="4" spans="1:11" ht="14.1" customHeight="1" x14ac:dyDescent="0.25">
      <c r="A4" s="34"/>
      <c r="B4" s="34"/>
      <c r="C4" s="60" t="s">
        <v>4</v>
      </c>
      <c r="D4" s="1415" t="s">
        <v>801</v>
      </c>
      <c r="E4" s="1416"/>
      <c r="F4" s="1416"/>
      <c r="G4" s="1416"/>
      <c r="H4" s="34"/>
      <c r="I4" s="34"/>
      <c r="J4" s="34"/>
      <c r="K4" s="34"/>
    </row>
    <row r="5" spans="1:11" ht="14.1" customHeight="1" x14ac:dyDescent="0.25">
      <c r="A5" s="34"/>
      <c r="B5" s="34"/>
      <c r="C5" s="60" t="s">
        <v>6</v>
      </c>
      <c r="D5" s="1415" t="s">
        <v>2957</v>
      </c>
      <c r="E5" s="1416"/>
      <c r="F5" s="1416"/>
      <c r="G5" s="1416"/>
      <c r="H5" s="34"/>
      <c r="I5" s="34"/>
      <c r="J5" s="34"/>
      <c r="K5" s="34"/>
    </row>
    <row r="6" spans="1:11" ht="14.1" customHeight="1" x14ac:dyDescent="0.25">
      <c r="A6" s="34"/>
      <c r="B6" s="34"/>
      <c r="C6" s="60" t="s">
        <v>8</v>
      </c>
      <c r="D6" s="1415" t="s">
        <v>2008</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14.1" customHeight="1" x14ac:dyDescent="0.25">
      <c r="A9" s="34"/>
      <c r="B9" s="34"/>
      <c r="C9" s="1427" t="s">
        <v>2957</v>
      </c>
      <c r="D9" s="1428"/>
      <c r="E9" s="1428"/>
      <c r="F9" s="1428"/>
      <c r="G9" s="1428"/>
      <c r="H9" s="34"/>
      <c r="I9" s="34"/>
      <c r="J9" s="34"/>
      <c r="K9" s="34"/>
    </row>
    <row r="10" spans="1:11" ht="44.1" customHeight="1" x14ac:dyDescent="0.25">
      <c r="A10" s="34"/>
      <c r="B10" s="34"/>
      <c r="C10" s="44" t="s">
        <v>14</v>
      </c>
      <c r="D10" s="1429" t="s">
        <v>2956</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30.95" customHeight="1" x14ac:dyDescent="0.25">
      <c r="A13" s="34"/>
      <c r="B13" s="34"/>
      <c r="C13" s="41" t="s">
        <v>2955</v>
      </c>
      <c r="D13" s="54" t="s">
        <v>172</v>
      </c>
      <c r="E13" s="54" t="s">
        <v>2952</v>
      </c>
      <c r="F13" s="54" t="s">
        <v>2951</v>
      </c>
      <c r="G13" s="54" t="s">
        <v>171</v>
      </c>
      <c r="H13" s="34"/>
      <c r="I13" s="34"/>
      <c r="J13" s="34"/>
      <c r="K13" s="34"/>
    </row>
    <row r="14" spans="1:11" ht="32.1" customHeight="1" x14ac:dyDescent="0.25">
      <c r="A14" s="34"/>
      <c r="B14" s="34"/>
      <c r="C14" s="44" t="s">
        <v>24</v>
      </c>
      <c r="D14" s="1429" t="s">
        <v>2954</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20.100000000000001" customHeight="1" x14ac:dyDescent="0.25">
      <c r="A17" s="34"/>
      <c r="B17" s="34"/>
      <c r="C17" s="41" t="s">
        <v>2953</v>
      </c>
      <c r="D17" s="54" t="s">
        <v>172</v>
      </c>
      <c r="E17" s="54" t="s">
        <v>2952</v>
      </c>
      <c r="F17" s="54" t="s">
        <v>2951</v>
      </c>
      <c r="G17" s="54" t="s">
        <v>171</v>
      </c>
      <c r="H17" s="34"/>
      <c r="I17" s="34"/>
      <c r="J17" s="34"/>
      <c r="K17" s="34"/>
    </row>
    <row r="18" spans="1:11" ht="14.1" customHeight="1" x14ac:dyDescent="0.25">
      <c r="A18" s="34"/>
      <c r="B18" s="34"/>
      <c r="C18" s="1417" t="s">
        <v>43</v>
      </c>
      <c r="D18" s="1418"/>
      <c r="E18" s="1418"/>
      <c r="F18" s="1418"/>
      <c r="G18" s="1418"/>
      <c r="H18" s="34"/>
      <c r="I18" s="34"/>
      <c r="J18" s="34"/>
      <c r="K18" s="34"/>
    </row>
    <row r="19" spans="1:11" ht="14.1" customHeight="1" x14ac:dyDescent="0.25">
      <c r="A19" s="34"/>
      <c r="B19" s="34"/>
      <c r="C19" s="56" t="s">
        <v>2950</v>
      </c>
      <c r="D19" s="1417" t="s">
        <v>2949</v>
      </c>
      <c r="E19" s="1418"/>
      <c r="F19" s="1418"/>
      <c r="G19" s="1418"/>
      <c r="H19" s="34"/>
      <c r="I19" s="34"/>
      <c r="J19" s="34"/>
      <c r="K19" s="34"/>
    </row>
    <row r="20" spans="1:11" ht="18" customHeight="1" x14ac:dyDescent="0.25">
      <c r="A20" s="34"/>
      <c r="B20" s="34"/>
      <c r="C20" s="55" t="s">
        <v>46</v>
      </c>
      <c r="D20" s="1419" t="s">
        <v>2948</v>
      </c>
      <c r="E20" s="1420"/>
      <c r="F20" s="1420"/>
      <c r="G20" s="1420"/>
      <c r="H20" s="34"/>
      <c r="I20" s="34"/>
      <c r="J20" s="34"/>
      <c r="K20" s="34"/>
    </row>
    <row r="21" spans="1:11" ht="18" customHeight="1" x14ac:dyDescent="0.25">
      <c r="A21" s="34"/>
      <c r="B21" s="34"/>
      <c r="C21" s="32" t="s">
        <v>48</v>
      </c>
      <c r="D21" s="1421" t="s">
        <v>2947</v>
      </c>
      <c r="E21" s="1422"/>
      <c r="F21" s="1422"/>
      <c r="G21" s="1422"/>
      <c r="H21" s="34"/>
      <c r="I21" s="34"/>
      <c r="J21" s="34"/>
      <c r="K21" s="34"/>
    </row>
    <row r="22" spans="1:11" ht="18" customHeight="1" x14ac:dyDescent="0.25">
      <c r="A22" s="34"/>
      <c r="B22" s="34"/>
      <c r="C22" s="32" t="s">
        <v>50</v>
      </c>
      <c r="D22" s="1421" t="s">
        <v>2946</v>
      </c>
      <c r="E22" s="1422"/>
      <c r="F22" s="1422"/>
      <c r="G22" s="1422"/>
      <c r="H22" s="34"/>
      <c r="I22" s="34"/>
      <c r="J22" s="34"/>
      <c r="K22" s="34"/>
    </row>
    <row r="23" spans="1:11" ht="15" customHeight="1" x14ac:dyDescent="0.25">
      <c r="A23" s="34"/>
      <c r="B23" s="34"/>
      <c r="C23" s="53"/>
      <c r="D23" s="52">
        <v>2026</v>
      </c>
      <c r="E23" s="52">
        <v>2027</v>
      </c>
      <c r="F23" s="52">
        <v>2028</v>
      </c>
      <c r="G23" s="52">
        <v>2029</v>
      </c>
      <c r="H23" s="34"/>
      <c r="I23" s="34"/>
      <c r="J23" s="34"/>
      <c r="K23" s="34"/>
    </row>
    <row r="24" spans="1:11" ht="15" customHeight="1" x14ac:dyDescent="0.25">
      <c r="A24" s="34"/>
      <c r="B24" s="34"/>
      <c r="C24" s="51"/>
      <c r="D24" s="50" t="s">
        <v>17</v>
      </c>
      <c r="E24" s="50" t="s">
        <v>18</v>
      </c>
      <c r="F24" s="50" t="s">
        <v>18</v>
      </c>
      <c r="G24" s="50" t="s">
        <v>18</v>
      </c>
      <c r="H24" s="34"/>
      <c r="I24" s="34"/>
      <c r="J24" s="34"/>
      <c r="K24" s="34"/>
    </row>
    <row r="25" spans="1:11" ht="14.1" customHeight="1" x14ac:dyDescent="0.25">
      <c r="A25" s="34"/>
      <c r="B25" s="34"/>
      <c r="C25" s="41" t="s">
        <v>52</v>
      </c>
      <c r="D25" s="54" t="s">
        <v>53</v>
      </c>
      <c r="E25" s="54" t="s">
        <v>170</v>
      </c>
      <c r="F25" s="54" t="s">
        <v>169</v>
      </c>
      <c r="G25" s="54" t="s">
        <v>2945</v>
      </c>
      <c r="H25" s="34"/>
      <c r="I25" s="34"/>
      <c r="J25" s="34"/>
      <c r="K25" s="34"/>
    </row>
    <row r="26" spans="1:11" ht="14.1" customHeight="1" x14ac:dyDescent="0.25">
      <c r="A26" s="34"/>
      <c r="B26" s="34"/>
      <c r="C26" s="41" t="s">
        <v>54</v>
      </c>
      <c r="D26" s="54" t="s">
        <v>55</v>
      </c>
      <c r="E26" s="54" t="s">
        <v>2944</v>
      </c>
      <c r="F26" s="54" t="s">
        <v>2943</v>
      </c>
      <c r="G26" s="54" t="s">
        <v>2942</v>
      </c>
      <c r="H26" s="34"/>
      <c r="I26" s="34"/>
      <c r="J26" s="34"/>
      <c r="K26" s="34"/>
    </row>
    <row r="27" spans="1:11" ht="14.1" customHeight="1" x14ac:dyDescent="0.25">
      <c r="A27" s="34"/>
      <c r="B27" s="34"/>
      <c r="C27" s="41" t="s">
        <v>59</v>
      </c>
      <c r="D27" s="54" t="s">
        <v>55</v>
      </c>
      <c r="E27" s="54" t="s">
        <v>2941</v>
      </c>
      <c r="F27" s="54" t="s">
        <v>2940</v>
      </c>
      <c r="G27" s="54" t="s">
        <v>2939</v>
      </c>
      <c r="H27" s="34"/>
      <c r="I27" s="34"/>
      <c r="J27" s="34"/>
      <c r="K27" s="34"/>
    </row>
    <row r="28" spans="1:11" ht="14.1" customHeight="1" x14ac:dyDescent="0.25">
      <c r="A28" s="34"/>
      <c r="B28" s="34"/>
      <c r="C28" s="41" t="s">
        <v>63</v>
      </c>
      <c r="D28" s="54" t="s">
        <v>53</v>
      </c>
      <c r="E28" s="54" t="s">
        <v>53</v>
      </c>
      <c r="F28" s="54" t="s">
        <v>930</v>
      </c>
      <c r="G28" s="54" t="s">
        <v>938</v>
      </c>
      <c r="H28" s="34"/>
      <c r="I28" s="34"/>
      <c r="J28" s="34"/>
      <c r="K28" s="34"/>
    </row>
    <row r="29" spans="1:11" ht="14.1" customHeight="1" x14ac:dyDescent="0.25">
      <c r="A29" s="34"/>
      <c r="B29" s="34"/>
      <c r="C29" s="41" t="s">
        <v>65</v>
      </c>
      <c r="D29" s="54" t="s">
        <v>53</v>
      </c>
      <c r="E29" s="54" t="s">
        <v>53</v>
      </c>
      <c r="F29" s="54" t="s">
        <v>67</v>
      </c>
      <c r="G29" s="54" t="s">
        <v>899</v>
      </c>
      <c r="H29" s="34"/>
      <c r="I29" s="34"/>
      <c r="J29" s="34"/>
      <c r="K29" s="34"/>
    </row>
    <row r="30" spans="1:11" ht="14.1" customHeight="1" x14ac:dyDescent="0.25">
      <c r="A30" s="34"/>
      <c r="B30" s="34"/>
      <c r="C30" s="41" t="s">
        <v>68</v>
      </c>
      <c r="D30" s="54" t="s">
        <v>53</v>
      </c>
      <c r="E30" s="54" t="s">
        <v>53</v>
      </c>
      <c r="F30" s="54" t="s">
        <v>2938</v>
      </c>
      <c r="G30" s="54" t="s">
        <v>2937</v>
      </c>
      <c r="H30" s="34"/>
      <c r="I30" s="34"/>
      <c r="J30" s="34"/>
      <c r="K30" s="34"/>
    </row>
    <row r="31" spans="1:11" ht="14.1" customHeight="1" x14ac:dyDescent="0.25">
      <c r="A31" s="34"/>
      <c r="B31" s="34"/>
      <c r="C31" s="1431" t="s">
        <v>70</v>
      </c>
      <c r="D31" s="1432"/>
      <c r="E31" s="1432"/>
      <c r="F31" s="1432"/>
      <c r="G31" s="1432"/>
      <c r="H31" s="34"/>
      <c r="I31" s="34"/>
      <c r="J31" s="34"/>
      <c r="K31" s="34"/>
    </row>
    <row r="32" spans="1:11" ht="14.1" customHeight="1" x14ac:dyDescent="0.25">
      <c r="A32" s="34"/>
      <c r="B32" s="34"/>
      <c r="C32" s="53"/>
      <c r="D32" s="52">
        <v>2026</v>
      </c>
      <c r="E32" s="52">
        <v>2027</v>
      </c>
      <c r="F32" s="52">
        <v>2028</v>
      </c>
      <c r="G32" s="52">
        <v>2029</v>
      </c>
      <c r="H32" s="34"/>
      <c r="I32" s="34"/>
      <c r="J32" s="34"/>
      <c r="K32" s="34"/>
    </row>
    <row r="33" spans="1:11" ht="14.1" customHeight="1" x14ac:dyDescent="0.25">
      <c r="A33" s="34"/>
      <c r="B33" s="34"/>
      <c r="C33" s="51"/>
      <c r="D33" s="50" t="s">
        <v>17</v>
      </c>
      <c r="E33" s="50" t="s">
        <v>18</v>
      </c>
      <c r="F33" s="50" t="s">
        <v>18</v>
      </c>
      <c r="G33" s="50" t="s">
        <v>18</v>
      </c>
      <c r="H33" s="34"/>
      <c r="I33" s="34"/>
      <c r="J33" s="34"/>
      <c r="K33" s="34"/>
    </row>
    <row r="34" spans="1:11" ht="14.1" customHeight="1" x14ac:dyDescent="0.25">
      <c r="A34" s="34"/>
      <c r="B34" s="34"/>
      <c r="C34" s="49" t="s">
        <v>71</v>
      </c>
      <c r="D34" s="47">
        <v>0</v>
      </c>
      <c r="E34" s="47">
        <v>15270000</v>
      </c>
      <c r="F34" s="47">
        <v>15367000</v>
      </c>
      <c r="G34" s="47">
        <v>15417000</v>
      </c>
      <c r="H34" s="34"/>
      <c r="I34" s="34"/>
      <c r="J34" s="34"/>
      <c r="K34" s="34"/>
    </row>
    <row r="35" spans="1:11" ht="14.1" customHeight="1" x14ac:dyDescent="0.25">
      <c r="A35" s="34"/>
      <c r="B35" s="34"/>
      <c r="C35" s="49" t="s">
        <v>72</v>
      </c>
      <c r="D35" s="47">
        <v>0</v>
      </c>
      <c r="E35" s="47">
        <v>15270000</v>
      </c>
      <c r="F35" s="47">
        <v>15367000</v>
      </c>
      <c r="G35" s="47">
        <v>15417000</v>
      </c>
      <c r="H35" s="34"/>
      <c r="I35" s="34"/>
      <c r="J35" s="34"/>
      <c r="K35" s="34"/>
    </row>
    <row r="36" spans="1:11" ht="14.1" customHeight="1" x14ac:dyDescent="0.25">
      <c r="A36" s="34"/>
      <c r="B36" s="34"/>
      <c r="C36" s="49" t="s">
        <v>73</v>
      </c>
      <c r="D36" s="47">
        <v>0</v>
      </c>
      <c r="E36" s="47">
        <v>0</v>
      </c>
      <c r="F36" s="47">
        <v>0</v>
      </c>
      <c r="G36" s="47">
        <v>0</v>
      </c>
      <c r="H36" s="34"/>
      <c r="I36" s="34"/>
      <c r="J36" s="34"/>
      <c r="K36" s="34"/>
    </row>
    <row r="37" spans="1:11" ht="14.1" customHeight="1" x14ac:dyDescent="0.25">
      <c r="A37" s="34"/>
      <c r="B37" s="34"/>
      <c r="C37" s="49" t="s">
        <v>74</v>
      </c>
      <c r="D37" s="47">
        <v>0</v>
      </c>
      <c r="E37" s="47">
        <v>2600000</v>
      </c>
      <c r="F37" s="47">
        <v>2600000</v>
      </c>
      <c r="G37" s="47">
        <v>2600000</v>
      </c>
      <c r="H37" s="34"/>
      <c r="I37" s="34"/>
      <c r="J37" s="34"/>
      <c r="K37" s="34"/>
    </row>
    <row r="38" spans="1:11" ht="14.1" customHeight="1" x14ac:dyDescent="0.25">
      <c r="A38" s="34"/>
      <c r="B38" s="34"/>
      <c r="C38" s="49" t="s">
        <v>72</v>
      </c>
      <c r="D38" s="47">
        <v>0</v>
      </c>
      <c r="E38" s="47">
        <v>2600000</v>
      </c>
      <c r="F38" s="47">
        <v>2600000</v>
      </c>
      <c r="G38" s="47">
        <v>2600000</v>
      </c>
      <c r="H38" s="34"/>
      <c r="I38" s="34"/>
      <c r="J38" s="34"/>
      <c r="K38" s="34"/>
    </row>
    <row r="39" spans="1:11" ht="14.1" customHeight="1" x14ac:dyDescent="0.25">
      <c r="A39" s="34"/>
      <c r="B39" s="34"/>
      <c r="C39" s="49" t="s">
        <v>73</v>
      </c>
      <c r="D39" s="47">
        <v>0</v>
      </c>
      <c r="E39" s="47">
        <v>0</v>
      </c>
      <c r="F39" s="47">
        <v>0</v>
      </c>
      <c r="G39" s="47">
        <v>0</v>
      </c>
      <c r="H39" s="34"/>
      <c r="I39" s="34"/>
      <c r="J39" s="34"/>
      <c r="K39" s="34"/>
    </row>
    <row r="40" spans="1:11" ht="14.1" customHeight="1" x14ac:dyDescent="0.25">
      <c r="A40" s="34"/>
      <c r="B40" s="34"/>
      <c r="C40" s="49" t="s">
        <v>75</v>
      </c>
      <c r="D40" s="47">
        <v>0</v>
      </c>
      <c r="E40" s="47">
        <v>2976000</v>
      </c>
      <c r="F40" s="47">
        <v>2976000</v>
      </c>
      <c r="G40" s="47">
        <v>2976000</v>
      </c>
      <c r="H40" s="34"/>
      <c r="I40" s="34"/>
      <c r="J40" s="34"/>
      <c r="K40" s="34"/>
    </row>
    <row r="41" spans="1:11" ht="14.1" customHeight="1" x14ac:dyDescent="0.25">
      <c r="A41" s="34"/>
      <c r="B41" s="34"/>
      <c r="C41" s="49" t="s">
        <v>72</v>
      </c>
      <c r="D41" s="47">
        <v>0</v>
      </c>
      <c r="E41" s="47">
        <v>2976000</v>
      </c>
      <c r="F41" s="47">
        <v>2976000</v>
      </c>
      <c r="G41" s="47">
        <v>2976000</v>
      </c>
      <c r="H41" s="34"/>
      <c r="I41" s="34"/>
      <c r="J41" s="34"/>
      <c r="K41" s="34"/>
    </row>
    <row r="42" spans="1:11" ht="14.1" customHeight="1" x14ac:dyDescent="0.25">
      <c r="A42" s="34"/>
      <c r="B42" s="34"/>
      <c r="C42" s="49" t="s">
        <v>73</v>
      </c>
      <c r="D42" s="47">
        <v>0</v>
      </c>
      <c r="E42" s="47">
        <v>0</v>
      </c>
      <c r="F42" s="47">
        <v>0</v>
      </c>
      <c r="G42" s="47">
        <v>0</v>
      </c>
      <c r="H42" s="34"/>
      <c r="I42" s="34"/>
      <c r="J42" s="34"/>
      <c r="K42" s="34"/>
    </row>
    <row r="43" spans="1:11" ht="14.1" customHeight="1" x14ac:dyDescent="0.25">
      <c r="A43" s="34"/>
      <c r="B43" s="34"/>
      <c r="C43" s="49" t="s">
        <v>76</v>
      </c>
      <c r="D43" s="47">
        <v>0</v>
      </c>
      <c r="E43" s="47">
        <v>0</v>
      </c>
      <c r="F43" s="47">
        <v>0</v>
      </c>
      <c r="G43" s="47">
        <v>0</v>
      </c>
      <c r="H43" s="34"/>
      <c r="I43" s="34"/>
      <c r="J43" s="34"/>
      <c r="K43" s="34"/>
    </row>
    <row r="44" spans="1:11" ht="14.1" customHeight="1" x14ac:dyDescent="0.25">
      <c r="A44" s="34"/>
      <c r="B44" s="34"/>
      <c r="C44" s="49" t="s">
        <v>72</v>
      </c>
      <c r="D44" s="47">
        <v>0</v>
      </c>
      <c r="E44" s="47">
        <v>0</v>
      </c>
      <c r="F44" s="47">
        <v>0</v>
      </c>
      <c r="G44" s="47">
        <v>0</v>
      </c>
      <c r="H44" s="34"/>
      <c r="I44" s="34"/>
      <c r="J44" s="34"/>
      <c r="K44" s="34"/>
    </row>
    <row r="45" spans="1:11" ht="14.1" customHeight="1" x14ac:dyDescent="0.25">
      <c r="A45" s="34"/>
      <c r="B45" s="34"/>
      <c r="C45" s="49" t="s">
        <v>73</v>
      </c>
      <c r="D45" s="47">
        <v>0</v>
      </c>
      <c r="E45" s="47">
        <v>0</v>
      </c>
      <c r="F45" s="47">
        <v>0</v>
      </c>
      <c r="G45" s="47">
        <v>0</v>
      </c>
      <c r="H45" s="34"/>
      <c r="I45" s="34"/>
      <c r="J45" s="34"/>
      <c r="K45" s="34"/>
    </row>
    <row r="46" spans="1:11" ht="14.1" customHeight="1" x14ac:dyDescent="0.25">
      <c r="A46" s="34"/>
      <c r="B46" s="34"/>
      <c r="C46" s="49" t="s">
        <v>77</v>
      </c>
      <c r="D46" s="47">
        <v>0</v>
      </c>
      <c r="E46" s="47">
        <v>0</v>
      </c>
      <c r="F46" s="47">
        <v>0</v>
      </c>
      <c r="G46" s="47">
        <v>0</v>
      </c>
      <c r="H46" s="34"/>
      <c r="I46" s="34"/>
      <c r="J46" s="34"/>
      <c r="K46" s="34"/>
    </row>
    <row r="47" spans="1:11" ht="14.1" customHeight="1" x14ac:dyDescent="0.25">
      <c r="A47" s="34"/>
      <c r="B47" s="34"/>
      <c r="C47" s="49" t="s">
        <v>72</v>
      </c>
      <c r="D47" s="47">
        <v>0</v>
      </c>
      <c r="E47" s="47">
        <v>0</v>
      </c>
      <c r="F47" s="47">
        <v>0</v>
      </c>
      <c r="G47" s="47">
        <v>0</v>
      </c>
      <c r="H47" s="34"/>
      <c r="I47" s="34"/>
      <c r="J47" s="34"/>
      <c r="K47" s="34"/>
    </row>
    <row r="48" spans="1:11" ht="14.1" customHeight="1" x14ac:dyDescent="0.25">
      <c r="A48" s="34"/>
      <c r="B48" s="34"/>
      <c r="C48" s="49" t="s">
        <v>73</v>
      </c>
      <c r="D48" s="47">
        <v>0</v>
      </c>
      <c r="E48" s="47">
        <v>0</v>
      </c>
      <c r="F48" s="47">
        <v>0</v>
      </c>
      <c r="G48" s="47">
        <v>0</v>
      </c>
      <c r="H48" s="34"/>
      <c r="I48" s="34"/>
      <c r="J48" s="34"/>
      <c r="K48" s="34"/>
    </row>
    <row r="49" spans="1:11" ht="14.1" customHeight="1" x14ac:dyDescent="0.25">
      <c r="A49" s="34"/>
      <c r="B49" s="34"/>
      <c r="C49" s="49" t="s">
        <v>78</v>
      </c>
      <c r="D49" s="47">
        <v>0</v>
      </c>
      <c r="E49" s="47">
        <v>0</v>
      </c>
      <c r="F49" s="47">
        <v>0</v>
      </c>
      <c r="G49" s="47">
        <v>0</v>
      </c>
      <c r="H49" s="34"/>
      <c r="I49" s="34"/>
      <c r="J49" s="34"/>
      <c r="K49" s="34"/>
    </row>
    <row r="50" spans="1:11" ht="14.1" customHeight="1" x14ac:dyDescent="0.25">
      <c r="A50" s="34"/>
      <c r="B50" s="34"/>
      <c r="C50" s="49" t="s">
        <v>72</v>
      </c>
      <c r="D50" s="47">
        <v>0</v>
      </c>
      <c r="E50" s="47">
        <v>0</v>
      </c>
      <c r="F50" s="47">
        <v>0</v>
      </c>
      <c r="G50" s="47">
        <v>0</v>
      </c>
      <c r="H50" s="34"/>
      <c r="I50" s="34"/>
      <c r="J50" s="34"/>
      <c r="K50" s="34"/>
    </row>
    <row r="51" spans="1:11" ht="14.1" customHeight="1" x14ac:dyDescent="0.25">
      <c r="A51" s="34"/>
      <c r="B51" s="34"/>
      <c r="C51" s="49" t="s">
        <v>73</v>
      </c>
      <c r="D51" s="47">
        <v>0</v>
      </c>
      <c r="E51" s="47">
        <v>0</v>
      </c>
      <c r="F51" s="47">
        <v>0</v>
      </c>
      <c r="G51" s="47">
        <v>0</v>
      </c>
      <c r="H51" s="34"/>
      <c r="I51" s="34"/>
      <c r="J51" s="34"/>
      <c r="K51" s="34"/>
    </row>
    <row r="52" spans="1:11" ht="14.1" customHeight="1" x14ac:dyDescent="0.25">
      <c r="A52" s="34"/>
      <c r="B52" s="34"/>
      <c r="C52" s="49" t="s">
        <v>79</v>
      </c>
      <c r="D52" s="47">
        <v>0</v>
      </c>
      <c r="E52" s="47">
        <v>24000</v>
      </c>
      <c r="F52" s="47">
        <v>24000</v>
      </c>
      <c r="G52" s="47">
        <v>24000</v>
      </c>
      <c r="H52" s="34"/>
      <c r="I52" s="34"/>
      <c r="J52" s="34"/>
      <c r="K52" s="34"/>
    </row>
    <row r="53" spans="1:11" ht="14.1" customHeight="1" x14ac:dyDescent="0.25">
      <c r="A53" s="34"/>
      <c r="B53" s="34"/>
      <c r="C53" s="49" t="s">
        <v>72</v>
      </c>
      <c r="D53" s="47">
        <v>0</v>
      </c>
      <c r="E53" s="47">
        <v>24000</v>
      </c>
      <c r="F53" s="47">
        <v>24000</v>
      </c>
      <c r="G53" s="47">
        <v>24000</v>
      </c>
      <c r="H53" s="34"/>
      <c r="I53" s="34"/>
      <c r="J53" s="34"/>
      <c r="K53" s="34"/>
    </row>
    <row r="54" spans="1:11" ht="14.1" customHeight="1" x14ac:dyDescent="0.25">
      <c r="A54" s="34"/>
      <c r="B54" s="34"/>
      <c r="C54" s="49" t="s">
        <v>73</v>
      </c>
      <c r="D54" s="47">
        <v>0</v>
      </c>
      <c r="E54" s="47">
        <v>0</v>
      </c>
      <c r="F54" s="47">
        <v>0</v>
      </c>
      <c r="G54" s="47">
        <v>0</v>
      </c>
      <c r="H54" s="34"/>
      <c r="I54" s="34"/>
      <c r="J54" s="34"/>
      <c r="K54" s="34"/>
    </row>
    <row r="55" spans="1:11" ht="14.1" customHeight="1" x14ac:dyDescent="0.25">
      <c r="A55" s="34"/>
      <c r="B55" s="34"/>
      <c r="C55" s="49" t="s">
        <v>80</v>
      </c>
      <c r="D55" s="47">
        <v>0</v>
      </c>
      <c r="E55" s="47">
        <v>0</v>
      </c>
      <c r="F55" s="47">
        <v>0</v>
      </c>
      <c r="G55" s="47">
        <v>0</v>
      </c>
      <c r="H55" s="34"/>
      <c r="I55" s="34"/>
      <c r="J55" s="34"/>
      <c r="K55" s="34"/>
    </row>
    <row r="56" spans="1:11" ht="14.1" customHeight="1" x14ac:dyDescent="0.25">
      <c r="A56" s="34"/>
      <c r="B56" s="34"/>
      <c r="C56" s="49" t="s">
        <v>72</v>
      </c>
      <c r="D56" s="47">
        <v>0</v>
      </c>
      <c r="E56" s="47">
        <v>0</v>
      </c>
      <c r="F56" s="47">
        <v>0</v>
      </c>
      <c r="G56" s="47">
        <v>0</v>
      </c>
      <c r="H56" s="34"/>
      <c r="I56" s="34"/>
      <c r="J56" s="34"/>
      <c r="K56" s="34"/>
    </row>
    <row r="57" spans="1:11" ht="14.1" customHeight="1" x14ac:dyDescent="0.25">
      <c r="A57" s="34"/>
      <c r="B57" s="34"/>
      <c r="C57" s="49" t="s">
        <v>81</v>
      </c>
      <c r="D57" s="47">
        <v>0</v>
      </c>
      <c r="E57" s="47">
        <v>0</v>
      </c>
      <c r="F57" s="47">
        <v>0</v>
      </c>
      <c r="G57" s="47">
        <v>0</v>
      </c>
      <c r="H57" s="34"/>
      <c r="I57" s="34"/>
      <c r="J57" s="34"/>
      <c r="K57" s="34"/>
    </row>
    <row r="58" spans="1:11" ht="14.1" customHeight="1" x14ac:dyDescent="0.25">
      <c r="A58" s="34"/>
      <c r="B58" s="34"/>
      <c r="C58" s="49" t="s">
        <v>82</v>
      </c>
      <c r="D58" s="47">
        <v>0</v>
      </c>
      <c r="E58" s="47">
        <v>0</v>
      </c>
      <c r="F58" s="47">
        <v>0</v>
      </c>
      <c r="G58" s="47">
        <v>0</v>
      </c>
      <c r="H58" s="34"/>
      <c r="I58" s="34"/>
      <c r="J58" s="34"/>
      <c r="K58" s="34"/>
    </row>
    <row r="59" spans="1:11" ht="14.1" customHeight="1" x14ac:dyDescent="0.25">
      <c r="A59" s="34"/>
      <c r="B59" s="34"/>
      <c r="C59" s="49" t="s">
        <v>83</v>
      </c>
      <c r="D59" s="47">
        <v>0</v>
      </c>
      <c r="E59" s="47">
        <v>0</v>
      </c>
      <c r="F59" s="47">
        <v>0</v>
      </c>
      <c r="G59" s="47">
        <v>0</v>
      </c>
      <c r="H59" s="34"/>
      <c r="I59" s="34"/>
      <c r="J59" s="34"/>
      <c r="K59" s="34"/>
    </row>
    <row r="60" spans="1:11" ht="14.1" customHeight="1" x14ac:dyDescent="0.25">
      <c r="A60" s="34"/>
      <c r="B60" s="34"/>
      <c r="C60" s="49" t="s">
        <v>84</v>
      </c>
      <c r="D60" s="47">
        <v>0</v>
      </c>
      <c r="E60" s="47">
        <v>0</v>
      </c>
      <c r="F60" s="47">
        <v>0</v>
      </c>
      <c r="G60" s="47">
        <v>0</v>
      </c>
      <c r="H60" s="34"/>
      <c r="I60" s="34"/>
      <c r="J60" s="34"/>
      <c r="K60" s="34"/>
    </row>
    <row r="61" spans="1:11" ht="14.1" customHeight="1" x14ac:dyDescent="0.25">
      <c r="A61" s="34"/>
      <c r="B61" s="34"/>
      <c r="C61" s="49" t="s">
        <v>85</v>
      </c>
      <c r="D61" s="47">
        <v>0</v>
      </c>
      <c r="E61" s="47">
        <v>0</v>
      </c>
      <c r="F61" s="47">
        <v>0</v>
      </c>
      <c r="G61" s="47">
        <v>0</v>
      </c>
      <c r="H61" s="34"/>
      <c r="I61" s="34"/>
      <c r="J61" s="34"/>
      <c r="K61" s="34"/>
    </row>
    <row r="62" spans="1:11" ht="14.1" customHeight="1" x14ac:dyDescent="0.25">
      <c r="A62" s="34"/>
      <c r="B62" s="34"/>
      <c r="C62" s="49" t="s">
        <v>72</v>
      </c>
      <c r="D62" s="47">
        <v>0</v>
      </c>
      <c r="E62" s="47">
        <v>0</v>
      </c>
      <c r="F62" s="47">
        <v>0</v>
      </c>
      <c r="G62" s="47">
        <v>0</v>
      </c>
      <c r="H62" s="34"/>
      <c r="I62" s="34"/>
      <c r="J62" s="34"/>
      <c r="K62" s="34"/>
    </row>
    <row r="63" spans="1:11" ht="14.1" customHeight="1" x14ac:dyDescent="0.25">
      <c r="A63" s="34"/>
      <c r="B63" s="34"/>
      <c r="C63" s="49" t="s">
        <v>81</v>
      </c>
      <c r="D63" s="47">
        <v>0</v>
      </c>
      <c r="E63" s="47">
        <v>0</v>
      </c>
      <c r="F63" s="47">
        <v>0</v>
      </c>
      <c r="G63" s="47">
        <v>0</v>
      </c>
      <c r="H63" s="34"/>
      <c r="I63" s="34"/>
      <c r="J63" s="34"/>
      <c r="K63" s="34"/>
    </row>
    <row r="64" spans="1:11" ht="14.1" customHeight="1" x14ac:dyDescent="0.25">
      <c r="A64" s="34"/>
      <c r="B64" s="34"/>
      <c r="C64" s="49" t="s">
        <v>82</v>
      </c>
      <c r="D64" s="47">
        <v>0</v>
      </c>
      <c r="E64" s="47">
        <v>0</v>
      </c>
      <c r="F64" s="47">
        <v>0</v>
      </c>
      <c r="G64" s="47">
        <v>0</v>
      </c>
      <c r="H64" s="34"/>
      <c r="I64" s="34"/>
      <c r="J64" s="34"/>
      <c r="K64" s="34"/>
    </row>
    <row r="65" spans="1:11" ht="14.1" customHeight="1" x14ac:dyDescent="0.25">
      <c r="A65" s="34"/>
      <c r="B65" s="34"/>
      <c r="C65" s="49" t="s">
        <v>83</v>
      </c>
      <c r="D65" s="47">
        <v>0</v>
      </c>
      <c r="E65" s="47">
        <v>0</v>
      </c>
      <c r="F65" s="47">
        <v>0</v>
      </c>
      <c r="G65" s="47">
        <v>0</v>
      </c>
      <c r="H65" s="34"/>
      <c r="I65" s="34"/>
      <c r="J65" s="34"/>
      <c r="K65" s="34"/>
    </row>
    <row r="66" spans="1:11" ht="14.1" customHeight="1" x14ac:dyDescent="0.25">
      <c r="A66" s="34"/>
      <c r="B66" s="34"/>
      <c r="C66" s="49" t="s">
        <v>84</v>
      </c>
      <c r="D66" s="47">
        <v>0</v>
      </c>
      <c r="E66" s="47">
        <v>0</v>
      </c>
      <c r="F66" s="47">
        <v>0</v>
      </c>
      <c r="G66" s="47">
        <v>0</v>
      </c>
      <c r="H66" s="34"/>
      <c r="I66" s="34"/>
      <c r="J66" s="34"/>
      <c r="K66" s="34"/>
    </row>
    <row r="67" spans="1:11" ht="14.1" customHeight="1" x14ac:dyDescent="0.25">
      <c r="A67" s="34"/>
      <c r="B67" s="34"/>
      <c r="C67" s="49" t="s">
        <v>86</v>
      </c>
      <c r="D67" s="47">
        <v>0</v>
      </c>
      <c r="E67" s="47">
        <v>0</v>
      </c>
      <c r="F67" s="47">
        <v>0</v>
      </c>
      <c r="G67" s="47">
        <v>0</v>
      </c>
      <c r="H67" s="34"/>
      <c r="I67" s="34"/>
      <c r="J67" s="34"/>
      <c r="K67" s="34"/>
    </row>
    <row r="68" spans="1:11" ht="14.1" customHeight="1" x14ac:dyDescent="0.25">
      <c r="A68" s="34"/>
      <c r="B68" s="34"/>
      <c r="C68" s="49" t="s">
        <v>72</v>
      </c>
      <c r="D68" s="47">
        <v>0</v>
      </c>
      <c r="E68" s="47">
        <v>0</v>
      </c>
      <c r="F68" s="47">
        <v>0</v>
      </c>
      <c r="G68" s="47">
        <v>0</v>
      </c>
      <c r="H68" s="34"/>
      <c r="I68" s="34"/>
      <c r="J68" s="34"/>
      <c r="K68" s="34"/>
    </row>
    <row r="69" spans="1:11" ht="14.1" customHeight="1" x14ac:dyDescent="0.25">
      <c r="A69" s="34"/>
      <c r="B69" s="34"/>
      <c r="C69" s="49" t="s">
        <v>81</v>
      </c>
      <c r="D69" s="47">
        <v>0</v>
      </c>
      <c r="E69" s="47">
        <v>0</v>
      </c>
      <c r="F69" s="47">
        <v>0</v>
      </c>
      <c r="G69" s="47">
        <v>0</v>
      </c>
      <c r="H69" s="34"/>
      <c r="I69" s="34"/>
      <c r="J69" s="34"/>
      <c r="K69" s="34"/>
    </row>
    <row r="70" spans="1:11" ht="14.1" customHeight="1" x14ac:dyDescent="0.25">
      <c r="A70" s="34"/>
      <c r="B70" s="34"/>
      <c r="C70" s="49" t="s">
        <v>82</v>
      </c>
      <c r="D70" s="47">
        <v>0</v>
      </c>
      <c r="E70" s="47">
        <v>0</v>
      </c>
      <c r="F70" s="47">
        <v>0</v>
      </c>
      <c r="G70" s="47">
        <v>0</v>
      </c>
      <c r="H70" s="34"/>
      <c r="I70" s="34"/>
      <c r="J70" s="34"/>
      <c r="K70" s="34"/>
    </row>
    <row r="71" spans="1:11" ht="14.1" customHeight="1" x14ac:dyDescent="0.25">
      <c r="A71" s="34"/>
      <c r="B71" s="34"/>
      <c r="C71" s="49" t="s">
        <v>83</v>
      </c>
      <c r="D71" s="47">
        <v>0</v>
      </c>
      <c r="E71" s="47">
        <v>0</v>
      </c>
      <c r="F71" s="47">
        <v>0</v>
      </c>
      <c r="G71" s="47">
        <v>0</v>
      </c>
      <c r="H71" s="34"/>
      <c r="I71" s="34"/>
      <c r="J71" s="34"/>
      <c r="K71" s="34"/>
    </row>
    <row r="72" spans="1:11" ht="14.1" customHeight="1" x14ac:dyDescent="0.25">
      <c r="A72" s="34"/>
      <c r="B72" s="34"/>
      <c r="C72" s="49" t="s">
        <v>84</v>
      </c>
      <c r="D72" s="47">
        <v>0</v>
      </c>
      <c r="E72" s="47">
        <v>0</v>
      </c>
      <c r="F72" s="47">
        <v>0</v>
      </c>
      <c r="G72" s="47">
        <v>0</v>
      </c>
      <c r="H72" s="34"/>
      <c r="I72" s="34"/>
      <c r="J72" s="34"/>
      <c r="K72" s="34"/>
    </row>
    <row r="73" spans="1:11" ht="14.1" customHeight="1" x14ac:dyDescent="0.25">
      <c r="A73" s="34"/>
      <c r="B73" s="34"/>
      <c r="C73" s="49" t="s">
        <v>87</v>
      </c>
      <c r="D73" s="47">
        <v>0</v>
      </c>
      <c r="E73" s="47">
        <v>0</v>
      </c>
      <c r="F73" s="47">
        <v>0</v>
      </c>
      <c r="G73" s="47">
        <v>0</v>
      </c>
      <c r="H73" s="34"/>
      <c r="I73" s="34"/>
      <c r="J73" s="34"/>
      <c r="K73" s="34"/>
    </row>
    <row r="74" spans="1:11" ht="14.1" customHeight="1" x14ac:dyDescent="0.25">
      <c r="A74" s="34"/>
      <c r="B74" s="34"/>
      <c r="C74" s="49" t="s">
        <v>88</v>
      </c>
      <c r="D74" s="47">
        <v>0</v>
      </c>
      <c r="E74" s="47">
        <v>0</v>
      </c>
      <c r="F74" s="47">
        <v>0</v>
      </c>
      <c r="G74" s="47">
        <v>0</v>
      </c>
      <c r="H74" s="34"/>
      <c r="I74" s="34"/>
      <c r="J74" s="34"/>
      <c r="K74" s="34"/>
    </row>
    <row r="75" spans="1:11" ht="14.1" customHeight="1" x14ac:dyDescent="0.25">
      <c r="A75" s="34"/>
      <c r="B75" s="34"/>
      <c r="C75" s="48" t="s">
        <v>89</v>
      </c>
      <c r="D75" s="47">
        <v>0</v>
      </c>
      <c r="E75" s="47">
        <v>20870000</v>
      </c>
      <c r="F75" s="47">
        <v>20967000</v>
      </c>
      <c r="G75" s="47">
        <v>21017000</v>
      </c>
      <c r="H75" s="34"/>
      <c r="I75" s="34"/>
      <c r="J75" s="34"/>
      <c r="K75" s="34"/>
    </row>
    <row r="76" spans="1:11" ht="15" customHeight="1" x14ac:dyDescent="0.25">
      <c r="A76" s="34"/>
      <c r="B76" s="34"/>
      <c r="C76" s="46" t="s">
        <v>53</v>
      </c>
      <c r="D76" s="45" t="s">
        <v>53</v>
      </c>
      <c r="E76" s="45" t="s">
        <v>53</v>
      </c>
      <c r="F76" s="45" t="s">
        <v>53</v>
      </c>
      <c r="G76" s="45" t="s">
        <v>53</v>
      </c>
      <c r="H76" s="34"/>
      <c r="I76" s="34"/>
      <c r="J76" s="34"/>
      <c r="K76" s="34"/>
    </row>
    <row r="77" spans="1:11" ht="15" customHeight="1" x14ac:dyDescent="0.25">
      <c r="A77" s="34"/>
      <c r="B77" s="34"/>
      <c r="C77" s="44" t="s">
        <v>156</v>
      </c>
      <c r="D77" s="43">
        <v>0</v>
      </c>
      <c r="E77" s="43">
        <v>20870000</v>
      </c>
      <c r="F77" s="43">
        <v>20967000</v>
      </c>
      <c r="G77" s="43">
        <v>21017000</v>
      </c>
      <c r="H77" s="34"/>
      <c r="I77" s="34"/>
      <c r="J77" s="34"/>
      <c r="K77" s="34"/>
    </row>
    <row r="78" spans="1:11" ht="15" customHeight="1" x14ac:dyDescent="0.25">
      <c r="A78" s="34"/>
      <c r="B78" s="34"/>
      <c r="C78" s="41" t="s">
        <v>71</v>
      </c>
      <c r="D78" s="40">
        <v>0</v>
      </c>
      <c r="E78" s="40">
        <v>15270000</v>
      </c>
      <c r="F78" s="40">
        <v>15367000</v>
      </c>
      <c r="G78" s="40">
        <v>15417000</v>
      </c>
      <c r="H78" s="34"/>
      <c r="I78" s="34"/>
      <c r="J78" s="34"/>
      <c r="K78" s="34"/>
    </row>
    <row r="79" spans="1:11" ht="15" customHeight="1" x14ac:dyDescent="0.25">
      <c r="A79" s="34"/>
      <c r="B79" s="34"/>
      <c r="C79" s="41" t="s">
        <v>72</v>
      </c>
      <c r="D79" s="40">
        <v>0</v>
      </c>
      <c r="E79" s="40">
        <v>15270000</v>
      </c>
      <c r="F79" s="40">
        <v>15367000</v>
      </c>
      <c r="G79" s="40">
        <v>15417000</v>
      </c>
      <c r="H79" s="34"/>
      <c r="I79" s="34"/>
      <c r="J79" s="34"/>
      <c r="K79" s="34"/>
    </row>
    <row r="80" spans="1:11" ht="15" customHeight="1" x14ac:dyDescent="0.25">
      <c r="A80" s="34"/>
      <c r="B80" s="34"/>
      <c r="C80" s="41" t="s">
        <v>73</v>
      </c>
      <c r="D80" s="40">
        <v>0</v>
      </c>
      <c r="E80" s="40">
        <v>0</v>
      </c>
      <c r="F80" s="40">
        <v>0</v>
      </c>
      <c r="G80" s="40">
        <v>0</v>
      </c>
      <c r="H80" s="34"/>
      <c r="I80" s="34"/>
      <c r="J80" s="34"/>
      <c r="K80" s="34"/>
    </row>
    <row r="81" spans="1:11" ht="15" customHeight="1" x14ac:dyDescent="0.25">
      <c r="A81" s="34"/>
      <c r="B81" s="34"/>
      <c r="C81" s="41" t="s">
        <v>74</v>
      </c>
      <c r="D81" s="40">
        <v>0</v>
      </c>
      <c r="E81" s="40">
        <v>2600000</v>
      </c>
      <c r="F81" s="40">
        <v>2600000</v>
      </c>
      <c r="G81" s="40">
        <v>2600000</v>
      </c>
      <c r="H81" s="34"/>
      <c r="I81" s="34"/>
      <c r="J81" s="34"/>
      <c r="K81" s="34"/>
    </row>
    <row r="82" spans="1:11" ht="15" customHeight="1" x14ac:dyDescent="0.25">
      <c r="A82" s="34"/>
      <c r="B82" s="34"/>
      <c r="C82" s="41" t="s">
        <v>72</v>
      </c>
      <c r="D82" s="40">
        <v>0</v>
      </c>
      <c r="E82" s="40">
        <v>2600000</v>
      </c>
      <c r="F82" s="40">
        <v>2600000</v>
      </c>
      <c r="G82" s="40">
        <v>2600000</v>
      </c>
      <c r="H82" s="34"/>
      <c r="I82" s="34"/>
      <c r="J82" s="34"/>
      <c r="K82" s="34"/>
    </row>
    <row r="83" spans="1:11" ht="15" customHeight="1" x14ac:dyDescent="0.25">
      <c r="A83" s="34"/>
      <c r="B83" s="34"/>
      <c r="C83" s="41" t="s">
        <v>73</v>
      </c>
      <c r="D83" s="40">
        <v>0</v>
      </c>
      <c r="E83" s="40">
        <v>0</v>
      </c>
      <c r="F83" s="40">
        <v>0</v>
      </c>
      <c r="G83" s="40">
        <v>0</v>
      </c>
      <c r="H83" s="34"/>
      <c r="I83" s="34"/>
      <c r="J83" s="34"/>
      <c r="K83" s="34"/>
    </row>
    <row r="84" spans="1:11" ht="15" customHeight="1" x14ac:dyDescent="0.25">
      <c r="A84" s="34"/>
      <c r="B84" s="34"/>
      <c r="C84" s="41" t="s">
        <v>75</v>
      </c>
      <c r="D84" s="40">
        <v>0</v>
      </c>
      <c r="E84" s="40">
        <v>2976000</v>
      </c>
      <c r="F84" s="40">
        <v>2976000</v>
      </c>
      <c r="G84" s="40">
        <v>2976000</v>
      </c>
      <c r="H84" s="34"/>
      <c r="I84" s="34"/>
      <c r="J84" s="34"/>
      <c r="K84" s="34"/>
    </row>
    <row r="85" spans="1:11" ht="15" customHeight="1" x14ac:dyDescent="0.25">
      <c r="A85" s="34"/>
      <c r="B85" s="34"/>
      <c r="C85" s="41" t="s">
        <v>72</v>
      </c>
      <c r="D85" s="40">
        <v>0</v>
      </c>
      <c r="E85" s="40">
        <v>2976000</v>
      </c>
      <c r="F85" s="40">
        <v>2976000</v>
      </c>
      <c r="G85" s="40">
        <v>2976000</v>
      </c>
      <c r="H85" s="34"/>
      <c r="I85" s="34"/>
      <c r="J85" s="34"/>
      <c r="K85" s="34"/>
    </row>
    <row r="86" spans="1:11" ht="15" customHeight="1" x14ac:dyDescent="0.25">
      <c r="A86" s="34"/>
      <c r="B86" s="34"/>
      <c r="C86" s="41" t="s">
        <v>73</v>
      </c>
      <c r="D86" s="40">
        <v>0</v>
      </c>
      <c r="E86" s="40">
        <v>0</v>
      </c>
      <c r="F86" s="40">
        <v>0</v>
      </c>
      <c r="G86" s="40">
        <v>0</v>
      </c>
      <c r="H86" s="34"/>
      <c r="I86" s="34"/>
      <c r="J86" s="34"/>
      <c r="K86" s="34"/>
    </row>
    <row r="87" spans="1:11" ht="15" customHeight="1" x14ac:dyDescent="0.25">
      <c r="A87" s="34"/>
      <c r="B87" s="34"/>
      <c r="C87" s="41" t="s">
        <v>76</v>
      </c>
      <c r="D87" s="40">
        <v>0</v>
      </c>
      <c r="E87" s="40">
        <v>0</v>
      </c>
      <c r="F87" s="40">
        <v>0</v>
      </c>
      <c r="G87" s="40">
        <v>0</v>
      </c>
      <c r="H87" s="34"/>
      <c r="I87" s="34"/>
      <c r="J87" s="34"/>
      <c r="K87" s="34"/>
    </row>
    <row r="88" spans="1:11" ht="15" customHeight="1" x14ac:dyDescent="0.25">
      <c r="A88" s="34"/>
      <c r="B88" s="34"/>
      <c r="C88" s="41" t="s">
        <v>72</v>
      </c>
      <c r="D88" s="40">
        <v>0</v>
      </c>
      <c r="E88" s="40">
        <v>0</v>
      </c>
      <c r="F88" s="40">
        <v>0</v>
      </c>
      <c r="G88" s="40">
        <v>0</v>
      </c>
      <c r="H88" s="34"/>
      <c r="I88" s="34"/>
      <c r="J88" s="34"/>
      <c r="K88" s="34"/>
    </row>
    <row r="89" spans="1:11" ht="15" customHeight="1" x14ac:dyDescent="0.25">
      <c r="A89" s="34"/>
      <c r="B89" s="34"/>
      <c r="C89" s="41" t="s">
        <v>73</v>
      </c>
      <c r="D89" s="40">
        <v>0</v>
      </c>
      <c r="E89" s="40">
        <v>0</v>
      </c>
      <c r="F89" s="40">
        <v>0</v>
      </c>
      <c r="G89" s="40">
        <v>0</v>
      </c>
      <c r="H89" s="34"/>
      <c r="I89" s="34"/>
      <c r="J89" s="34"/>
      <c r="K89" s="34"/>
    </row>
    <row r="90" spans="1:11" ht="20.100000000000001" customHeight="1" x14ac:dyDescent="0.25">
      <c r="A90" s="34"/>
      <c r="B90" s="34"/>
      <c r="C90" s="41" t="s">
        <v>157</v>
      </c>
      <c r="D90" s="42">
        <v>0</v>
      </c>
      <c r="E90" s="42">
        <v>0</v>
      </c>
      <c r="F90" s="42">
        <v>0</v>
      </c>
      <c r="G90" s="42">
        <v>0</v>
      </c>
      <c r="H90" s="34"/>
      <c r="I90" s="34"/>
      <c r="J90" s="34"/>
      <c r="K90" s="34"/>
    </row>
    <row r="91" spans="1:11" ht="15" customHeight="1" x14ac:dyDescent="0.25">
      <c r="A91" s="34"/>
      <c r="B91" s="34"/>
      <c r="C91" s="41" t="s">
        <v>72</v>
      </c>
      <c r="D91" s="40">
        <v>0</v>
      </c>
      <c r="E91" s="40">
        <v>0</v>
      </c>
      <c r="F91" s="40">
        <v>0</v>
      </c>
      <c r="G91" s="40">
        <v>0</v>
      </c>
      <c r="H91" s="34"/>
      <c r="I91" s="34"/>
      <c r="J91" s="34"/>
      <c r="K91" s="34"/>
    </row>
    <row r="92" spans="1:11" ht="15" customHeight="1" x14ac:dyDescent="0.25">
      <c r="A92" s="34"/>
      <c r="B92" s="34"/>
      <c r="C92" s="41" t="s">
        <v>73</v>
      </c>
      <c r="D92" s="40">
        <v>0</v>
      </c>
      <c r="E92" s="40">
        <v>0</v>
      </c>
      <c r="F92" s="40">
        <v>0</v>
      </c>
      <c r="G92" s="40">
        <v>0</v>
      </c>
      <c r="H92" s="34"/>
      <c r="I92" s="34"/>
      <c r="J92" s="34"/>
      <c r="K92" s="34"/>
    </row>
    <row r="93" spans="1:11" ht="15" customHeight="1" x14ac:dyDescent="0.25">
      <c r="A93" s="34"/>
      <c r="B93" s="34"/>
      <c r="C93" s="41" t="s">
        <v>78</v>
      </c>
      <c r="D93" s="40">
        <v>0</v>
      </c>
      <c r="E93" s="40">
        <v>0</v>
      </c>
      <c r="F93" s="40">
        <v>0</v>
      </c>
      <c r="G93" s="40">
        <v>0</v>
      </c>
      <c r="H93" s="34"/>
      <c r="I93" s="34"/>
      <c r="J93" s="34"/>
      <c r="K93" s="34"/>
    </row>
    <row r="94" spans="1:11" ht="15" customHeight="1" x14ac:dyDescent="0.25">
      <c r="A94" s="34"/>
      <c r="B94" s="34"/>
      <c r="C94" s="41" t="s">
        <v>72</v>
      </c>
      <c r="D94" s="40">
        <v>0</v>
      </c>
      <c r="E94" s="40">
        <v>0</v>
      </c>
      <c r="F94" s="40">
        <v>0</v>
      </c>
      <c r="G94" s="40">
        <v>0</v>
      </c>
      <c r="H94" s="34"/>
      <c r="I94" s="34"/>
      <c r="J94" s="34"/>
      <c r="K94" s="34"/>
    </row>
    <row r="95" spans="1:11" ht="15" customHeight="1" x14ac:dyDescent="0.25">
      <c r="A95" s="34"/>
      <c r="B95" s="34"/>
      <c r="C95" s="41" t="s">
        <v>73</v>
      </c>
      <c r="D95" s="40">
        <v>0</v>
      </c>
      <c r="E95" s="40">
        <v>0</v>
      </c>
      <c r="F95" s="40">
        <v>0</v>
      </c>
      <c r="G95" s="40">
        <v>0</v>
      </c>
      <c r="H95" s="34"/>
      <c r="I95" s="34"/>
      <c r="J95" s="34"/>
      <c r="K95" s="34"/>
    </row>
    <row r="96" spans="1:11" ht="15" customHeight="1" x14ac:dyDescent="0.25">
      <c r="A96" s="34"/>
      <c r="B96" s="34"/>
      <c r="C96" s="41" t="s">
        <v>79</v>
      </c>
      <c r="D96" s="40">
        <v>0</v>
      </c>
      <c r="E96" s="40">
        <v>24000</v>
      </c>
      <c r="F96" s="40">
        <v>24000</v>
      </c>
      <c r="G96" s="40">
        <v>24000</v>
      </c>
      <c r="H96" s="34"/>
      <c r="I96" s="34"/>
      <c r="J96" s="34"/>
      <c r="K96" s="34"/>
    </row>
    <row r="97" spans="1:11" ht="15" customHeight="1" x14ac:dyDescent="0.25">
      <c r="A97" s="34"/>
      <c r="B97" s="34"/>
      <c r="C97" s="41" t="s">
        <v>72</v>
      </c>
      <c r="D97" s="40">
        <v>0</v>
      </c>
      <c r="E97" s="40">
        <v>24000</v>
      </c>
      <c r="F97" s="40">
        <v>24000</v>
      </c>
      <c r="G97" s="40">
        <v>24000</v>
      </c>
      <c r="H97" s="34"/>
      <c r="I97" s="34"/>
      <c r="J97" s="34"/>
      <c r="K97" s="34"/>
    </row>
    <row r="98" spans="1:11" ht="15" customHeight="1" x14ac:dyDescent="0.25">
      <c r="A98" s="34"/>
      <c r="B98" s="34"/>
      <c r="C98" s="41" t="s">
        <v>73</v>
      </c>
      <c r="D98" s="40">
        <v>0</v>
      </c>
      <c r="E98" s="40">
        <v>0</v>
      </c>
      <c r="F98" s="40">
        <v>0</v>
      </c>
      <c r="G98" s="40">
        <v>0</v>
      </c>
      <c r="H98" s="34"/>
      <c r="I98" s="34"/>
      <c r="J98" s="34"/>
      <c r="K98" s="34"/>
    </row>
    <row r="99" spans="1:11" ht="15" customHeight="1" x14ac:dyDescent="0.25">
      <c r="A99" s="34"/>
      <c r="B99" s="34"/>
      <c r="C99" s="41" t="s">
        <v>80</v>
      </c>
      <c r="D99" s="40">
        <v>0</v>
      </c>
      <c r="E99" s="40">
        <v>0</v>
      </c>
      <c r="F99" s="40">
        <v>0</v>
      </c>
      <c r="G99" s="40">
        <v>0</v>
      </c>
      <c r="H99" s="34"/>
      <c r="I99" s="34"/>
      <c r="J99" s="34"/>
      <c r="K99" s="34"/>
    </row>
    <row r="100" spans="1:11" ht="15" customHeight="1" x14ac:dyDescent="0.25">
      <c r="A100" s="34"/>
      <c r="B100" s="34"/>
      <c r="C100" s="41" t="s">
        <v>72</v>
      </c>
      <c r="D100" s="40">
        <v>0</v>
      </c>
      <c r="E100" s="40">
        <v>0</v>
      </c>
      <c r="F100" s="40">
        <v>0</v>
      </c>
      <c r="G100" s="40">
        <v>0</v>
      </c>
      <c r="H100" s="34"/>
      <c r="I100" s="34"/>
      <c r="J100" s="34"/>
      <c r="K100" s="34"/>
    </row>
    <row r="101" spans="1:11" ht="15" customHeight="1" x14ac:dyDescent="0.25">
      <c r="A101" s="34"/>
      <c r="B101" s="34"/>
      <c r="C101" s="41" t="s">
        <v>81</v>
      </c>
      <c r="D101" s="40">
        <v>0</v>
      </c>
      <c r="E101" s="40">
        <v>0</v>
      </c>
      <c r="F101" s="40">
        <v>0</v>
      </c>
      <c r="G101" s="40">
        <v>0</v>
      </c>
      <c r="H101" s="34"/>
      <c r="I101" s="34"/>
      <c r="J101" s="34"/>
      <c r="K101" s="34"/>
    </row>
    <row r="102" spans="1:11" ht="15" customHeight="1" x14ac:dyDescent="0.25">
      <c r="A102" s="34"/>
      <c r="B102" s="34"/>
      <c r="C102" s="41" t="s">
        <v>82</v>
      </c>
      <c r="D102" s="40">
        <v>0</v>
      </c>
      <c r="E102" s="40">
        <v>0</v>
      </c>
      <c r="F102" s="40">
        <v>0</v>
      </c>
      <c r="G102" s="40">
        <v>0</v>
      </c>
      <c r="H102" s="34"/>
      <c r="I102" s="34"/>
      <c r="J102" s="34"/>
      <c r="K102" s="34"/>
    </row>
    <row r="103" spans="1:11" ht="15" customHeight="1" x14ac:dyDescent="0.25">
      <c r="A103" s="34"/>
      <c r="B103" s="34"/>
      <c r="C103" s="41" t="s">
        <v>83</v>
      </c>
      <c r="D103" s="40">
        <v>0</v>
      </c>
      <c r="E103" s="40">
        <v>0</v>
      </c>
      <c r="F103" s="40">
        <v>0</v>
      </c>
      <c r="G103" s="40">
        <v>0</v>
      </c>
      <c r="H103" s="34"/>
      <c r="I103" s="34"/>
      <c r="J103" s="34"/>
      <c r="K103" s="34"/>
    </row>
    <row r="104" spans="1:11" ht="15" customHeight="1" x14ac:dyDescent="0.25">
      <c r="A104" s="34"/>
      <c r="B104" s="34"/>
      <c r="C104" s="41" t="s">
        <v>84</v>
      </c>
      <c r="D104" s="40">
        <v>0</v>
      </c>
      <c r="E104" s="40">
        <v>0</v>
      </c>
      <c r="F104" s="40">
        <v>0</v>
      </c>
      <c r="G104" s="40">
        <v>0</v>
      </c>
      <c r="H104" s="34"/>
      <c r="I104" s="34"/>
      <c r="J104" s="34"/>
      <c r="K104" s="34"/>
    </row>
    <row r="105" spans="1:11" ht="15" customHeight="1" x14ac:dyDescent="0.25">
      <c r="A105" s="34"/>
      <c r="B105" s="34"/>
      <c r="C105" s="41" t="s">
        <v>85</v>
      </c>
      <c r="D105" s="40">
        <v>0</v>
      </c>
      <c r="E105" s="40">
        <v>0</v>
      </c>
      <c r="F105" s="40">
        <v>0</v>
      </c>
      <c r="G105" s="40">
        <v>0</v>
      </c>
      <c r="H105" s="34"/>
      <c r="I105" s="34"/>
      <c r="J105" s="34"/>
      <c r="K105" s="34"/>
    </row>
    <row r="106" spans="1:11" ht="15" customHeight="1" x14ac:dyDescent="0.25">
      <c r="A106" s="34"/>
      <c r="B106" s="34"/>
      <c r="C106" s="41" t="s">
        <v>72</v>
      </c>
      <c r="D106" s="40">
        <v>0</v>
      </c>
      <c r="E106" s="40">
        <v>0</v>
      </c>
      <c r="F106" s="40">
        <v>0</v>
      </c>
      <c r="G106" s="40">
        <v>0</v>
      </c>
      <c r="H106" s="34"/>
      <c r="I106" s="34"/>
      <c r="J106" s="34"/>
      <c r="K106" s="34"/>
    </row>
    <row r="107" spans="1:11" ht="15" customHeight="1" x14ac:dyDescent="0.25">
      <c r="A107" s="34"/>
      <c r="B107" s="34"/>
      <c r="C107" s="41" t="s">
        <v>81</v>
      </c>
      <c r="D107" s="40">
        <v>0</v>
      </c>
      <c r="E107" s="40">
        <v>0</v>
      </c>
      <c r="F107" s="40">
        <v>0</v>
      </c>
      <c r="G107" s="40">
        <v>0</v>
      </c>
      <c r="H107" s="34"/>
      <c r="I107" s="34"/>
      <c r="J107" s="34"/>
      <c r="K107" s="34"/>
    </row>
    <row r="108" spans="1:11" ht="15" customHeight="1" x14ac:dyDescent="0.25">
      <c r="A108" s="34"/>
      <c r="B108" s="34"/>
      <c r="C108" s="41" t="s">
        <v>82</v>
      </c>
      <c r="D108" s="40">
        <v>0</v>
      </c>
      <c r="E108" s="40">
        <v>0</v>
      </c>
      <c r="F108" s="40">
        <v>0</v>
      </c>
      <c r="G108" s="40">
        <v>0</v>
      </c>
      <c r="H108" s="34"/>
      <c r="I108" s="34"/>
      <c r="J108" s="34"/>
      <c r="K108" s="34"/>
    </row>
    <row r="109" spans="1:11" ht="15" customHeight="1" x14ac:dyDescent="0.25">
      <c r="A109" s="34"/>
      <c r="B109" s="34"/>
      <c r="C109" s="41" t="s">
        <v>83</v>
      </c>
      <c r="D109" s="40">
        <v>0</v>
      </c>
      <c r="E109" s="40">
        <v>0</v>
      </c>
      <c r="F109" s="40">
        <v>0</v>
      </c>
      <c r="G109" s="40">
        <v>0</v>
      </c>
      <c r="H109" s="34"/>
      <c r="I109" s="34"/>
      <c r="J109" s="34"/>
      <c r="K109" s="34"/>
    </row>
    <row r="110" spans="1:11" ht="15" customHeight="1" x14ac:dyDescent="0.25">
      <c r="A110" s="34"/>
      <c r="B110" s="34"/>
      <c r="C110" s="41" t="s">
        <v>84</v>
      </c>
      <c r="D110" s="40">
        <v>0</v>
      </c>
      <c r="E110" s="40">
        <v>0</v>
      </c>
      <c r="F110" s="40">
        <v>0</v>
      </c>
      <c r="G110" s="40">
        <v>0</v>
      </c>
      <c r="H110" s="34"/>
      <c r="I110" s="34"/>
      <c r="J110" s="34"/>
      <c r="K110" s="34"/>
    </row>
    <row r="111" spans="1:11" ht="15" customHeight="1" x14ac:dyDescent="0.25">
      <c r="A111" s="34"/>
      <c r="B111" s="34"/>
      <c r="C111" s="41" t="s">
        <v>86</v>
      </c>
      <c r="D111" s="40">
        <v>0</v>
      </c>
      <c r="E111" s="40">
        <v>0</v>
      </c>
      <c r="F111" s="40">
        <v>0</v>
      </c>
      <c r="G111" s="40">
        <v>0</v>
      </c>
      <c r="H111" s="34"/>
      <c r="I111" s="34"/>
      <c r="J111" s="34"/>
      <c r="K111" s="34"/>
    </row>
    <row r="112" spans="1:11" ht="15" customHeight="1" x14ac:dyDescent="0.25">
      <c r="A112" s="34"/>
      <c r="B112" s="34"/>
      <c r="C112" s="41" t="s">
        <v>72</v>
      </c>
      <c r="D112" s="40">
        <v>0</v>
      </c>
      <c r="E112" s="40">
        <v>0</v>
      </c>
      <c r="F112" s="40">
        <v>0</v>
      </c>
      <c r="G112" s="40">
        <v>0</v>
      </c>
      <c r="H112" s="34"/>
      <c r="I112" s="34"/>
      <c r="J112" s="34"/>
      <c r="K112" s="34"/>
    </row>
    <row r="113" spans="1:11" ht="15" customHeight="1" x14ac:dyDescent="0.25">
      <c r="A113" s="34"/>
      <c r="B113" s="34"/>
      <c r="C113" s="41" t="s">
        <v>81</v>
      </c>
      <c r="D113" s="40">
        <v>0</v>
      </c>
      <c r="E113" s="40">
        <v>0</v>
      </c>
      <c r="F113" s="40">
        <v>0</v>
      </c>
      <c r="G113" s="40">
        <v>0</v>
      </c>
      <c r="H113" s="34"/>
      <c r="I113" s="34"/>
      <c r="J113" s="34"/>
      <c r="K113" s="34"/>
    </row>
    <row r="114" spans="1:11" ht="15" customHeight="1" x14ac:dyDescent="0.25">
      <c r="A114" s="34"/>
      <c r="B114" s="34"/>
      <c r="C114" s="41" t="s">
        <v>82</v>
      </c>
      <c r="D114" s="40">
        <v>0</v>
      </c>
      <c r="E114" s="40">
        <v>0</v>
      </c>
      <c r="F114" s="40">
        <v>0</v>
      </c>
      <c r="G114" s="40">
        <v>0</v>
      </c>
      <c r="H114" s="34"/>
      <c r="I114" s="34"/>
      <c r="J114" s="34"/>
      <c r="K114" s="34"/>
    </row>
    <row r="115" spans="1:11" ht="15" customHeight="1" x14ac:dyDescent="0.25">
      <c r="A115" s="34"/>
      <c r="B115" s="34"/>
      <c r="C115" s="41" t="s">
        <v>83</v>
      </c>
      <c r="D115" s="40">
        <v>0</v>
      </c>
      <c r="E115" s="40">
        <v>0</v>
      </c>
      <c r="F115" s="40">
        <v>0</v>
      </c>
      <c r="G115" s="40">
        <v>0</v>
      </c>
      <c r="H115" s="34"/>
      <c r="I115" s="34"/>
      <c r="J115" s="34"/>
      <c r="K115" s="34"/>
    </row>
    <row r="116" spans="1:11" ht="15" customHeight="1" x14ac:dyDescent="0.25">
      <c r="A116" s="34"/>
      <c r="B116" s="34"/>
      <c r="C116" s="41" t="s">
        <v>84</v>
      </c>
      <c r="D116" s="40">
        <v>0</v>
      </c>
      <c r="E116" s="40">
        <v>0</v>
      </c>
      <c r="F116" s="40">
        <v>0</v>
      </c>
      <c r="G116" s="40">
        <v>0</v>
      </c>
      <c r="H116" s="34"/>
      <c r="I116" s="34"/>
      <c r="J116" s="34"/>
      <c r="K116" s="34"/>
    </row>
    <row r="117" spans="1:11" ht="15" customHeight="1" x14ac:dyDescent="0.25">
      <c r="A117" s="34"/>
      <c r="B117" s="34"/>
      <c r="C117" s="41" t="s">
        <v>87</v>
      </c>
      <c r="D117" s="40">
        <v>0</v>
      </c>
      <c r="E117" s="40">
        <v>0</v>
      </c>
      <c r="F117" s="40">
        <v>0</v>
      </c>
      <c r="G117" s="40">
        <v>0</v>
      </c>
      <c r="H117" s="34"/>
      <c r="I117" s="34"/>
      <c r="J117" s="34"/>
      <c r="K117" s="34"/>
    </row>
    <row r="118" spans="1:11" ht="15" customHeight="1" x14ac:dyDescent="0.25">
      <c r="A118" s="34"/>
      <c r="B118" s="34"/>
      <c r="C118" s="41" t="s">
        <v>88</v>
      </c>
      <c r="D118" s="40">
        <v>0</v>
      </c>
      <c r="E118" s="40">
        <v>0</v>
      </c>
      <c r="F118" s="40">
        <v>0</v>
      </c>
      <c r="G118" s="40">
        <v>0</v>
      </c>
      <c r="H118" s="34"/>
      <c r="I118" s="34"/>
      <c r="J118" s="34"/>
      <c r="K118" s="34"/>
    </row>
    <row r="119" spans="1:11" ht="20.100000000000001" customHeight="1" x14ac:dyDescent="0.25">
      <c r="A119" s="34"/>
      <c r="B119" s="34"/>
      <c r="C119" s="39" t="s">
        <v>53</v>
      </c>
      <c r="D119" s="34"/>
      <c r="E119" s="34"/>
      <c r="F119" s="34"/>
      <c r="G119" s="34"/>
      <c r="H119" s="34"/>
      <c r="I119" s="34"/>
      <c r="J119" s="34"/>
      <c r="K119" s="34"/>
    </row>
    <row r="120" spans="1:11" ht="20.100000000000001" customHeight="1" x14ac:dyDescent="0.25">
      <c r="A120" s="38" t="s">
        <v>158</v>
      </c>
      <c r="B120" s="32" t="s">
        <v>159</v>
      </c>
      <c r="C120" s="32" t="s">
        <v>53</v>
      </c>
      <c r="D120" s="34"/>
      <c r="E120" s="36" t="s">
        <v>53</v>
      </c>
      <c r="F120" s="32" t="s">
        <v>159</v>
      </c>
      <c r="G120" s="32" t="s">
        <v>53</v>
      </c>
      <c r="H120" s="37" t="s">
        <v>53</v>
      </c>
      <c r="I120" s="36" t="s">
        <v>53</v>
      </c>
      <c r="J120" s="32" t="s">
        <v>159</v>
      </c>
      <c r="K120" s="32" t="s">
        <v>53</v>
      </c>
    </row>
    <row r="121" spans="1:11" ht="20.100000000000001" customHeight="1" x14ac:dyDescent="0.25">
      <c r="A121" s="35" t="s">
        <v>160</v>
      </c>
      <c r="B121" s="32" t="s">
        <v>161</v>
      </c>
      <c r="C121" s="32" t="s">
        <v>53</v>
      </c>
      <c r="D121" s="34"/>
      <c r="E121" s="35" t="s">
        <v>162</v>
      </c>
      <c r="F121" s="32" t="s">
        <v>161</v>
      </c>
      <c r="G121" s="32" t="s">
        <v>53</v>
      </c>
      <c r="H121" s="34"/>
      <c r="I121" s="35" t="s">
        <v>163</v>
      </c>
      <c r="J121" s="32" t="s">
        <v>161</v>
      </c>
      <c r="K121" s="32" t="s">
        <v>53</v>
      </c>
    </row>
    <row r="122" spans="1:11" ht="20.100000000000001" customHeight="1" x14ac:dyDescent="0.25">
      <c r="A122" s="33" t="s">
        <v>53</v>
      </c>
      <c r="B122" s="32" t="s">
        <v>164</v>
      </c>
      <c r="C122" s="32" t="s">
        <v>53</v>
      </c>
      <c r="D122" s="34"/>
      <c r="E122" s="33" t="s">
        <v>53</v>
      </c>
      <c r="F122" s="32" t="s">
        <v>164</v>
      </c>
      <c r="G122" s="32" t="s">
        <v>53</v>
      </c>
      <c r="H122" s="34"/>
      <c r="I122" s="33" t="s">
        <v>53</v>
      </c>
      <c r="J122" s="32" t="s">
        <v>164</v>
      </c>
      <c r="K122" s="32" t="s">
        <v>53</v>
      </c>
    </row>
  </sheetData>
  <mergeCells count="17">
    <mergeCell ref="D21:G21"/>
    <mergeCell ref="D7:G7"/>
    <mergeCell ref="C8:G8"/>
    <mergeCell ref="C9:G9"/>
    <mergeCell ref="D10:G10"/>
    <mergeCell ref="D22:G22"/>
    <mergeCell ref="C31:G31"/>
    <mergeCell ref="D14:G14"/>
    <mergeCell ref="C18:G18"/>
    <mergeCell ref="D19:G19"/>
    <mergeCell ref="D20:G20"/>
    <mergeCell ref="C1:G1"/>
    <mergeCell ref="C2:G2"/>
    <mergeCell ref="D3:G3"/>
    <mergeCell ref="D4:G4"/>
    <mergeCell ref="D5:G5"/>
    <mergeCell ref="D6:G6"/>
  </mergeCells>
  <pageMargins left="0" right="0" top="0" bottom="0" header="0" footer="0"/>
  <pageSetup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3E549-D677-4894-AC2C-D451535BBFB0}">
  <sheetPr>
    <outlinePr summaryBelow="0"/>
  </sheetPr>
  <dimension ref="A1:K527"/>
  <sheetViews>
    <sheetView tabSelected="1" workbookViewId="0">
      <selection activeCell="J14" sqref="J14"/>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2936</v>
      </c>
      <c r="E3" s="1416"/>
      <c r="F3" s="1416"/>
      <c r="G3" s="1416"/>
      <c r="H3" s="34"/>
      <c r="I3" s="34"/>
      <c r="J3" s="34"/>
      <c r="K3" s="34"/>
    </row>
    <row r="4" spans="1:11" ht="14.1" customHeight="1" x14ac:dyDescent="0.25">
      <c r="A4" s="34"/>
      <c r="B4" s="34"/>
      <c r="C4" s="60" t="s">
        <v>4</v>
      </c>
      <c r="D4" s="1415" t="s">
        <v>801</v>
      </c>
      <c r="E4" s="1416"/>
      <c r="F4" s="1416"/>
      <c r="G4" s="1416"/>
      <c r="H4" s="34"/>
      <c r="I4" s="34"/>
      <c r="J4" s="34"/>
      <c r="K4" s="34"/>
    </row>
    <row r="5" spans="1:11" ht="14.1" customHeight="1" x14ac:dyDescent="0.25">
      <c r="A5" s="34"/>
      <c r="B5" s="34"/>
      <c r="C5" s="60" t="s">
        <v>6</v>
      </c>
      <c r="D5" s="1415" t="s">
        <v>3076</v>
      </c>
      <c r="E5" s="1416"/>
      <c r="F5" s="1416"/>
      <c r="G5" s="1416"/>
      <c r="H5" s="34"/>
      <c r="I5" s="34"/>
      <c r="J5" s="34"/>
      <c r="K5" s="34"/>
    </row>
    <row r="6" spans="1:11" ht="14.1" customHeight="1" x14ac:dyDescent="0.25">
      <c r="A6" s="34"/>
      <c r="B6" s="34"/>
      <c r="C6" s="60" t="s">
        <v>8</v>
      </c>
      <c r="D6" s="1415" t="s">
        <v>2024</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30.95" customHeight="1" x14ac:dyDescent="0.25">
      <c r="A9" s="34"/>
      <c r="B9" s="34"/>
      <c r="C9" s="1427" t="s">
        <v>3075</v>
      </c>
      <c r="D9" s="1428"/>
      <c r="E9" s="1428"/>
      <c r="F9" s="1428"/>
      <c r="G9" s="1428"/>
      <c r="H9" s="34"/>
      <c r="I9" s="34"/>
      <c r="J9" s="34"/>
      <c r="K9" s="34"/>
    </row>
    <row r="10" spans="1:11" ht="65.099999999999994" customHeight="1" x14ac:dyDescent="0.25">
      <c r="A10" s="34"/>
      <c r="B10" s="34"/>
      <c r="C10" s="44" t="s">
        <v>14</v>
      </c>
      <c r="D10" s="1429" t="s">
        <v>3074</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51.95" customHeight="1" x14ac:dyDescent="0.25">
      <c r="A13" s="34"/>
      <c r="B13" s="34"/>
      <c r="C13" s="41" t="s">
        <v>3073</v>
      </c>
      <c r="D13" s="54" t="s">
        <v>3062</v>
      </c>
      <c r="E13" s="54" t="s">
        <v>2164</v>
      </c>
      <c r="F13" s="54" t="s">
        <v>1383</v>
      </c>
      <c r="G13" s="54" t="s">
        <v>2281</v>
      </c>
      <c r="H13" s="34"/>
      <c r="I13" s="34"/>
      <c r="J13" s="34"/>
      <c r="K13" s="34"/>
    </row>
    <row r="14" spans="1:11" ht="294.95" customHeight="1" x14ac:dyDescent="0.25">
      <c r="A14" s="34"/>
      <c r="B14" s="34"/>
      <c r="C14" s="44" t="s">
        <v>24</v>
      </c>
      <c r="D14" s="1429" t="s">
        <v>3072</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72.95" customHeight="1" x14ac:dyDescent="0.25">
      <c r="A17" s="34"/>
      <c r="B17" s="34"/>
      <c r="C17" s="41" t="s">
        <v>3071</v>
      </c>
      <c r="D17" s="54" t="s">
        <v>185</v>
      </c>
      <c r="E17" s="54" t="s">
        <v>108</v>
      </c>
      <c r="F17" s="54" t="s">
        <v>3070</v>
      </c>
      <c r="G17" s="54" t="s">
        <v>184</v>
      </c>
      <c r="H17" s="34"/>
      <c r="I17" s="34"/>
      <c r="J17" s="34"/>
      <c r="K17" s="34"/>
    </row>
    <row r="18" spans="1:11" ht="72.95" customHeight="1" x14ac:dyDescent="0.25">
      <c r="A18" s="34"/>
      <c r="B18" s="34"/>
      <c r="C18" s="41" t="s">
        <v>3069</v>
      </c>
      <c r="D18" s="54" t="s">
        <v>1140</v>
      </c>
      <c r="E18" s="54" t="s">
        <v>172</v>
      </c>
      <c r="F18" s="54" t="s">
        <v>183</v>
      </c>
      <c r="G18" s="54" t="s">
        <v>1181</v>
      </c>
      <c r="H18" s="34"/>
      <c r="I18" s="34"/>
      <c r="J18" s="34"/>
      <c r="K18" s="34"/>
    </row>
    <row r="19" spans="1:11" ht="20.100000000000001" customHeight="1" x14ac:dyDescent="0.25">
      <c r="A19" s="34"/>
      <c r="B19" s="34"/>
      <c r="C19" s="41" t="s">
        <v>3068</v>
      </c>
      <c r="D19" s="54" t="s">
        <v>182</v>
      </c>
      <c r="E19" s="54" t="s">
        <v>3067</v>
      </c>
      <c r="F19" s="54" t="s">
        <v>3066</v>
      </c>
      <c r="G19" s="54" t="s">
        <v>2277</v>
      </c>
      <c r="H19" s="34"/>
      <c r="I19" s="34"/>
      <c r="J19" s="34"/>
      <c r="K19" s="34"/>
    </row>
    <row r="20" spans="1:11" ht="20.100000000000001" customHeight="1" x14ac:dyDescent="0.25">
      <c r="A20" s="34"/>
      <c r="B20" s="34"/>
      <c r="C20" s="41" t="s">
        <v>3065</v>
      </c>
      <c r="D20" s="54" t="s">
        <v>181</v>
      </c>
      <c r="E20" s="54" t="s">
        <v>1164</v>
      </c>
      <c r="F20" s="54" t="s">
        <v>3064</v>
      </c>
      <c r="G20" s="54" t="s">
        <v>2352</v>
      </c>
      <c r="H20" s="34"/>
      <c r="I20" s="34"/>
      <c r="J20" s="34"/>
      <c r="K20" s="34"/>
    </row>
    <row r="21" spans="1:11" ht="41.1" customHeight="1" x14ac:dyDescent="0.25">
      <c r="A21" s="34"/>
      <c r="B21" s="34"/>
      <c r="C21" s="41" t="s">
        <v>3063</v>
      </c>
      <c r="D21" s="54" t="s">
        <v>1214</v>
      </c>
      <c r="E21" s="54" t="s">
        <v>3062</v>
      </c>
      <c r="F21" s="54" t="s">
        <v>180</v>
      </c>
      <c r="G21" s="54" t="s">
        <v>179</v>
      </c>
      <c r="H21" s="34"/>
      <c r="I21" s="34"/>
      <c r="J21" s="34"/>
      <c r="K21" s="34"/>
    </row>
    <row r="22" spans="1:11" ht="30.95" customHeight="1" x14ac:dyDescent="0.25">
      <c r="A22" s="34"/>
      <c r="B22" s="34"/>
      <c r="C22" s="41" t="s">
        <v>3061</v>
      </c>
      <c r="D22" s="54" t="s">
        <v>3060</v>
      </c>
      <c r="E22" s="54" t="s">
        <v>2741</v>
      </c>
      <c r="F22" s="54" t="s">
        <v>3059</v>
      </c>
      <c r="G22" s="54" t="s">
        <v>2376</v>
      </c>
      <c r="H22" s="34"/>
      <c r="I22" s="34"/>
      <c r="J22" s="34"/>
      <c r="K22" s="34"/>
    </row>
    <row r="23" spans="1:11" ht="20.100000000000001" customHeight="1" x14ac:dyDescent="0.25">
      <c r="A23" s="34"/>
      <c r="B23" s="34"/>
      <c r="C23" s="41" t="s">
        <v>3058</v>
      </c>
      <c r="D23" s="54" t="s">
        <v>3057</v>
      </c>
      <c r="E23" s="54" t="s">
        <v>3056</v>
      </c>
      <c r="F23" s="54" t="s">
        <v>3055</v>
      </c>
      <c r="G23" s="54" t="s">
        <v>3054</v>
      </c>
      <c r="H23" s="34"/>
      <c r="I23" s="34"/>
      <c r="J23" s="34"/>
      <c r="K23" s="34"/>
    </row>
    <row r="24" spans="1:11" ht="14.1" customHeight="1" x14ac:dyDescent="0.25">
      <c r="A24" s="34"/>
      <c r="B24" s="34"/>
      <c r="C24" s="1417" t="s">
        <v>43</v>
      </c>
      <c r="D24" s="1418"/>
      <c r="E24" s="1418"/>
      <c r="F24" s="1418"/>
      <c r="G24" s="1418"/>
      <c r="H24" s="34"/>
      <c r="I24" s="34"/>
      <c r="J24" s="34"/>
      <c r="K24" s="34"/>
    </row>
    <row r="25" spans="1:11" ht="14.1" customHeight="1" x14ac:dyDescent="0.25">
      <c r="A25" s="34"/>
      <c r="B25" s="34"/>
      <c r="C25" s="56" t="s">
        <v>3053</v>
      </c>
      <c r="D25" s="1417" t="s">
        <v>3052</v>
      </c>
      <c r="E25" s="1418"/>
      <c r="F25" s="1418"/>
      <c r="G25" s="1418"/>
      <c r="H25" s="34"/>
      <c r="I25" s="34"/>
      <c r="J25" s="34"/>
      <c r="K25" s="34"/>
    </row>
    <row r="26" spans="1:11" ht="14.1" customHeight="1" x14ac:dyDescent="0.25">
      <c r="A26" s="34"/>
      <c r="B26" s="34"/>
      <c r="C26" s="55" t="s">
        <v>46</v>
      </c>
      <c r="D26" s="1419" t="s">
        <v>3051</v>
      </c>
      <c r="E26" s="1420"/>
      <c r="F26" s="1420"/>
      <c r="G26" s="1420"/>
      <c r="H26" s="34"/>
      <c r="I26" s="34"/>
      <c r="J26" s="34"/>
      <c r="K26" s="34"/>
    </row>
    <row r="27" spans="1:11" ht="14.1" customHeight="1" x14ac:dyDescent="0.25">
      <c r="A27" s="34"/>
      <c r="B27" s="34"/>
      <c r="C27" s="32" t="s">
        <v>48</v>
      </c>
      <c r="D27" s="1421" t="s">
        <v>3050</v>
      </c>
      <c r="E27" s="1422"/>
      <c r="F27" s="1422"/>
      <c r="G27" s="1422"/>
      <c r="H27" s="34"/>
      <c r="I27" s="34"/>
      <c r="J27" s="34"/>
      <c r="K27" s="34"/>
    </row>
    <row r="28" spans="1:11" ht="14.1" customHeight="1" x14ac:dyDescent="0.25">
      <c r="A28" s="34"/>
      <c r="B28" s="34"/>
      <c r="C28" s="32" t="s">
        <v>50</v>
      </c>
      <c r="D28" s="1421" t="s">
        <v>3049</v>
      </c>
      <c r="E28" s="1422"/>
      <c r="F28" s="1422"/>
      <c r="G28" s="1422"/>
      <c r="H28" s="34"/>
      <c r="I28" s="34"/>
      <c r="J28" s="34"/>
      <c r="K28" s="34"/>
    </row>
    <row r="29" spans="1:11" ht="15" customHeight="1" x14ac:dyDescent="0.25">
      <c r="A29" s="34"/>
      <c r="B29" s="34"/>
      <c r="C29" s="53"/>
      <c r="D29" s="52">
        <v>2026</v>
      </c>
      <c r="E29" s="52">
        <v>2027</v>
      </c>
      <c r="F29" s="52">
        <v>2028</v>
      </c>
      <c r="G29" s="52">
        <v>2029</v>
      </c>
      <c r="H29" s="34"/>
      <c r="I29" s="34"/>
      <c r="J29" s="34"/>
      <c r="K29" s="34"/>
    </row>
    <row r="30" spans="1:11" ht="15" customHeight="1" x14ac:dyDescent="0.25">
      <c r="A30" s="34"/>
      <c r="B30" s="34"/>
      <c r="C30" s="51"/>
      <c r="D30" s="50" t="s">
        <v>17</v>
      </c>
      <c r="E30" s="50" t="s">
        <v>18</v>
      </c>
      <c r="F30" s="50" t="s">
        <v>18</v>
      </c>
      <c r="G30" s="50" t="s">
        <v>18</v>
      </c>
      <c r="H30" s="34"/>
      <c r="I30" s="34"/>
      <c r="J30" s="34"/>
      <c r="K30" s="34"/>
    </row>
    <row r="31" spans="1:11" ht="14.1" customHeight="1" x14ac:dyDescent="0.25">
      <c r="A31" s="34"/>
      <c r="B31" s="34"/>
      <c r="C31" s="41" t="s">
        <v>52</v>
      </c>
      <c r="D31" s="54" t="s">
        <v>53</v>
      </c>
      <c r="E31" s="54" t="s">
        <v>3048</v>
      </c>
      <c r="F31" s="54" t="s">
        <v>3047</v>
      </c>
      <c r="G31" s="54" t="s">
        <v>3046</v>
      </c>
      <c r="H31" s="34"/>
      <c r="I31" s="34"/>
      <c r="J31" s="34"/>
      <c r="K31" s="34"/>
    </row>
    <row r="32" spans="1:11" ht="14.1" customHeight="1" x14ac:dyDescent="0.25">
      <c r="A32" s="34"/>
      <c r="B32" s="34"/>
      <c r="C32" s="41" t="s">
        <v>54</v>
      </c>
      <c r="D32" s="54" t="s">
        <v>55</v>
      </c>
      <c r="E32" s="54" t="s">
        <v>3045</v>
      </c>
      <c r="F32" s="54" t="s">
        <v>3044</v>
      </c>
      <c r="G32" s="54" t="s">
        <v>3043</v>
      </c>
      <c r="H32" s="34"/>
      <c r="I32" s="34"/>
      <c r="J32" s="34"/>
      <c r="K32" s="34"/>
    </row>
    <row r="33" spans="1:11" ht="14.1" customHeight="1" x14ac:dyDescent="0.25">
      <c r="A33" s="34"/>
      <c r="B33" s="34"/>
      <c r="C33" s="41" t="s">
        <v>59</v>
      </c>
      <c r="D33" s="54" t="s">
        <v>55</v>
      </c>
      <c r="E33" s="54" t="s">
        <v>3042</v>
      </c>
      <c r="F33" s="54" t="s">
        <v>3041</v>
      </c>
      <c r="G33" s="54" t="s">
        <v>3040</v>
      </c>
      <c r="H33" s="34"/>
      <c r="I33" s="34"/>
      <c r="J33" s="34"/>
      <c r="K33" s="34"/>
    </row>
    <row r="34" spans="1:11" ht="14.1" customHeight="1" x14ac:dyDescent="0.25">
      <c r="A34" s="34"/>
      <c r="B34" s="34"/>
      <c r="C34" s="41" t="s">
        <v>63</v>
      </c>
      <c r="D34" s="54" t="s">
        <v>53</v>
      </c>
      <c r="E34" s="54" t="s">
        <v>53</v>
      </c>
      <c r="F34" s="54" t="s">
        <v>3039</v>
      </c>
      <c r="G34" s="54" t="s">
        <v>3038</v>
      </c>
      <c r="H34" s="34"/>
      <c r="I34" s="34"/>
      <c r="J34" s="34"/>
      <c r="K34" s="34"/>
    </row>
    <row r="35" spans="1:11" ht="14.1" customHeight="1" x14ac:dyDescent="0.25">
      <c r="A35" s="34"/>
      <c r="B35" s="34"/>
      <c r="C35" s="41" t="s">
        <v>65</v>
      </c>
      <c r="D35" s="54" t="s">
        <v>53</v>
      </c>
      <c r="E35" s="54" t="s">
        <v>53</v>
      </c>
      <c r="F35" s="54" t="s">
        <v>178</v>
      </c>
      <c r="G35" s="54" t="s">
        <v>1023</v>
      </c>
      <c r="H35" s="34"/>
      <c r="I35" s="34"/>
      <c r="J35" s="34"/>
      <c r="K35" s="34"/>
    </row>
    <row r="36" spans="1:11" ht="14.1" customHeight="1" x14ac:dyDescent="0.25">
      <c r="A36" s="34"/>
      <c r="B36" s="34"/>
      <c r="C36" s="41" t="s">
        <v>68</v>
      </c>
      <c r="D36" s="54" t="s">
        <v>53</v>
      </c>
      <c r="E36" s="54" t="s">
        <v>53</v>
      </c>
      <c r="F36" s="54" t="s">
        <v>3037</v>
      </c>
      <c r="G36" s="54" t="s">
        <v>3036</v>
      </c>
      <c r="H36" s="34"/>
      <c r="I36" s="34"/>
      <c r="J36" s="34"/>
      <c r="K36" s="34"/>
    </row>
    <row r="37" spans="1:11" ht="14.1" customHeight="1" x14ac:dyDescent="0.25">
      <c r="A37" s="34"/>
      <c r="B37" s="34"/>
      <c r="C37" s="1431" t="s">
        <v>70</v>
      </c>
      <c r="D37" s="1432"/>
      <c r="E37" s="1432"/>
      <c r="F37" s="1432"/>
      <c r="G37" s="1432"/>
      <c r="H37" s="34"/>
      <c r="I37" s="34"/>
      <c r="J37" s="34"/>
      <c r="K37" s="34"/>
    </row>
    <row r="38" spans="1:11" ht="14.1" customHeight="1" x14ac:dyDescent="0.25">
      <c r="A38" s="34"/>
      <c r="B38" s="34"/>
      <c r="C38" s="53"/>
      <c r="D38" s="52">
        <v>2026</v>
      </c>
      <c r="E38" s="52">
        <v>2027</v>
      </c>
      <c r="F38" s="52">
        <v>2028</v>
      </c>
      <c r="G38" s="52">
        <v>2029</v>
      </c>
      <c r="H38" s="34"/>
      <c r="I38" s="34"/>
      <c r="J38" s="34"/>
      <c r="K38" s="34"/>
    </row>
    <row r="39" spans="1:11" ht="14.1" customHeight="1" x14ac:dyDescent="0.25">
      <c r="A39" s="34"/>
      <c r="B39" s="34"/>
      <c r="C39" s="51"/>
      <c r="D39" s="50" t="s">
        <v>17</v>
      </c>
      <c r="E39" s="50" t="s">
        <v>18</v>
      </c>
      <c r="F39" s="50" t="s">
        <v>18</v>
      </c>
      <c r="G39" s="50" t="s">
        <v>18</v>
      </c>
      <c r="H39" s="34"/>
      <c r="I39" s="34"/>
      <c r="J39" s="34"/>
      <c r="K39" s="34"/>
    </row>
    <row r="40" spans="1:11" ht="14.1" customHeight="1" x14ac:dyDescent="0.25">
      <c r="A40" s="34"/>
      <c r="B40" s="34"/>
      <c r="C40" s="49" t="s">
        <v>71</v>
      </c>
      <c r="D40" s="47">
        <v>0</v>
      </c>
      <c r="E40" s="47">
        <v>3682660000</v>
      </c>
      <c r="F40" s="47">
        <v>3700660000</v>
      </c>
      <c r="G40" s="47">
        <v>3722280000</v>
      </c>
      <c r="H40" s="34"/>
      <c r="I40" s="34"/>
      <c r="J40" s="34"/>
      <c r="K40" s="34"/>
    </row>
    <row r="41" spans="1:11" ht="14.1" customHeight="1" x14ac:dyDescent="0.25">
      <c r="A41" s="34"/>
      <c r="B41" s="34"/>
      <c r="C41" s="49" t="s">
        <v>72</v>
      </c>
      <c r="D41" s="47">
        <v>0</v>
      </c>
      <c r="E41" s="47">
        <v>3682660000</v>
      </c>
      <c r="F41" s="47">
        <v>3700660000</v>
      </c>
      <c r="G41" s="47">
        <v>3722280000</v>
      </c>
      <c r="H41" s="34"/>
      <c r="I41" s="34"/>
      <c r="J41" s="34"/>
      <c r="K41" s="34"/>
    </row>
    <row r="42" spans="1:11" ht="14.1" customHeight="1" x14ac:dyDescent="0.25">
      <c r="A42" s="34"/>
      <c r="B42" s="34"/>
      <c r="C42" s="49" t="s">
        <v>73</v>
      </c>
      <c r="D42" s="47">
        <v>0</v>
      </c>
      <c r="E42" s="47">
        <v>0</v>
      </c>
      <c r="F42" s="47">
        <v>0</v>
      </c>
      <c r="G42" s="47">
        <v>0</v>
      </c>
      <c r="H42" s="34"/>
      <c r="I42" s="34"/>
      <c r="J42" s="34"/>
      <c r="K42" s="34"/>
    </row>
    <row r="43" spans="1:11" ht="14.1" customHeight="1" x14ac:dyDescent="0.25">
      <c r="A43" s="34"/>
      <c r="B43" s="34"/>
      <c r="C43" s="49" t="s">
        <v>74</v>
      </c>
      <c r="D43" s="47">
        <v>0</v>
      </c>
      <c r="E43" s="47">
        <v>533880000</v>
      </c>
      <c r="F43" s="47">
        <v>535673000</v>
      </c>
      <c r="G43" s="47">
        <v>539053000</v>
      </c>
      <c r="H43" s="34"/>
      <c r="I43" s="34"/>
      <c r="J43" s="34"/>
      <c r="K43" s="34"/>
    </row>
    <row r="44" spans="1:11" ht="14.1" customHeight="1" x14ac:dyDescent="0.25">
      <c r="A44" s="34"/>
      <c r="B44" s="34"/>
      <c r="C44" s="49" t="s">
        <v>72</v>
      </c>
      <c r="D44" s="47">
        <v>0</v>
      </c>
      <c r="E44" s="47">
        <v>533880000</v>
      </c>
      <c r="F44" s="47">
        <v>535673000</v>
      </c>
      <c r="G44" s="47">
        <v>539053000</v>
      </c>
      <c r="H44" s="34"/>
      <c r="I44" s="34"/>
      <c r="J44" s="34"/>
      <c r="K44" s="34"/>
    </row>
    <row r="45" spans="1:11" ht="14.1" customHeight="1" x14ac:dyDescent="0.25">
      <c r="A45" s="34"/>
      <c r="B45" s="34"/>
      <c r="C45" s="49" t="s">
        <v>73</v>
      </c>
      <c r="D45" s="47">
        <v>0</v>
      </c>
      <c r="E45" s="47">
        <v>0</v>
      </c>
      <c r="F45" s="47">
        <v>0</v>
      </c>
      <c r="G45" s="47">
        <v>0</v>
      </c>
      <c r="H45" s="34"/>
      <c r="I45" s="34"/>
      <c r="J45" s="34"/>
      <c r="K45" s="34"/>
    </row>
    <row r="46" spans="1:11" ht="14.1" customHeight="1" x14ac:dyDescent="0.25">
      <c r="A46" s="34"/>
      <c r="B46" s="34"/>
      <c r="C46" s="49" t="s">
        <v>75</v>
      </c>
      <c r="D46" s="47">
        <v>0</v>
      </c>
      <c r="E46" s="47">
        <v>897218000</v>
      </c>
      <c r="F46" s="47">
        <v>897888000</v>
      </c>
      <c r="G46" s="47">
        <v>895388000</v>
      </c>
      <c r="H46" s="34"/>
      <c r="I46" s="34"/>
      <c r="J46" s="34"/>
      <c r="K46" s="34"/>
    </row>
    <row r="47" spans="1:11" ht="14.1" customHeight="1" x14ac:dyDescent="0.25">
      <c r="A47" s="34"/>
      <c r="B47" s="34"/>
      <c r="C47" s="49" t="s">
        <v>72</v>
      </c>
      <c r="D47" s="47">
        <v>0</v>
      </c>
      <c r="E47" s="47">
        <v>897218000</v>
      </c>
      <c r="F47" s="47">
        <v>897888000</v>
      </c>
      <c r="G47" s="47">
        <v>895388000</v>
      </c>
      <c r="H47" s="34"/>
      <c r="I47" s="34"/>
      <c r="J47" s="34"/>
      <c r="K47" s="34"/>
    </row>
    <row r="48" spans="1:11" ht="14.1" customHeight="1" x14ac:dyDescent="0.25">
      <c r="A48" s="34"/>
      <c r="B48" s="34"/>
      <c r="C48" s="49" t="s">
        <v>73</v>
      </c>
      <c r="D48" s="47">
        <v>0</v>
      </c>
      <c r="E48" s="47">
        <v>0</v>
      </c>
      <c r="F48" s="47">
        <v>0</v>
      </c>
      <c r="G48" s="47">
        <v>0</v>
      </c>
      <c r="H48" s="34"/>
      <c r="I48" s="34"/>
      <c r="J48" s="34"/>
      <c r="K48" s="34"/>
    </row>
    <row r="49" spans="1:11" ht="14.1" customHeight="1" x14ac:dyDescent="0.25">
      <c r="A49" s="34"/>
      <c r="B49" s="34"/>
      <c r="C49" s="49" t="s">
        <v>76</v>
      </c>
      <c r="D49" s="47">
        <v>0</v>
      </c>
      <c r="E49" s="47">
        <v>0</v>
      </c>
      <c r="F49" s="47">
        <v>0</v>
      </c>
      <c r="G49" s="47">
        <v>0</v>
      </c>
      <c r="H49" s="34"/>
      <c r="I49" s="34"/>
      <c r="J49" s="34"/>
      <c r="K49" s="34"/>
    </row>
    <row r="50" spans="1:11" ht="14.1" customHeight="1" x14ac:dyDescent="0.25">
      <c r="A50" s="34"/>
      <c r="B50" s="34"/>
      <c r="C50" s="49" t="s">
        <v>72</v>
      </c>
      <c r="D50" s="47">
        <v>0</v>
      </c>
      <c r="E50" s="47">
        <v>0</v>
      </c>
      <c r="F50" s="47">
        <v>0</v>
      </c>
      <c r="G50" s="47">
        <v>0</v>
      </c>
      <c r="H50" s="34"/>
      <c r="I50" s="34"/>
      <c r="J50" s="34"/>
      <c r="K50" s="34"/>
    </row>
    <row r="51" spans="1:11" ht="14.1" customHeight="1" x14ac:dyDescent="0.25">
      <c r="A51" s="34"/>
      <c r="B51" s="34"/>
      <c r="C51" s="49" t="s">
        <v>73</v>
      </c>
      <c r="D51" s="47">
        <v>0</v>
      </c>
      <c r="E51" s="47">
        <v>0</v>
      </c>
      <c r="F51" s="47">
        <v>0</v>
      </c>
      <c r="G51" s="47">
        <v>0</v>
      </c>
      <c r="H51" s="34"/>
      <c r="I51" s="34"/>
      <c r="J51" s="34"/>
      <c r="K51" s="34"/>
    </row>
    <row r="52" spans="1:11" ht="14.1" customHeight="1" x14ac:dyDescent="0.25">
      <c r="A52" s="34"/>
      <c r="B52" s="34"/>
      <c r="C52" s="49" t="s">
        <v>77</v>
      </c>
      <c r="D52" s="47">
        <v>0</v>
      </c>
      <c r="E52" s="47">
        <v>0</v>
      </c>
      <c r="F52" s="47">
        <v>0</v>
      </c>
      <c r="G52" s="47">
        <v>0</v>
      </c>
      <c r="H52" s="34"/>
      <c r="I52" s="34"/>
      <c r="J52" s="34"/>
      <c r="K52" s="34"/>
    </row>
    <row r="53" spans="1:11" ht="14.1" customHeight="1" x14ac:dyDescent="0.25">
      <c r="A53" s="34"/>
      <c r="B53" s="34"/>
      <c r="C53" s="49" t="s">
        <v>72</v>
      </c>
      <c r="D53" s="47">
        <v>0</v>
      </c>
      <c r="E53" s="47">
        <v>0</v>
      </c>
      <c r="F53" s="47">
        <v>0</v>
      </c>
      <c r="G53" s="47">
        <v>0</v>
      </c>
      <c r="H53" s="34"/>
      <c r="I53" s="34"/>
      <c r="J53" s="34"/>
      <c r="K53" s="34"/>
    </row>
    <row r="54" spans="1:11" ht="14.1" customHeight="1" x14ac:dyDescent="0.25">
      <c r="A54" s="34"/>
      <c r="B54" s="34"/>
      <c r="C54" s="49" t="s">
        <v>73</v>
      </c>
      <c r="D54" s="47">
        <v>0</v>
      </c>
      <c r="E54" s="47">
        <v>0</v>
      </c>
      <c r="F54" s="47">
        <v>0</v>
      </c>
      <c r="G54" s="47">
        <v>0</v>
      </c>
      <c r="H54" s="34"/>
      <c r="I54" s="34"/>
      <c r="J54" s="34"/>
      <c r="K54" s="34"/>
    </row>
    <row r="55" spans="1:11" ht="14.1" customHeight="1" x14ac:dyDescent="0.25">
      <c r="A55" s="34"/>
      <c r="B55" s="34"/>
      <c r="C55" s="49" t="s">
        <v>78</v>
      </c>
      <c r="D55" s="47">
        <v>0</v>
      </c>
      <c r="E55" s="47">
        <v>800000</v>
      </c>
      <c r="F55" s="47">
        <v>800000</v>
      </c>
      <c r="G55" s="47">
        <v>800000</v>
      </c>
      <c r="H55" s="34"/>
      <c r="I55" s="34"/>
      <c r="J55" s="34"/>
      <c r="K55" s="34"/>
    </row>
    <row r="56" spans="1:11" ht="14.1" customHeight="1" x14ac:dyDescent="0.25">
      <c r="A56" s="34"/>
      <c r="B56" s="34"/>
      <c r="C56" s="49" t="s">
        <v>72</v>
      </c>
      <c r="D56" s="47">
        <v>0</v>
      </c>
      <c r="E56" s="47">
        <v>800000</v>
      </c>
      <c r="F56" s="47">
        <v>800000</v>
      </c>
      <c r="G56" s="47">
        <v>800000</v>
      </c>
      <c r="H56" s="34"/>
      <c r="I56" s="34"/>
      <c r="J56" s="34"/>
      <c r="K56" s="34"/>
    </row>
    <row r="57" spans="1:11" ht="14.1" customHeight="1" x14ac:dyDescent="0.25">
      <c r="A57" s="34"/>
      <c r="B57" s="34"/>
      <c r="C57" s="49" t="s">
        <v>73</v>
      </c>
      <c r="D57" s="47">
        <v>0</v>
      </c>
      <c r="E57" s="47">
        <v>0</v>
      </c>
      <c r="F57" s="47">
        <v>0</v>
      </c>
      <c r="G57" s="47">
        <v>0</v>
      </c>
      <c r="H57" s="34"/>
      <c r="I57" s="34"/>
      <c r="J57" s="34"/>
      <c r="K57" s="34"/>
    </row>
    <row r="58" spans="1:11" ht="14.1" customHeight="1" x14ac:dyDescent="0.25">
      <c r="A58" s="34"/>
      <c r="B58" s="34"/>
      <c r="C58" s="49" t="s">
        <v>79</v>
      </c>
      <c r="D58" s="47">
        <v>0</v>
      </c>
      <c r="E58" s="47">
        <v>12500000</v>
      </c>
      <c r="F58" s="47">
        <v>15000000</v>
      </c>
      <c r="G58" s="47">
        <v>17500000</v>
      </c>
      <c r="H58" s="34"/>
      <c r="I58" s="34"/>
      <c r="J58" s="34"/>
      <c r="K58" s="34"/>
    </row>
    <row r="59" spans="1:11" ht="14.1" customHeight="1" x14ac:dyDescent="0.25">
      <c r="A59" s="34"/>
      <c r="B59" s="34"/>
      <c r="C59" s="49" t="s">
        <v>72</v>
      </c>
      <c r="D59" s="47">
        <v>0</v>
      </c>
      <c r="E59" s="47">
        <v>12500000</v>
      </c>
      <c r="F59" s="47">
        <v>15000000</v>
      </c>
      <c r="G59" s="47">
        <v>17500000</v>
      </c>
      <c r="H59" s="34"/>
      <c r="I59" s="34"/>
      <c r="J59" s="34"/>
      <c r="K59" s="34"/>
    </row>
    <row r="60" spans="1:11" ht="14.1" customHeight="1" x14ac:dyDescent="0.25">
      <c r="A60" s="34"/>
      <c r="B60" s="34"/>
      <c r="C60" s="49" t="s">
        <v>73</v>
      </c>
      <c r="D60" s="47">
        <v>0</v>
      </c>
      <c r="E60" s="47">
        <v>0</v>
      </c>
      <c r="F60" s="47">
        <v>0</v>
      </c>
      <c r="G60" s="47">
        <v>0</v>
      </c>
      <c r="H60" s="34"/>
      <c r="I60" s="34"/>
      <c r="J60" s="34"/>
      <c r="K60" s="34"/>
    </row>
    <row r="61" spans="1:11" ht="14.1" customHeight="1" x14ac:dyDescent="0.25">
      <c r="A61" s="34"/>
      <c r="B61" s="34"/>
      <c r="C61" s="49" t="s">
        <v>80</v>
      </c>
      <c r="D61" s="47">
        <v>0</v>
      </c>
      <c r="E61" s="47">
        <v>0</v>
      </c>
      <c r="F61" s="47">
        <v>0</v>
      </c>
      <c r="G61" s="47">
        <v>0</v>
      </c>
      <c r="H61" s="34"/>
      <c r="I61" s="34"/>
      <c r="J61" s="34"/>
      <c r="K61" s="34"/>
    </row>
    <row r="62" spans="1:11" ht="14.1" customHeight="1" x14ac:dyDescent="0.25">
      <c r="A62" s="34"/>
      <c r="B62" s="34"/>
      <c r="C62" s="49" t="s">
        <v>72</v>
      </c>
      <c r="D62" s="47">
        <v>0</v>
      </c>
      <c r="E62" s="47">
        <v>0</v>
      </c>
      <c r="F62" s="47">
        <v>0</v>
      </c>
      <c r="G62" s="47">
        <v>0</v>
      </c>
      <c r="H62" s="34"/>
      <c r="I62" s="34"/>
      <c r="J62" s="34"/>
      <c r="K62" s="34"/>
    </row>
    <row r="63" spans="1:11" ht="14.1" customHeight="1" x14ac:dyDescent="0.25">
      <c r="A63" s="34"/>
      <c r="B63" s="34"/>
      <c r="C63" s="49" t="s">
        <v>81</v>
      </c>
      <c r="D63" s="47">
        <v>0</v>
      </c>
      <c r="E63" s="47">
        <v>0</v>
      </c>
      <c r="F63" s="47">
        <v>0</v>
      </c>
      <c r="G63" s="47">
        <v>0</v>
      </c>
      <c r="H63" s="34"/>
      <c r="I63" s="34"/>
      <c r="J63" s="34"/>
      <c r="K63" s="34"/>
    </row>
    <row r="64" spans="1:11" ht="14.1" customHeight="1" x14ac:dyDescent="0.25">
      <c r="A64" s="34"/>
      <c r="B64" s="34"/>
      <c r="C64" s="49" t="s">
        <v>82</v>
      </c>
      <c r="D64" s="47">
        <v>0</v>
      </c>
      <c r="E64" s="47">
        <v>0</v>
      </c>
      <c r="F64" s="47">
        <v>0</v>
      </c>
      <c r="G64" s="47">
        <v>0</v>
      </c>
      <c r="H64" s="34"/>
      <c r="I64" s="34"/>
      <c r="J64" s="34"/>
      <c r="K64" s="34"/>
    </row>
    <row r="65" spans="1:11" ht="14.1" customHeight="1" x14ac:dyDescent="0.25">
      <c r="A65" s="34"/>
      <c r="B65" s="34"/>
      <c r="C65" s="49" t="s">
        <v>83</v>
      </c>
      <c r="D65" s="47">
        <v>0</v>
      </c>
      <c r="E65" s="47">
        <v>0</v>
      </c>
      <c r="F65" s="47">
        <v>0</v>
      </c>
      <c r="G65" s="47">
        <v>0</v>
      </c>
      <c r="H65" s="34"/>
      <c r="I65" s="34"/>
      <c r="J65" s="34"/>
      <c r="K65" s="34"/>
    </row>
    <row r="66" spans="1:11" ht="14.1" customHeight="1" x14ac:dyDescent="0.25">
      <c r="A66" s="34"/>
      <c r="B66" s="34"/>
      <c r="C66" s="49" t="s">
        <v>84</v>
      </c>
      <c r="D66" s="47">
        <v>0</v>
      </c>
      <c r="E66" s="47">
        <v>0</v>
      </c>
      <c r="F66" s="47">
        <v>0</v>
      </c>
      <c r="G66" s="47">
        <v>0</v>
      </c>
      <c r="H66" s="34"/>
      <c r="I66" s="34"/>
      <c r="J66" s="34"/>
      <c r="K66" s="34"/>
    </row>
    <row r="67" spans="1:11" ht="14.1" customHeight="1" x14ac:dyDescent="0.25">
      <c r="A67" s="34"/>
      <c r="B67" s="34"/>
      <c r="C67" s="49" t="s">
        <v>85</v>
      </c>
      <c r="D67" s="47">
        <v>0</v>
      </c>
      <c r="E67" s="47">
        <v>0</v>
      </c>
      <c r="F67" s="47">
        <v>0</v>
      </c>
      <c r="G67" s="47">
        <v>0</v>
      </c>
      <c r="H67" s="34"/>
      <c r="I67" s="34"/>
      <c r="J67" s="34"/>
      <c r="K67" s="34"/>
    </row>
    <row r="68" spans="1:11" ht="14.1" customHeight="1" x14ac:dyDescent="0.25">
      <c r="A68" s="34"/>
      <c r="B68" s="34"/>
      <c r="C68" s="49" t="s">
        <v>72</v>
      </c>
      <c r="D68" s="47">
        <v>0</v>
      </c>
      <c r="E68" s="47">
        <v>0</v>
      </c>
      <c r="F68" s="47">
        <v>0</v>
      </c>
      <c r="G68" s="47">
        <v>0</v>
      </c>
      <c r="H68" s="34"/>
      <c r="I68" s="34"/>
      <c r="J68" s="34"/>
      <c r="K68" s="34"/>
    </row>
    <row r="69" spans="1:11" ht="14.1" customHeight="1" x14ac:dyDescent="0.25">
      <c r="A69" s="34"/>
      <c r="B69" s="34"/>
      <c r="C69" s="49" t="s">
        <v>81</v>
      </c>
      <c r="D69" s="47">
        <v>0</v>
      </c>
      <c r="E69" s="47">
        <v>0</v>
      </c>
      <c r="F69" s="47">
        <v>0</v>
      </c>
      <c r="G69" s="47">
        <v>0</v>
      </c>
      <c r="H69" s="34"/>
      <c r="I69" s="34"/>
      <c r="J69" s="34"/>
      <c r="K69" s="34"/>
    </row>
    <row r="70" spans="1:11" ht="14.1" customHeight="1" x14ac:dyDescent="0.25">
      <c r="A70" s="34"/>
      <c r="B70" s="34"/>
      <c r="C70" s="49" t="s">
        <v>82</v>
      </c>
      <c r="D70" s="47">
        <v>0</v>
      </c>
      <c r="E70" s="47">
        <v>0</v>
      </c>
      <c r="F70" s="47">
        <v>0</v>
      </c>
      <c r="G70" s="47">
        <v>0</v>
      </c>
      <c r="H70" s="34"/>
      <c r="I70" s="34"/>
      <c r="J70" s="34"/>
      <c r="K70" s="34"/>
    </row>
    <row r="71" spans="1:11" ht="14.1" customHeight="1" x14ac:dyDescent="0.25">
      <c r="A71" s="34"/>
      <c r="B71" s="34"/>
      <c r="C71" s="49" t="s">
        <v>83</v>
      </c>
      <c r="D71" s="47">
        <v>0</v>
      </c>
      <c r="E71" s="47">
        <v>0</v>
      </c>
      <c r="F71" s="47">
        <v>0</v>
      </c>
      <c r="G71" s="47">
        <v>0</v>
      </c>
      <c r="H71" s="34"/>
      <c r="I71" s="34"/>
      <c r="J71" s="34"/>
      <c r="K71" s="34"/>
    </row>
    <row r="72" spans="1:11" ht="14.1" customHeight="1" x14ac:dyDescent="0.25">
      <c r="A72" s="34"/>
      <c r="B72" s="34"/>
      <c r="C72" s="49" t="s">
        <v>84</v>
      </c>
      <c r="D72" s="47">
        <v>0</v>
      </c>
      <c r="E72" s="47">
        <v>0</v>
      </c>
      <c r="F72" s="47">
        <v>0</v>
      </c>
      <c r="G72" s="47">
        <v>0</v>
      </c>
      <c r="H72" s="34"/>
      <c r="I72" s="34"/>
      <c r="J72" s="34"/>
      <c r="K72" s="34"/>
    </row>
    <row r="73" spans="1:11" ht="14.1" customHeight="1" x14ac:dyDescent="0.25">
      <c r="A73" s="34"/>
      <c r="B73" s="34"/>
      <c r="C73" s="49" t="s">
        <v>86</v>
      </c>
      <c r="D73" s="47">
        <v>0</v>
      </c>
      <c r="E73" s="47">
        <v>0</v>
      </c>
      <c r="F73" s="47">
        <v>0</v>
      </c>
      <c r="G73" s="47">
        <v>0</v>
      </c>
      <c r="H73" s="34"/>
      <c r="I73" s="34"/>
      <c r="J73" s="34"/>
      <c r="K73" s="34"/>
    </row>
    <row r="74" spans="1:11" ht="14.1" customHeight="1" x14ac:dyDescent="0.25">
      <c r="A74" s="34"/>
      <c r="B74" s="34"/>
      <c r="C74" s="49" t="s">
        <v>72</v>
      </c>
      <c r="D74" s="47">
        <v>0</v>
      </c>
      <c r="E74" s="47">
        <v>0</v>
      </c>
      <c r="F74" s="47">
        <v>0</v>
      </c>
      <c r="G74" s="47">
        <v>0</v>
      </c>
      <c r="H74" s="34"/>
      <c r="I74" s="34"/>
      <c r="J74" s="34"/>
      <c r="K74" s="34"/>
    </row>
    <row r="75" spans="1:11" ht="14.1" customHeight="1" x14ac:dyDescent="0.25">
      <c r="A75" s="34"/>
      <c r="B75" s="34"/>
      <c r="C75" s="49" t="s">
        <v>81</v>
      </c>
      <c r="D75" s="47">
        <v>0</v>
      </c>
      <c r="E75" s="47">
        <v>0</v>
      </c>
      <c r="F75" s="47">
        <v>0</v>
      </c>
      <c r="G75" s="47">
        <v>0</v>
      </c>
      <c r="H75" s="34"/>
      <c r="I75" s="34"/>
      <c r="J75" s="34"/>
      <c r="K75" s="34"/>
    </row>
    <row r="76" spans="1:11" ht="14.1" customHeight="1" x14ac:dyDescent="0.25">
      <c r="A76" s="34"/>
      <c r="B76" s="34"/>
      <c r="C76" s="49" t="s">
        <v>82</v>
      </c>
      <c r="D76" s="47">
        <v>0</v>
      </c>
      <c r="E76" s="47">
        <v>0</v>
      </c>
      <c r="F76" s="47">
        <v>0</v>
      </c>
      <c r="G76" s="47">
        <v>0</v>
      </c>
      <c r="H76" s="34"/>
      <c r="I76" s="34"/>
      <c r="J76" s="34"/>
      <c r="K76" s="34"/>
    </row>
    <row r="77" spans="1:11" ht="14.1" customHeight="1" x14ac:dyDescent="0.25">
      <c r="A77" s="34"/>
      <c r="B77" s="34"/>
      <c r="C77" s="49" t="s">
        <v>83</v>
      </c>
      <c r="D77" s="47">
        <v>0</v>
      </c>
      <c r="E77" s="47">
        <v>0</v>
      </c>
      <c r="F77" s="47">
        <v>0</v>
      </c>
      <c r="G77" s="47">
        <v>0</v>
      </c>
      <c r="H77" s="34"/>
      <c r="I77" s="34"/>
      <c r="J77" s="34"/>
      <c r="K77" s="34"/>
    </row>
    <row r="78" spans="1:11" ht="14.1" customHeight="1" x14ac:dyDescent="0.25">
      <c r="A78" s="34"/>
      <c r="B78" s="34"/>
      <c r="C78" s="49" t="s">
        <v>84</v>
      </c>
      <c r="D78" s="47">
        <v>0</v>
      </c>
      <c r="E78" s="47">
        <v>0</v>
      </c>
      <c r="F78" s="47">
        <v>0</v>
      </c>
      <c r="G78" s="47">
        <v>0</v>
      </c>
      <c r="H78" s="34"/>
      <c r="I78" s="34"/>
      <c r="J78" s="34"/>
      <c r="K78" s="34"/>
    </row>
    <row r="79" spans="1:11" ht="14.1" customHeight="1" x14ac:dyDescent="0.25">
      <c r="A79" s="34"/>
      <c r="B79" s="34"/>
      <c r="C79" s="49" t="s">
        <v>87</v>
      </c>
      <c r="D79" s="47">
        <v>0</v>
      </c>
      <c r="E79" s="47">
        <v>0</v>
      </c>
      <c r="F79" s="47">
        <v>0</v>
      </c>
      <c r="G79" s="47">
        <v>0</v>
      </c>
      <c r="H79" s="34"/>
      <c r="I79" s="34"/>
      <c r="J79" s="34"/>
      <c r="K79" s="34"/>
    </row>
    <row r="80" spans="1:11" ht="14.1" customHeight="1" x14ac:dyDescent="0.25">
      <c r="A80" s="34"/>
      <c r="B80" s="34"/>
      <c r="C80" s="49" t="s">
        <v>88</v>
      </c>
      <c r="D80" s="47">
        <v>0</v>
      </c>
      <c r="E80" s="47">
        <v>0</v>
      </c>
      <c r="F80" s="47">
        <v>0</v>
      </c>
      <c r="G80" s="47">
        <v>0</v>
      </c>
      <c r="H80" s="34"/>
      <c r="I80" s="34"/>
      <c r="J80" s="34"/>
      <c r="K80" s="34"/>
    </row>
    <row r="81" spans="1:11" ht="14.1" customHeight="1" x14ac:dyDescent="0.25">
      <c r="A81" s="34"/>
      <c r="B81" s="34"/>
      <c r="C81" s="48" t="s">
        <v>89</v>
      </c>
      <c r="D81" s="47">
        <v>0</v>
      </c>
      <c r="E81" s="47">
        <v>5127058000</v>
      </c>
      <c r="F81" s="47">
        <v>5150021000</v>
      </c>
      <c r="G81" s="47">
        <v>5175021000</v>
      </c>
      <c r="H81" s="34"/>
      <c r="I81" s="34"/>
      <c r="J81" s="34"/>
      <c r="K81" s="34"/>
    </row>
    <row r="82" spans="1:11" ht="14.1" customHeight="1" x14ac:dyDescent="0.25">
      <c r="A82" s="34"/>
      <c r="B82" s="34"/>
      <c r="C82" s="1417" t="s">
        <v>90</v>
      </c>
      <c r="D82" s="1418"/>
      <c r="E82" s="1418"/>
      <c r="F82" s="1418"/>
      <c r="G82" s="1418"/>
      <c r="H82" s="34"/>
      <c r="I82" s="34"/>
      <c r="J82" s="34"/>
      <c r="K82" s="34"/>
    </row>
    <row r="83" spans="1:11" ht="14.1" customHeight="1" x14ac:dyDescent="0.25">
      <c r="A83" s="34"/>
      <c r="B83" s="34"/>
      <c r="C83" s="56" t="s">
        <v>3035</v>
      </c>
      <c r="D83" s="1417" t="s">
        <v>177</v>
      </c>
      <c r="E83" s="1418"/>
      <c r="F83" s="1418"/>
      <c r="G83" s="1418"/>
      <c r="H83" s="34"/>
      <c r="I83" s="34"/>
      <c r="J83" s="34"/>
      <c r="K83" s="34"/>
    </row>
    <row r="84" spans="1:11" ht="14.1" customHeight="1" x14ac:dyDescent="0.25">
      <c r="A84" s="34"/>
      <c r="B84" s="34"/>
      <c r="C84" s="55" t="s">
        <v>46</v>
      </c>
      <c r="D84" s="1419" t="s">
        <v>3034</v>
      </c>
      <c r="E84" s="1420"/>
      <c r="F84" s="1420"/>
      <c r="G84" s="1420"/>
      <c r="H84" s="34"/>
      <c r="I84" s="34"/>
      <c r="J84" s="34"/>
      <c r="K84" s="34"/>
    </row>
    <row r="85" spans="1:11" ht="14.1" customHeight="1" x14ac:dyDescent="0.25">
      <c r="A85" s="34"/>
      <c r="B85" s="34"/>
      <c r="C85" s="32" t="s">
        <v>48</v>
      </c>
      <c r="D85" s="1421" t="s">
        <v>3033</v>
      </c>
      <c r="E85" s="1422"/>
      <c r="F85" s="1422"/>
      <c r="G85" s="1422"/>
      <c r="H85" s="34"/>
      <c r="I85" s="34"/>
      <c r="J85" s="34"/>
      <c r="K85" s="34"/>
    </row>
    <row r="86" spans="1:11" ht="14.1" customHeight="1" x14ac:dyDescent="0.25">
      <c r="A86" s="34"/>
      <c r="B86" s="34"/>
      <c r="C86" s="32" t="s">
        <v>50</v>
      </c>
      <c r="D86" s="1421" t="s">
        <v>3000</v>
      </c>
      <c r="E86" s="1422"/>
      <c r="F86" s="1422"/>
      <c r="G86" s="1422"/>
      <c r="H86" s="34"/>
      <c r="I86" s="34"/>
      <c r="J86" s="34"/>
      <c r="K86" s="34"/>
    </row>
    <row r="87" spans="1:11" ht="15" customHeight="1" x14ac:dyDescent="0.25">
      <c r="A87" s="34"/>
      <c r="B87" s="34"/>
      <c r="C87" s="53"/>
      <c r="D87" s="52">
        <v>2026</v>
      </c>
      <c r="E87" s="52">
        <v>2027</v>
      </c>
      <c r="F87" s="52">
        <v>2028</v>
      </c>
      <c r="G87" s="52">
        <v>2029</v>
      </c>
      <c r="H87" s="34"/>
      <c r="I87" s="34"/>
      <c r="J87" s="34"/>
      <c r="K87" s="34"/>
    </row>
    <row r="88" spans="1:11" ht="15" customHeight="1" x14ac:dyDescent="0.25">
      <c r="A88" s="34"/>
      <c r="B88" s="34"/>
      <c r="C88" s="51"/>
      <c r="D88" s="50" t="s">
        <v>17</v>
      </c>
      <c r="E88" s="50" t="s">
        <v>18</v>
      </c>
      <c r="F88" s="50" t="s">
        <v>18</v>
      </c>
      <c r="G88" s="50" t="s">
        <v>18</v>
      </c>
      <c r="H88" s="34"/>
      <c r="I88" s="34"/>
      <c r="J88" s="34"/>
      <c r="K88" s="34"/>
    </row>
    <row r="89" spans="1:11" ht="14.1" customHeight="1" x14ac:dyDescent="0.25">
      <c r="A89" s="34"/>
      <c r="B89" s="34"/>
      <c r="C89" s="41" t="s">
        <v>52</v>
      </c>
      <c r="D89" s="54" t="s">
        <v>53</v>
      </c>
      <c r="E89" s="54" t="s">
        <v>144</v>
      </c>
      <c r="F89" s="54" t="s">
        <v>144</v>
      </c>
      <c r="G89" s="54" t="s">
        <v>974</v>
      </c>
      <c r="H89" s="34"/>
      <c r="I89" s="34"/>
      <c r="J89" s="34"/>
      <c r="K89" s="34"/>
    </row>
    <row r="90" spans="1:11" ht="14.1" customHeight="1" x14ac:dyDescent="0.25">
      <c r="A90" s="34"/>
      <c r="B90" s="34"/>
      <c r="C90" s="41" t="s">
        <v>54</v>
      </c>
      <c r="D90" s="54" t="s">
        <v>55</v>
      </c>
      <c r="E90" s="54" t="s">
        <v>3032</v>
      </c>
      <c r="F90" s="54" t="s">
        <v>3031</v>
      </c>
      <c r="G90" s="54" t="s">
        <v>3030</v>
      </c>
      <c r="H90" s="34"/>
      <c r="I90" s="34"/>
      <c r="J90" s="34"/>
      <c r="K90" s="34"/>
    </row>
    <row r="91" spans="1:11" ht="14.1" customHeight="1" x14ac:dyDescent="0.25">
      <c r="A91" s="34"/>
      <c r="B91" s="34"/>
      <c r="C91" s="41" t="s">
        <v>59</v>
      </c>
      <c r="D91" s="54" t="s">
        <v>55</v>
      </c>
      <c r="E91" s="54" t="s">
        <v>3029</v>
      </c>
      <c r="F91" s="54" t="s">
        <v>3028</v>
      </c>
      <c r="G91" s="54" t="s">
        <v>3027</v>
      </c>
      <c r="H91" s="34"/>
      <c r="I91" s="34"/>
      <c r="J91" s="34"/>
      <c r="K91" s="34"/>
    </row>
    <row r="92" spans="1:11" ht="14.1" customHeight="1" x14ac:dyDescent="0.25">
      <c r="A92" s="34"/>
      <c r="B92" s="34"/>
      <c r="C92" s="41" t="s">
        <v>63</v>
      </c>
      <c r="D92" s="54" t="s">
        <v>53</v>
      </c>
      <c r="E92" s="54" t="s">
        <v>53</v>
      </c>
      <c r="F92" s="54" t="s">
        <v>55</v>
      </c>
      <c r="G92" s="54" t="s">
        <v>3026</v>
      </c>
      <c r="H92" s="34"/>
      <c r="I92" s="34"/>
      <c r="J92" s="34"/>
      <c r="K92" s="34"/>
    </row>
    <row r="93" spans="1:11" ht="14.1" customHeight="1" x14ac:dyDescent="0.25">
      <c r="A93" s="34"/>
      <c r="B93" s="34"/>
      <c r="C93" s="41" t="s">
        <v>65</v>
      </c>
      <c r="D93" s="54" t="s">
        <v>53</v>
      </c>
      <c r="E93" s="54" t="s">
        <v>53</v>
      </c>
      <c r="F93" s="54" t="s">
        <v>2403</v>
      </c>
      <c r="G93" s="54" t="s">
        <v>3025</v>
      </c>
      <c r="H93" s="34"/>
      <c r="I93" s="34"/>
      <c r="J93" s="34"/>
      <c r="K93" s="34"/>
    </row>
    <row r="94" spans="1:11" ht="14.1" customHeight="1" x14ac:dyDescent="0.25">
      <c r="A94" s="34"/>
      <c r="B94" s="34"/>
      <c r="C94" s="41" t="s">
        <v>68</v>
      </c>
      <c r="D94" s="54" t="s">
        <v>53</v>
      </c>
      <c r="E94" s="54" t="s">
        <v>53</v>
      </c>
      <c r="F94" s="54" t="s">
        <v>2403</v>
      </c>
      <c r="G94" s="54" t="s">
        <v>3024</v>
      </c>
      <c r="H94" s="34"/>
      <c r="I94" s="34"/>
      <c r="J94" s="34"/>
      <c r="K94" s="34"/>
    </row>
    <row r="95" spans="1:11" ht="14.1" customHeight="1" x14ac:dyDescent="0.25">
      <c r="A95" s="34"/>
      <c r="B95" s="34"/>
      <c r="C95" s="1431" t="s">
        <v>70</v>
      </c>
      <c r="D95" s="1432"/>
      <c r="E95" s="1432"/>
      <c r="F95" s="1432"/>
      <c r="G95" s="1432"/>
      <c r="H95" s="34"/>
      <c r="I95" s="34"/>
      <c r="J95" s="34"/>
      <c r="K95" s="34"/>
    </row>
    <row r="96" spans="1:11" ht="14.1" customHeight="1" x14ac:dyDescent="0.25">
      <c r="A96" s="34"/>
      <c r="B96" s="34"/>
      <c r="C96" s="53"/>
      <c r="D96" s="52">
        <v>2026</v>
      </c>
      <c r="E96" s="52">
        <v>2027</v>
      </c>
      <c r="F96" s="52">
        <v>2028</v>
      </c>
      <c r="G96" s="52">
        <v>2029</v>
      </c>
      <c r="H96" s="34"/>
      <c r="I96" s="34"/>
      <c r="J96" s="34"/>
      <c r="K96" s="34"/>
    </row>
    <row r="97" spans="1:11" ht="14.1" customHeight="1" x14ac:dyDescent="0.25">
      <c r="A97" s="34"/>
      <c r="B97" s="34"/>
      <c r="C97" s="51"/>
      <c r="D97" s="50" t="s">
        <v>17</v>
      </c>
      <c r="E97" s="50" t="s">
        <v>18</v>
      </c>
      <c r="F97" s="50" t="s">
        <v>18</v>
      </c>
      <c r="G97" s="50" t="s">
        <v>18</v>
      </c>
      <c r="H97" s="34"/>
      <c r="I97" s="34"/>
      <c r="J97" s="34"/>
      <c r="K97" s="34"/>
    </row>
    <row r="98" spans="1:11" ht="14.1" customHeight="1" x14ac:dyDescent="0.25">
      <c r="A98" s="34"/>
      <c r="B98" s="34"/>
      <c r="C98" s="49" t="s">
        <v>71</v>
      </c>
      <c r="D98" s="47">
        <v>0</v>
      </c>
      <c r="E98" s="47">
        <v>0</v>
      </c>
      <c r="F98" s="47">
        <v>0</v>
      </c>
      <c r="G98" s="47">
        <v>0</v>
      </c>
      <c r="H98" s="34"/>
      <c r="I98" s="34"/>
      <c r="J98" s="34"/>
      <c r="K98" s="34"/>
    </row>
    <row r="99" spans="1:11" ht="14.1" customHeight="1" x14ac:dyDescent="0.25">
      <c r="A99" s="34"/>
      <c r="B99" s="34"/>
      <c r="C99" s="49" t="s">
        <v>72</v>
      </c>
      <c r="D99" s="47">
        <v>0</v>
      </c>
      <c r="E99" s="47">
        <v>0</v>
      </c>
      <c r="F99" s="47">
        <v>0</v>
      </c>
      <c r="G99" s="47">
        <v>0</v>
      </c>
      <c r="H99" s="34"/>
      <c r="I99" s="34"/>
      <c r="J99" s="34"/>
      <c r="K99" s="34"/>
    </row>
    <row r="100" spans="1:11" ht="14.1" customHeight="1" x14ac:dyDescent="0.25">
      <c r="A100" s="34"/>
      <c r="B100" s="34"/>
      <c r="C100" s="49" t="s">
        <v>73</v>
      </c>
      <c r="D100" s="47">
        <v>0</v>
      </c>
      <c r="E100" s="47">
        <v>0</v>
      </c>
      <c r="F100" s="47">
        <v>0</v>
      </c>
      <c r="G100" s="47">
        <v>0</v>
      </c>
      <c r="H100" s="34"/>
      <c r="I100" s="34"/>
      <c r="J100" s="34"/>
      <c r="K100" s="34"/>
    </row>
    <row r="101" spans="1:11" ht="14.1" customHeight="1" x14ac:dyDescent="0.25">
      <c r="A101" s="34"/>
      <c r="B101" s="34"/>
      <c r="C101" s="49" t="s">
        <v>74</v>
      </c>
      <c r="D101" s="47">
        <v>0</v>
      </c>
      <c r="E101" s="47">
        <v>0</v>
      </c>
      <c r="F101" s="47">
        <v>0</v>
      </c>
      <c r="G101" s="47">
        <v>0</v>
      </c>
      <c r="H101" s="34"/>
      <c r="I101" s="34"/>
      <c r="J101" s="34"/>
      <c r="K101" s="34"/>
    </row>
    <row r="102" spans="1:11" ht="14.1" customHeight="1" x14ac:dyDescent="0.25">
      <c r="A102" s="34"/>
      <c r="B102" s="34"/>
      <c r="C102" s="49" t="s">
        <v>72</v>
      </c>
      <c r="D102" s="47">
        <v>0</v>
      </c>
      <c r="E102" s="47">
        <v>0</v>
      </c>
      <c r="F102" s="47">
        <v>0</v>
      </c>
      <c r="G102" s="47">
        <v>0</v>
      </c>
      <c r="H102" s="34"/>
      <c r="I102" s="34"/>
      <c r="J102" s="34"/>
      <c r="K102" s="34"/>
    </row>
    <row r="103" spans="1:11" ht="14.1" customHeight="1" x14ac:dyDescent="0.25">
      <c r="A103" s="34"/>
      <c r="B103" s="34"/>
      <c r="C103" s="49" t="s">
        <v>73</v>
      </c>
      <c r="D103" s="47">
        <v>0</v>
      </c>
      <c r="E103" s="47">
        <v>0</v>
      </c>
      <c r="F103" s="47">
        <v>0</v>
      </c>
      <c r="G103" s="47">
        <v>0</v>
      </c>
      <c r="H103" s="34"/>
      <c r="I103" s="34"/>
      <c r="J103" s="34"/>
      <c r="K103" s="34"/>
    </row>
    <row r="104" spans="1:11" ht="14.1" customHeight="1" x14ac:dyDescent="0.25">
      <c r="A104" s="34"/>
      <c r="B104" s="34"/>
      <c r="C104" s="49" t="s">
        <v>75</v>
      </c>
      <c r="D104" s="47">
        <v>0</v>
      </c>
      <c r="E104" s="47">
        <v>0</v>
      </c>
      <c r="F104" s="47">
        <v>0</v>
      </c>
      <c r="G104" s="47">
        <v>0</v>
      </c>
      <c r="H104" s="34"/>
      <c r="I104" s="34"/>
      <c r="J104" s="34"/>
      <c r="K104" s="34"/>
    </row>
    <row r="105" spans="1:11" ht="14.1" customHeight="1" x14ac:dyDescent="0.25">
      <c r="A105" s="34"/>
      <c r="B105" s="34"/>
      <c r="C105" s="49" t="s">
        <v>72</v>
      </c>
      <c r="D105" s="47">
        <v>0</v>
      </c>
      <c r="E105" s="47">
        <v>0</v>
      </c>
      <c r="F105" s="47">
        <v>0</v>
      </c>
      <c r="G105" s="47">
        <v>0</v>
      </c>
      <c r="H105" s="34"/>
      <c r="I105" s="34"/>
      <c r="J105" s="34"/>
      <c r="K105" s="34"/>
    </row>
    <row r="106" spans="1:11" ht="14.1" customHeight="1" x14ac:dyDescent="0.25">
      <c r="A106" s="34"/>
      <c r="B106" s="34"/>
      <c r="C106" s="49" t="s">
        <v>73</v>
      </c>
      <c r="D106" s="47">
        <v>0</v>
      </c>
      <c r="E106" s="47">
        <v>0</v>
      </c>
      <c r="F106" s="47">
        <v>0</v>
      </c>
      <c r="G106" s="47">
        <v>0</v>
      </c>
      <c r="H106" s="34"/>
      <c r="I106" s="34"/>
      <c r="J106" s="34"/>
      <c r="K106" s="34"/>
    </row>
    <row r="107" spans="1:11" ht="14.1" customHeight="1" x14ac:dyDescent="0.25">
      <c r="A107" s="34"/>
      <c r="B107" s="34"/>
      <c r="C107" s="49" t="s">
        <v>76</v>
      </c>
      <c r="D107" s="47">
        <v>0</v>
      </c>
      <c r="E107" s="47">
        <v>0</v>
      </c>
      <c r="F107" s="47">
        <v>0</v>
      </c>
      <c r="G107" s="47">
        <v>0</v>
      </c>
      <c r="H107" s="34"/>
      <c r="I107" s="34"/>
      <c r="J107" s="34"/>
      <c r="K107" s="34"/>
    </row>
    <row r="108" spans="1:11" ht="14.1" customHeight="1" x14ac:dyDescent="0.25">
      <c r="A108" s="34"/>
      <c r="B108" s="34"/>
      <c r="C108" s="49" t="s">
        <v>72</v>
      </c>
      <c r="D108" s="47">
        <v>0</v>
      </c>
      <c r="E108" s="47">
        <v>0</v>
      </c>
      <c r="F108" s="47">
        <v>0</v>
      </c>
      <c r="G108" s="47">
        <v>0</v>
      </c>
      <c r="H108" s="34"/>
      <c r="I108" s="34"/>
      <c r="J108" s="34"/>
      <c r="K108" s="34"/>
    </row>
    <row r="109" spans="1:11" ht="14.1" customHeight="1" x14ac:dyDescent="0.25">
      <c r="A109" s="34"/>
      <c r="B109" s="34"/>
      <c r="C109" s="49" t="s">
        <v>73</v>
      </c>
      <c r="D109" s="47">
        <v>0</v>
      </c>
      <c r="E109" s="47">
        <v>0</v>
      </c>
      <c r="F109" s="47">
        <v>0</v>
      </c>
      <c r="G109" s="47">
        <v>0</v>
      </c>
      <c r="H109" s="34"/>
      <c r="I109" s="34"/>
      <c r="J109" s="34"/>
      <c r="K109" s="34"/>
    </row>
    <row r="110" spans="1:11" ht="14.1" customHeight="1" x14ac:dyDescent="0.25">
      <c r="A110" s="34"/>
      <c r="B110" s="34"/>
      <c r="C110" s="49" t="s">
        <v>77</v>
      </c>
      <c r="D110" s="47">
        <v>0</v>
      </c>
      <c r="E110" s="47">
        <v>0</v>
      </c>
      <c r="F110" s="47">
        <v>0</v>
      </c>
      <c r="G110" s="47">
        <v>0</v>
      </c>
      <c r="H110" s="34"/>
      <c r="I110" s="34"/>
      <c r="J110" s="34"/>
      <c r="K110" s="34"/>
    </row>
    <row r="111" spans="1:11" ht="14.1" customHeight="1" x14ac:dyDescent="0.25">
      <c r="A111" s="34"/>
      <c r="B111" s="34"/>
      <c r="C111" s="49" t="s">
        <v>72</v>
      </c>
      <c r="D111" s="47">
        <v>0</v>
      </c>
      <c r="E111" s="47">
        <v>0</v>
      </c>
      <c r="F111" s="47">
        <v>0</v>
      </c>
      <c r="G111" s="47">
        <v>0</v>
      </c>
      <c r="H111" s="34"/>
      <c r="I111" s="34"/>
      <c r="J111" s="34"/>
      <c r="K111" s="34"/>
    </row>
    <row r="112" spans="1:11" ht="14.1" customHeight="1" x14ac:dyDescent="0.25">
      <c r="A112" s="34"/>
      <c r="B112" s="34"/>
      <c r="C112" s="49" t="s">
        <v>73</v>
      </c>
      <c r="D112" s="47">
        <v>0</v>
      </c>
      <c r="E112" s="47">
        <v>0</v>
      </c>
      <c r="F112" s="47">
        <v>0</v>
      </c>
      <c r="G112" s="47">
        <v>0</v>
      </c>
      <c r="H112" s="34"/>
      <c r="I112" s="34"/>
      <c r="J112" s="34"/>
      <c r="K112" s="34"/>
    </row>
    <row r="113" spans="1:11" ht="14.1" customHeight="1" x14ac:dyDescent="0.25">
      <c r="A113" s="34"/>
      <c r="B113" s="34"/>
      <c r="C113" s="49" t="s">
        <v>78</v>
      </c>
      <c r="D113" s="47">
        <v>0</v>
      </c>
      <c r="E113" s="47">
        <v>0</v>
      </c>
      <c r="F113" s="47">
        <v>0</v>
      </c>
      <c r="G113" s="47">
        <v>0</v>
      </c>
      <c r="H113" s="34"/>
      <c r="I113" s="34"/>
      <c r="J113" s="34"/>
      <c r="K113" s="34"/>
    </row>
    <row r="114" spans="1:11" ht="14.1" customHeight="1" x14ac:dyDescent="0.25">
      <c r="A114" s="34"/>
      <c r="B114" s="34"/>
      <c r="C114" s="49" t="s">
        <v>72</v>
      </c>
      <c r="D114" s="47">
        <v>0</v>
      </c>
      <c r="E114" s="47">
        <v>0</v>
      </c>
      <c r="F114" s="47">
        <v>0</v>
      </c>
      <c r="G114" s="47">
        <v>0</v>
      </c>
      <c r="H114" s="34"/>
      <c r="I114" s="34"/>
      <c r="J114" s="34"/>
      <c r="K114" s="34"/>
    </row>
    <row r="115" spans="1:11" ht="14.1" customHeight="1" x14ac:dyDescent="0.25">
      <c r="A115" s="34"/>
      <c r="B115" s="34"/>
      <c r="C115" s="49" t="s">
        <v>73</v>
      </c>
      <c r="D115" s="47">
        <v>0</v>
      </c>
      <c r="E115" s="47">
        <v>0</v>
      </c>
      <c r="F115" s="47">
        <v>0</v>
      </c>
      <c r="G115" s="47">
        <v>0</v>
      </c>
      <c r="H115" s="34"/>
      <c r="I115" s="34"/>
      <c r="J115" s="34"/>
      <c r="K115" s="34"/>
    </row>
    <row r="116" spans="1:11" ht="14.1" customHeight="1" x14ac:dyDescent="0.25">
      <c r="A116" s="34"/>
      <c r="B116" s="34"/>
      <c r="C116" s="49" t="s">
        <v>79</v>
      </c>
      <c r="D116" s="47">
        <v>0</v>
      </c>
      <c r="E116" s="47">
        <v>0</v>
      </c>
      <c r="F116" s="47">
        <v>0</v>
      </c>
      <c r="G116" s="47">
        <v>0</v>
      </c>
      <c r="H116" s="34"/>
      <c r="I116" s="34"/>
      <c r="J116" s="34"/>
      <c r="K116" s="34"/>
    </row>
    <row r="117" spans="1:11" ht="14.1" customHeight="1" x14ac:dyDescent="0.25">
      <c r="A117" s="34"/>
      <c r="B117" s="34"/>
      <c r="C117" s="49" t="s">
        <v>72</v>
      </c>
      <c r="D117" s="47">
        <v>0</v>
      </c>
      <c r="E117" s="47">
        <v>0</v>
      </c>
      <c r="F117" s="47">
        <v>0</v>
      </c>
      <c r="G117" s="47">
        <v>0</v>
      </c>
      <c r="H117" s="34"/>
      <c r="I117" s="34"/>
      <c r="J117" s="34"/>
      <c r="K117" s="34"/>
    </row>
    <row r="118" spans="1:11" ht="14.1" customHeight="1" x14ac:dyDescent="0.25">
      <c r="A118" s="34"/>
      <c r="B118" s="34"/>
      <c r="C118" s="49" t="s">
        <v>73</v>
      </c>
      <c r="D118" s="47">
        <v>0</v>
      </c>
      <c r="E118" s="47">
        <v>0</v>
      </c>
      <c r="F118" s="47">
        <v>0</v>
      </c>
      <c r="G118" s="47">
        <v>0</v>
      </c>
      <c r="H118" s="34"/>
      <c r="I118" s="34"/>
      <c r="J118" s="34"/>
      <c r="K118" s="34"/>
    </row>
    <row r="119" spans="1:11" ht="14.1" customHeight="1" x14ac:dyDescent="0.25">
      <c r="A119" s="34"/>
      <c r="B119" s="34"/>
      <c r="C119" s="49" t="s">
        <v>80</v>
      </c>
      <c r="D119" s="47">
        <v>0</v>
      </c>
      <c r="E119" s="47">
        <v>0</v>
      </c>
      <c r="F119" s="47">
        <v>0</v>
      </c>
      <c r="G119" s="47">
        <v>0</v>
      </c>
      <c r="H119" s="34"/>
      <c r="I119" s="34"/>
      <c r="J119" s="34"/>
      <c r="K119" s="34"/>
    </row>
    <row r="120" spans="1:11" ht="14.1" customHeight="1" x14ac:dyDescent="0.25">
      <c r="A120" s="34"/>
      <c r="B120" s="34"/>
      <c r="C120" s="49" t="s">
        <v>72</v>
      </c>
      <c r="D120" s="47">
        <v>0</v>
      </c>
      <c r="E120" s="47">
        <v>0</v>
      </c>
      <c r="F120" s="47">
        <v>0</v>
      </c>
      <c r="G120" s="47">
        <v>0</v>
      </c>
      <c r="H120" s="34"/>
      <c r="I120" s="34"/>
      <c r="J120" s="34"/>
      <c r="K120" s="34"/>
    </row>
    <row r="121" spans="1:11" ht="14.1" customHeight="1" x14ac:dyDescent="0.25">
      <c r="A121" s="34"/>
      <c r="B121" s="34"/>
      <c r="C121" s="49" t="s">
        <v>81</v>
      </c>
      <c r="D121" s="47">
        <v>0</v>
      </c>
      <c r="E121" s="47">
        <v>0</v>
      </c>
      <c r="F121" s="47">
        <v>0</v>
      </c>
      <c r="G121" s="47">
        <v>0</v>
      </c>
      <c r="H121" s="34"/>
      <c r="I121" s="34"/>
      <c r="J121" s="34"/>
      <c r="K121" s="34"/>
    </row>
    <row r="122" spans="1:11" ht="14.1" customHeight="1" x14ac:dyDescent="0.25">
      <c r="A122" s="34"/>
      <c r="B122" s="34"/>
      <c r="C122" s="49" t="s">
        <v>82</v>
      </c>
      <c r="D122" s="47">
        <v>0</v>
      </c>
      <c r="E122" s="47">
        <v>0</v>
      </c>
      <c r="F122" s="47">
        <v>0</v>
      </c>
      <c r="G122" s="47">
        <v>0</v>
      </c>
      <c r="H122" s="34"/>
      <c r="I122" s="34"/>
      <c r="J122" s="34"/>
      <c r="K122" s="34"/>
    </row>
    <row r="123" spans="1:11" ht="14.1" customHeight="1" x14ac:dyDescent="0.25">
      <c r="A123" s="34"/>
      <c r="B123" s="34"/>
      <c r="C123" s="49" t="s">
        <v>83</v>
      </c>
      <c r="D123" s="47">
        <v>0</v>
      </c>
      <c r="E123" s="47">
        <v>0</v>
      </c>
      <c r="F123" s="47">
        <v>0</v>
      </c>
      <c r="G123" s="47">
        <v>0</v>
      </c>
      <c r="H123" s="34"/>
      <c r="I123" s="34"/>
      <c r="J123" s="34"/>
      <c r="K123" s="34"/>
    </row>
    <row r="124" spans="1:11" ht="14.1" customHeight="1" x14ac:dyDescent="0.25">
      <c r="A124" s="34"/>
      <c r="B124" s="34"/>
      <c r="C124" s="49" t="s">
        <v>84</v>
      </c>
      <c r="D124" s="47">
        <v>0</v>
      </c>
      <c r="E124" s="47">
        <v>0</v>
      </c>
      <c r="F124" s="47">
        <v>0</v>
      </c>
      <c r="G124" s="47">
        <v>0</v>
      </c>
      <c r="H124" s="34"/>
      <c r="I124" s="34"/>
      <c r="J124" s="34"/>
      <c r="K124" s="34"/>
    </row>
    <row r="125" spans="1:11" ht="14.1" customHeight="1" x14ac:dyDescent="0.25">
      <c r="A125" s="34"/>
      <c r="B125" s="34"/>
      <c r="C125" s="49" t="s">
        <v>85</v>
      </c>
      <c r="D125" s="47">
        <v>0</v>
      </c>
      <c r="E125" s="47">
        <v>307400000</v>
      </c>
      <c r="F125" s="47">
        <v>313240000</v>
      </c>
      <c r="G125" s="47">
        <v>232300000</v>
      </c>
      <c r="H125" s="34"/>
      <c r="I125" s="34"/>
      <c r="J125" s="34"/>
      <c r="K125" s="34"/>
    </row>
    <row r="126" spans="1:11" ht="14.1" customHeight="1" x14ac:dyDescent="0.25">
      <c r="A126" s="34"/>
      <c r="B126" s="34"/>
      <c r="C126" s="49" t="s">
        <v>72</v>
      </c>
      <c r="D126" s="47">
        <v>0</v>
      </c>
      <c r="E126" s="47">
        <v>307400000</v>
      </c>
      <c r="F126" s="47">
        <v>313240000</v>
      </c>
      <c r="G126" s="47">
        <v>232300000</v>
      </c>
      <c r="H126" s="34"/>
      <c r="I126" s="34"/>
      <c r="J126" s="34"/>
      <c r="K126" s="34"/>
    </row>
    <row r="127" spans="1:11" ht="14.1" customHeight="1" x14ac:dyDescent="0.25">
      <c r="A127" s="34"/>
      <c r="B127" s="34"/>
      <c r="C127" s="49" t="s">
        <v>81</v>
      </c>
      <c r="D127" s="47">
        <v>0</v>
      </c>
      <c r="E127" s="47">
        <v>0</v>
      </c>
      <c r="F127" s="47">
        <v>0</v>
      </c>
      <c r="G127" s="47">
        <v>0</v>
      </c>
      <c r="H127" s="34"/>
      <c r="I127" s="34"/>
      <c r="J127" s="34"/>
      <c r="K127" s="34"/>
    </row>
    <row r="128" spans="1:11" ht="14.1" customHeight="1" x14ac:dyDescent="0.25">
      <c r="A128" s="34"/>
      <c r="B128" s="34"/>
      <c r="C128" s="49" t="s">
        <v>82</v>
      </c>
      <c r="D128" s="47">
        <v>0</v>
      </c>
      <c r="E128" s="47">
        <v>0</v>
      </c>
      <c r="F128" s="47">
        <v>0</v>
      </c>
      <c r="G128" s="47">
        <v>0</v>
      </c>
      <c r="H128" s="34"/>
      <c r="I128" s="34"/>
      <c r="J128" s="34"/>
      <c r="K128" s="34"/>
    </row>
    <row r="129" spans="1:11" ht="14.1" customHeight="1" x14ac:dyDescent="0.25">
      <c r="A129" s="34"/>
      <c r="B129" s="34"/>
      <c r="C129" s="49" t="s">
        <v>83</v>
      </c>
      <c r="D129" s="47">
        <v>0</v>
      </c>
      <c r="E129" s="47">
        <v>0</v>
      </c>
      <c r="F129" s="47">
        <v>0</v>
      </c>
      <c r="G129" s="47">
        <v>0</v>
      </c>
      <c r="H129" s="34"/>
      <c r="I129" s="34"/>
      <c r="J129" s="34"/>
      <c r="K129" s="34"/>
    </row>
    <row r="130" spans="1:11" ht="14.1" customHeight="1" x14ac:dyDescent="0.25">
      <c r="A130" s="34"/>
      <c r="B130" s="34"/>
      <c r="C130" s="49" t="s">
        <v>84</v>
      </c>
      <c r="D130" s="47">
        <v>0</v>
      </c>
      <c r="E130" s="47">
        <v>0</v>
      </c>
      <c r="F130" s="47">
        <v>0</v>
      </c>
      <c r="G130" s="47">
        <v>0</v>
      </c>
      <c r="H130" s="34"/>
      <c r="I130" s="34"/>
      <c r="J130" s="34"/>
      <c r="K130" s="34"/>
    </row>
    <row r="131" spans="1:11" ht="14.1" customHeight="1" x14ac:dyDescent="0.25">
      <c r="A131" s="34"/>
      <c r="B131" s="34"/>
      <c r="C131" s="49" t="s">
        <v>86</v>
      </c>
      <c r="D131" s="47">
        <v>0</v>
      </c>
      <c r="E131" s="47">
        <v>0</v>
      </c>
      <c r="F131" s="47">
        <v>0</v>
      </c>
      <c r="G131" s="47">
        <v>0</v>
      </c>
      <c r="H131" s="34"/>
      <c r="I131" s="34"/>
      <c r="J131" s="34"/>
      <c r="K131" s="34"/>
    </row>
    <row r="132" spans="1:11" ht="14.1" customHeight="1" x14ac:dyDescent="0.25">
      <c r="A132" s="34"/>
      <c r="B132" s="34"/>
      <c r="C132" s="49" t="s">
        <v>72</v>
      </c>
      <c r="D132" s="47">
        <v>0</v>
      </c>
      <c r="E132" s="47">
        <v>0</v>
      </c>
      <c r="F132" s="47">
        <v>0</v>
      </c>
      <c r="G132" s="47">
        <v>0</v>
      </c>
      <c r="H132" s="34"/>
      <c r="I132" s="34"/>
      <c r="J132" s="34"/>
      <c r="K132" s="34"/>
    </row>
    <row r="133" spans="1:11" ht="14.1" customHeight="1" x14ac:dyDescent="0.25">
      <c r="A133" s="34"/>
      <c r="B133" s="34"/>
      <c r="C133" s="49" t="s">
        <v>81</v>
      </c>
      <c r="D133" s="47">
        <v>0</v>
      </c>
      <c r="E133" s="47">
        <v>0</v>
      </c>
      <c r="F133" s="47">
        <v>0</v>
      </c>
      <c r="G133" s="47">
        <v>0</v>
      </c>
      <c r="H133" s="34"/>
      <c r="I133" s="34"/>
      <c r="J133" s="34"/>
      <c r="K133" s="34"/>
    </row>
    <row r="134" spans="1:11" ht="14.1" customHeight="1" x14ac:dyDescent="0.25">
      <c r="A134" s="34"/>
      <c r="B134" s="34"/>
      <c r="C134" s="49" t="s">
        <v>82</v>
      </c>
      <c r="D134" s="47">
        <v>0</v>
      </c>
      <c r="E134" s="47">
        <v>0</v>
      </c>
      <c r="F134" s="47">
        <v>0</v>
      </c>
      <c r="G134" s="47">
        <v>0</v>
      </c>
      <c r="H134" s="34"/>
      <c r="I134" s="34"/>
      <c r="J134" s="34"/>
      <c r="K134" s="34"/>
    </row>
    <row r="135" spans="1:11" ht="14.1" customHeight="1" x14ac:dyDescent="0.25">
      <c r="A135" s="34"/>
      <c r="B135" s="34"/>
      <c r="C135" s="49" t="s">
        <v>83</v>
      </c>
      <c r="D135" s="47">
        <v>0</v>
      </c>
      <c r="E135" s="47">
        <v>0</v>
      </c>
      <c r="F135" s="47">
        <v>0</v>
      </c>
      <c r="G135" s="47">
        <v>0</v>
      </c>
      <c r="H135" s="34"/>
      <c r="I135" s="34"/>
      <c r="J135" s="34"/>
      <c r="K135" s="34"/>
    </row>
    <row r="136" spans="1:11" ht="14.1" customHeight="1" x14ac:dyDescent="0.25">
      <c r="A136" s="34"/>
      <c r="B136" s="34"/>
      <c r="C136" s="49" t="s">
        <v>84</v>
      </c>
      <c r="D136" s="47">
        <v>0</v>
      </c>
      <c r="E136" s="47">
        <v>0</v>
      </c>
      <c r="F136" s="47">
        <v>0</v>
      </c>
      <c r="G136" s="47">
        <v>0</v>
      </c>
      <c r="H136" s="34"/>
      <c r="I136" s="34"/>
      <c r="J136" s="34"/>
      <c r="K136" s="34"/>
    </row>
    <row r="137" spans="1:11" ht="14.1" customHeight="1" x14ac:dyDescent="0.25">
      <c r="A137" s="34"/>
      <c r="B137" s="34"/>
      <c r="C137" s="49" t="s">
        <v>87</v>
      </c>
      <c r="D137" s="47">
        <v>0</v>
      </c>
      <c r="E137" s="47">
        <v>0</v>
      </c>
      <c r="F137" s="47">
        <v>0</v>
      </c>
      <c r="G137" s="47">
        <v>0</v>
      </c>
      <c r="H137" s="34"/>
      <c r="I137" s="34"/>
      <c r="J137" s="34"/>
      <c r="K137" s="34"/>
    </row>
    <row r="138" spans="1:11" ht="14.1" customHeight="1" x14ac:dyDescent="0.25">
      <c r="A138" s="34"/>
      <c r="B138" s="34"/>
      <c r="C138" s="49" t="s">
        <v>88</v>
      </c>
      <c r="D138" s="47">
        <v>0</v>
      </c>
      <c r="E138" s="47">
        <v>0</v>
      </c>
      <c r="F138" s="47">
        <v>0</v>
      </c>
      <c r="G138" s="47">
        <v>0</v>
      </c>
      <c r="H138" s="34"/>
      <c r="I138" s="34"/>
      <c r="J138" s="34"/>
      <c r="K138" s="34"/>
    </row>
    <row r="139" spans="1:11" ht="14.1" customHeight="1" x14ac:dyDescent="0.25">
      <c r="A139" s="34"/>
      <c r="B139" s="34"/>
      <c r="C139" s="48" t="s">
        <v>89</v>
      </c>
      <c r="D139" s="47">
        <v>0</v>
      </c>
      <c r="E139" s="47">
        <v>307400000</v>
      </c>
      <c r="F139" s="47">
        <v>313240000</v>
      </c>
      <c r="G139" s="47">
        <v>232300000</v>
      </c>
      <c r="H139" s="34"/>
      <c r="I139" s="34"/>
      <c r="J139" s="34"/>
      <c r="K139" s="34"/>
    </row>
    <row r="140" spans="1:11" ht="14.1" customHeight="1" x14ac:dyDescent="0.25">
      <c r="A140" s="34"/>
      <c r="B140" s="34"/>
      <c r="C140" s="56" t="s">
        <v>3023</v>
      </c>
      <c r="D140" s="1417" t="s">
        <v>141</v>
      </c>
      <c r="E140" s="1418"/>
      <c r="F140" s="1418"/>
      <c r="G140" s="1418"/>
      <c r="H140" s="34"/>
      <c r="I140" s="34"/>
      <c r="J140" s="34"/>
      <c r="K140" s="34"/>
    </row>
    <row r="141" spans="1:11" ht="14.1" customHeight="1" x14ac:dyDescent="0.25">
      <c r="A141" s="34"/>
      <c r="B141" s="34"/>
      <c r="C141" s="55" t="s">
        <v>46</v>
      </c>
      <c r="D141" s="1419" t="s">
        <v>3022</v>
      </c>
      <c r="E141" s="1420"/>
      <c r="F141" s="1420"/>
      <c r="G141" s="1420"/>
      <c r="H141" s="34"/>
      <c r="I141" s="34"/>
      <c r="J141" s="34"/>
      <c r="K141" s="34"/>
    </row>
    <row r="142" spans="1:11" ht="14.1" customHeight="1" x14ac:dyDescent="0.25">
      <c r="A142" s="34"/>
      <c r="B142" s="34"/>
      <c r="C142" s="32" t="s">
        <v>48</v>
      </c>
      <c r="D142" s="1421" t="s">
        <v>3021</v>
      </c>
      <c r="E142" s="1422"/>
      <c r="F142" s="1422"/>
      <c r="G142" s="1422"/>
      <c r="H142" s="34"/>
      <c r="I142" s="34"/>
      <c r="J142" s="34"/>
      <c r="K142" s="34"/>
    </row>
    <row r="143" spans="1:11" ht="14.1" customHeight="1" x14ac:dyDescent="0.25">
      <c r="A143" s="34"/>
      <c r="B143" s="34"/>
      <c r="C143" s="32" t="s">
        <v>50</v>
      </c>
      <c r="D143" s="1421" t="s">
        <v>3020</v>
      </c>
      <c r="E143" s="1422"/>
      <c r="F143" s="1422"/>
      <c r="G143" s="1422"/>
      <c r="H143" s="34"/>
      <c r="I143" s="34"/>
      <c r="J143" s="34"/>
      <c r="K143" s="34"/>
    </row>
    <row r="144" spans="1:11" ht="15" customHeight="1" x14ac:dyDescent="0.25">
      <c r="A144" s="34"/>
      <c r="B144" s="34"/>
      <c r="C144" s="53"/>
      <c r="D144" s="52">
        <v>2026</v>
      </c>
      <c r="E144" s="52">
        <v>2027</v>
      </c>
      <c r="F144" s="52">
        <v>2028</v>
      </c>
      <c r="G144" s="52">
        <v>2029</v>
      </c>
      <c r="H144" s="34"/>
      <c r="I144" s="34"/>
      <c r="J144" s="34"/>
      <c r="K144" s="34"/>
    </row>
    <row r="145" spans="1:11" ht="15" customHeight="1" x14ac:dyDescent="0.25">
      <c r="A145" s="34"/>
      <c r="B145" s="34"/>
      <c r="C145" s="51"/>
      <c r="D145" s="50" t="s">
        <v>17</v>
      </c>
      <c r="E145" s="50" t="s">
        <v>18</v>
      </c>
      <c r="F145" s="50" t="s">
        <v>18</v>
      </c>
      <c r="G145" s="50" t="s">
        <v>18</v>
      </c>
      <c r="H145" s="34"/>
      <c r="I145" s="34"/>
      <c r="J145" s="34"/>
      <c r="K145" s="34"/>
    </row>
    <row r="146" spans="1:11" ht="14.1" customHeight="1" x14ac:dyDescent="0.25">
      <c r="A146" s="34"/>
      <c r="B146" s="34"/>
      <c r="C146" s="41" t="s">
        <v>52</v>
      </c>
      <c r="D146" s="54" t="s">
        <v>53</v>
      </c>
      <c r="E146" s="54" t="s">
        <v>176</v>
      </c>
      <c r="F146" s="54" t="s">
        <v>974</v>
      </c>
      <c r="G146" s="54" t="s">
        <v>974</v>
      </c>
      <c r="H146" s="34"/>
      <c r="I146" s="34"/>
      <c r="J146" s="34"/>
      <c r="K146" s="34"/>
    </row>
    <row r="147" spans="1:11" ht="14.1" customHeight="1" x14ac:dyDescent="0.25">
      <c r="A147" s="34"/>
      <c r="B147" s="34"/>
      <c r="C147" s="41" t="s">
        <v>54</v>
      </c>
      <c r="D147" s="54" t="s">
        <v>55</v>
      </c>
      <c r="E147" s="54" t="s">
        <v>3019</v>
      </c>
      <c r="F147" s="54" t="s">
        <v>145</v>
      </c>
      <c r="G147" s="54" t="s">
        <v>145</v>
      </c>
      <c r="H147" s="34"/>
      <c r="I147" s="34"/>
      <c r="J147" s="34"/>
      <c r="K147" s="34"/>
    </row>
    <row r="148" spans="1:11" ht="14.1" customHeight="1" x14ac:dyDescent="0.25">
      <c r="A148" s="34"/>
      <c r="B148" s="34"/>
      <c r="C148" s="41" t="s">
        <v>59</v>
      </c>
      <c r="D148" s="54" t="s">
        <v>55</v>
      </c>
      <c r="E148" s="54" t="s">
        <v>3018</v>
      </c>
      <c r="F148" s="54" t="s">
        <v>3017</v>
      </c>
      <c r="G148" s="54" t="s">
        <v>3017</v>
      </c>
      <c r="H148" s="34"/>
      <c r="I148" s="34"/>
      <c r="J148" s="34"/>
      <c r="K148" s="34"/>
    </row>
    <row r="149" spans="1:11" ht="14.1" customHeight="1" x14ac:dyDescent="0.25">
      <c r="A149" s="34"/>
      <c r="B149" s="34"/>
      <c r="C149" s="41" t="s">
        <v>63</v>
      </c>
      <c r="D149" s="54" t="s">
        <v>53</v>
      </c>
      <c r="E149" s="54" t="s">
        <v>53</v>
      </c>
      <c r="F149" s="54" t="s">
        <v>968</v>
      </c>
      <c r="G149" s="54" t="s">
        <v>55</v>
      </c>
      <c r="H149" s="34"/>
      <c r="I149" s="34"/>
      <c r="J149" s="34"/>
      <c r="K149" s="34"/>
    </row>
    <row r="150" spans="1:11" ht="14.1" customHeight="1" x14ac:dyDescent="0.25">
      <c r="A150" s="34"/>
      <c r="B150" s="34"/>
      <c r="C150" s="41" t="s">
        <v>65</v>
      </c>
      <c r="D150" s="54" t="s">
        <v>53</v>
      </c>
      <c r="E150" s="54" t="s">
        <v>53</v>
      </c>
      <c r="F150" s="54" t="s">
        <v>3016</v>
      </c>
      <c r="G150" s="54" t="s">
        <v>55</v>
      </c>
      <c r="H150" s="34"/>
      <c r="I150" s="34"/>
      <c r="J150" s="34"/>
      <c r="K150" s="34"/>
    </row>
    <row r="151" spans="1:11" ht="14.1" customHeight="1" x14ac:dyDescent="0.25">
      <c r="A151" s="34"/>
      <c r="B151" s="34"/>
      <c r="C151" s="41" t="s">
        <v>68</v>
      </c>
      <c r="D151" s="54" t="s">
        <v>53</v>
      </c>
      <c r="E151" s="54" t="s">
        <v>53</v>
      </c>
      <c r="F151" s="54" t="s">
        <v>3015</v>
      </c>
      <c r="G151" s="54" t="s">
        <v>55</v>
      </c>
      <c r="H151" s="34"/>
      <c r="I151" s="34"/>
      <c r="J151" s="34"/>
      <c r="K151" s="34"/>
    </row>
    <row r="152" spans="1:11" ht="14.1" customHeight="1" x14ac:dyDescent="0.25">
      <c r="A152" s="34"/>
      <c r="B152" s="34"/>
      <c r="C152" s="1431" t="s">
        <v>70</v>
      </c>
      <c r="D152" s="1432"/>
      <c r="E152" s="1432"/>
      <c r="F152" s="1432"/>
      <c r="G152" s="1432"/>
      <c r="H152" s="34"/>
      <c r="I152" s="34"/>
      <c r="J152" s="34"/>
      <c r="K152" s="34"/>
    </row>
    <row r="153" spans="1:11" ht="14.1" customHeight="1" x14ac:dyDescent="0.25">
      <c r="A153" s="34"/>
      <c r="B153" s="34"/>
      <c r="C153" s="53"/>
      <c r="D153" s="52">
        <v>2026</v>
      </c>
      <c r="E153" s="52">
        <v>2027</v>
      </c>
      <c r="F153" s="52">
        <v>2028</v>
      </c>
      <c r="G153" s="52">
        <v>2029</v>
      </c>
      <c r="H153" s="34"/>
      <c r="I153" s="34"/>
      <c r="J153" s="34"/>
      <c r="K153" s="34"/>
    </row>
    <row r="154" spans="1:11" ht="14.1" customHeight="1" x14ac:dyDescent="0.25">
      <c r="A154" s="34"/>
      <c r="B154" s="34"/>
      <c r="C154" s="51"/>
      <c r="D154" s="50" t="s">
        <v>17</v>
      </c>
      <c r="E154" s="50" t="s">
        <v>18</v>
      </c>
      <c r="F154" s="50" t="s">
        <v>18</v>
      </c>
      <c r="G154" s="50" t="s">
        <v>18</v>
      </c>
      <c r="H154" s="34"/>
      <c r="I154" s="34"/>
      <c r="J154" s="34"/>
      <c r="K154" s="34"/>
    </row>
    <row r="155" spans="1:11" ht="14.1" customHeight="1" x14ac:dyDescent="0.25">
      <c r="A155" s="34"/>
      <c r="B155" s="34"/>
      <c r="C155" s="49" t="s">
        <v>71</v>
      </c>
      <c r="D155" s="47">
        <v>0</v>
      </c>
      <c r="E155" s="47">
        <v>0</v>
      </c>
      <c r="F155" s="47">
        <v>0</v>
      </c>
      <c r="G155" s="47">
        <v>0</v>
      </c>
      <c r="H155" s="34"/>
      <c r="I155" s="34"/>
      <c r="J155" s="34"/>
      <c r="K155" s="34"/>
    </row>
    <row r="156" spans="1:11" ht="14.1" customHeight="1" x14ac:dyDescent="0.25">
      <c r="A156" s="34"/>
      <c r="B156" s="34"/>
      <c r="C156" s="49" t="s">
        <v>72</v>
      </c>
      <c r="D156" s="47">
        <v>0</v>
      </c>
      <c r="E156" s="47">
        <v>0</v>
      </c>
      <c r="F156" s="47">
        <v>0</v>
      </c>
      <c r="G156" s="47">
        <v>0</v>
      </c>
      <c r="H156" s="34"/>
      <c r="I156" s="34"/>
      <c r="J156" s="34"/>
      <c r="K156" s="34"/>
    </row>
    <row r="157" spans="1:11" ht="14.1" customHeight="1" x14ac:dyDescent="0.25">
      <c r="A157" s="34"/>
      <c r="B157" s="34"/>
      <c r="C157" s="49" t="s">
        <v>73</v>
      </c>
      <c r="D157" s="47">
        <v>0</v>
      </c>
      <c r="E157" s="47">
        <v>0</v>
      </c>
      <c r="F157" s="47">
        <v>0</v>
      </c>
      <c r="G157" s="47">
        <v>0</v>
      </c>
      <c r="H157" s="34"/>
      <c r="I157" s="34"/>
      <c r="J157" s="34"/>
      <c r="K157" s="34"/>
    </row>
    <row r="158" spans="1:11" ht="14.1" customHeight="1" x14ac:dyDescent="0.25">
      <c r="A158" s="34"/>
      <c r="B158" s="34"/>
      <c r="C158" s="49" t="s">
        <v>74</v>
      </c>
      <c r="D158" s="47">
        <v>0</v>
      </c>
      <c r="E158" s="47">
        <v>0</v>
      </c>
      <c r="F158" s="47">
        <v>0</v>
      </c>
      <c r="G158" s="47">
        <v>0</v>
      </c>
      <c r="H158" s="34"/>
      <c r="I158" s="34"/>
      <c r="J158" s="34"/>
      <c r="K158" s="34"/>
    </row>
    <row r="159" spans="1:11" ht="14.1" customHeight="1" x14ac:dyDescent="0.25">
      <c r="A159" s="34"/>
      <c r="B159" s="34"/>
      <c r="C159" s="49" t="s">
        <v>72</v>
      </c>
      <c r="D159" s="47">
        <v>0</v>
      </c>
      <c r="E159" s="47">
        <v>0</v>
      </c>
      <c r="F159" s="47">
        <v>0</v>
      </c>
      <c r="G159" s="47">
        <v>0</v>
      </c>
      <c r="H159" s="34"/>
      <c r="I159" s="34"/>
      <c r="J159" s="34"/>
      <c r="K159" s="34"/>
    </row>
    <row r="160" spans="1:11" ht="14.1" customHeight="1" x14ac:dyDescent="0.25">
      <c r="A160" s="34"/>
      <c r="B160" s="34"/>
      <c r="C160" s="49" t="s">
        <v>73</v>
      </c>
      <c r="D160" s="47">
        <v>0</v>
      </c>
      <c r="E160" s="47">
        <v>0</v>
      </c>
      <c r="F160" s="47">
        <v>0</v>
      </c>
      <c r="G160" s="47">
        <v>0</v>
      </c>
      <c r="H160" s="34"/>
      <c r="I160" s="34"/>
      <c r="J160" s="34"/>
      <c r="K160" s="34"/>
    </row>
    <row r="161" spans="1:11" ht="14.1" customHeight="1" x14ac:dyDescent="0.25">
      <c r="A161" s="34"/>
      <c r="B161" s="34"/>
      <c r="C161" s="49" t="s">
        <v>75</v>
      </c>
      <c r="D161" s="47">
        <v>0</v>
      </c>
      <c r="E161" s="47">
        <v>0</v>
      </c>
      <c r="F161" s="47">
        <v>0</v>
      </c>
      <c r="G161" s="47">
        <v>0</v>
      </c>
      <c r="H161" s="34"/>
      <c r="I161" s="34"/>
      <c r="J161" s="34"/>
      <c r="K161" s="34"/>
    </row>
    <row r="162" spans="1:11" ht="14.1" customHeight="1" x14ac:dyDescent="0.25">
      <c r="A162" s="34"/>
      <c r="B162" s="34"/>
      <c r="C162" s="49" t="s">
        <v>72</v>
      </c>
      <c r="D162" s="47">
        <v>0</v>
      </c>
      <c r="E162" s="47">
        <v>0</v>
      </c>
      <c r="F162" s="47">
        <v>0</v>
      </c>
      <c r="G162" s="47">
        <v>0</v>
      </c>
      <c r="H162" s="34"/>
      <c r="I162" s="34"/>
      <c r="J162" s="34"/>
      <c r="K162" s="34"/>
    </row>
    <row r="163" spans="1:11" ht="14.1" customHeight="1" x14ac:dyDescent="0.25">
      <c r="A163" s="34"/>
      <c r="B163" s="34"/>
      <c r="C163" s="49" t="s">
        <v>73</v>
      </c>
      <c r="D163" s="47">
        <v>0</v>
      </c>
      <c r="E163" s="47">
        <v>0</v>
      </c>
      <c r="F163" s="47">
        <v>0</v>
      </c>
      <c r="G163" s="47">
        <v>0</v>
      </c>
      <c r="H163" s="34"/>
      <c r="I163" s="34"/>
      <c r="J163" s="34"/>
      <c r="K163" s="34"/>
    </row>
    <row r="164" spans="1:11" ht="14.1" customHeight="1" x14ac:dyDescent="0.25">
      <c r="A164" s="34"/>
      <c r="B164" s="34"/>
      <c r="C164" s="49" t="s">
        <v>76</v>
      </c>
      <c r="D164" s="47">
        <v>0</v>
      </c>
      <c r="E164" s="47">
        <v>0</v>
      </c>
      <c r="F164" s="47">
        <v>0</v>
      </c>
      <c r="G164" s="47">
        <v>0</v>
      </c>
      <c r="H164" s="34"/>
      <c r="I164" s="34"/>
      <c r="J164" s="34"/>
      <c r="K164" s="34"/>
    </row>
    <row r="165" spans="1:11" ht="14.1" customHeight="1" x14ac:dyDescent="0.25">
      <c r="A165" s="34"/>
      <c r="B165" s="34"/>
      <c r="C165" s="49" t="s">
        <v>72</v>
      </c>
      <c r="D165" s="47">
        <v>0</v>
      </c>
      <c r="E165" s="47">
        <v>0</v>
      </c>
      <c r="F165" s="47">
        <v>0</v>
      </c>
      <c r="G165" s="47">
        <v>0</v>
      </c>
      <c r="H165" s="34"/>
      <c r="I165" s="34"/>
      <c r="J165" s="34"/>
      <c r="K165" s="34"/>
    </row>
    <row r="166" spans="1:11" ht="14.1" customHeight="1" x14ac:dyDescent="0.25">
      <c r="A166" s="34"/>
      <c r="B166" s="34"/>
      <c r="C166" s="49" t="s">
        <v>73</v>
      </c>
      <c r="D166" s="47">
        <v>0</v>
      </c>
      <c r="E166" s="47">
        <v>0</v>
      </c>
      <c r="F166" s="47">
        <v>0</v>
      </c>
      <c r="G166" s="47">
        <v>0</v>
      </c>
      <c r="H166" s="34"/>
      <c r="I166" s="34"/>
      <c r="J166" s="34"/>
      <c r="K166" s="34"/>
    </row>
    <row r="167" spans="1:11" ht="14.1" customHeight="1" x14ac:dyDescent="0.25">
      <c r="A167" s="34"/>
      <c r="B167" s="34"/>
      <c r="C167" s="49" t="s">
        <v>77</v>
      </c>
      <c r="D167" s="47">
        <v>0</v>
      </c>
      <c r="E167" s="47">
        <v>0</v>
      </c>
      <c r="F167" s="47">
        <v>0</v>
      </c>
      <c r="G167" s="47">
        <v>0</v>
      </c>
      <c r="H167" s="34"/>
      <c r="I167" s="34"/>
      <c r="J167" s="34"/>
      <c r="K167" s="34"/>
    </row>
    <row r="168" spans="1:11" ht="14.1" customHeight="1" x14ac:dyDescent="0.25">
      <c r="A168" s="34"/>
      <c r="B168" s="34"/>
      <c r="C168" s="49" t="s">
        <v>72</v>
      </c>
      <c r="D168" s="47">
        <v>0</v>
      </c>
      <c r="E168" s="47">
        <v>0</v>
      </c>
      <c r="F168" s="47">
        <v>0</v>
      </c>
      <c r="G168" s="47">
        <v>0</v>
      </c>
      <c r="H168" s="34"/>
      <c r="I168" s="34"/>
      <c r="J168" s="34"/>
      <c r="K168" s="34"/>
    </row>
    <row r="169" spans="1:11" ht="14.1" customHeight="1" x14ac:dyDescent="0.25">
      <c r="A169" s="34"/>
      <c r="B169" s="34"/>
      <c r="C169" s="49" t="s">
        <v>73</v>
      </c>
      <c r="D169" s="47">
        <v>0</v>
      </c>
      <c r="E169" s="47">
        <v>0</v>
      </c>
      <c r="F169" s="47">
        <v>0</v>
      </c>
      <c r="G169" s="47">
        <v>0</v>
      </c>
      <c r="H169" s="34"/>
      <c r="I169" s="34"/>
      <c r="J169" s="34"/>
      <c r="K169" s="34"/>
    </row>
    <row r="170" spans="1:11" ht="14.1" customHeight="1" x14ac:dyDescent="0.25">
      <c r="A170" s="34"/>
      <c r="B170" s="34"/>
      <c r="C170" s="49" t="s">
        <v>78</v>
      </c>
      <c r="D170" s="47">
        <v>0</v>
      </c>
      <c r="E170" s="47">
        <v>0</v>
      </c>
      <c r="F170" s="47">
        <v>0</v>
      </c>
      <c r="G170" s="47">
        <v>0</v>
      </c>
      <c r="H170" s="34"/>
      <c r="I170" s="34"/>
      <c r="J170" s="34"/>
      <c r="K170" s="34"/>
    </row>
    <row r="171" spans="1:11" ht="14.1" customHeight="1" x14ac:dyDescent="0.25">
      <c r="A171" s="34"/>
      <c r="B171" s="34"/>
      <c r="C171" s="49" t="s">
        <v>72</v>
      </c>
      <c r="D171" s="47">
        <v>0</v>
      </c>
      <c r="E171" s="47">
        <v>0</v>
      </c>
      <c r="F171" s="47">
        <v>0</v>
      </c>
      <c r="G171" s="47">
        <v>0</v>
      </c>
      <c r="H171" s="34"/>
      <c r="I171" s="34"/>
      <c r="J171" s="34"/>
      <c r="K171" s="34"/>
    </row>
    <row r="172" spans="1:11" ht="14.1" customHeight="1" x14ac:dyDescent="0.25">
      <c r="A172" s="34"/>
      <c r="B172" s="34"/>
      <c r="C172" s="49" t="s">
        <v>73</v>
      </c>
      <c r="D172" s="47">
        <v>0</v>
      </c>
      <c r="E172" s="47">
        <v>0</v>
      </c>
      <c r="F172" s="47">
        <v>0</v>
      </c>
      <c r="G172" s="47">
        <v>0</v>
      </c>
      <c r="H172" s="34"/>
      <c r="I172" s="34"/>
      <c r="J172" s="34"/>
      <c r="K172" s="34"/>
    </row>
    <row r="173" spans="1:11" ht="14.1" customHeight="1" x14ac:dyDescent="0.25">
      <c r="A173" s="34"/>
      <c r="B173" s="34"/>
      <c r="C173" s="49" t="s">
        <v>79</v>
      </c>
      <c r="D173" s="47">
        <v>0</v>
      </c>
      <c r="E173" s="47">
        <v>0</v>
      </c>
      <c r="F173" s="47">
        <v>0</v>
      </c>
      <c r="G173" s="47">
        <v>0</v>
      </c>
      <c r="H173" s="34"/>
      <c r="I173" s="34"/>
      <c r="J173" s="34"/>
      <c r="K173" s="34"/>
    </row>
    <row r="174" spans="1:11" ht="14.1" customHeight="1" x14ac:dyDescent="0.25">
      <c r="A174" s="34"/>
      <c r="B174" s="34"/>
      <c r="C174" s="49" t="s">
        <v>72</v>
      </c>
      <c r="D174" s="47">
        <v>0</v>
      </c>
      <c r="E174" s="47">
        <v>0</v>
      </c>
      <c r="F174" s="47">
        <v>0</v>
      </c>
      <c r="G174" s="47">
        <v>0</v>
      </c>
      <c r="H174" s="34"/>
      <c r="I174" s="34"/>
      <c r="J174" s="34"/>
      <c r="K174" s="34"/>
    </row>
    <row r="175" spans="1:11" ht="14.1" customHeight="1" x14ac:dyDescent="0.25">
      <c r="A175" s="34"/>
      <c r="B175" s="34"/>
      <c r="C175" s="49" t="s">
        <v>73</v>
      </c>
      <c r="D175" s="47">
        <v>0</v>
      </c>
      <c r="E175" s="47">
        <v>0</v>
      </c>
      <c r="F175" s="47">
        <v>0</v>
      </c>
      <c r="G175" s="47">
        <v>0</v>
      </c>
      <c r="H175" s="34"/>
      <c r="I175" s="34"/>
      <c r="J175" s="34"/>
      <c r="K175" s="34"/>
    </row>
    <row r="176" spans="1:11" ht="14.1" customHeight="1" x14ac:dyDescent="0.25">
      <c r="A176" s="34"/>
      <c r="B176" s="34"/>
      <c r="C176" s="49" t="s">
        <v>80</v>
      </c>
      <c r="D176" s="47">
        <v>0</v>
      </c>
      <c r="E176" s="47">
        <v>0</v>
      </c>
      <c r="F176" s="47">
        <v>0</v>
      </c>
      <c r="G176" s="47">
        <v>0</v>
      </c>
      <c r="H176" s="34"/>
      <c r="I176" s="34"/>
      <c r="J176" s="34"/>
      <c r="K176" s="34"/>
    </row>
    <row r="177" spans="1:11" ht="14.1" customHeight="1" x14ac:dyDescent="0.25">
      <c r="A177" s="34"/>
      <c r="B177" s="34"/>
      <c r="C177" s="49" t="s">
        <v>72</v>
      </c>
      <c r="D177" s="47">
        <v>0</v>
      </c>
      <c r="E177" s="47">
        <v>0</v>
      </c>
      <c r="F177" s="47">
        <v>0</v>
      </c>
      <c r="G177" s="47">
        <v>0</v>
      </c>
      <c r="H177" s="34"/>
      <c r="I177" s="34"/>
      <c r="J177" s="34"/>
      <c r="K177" s="34"/>
    </row>
    <row r="178" spans="1:11" ht="14.1" customHeight="1" x14ac:dyDescent="0.25">
      <c r="A178" s="34"/>
      <c r="B178" s="34"/>
      <c r="C178" s="49" t="s">
        <v>81</v>
      </c>
      <c r="D178" s="47">
        <v>0</v>
      </c>
      <c r="E178" s="47">
        <v>0</v>
      </c>
      <c r="F178" s="47">
        <v>0</v>
      </c>
      <c r="G178" s="47">
        <v>0</v>
      </c>
      <c r="H178" s="34"/>
      <c r="I178" s="34"/>
      <c r="J178" s="34"/>
      <c r="K178" s="34"/>
    </row>
    <row r="179" spans="1:11" ht="14.1" customHeight="1" x14ac:dyDescent="0.25">
      <c r="A179" s="34"/>
      <c r="B179" s="34"/>
      <c r="C179" s="49" t="s">
        <v>82</v>
      </c>
      <c r="D179" s="47">
        <v>0</v>
      </c>
      <c r="E179" s="47">
        <v>0</v>
      </c>
      <c r="F179" s="47">
        <v>0</v>
      </c>
      <c r="G179" s="47">
        <v>0</v>
      </c>
      <c r="H179" s="34"/>
      <c r="I179" s="34"/>
      <c r="J179" s="34"/>
      <c r="K179" s="34"/>
    </row>
    <row r="180" spans="1:11" ht="14.1" customHeight="1" x14ac:dyDescent="0.25">
      <c r="A180" s="34"/>
      <c r="B180" s="34"/>
      <c r="C180" s="49" t="s">
        <v>83</v>
      </c>
      <c r="D180" s="47">
        <v>0</v>
      </c>
      <c r="E180" s="47">
        <v>0</v>
      </c>
      <c r="F180" s="47">
        <v>0</v>
      </c>
      <c r="G180" s="47">
        <v>0</v>
      </c>
      <c r="H180" s="34"/>
      <c r="I180" s="34"/>
      <c r="J180" s="34"/>
      <c r="K180" s="34"/>
    </row>
    <row r="181" spans="1:11" ht="14.1" customHeight="1" x14ac:dyDescent="0.25">
      <c r="A181" s="34"/>
      <c r="B181" s="34"/>
      <c r="C181" s="49" t="s">
        <v>84</v>
      </c>
      <c r="D181" s="47">
        <v>0</v>
      </c>
      <c r="E181" s="47">
        <v>0</v>
      </c>
      <c r="F181" s="47">
        <v>0</v>
      </c>
      <c r="G181" s="47">
        <v>0</v>
      </c>
      <c r="H181" s="34"/>
      <c r="I181" s="34"/>
      <c r="J181" s="34"/>
      <c r="K181" s="34"/>
    </row>
    <row r="182" spans="1:11" ht="14.1" customHeight="1" x14ac:dyDescent="0.25">
      <c r="A182" s="34"/>
      <c r="B182" s="34"/>
      <c r="C182" s="49" t="s">
        <v>85</v>
      </c>
      <c r="D182" s="47">
        <v>0</v>
      </c>
      <c r="E182" s="47">
        <v>14800000</v>
      </c>
      <c r="F182" s="47">
        <v>30000000</v>
      </c>
      <c r="G182" s="47">
        <v>30000000</v>
      </c>
      <c r="H182" s="34"/>
      <c r="I182" s="34"/>
      <c r="J182" s="34"/>
      <c r="K182" s="34"/>
    </row>
    <row r="183" spans="1:11" ht="14.1" customHeight="1" x14ac:dyDescent="0.25">
      <c r="A183" s="34"/>
      <c r="B183" s="34"/>
      <c r="C183" s="49" t="s">
        <v>72</v>
      </c>
      <c r="D183" s="47">
        <v>0</v>
      </c>
      <c r="E183" s="47">
        <v>14800000</v>
      </c>
      <c r="F183" s="47">
        <v>30000000</v>
      </c>
      <c r="G183" s="47">
        <v>30000000</v>
      </c>
      <c r="H183" s="34"/>
      <c r="I183" s="34"/>
      <c r="J183" s="34"/>
      <c r="K183" s="34"/>
    </row>
    <row r="184" spans="1:11" ht="14.1" customHeight="1" x14ac:dyDescent="0.25">
      <c r="A184" s="34"/>
      <c r="B184" s="34"/>
      <c r="C184" s="49" t="s">
        <v>81</v>
      </c>
      <c r="D184" s="47">
        <v>0</v>
      </c>
      <c r="E184" s="47">
        <v>0</v>
      </c>
      <c r="F184" s="47">
        <v>0</v>
      </c>
      <c r="G184" s="47">
        <v>0</v>
      </c>
      <c r="H184" s="34"/>
      <c r="I184" s="34"/>
      <c r="J184" s="34"/>
      <c r="K184" s="34"/>
    </row>
    <row r="185" spans="1:11" ht="14.1" customHeight="1" x14ac:dyDescent="0.25">
      <c r="A185" s="34"/>
      <c r="B185" s="34"/>
      <c r="C185" s="49" t="s">
        <v>82</v>
      </c>
      <c r="D185" s="47">
        <v>0</v>
      </c>
      <c r="E185" s="47">
        <v>0</v>
      </c>
      <c r="F185" s="47">
        <v>0</v>
      </c>
      <c r="G185" s="47">
        <v>0</v>
      </c>
      <c r="H185" s="34"/>
      <c r="I185" s="34"/>
      <c r="J185" s="34"/>
      <c r="K185" s="34"/>
    </row>
    <row r="186" spans="1:11" ht="14.1" customHeight="1" x14ac:dyDescent="0.25">
      <c r="A186" s="34"/>
      <c r="B186" s="34"/>
      <c r="C186" s="49" t="s">
        <v>83</v>
      </c>
      <c r="D186" s="47">
        <v>0</v>
      </c>
      <c r="E186" s="47">
        <v>0</v>
      </c>
      <c r="F186" s="47">
        <v>0</v>
      </c>
      <c r="G186" s="47">
        <v>0</v>
      </c>
      <c r="H186" s="34"/>
      <c r="I186" s="34"/>
      <c r="J186" s="34"/>
      <c r="K186" s="34"/>
    </row>
    <row r="187" spans="1:11" ht="14.1" customHeight="1" x14ac:dyDescent="0.25">
      <c r="A187" s="34"/>
      <c r="B187" s="34"/>
      <c r="C187" s="49" t="s">
        <v>84</v>
      </c>
      <c r="D187" s="47">
        <v>0</v>
      </c>
      <c r="E187" s="47">
        <v>0</v>
      </c>
      <c r="F187" s="47">
        <v>0</v>
      </c>
      <c r="G187" s="47">
        <v>0</v>
      </c>
      <c r="H187" s="34"/>
      <c r="I187" s="34"/>
      <c r="J187" s="34"/>
      <c r="K187" s="34"/>
    </row>
    <row r="188" spans="1:11" ht="14.1" customHeight="1" x14ac:dyDescent="0.25">
      <c r="A188" s="34"/>
      <c r="B188" s="34"/>
      <c r="C188" s="49" t="s">
        <v>86</v>
      </c>
      <c r="D188" s="47">
        <v>0</v>
      </c>
      <c r="E188" s="47">
        <v>0</v>
      </c>
      <c r="F188" s="47">
        <v>0</v>
      </c>
      <c r="G188" s="47">
        <v>0</v>
      </c>
      <c r="H188" s="34"/>
      <c r="I188" s="34"/>
      <c r="J188" s="34"/>
      <c r="K188" s="34"/>
    </row>
    <row r="189" spans="1:11" ht="14.1" customHeight="1" x14ac:dyDescent="0.25">
      <c r="A189" s="34"/>
      <c r="B189" s="34"/>
      <c r="C189" s="49" t="s">
        <v>72</v>
      </c>
      <c r="D189" s="47">
        <v>0</v>
      </c>
      <c r="E189" s="47">
        <v>0</v>
      </c>
      <c r="F189" s="47">
        <v>0</v>
      </c>
      <c r="G189" s="47">
        <v>0</v>
      </c>
      <c r="H189" s="34"/>
      <c r="I189" s="34"/>
      <c r="J189" s="34"/>
      <c r="K189" s="34"/>
    </row>
    <row r="190" spans="1:11" ht="14.1" customHeight="1" x14ac:dyDescent="0.25">
      <c r="A190" s="34"/>
      <c r="B190" s="34"/>
      <c r="C190" s="49" t="s">
        <v>81</v>
      </c>
      <c r="D190" s="47">
        <v>0</v>
      </c>
      <c r="E190" s="47">
        <v>0</v>
      </c>
      <c r="F190" s="47">
        <v>0</v>
      </c>
      <c r="G190" s="47">
        <v>0</v>
      </c>
      <c r="H190" s="34"/>
      <c r="I190" s="34"/>
      <c r="J190" s="34"/>
      <c r="K190" s="34"/>
    </row>
    <row r="191" spans="1:11" ht="14.1" customHeight="1" x14ac:dyDescent="0.25">
      <c r="A191" s="34"/>
      <c r="B191" s="34"/>
      <c r="C191" s="49" t="s">
        <v>82</v>
      </c>
      <c r="D191" s="47">
        <v>0</v>
      </c>
      <c r="E191" s="47">
        <v>0</v>
      </c>
      <c r="F191" s="47">
        <v>0</v>
      </c>
      <c r="G191" s="47">
        <v>0</v>
      </c>
      <c r="H191" s="34"/>
      <c r="I191" s="34"/>
      <c r="J191" s="34"/>
      <c r="K191" s="34"/>
    </row>
    <row r="192" spans="1:11" ht="14.1" customHeight="1" x14ac:dyDescent="0.25">
      <c r="A192" s="34"/>
      <c r="B192" s="34"/>
      <c r="C192" s="49" t="s">
        <v>83</v>
      </c>
      <c r="D192" s="47">
        <v>0</v>
      </c>
      <c r="E192" s="47">
        <v>0</v>
      </c>
      <c r="F192" s="47">
        <v>0</v>
      </c>
      <c r="G192" s="47">
        <v>0</v>
      </c>
      <c r="H192" s="34"/>
      <c r="I192" s="34"/>
      <c r="J192" s="34"/>
      <c r="K192" s="34"/>
    </row>
    <row r="193" spans="1:11" ht="14.1" customHeight="1" x14ac:dyDescent="0.25">
      <c r="A193" s="34"/>
      <c r="B193" s="34"/>
      <c r="C193" s="49" t="s">
        <v>84</v>
      </c>
      <c r="D193" s="47">
        <v>0</v>
      </c>
      <c r="E193" s="47">
        <v>0</v>
      </c>
      <c r="F193" s="47">
        <v>0</v>
      </c>
      <c r="G193" s="47">
        <v>0</v>
      </c>
      <c r="H193" s="34"/>
      <c r="I193" s="34"/>
      <c r="J193" s="34"/>
      <c r="K193" s="34"/>
    </row>
    <row r="194" spans="1:11" ht="14.1" customHeight="1" x14ac:dyDescent="0.25">
      <c r="A194" s="34"/>
      <c r="B194" s="34"/>
      <c r="C194" s="49" t="s">
        <v>87</v>
      </c>
      <c r="D194" s="47">
        <v>0</v>
      </c>
      <c r="E194" s="47">
        <v>0</v>
      </c>
      <c r="F194" s="47">
        <v>0</v>
      </c>
      <c r="G194" s="47">
        <v>0</v>
      </c>
      <c r="H194" s="34"/>
      <c r="I194" s="34"/>
      <c r="J194" s="34"/>
      <c r="K194" s="34"/>
    </row>
    <row r="195" spans="1:11" ht="14.1" customHeight="1" x14ac:dyDescent="0.25">
      <c r="A195" s="34"/>
      <c r="B195" s="34"/>
      <c r="C195" s="49" t="s">
        <v>88</v>
      </c>
      <c r="D195" s="47">
        <v>0</v>
      </c>
      <c r="E195" s="47">
        <v>0</v>
      </c>
      <c r="F195" s="47">
        <v>0</v>
      </c>
      <c r="G195" s="47">
        <v>0</v>
      </c>
      <c r="H195" s="34"/>
      <c r="I195" s="34"/>
      <c r="J195" s="34"/>
      <c r="K195" s="34"/>
    </row>
    <row r="196" spans="1:11" ht="14.1" customHeight="1" x14ac:dyDescent="0.25">
      <c r="A196" s="34"/>
      <c r="B196" s="34"/>
      <c r="C196" s="48" t="s">
        <v>89</v>
      </c>
      <c r="D196" s="47">
        <v>0</v>
      </c>
      <c r="E196" s="47">
        <v>14800000</v>
      </c>
      <c r="F196" s="47">
        <v>30000000</v>
      </c>
      <c r="G196" s="47">
        <v>30000000</v>
      </c>
      <c r="H196" s="34"/>
      <c r="I196" s="34"/>
      <c r="J196" s="34"/>
      <c r="K196" s="34"/>
    </row>
    <row r="197" spans="1:11" ht="14.1" customHeight="1" x14ac:dyDescent="0.25">
      <c r="A197" s="34"/>
      <c r="B197" s="34"/>
      <c r="C197" s="56" t="s">
        <v>3014</v>
      </c>
      <c r="D197" s="1417" t="s">
        <v>3013</v>
      </c>
      <c r="E197" s="1418"/>
      <c r="F197" s="1418"/>
      <c r="G197" s="1418"/>
      <c r="H197" s="34"/>
      <c r="I197" s="34"/>
      <c r="J197" s="34"/>
      <c r="K197" s="34"/>
    </row>
    <row r="198" spans="1:11" ht="14.1" customHeight="1" x14ac:dyDescent="0.25">
      <c r="A198" s="34"/>
      <c r="B198" s="34"/>
      <c r="C198" s="55" t="s">
        <v>46</v>
      </c>
      <c r="D198" s="1419" t="s">
        <v>3012</v>
      </c>
      <c r="E198" s="1420"/>
      <c r="F198" s="1420"/>
      <c r="G198" s="1420"/>
      <c r="H198" s="34"/>
      <c r="I198" s="34"/>
      <c r="J198" s="34"/>
      <c r="K198" s="34"/>
    </row>
    <row r="199" spans="1:11" ht="14.1" customHeight="1" x14ac:dyDescent="0.25">
      <c r="A199" s="34"/>
      <c r="B199" s="34"/>
      <c r="C199" s="32" t="s">
        <v>48</v>
      </c>
      <c r="D199" s="1421" t="s">
        <v>3011</v>
      </c>
      <c r="E199" s="1422"/>
      <c r="F199" s="1422"/>
      <c r="G199" s="1422"/>
      <c r="H199" s="34"/>
      <c r="I199" s="34"/>
      <c r="J199" s="34"/>
      <c r="K199" s="34"/>
    </row>
    <row r="200" spans="1:11" ht="14.1" customHeight="1" x14ac:dyDescent="0.25">
      <c r="A200" s="34"/>
      <c r="B200" s="34"/>
      <c r="C200" s="32" t="s">
        <v>50</v>
      </c>
      <c r="D200" s="1421" t="s">
        <v>3010</v>
      </c>
      <c r="E200" s="1422"/>
      <c r="F200" s="1422"/>
      <c r="G200" s="1422"/>
      <c r="H200" s="34"/>
      <c r="I200" s="34"/>
      <c r="J200" s="34"/>
      <c r="K200" s="34"/>
    </row>
    <row r="201" spans="1:11" ht="15" customHeight="1" x14ac:dyDescent="0.25">
      <c r="A201" s="34"/>
      <c r="B201" s="34"/>
      <c r="C201" s="53"/>
      <c r="D201" s="52">
        <v>2026</v>
      </c>
      <c r="E201" s="52">
        <v>2027</v>
      </c>
      <c r="F201" s="52">
        <v>2028</v>
      </c>
      <c r="G201" s="52">
        <v>2029</v>
      </c>
      <c r="H201" s="34"/>
      <c r="I201" s="34"/>
      <c r="J201" s="34"/>
      <c r="K201" s="34"/>
    </row>
    <row r="202" spans="1:11" ht="15" customHeight="1" x14ac:dyDescent="0.25">
      <c r="A202" s="34"/>
      <c r="B202" s="34"/>
      <c r="C202" s="51"/>
      <c r="D202" s="50" t="s">
        <v>17</v>
      </c>
      <c r="E202" s="50" t="s">
        <v>18</v>
      </c>
      <c r="F202" s="50" t="s">
        <v>18</v>
      </c>
      <c r="G202" s="50" t="s">
        <v>18</v>
      </c>
      <c r="H202" s="34"/>
      <c r="I202" s="34"/>
      <c r="J202" s="34"/>
      <c r="K202" s="34"/>
    </row>
    <row r="203" spans="1:11" ht="14.1" customHeight="1" x14ac:dyDescent="0.25">
      <c r="A203" s="34"/>
      <c r="B203" s="34"/>
      <c r="C203" s="41" t="s">
        <v>52</v>
      </c>
      <c r="D203" s="54" t="s">
        <v>53</v>
      </c>
      <c r="E203" s="54" t="s">
        <v>124</v>
      </c>
      <c r="F203" s="54" t="s">
        <v>166</v>
      </c>
      <c r="G203" s="54" t="s">
        <v>124</v>
      </c>
      <c r="H203" s="34"/>
      <c r="I203" s="34"/>
      <c r="J203" s="34"/>
      <c r="K203" s="34"/>
    </row>
    <row r="204" spans="1:11" ht="14.1" customHeight="1" x14ac:dyDescent="0.25">
      <c r="A204" s="34"/>
      <c r="B204" s="34"/>
      <c r="C204" s="41" t="s">
        <v>54</v>
      </c>
      <c r="D204" s="54" t="s">
        <v>55</v>
      </c>
      <c r="E204" s="54" t="s">
        <v>175</v>
      </c>
      <c r="F204" s="54" t="s">
        <v>3009</v>
      </c>
      <c r="G204" s="54" t="s">
        <v>3007</v>
      </c>
      <c r="H204" s="34"/>
      <c r="I204" s="34"/>
      <c r="J204" s="34"/>
      <c r="K204" s="34"/>
    </row>
    <row r="205" spans="1:11" ht="14.1" customHeight="1" x14ac:dyDescent="0.25">
      <c r="A205" s="34"/>
      <c r="B205" s="34"/>
      <c r="C205" s="41" t="s">
        <v>59</v>
      </c>
      <c r="D205" s="54" t="s">
        <v>55</v>
      </c>
      <c r="E205" s="54" t="s">
        <v>175</v>
      </c>
      <c r="F205" s="54" t="s">
        <v>3008</v>
      </c>
      <c r="G205" s="54" t="s">
        <v>3007</v>
      </c>
      <c r="H205" s="34"/>
      <c r="I205" s="34"/>
      <c r="J205" s="34"/>
      <c r="K205" s="34"/>
    </row>
    <row r="206" spans="1:11" ht="14.1" customHeight="1" x14ac:dyDescent="0.25">
      <c r="A206" s="34"/>
      <c r="B206" s="34"/>
      <c r="C206" s="41" t="s">
        <v>63</v>
      </c>
      <c r="D206" s="54" t="s">
        <v>53</v>
      </c>
      <c r="E206" s="54" t="s">
        <v>53</v>
      </c>
      <c r="F206" s="54" t="s">
        <v>133</v>
      </c>
      <c r="G206" s="54" t="s">
        <v>2892</v>
      </c>
      <c r="H206" s="34"/>
      <c r="I206" s="34"/>
      <c r="J206" s="34"/>
      <c r="K206" s="34"/>
    </row>
    <row r="207" spans="1:11" ht="14.1" customHeight="1" x14ac:dyDescent="0.25">
      <c r="A207" s="34"/>
      <c r="B207" s="34"/>
      <c r="C207" s="41" t="s">
        <v>65</v>
      </c>
      <c r="D207" s="54" t="s">
        <v>53</v>
      </c>
      <c r="E207" s="54" t="s">
        <v>53</v>
      </c>
      <c r="F207" s="54" t="s">
        <v>3006</v>
      </c>
      <c r="G207" s="54" t="s">
        <v>3005</v>
      </c>
      <c r="H207" s="34"/>
      <c r="I207" s="34"/>
      <c r="J207" s="34"/>
      <c r="K207" s="34"/>
    </row>
    <row r="208" spans="1:11" ht="14.1" customHeight="1" x14ac:dyDescent="0.25">
      <c r="A208" s="34"/>
      <c r="B208" s="34"/>
      <c r="C208" s="41" t="s">
        <v>68</v>
      </c>
      <c r="D208" s="54" t="s">
        <v>53</v>
      </c>
      <c r="E208" s="54" t="s">
        <v>53</v>
      </c>
      <c r="F208" s="54" t="s">
        <v>3004</v>
      </c>
      <c r="G208" s="54" t="s">
        <v>3003</v>
      </c>
      <c r="H208" s="34"/>
      <c r="I208" s="34"/>
      <c r="J208" s="34"/>
      <c r="K208" s="34"/>
    </row>
    <row r="209" spans="1:11" ht="14.1" customHeight="1" x14ac:dyDescent="0.25">
      <c r="A209" s="34"/>
      <c r="B209" s="34"/>
      <c r="C209" s="1431" t="s">
        <v>70</v>
      </c>
      <c r="D209" s="1432"/>
      <c r="E209" s="1432"/>
      <c r="F209" s="1432"/>
      <c r="G209" s="1432"/>
      <c r="H209" s="34"/>
      <c r="I209" s="34"/>
      <c r="J209" s="34"/>
      <c r="K209" s="34"/>
    </row>
    <row r="210" spans="1:11" ht="14.1" customHeight="1" x14ac:dyDescent="0.25">
      <c r="A210" s="34"/>
      <c r="B210" s="34"/>
      <c r="C210" s="53"/>
      <c r="D210" s="52">
        <v>2026</v>
      </c>
      <c r="E210" s="52">
        <v>2027</v>
      </c>
      <c r="F210" s="52">
        <v>2028</v>
      </c>
      <c r="G210" s="52">
        <v>2029</v>
      </c>
      <c r="H210" s="34"/>
      <c r="I210" s="34"/>
      <c r="J210" s="34"/>
      <c r="K210" s="34"/>
    </row>
    <row r="211" spans="1:11" ht="14.1" customHeight="1" x14ac:dyDescent="0.25">
      <c r="A211" s="34"/>
      <c r="B211" s="34"/>
      <c r="C211" s="51"/>
      <c r="D211" s="50" t="s">
        <v>17</v>
      </c>
      <c r="E211" s="50" t="s">
        <v>18</v>
      </c>
      <c r="F211" s="50" t="s">
        <v>18</v>
      </c>
      <c r="G211" s="50" t="s">
        <v>18</v>
      </c>
      <c r="H211" s="34"/>
      <c r="I211" s="34"/>
      <c r="J211" s="34"/>
      <c r="K211" s="34"/>
    </row>
    <row r="212" spans="1:11" ht="14.1" customHeight="1" x14ac:dyDescent="0.25">
      <c r="A212" s="34"/>
      <c r="B212" s="34"/>
      <c r="C212" s="49" t="s">
        <v>71</v>
      </c>
      <c r="D212" s="47">
        <v>0</v>
      </c>
      <c r="E212" s="47">
        <v>0</v>
      </c>
      <c r="F212" s="47">
        <v>0</v>
      </c>
      <c r="G212" s="47">
        <v>0</v>
      </c>
      <c r="H212" s="34"/>
      <c r="I212" s="34"/>
      <c r="J212" s="34"/>
      <c r="K212" s="34"/>
    </row>
    <row r="213" spans="1:11" ht="14.1" customHeight="1" x14ac:dyDescent="0.25">
      <c r="A213" s="34"/>
      <c r="B213" s="34"/>
      <c r="C213" s="49" t="s">
        <v>72</v>
      </c>
      <c r="D213" s="47">
        <v>0</v>
      </c>
      <c r="E213" s="47">
        <v>0</v>
      </c>
      <c r="F213" s="47">
        <v>0</v>
      </c>
      <c r="G213" s="47">
        <v>0</v>
      </c>
      <c r="H213" s="34"/>
      <c r="I213" s="34"/>
      <c r="J213" s="34"/>
      <c r="K213" s="34"/>
    </row>
    <row r="214" spans="1:11" ht="14.1" customHeight="1" x14ac:dyDescent="0.25">
      <c r="A214" s="34"/>
      <c r="B214" s="34"/>
      <c r="C214" s="49" t="s">
        <v>73</v>
      </c>
      <c r="D214" s="47">
        <v>0</v>
      </c>
      <c r="E214" s="47">
        <v>0</v>
      </c>
      <c r="F214" s="47">
        <v>0</v>
      </c>
      <c r="G214" s="47">
        <v>0</v>
      </c>
      <c r="H214" s="34"/>
      <c r="I214" s="34"/>
      <c r="J214" s="34"/>
      <c r="K214" s="34"/>
    </row>
    <row r="215" spans="1:11" ht="14.1" customHeight="1" x14ac:dyDescent="0.25">
      <c r="A215" s="34"/>
      <c r="B215" s="34"/>
      <c r="C215" s="49" t="s">
        <v>74</v>
      </c>
      <c r="D215" s="47">
        <v>0</v>
      </c>
      <c r="E215" s="47">
        <v>0</v>
      </c>
      <c r="F215" s="47">
        <v>0</v>
      </c>
      <c r="G215" s="47">
        <v>0</v>
      </c>
      <c r="H215" s="34"/>
      <c r="I215" s="34"/>
      <c r="J215" s="34"/>
      <c r="K215" s="34"/>
    </row>
    <row r="216" spans="1:11" ht="14.1" customHeight="1" x14ac:dyDescent="0.25">
      <c r="A216" s="34"/>
      <c r="B216" s="34"/>
      <c r="C216" s="49" t="s">
        <v>72</v>
      </c>
      <c r="D216" s="47">
        <v>0</v>
      </c>
      <c r="E216" s="47">
        <v>0</v>
      </c>
      <c r="F216" s="47">
        <v>0</v>
      </c>
      <c r="G216" s="47">
        <v>0</v>
      </c>
      <c r="H216" s="34"/>
      <c r="I216" s="34"/>
      <c r="J216" s="34"/>
      <c r="K216" s="34"/>
    </row>
    <row r="217" spans="1:11" ht="14.1" customHeight="1" x14ac:dyDescent="0.25">
      <c r="A217" s="34"/>
      <c r="B217" s="34"/>
      <c r="C217" s="49" t="s">
        <v>73</v>
      </c>
      <c r="D217" s="47">
        <v>0</v>
      </c>
      <c r="E217" s="47">
        <v>0</v>
      </c>
      <c r="F217" s="47">
        <v>0</v>
      </c>
      <c r="G217" s="47">
        <v>0</v>
      </c>
      <c r="H217" s="34"/>
      <c r="I217" s="34"/>
      <c r="J217" s="34"/>
      <c r="K217" s="34"/>
    </row>
    <row r="218" spans="1:11" ht="14.1" customHeight="1" x14ac:dyDescent="0.25">
      <c r="A218" s="34"/>
      <c r="B218" s="34"/>
      <c r="C218" s="49" t="s">
        <v>75</v>
      </c>
      <c r="D218" s="47">
        <v>0</v>
      </c>
      <c r="E218" s="47">
        <v>0</v>
      </c>
      <c r="F218" s="47">
        <v>0</v>
      </c>
      <c r="G218" s="47">
        <v>0</v>
      </c>
      <c r="H218" s="34"/>
      <c r="I218" s="34"/>
      <c r="J218" s="34"/>
      <c r="K218" s="34"/>
    </row>
    <row r="219" spans="1:11" ht="14.1" customHeight="1" x14ac:dyDescent="0.25">
      <c r="A219" s="34"/>
      <c r="B219" s="34"/>
      <c r="C219" s="49" t="s">
        <v>72</v>
      </c>
      <c r="D219" s="47">
        <v>0</v>
      </c>
      <c r="E219" s="47">
        <v>0</v>
      </c>
      <c r="F219" s="47">
        <v>0</v>
      </c>
      <c r="G219" s="47">
        <v>0</v>
      </c>
      <c r="H219" s="34"/>
      <c r="I219" s="34"/>
      <c r="J219" s="34"/>
      <c r="K219" s="34"/>
    </row>
    <row r="220" spans="1:11" ht="14.1" customHeight="1" x14ac:dyDescent="0.25">
      <c r="A220" s="34"/>
      <c r="B220" s="34"/>
      <c r="C220" s="49" t="s">
        <v>73</v>
      </c>
      <c r="D220" s="47">
        <v>0</v>
      </c>
      <c r="E220" s="47">
        <v>0</v>
      </c>
      <c r="F220" s="47">
        <v>0</v>
      </c>
      <c r="G220" s="47">
        <v>0</v>
      </c>
      <c r="H220" s="34"/>
      <c r="I220" s="34"/>
      <c r="J220" s="34"/>
      <c r="K220" s="34"/>
    </row>
    <row r="221" spans="1:11" ht="14.1" customHeight="1" x14ac:dyDescent="0.25">
      <c r="A221" s="34"/>
      <c r="B221" s="34"/>
      <c r="C221" s="49" t="s">
        <v>76</v>
      </c>
      <c r="D221" s="47">
        <v>0</v>
      </c>
      <c r="E221" s="47">
        <v>0</v>
      </c>
      <c r="F221" s="47">
        <v>0</v>
      </c>
      <c r="G221" s="47">
        <v>0</v>
      </c>
      <c r="H221" s="34"/>
      <c r="I221" s="34"/>
      <c r="J221" s="34"/>
      <c r="K221" s="34"/>
    </row>
    <row r="222" spans="1:11" ht="14.1" customHeight="1" x14ac:dyDescent="0.25">
      <c r="A222" s="34"/>
      <c r="B222" s="34"/>
      <c r="C222" s="49" t="s">
        <v>72</v>
      </c>
      <c r="D222" s="47">
        <v>0</v>
      </c>
      <c r="E222" s="47">
        <v>0</v>
      </c>
      <c r="F222" s="47">
        <v>0</v>
      </c>
      <c r="G222" s="47">
        <v>0</v>
      </c>
      <c r="H222" s="34"/>
      <c r="I222" s="34"/>
      <c r="J222" s="34"/>
      <c r="K222" s="34"/>
    </row>
    <row r="223" spans="1:11" ht="14.1" customHeight="1" x14ac:dyDescent="0.25">
      <c r="A223" s="34"/>
      <c r="B223" s="34"/>
      <c r="C223" s="49" t="s">
        <v>73</v>
      </c>
      <c r="D223" s="47">
        <v>0</v>
      </c>
      <c r="E223" s="47">
        <v>0</v>
      </c>
      <c r="F223" s="47">
        <v>0</v>
      </c>
      <c r="G223" s="47">
        <v>0</v>
      </c>
      <c r="H223" s="34"/>
      <c r="I223" s="34"/>
      <c r="J223" s="34"/>
      <c r="K223" s="34"/>
    </row>
    <row r="224" spans="1:11" ht="14.1" customHeight="1" x14ac:dyDescent="0.25">
      <c r="A224" s="34"/>
      <c r="B224" s="34"/>
      <c r="C224" s="49" t="s">
        <v>77</v>
      </c>
      <c r="D224" s="47">
        <v>0</v>
      </c>
      <c r="E224" s="47">
        <v>0</v>
      </c>
      <c r="F224" s="47">
        <v>0</v>
      </c>
      <c r="G224" s="47">
        <v>0</v>
      </c>
      <c r="H224" s="34"/>
      <c r="I224" s="34"/>
      <c r="J224" s="34"/>
      <c r="K224" s="34"/>
    </row>
    <row r="225" spans="1:11" ht="14.1" customHeight="1" x14ac:dyDescent="0.25">
      <c r="A225" s="34"/>
      <c r="B225" s="34"/>
      <c r="C225" s="49" t="s">
        <v>72</v>
      </c>
      <c r="D225" s="47">
        <v>0</v>
      </c>
      <c r="E225" s="47">
        <v>0</v>
      </c>
      <c r="F225" s="47">
        <v>0</v>
      </c>
      <c r="G225" s="47">
        <v>0</v>
      </c>
      <c r="H225" s="34"/>
      <c r="I225" s="34"/>
      <c r="J225" s="34"/>
      <c r="K225" s="34"/>
    </row>
    <row r="226" spans="1:11" ht="14.1" customHeight="1" x14ac:dyDescent="0.25">
      <c r="A226" s="34"/>
      <c r="B226" s="34"/>
      <c r="C226" s="49" t="s">
        <v>73</v>
      </c>
      <c r="D226" s="47">
        <v>0</v>
      </c>
      <c r="E226" s="47">
        <v>0</v>
      </c>
      <c r="F226" s="47">
        <v>0</v>
      </c>
      <c r="G226" s="47">
        <v>0</v>
      </c>
      <c r="H226" s="34"/>
      <c r="I226" s="34"/>
      <c r="J226" s="34"/>
      <c r="K226" s="34"/>
    </row>
    <row r="227" spans="1:11" ht="14.1" customHeight="1" x14ac:dyDescent="0.25">
      <c r="A227" s="34"/>
      <c r="B227" s="34"/>
      <c r="C227" s="49" t="s">
        <v>78</v>
      </c>
      <c r="D227" s="47">
        <v>0</v>
      </c>
      <c r="E227" s="47">
        <v>0</v>
      </c>
      <c r="F227" s="47">
        <v>0</v>
      </c>
      <c r="G227" s="47">
        <v>0</v>
      </c>
      <c r="H227" s="34"/>
      <c r="I227" s="34"/>
      <c r="J227" s="34"/>
      <c r="K227" s="34"/>
    </row>
    <row r="228" spans="1:11" ht="14.1" customHeight="1" x14ac:dyDescent="0.25">
      <c r="A228" s="34"/>
      <c r="B228" s="34"/>
      <c r="C228" s="49" t="s">
        <v>72</v>
      </c>
      <c r="D228" s="47">
        <v>0</v>
      </c>
      <c r="E228" s="47">
        <v>0</v>
      </c>
      <c r="F228" s="47">
        <v>0</v>
      </c>
      <c r="G228" s="47">
        <v>0</v>
      </c>
      <c r="H228" s="34"/>
      <c r="I228" s="34"/>
      <c r="J228" s="34"/>
      <c r="K228" s="34"/>
    </row>
    <row r="229" spans="1:11" ht="14.1" customHeight="1" x14ac:dyDescent="0.25">
      <c r="A229" s="34"/>
      <c r="B229" s="34"/>
      <c r="C229" s="49" t="s">
        <v>73</v>
      </c>
      <c r="D229" s="47">
        <v>0</v>
      </c>
      <c r="E229" s="47">
        <v>0</v>
      </c>
      <c r="F229" s="47">
        <v>0</v>
      </c>
      <c r="G229" s="47">
        <v>0</v>
      </c>
      <c r="H229" s="34"/>
      <c r="I229" s="34"/>
      <c r="J229" s="34"/>
      <c r="K229" s="34"/>
    </row>
    <row r="230" spans="1:11" ht="14.1" customHeight="1" x14ac:dyDescent="0.25">
      <c r="A230" s="34"/>
      <c r="B230" s="34"/>
      <c r="C230" s="49" t="s">
        <v>79</v>
      </c>
      <c r="D230" s="47">
        <v>0</v>
      </c>
      <c r="E230" s="47">
        <v>0</v>
      </c>
      <c r="F230" s="47">
        <v>0</v>
      </c>
      <c r="G230" s="47">
        <v>0</v>
      </c>
      <c r="H230" s="34"/>
      <c r="I230" s="34"/>
      <c r="J230" s="34"/>
      <c r="K230" s="34"/>
    </row>
    <row r="231" spans="1:11" ht="14.1" customHeight="1" x14ac:dyDescent="0.25">
      <c r="A231" s="34"/>
      <c r="B231" s="34"/>
      <c r="C231" s="49" t="s">
        <v>72</v>
      </c>
      <c r="D231" s="47">
        <v>0</v>
      </c>
      <c r="E231" s="47">
        <v>0</v>
      </c>
      <c r="F231" s="47">
        <v>0</v>
      </c>
      <c r="G231" s="47">
        <v>0</v>
      </c>
      <c r="H231" s="34"/>
      <c r="I231" s="34"/>
      <c r="J231" s="34"/>
      <c r="K231" s="34"/>
    </row>
    <row r="232" spans="1:11" ht="14.1" customHeight="1" x14ac:dyDescent="0.25">
      <c r="A232" s="34"/>
      <c r="B232" s="34"/>
      <c r="C232" s="49" t="s">
        <v>73</v>
      </c>
      <c r="D232" s="47">
        <v>0</v>
      </c>
      <c r="E232" s="47">
        <v>0</v>
      </c>
      <c r="F232" s="47">
        <v>0</v>
      </c>
      <c r="G232" s="47">
        <v>0</v>
      </c>
      <c r="H232" s="34"/>
      <c r="I232" s="34"/>
      <c r="J232" s="34"/>
      <c r="K232" s="34"/>
    </row>
    <row r="233" spans="1:11" ht="14.1" customHeight="1" x14ac:dyDescent="0.25">
      <c r="A233" s="34"/>
      <c r="B233" s="34"/>
      <c r="C233" s="49" t="s">
        <v>80</v>
      </c>
      <c r="D233" s="47">
        <v>0</v>
      </c>
      <c r="E233" s="47">
        <v>20000000</v>
      </c>
      <c r="F233" s="47">
        <v>18100000</v>
      </c>
      <c r="G233" s="47">
        <v>5400000</v>
      </c>
      <c r="H233" s="34"/>
      <c r="I233" s="34"/>
      <c r="J233" s="34"/>
      <c r="K233" s="34"/>
    </row>
    <row r="234" spans="1:11" ht="14.1" customHeight="1" x14ac:dyDescent="0.25">
      <c r="A234" s="34"/>
      <c r="B234" s="34"/>
      <c r="C234" s="49" t="s">
        <v>72</v>
      </c>
      <c r="D234" s="47">
        <v>0</v>
      </c>
      <c r="E234" s="47">
        <v>20000000</v>
      </c>
      <c r="F234" s="47">
        <v>18100000</v>
      </c>
      <c r="G234" s="47">
        <v>5400000</v>
      </c>
      <c r="H234" s="34"/>
      <c r="I234" s="34"/>
      <c r="J234" s="34"/>
      <c r="K234" s="34"/>
    </row>
    <row r="235" spans="1:11" ht="14.1" customHeight="1" x14ac:dyDescent="0.25">
      <c r="A235" s="34"/>
      <c r="B235" s="34"/>
      <c r="C235" s="49" t="s">
        <v>81</v>
      </c>
      <c r="D235" s="47">
        <v>0</v>
      </c>
      <c r="E235" s="47">
        <v>0</v>
      </c>
      <c r="F235" s="47">
        <v>0</v>
      </c>
      <c r="G235" s="47">
        <v>0</v>
      </c>
      <c r="H235" s="34"/>
      <c r="I235" s="34"/>
      <c r="J235" s="34"/>
      <c r="K235" s="34"/>
    </row>
    <row r="236" spans="1:11" ht="14.1" customHeight="1" x14ac:dyDescent="0.25">
      <c r="A236" s="34"/>
      <c r="B236" s="34"/>
      <c r="C236" s="49" t="s">
        <v>82</v>
      </c>
      <c r="D236" s="47">
        <v>0</v>
      </c>
      <c r="E236" s="47">
        <v>0</v>
      </c>
      <c r="F236" s="47">
        <v>0</v>
      </c>
      <c r="G236" s="47">
        <v>0</v>
      </c>
      <c r="H236" s="34"/>
      <c r="I236" s="34"/>
      <c r="J236" s="34"/>
      <c r="K236" s="34"/>
    </row>
    <row r="237" spans="1:11" ht="14.1" customHeight="1" x14ac:dyDescent="0.25">
      <c r="A237" s="34"/>
      <c r="B237" s="34"/>
      <c r="C237" s="49" t="s">
        <v>83</v>
      </c>
      <c r="D237" s="47">
        <v>0</v>
      </c>
      <c r="E237" s="47">
        <v>0</v>
      </c>
      <c r="F237" s="47">
        <v>0</v>
      </c>
      <c r="G237" s="47">
        <v>0</v>
      </c>
      <c r="H237" s="34"/>
      <c r="I237" s="34"/>
      <c r="J237" s="34"/>
      <c r="K237" s="34"/>
    </row>
    <row r="238" spans="1:11" ht="14.1" customHeight="1" x14ac:dyDescent="0.25">
      <c r="A238" s="34"/>
      <c r="B238" s="34"/>
      <c r="C238" s="49" t="s">
        <v>84</v>
      </c>
      <c r="D238" s="47">
        <v>0</v>
      </c>
      <c r="E238" s="47">
        <v>0</v>
      </c>
      <c r="F238" s="47">
        <v>0</v>
      </c>
      <c r="G238" s="47">
        <v>0</v>
      </c>
      <c r="H238" s="34"/>
      <c r="I238" s="34"/>
      <c r="J238" s="34"/>
      <c r="K238" s="34"/>
    </row>
    <row r="239" spans="1:11" ht="14.1" customHeight="1" x14ac:dyDescent="0.25">
      <c r="A239" s="34"/>
      <c r="B239" s="34"/>
      <c r="C239" s="49" t="s">
        <v>85</v>
      </c>
      <c r="D239" s="47">
        <v>0</v>
      </c>
      <c r="E239" s="47">
        <v>0</v>
      </c>
      <c r="F239" s="47">
        <v>0</v>
      </c>
      <c r="G239" s="47">
        <v>0</v>
      </c>
      <c r="H239" s="34"/>
      <c r="I239" s="34"/>
      <c r="J239" s="34"/>
      <c r="K239" s="34"/>
    </row>
    <row r="240" spans="1:11" ht="14.1" customHeight="1" x14ac:dyDescent="0.25">
      <c r="A240" s="34"/>
      <c r="B240" s="34"/>
      <c r="C240" s="49" t="s">
        <v>72</v>
      </c>
      <c r="D240" s="47">
        <v>0</v>
      </c>
      <c r="E240" s="47">
        <v>0</v>
      </c>
      <c r="F240" s="47">
        <v>0</v>
      </c>
      <c r="G240" s="47">
        <v>0</v>
      </c>
      <c r="H240" s="34"/>
      <c r="I240" s="34"/>
      <c r="J240" s="34"/>
      <c r="K240" s="34"/>
    </row>
    <row r="241" spans="1:11" ht="14.1" customHeight="1" x14ac:dyDescent="0.25">
      <c r="A241" s="34"/>
      <c r="B241" s="34"/>
      <c r="C241" s="49" t="s">
        <v>81</v>
      </c>
      <c r="D241" s="47">
        <v>0</v>
      </c>
      <c r="E241" s="47">
        <v>0</v>
      </c>
      <c r="F241" s="47">
        <v>0</v>
      </c>
      <c r="G241" s="47">
        <v>0</v>
      </c>
      <c r="H241" s="34"/>
      <c r="I241" s="34"/>
      <c r="J241" s="34"/>
      <c r="K241" s="34"/>
    </row>
    <row r="242" spans="1:11" ht="14.1" customHeight="1" x14ac:dyDescent="0.25">
      <c r="A242" s="34"/>
      <c r="B242" s="34"/>
      <c r="C242" s="49" t="s">
        <v>82</v>
      </c>
      <c r="D242" s="47">
        <v>0</v>
      </c>
      <c r="E242" s="47">
        <v>0</v>
      </c>
      <c r="F242" s="47">
        <v>0</v>
      </c>
      <c r="G242" s="47">
        <v>0</v>
      </c>
      <c r="H242" s="34"/>
      <c r="I242" s="34"/>
      <c r="J242" s="34"/>
      <c r="K242" s="34"/>
    </row>
    <row r="243" spans="1:11" ht="14.1" customHeight="1" x14ac:dyDescent="0.25">
      <c r="A243" s="34"/>
      <c r="B243" s="34"/>
      <c r="C243" s="49" t="s">
        <v>83</v>
      </c>
      <c r="D243" s="47">
        <v>0</v>
      </c>
      <c r="E243" s="47">
        <v>0</v>
      </c>
      <c r="F243" s="47">
        <v>0</v>
      </c>
      <c r="G243" s="47">
        <v>0</v>
      </c>
      <c r="H243" s="34"/>
      <c r="I243" s="34"/>
      <c r="J243" s="34"/>
      <c r="K243" s="34"/>
    </row>
    <row r="244" spans="1:11" ht="14.1" customHeight="1" x14ac:dyDescent="0.25">
      <c r="A244" s="34"/>
      <c r="B244" s="34"/>
      <c r="C244" s="49" t="s">
        <v>84</v>
      </c>
      <c r="D244" s="47">
        <v>0</v>
      </c>
      <c r="E244" s="47">
        <v>0</v>
      </c>
      <c r="F244" s="47">
        <v>0</v>
      </c>
      <c r="G244" s="47">
        <v>0</v>
      </c>
      <c r="H244" s="34"/>
      <c r="I244" s="34"/>
      <c r="J244" s="34"/>
      <c r="K244" s="34"/>
    </row>
    <row r="245" spans="1:11" ht="14.1" customHeight="1" x14ac:dyDescent="0.25">
      <c r="A245" s="34"/>
      <c r="B245" s="34"/>
      <c r="C245" s="49" t="s">
        <v>86</v>
      </c>
      <c r="D245" s="47">
        <v>0</v>
      </c>
      <c r="E245" s="47">
        <v>0</v>
      </c>
      <c r="F245" s="47">
        <v>0</v>
      </c>
      <c r="G245" s="47">
        <v>0</v>
      </c>
      <c r="H245" s="34"/>
      <c r="I245" s="34"/>
      <c r="J245" s="34"/>
      <c r="K245" s="34"/>
    </row>
    <row r="246" spans="1:11" ht="14.1" customHeight="1" x14ac:dyDescent="0.25">
      <c r="A246" s="34"/>
      <c r="B246" s="34"/>
      <c r="C246" s="49" t="s">
        <v>72</v>
      </c>
      <c r="D246" s="47">
        <v>0</v>
      </c>
      <c r="E246" s="47">
        <v>0</v>
      </c>
      <c r="F246" s="47">
        <v>0</v>
      </c>
      <c r="G246" s="47">
        <v>0</v>
      </c>
      <c r="H246" s="34"/>
      <c r="I246" s="34"/>
      <c r="J246" s="34"/>
      <c r="K246" s="34"/>
    </row>
    <row r="247" spans="1:11" ht="14.1" customHeight="1" x14ac:dyDescent="0.25">
      <c r="A247" s="34"/>
      <c r="B247" s="34"/>
      <c r="C247" s="49" t="s">
        <v>81</v>
      </c>
      <c r="D247" s="47">
        <v>0</v>
      </c>
      <c r="E247" s="47">
        <v>0</v>
      </c>
      <c r="F247" s="47">
        <v>0</v>
      </c>
      <c r="G247" s="47">
        <v>0</v>
      </c>
      <c r="H247" s="34"/>
      <c r="I247" s="34"/>
      <c r="J247" s="34"/>
      <c r="K247" s="34"/>
    </row>
    <row r="248" spans="1:11" ht="14.1" customHeight="1" x14ac:dyDescent="0.25">
      <c r="A248" s="34"/>
      <c r="B248" s="34"/>
      <c r="C248" s="49" t="s">
        <v>82</v>
      </c>
      <c r="D248" s="47">
        <v>0</v>
      </c>
      <c r="E248" s="47">
        <v>0</v>
      </c>
      <c r="F248" s="47">
        <v>0</v>
      </c>
      <c r="G248" s="47">
        <v>0</v>
      </c>
      <c r="H248" s="34"/>
      <c r="I248" s="34"/>
      <c r="J248" s="34"/>
      <c r="K248" s="34"/>
    </row>
    <row r="249" spans="1:11" ht="14.1" customHeight="1" x14ac:dyDescent="0.25">
      <c r="A249" s="34"/>
      <c r="B249" s="34"/>
      <c r="C249" s="49" t="s">
        <v>83</v>
      </c>
      <c r="D249" s="47">
        <v>0</v>
      </c>
      <c r="E249" s="47">
        <v>0</v>
      </c>
      <c r="F249" s="47">
        <v>0</v>
      </c>
      <c r="G249" s="47">
        <v>0</v>
      </c>
      <c r="H249" s="34"/>
      <c r="I249" s="34"/>
      <c r="J249" s="34"/>
      <c r="K249" s="34"/>
    </row>
    <row r="250" spans="1:11" ht="14.1" customHeight="1" x14ac:dyDescent="0.25">
      <c r="A250" s="34"/>
      <c r="B250" s="34"/>
      <c r="C250" s="49" t="s">
        <v>84</v>
      </c>
      <c r="D250" s="47">
        <v>0</v>
      </c>
      <c r="E250" s="47">
        <v>0</v>
      </c>
      <c r="F250" s="47">
        <v>0</v>
      </c>
      <c r="G250" s="47">
        <v>0</v>
      </c>
      <c r="H250" s="34"/>
      <c r="I250" s="34"/>
      <c r="J250" s="34"/>
      <c r="K250" s="34"/>
    </row>
    <row r="251" spans="1:11" ht="14.1" customHeight="1" x14ac:dyDescent="0.25">
      <c r="A251" s="34"/>
      <c r="B251" s="34"/>
      <c r="C251" s="49" t="s">
        <v>87</v>
      </c>
      <c r="D251" s="47">
        <v>0</v>
      </c>
      <c r="E251" s="47">
        <v>0</v>
      </c>
      <c r="F251" s="47">
        <v>0</v>
      </c>
      <c r="G251" s="47">
        <v>0</v>
      </c>
      <c r="H251" s="34"/>
      <c r="I251" s="34"/>
      <c r="J251" s="34"/>
      <c r="K251" s="34"/>
    </row>
    <row r="252" spans="1:11" ht="14.1" customHeight="1" x14ac:dyDescent="0.25">
      <c r="A252" s="34"/>
      <c r="B252" s="34"/>
      <c r="C252" s="49" t="s">
        <v>88</v>
      </c>
      <c r="D252" s="47">
        <v>0</v>
      </c>
      <c r="E252" s="47">
        <v>0</v>
      </c>
      <c r="F252" s="47">
        <v>0</v>
      </c>
      <c r="G252" s="47">
        <v>0</v>
      </c>
      <c r="H252" s="34"/>
      <c r="I252" s="34"/>
      <c r="J252" s="34"/>
      <c r="K252" s="34"/>
    </row>
    <row r="253" spans="1:11" ht="14.1" customHeight="1" x14ac:dyDescent="0.25">
      <c r="A253" s="34"/>
      <c r="B253" s="34"/>
      <c r="C253" s="48" t="s">
        <v>89</v>
      </c>
      <c r="D253" s="47">
        <v>0</v>
      </c>
      <c r="E253" s="47">
        <v>20000000</v>
      </c>
      <c r="F253" s="47">
        <v>18100000</v>
      </c>
      <c r="G253" s="47">
        <v>5400000</v>
      </c>
      <c r="H253" s="34"/>
      <c r="I253" s="34"/>
      <c r="J253" s="34"/>
      <c r="K253" s="34"/>
    </row>
    <row r="254" spans="1:11" ht="14.1" customHeight="1" x14ac:dyDescent="0.25">
      <c r="A254" s="34"/>
      <c r="B254" s="34"/>
      <c r="C254" s="55" t="s">
        <v>46</v>
      </c>
      <c r="D254" s="1419" t="s">
        <v>3002</v>
      </c>
      <c r="E254" s="1420"/>
      <c r="F254" s="1420"/>
      <c r="G254" s="1420"/>
      <c r="H254" s="34"/>
      <c r="I254" s="34"/>
      <c r="J254" s="34"/>
      <c r="K254" s="34"/>
    </row>
    <row r="255" spans="1:11" ht="14.1" customHeight="1" x14ac:dyDescent="0.25">
      <c r="A255" s="34"/>
      <c r="B255" s="34"/>
      <c r="C255" s="32" t="s">
        <v>48</v>
      </c>
      <c r="D255" s="1421" t="s">
        <v>3001</v>
      </c>
      <c r="E255" s="1422"/>
      <c r="F255" s="1422"/>
      <c r="G255" s="1422"/>
      <c r="H255" s="34"/>
      <c r="I255" s="34"/>
      <c r="J255" s="34"/>
      <c r="K255" s="34"/>
    </row>
    <row r="256" spans="1:11" ht="14.1" customHeight="1" x14ac:dyDescent="0.25">
      <c r="A256" s="34"/>
      <c r="B256" s="34"/>
      <c r="C256" s="32" t="s">
        <v>50</v>
      </c>
      <c r="D256" s="1421" t="s">
        <v>3000</v>
      </c>
      <c r="E256" s="1422"/>
      <c r="F256" s="1422"/>
      <c r="G256" s="1422"/>
      <c r="H256" s="34"/>
      <c r="I256" s="34"/>
      <c r="J256" s="34"/>
      <c r="K256" s="34"/>
    </row>
    <row r="257" spans="1:11" ht="15" customHeight="1" x14ac:dyDescent="0.25">
      <c r="A257" s="34"/>
      <c r="B257" s="34"/>
      <c r="C257" s="53"/>
      <c r="D257" s="52">
        <v>2026</v>
      </c>
      <c r="E257" s="52">
        <v>2027</v>
      </c>
      <c r="F257" s="52">
        <v>2028</v>
      </c>
      <c r="G257" s="52">
        <v>2029</v>
      </c>
      <c r="H257" s="34"/>
      <c r="I257" s="34"/>
      <c r="J257" s="34"/>
      <c r="K257" s="34"/>
    </row>
    <row r="258" spans="1:11" ht="15" customHeight="1" x14ac:dyDescent="0.25">
      <c r="A258" s="34"/>
      <c r="B258" s="34"/>
      <c r="C258" s="51"/>
      <c r="D258" s="50" t="s">
        <v>17</v>
      </c>
      <c r="E258" s="50" t="s">
        <v>18</v>
      </c>
      <c r="F258" s="50" t="s">
        <v>18</v>
      </c>
      <c r="G258" s="50" t="s">
        <v>18</v>
      </c>
      <c r="H258" s="34"/>
      <c r="I258" s="34"/>
      <c r="J258" s="34"/>
      <c r="K258" s="34"/>
    </row>
    <row r="259" spans="1:11" ht="14.1" customHeight="1" x14ac:dyDescent="0.25">
      <c r="A259" s="34"/>
      <c r="B259" s="34"/>
      <c r="C259" s="41" t="s">
        <v>52</v>
      </c>
      <c r="D259" s="54" t="s">
        <v>53</v>
      </c>
      <c r="E259" s="54" t="s">
        <v>1083</v>
      </c>
      <c r="F259" s="54" t="s">
        <v>133</v>
      </c>
      <c r="G259" s="54" t="s">
        <v>133</v>
      </c>
      <c r="H259" s="34"/>
      <c r="I259" s="34"/>
      <c r="J259" s="34"/>
      <c r="K259" s="34"/>
    </row>
    <row r="260" spans="1:11" ht="14.1" customHeight="1" x14ac:dyDescent="0.25">
      <c r="A260" s="34"/>
      <c r="B260" s="34"/>
      <c r="C260" s="41" t="s">
        <v>54</v>
      </c>
      <c r="D260" s="54" t="s">
        <v>55</v>
      </c>
      <c r="E260" s="54" t="s">
        <v>2999</v>
      </c>
      <c r="F260" s="54" t="s">
        <v>2998</v>
      </c>
      <c r="G260" s="54" t="s">
        <v>2997</v>
      </c>
      <c r="H260" s="34"/>
      <c r="I260" s="34"/>
      <c r="J260" s="34"/>
      <c r="K260" s="34"/>
    </row>
    <row r="261" spans="1:11" ht="14.1" customHeight="1" x14ac:dyDescent="0.25">
      <c r="A261" s="34"/>
      <c r="B261" s="34"/>
      <c r="C261" s="41" t="s">
        <v>59</v>
      </c>
      <c r="D261" s="54" t="s">
        <v>55</v>
      </c>
      <c r="E261" s="54" t="s">
        <v>2996</v>
      </c>
      <c r="F261" s="54" t="s">
        <v>2995</v>
      </c>
      <c r="G261" s="54" t="s">
        <v>2994</v>
      </c>
      <c r="H261" s="34"/>
      <c r="I261" s="34"/>
      <c r="J261" s="34"/>
      <c r="K261" s="34"/>
    </row>
    <row r="262" spans="1:11" ht="14.1" customHeight="1" x14ac:dyDescent="0.25">
      <c r="A262" s="34"/>
      <c r="B262" s="34"/>
      <c r="C262" s="41" t="s">
        <v>63</v>
      </c>
      <c r="D262" s="54" t="s">
        <v>53</v>
      </c>
      <c r="E262" s="54" t="s">
        <v>53</v>
      </c>
      <c r="F262" s="54" t="s">
        <v>2892</v>
      </c>
      <c r="G262" s="54" t="s">
        <v>55</v>
      </c>
      <c r="H262" s="34"/>
      <c r="I262" s="34"/>
      <c r="J262" s="34"/>
      <c r="K262" s="34"/>
    </row>
    <row r="263" spans="1:11" ht="14.1" customHeight="1" x14ac:dyDescent="0.25">
      <c r="A263" s="34"/>
      <c r="B263" s="34"/>
      <c r="C263" s="41" t="s">
        <v>65</v>
      </c>
      <c r="D263" s="54" t="s">
        <v>53</v>
      </c>
      <c r="E263" s="54" t="s">
        <v>53</v>
      </c>
      <c r="F263" s="54" t="s">
        <v>2993</v>
      </c>
      <c r="G263" s="54" t="s">
        <v>2991</v>
      </c>
      <c r="H263" s="34"/>
      <c r="I263" s="34"/>
      <c r="J263" s="34"/>
      <c r="K263" s="34"/>
    </row>
    <row r="264" spans="1:11" ht="14.1" customHeight="1" x14ac:dyDescent="0.25">
      <c r="A264" s="34"/>
      <c r="B264" s="34"/>
      <c r="C264" s="41" t="s">
        <v>68</v>
      </c>
      <c r="D264" s="54" t="s">
        <v>53</v>
      </c>
      <c r="E264" s="54" t="s">
        <v>53</v>
      </c>
      <c r="F264" s="54" t="s">
        <v>2992</v>
      </c>
      <c r="G264" s="54" t="s">
        <v>2991</v>
      </c>
      <c r="H264" s="34"/>
      <c r="I264" s="34"/>
      <c r="J264" s="34"/>
      <c r="K264" s="34"/>
    </row>
    <row r="265" spans="1:11" ht="14.1" customHeight="1" x14ac:dyDescent="0.25">
      <c r="A265" s="34"/>
      <c r="B265" s="34"/>
      <c r="C265" s="1431" t="s">
        <v>70</v>
      </c>
      <c r="D265" s="1432"/>
      <c r="E265" s="1432"/>
      <c r="F265" s="1432"/>
      <c r="G265" s="1432"/>
      <c r="H265" s="34"/>
      <c r="I265" s="34"/>
      <c r="J265" s="34"/>
      <c r="K265" s="34"/>
    </row>
    <row r="266" spans="1:11" ht="14.1" customHeight="1" x14ac:dyDescent="0.25">
      <c r="A266" s="34"/>
      <c r="B266" s="34"/>
      <c r="C266" s="53"/>
      <c r="D266" s="52">
        <v>2026</v>
      </c>
      <c r="E266" s="52">
        <v>2027</v>
      </c>
      <c r="F266" s="52">
        <v>2028</v>
      </c>
      <c r="G266" s="52">
        <v>2029</v>
      </c>
      <c r="H266" s="34"/>
      <c r="I266" s="34"/>
      <c r="J266" s="34"/>
      <c r="K266" s="34"/>
    </row>
    <row r="267" spans="1:11" ht="14.1" customHeight="1" x14ac:dyDescent="0.25">
      <c r="A267" s="34"/>
      <c r="B267" s="34"/>
      <c r="C267" s="51"/>
      <c r="D267" s="50" t="s">
        <v>17</v>
      </c>
      <c r="E267" s="50" t="s">
        <v>18</v>
      </c>
      <c r="F267" s="50" t="s">
        <v>18</v>
      </c>
      <c r="G267" s="50" t="s">
        <v>18</v>
      </c>
      <c r="H267" s="34"/>
      <c r="I267" s="34"/>
      <c r="J267" s="34"/>
      <c r="K267" s="34"/>
    </row>
    <row r="268" spans="1:11" ht="14.1" customHeight="1" x14ac:dyDescent="0.25">
      <c r="A268" s="34"/>
      <c r="B268" s="34"/>
      <c r="C268" s="49" t="s">
        <v>71</v>
      </c>
      <c r="D268" s="47">
        <v>0</v>
      </c>
      <c r="E268" s="47">
        <v>0</v>
      </c>
      <c r="F268" s="47">
        <v>0</v>
      </c>
      <c r="G268" s="47">
        <v>0</v>
      </c>
      <c r="H268" s="34"/>
      <c r="I268" s="34"/>
      <c r="J268" s="34"/>
      <c r="K268" s="34"/>
    </row>
    <row r="269" spans="1:11" ht="14.1" customHeight="1" x14ac:dyDescent="0.25">
      <c r="A269" s="34"/>
      <c r="B269" s="34"/>
      <c r="C269" s="49" t="s">
        <v>72</v>
      </c>
      <c r="D269" s="47">
        <v>0</v>
      </c>
      <c r="E269" s="47">
        <v>0</v>
      </c>
      <c r="F269" s="47">
        <v>0</v>
      </c>
      <c r="G269" s="47">
        <v>0</v>
      </c>
      <c r="H269" s="34"/>
      <c r="I269" s="34"/>
      <c r="J269" s="34"/>
      <c r="K269" s="34"/>
    </row>
    <row r="270" spans="1:11" ht="14.1" customHeight="1" x14ac:dyDescent="0.25">
      <c r="A270" s="34"/>
      <c r="B270" s="34"/>
      <c r="C270" s="49" t="s">
        <v>73</v>
      </c>
      <c r="D270" s="47">
        <v>0</v>
      </c>
      <c r="E270" s="47">
        <v>0</v>
      </c>
      <c r="F270" s="47">
        <v>0</v>
      </c>
      <c r="G270" s="47">
        <v>0</v>
      </c>
      <c r="H270" s="34"/>
      <c r="I270" s="34"/>
      <c r="J270" s="34"/>
      <c r="K270" s="34"/>
    </row>
    <row r="271" spans="1:11" ht="14.1" customHeight="1" x14ac:dyDescent="0.25">
      <c r="A271" s="34"/>
      <c r="B271" s="34"/>
      <c r="C271" s="49" t="s">
        <v>74</v>
      </c>
      <c r="D271" s="47">
        <v>0</v>
      </c>
      <c r="E271" s="47">
        <v>0</v>
      </c>
      <c r="F271" s="47">
        <v>0</v>
      </c>
      <c r="G271" s="47">
        <v>0</v>
      </c>
      <c r="H271" s="34"/>
      <c r="I271" s="34"/>
      <c r="J271" s="34"/>
      <c r="K271" s="34"/>
    </row>
    <row r="272" spans="1:11" ht="14.1" customHeight="1" x14ac:dyDescent="0.25">
      <c r="A272" s="34"/>
      <c r="B272" s="34"/>
      <c r="C272" s="49" t="s">
        <v>72</v>
      </c>
      <c r="D272" s="47">
        <v>0</v>
      </c>
      <c r="E272" s="47">
        <v>0</v>
      </c>
      <c r="F272" s="47">
        <v>0</v>
      </c>
      <c r="G272" s="47">
        <v>0</v>
      </c>
      <c r="H272" s="34"/>
      <c r="I272" s="34"/>
      <c r="J272" s="34"/>
      <c r="K272" s="34"/>
    </row>
    <row r="273" spans="1:11" ht="14.1" customHeight="1" x14ac:dyDescent="0.25">
      <c r="A273" s="34"/>
      <c r="B273" s="34"/>
      <c r="C273" s="49" t="s">
        <v>73</v>
      </c>
      <c r="D273" s="47">
        <v>0</v>
      </c>
      <c r="E273" s="47">
        <v>0</v>
      </c>
      <c r="F273" s="47">
        <v>0</v>
      </c>
      <c r="G273" s="47">
        <v>0</v>
      </c>
      <c r="H273" s="34"/>
      <c r="I273" s="34"/>
      <c r="J273" s="34"/>
      <c r="K273" s="34"/>
    </row>
    <row r="274" spans="1:11" ht="14.1" customHeight="1" x14ac:dyDescent="0.25">
      <c r="A274" s="34"/>
      <c r="B274" s="34"/>
      <c r="C274" s="49" t="s">
        <v>75</v>
      </c>
      <c r="D274" s="47">
        <v>0</v>
      </c>
      <c r="E274" s="47">
        <v>0</v>
      </c>
      <c r="F274" s="47">
        <v>0</v>
      </c>
      <c r="G274" s="47">
        <v>0</v>
      </c>
      <c r="H274" s="34"/>
      <c r="I274" s="34"/>
      <c r="J274" s="34"/>
      <c r="K274" s="34"/>
    </row>
    <row r="275" spans="1:11" ht="14.1" customHeight="1" x14ac:dyDescent="0.25">
      <c r="A275" s="34"/>
      <c r="B275" s="34"/>
      <c r="C275" s="49" t="s">
        <v>72</v>
      </c>
      <c r="D275" s="47">
        <v>0</v>
      </c>
      <c r="E275" s="47">
        <v>0</v>
      </c>
      <c r="F275" s="47">
        <v>0</v>
      </c>
      <c r="G275" s="47">
        <v>0</v>
      </c>
      <c r="H275" s="34"/>
      <c r="I275" s="34"/>
      <c r="J275" s="34"/>
      <c r="K275" s="34"/>
    </row>
    <row r="276" spans="1:11" ht="14.1" customHeight="1" x14ac:dyDescent="0.25">
      <c r="A276" s="34"/>
      <c r="B276" s="34"/>
      <c r="C276" s="49" t="s">
        <v>73</v>
      </c>
      <c r="D276" s="47">
        <v>0</v>
      </c>
      <c r="E276" s="47">
        <v>0</v>
      </c>
      <c r="F276" s="47">
        <v>0</v>
      </c>
      <c r="G276" s="47">
        <v>0</v>
      </c>
      <c r="H276" s="34"/>
      <c r="I276" s="34"/>
      <c r="J276" s="34"/>
      <c r="K276" s="34"/>
    </row>
    <row r="277" spans="1:11" ht="14.1" customHeight="1" x14ac:dyDescent="0.25">
      <c r="A277" s="34"/>
      <c r="B277" s="34"/>
      <c r="C277" s="49" t="s">
        <v>76</v>
      </c>
      <c r="D277" s="47">
        <v>0</v>
      </c>
      <c r="E277" s="47">
        <v>0</v>
      </c>
      <c r="F277" s="47">
        <v>0</v>
      </c>
      <c r="G277" s="47">
        <v>0</v>
      </c>
      <c r="H277" s="34"/>
      <c r="I277" s="34"/>
      <c r="J277" s="34"/>
      <c r="K277" s="34"/>
    </row>
    <row r="278" spans="1:11" ht="14.1" customHeight="1" x14ac:dyDescent="0.25">
      <c r="A278" s="34"/>
      <c r="B278" s="34"/>
      <c r="C278" s="49" t="s">
        <v>72</v>
      </c>
      <c r="D278" s="47">
        <v>0</v>
      </c>
      <c r="E278" s="47">
        <v>0</v>
      </c>
      <c r="F278" s="47">
        <v>0</v>
      </c>
      <c r="G278" s="47">
        <v>0</v>
      </c>
      <c r="H278" s="34"/>
      <c r="I278" s="34"/>
      <c r="J278" s="34"/>
      <c r="K278" s="34"/>
    </row>
    <row r="279" spans="1:11" ht="14.1" customHeight="1" x14ac:dyDescent="0.25">
      <c r="A279" s="34"/>
      <c r="B279" s="34"/>
      <c r="C279" s="49" t="s">
        <v>73</v>
      </c>
      <c r="D279" s="47">
        <v>0</v>
      </c>
      <c r="E279" s="47">
        <v>0</v>
      </c>
      <c r="F279" s="47">
        <v>0</v>
      </c>
      <c r="G279" s="47">
        <v>0</v>
      </c>
      <c r="H279" s="34"/>
      <c r="I279" s="34"/>
      <c r="J279" s="34"/>
      <c r="K279" s="34"/>
    </row>
    <row r="280" spans="1:11" ht="14.1" customHeight="1" x14ac:dyDescent="0.25">
      <c r="A280" s="34"/>
      <c r="B280" s="34"/>
      <c r="C280" s="49" t="s">
        <v>77</v>
      </c>
      <c r="D280" s="47">
        <v>0</v>
      </c>
      <c r="E280" s="47">
        <v>0</v>
      </c>
      <c r="F280" s="47">
        <v>0</v>
      </c>
      <c r="G280" s="47">
        <v>0</v>
      </c>
      <c r="H280" s="34"/>
      <c r="I280" s="34"/>
      <c r="J280" s="34"/>
      <c r="K280" s="34"/>
    </row>
    <row r="281" spans="1:11" ht="14.1" customHeight="1" x14ac:dyDescent="0.25">
      <c r="A281" s="34"/>
      <c r="B281" s="34"/>
      <c r="C281" s="49" t="s">
        <v>72</v>
      </c>
      <c r="D281" s="47">
        <v>0</v>
      </c>
      <c r="E281" s="47">
        <v>0</v>
      </c>
      <c r="F281" s="47">
        <v>0</v>
      </c>
      <c r="G281" s="47">
        <v>0</v>
      </c>
      <c r="H281" s="34"/>
      <c r="I281" s="34"/>
      <c r="J281" s="34"/>
      <c r="K281" s="34"/>
    </row>
    <row r="282" spans="1:11" ht="14.1" customHeight="1" x14ac:dyDescent="0.25">
      <c r="A282" s="34"/>
      <c r="B282" s="34"/>
      <c r="C282" s="49" t="s">
        <v>73</v>
      </c>
      <c r="D282" s="47">
        <v>0</v>
      </c>
      <c r="E282" s="47">
        <v>0</v>
      </c>
      <c r="F282" s="47">
        <v>0</v>
      </c>
      <c r="G282" s="47">
        <v>0</v>
      </c>
      <c r="H282" s="34"/>
      <c r="I282" s="34"/>
      <c r="J282" s="34"/>
      <c r="K282" s="34"/>
    </row>
    <row r="283" spans="1:11" ht="14.1" customHeight="1" x14ac:dyDescent="0.25">
      <c r="A283" s="34"/>
      <c r="B283" s="34"/>
      <c r="C283" s="49" t="s">
        <v>78</v>
      </c>
      <c r="D283" s="47">
        <v>0</v>
      </c>
      <c r="E283" s="47">
        <v>0</v>
      </c>
      <c r="F283" s="47">
        <v>0</v>
      </c>
      <c r="G283" s="47">
        <v>0</v>
      </c>
      <c r="H283" s="34"/>
      <c r="I283" s="34"/>
      <c r="J283" s="34"/>
      <c r="K283" s="34"/>
    </row>
    <row r="284" spans="1:11" ht="14.1" customHeight="1" x14ac:dyDescent="0.25">
      <c r="A284" s="34"/>
      <c r="B284" s="34"/>
      <c r="C284" s="49" t="s">
        <v>72</v>
      </c>
      <c r="D284" s="47">
        <v>0</v>
      </c>
      <c r="E284" s="47">
        <v>0</v>
      </c>
      <c r="F284" s="47">
        <v>0</v>
      </c>
      <c r="G284" s="47">
        <v>0</v>
      </c>
      <c r="H284" s="34"/>
      <c r="I284" s="34"/>
      <c r="J284" s="34"/>
      <c r="K284" s="34"/>
    </row>
    <row r="285" spans="1:11" ht="14.1" customHeight="1" x14ac:dyDescent="0.25">
      <c r="A285" s="34"/>
      <c r="B285" s="34"/>
      <c r="C285" s="49" t="s">
        <v>73</v>
      </c>
      <c r="D285" s="47">
        <v>0</v>
      </c>
      <c r="E285" s="47">
        <v>0</v>
      </c>
      <c r="F285" s="47">
        <v>0</v>
      </c>
      <c r="G285" s="47">
        <v>0</v>
      </c>
      <c r="H285" s="34"/>
      <c r="I285" s="34"/>
      <c r="J285" s="34"/>
      <c r="K285" s="34"/>
    </row>
    <row r="286" spans="1:11" ht="14.1" customHeight="1" x14ac:dyDescent="0.25">
      <c r="A286" s="34"/>
      <c r="B286" s="34"/>
      <c r="C286" s="49" t="s">
        <v>79</v>
      </c>
      <c r="D286" s="47">
        <v>0</v>
      </c>
      <c r="E286" s="47">
        <v>0</v>
      </c>
      <c r="F286" s="47">
        <v>0</v>
      </c>
      <c r="G286" s="47">
        <v>0</v>
      </c>
      <c r="H286" s="34"/>
      <c r="I286" s="34"/>
      <c r="J286" s="34"/>
      <c r="K286" s="34"/>
    </row>
    <row r="287" spans="1:11" ht="14.1" customHeight="1" x14ac:dyDescent="0.25">
      <c r="A287" s="34"/>
      <c r="B287" s="34"/>
      <c r="C287" s="49" t="s">
        <v>72</v>
      </c>
      <c r="D287" s="47">
        <v>0</v>
      </c>
      <c r="E287" s="47">
        <v>0</v>
      </c>
      <c r="F287" s="47">
        <v>0</v>
      </c>
      <c r="G287" s="47">
        <v>0</v>
      </c>
      <c r="H287" s="34"/>
      <c r="I287" s="34"/>
      <c r="J287" s="34"/>
      <c r="K287" s="34"/>
    </row>
    <row r="288" spans="1:11" ht="14.1" customHeight="1" x14ac:dyDescent="0.25">
      <c r="A288" s="34"/>
      <c r="B288" s="34"/>
      <c r="C288" s="49" t="s">
        <v>73</v>
      </c>
      <c r="D288" s="47">
        <v>0</v>
      </c>
      <c r="E288" s="47">
        <v>0</v>
      </c>
      <c r="F288" s="47">
        <v>0</v>
      </c>
      <c r="G288" s="47">
        <v>0</v>
      </c>
      <c r="H288" s="34"/>
      <c r="I288" s="34"/>
      <c r="J288" s="34"/>
      <c r="K288" s="34"/>
    </row>
    <row r="289" spans="1:11" ht="14.1" customHeight="1" x14ac:dyDescent="0.25">
      <c r="A289" s="34"/>
      <c r="B289" s="34"/>
      <c r="C289" s="49" t="s">
        <v>80</v>
      </c>
      <c r="D289" s="47">
        <v>0</v>
      </c>
      <c r="E289" s="47">
        <v>0</v>
      </c>
      <c r="F289" s="47">
        <v>0</v>
      </c>
      <c r="G289" s="47">
        <v>0</v>
      </c>
      <c r="H289" s="34"/>
      <c r="I289" s="34"/>
      <c r="J289" s="34"/>
      <c r="K289" s="34"/>
    </row>
    <row r="290" spans="1:11" ht="14.1" customHeight="1" x14ac:dyDescent="0.25">
      <c r="A290" s="34"/>
      <c r="B290" s="34"/>
      <c r="C290" s="49" t="s">
        <v>72</v>
      </c>
      <c r="D290" s="47">
        <v>0</v>
      </c>
      <c r="E290" s="47">
        <v>0</v>
      </c>
      <c r="F290" s="47">
        <v>0</v>
      </c>
      <c r="G290" s="47">
        <v>0</v>
      </c>
      <c r="H290" s="34"/>
      <c r="I290" s="34"/>
      <c r="J290" s="34"/>
      <c r="K290" s="34"/>
    </row>
    <row r="291" spans="1:11" ht="14.1" customHeight="1" x14ac:dyDescent="0.25">
      <c r="A291" s="34"/>
      <c r="B291" s="34"/>
      <c r="C291" s="49" t="s">
        <v>81</v>
      </c>
      <c r="D291" s="47">
        <v>0</v>
      </c>
      <c r="E291" s="47">
        <v>0</v>
      </c>
      <c r="F291" s="47">
        <v>0</v>
      </c>
      <c r="G291" s="47">
        <v>0</v>
      </c>
      <c r="H291" s="34"/>
      <c r="I291" s="34"/>
      <c r="J291" s="34"/>
      <c r="K291" s="34"/>
    </row>
    <row r="292" spans="1:11" ht="14.1" customHeight="1" x14ac:dyDescent="0.25">
      <c r="A292" s="34"/>
      <c r="B292" s="34"/>
      <c r="C292" s="49" t="s">
        <v>82</v>
      </c>
      <c r="D292" s="47">
        <v>0</v>
      </c>
      <c r="E292" s="47">
        <v>0</v>
      </c>
      <c r="F292" s="47">
        <v>0</v>
      </c>
      <c r="G292" s="47">
        <v>0</v>
      </c>
      <c r="H292" s="34"/>
      <c r="I292" s="34"/>
      <c r="J292" s="34"/>
      <c r="K292" s="34"/>
    </row>
    <row r="293" spans="1:11" ht="14.1" customHeight="1" x14ac:dyDescent="0.25">
      <c r="A293" s="34"/>
      <c r="B293" s="34"/>
      <c r="C293" s="49" t="s">
        <v>83</v>
      </c>
      <c r="D293" s="47">
        <v>0</v>
      </c>
      <c r="E293" s="47">
        <v>0</v>
      </c>
      <c r="F293" s="47">
        <v>0</v>
      </c>
      <c r="G293" s="47">
        <v>0</v>
      </c>
      <c r="H293" s="34"/>
      <c r="I293" s="34"/>
      <c r="J293" s="34"/>
      <c r="K293" s="34"/>
    </row>
    <row r="294" spans="1:11" ht="14.1" customHeight="1" x14ac:dyDescent="0.25">
      <c r="A294" s="34"/>
      <c r="B294" s="34"/>
      <c r="C294" s="49" t="s">
        <v>84</v>
      </c>
      <c r="D294" s="47">
        <v>0</v>
      </c>
      <c r="E294" s="47">
        <v>0</v>
      </c>
      <c r="F294" s="47">
        <v>0</v>
      </c>
      <c r="G294" s="47">
        <v>0</v>
      </c>
      <c r="H294" s="34"/>
      <c r="I294" s="34"/>
      <c r="J294" s="34"/>
      <c r="K294" s="34"/>
    </row>
    <row r="295" spans="1:11" ht="14.1" customHeight="1" x14ac:dyDescent="0.25">
      <c r="A295" s="34"/>
      <c r="B295" s="34"/>
      <c r="C295" s="49" t="s">
        <v>85</v>
      </c>
      <c r="D295" s="47">
        <v>0</v>
      </c>
      <c r="E295" s="47">
        <v>73200000</v>
      </c>
      <c r="F295" s="47">
        <v>684500000</v>
      </c>
      <c r="G295" s="47">
        <v>757800000</v>
      </c>
      <c r="H295" s="34"/>
      <c r="I295" s="34"/>
      <c r="J295" s="34"/>
      <c r="K295" s="34"/>
    </row>
    <row r="296" spans="1:11" ht="14.1" customHeight="1" x14ac:dyDescent="0.25">
      <c r="A296" s="34"/>
      <c r="B296" s="34"/>
      <c r="C296" s="49" t="s">
        <v>72</v>
      </c>
      <c r="D296" s="47">
        <v>0</v>
      </c>
      <c r="E296" s="47">
        <v>73200000</v>
      </c>
      <c r="F296" s="47">
        <v>684500000</v>
      </c>
      <c r="G296" s="47">
        <v>757800000</v>
      </c>
      <c r="H296" s="34"/>
      <c r="I296" s="34"/>
      <c r="J296" s="34"/>
      <c r="K296" s="34"/>
    </row>
    <row r="297" spans="1:11" ht="14.1" customHeight="1" x14ac:dyDescent="0.25">
      <c r="A297" s="34"/>
      <c r="B297" s="34"/>
      <c r="C297" s="49" t="s">
        <v>81</v>
      </c>
      <c r="D297" s="47">
        <v>0</v>
      </c>
      <c r="E297" s="47">
        <v>0</v>
      </c>
      <c r="F297" s="47">
        <v>0</v>
      </c>
      <c r="G297" s="47">
        <v>0</v>
      </c>
      <c r="H297" s="34"/>
      <c r="I297" s="34"/>
      <c r="J297" s="34"/>
      <c r="K297" s="34"/>
    </row>
    <row r="298" spans="1:11" ht="14.1" customHeight="1" x14ac:dyDescent="0.25">
      <c r="A298" s="34"/>
      <c r="B298" s="34"/>
      <c r="C298" s="49" t="s">
        <v>82</v>
      </c>
      <c r="D298" s="47">
        <v>0</v>
      </c>
      <c r="E298" s="47">
        <v>0</v>
      </c>
      <c r="F298" s="47">
        <v>0</v>
      </c>
      <c r="G298" s="47">
        <v>0</v>
      </c>
      <c r="H298" s="34"/>
      <c r="I298" s="34"/>
      <c r="J298" s="34"/>
      <c r="K298" s="34"/>
    </row>
    <row r="299" spans="1:11" ht="14.1" customHeight="1" x14ac:dyDescent="0.25">
      <c r="A299" s="34"/>
      <c r="B299" s="34"/>
      <c r="C299" s="49" t="s">
        <v>83</v>
      </c>
      <c r="D299" s="47">
        <v>0</v>
      </c>
      <c r="E299" s="47">
        <v>0</v>
      </c>
      <c r="F299" s="47">
        <v>0</v>
      </c>
      <c r="G299" s="47">
        <v>0</v>
      </c>
      <c r="H299" s="34"/>
      <c r="I299" s="34"/>
      <c r="J299" s="34"/>
      <c r="K299" s="34"/>
    </row>
    <row r="300" spans="1:11" ht="14.1" customHeight="1" x14ac:dyDescent="0.25">
      <c r="A300" s="34"/>
      <c r="B300" s="34"/>
      <c r="C300" s="49" t="s">
        <v>84</v>
      </c>
      <c r="D300" s="47">
        <v>0</v>
      </c>
      <c r="E300" s="47">
        <v>0</v>
      </c>
      <c r="F300" s="47">
        <v>0</v>
      </c>
      <c r="G300" s="47">
        <v>0</v>
      </c>
      <c r="H300" s="34"/>
      <c r="I300" s="34"/>
      <c r="J300" s="34"/>
      <c r="K300" s="34"/>
    </row>
    <row r="301" spans="1:11" ht="14.1" customHeight="1" x14ac:dyDescent="0.25">
      <c r="A301" s="34"/>
      <c r="B301" s="34"/>
      <c r="C301" s="49" t="s">
        <v>86</v>
      </c>
      <c r="D301" s="47">
        <v>0</v>
      </c>
      <c r="E301" s="47">
        <v>0</v>
      </c>
      <c r="F301" s="47">
        <v>0</v>
      </c>
      <c r="G301" s="47">
        <v>0</v>
      </c>
      <c r="H301" s="34"/>
      <c r="I301" s="34"/>
      <c r="J301" s="34"/>
      <c r="K301" s="34"/>
    </row>
    <row r="302" spans="1:11" ht="14.1" customHeight="1" x14ac:dyDescent="0.25">
      <c r="A302" s="34"/>
      <c r="B302" s="34"/>
      <c r="C302" s="49" t="s">
        <v>72</v>
      </c>
      <c r="D302" s="47">
        <v>0</v>
      </c>
      <c r="E302" s="47">
        <v>0</v>
      </c>
      <c r="F302" s="47">
        <v>0</v>
      </c>
      <c r="G302" s="47">
        <v>0</v>
      </c>
      <c r="H302" s="34"/>
      <c r="I302" s="34"/>
      <c r="J302" s="34"/>
      <c r="K302" s="34"/>
    </row>
    <row r="303" spans="1:11" ht="14.1" customHeight="1" x14ac:dyDescent="0.25">
      <c r="A303" s="34"/>
      <c r="B303" s="34"/>
      <c r="C303" s="49" t="s">
        <v>81</v>
      </c>
      <c r="D303" s="47">
        <v>0</v>
      </c>
      <c r="E303" s="47">
        <v>0</v>
      </c>
      <c r="F303" s="47">
        <v>0</v>
      </c>
      <c r="G303" s="47">
        <v>0</v>
      </c>
      <c r="H303" s="34"/>
      <c r="I303" s="34"/>
      <c r="J303" s="34"/>
      <c r="K303" s="34"/>
    </row>
    <row r="304" spans="1:11" ht="14.1" customHeight="1" x14ac:dyDescent="0.25">
      <c r="A304" s="34"/>
      <c r="B304" s="34"/>
      <c r="C304" s="49" t="s">
        <v>82</v>
      </c>
      <c r="D304" s="47">
        <v>0</v>
      </c>
      <c r="E304" s="47">
        <v>0</v>
      </c>
      <c r="F304" s="47">
        <v>0</v>
      </c>
      <c r="G304" s="47">
        <v>0</v>
      </c>
      <c r="H304" s="34"/>
      <c r="I304" s="34"/>
      <c r="J304" s="34"/>
      <c r="K304" s="34"/>
    </row>
    <row r="305" spans="1:11" ht="14.1" customHeight="1" x14ac:dyDescent="0.25">
      <c r="A305" s="34"/>
      <c r="B305" s="34"/>
      <c r="C305" s="49" t="s">
        <v>83</v>
      </c>
      <c r="D305" s="47">
        <v>0</v>
      </c>
      <c r="E305" s="47">
        <v>0</v>
      </c>
      <c r="F305" s="47">
        <v>0</v>
      </c>
      <c r="G305" s="47">
        <v>0</v>
      </c>
      <c r="H305" s="34"/>
      <c r="I305" s="34"/>
      <c r="J305" s="34"/>
      <c r="K305" s="34"/>
    </row>
    <row r="306" spans="1:11" ht="14.1" customHeight="1" x14ac:dyDescent="0.25">
      <c r="A306" s="34"/>
      <c r="B306" s="34"/>
      <c r="C306" s="49" t="s">
        <v>84</v>
      </c>
      <c r="D306" s="47">
        <v>0</v>
      </c>
      <c r="E306" s="47">
        <v>0</v>
      </c>
      <c r="F306" s="47">
        <v>0</v>
      </c>
      <c r="G306" s="47">
        <v>0</v>
      </c>
      <c r="H306" s="34"/>
      <c r="I306" s="34"/>
      <c r="J306" s="34"/>
      <c r="K306" s="34"/>
    </row>
    <row r="307" spans="1:11" ht="14.1" customHeight="1" x14ac:dyDescent="0.25">
      <c r="A307" s="34"/>
      <c r="B307" s="34"/>
      <c r="C307" s="49" t="s">
        <v>87</v>
      </c>
      <c r="D307" s="47">
        <v>0</v>
      </c>
      <c r="E307" s="47">
        <v>0</v>
      </c>
      <c r="F307" s="47">
        <v>0</v>
      </c>
      <c r="G307" s="47">
        <v>0</v>
      </c>
      <c r="H307" s="34"/>
      <c r="I307" s="34"/>
      <c r="J307" s="34"/>
      <c r="K307" s="34"/>
    </row>
    <row r="308" spans="1:11" ht="14.1" customHeight="1" x14ac:dyDescent="0.25">
      <c r="A308" s="34"/>
      <c r="B308" s="34"/>
      <c r="C308" s="49" t="s">
        <v>88</v>
      </c>
      <c r="D308" s="47">
        <v>0</v>
      </c>
      <c r="E308" s="47">
        <v>0</v>
      </c>
      <c r="F308" s="47">
        <v>0</v>
      </c>
      <c r="G308" s="47">
        <v>0</v>
      </c>
      <c r="H308" s="34"/>
      <c r="I308" s="34"/>
      <c r="J308" s="34"/>
      <c r="K308" s="34"/>
    </row>
    <row r="309" spans="1:11" ht="14.1" customHeight="1" x14ac:dyDescent="0.25">
      <c r="A309" s="34"/>
      <c r="B309" s="34"/>
      <c r="C309" s="48" t="s">
        <v>89</v>
      </c>
      <c r="D309" s="47">
        <v>0</v>
      </c>
      <c r="E309" s="47">
        <v>73200000</v>
      </c>
      <c r="F309" s="47">
        <v>684500000</v>
      </c>
      <c r="G309" s="47">
        <v>757800000</v>
      </c>
      <c r="H309" s="34"/>
      <c r="I309" s="34"/>
      <c r="J309" s="34"/>
      <c r="K309" s="34"/>
    </row>
    <row r="310" spans="1:11" ht="14.1" customHeight="1" x14ac:dyDescent="0.25">
      <c r="A310" s="34"/>
      <c r="B310" s="34"/>
      <c r="C310" s="56" t="s">
        <v>2990</v>
      </c>
      <c r="D310" s="1417" t="s">
        <v>1761</v>
      </c>
      <c r="E310" s="1418"/>
      <c r="F310" s="1418"/>
      <c r="G310" s="1418"/>
      <c r="H310" s="34"/>
      <c r="I310" s="34"/>
      <c r="J310" s="34"/>
      <c r="K310" s="34"/>
    </row>
    <row r="311" spans="1:11" ht="14.1" customHeight="1" x14ac:dyDescent="0.25">
      <c r="A311" s="34"/>
      <c r="B311" s="34"/>
      <c r="C311" s="55" t="s">
        <v>46</v>
      </c>
      <c r="D311" s="1419" t="s">
        <v>2989</v>
      </c>
      <c r="E311" s="1420"/>
      <c r="F311" s="1420"/>
      <c r="G311" s="1420"/>
      <c r="H311" s="34"/>
      <c r="I311" s="34"/>
      <c r="J311" s="34"/>
      <c r="K311" s="34"/>
    </row>
    <row r="312" spans="1:11" ht="14.1" customHeight="1" x14ac:dyDescent="0.25">
      <c r="A312" s="34"/>
      <c r="B312" s="34"/>
      <c r="C312" s="32" t="s">
        <v>48</v>
      </c>
      <c r="D312" s="1421" t="s">
        <v>2988</v>
      </c>
      <c r="E312" s="1422"/>
      <c r="F312" s="1422"/>
      <c r="G312" s="1422"/>
      <c r="H312" s="34"/>
      <c r="I312" s="34"/>
      <c r="J312" s="34"/>
      <c r="K312" s="34"/>
    </row>
    <row r="313" spans="1:11" ht="14.1" customHeight="1" x14ac:dyDescent="0.25">
      <c r="A313" s="34"/>
      <c r="B313" s="34"/>
      <c r="C313" s="32" t="s">
        <v>50</v>
      </c>
      <c r="D313" s="1421" t="s">
        <v>2987</v>
      </c>
      <c r="E313" s="1422"/>
      <c r="F313" s="1422"/>
      <c r="G313" s="1422"/>
      <c r="H313" s="34"/>
      <c r="I313" s="34"/>
      <c r="J313" s="34"/>
      <c r="K313" s="34"/>
    </row>
    <row r="314" spans="1:11" ht="15" customHeight="1" x14ac:dyDescent="0.25">
      <c r="A314" s="34"/>
      <c r="B314" s="34"/>
      <c r="C314" s="53"/>
      <c r="D314" s="52">
        <v>2026</v>
      </c>
      <c r="E314" s="52">
        <v>2027</v>
      </c>
      <c r="F314" s="52">
        <v>2028</v>
      </c>
      <c r="G314" s="52">
        <v>2029</v>
      </c>
      <c r="H314" s="34"/>
      <c r="I314" s="34"/>
      <c r="J314" s="34"/>
      <c r="K314" s="34"/>
    </row>
    <row r="315" spans="1:11" ht="15" customHeight="1" x14ac:dyDescent="0.25">
      <c r="A315" s="34"/>
      <c r="B315" s="34"/>
      <c r="C315" s="51"/>
      <c r="D315" s="50" t="s">
        <v>17</v>
      </c>
      <c r="E315" s="50" t="s">
        <v>18</v>
      </c>
      <c r="F315" s="50" t="s">
        <v>18</v>
      </c>
      <c r="G315" s="50" t="s">
        <v>18</v>
      </c>
      <c r="H315" s="34"/>
      <c r="I315" s="34"/>
      <c r="J315" s="34"/>
      <c r="K315" s="34"/>
    </row>
    <row r="316" spans="1:11" ht="14.1" customHeight="1" x14ac:dyDescent="0.25">
      <c r="A316" s="34"/>
      <c r="B316" s="34"/>
      <c r="C316" s="41" t="s">
        <v>52</v>
      </c>
      <c r="D316" s="54" t="s">
        <v>53</v>
      </c>
      <c r="E316" s="54" t="s">
        <v>144</v>
      </c>
      <c r="F316" s="54" t="s">
        <v>1210</v>
      </c>
      <c r="G316" s="54" t="s">
        <v>174</v>
      </c>
      <c r="H316" s="34"/>
      <c r="I316" s="34"/>
      <c r="J316" s="34"/>
      <c r="K316" s="34"/>
    </row>
    <row r="317" spans="1:11" ht="14.1" customHeight="1" x14ac:dyDescent="0.25">
      <c r="A317" s="34"/>
      <c r="B317" s="34"/>
      <c r="C317" s="41" t="s">
        <v>54</v>
      </c>
      <c r="D317" s="54" t="s">
        <v>55</v>
      </c>
      <c r="E317" s="54" t="s">
        <v>2986</v>
      </c>
      <c r="F317" s="54" t="s">
        <v>2985</v>
      </c>
      <c r="G317" s="54" t="s">
        <v>2984</v>
      </c>
      <c r="H317" s="34"/>
      <c r="I317" s="34"/>
      <c r="J317" s="34"/>
      <c r="K317" s="34"/>
    </row>
    <row r="318" spans="1:11" ht="14.1" customHeight="1" x14ac:dyDescent="0.25">
      <c r="A318" s="34"/>
      <c r="B318" s="34"/>
      <c r="C318" s="41" t="s">
        <v>59</v>
      </c>
      <c r="D318" s="54" t="s">
        <v>55</v>
      </c>
      <c r="E318" s="54" t="s">
        <v>2983</v>
      </c>
      <c r="F318" s="54" t="s">
        <v>2982</v>
      </c>
      <c r="G318" s="54" t="s">
        <v>2981</v>
      </c>
      <c r="H318" s="34"/>
      <c r="I318" s="34"/>
      <c r="J318" s="34"/>
      <c r="K318" s="34"/>
    </row>
    <row r="319" spans="1:11" ht="14.1" customHeight="1" x14ac:dyDescent="0.25">
      <c r="A319" s="34"/>
      <c r="B319" s="34"/>
      <c r="C319" s="41" t="s">
        <v>63</v>
      </c>
      <c r="D319" s="54" t="s">
        <v>53</v>
      </c>
      <c r="E319" s="54" t="s">
        <v>53</v>
      </c>
      <c r="F319" s="54" t="s">
        <v>2980</v>
      </c>
      <c r="G319" s="54" t="s">
        <v>173</v>
      </c>
      <c r="H319" s="34"/>
      <c r="I319" s="34"/>
      <c r="J319" s="34"/>
      <c r="K319" s="34"/>
    </row>
    <row r="320" spans="1:11" ht="14.1" customHeight="1" x14ac:dyDescent="0.25">
      <c r="A320" s="34"/>
      <c r="B320" s="34"/>
      <c r="C320" s="41" t="s">
        <v>65</v>
      </c>
      <c r="D320" s="54" t="s">
        <v>53</v>
      </c>
      <c r="E320" s="54" t="s">
        <v>53</v>
      </c>
      <c r="F320" s="54" t="s">
        <v>2979</v>
      </c>
      <c r="G320" s="54" t="s">
        <v>2978</v>
      </c>
      <c r="H320" s="34"/>
      <c r="I320" s="34"/>
      <c r="J320" s="34"/>
      <c r="K320" s="34"/>
    </row>
    <row r="321" spans="1:11" ht="14.1" customHeight="1" x14ac:dyDescent="0.25">
      <c r="A321" s="34"/>
      <c r="B321" s="34"/>
      <c r="C321" s="41" t="s">
        <v>68</v>
      </c>
      <c r="D321" s="54" t="s">
        <v>53</v>
      </c>
      <c r="E321" s="54" t="s">
        <v>53</v>
      </c>
      <c r="F321" s="54" t="s">
        <v>2977</v>
      </c>
      <c r="G321" s="54" t="s">
        <v>2976</v>
      </c>
      <c r="H321" s="34"/>
      <c r="I321" s="34"/>
      <c r="J321" s="34"/>
      <c r="K321" s="34"/>
    </row>
    <row r="322" spans="1:11" ht="14.1" customHeight="1" x14ac:dyDescent="0.25">
      <c r="A322" s="34"/>
      <c r="B322" s="34"/>
      <c r="C322" s="1431" t="s">
        <v>70</v>
      </c>
      <c r="D322" s="1432"/>
      <c r="E322" s="1432"/>
      <c r="F322" s="1432"/>
      <c r="G322" s="1432"/>
      <c r="H322" s="34"/>
      <c r="I322" s="34"/>
      <c r="J322" s="34"/>
      <c r="K322" s="34"/>
    </row>
    <row r="323" spans="1:11" ht="14.1" customHeight="1" x14ac:dyDescent="0.25">
      <c r="A323" s="34"/>
      <c r="B323" s="34"/>
      <c r="C323" s="53"/>
      <c r="D323" s="52">
        <v>2026</v>
      </c>
      <c r="E323" s="52">
        <v>2027</v>
      </c>
      <c r="F323" s="52">
        <v>2028</v>
      </c>
      <c r="G323" s="52">
        <v>2029</v>
      </c>
      <c r="H323" s="34"/>
      <c r="I323" s="34"/>
      <c r="J323" s="34"/>
      <c r="K323" s="34"/>
    </row>
    <row r="324" spans="1:11" ht="14.1" customHeight="1" x14ac:dyDescent="0.25">
      <c r="A324" s="34"/>
      <c r="B324" s="34"/>
      <c r="C324" s="51"/>
      <c r="D324" s="50" t="s">
        <v>17</v>
      </c>
      <c r="E324" s="50" t="s">
        <v>18</v>
      </c>
      <c r="F324" s="50" t="s">
        <v>18</v>
      </c>
      <c r="G324" s="50" t="s">
        <v>18</v>
      </c>
      <c r="H324" s="34"/>
      <c r="I324" s="34"/>
      <c r="J324" s="34"/>
      <c r="K324" s="34"/>
    </row>
    <row r="325" spans="1:11" ht="14.1" customHeight="1" x14ac:dyDescent="0.25">
      <c r="A325" s="34"/>
      <c r="B325" s="34"/>
      <c r="C325" s="49" t="s">
        <v>71</v>
      </c>
      <c r="D325" s="47">
        <v>0</v>
      </c>
      <c r="E325" s="47">
        <v>0</v>
      </c>
      <c r="F325" s="47">
        <v>0</v>
      </c>
      <c r="G325" s="47">
        <v>0</v>
      </c>
      <c r="H325" s="34"/>
      <c r="I325" s="34"/>
      <c r="J325" s="34"/>
      <c r="K325" s="34"/>
    </row>
    <row r="326" spans="1:11" ht="14.1" customHeight="1" x14ac:dyDescent="0.25">
      <c r="A326" s="34"/>
      <c r="B326" s="34"/>
      <c r="C326" s="49" t="s">
        <v>72</v>
      </c>
      <c r="D326" s="47">
        <v>0</v>
      </c>
      <c r="E326" s="47">
        <v>0</v>
      </c>
      <c r="F326" s="47">
        <v>0</v>
      </c>
      <c r="G326" s="47">
        <v>0</v>
      </c>
      <c r="H326" s="34"/>
      <c r="I326" s="34"/>
      <c r="J326" s="34"/>
      <c r="K326" s="34"/>
    </row>
    <row r="327" spans="1:11" ht="14.1" customHeight="1" x14ac:dyDescent="0.25">
      <c r="A327" s="34"/>
      <c r="B327" s="34"/>
      <c r="C327" s="49" t="s">
        <v>73</v>
      </c>
      <c r="D327" s="47">
        <v>0</v>
      </c>
      <c r="E327" s="47">
        <v>0</v>
      </c>
      <c r="F327" s="47">
        <v>0</v>
      </c>
      <c r="G327" s="47">
        <v>0</v>
      </c>
      <c r="H327" s="34"/>
      <c r="I327" s="34"/>
      <c r="J327" s="34"/>
      <c r="K327" s="34"/>
    </row>
    <row r="328" spans="1:11" ht="14.1" customHeight="1" x14ac:dyDescent="0.25">
      <c r="A328" s="34"/>
      <c r="B328" s="34"/>
      <c r="C328" s="49" t="s">
        <v>74</v>
      </c>
      <c r="D328" s="47">
        <v>0</v>
      </c>
      <c r="E328" s="47">
        <v>0</v>
      </c>
      <c r="F328" s="47">
        <v>0</v>
      </c>
      <c r="G328" s="47">
        <v>0</v>
      </c>
      <c r="H328" s="34"/>
      <c r="I328" s="34"/>
      <c r="J328" s="34"/>
      <c r="K328" s="34"/>
    </row>
    <row r="329" spans="1:11" ht="14.1" customHeight="1" x14ac:dyDescent="0.25">
      <c r="A329" s="34"/>
      <c r="B329" s="34"/>
      <c r="C329" s="49" t="s">
        <v>72</v>
      </c>
      <c r="D329" s="47">
        <v>0</v>
      </c>
      <c r="E329" s="47">
        <v>0</v>
      </c>
      <c r="F329" s="47">
        <v>0</v>
      </c>
      <c r="G329" s="47">
        <v>0</v>
      </c>
      <c r="H329" s="34"/>
      <c r="I329" s="34"/>
      <c r="J329" s="34"/>
      <c r="K329" s="34"/>
    </row>
    <row r="330" spans="1:11" ht="14.1" customHeight="1" x14ac:dyDescent="0.25">
      <c r="A330" s="34"/>
      <c r="B330" s="34"/>
      <c r="C330" s="49" t="s">
        <v>73</v>
      </c>
      <c r="D330" s="47">
        <v>0</v>
      </c>
      <c r="E330" s="47">
        <v>0</v>
      </c>
      <c r="F330" s="47">
        <v>0</v>
      </c>
      <c r="G330" s="47">
        <v>0</v>
      </c>
      <c r="H330" s="34"/>
      <c r="I330" s="34"/>
      <c r="J330" s="34"/>
      <c r="K330" s="34"/>
    </row>
    <row r="331" spans="1:11" ht="14.1" customHeight="1" x14ac:dyDescent="0.25">
      <c r="A331" s="34"/>
      <c r="B331" s="34"/>
      <c r="C331" s="49" t="s">
        <v>75</v>
      </c>
      <c r="D331" s="47">
        <v>0</v>
      </c>
      <c r="E331" s="47">
        <v>0</v>
      </c>
      <c r="F331" s="47">
        <v>0</v>
      </c>
      <c r="G331" s="47">
        <v>0</v>
      </c>
      <c r="H331" s="34"/>
      <c r="I331" s="34"/>
      <c r="J331" s="34"/>
      <c r="K331" s="34"/>
    </row>
    <row r="332" spans="1:11" ht="14.1" customHeight="1" x14ac:dyDescent="0.25">
      <c r="A332" s="34"/>
      <c r="B332" s="34"/>
      <c r="C332" s="49" t="s">
        <v>72</v>
      </c>
      <c r="D332" s="47">
        <v>0</v>
      </c>
      <c r="E332" s="47">
        <v>0</v>
      </c>
      <c r="F332" s="47">
        <v>0</v>
      </c>
      <c r="G332" s="47">
        <v>0</v>
      </c>
      <c r="H332" s="34"/>
      <c r="I332" s="34"/>
      <c r="J332" s="34"/>
      <c r="K332" s="34"/>
    </row>
    <row r="333" spans="1:11" ht="14.1" customHeight="1" x14ac:dyDescent="0.25">
      <c r="A333" s="34"/>
      <c r="B333" s="34"/>
      <c r="C333" s="49" t="s">
        <v>73</v>
      </c>
      <c r="D333" s="47">
        <v>0</v>
      </c>
      <c r="E333" s="47">
        <v>0</v>
      </c>
      <c r="F333" s="47">
        <v>0</v>
      </c>
      <c r="G333" s="47">
        <v>0</v>
      </c>
      <c r="H333" s="34"/>
      <c r="I333" s="34"/>
      <c r="J333" s="34"/>
      <c r="K333" s="34"/>
    </row>
    <row r="334" spans="1:11" ht="14.1" customHeight="1" x14ac:dyDescent="0.25">
      <c r="A334" s="34"/>
      <c r="B334" s="34"/>
      <c r="C334" s="49" t="s">
        <v>76</v>
      </c>
      <c r="D334" s="47">
        <v>0</v>
      </c>
      <c r="E334" s="47">
        <v>0</v>
      </c>
      <c r="F334" s="47">
        <v>0</v>
      </c>
      <c r="G334" s="47">
        <v>0</v>
      </c>
      <c r="H334" s="34"/>
      <c r="I334" s="34"/>
      <c r="J334" s="34"/>
      <c r="K334" s="34"/>
    </row>
    <row r="335" spans="1:11" ht="14.1" customHeight="1" x14ac:dyDescent="0.25">
      <c r="A335" s="34"/>
      <c r="B335" s="34"/>
      <c r="C335" s="49" t="s">
        <v>72</v>
      </c>
      <c r="D335" s="47">
        <v>0</v>
      </c>
      <c r="E335" s="47">
        <v>0</v>
      </c>
      <c r="F335" s="47">
        <v>0</v>
      </c>
      <c r="G335" s="47">
        <v>0</v>
      </c>
      <c r="H335" s="34"/>
      <c r="I335" s="34"/>
      <c r="J335" s="34"/>
      <c r="K335" s="34"/>
    </row>
    <row r="336" spans="1:11" ht="14.1" customHeight="1" x14ac:dyDescent="0.25">
      <c r="A336" s="34"/>
      <c r="B336" s="34"/>
      <c r="C336" s="49" t="s">
        <v>73</v>
      </c>
      <c r="D336" s="47">
        <v>0</v>
      </c>
      <c r="E336" s="47">
        <v>0</v>
      </c>
      <c r="F336" s="47">
        <v>0</v>
      </c>
      <c r="G336" s="47">
        <v>0</v>
      </c>
      <c r="H336" s="34"/>
      <c r="I336" s="34"/>
      <c r="J336" s="34"/>
      <c r="K336" s="34"/>
    </row>
    <row r="337" spans="1:11" ht="14.1" customHeight="1" x14ac:dyDescent="0.25">
      <c r="A337" s="34"/>
      <c r="B337" s="34"/>
      <c r="C337" s="49" t="s">
        <v>77</v>
      </c>
      <c r="D337" s="47">
        <v>0</v>
      </c>
      <c r="E337" s="47">
        <v>0</v>
      </c>
      <c r="F337" s="47">
        <v>0</v>
      </c>
      <c r="G337" s="47">
        <v>0</v>
      </c>
      <c r="H337" s="34"/>
      <c r="I337" s="34"/>
      <c r="J337" s="34"/>
      <c r="K337" s="34"/>
    </row>
    <row r="338" spans="1:11" ht="14.1" customHeight="1" x14ac:dyDescent="0.25">
      <c r="A338" s="34"/>
      <c r="B338" s="34"/>
      <c r="C338" s="49" t="s">
        <v>72</v>
      </c>
      <c r="D338" s="47">
        <v>0</v>
      </c>
      <c r="E338" s="47">
        <v>0</v>
      </c>
      <c r="F338" s="47">
        <v>0</v>
      </c>
      <c r="G338" s="47">
        <v>0</v>
      </c>
      <c r="H338" s="34"/>
      <c r="I338" s="34"/>
      <c r="J338" s="34"/>
      <c r="K338" s="34"/>
    </row>
    <row r="339" spans="1:11" ht="14.1" customHeight="1" x14ac:dyDescent="0.25">
      <c r="A339" s="34"/>
      <c r="B339" s="34"/>
      <c r="C339" s="49" t="s">
        <v>73</v>
      </c>
      <c r="D339" s="47">
        <v>0</v>
      </c>
      <c r="E339" s="47">
        <v>0</v>
      </c>
      <c r="F339" s="47">
        <v>0</v>
      </c>
      <c r="G339" s="47">
        <v>0</v>
      </c>
      <c r="H339" s="34"/>
      <c r="I339" s="34"/>
      <c r="J339" s="34"/>
      <c r="K339" s="34"/>
    </row>
    <row r="340" spans="1:11" ht="14.1" customHeight="1" x14ac:dyDescent="0.25">
      <c r="A340" s="34"/>
      <c r="B340" s="34"/>
      <c r="C340" s="49" t="s">
        <v>78</v>
      </c>
      <c r="D340" s="47">
        <v>0</v>
      </c>
      <c r="E340" s="47">
        <v>0</v>
      </c>
      <c r="F340" s="47">
        <v>0</v>
      </c>
      <c r="G340" s="47">
        <v>0</v>
      </c>
      <c r="H340" s="34"/>
      <c r="I340" s="34"/>
      <c r="J340" s="34"/>
      <c r="K340" s="34"/>
    </row>
    <row r="341" spans="1:11" ht="14.1" customHeight="1" x14ac:dyDescent="0.25">
      <c r="A341" s="34"/>
      <c r="B341" s="34"/>
      <c r="C341" s="49" t="s">
        <v>72</v>
      </c>
      <c r="D341" s="47">
        <v>0</v>
      </c>
      <c r="E341" s="47">
        <v>0</v>
      </c>
      <c r="F341" s="47">
        <v>0</v>
      </c>
      <c r="G341" s="47">
        <v>0</v>
      </c>
      <c r="H341" s="34"/>
      <c r="I341" s="34"/>
      <c r="J341" s="34"/>
      <c r="K341" s="34"/>
    </row>
    <row r="342" spans="1:11" ht="14.1" customHeight="1" x14ac:dyDescent="0.25">
      <c r="A342" s="34"/>
      <c r="B342" s="34"/>
      <c r="C342" s="49" t="s">
        <v>73</v>
      </c>
      <c r="D342" s="47">
        <v>0</v>
      </c>
      <c r="E342" s="47">
        <v>0</v>
      </c>
      <c r="F342" s="47">
        <v>0</v>
      </c>
      <c r="G342" s="47">
        <v>0</v>
      </c>
      <c r="H342" s="34"/>
      <c r="I342" s="34"/>
      <c r="J342" s="34"/>
      <c r="K342" s="34"/>
    </row>
    <row r="343" spans="1:11" ht="14.1" customHeight="1" x14ac:dyDescent="0.25">
      <c r="A343" s="34"/>
      <c r="B343" s="34"/>
      <c r="C343" s="49" t="s">
        <v>79</v>
      </c>
      <c r="D343" s="47">
        <v>0</v>
      </c>
      <c r="E343" s="47">
        <v>0</v>
      </c>
      <c r="F343" s="47">
        <v>0</v>
      </c>
      <c r="G343" s="47">
        <v>0</v>
      </c>
      <c r="H343" s="34"/>
      <c r="I343" s="34"/>
      <c r="J343" s="34"/>
      <c r="K343" s="34"/>
    </row>
    <row r="344" spans="1:11" ht="14.1" customHeight="1" x14ac:dyDescent="0.25">
      <c r="A344" s="34"/>
      <c r="B344" s="34"/>
      <c r="C344" s="49" t="s">
        <v>72</v>
      </c>
      <c r="D344" s="47">
        <v>0</v>
      </c>
      <c r="E344" s="47">
        <v>0</v>
      </c>
      <c r="F344" s="47">
        <v>0</v>
      </c>
      <c r="G344" s="47">
        <v>0</v>
      </c>
      <c r="H344" s="34"/>
      <c r="I344" s="34"/>
      <c r="J344" s="34"/>
      <c r="K344" s="34"/>
    </row>
    <row r="345" spans="1:11" ht="14.1" customHeight="1" x14ac:dyDescent="0.25">
      <c r="A345" s="34"/>
      <c r="B345" s="34"/>
      <c r="C345" s="49" t="s">
        <v>73</v>
      </c>
      <c r="D345" s="47">
        <v>0</v>
      </c>
      <c r="E345" s="47">
        <v>0</v>
      </c>
      <c r="F345" s="47">
        <v>0</v>
      </c>
      <c r="G345" s="47">
        <v>0</v>
      </c>
      <c r="H345" s="34"/>
      <c r="I345" s="34"/>
      <c r="J345" s="34"/>
      <c r="K345" s="34"/>
    </row>
    <row r="346" spans="1:11" ht="14.1" customHeight="1" x14ac:dyDescent="0.25">
      <c r="A346" s="34"/>
      <c r="B346" s="34"/>
      <c r="C346" s="49" t="s">
        <v>80</v>
      </c>
      <c r="D346" s="47">
        <v>0</v>
      </c>
      <c r="E346" s="47">
        <v>0</v>
      </c>
      <c r="F346" s="47">
        <v>0</v>
      </c>
      <c r="G346" s="47">
        <v>0</v>
      </c>
      <c r="H346" s="34"/>
      <c r="I346" s="34"/>
      <c r="J346" s="34"/>
      <c r="K346" s="34"/>
    </row>
    <row r="347" spans="1:11" ht="14.1" customHeight="1" x14ac:dyDescent="0.25">
      <c r="A347" s="34"/>
      <c r="B347" s="34"/>
      <c r="C347" s="49" t="s">
        <v>72</v>
      </c>
      <c r="D347" s="47">
        <v>0</v>
      </c>
      <c r="E347" s="47">
        <v>0</v>
      </c>
      <c r="F347" s="47">
        <v>0</v>
      </c>
      <c r="G347" s="47">
        <v>0</v>
      </c>
      <c r="H347" s="34"/>
      <c r="I347" s="34"/>
      <c r="J347" s="34"/>
      <c r="K347" s="34"/>
    </row>
    <row r="348" spans="1:11" ht="14.1" customHeight="1" x14ac:dyDescent="0.25">
      <c r="A348" s="34"/>
      <c r="B348" s="34"/>
      <c r="C348" s="49" t="s">
        <v>81</v>
      </c>
      <c r="D348" s="47">
        <v>0</v>
      </c>
      <c r="E348" s="47">
        <v>0</v>
      </c>
      <c r="F348" s="47">
        <v>0</v>
      </c>
      <c r="G348" s="47">
        <v>0</v>
      </c>
      <c r="H348" s="34"/>
      <c r="I348" s="34"/>
      <c r="J348" s="34"/>
      <c r="K348" s="34"/>
    </row>
    <row r="349" spans="1:11" ht="14.1" customHeight="1" x14ac:dyDescent="0.25">
      <c r="A349" s="34"/>
      <c r="B349" s="34"/>
      <c r="C349" s="49" t="s">
        <v>82</v>
      </c>
      <c r="D349" s="47">
        <v>0</v>
      </c>
      <c r="E349" s="47">
        <v>0</v>
      </c>
      <c r="F349" s="47">
        <v>0</v>
      </c>
      <c r="G349" s="47">
        <v>0</v>
      </c>
      <c r="H349" s="34"/>
      <c r="I349" s="34"/>
      <c r="J349" s="34"/>
      <c r="K349" s="34"/>
    </row>
    <row r="350" spans="1:11" ht="14.1" customHeight="1" x14ac:dyDescent="0.25">
      <c r="A350" s="34"/>
      <c r="B350" s="34"/>
      <c r="C350" s="49" t="s">
        <v>83</v>
      </c>
      <c r="D350" s="47">
        <v>0</v>
      </c>
      <c r="E350" s="47">
        <v>0</v>
      </c>
      <c r="F350" s="47">
        <v>0</v>
      </c>
      <c r="G350" s="47">
        <v>0</v>
      </c>
      <c r="H350" s="34"/>
      <c r="I350" s="34"/>
      <c r="J350" s="34"/>
      <c r="K350" s="34"/>
    </row>
    <row r="351" spans="1:11" ht="14.1" customHeight="1" x14ac:dyDescent="0.25">
      <c r="A351" s="34"/>
      <c r="B351" s="34"/>
      <c r="C351" s="49" t="s">
        <v>84</v>
      </c>
      <c r="D351" s="47">
        <v>0</v>
      </c>
      <c r="E351" s="47">
        <v>0</v>
      </c>
      <c r="F351" s="47">
        <v>0</v>
      </c>
      <c r="G351" s="47">
        <v>0</v>
      </c>
      <c r="H351" s="34"/>
      <c r="I351" s="34"/>
      <c r="J351" s="34"/>
      <c r="K351" s="34"/>
    </row>
    <row r="352" spans="1:11" ht="14.1" customHeight="1" x14ac:dyDescent="0.25">
      <c r="A352" s="34"/>
      <c r="B352" s="34"/>
      <c r="C352" s="49" t="s">
        <v>85</v>
      </c>
      <c r="D352" s="47">
        <v>0</v>
      </c>
      <c r="E352" s="47">
        <v>47600000</v>
      </c>
      <c r="F352" s="47">
        <v>169260000</v>
      </c>
      <c r="G352" s="47">
        <v>153150000</v>
      </c>
      <c r="H352" s="34"/>
      <c r="I352" s="34"/>
      <c r="J352" s="34"/>
      <c r="K352" s="34"/>
    </row>
    <row r="353" spans="1:11" ht="14.1" customHeight="1" x14ac:dyDescent="0.25">
      <c r="A353" s="34"/>
      <c r="B353" s="34"/>
      <c r="C353" s="49" t="s">
        <v>72</v>
      </c>
      <c r="D353" s="47">
        <v>0</v>
      </c>
      <c r="E353" s="47">
        <v>47600000</v>
      </c>
      <c r="F353" s="47">
        <v>169260000</v>
      </c>
      <c r="G353" s="47">
        <v>153150000</v>
      </c>
      <c r="H353" s="34"/>
      <c r="I353" s="34"/>
      <c r="J353" s="34"/>
      <c r="K353" s="34"/>
    </row>
    <row r="354" spans="1:11" ht="14.1" customHeight="1" x14ac:dyDescent="0.25">
      <c r="A354" s="34"/>
      <c r="B354" s="34"/>
      <c r="C354" s="49" t="s">
        <v>81</v>
      </c>
      <c r="D354" s="47">
        <v>0</v>
      </c>
      <c r="E354" s="47">
        <v>0</v>
      </c>
      <c r="F354" s="47">
        <v>0</v>
      </c>
      <c r="G354" s="47">
        <v>0</v>
      </c>
      <c r="H354" s="34"/>
      <c r="I354" s="34"/>
      <c r="J354" s="34"/>
      <c r="K354" s="34"/>
    </row>
    <row r="355" spans="1:11" ht="14.1" customHeight="1" x14ac:dyDescent="0.25">
      <c r="A355" s="34"/>
      <c r="B355" s="34"/>
      <c r="C355" s="49" t="s">
        <v>82</v>
      </c>
      <c r="D355" s="47">
        <v>0</v>
      </c>
      <c r="E355" s="47">
        <v>0</v>
      </c>
      <c r="F355" s="47">
        <v>0</v>
      </c>
      <c r="G355" s="47">
        <v>0</v>
      </c>
      <c r="H355" s="34"/>
      <c r="I355" s="34"/>
      <c r="J355" s="34"/>
      <c r="K355" s="34"/>
    </row>
    <row r="356" spans="1:11" ht="14.1" customHeight="1" x14ac:dyDescent="0.25">
      <c r="A356" s="34"/>
      <c r="B356" s="34"/>
      <c r="C356" s="49" t="s">
        <v>83</v>
      </c>
      <c r="D356" s="47">
        <v>0</v>
      </c>
      <c r="E356" s="47">
        <v>0</v>
      </c>
      <c r="F356" s="47">
        <v>0</v>
      </c>
      <c r="G356" s="47">
        <v>0</v>
      </c>
      <c r="H356" s="34"/>
      <c r="I356" s="34"/>
      <c r="J356" s="34"/>
      <c r="K356" s="34"/>
    </row>
    <row r="357" spans="1:11" ht="14.1" customHeight="1" x14ac:dyDescent="0.25">
      <c r="A357" s="34"/>
      <c r="B357" s="34"/>
      <c r="C357" s="49" t="s">
        <v>84</v>
      </c>
      <c r="D357" s="47">
        <v>0</v>
      </c>
      <c r="E357" s="47">
        <v>0</v>
      </c>
      <c r="F357" s="47">
        <v>0</v>
      </c>
      <c r="G357" s="47">
        <v>0</v>
      </c>
      <c r="H357" s="34"/>
      <c r="I357" s="34"/>
      <c r="J357" s="34"/>
      <c r="K357" s="34"/>
    </row>
    <row r="358" spans="1:11" ht="14.1" customHeight="1" x14ac:dyDescent="0.25">
      <c r="A358" s="34"/>
      <c r="B358" s="34"/>
      <c r="C358" s="49" t="s">
        <v>86</v>
      </c>
      <c r="D358" s="47">
        <v>0</v>
      </c>
      <c r="E358" s="47">
        <v>0</v>
      </c>
      <c r="F358" s="47">
        <v>0</v>
      </c>
      <c r="G358" s="47">
        <v>0</v>
      </c>
      <c r="H358" s="34"/>
      <c r="I358" s="34"/>
      <c r="J358" s="34"/>
      <c r="K358" s="34"/>
    </row>
    <row r="359" spans="1:11" ht="14.1" customHeight="1" x14ac:dyDescent="0.25">
      <c r="A359" s="34"/>
      <c r="B359" s="34"/>
      <c r="C359" s="49" t="s">
        <v>72</v>
      </c>
      <c r="D359" s="47">
        <v>0</v>
      </c>
      <c r="E359" s="47">
        <v>0</v>
      </c>
      <c r="F359" s="47">
        <v>0</v>
      </c>
      <c r="G359" s="47">
        <v>0</v>
      </c>
      <c r="H359" s="34"/>
      <c r="I359" s="34"/>
      <c r="J359" s="34"/>
      <c r="K359" s="34"/>
    </row>
    <row r="360" spans="1:11" ht="14.1" customHeight="1" x14ac:dyDescent="0.25">
      <c r="A360" s="34"/>
      <c r="B360" s="34"/>
      <c r="C360" s="49" t="s">
        <v>81</v>
      </c>
      <c r="D360" s="47">
        <v>0</v>
      </c>
      <c r="E360" s="47">
        <v>0</v>
      </c>
      <c r="F360" s="47">
        <v>0</v>
      </c>
      <c r="G360" s="47">
        <v>0</v>
      </c>
      <c r="H360" s="34"/>
      <c r="I360" s="34"/>
      <c r="J360" s="34"/>
      <c r="K360" s="34"/>
    </row>
    <row r="361" spans="1:11" ht="14.1" customHeight="1" x14ac:dyDescent="0.25">
      <c r="A361" s="34"/>
      <c r="B361" s="34"/>
      <c r="C361" s="49" t="s">
        <v>82</v>
      </c>
      <c r="D361" s="47">
        <v>0</v>
      </c>
      <c r="E361" s="47">
        <v>0</v>
      </c>
      <c r="F361" s="47">
        <v>0</v>
      </c>
      <c r="G361" s="47">
        <v>0</v>
      </c>
      <c r="H361" s="34"/>
      <c r="I361" s="34"/>
      <c r="J361" s="34"/>
      <c r="K361" s="34"/>
    </row>
    <row r="362" spans="1:11" ht="14.1" customHeight="1" x14ac:dyDescent="0.25">
      <c r="A362" s="34"/>
      <c r="B362" s="34"/>
      <c r="C362" s="49" t="s">
        <v>83</v>
      </c>
      <c r="D362" s="47">
        <v>0</v>
      </c>
      <c r="E362" s="47">
        <v>0</v>
      </c>
      <c r="F362" s="47">
        <v>0</v>
      </c>
      <c r="G362" s="47">
        <v>0</v>
      </c>
      <c r="H362" s="34"/>
      <c r="I362" s="34"/>
      <c r="J362" s="34"/>
      <c r="K362" s="34"/>
    </row>
    <row r="363" spans="1:11" ht="14.1" customHeight="1" x14ac:dyDescent="0.25">
      <c r="A363" s="34"/>
      <c r="B363" s="34"/>
      <c r="C363" s="49" t="s">
        <v>84</v>
      </c>
      <c r="D363" s="47">
        <v>0</v>
      </c>
      <c r="E363" s="47">
        <v>0</v>
      </c>
      <c r="F363" s="47">
        <v>0</v>
      </c>
      <c r="G363" s="47">
        <v>0</v>
      </c>
      <c r="H363" s="34"/>
      <c r="I363" s="34"/>
      <c r="J363" s="34"/>
      <c r="K363" s="34"/>
    </row>
    <row r="364" spans="1:11" ht="14.1" customHeight="1" x14ac:dyDescent="0.25">
      <c r="A364" s="34"/>
      <c r="B364" s="34"/>
      <c r="C364" s="49" t="s">
        <v>87</v>
      </c>
      <c r="D364" s="47">
        <v>0</v>
      </c>
      <c r="E364" s="47">
        <v>0</v>
      </c>
      <c r="F364" s="47">
        <v>0</v>
      </c>
      <c r="G364" s="47">
        <v>0</v>
      </c>
      <c r="H364" s="34"/>
      <c r="I364" s="34"/>
      <c r="J364" s="34"/>
      <c r="K364" s="34"/>
    </row>
    <row r="365" spans="1:11" ht="14.1" customHeight="1" x14ac:dyDescent="0.25">
      <c r="A365" s="34"/>
      <c r="B365" s="34"/>
      <c r="C365" s="49" t="s">
        <v>88</v>
      </c>
      <c r="D365" s="47">
        <v>0</v>
      </c>
      <c r="E365" s="47">
        <v>0</v>
      </c>
      <c r="F365" s="47">
        <v>0</v>
      </c>
      <c r="G365" s="47">
        <v>0</v>
      </c>
      <c r="H365" s="34"/>
      <c r="I365" s="34"/>
      <c r="J365" s="34"/>
      <c r="K365" s="34"/>
    </row>
    <row r="366" spans="1:11" ht="14.1" customHeight="1" x14ac:dyDescent="0.25">
      <c r="A366" s="34"/>
      <c r="B366" s="34"/>
      <c r="C366" s="48" t="s">
        <v>89</v>
      </c>
      <c r="D366" s="47">
        <v>0</v>
      </c>
      <c r="E366" s="47">
        <v>47600000</v>
      </c>
      <c r="F366" s="47">
        <v>169260000</v>
      </c>
      <c r="G366" s="47">
        <v>153150000</v>
      </c>
      <c r="H366" s="34"/>
      <c r="I366" s="34"/>
      <c r="J366" s="34"/>
      <c r="K366" s="34"/>
    </row>
    <row r="367" spans="1:11" ht="14.1" customHeight="1" x14ac:dyDescent="0.25">
      <c r="A367" s="34"/>
      <c r="B367" s="34"/>
      <c r="C367" s="56" t="s">
        <v>2975</v>
      </c>
      <c r="D367" s="1417" t="s">
        <v>2974</v>
      </c>
      <c r="E367" s="1418"/>
      <c r="F367" s="1418"/>
      <c r="G367" s="1418"/>
      <c r="H367" s="34"/>
      <c r="I367" s="34"/>
      <c r="J367" s="34"/>
      <c r="K367" s="34"/>
    </row>
    <row r="368" spans="1:11" ht="14.1" customHeight="1" x14ac:dyDescent="0.25">
      <c r="A368" s="34"/>
      <c r="B368" s="34"/>
      <c r="C368" s="55" t="s">
        <v>46</v>
      </c>
      <c r="D368" s="1419" t="s">
        <v>2973</v>
      </c>
      <c r="E368" s="1420"/>
      <c r="F368" s="1420"/>
      <c r="G368" s="1420"/>
      <c r="H368" s="34"/>
      <c r="I368" s="34"/>
      <c r="J368" s="34"/>
      <c r="K368" s="34"/>
    </row>
    <row r="369" spans="1:11" ht="14.1" customHeight="1" x14ac:dyDescent="0.25">
      <c r="A369" s="34"/>
      <c r="B369" s="34"/>
      <c r="C369" s="32" t="s">
        <v>48</v>
      </c>
      <c r="D369" s="1421" t="s">
        <v>2888</v>
      </c>
      <c r="E369" s="1422"/>
      <c r="F369" s="1422"/>
      <c r="G369" s="1422"/>
      <c r="H369" s="34"/>
      <c r="I369" s="34"/>
      <c r="J369" s="34"/>
      <c r="K369" s="34"/>
    </row>
    <row r="370" spans="1:11" ht="14.1" customHeight="1" x14ac:dyDescent="0.25">
      <c r="A370" s="34"/>
      <c r="B370" s="34"/>
      <c r="C370" s="32" t="s">
        <v>50</v>
      </c>
      <c r="D370" s="1421" t="s">
        <v>2972</v>
      </c>
      <c r="E370" s="1422"/>
      <c r="F370" s="1422"/>
      <c r="G370" s="1422"/>
      <c r="H370" s="34"/>
      <c r="I370" s="34"/>
      <c r="J370" s="34"/>
      <c r="K370" s="34"/>
    </row>
    <row r="371" spans="1:11" ht="15" customHeight="1" x14ac:dyDescent="0.25">
      <c r="A371" s="34"/>
      <c r="B371" s="34"/>
      <c r="C371" s="53"/>
      <c r="D371" s="52">
        <v>2026</v>
      </c>
      <c r="E371" s="52">
        <v>2027</v>
      </c>
      <c r="F371" s="52">
        <v>2028</v>
      </c>
      <c r="G371" s="52">
        <v>2029</v>
      </c>
      <c r="H371" s="34"/>
      <c r="I371" s="34"/>
      <c r="J371" s="34"/>
      <c r="K371" s="34"/>
    </row>
    <row r="372" spans="1:11" ht="15" customHeight="1" x14ac:dyDescent="0.25">
      <c r="A372" s="34"/>
      <c r="B372" s="34"/>
      <c r="C372" s="51"/>
      <c r="D372" s="50" t="s">
        <v>17</v>
      </c>
      <c r="E372" s="50" t="s">
        <v>18</v>
      </c>
      <c r="F372" s="50" t="s">
        <v>18</v>
      </c>
      <c r="G372" s="50" t="s">
        <v>18</v>
      </c>
      <c r="H372" s="34"/>
      <c r="I372" s="34"/>
      <c r="J372" s="34"/>
      <c r="K372" s="34"/>
    </row>
    <row r="373" spans="1:11" ht="14.1" customHeight="1" x14ac:dyDescent="0.25">
      <c r="A373" s="34"/>
      <c r="B373" s="34"/>
      <c r="C373" s="41" t="s">
        <v>52</v>
      </c>
      <c r="D373" s="54" t="s">
        <v>53</v>
      </c>
      <c r="E373" s="54" t="s">
        <v>133</v>
      </c>
      <c r="F373" s="54" t="s">
        <v>133</v>
      </c>
      <c r="G373" s="54" t="s">
        <v>133</v>
      </c>
      <c r="H373" s="34"/>
      <c r="I373" s="34"/>
      <c r="J373" s="34"/>
      <c r="K373" s="34"/>
    </row>
    <row r="374" spans="1:11" ht="14.1" customHeight="1" x14ac:dyDescent="0.25">
      <c r="A374" s="34"/>
      <c r="B374" s="34"/>
      <c r="C374" s="41" t="s">
        <v>54</v>
      </c>
      <c r="D374" s="54" t="s">
        <v>55</v>
      </c>
      <c r="E374" s="54" t="s">
        <v>2971</v>
      </c>
      <c r="F374" s="54" t="s">
        <v>2970</v>
      </c>
      <c r="G374" s="54" t="s">
        <v>2969</v>
      </c>
      <c r="H374" s="34"/>
      <c r="I374" s="34"/>
      <c r="J374" s="34"/>
      <c r="K374" s="34"/>
    </row>
    <row r="375" spans="1:11" ht="14.1" customHeight="1" x14ac:dyDescent="0.25">
      <c r="A375" s="34"/>
      <c r="B375" s="34"/>
      <c r="C375" s="41" t="s">
        <v>59</v>
      </c>
      <c r="D375" s="54" t="s">
        <v>55</v>
      </c>
      <c r="E375" s="54" t="s">
        <v>2968</v>
      </c>
      <c r="F375" s="54" t="s">
        <v>2967</v>
      </c>
      <c r="G375" s="54" t="s">
        <v>2966</v>
      </c>
      <c r="H375" s="34"/>
      <c r="I375" s="34"/>
      <c r="J375" s="34"/>
      <c r="K375" s="34"/>
    </row>
    <row r="376" spans="1:11" ht="14.1" customHeight="1" x14ac:dyDescent="0.25">
      <c r="A376" s="34"/>
      <c r="B376" s="34"/>
      <c r="C376" s="41" t="s">
        <v>63</v>
      </c>
      <c r="D376" s="54" t="s">
        <v>53</v>
      </c>
      <c r="E376" s="54" t="s">
        <v>53</v>
      </c>
      <c r="F376" s="54" t="s">
        <v>55</v>
      </c>
      <c r="G376" s="54" t="s">
        <v>55</v>
      </c>
      <c r="H376" s="34"/>
      <c r="I376" s="34"/>
      <c r="J376" s="34"/>
      <c r="K376" s="34"/>
    </row>
    <row r="377" spans="1:11" ht="14.1" customHeight="1" x14ac:dyDescent="0.25">
      <c r="A377" s="34"/>
      <c r="B377" s="34"/>
      <c r="C377" s="41" t="s">
        <v>65</v>
      </c>
      <c r="D377" s="54" t="s">
        <v>53</v>
      </c>
      <c r="E377" s="54" t="s">
        <v>53</v>
      </c>
      <c r="F377" s="54" t="s">
        <v>2965</v>
      </c>
      <c r="G377" s="54" t="s">
        <v>2964</v>
      </c>
      <c r="H377" s="34"/>
      <c r="I377" s="34"/>
      <c r="J377" s="34"/>
      <c r="K377" s="34"/>
    </row>
    <row r="378" spans="1:11" ht="14.1" customHeight="1" x14ac:dyDescent="0.25">
      <c r="A378" s="34"/>
      <c r="B378" s="34"/>
      <c r="C378" s="41" t="s">
        <v>68</v>
      </c>
      <c r="D378" s="54" t="s">
        <v>53</v>
      </c>
      <c r="E378" s="54" t="s">
        <v>53</v>
      </c>
      <c r="F378" s="54" t="s">
        <v>2965</v>
      </c>
      <c r="G378" s="54" t="s">
        <v>2964</v>
      </c>
      <c r="H378" s="34"/>
      <c r="I378" s="34"/>
      <c r="J378" s="34"/>
      <c r="K378" s="34"/>
    </row>
    <row r="379" spans="1:11" ht="14.1" customHeight="1" x14ac:dyDescent="0.25">
      <c r="A379" s="34"/>
      <c r="B379" s="34"/>
      <c r="C379" s="1431" t="s">
        <v>70</v>
      </c>
      <c r="D379" s="1432"/>
      <c r="E379" s="1432"/>
      <c r="F379" s="1432"/>
      <c r="G379" s="1432"/>
      <c r="H379" s="34"/>
      <c r="I379" s="34"/>
      <c r="J379" s="34"/>
      <c r="K379" s="34"/>
    </row>
    <row r="380" spans="1:11" ht="14.1" customHeight="1" x14ac:dyDescent="0.25">
      <c r="A380" s="34"/>
      <c r="B380" s="34"/>
      <c r="C380" s="53"/>
      <c r="D380" s="52">
        <v>2026</v>
      </c>
      <c r="E380" s="52">
        <v>2027</v>
      </c>
      <c r="F380" s="52">
        <v>2028</v>
      </c>
      <c r="G380" s="52">
        <v>2029</v>
      </c>
      <c r="H380" s="34"/>
      <c r="I380" s="34"/>
      <c r="J380" s="34"/>
      <c r="K380" s="34"/>
    </row>
    <row r="381" spans="1:11" ht="14.1" customHeight="1" x14ac:dyDescent="0.25">
      <c r="A381" s="34"/>
      <c r="B381" s="34"/>
      <c r="C381" s="51"/>
      <c r="D381" s="50" t="s">
        <v>17</v>
      </c>
      <c r="E381" s="50" t="s">
        <v>18</v>
      </c>
      <c r="F381" s="50" t="s">
        <v>18</v>
      </c>
      <c r="G381" s="50" t="s">
        <v>18</v>
      </c>
      <c r="H381" s="34"/>
      <c r="I381" s="34"/>
      <c r="J381" s="34"/>
      <c r="K381" s="34"/>
    </row>
    <row r="382" spans="1:11" ht="14.1" customHeight="1" x14ac:dyDescent="0.25">
      <c r="A382" s="34"/>
      <c r="B382" s="34"/>
      <c r="C382" s="49" t="s">
        <v>71</v>
      </c>
      <c r="D382" s="47">
        <v>0</v>
      </c>
      <c r="E382" s="47">
        <v>0</v>
      </c>
      <c r="F382" s="47">
        <v>0</v>
      </c>
      <c r="G382" s="47">
        <v>0</v>
      </c>
      <c r="H382" s="34"/>
      <c r="I382" s="34"/>
      <c r="J382" s="34"/>
      <c r="K382" s="34"/>
    </row>
    <row r="383" spans="1:11" ht="14.1" customHeight="1" x14ac:dyDescent="0.25">
      <c r="A383" s="34"/>
      <c r="B383" s="34"/>
      <c r="C383" s="49" t="s">
        <v>72</v>
      </c>
      <c r="D383" s="47">
        <v>0</v>
      </c>
      <c r="E383" s="47">
        <v>0</v>
      </c>
      <c r="F383" s="47">
        <v>0</v>
      </c>
      <c r="G383" s="47">
        <v>0</v>
      </c>
      <c r="H383" s="34"/>
      <c r="I383" s="34"/>
      <c r="J383" s="34"/>
      <c r="K383" s="34"/>
    </row>
    <row r="384" spans="1:11" ht="14.1" customHeight="1" x14ac:dyDescent="0.25">
      <c r="A384" s="34"/>
      <c r="B384" s="34"/>
      <c r="C384" s="49" t="s">
        <v>73</v>
      </c>
      <c r="D384" s="47">
        <v>0</v>
      </c>
      <c r="E384" s="47">
        <v>0</v>
      </c>
      <c r="F384" s="47">
        <v>0</v>
      </c>
      <c r="G384" s="47">
        <v>0</v>
      </c>
      <c r="H384" s="34"/>
      <c r="I384" s="34"/>
      <c r="J384" s="34"/>
      <c r="K384" s="34"/>
    </row>
    <row r="385" spans="1:11" ht="14.1" customHeight="1" x14ac:dyDescent="0.25">
      <c r="A385" s="34"/>
      <c r="B385" s="34"/>
      <c r="C385" s="49" t="s">
        <v>74</v>
      </c>
      <c r="D385" s="47">
        <v>0</v>
      </c>
      <c r="E385" s="47">
        <v>0</v>
      </c>
      <c r="F385" s="47">
        <v>0</v>
      </c>
      <c r="G385" s="47">
        <v>0</v>
      </c>
      <c r="H385" s="34"/>
      <c r="I385" s="34"/>
      <c r="J385" s="34"/>
      <c r="K385" s="34"/>
    </row>
    <row r="386" spans="1:11" ht="14.1" customHeight="1" x14ac:dyDescent="0.25">
      <c r="A386" s="34"/>
      <c r="B386" s="34"/>
      <c r="C386" s="49" t="s">
        <v>72</v>
      </c>
      <c r="D386" s="47">
        <v>0</v>
      </c>
      <c r="E386" s="47">
        <v>0</v>
      </c>
      <c r="F386" s="47">
        <v>0</v>
      </c>
      <c r="G386" s="47">
        <v>0</v>
      </c>
      <c r="H386" s="34"/>
      <c r="I386" s="34"/>
      <c r="J386" s="34"/>
      <c r="K386" s="34"/>
    </row>
    <row r="387" spans="1:11" ht="14.1" customHeight="1" x14ac:dyDescent="0.25">
      <c r="A387" s="34"/>
      <c r="B387" s="34"/>
      <c r="C387" s="49" t="s">
        <v>73</v>
      </c>
      <c r="D387" s="47">
        <v>0</v>
      </c>
      <c r="E387" s="47">
        <v>0</v>
      </c>
      <c r="F387" s="47">
        <v>0</v>
      </c>
      <c r="G387" s="47">
        <v>0</v>
      </c>
      <c r="H387" s="34"/>
      <c r="I387" s="34"/>
      <c r="J387" s="34"/>
      <c r="K387" s="34"/>
    </row>
    <row r="388" spans="1:11" ht="14.1" customHeight="1" x14ac:dyDescent="0.25">
      <c r="A388" s="34"/>
      <c r="B388" s="34"/>
      <c r="C388" s="49" t="s">
        <v>75</v>
      </c>
      <c r="D388" s="47">
        <v>0</v>
      </c>
      <c r="E388" s="47">
        <v>0</v>
      </c>
      <c r="F388" s="47">
        <v>0</v>
      </c>
      <c r="G388" s="47">
        <v>0</v>
      </c>
      <c r="H388" s="34"/>
      <c r="I388" s="34"/>
      <c r="J388" s="34"/>
      <c r="K388" s="34"/>
    </row>
    <row r="389" spans="1:11" ht="14.1" customHeight="1" x14ac:dyDescent="0.25">
      <c r="A389" s="34"/>
      <c r="B389" s="34"/>
      <c r="C389" s="49" t="s">
        <v>72</v>
      </c>
      <c r="D389" s="47">
        <v>0</v>
      </c>
      <c r="E389" s="47">
        <v>0</v>
      </c>
      <c r="F389" s="47">
        <v>0</v>
      </c>
      <c r="G389" s="47">
        <v>0</v>
      </c>
      <c r="H389" s="34"/>
      <c r="I389" s="34"/>
      <c r="J389" s="34"/>
      <c r="K389" s="34"/>
    </row>
    <row r="390" spans="1:11" ht="14.1" customHeight="1" x14ac:dyDescent="0.25">
      <c r="A390" s="34"/>
      <c r="B390" s="34"/>
      <c r="C390" s="49" t="s">
        <v>73</v>
      </c>
      <c r="D390" s="47">
        <v>0</v>
      </c>
      <c r="E390" s="47">
        <v>0</v>
      </c>
      <c r="F390" s="47">
        <v>0</v>
      </c>
      <c r="G390" s="47">
        <v>0</v>
      </c>
      <c r="H390" s="34"/>
      <c r="I390" s="34"/>
      <c r="J390" s="34"/>
      <c r="K390" s="34"/>
    </row>
    <row r="391" spans="1:11" ht="14.1" customHeight="1" x14ac:dyDescent="0.25">
      <c r="A391" s="34"/>
      <c r="B391" s="34"/>
      <c r="C391" s="49" t="s">
        <v>76</v>
      </c>
      <c r="D391" s="47">
        <v>0</v>
      </c>
      <c r="E391" s="47">
        <v>0</v>
      </c>
      <c r="F391" s="47">
        <v>0</v>
      </c>
      <c r="G391" s="47">
        <v>0</v>
      </c>
      <c r="H391" s="34"/>
      <c r="I391" s="34"/>
      <c r="J391" s="34"/>
      <c r="K391" s="34"/>
    </row>
    <row r="392" spans="1:11" ht="14.1" customHeight="1" x14ac:dyDescent="0.25">
      <c r="A392" s="34"/>
      <c r="B392" s="34"/>
      <c r="C392" s="49" t="s">
        <v>72</v>
      </c>
      <c r="D392" s="47">
        <v>0</v>
      </c>
      <c r="E392" s="47">
        <v>0</v>
      </c>
      <c r="F392" s="47">
        <v>0</v>
      </c>
      <c r="G392" s="47">
        <v>0</v>
      </c>
      <c r="H392" s="34"/>
      <c r="I392" s="34"/>
      <c r="J392" s="34"/>
      <c r="K392" s="34"/>
    </row>
    <row r="393" spans="1:11" ht="14.1" customHeight="1" x14ac:dyDescent="0.25">
      <c r="A393" s="34"/>
      <c r="B393" s="34"/>
      <c r="C393" s="49" t="s">
        <v>73</v>
      </c>
      <c r="D393" s="47">
        <v>0</v>
      </c>
      <c r="E393" s="47">
        <v>0</v>
      </c>
      <c r="F393" s="47">
        <v>0</v>
      </c>
      <c r="G393" s="47">
        <v>0</v>
      </c>
      <c r="H393" s="34"/>
      <c r="I393" s="34"/>
      <c r="J393" s="34"/>
      <c r="K393" s="34"/>
    </row>
    <row r="394" spans="1:11" ht="14.1" customHeight="1" x14ac:dyDescent="0.25">
      <c r="A394" s="34"/>
      <c r="B394" s="34"/>
      <c r="C394" s="49" t="s">
        <v>77</v>
      </c>
      <c r="D394" s="47">
        <v>0</v>
      </c>
      <c r="E394" s="47">
        <v>0</v>
      </c>
      <c r="F394" s="47">
        <v>0</v>
      </c>
      <c r="G394" s="47">
        <v>0</v>
      </c>
      <c r="H394" s="34"/>
      <c r="I394" s="34"/>
      <c r="J394" s="34"/>
      <c r="K394" s="34"/>
    </row>
    <row r="395" spans="1:11" ht="14.1" customHeight="1" x14ac:dyDescent="0.25">
      <c r="A395" s="34"/>
      <c r="B395" s="34"/>
      <c r="C395" s="49" t="s">
        <v>72</v>
      </c>
      <c r="D395" s="47">
        <v>0</v>
      </c>
      <c r="E395" s="47">
        <v>0</v>
      </c>
      <c r="F395" s="47">
        <v>0</v>
      </c>
      <c r="G395" s="47">
        <v>0</v>
      </c>
      <c r="H395" s="34"/>
      <c r="I395" s="34"/>
      <c r="J395" s="34"/>
      <c r="K395" s="34"/>
    </row>
    <row r="396" spans="1:11" ht="14.1" customHeight="1" x14ac:dyDescent="0.25">
      <c r="A396" s="34"/>
      <c r="B396" s="34"/>
      <c r="C396" s="49" t="s">
        <v>73</v>
      </c>
      <c r="D396" s="47">
        <v>0</v>
      </c>
      <c r="E396" s="47">
        <v>0</v>
      </c>
      <c r="F396" s="47">
        <v>0</v>
      </c>
      <c r="G396" s="47">
        <v>0</v>
      </c>
      <c r="H396" s="34"/>
      <c r="I396" s="34"/>
      <c r="J396" s="34"/>
      <c r="K396" s="34"/>
    </row>
    <row r="397" spans="1:11" ht="14.1" customHeight="1" x14ac:dyDescent="0.25">
      <c r="A397" s="34"/>
      <c r="B397" s="34"/>
      <c r="C397" s="49" t="s">
        <v>78</v>
      </c>
      <c r="D397" s="47">
        <v>0</v>
      </c>
      <c r="E397" s="47">
        <v>0</v>
      </c>
      <c r="F397" s="47">
        <v>0</v>
      </c>
      <c r="G397" s="47">
        <v>0</v>
      </c>
      <c r="H397" s="34"/>
      <c r="I397" s="34"/>
      <c r="J397" s="34"/>
      <c r="K397" s="34"/>
    </row>
    <row r="398" spans="1:11" ht="14.1" customHeight="1" x14ac:dyDescent="0.25">
      <c r="A398" s="34"/>
      <c r="B398" s="34"/>
      <c r="C398" s="49" t="s">
        <v>72</v>
      </c>
      <c r="D398" s="47">
        <v>0</v>
      </c>
      <c r="E398" s="47">
        <v>0</v>
      </c>
      <c r="F398" s="47">
        <v>0</v>
      </c>
      <c r="G398" s="47">
        <v>0</v>
      </c>
      <c r="H398" s="34"/>
      <c r="I398" s="34"/>
      <c r="J398" s="34"/>
      <c r="K398" s="34"/>
    </row>
    <row r="399" spans="1:11" ht="14.1" customHeight="1" x14ac:dyDescent="0.25">
      <c r="A399" s="34"/>
      <c r="B399" s="34"/>
      <c r="C399" s="49" t="s">
        <v>73</v>
      </c>
      <c r="D399" s="47">
        <v>0</v>
      </c>
      <c r="E399" s="47">
        <v>0</v>
      </c>
      <c r="F399" s="47">
        <v>0</v>
      </c>
      <c r="G399" s="47">
        <v>0</v>
      </c>
      <c r="H399" s="34"/>
      <c r="I399" s="34"/>
      <c r="J399" s="34"/>
      <c r="K399" s="34"/>
    </row>
    <row r="400" spans="1:11" ht="14.1" customHeight="1" x14ac:dyDescent="0.25">
      <c r="A400" s="34"/>
      <c r="B400" s="34"/>
      <c r="C400" s="49" t="s">
        <v>79</v>
      </c>
      <c r="D400" s="47">
        <v>0</v>
      </c>
      <c r="E400" s="47">
        <v>0</v>
      </c>
      <c r="F400" s="47">
        <v>0</v>
      </c>
      <c r="G400" s="47">
        <v>0</v>
      </c>
      <c r="H400" s="34"/>
      <c r="I400" s="34"/>
      <c r="J400" s="34"/>
      <c r="K400" s="34"/>
    </row>
    <row r="401" spans="1:11" ht="14.1" customHeight="1" x14ac:dyDescent="0.25">
      <c r="A401" s="34"/>
      <c r="B401" s="34"/>
      <c r="C401" s="49" t="s">
        <v>72</v>
      </c>
      <c r="D401" s="47">
        <v>0</v>
      </c>
      <c r="E401" s="47">
        <v>0</v>
      </c>
      <c r="F401" s="47">
        <v>0</v>
      </c>
      <c r="G401" s="47">
        <v>0</v>
      </c>
      <c r="H401" s="34"/>
      <c r="I401" s="34"/>
      <c r="J401" s="34"/>
      <c r="K401" s="34"/>
    </row>
    <row r="402" spans="1:11" ht="14.1" customHeight="1" x14ac:dyDescent="0.25">
      <c r="A402" s="34"/>
      <c r="B402" s="34"/>
      <c r="C402" s="49" t="s">
        <v>73</v>
      </c>
      <c r="D402" s="47">
        <v>0</v>
      </c>
      <c r="E402" s="47">
        <v>0</v>
      </c>
      <c r="F402" s="47">
        <v>0</v>
      </c>
      <c r="G402" s="47">
        <v>0</v>
      </c>
      <c r="H402" s="34"/>
      <c r="I402" s="34"/>
      <c r="J402" s="34"/>
      <c r="K402" s="34"/>
    </row>
    <row r="403" spans="1:11" ht="14.1" customHeight="1" x14ac:dyDescent="0.25">
      <c r="A403" s="34"/>
      <c r="B403" s="34"/>
      <c r="C403" s="49" t="s">
        <v>80</v>
      </c>
      <c r="D403" s="47">
        <v>0</v>
      </c>
      <c r="E403" s="47">
        <v>0</v>
      </c>
      <c r="F403" s="47">
        <v>0</v>
      </c>
      <c r="G403" s="47">
        <v>0</v>
      </c>
      <c r="H403" s="34"/>
      <c r="I403" s="34"/>
      <c r="J403" s="34"/>
      <c r="K403" s="34"/>
    </row>
    <row r="404" spans="1:11" ht="14.1" customHeight="1" x14ac:dyDescent="0.25">
      <c r="A404" s="34"/>
      <c r="B404" s="34"/>
      <c r="C404" s="49" t="s">
        <v>72</v>
      </c>
      <c r="D404" s="47">
        <v>0</v>
      </c>
      <c r="E404" s="47">
        <v>0</v>
      </c>
      <c r="F404" s="47">
        <v>0</v>
      </c>
      <c r="G404" s="47">
        <v>0</v>
      </c>
      <c r="H404" s="34"/>
      <c r="I404" s="34"/>
      <c r="J404" s="34"/>
      <c r="K404" s="34"/>
    </row>
    <row r="405" spans="1:11" ht="14.1" customHeight="1" x14ac:dyDescent="0.25">
      <c r="A405" s="34"/>
      <c r="B405" s="34"/>
      <c r="C405" s="49" t="s">
        <v>81</v>
      </c>
      <c r="D405" s="47">
        <v>0</v>
      </c>
      <c r="E405" s="47">
        <v>0</v>
      </c>
      <c r="F405" s="47">
        <v>0</v>
      </c>
      <c r="G405" s="47">
        <v>0</v>
      </c>
      <c r="H405" s="34"/>
      <c r="I405" s="34"/>
      <c r="J405" s="34"/>
      <c r="K405" s="34"/>
    </row>
    <row r="406" spans="1:11" ht="14.1" customHeight="1" x14ac:dyDescent="0.25">
      <c r="A406" s="34"/>
      <c r="B406" s="34"/>
      <c r="C406" s="49" t="s">
        <v>82</v>
      </c>
      <c r="D406" s="47">
        <v>0</v>
      </c>
      <c r="E406" s="47">
        <v>0</v>
      </c>
      <c r="F406" s="47">
        <v>0</v>
      </c>
      <c r="G406" s="47">
        <v>0</v>
      </c>
      <c r="H406" s="34"/>
      <c r="I406" s="34"/>
      <c r="J406" s="34"/>
      <c r="K406" s="34"/>
    </row>
    <row r="407" spans="1:11" ht="14.1" customHeight="1" x14ac:dyDescent="0.25">
      <c r="A407" s="34"/>
      <c r="B407" s="34"/>
      <c r="C407" s="49" t="s">
        <v>83</v>
      </c>
      <c r="D407" s="47">
        <v>0</v>
      </c>
      <c r="E407" s="47">
        <v>0</v>
      </c>
      <c r="F407" s="47">
        <v>0</v>
      </c>
      <c r="G407" s="47">
        <v>0</v>
      </c>
      <c r="H407" s="34"/>
      <c r="I407" s="34"/>
      <c r="J407" s="34"/>
      <c r="K407" s="34"/>
    </row>
    <row r="408" spans="1:11" ht="14.1" customHeight="1" x14ac:dyDescent="0.25">
      <c r="A408" s="34"/>
      <c r="B408" s="34"/>
      <c r="C408" s="49" t="s">
        <v>84</v>
      </c>
      <c r="D408" s="47">
        <v>0</v>
      </c>
      <c r="E408" s="47">
        <v>0</v>
      </c>
      <c r="F408" s="47">
        <v>0</v>
      </c>
      <c r="G408" s="47">
        <v>0</v>
      </c>
      <c r="H408" s="34"/>
      <c r="I408" s="34"/>
      <c r="J408" s="34"/>
      <c r="K408" s="34"/>
    </row>
    <row r="409" spans="1:11" ht="14.1" customHeight="1" x14ac:dyDescent="0.25">
      <c r="A409" s="34"/>
      <c r="B409" s="34"/>
      <c r="C409" s="49" t="s">
        <v>85</v>
      </c>
      <c r="D409" s="47">
        <v>0</v>
      </c>
      <c r="E409" s="47">
        <v>455500000</v>
      </c>
      <c r="F409" s="47">
        <v>142400000</v>
      </c>
      <c r="G409" s="47">
        <v>121350000</v>
      </c>
      <c r="H409" s="34"/>
      <c r="I409" s="34"/>
      <c r="J409" s="34"/>
      <c r="K409" s="34"/>
    </row>
    <row r="410" spans="1:11" ht="14.1" customHeight="1" x14ac:dyDescent="0.25">
      <c r="A410" s="34"/>
      <c r="B410" s="34"/>
      <c r="C410" s="49" t="s">
        <v>72</v>
      </c>
      <c r="D410" s="47">
        <v>0</v>
      </c>
      <c r="E410" s="47">
        <v>455500000</v>
      </c>
      <c r="F410" s="47">
        <v>142400000</v>
      </c>
      <c r="G410" s="47">
        <v>121350000</v>
      </c>
      <c r="H410" s="34"/>
      <c r="I410" s="34"/>
      <c r="J410" s="34"/>
      <c r="K410" s="34"/>
    </row>
    <row r="411" spans="1:11" ht="14.1" customHeight="1" x14ac:dyDescent="0.25">
      <c r="A411" s="34"/>
      <c r="B411" s="34"/>
      <c r="C411" s="49" t="s">
        <v>81</v>
      </c>
      <c r="D411" s="47">
        <v>0</v>
      </c>
      <c r="E411" s="47">
        <v>0</v>
      </c>
      <c r="F411" s="47">
        <v>0</v>
      </c>
      <c r="G411" s="47">
        <v>0</v>
      </c>
      <c r="H411" s="34"/>
      <c r="I411" s="34"/>
      <c r="J411" s="34"/>
      <c r="K411" s="34"/>
    </row>
    <row r="412" spans="1:11" ht="14.1" customHeight="1" x14ac:dyDescent="0.25">
      <c r="A412" s="34"/>
      <c r="B412" s="34"/>
      <c r="C412" s="49" t="s">
        <v>82</v>
      </c>
      <c r="D412" s="47">
        <v>0</v>
      </c>
      <c r="E412" s="47">
        <v>0</v>
      </c>
      <c r="F412" s="47">
        <v>0</v>
      </c>
      <c r="G412" s="47">
        <v>0</v>
      </c>
      <c r="H412" s="34"/>
      <c r="I412" s="34"/>
      <c r="J412" s="34"/>
      <c r="K412" s="34"/>
    </row>
    <row r="413" spans="1:11" ht="14.1" customHeight="1" x14ac:dyDescent="0.25">
      <c r="A413" s="34"/>
      <c r="B413" s="34"/>
      <c r="C413" s="49" t="s">
        <v>83</v>
      </c>
      <c r="D413" s="47">
        <v>0</v>
      </c>
      <c r="E413" s="47">
        <v>0</v>
      </c>
      <c r="F413" s="47">
        <v>0</v>
      </c>
      <c r="G413" s="47">
        <v>0</v>
      </c>
      <c r="H413" s="34"/>
      <c r="I413" s="34"/>
      <c r="J413" s="34"/>
      <c r="K413" s="34"/>
    </row>
    <row r="414" spans="1:11" ht="14.1" customHeight="1" x14ac:dyDescent="0.25">
      <c r="A414" s="34"/>
      <c r="B414" s="34"/>
      <c r="C414" s="49" t="s">
        <v>84</v>
      </c>
      <c r="D414" s="47">
        <v>0</v>
      </c>
      <c r="E414" s="47">
        <v>0</v>
      </c>
      <c r="F414" s="47">
        <v>0</v>
      </c>
      <c r="G414" s="47">
        <v>0</v>
      </c>
      <c r="H414" s="34"/>
      <c r="I414" s="34"/>
      <c r="J414" s="34"/>
      <c r="K414" s="34"/>
    </row>
    <row r="415" spans="1:11" ht="14.1" customHeight="1" x14ac:dyDescent="0.25">
      <c r="A415" s="34"/>
      <c r="B415" s="34"/>
      <c r="C415" s="49" t="s">
        <v>86</v>
      </c>
      <c r="D415" s="47">
        <v>0</v>
      </c>
      <c r="E415" s="47">
        <v>0</v>
      </c>
      <c r="F415" s="47">
        <v>0</v>
      </c>
      <c r="G415" s="47">
        <v>0</v>
      </c>
      <c r="H415" s="34"/>
      <c r="I415" s="34"/>
      <c r="J415" s="34"/>
      <c r="K415" s="34"/>
    </row>
    <row r="416" spans="1:11" ht="14.1" customHeight="1" x14ac:dyDescent="0.25">
      <c r="A416" s="34"/>
      <c r="B416" s="34"/>
      <c r="C416" s="49" t="s">
        <v>72</v>
      </c>
      <c r="D416" s="47">
        <v>0</v>
      </c>
      <c r="E416" s="47">
        <v>0</v>
      </c>
      <c r="F416" s="47">
        <v>0</v>
      </c>
      <c r="G416" s="47">
        <v>0</v>
      </c>
      <c r="H416" s="34"/>
      <c r="I416" s="34"/>
      <c r="J416" s="34"/>
      <c r="K416" s="34"/>
    </row>
    <row r="417" spans="1:11" ht="14.1" customHeight="1" x14ac:dyDescent="0.25">
      <c r="A417" s="34"/>
      <c r="B417" s="34"/>
      <c r="C417" s="49" t="s">
        <v>81</v>
      </c>
      <c r="D417" s="47">
        <v>0</v>
      </c>
      <c r="E417" s="47">
        <v>0</v>
      </c>
      <c r="F417" s="47">
        <v>0</v>
      </c>
      <c r="G417" s="47">
        <v>0</v>
      </c>
      <c r="H417" s="34"/>
      <c r="I417" s="34"/>
      <c r="J417" s="34"/>
      <c r="K417" s="34"/>
    </row>
    <row r="418" spans="1:11" ht="14.1" customHeight="1" x14ac:dyDescent="0.25">
      <c r="A418" s="34"/>
      <c r="B418" s="34"/>
      <c r="C418" s="49" t="s">
        <v>82</v>
      </c>
      <c r="D418" s="47">
        <v>0</v>
      </c>
      <c r="E418" s="47">
        <v>0</v>
      </c>
      <c r="F418" s="47">
        <v>0</v>
      </c>
      <c r="G418" s="47">
        <v>0</v>
      </c>
      <c r="H418" s="34"/>
      <c r="I418" s="34"/>
      <c r="J418" s="34"/>
      <c r="K418" s="34"/>
    </row>
    <row r="419" spans="1:11" ht="14.1" customHeight="1" x14ac:dyDescent="0.25">
      <c r="A419" s="34"/>
      <c r="B419" s="34"/>
      <c r="C419" s="49" t="s">
        <v>83</v>
      </c>
      <c r="D419" s="47">
        <v>0</v>
      </c>
      <c r="E419" s="47">
        <v>0</v>
      </c>
      <c r="F419" s="47">
        <v>0</v>
      </c>
      <c r="G419" s="47">
        <v>0</v>
      </c>
      <c r="H419" s="34"/>
      <c r="I419" s="34"/>
      <c r="J419" s="34"/>
      <c r="K419" s="34"/>
    </row>
    <row r="420" spans="1:11" ht="14.1" customHeight="1" x14ac:dyDescent="0.25">
      <c r="A420" s="34"/>
      <c r="B420" s="34"/>
      <c r="C420" s="49" t="s">
        <v>84</v>
      </c>
      <c r="D420" s="47">
        <v>0</v>
      </c>
      <c r="E420" s="47">
        <v>0</v>
      </c>
      <c r="F420" s="47">
        <v>0</v>
      </c>
      <c r="G420" s="47">
        <v>0</v>
      </c>
      <c r="H420" s="34"/>
      <c r="I420" s="34"/>
      <c r="J420" s="34"/>
      <c r="K420" s="34"/>
    </row>
    <row r="421" spans="1:11" ht="14.1" customHeight="1" x14ac:dyDescent="0.25">
      <c r="A421" s="34"/>
      <c r="B421" s="34"/>
      <c r="C421" s="49" t="s">
        <v>87</v>
      </c>
      <c r="D421" s="47">
        <v>0</v>
      </c>
      <c r="E421" s="47">
        <v>0</v>
      </c>
      <c r="F421" s="47">
        <v>0</v>
      </c>
      <c r="G421" s="47">
        <v>0</v>
      </c>
      <c r="H421" s="34"/>
      <c r="I421" s="34"/>
      <c r="J421" s="34"/>
      <c r="K421" s="34"/>
    </row>
    <row r="422" spans="1:11" ht="14.1" customHeight="1" x14ac:dyDescent="0.25">
      <c r="A422" s="34"/>
      <c r="B422" s="34"/>
      <c r="C422" s="49" t="s">
        <v>88</v>
      </c>
      <c r="D422" s="47">
        <v>0</v>
      </c>
      <c r="E422" s="47">
        <v>0</v>
      </c>
      <c r="F422" s="47">
        <v>0</v>
      </c>
      <c r="G422" s="47">
        <v>0</v>
      </c>
      <c r="H422" s="34"/>
      <c r="I422" s="34"/>
      <c r="J422" s="34"/>
      <c r="K422" s="34"/>
    </row>
    <row r="423" spans="1:11" ht="14.1" customHeight="1" x14ac:dyDescent="0.25">
      <c r="A423" s="34"/>
      <c r="B423" s="34"/>
      <c r="C423" s="48" t="s">
        <v>89</v>
      </c>
      <c r="D423" s="47">
        <v>0</v>
      </c>
      <c r="E423" s="47">
        <v>455500000</v>
      </c>
      <c r="F423" s="47">
        <v>142400000</v>
      </c>
      <c r="G423" s="47">
        <v>121350000</v>
      </c>
      <c r="H423" s="34"/>
      <c r="I423" s="34"/>
      <c r="J423" s="34"/>
      <c r="K423" s="34"/>
    </row>
    <row r="424" spans="1:11" ht="14.1" customHeight="1" x14ac:dyDescent="0.25">
      <c r="A424" s="34"/>
      <c r="B424" s="34"/>
      <c r="C424" s="56" t="s">
        <v>2963</v>
      </c>
      <c r="D424" s="1417" t="s">
        <v>2962</v>
      </c>
      <c r="E424" s="1418"/>
      <c r="F424" s="1418"/>
      <c r="G424" s="1418"/>
      <c r="H424" s="34"/>
      <c r="I424" s="34"/>
      <c r="J424" s="34"/>
      <c r="K424" s="34"/>
    </row>
    <row r="425" spans="1:11" ht="18" customHeight="1" x14ac:dyDescent="0.25">
      <c r="A425" s="34"/>
      <c r="B425" s="34"/>
      <c r="C425" s="55" t="s">
        <v>46</v>
      </c>
      <c r="D425" s="1419" t="s">
        <v>2961</v>
      </c>
      <c r="E425" s="1420"/>
      <c r="F425" s="1420"/>
      <c r="G425" s="1420"/>
      <c r="H425" s="34"/>
      <c r="I425" s="34"/>
      <c r="J425" s="34"/>
      <c r="K425" s="34"/>
    </row>
    <row r="426" spans="1:11" ht="18" customHeight="1" x14ac:dyDescent="0.25">
      <c r="A426" s="34"/>
      <c r="B426" s="34"/>
      <c r="C426" s="32" t="s">
        <v>48</v>
      </c>
      <c r="D426" s="1421" t="s">
        <v>2960</v>
      </c>
      <c r="E426" s="1422"/>
      <c r="F426" s="1422"/>
      <c r="G426" s="1422"/>
      <c r="H426" s="34"/>
      <c r="I426" s="34"/>
      <c r="J426" s="34"/>
      <c r="K426" s="34"/>
    </row>
    <row r="427" spans="1:11" ht="18" customHeight="1" x14ac:dyDescent="0.25">
      <c r="A427" s="34"/>
      <c r="B427" s="34"/>
      <c r="C427" s="32" t="s">
        <v>50</v>
      </c>
      <c r="D427" s="1421" t="s">
        <v>2959</v>
      </c>
      <c r="E427" s="1422"/>
      <c r="F427" s="1422"/>
      <c r="G427" s="1422"/>
      <c r="H427" s="34"/>
      <c r="I427" s="34"/>
      <c r="J427" s="34"/>
      <c r="K427" s="34"/>
    </row>
    <row r="428" spans="1:11" ht="15" customHeight="1" x14ac:dyDescent="0.25">
      <c r="A428" s="34"/>
      <c r="B428" s="34"/>
      <c r="C428" s="53"/>
      <c r="D428" s="52">
        <v>2026</v>
      </c>
      <c r="E428" s="52">
        <v>2027</v>
      </c>
      <c r="F428" s="52">
        <v>2028</v>
      </c>
      <c r="G428" s="52">
        <v>2029</v>
      </c>
      <c r="H428" s="34"/>
      <c r="I428" s="34"/>
      <c r="J428" s="34"/>
      <c r="K428" s="34"/>
    </row>
    <row r="429" spans="1:11" ht="15" customHeight="1" x14ac:dyDescent="0.25">
      <c r="A429" s="34"/>
      <c r="B429" s="34"/>
      <c r="C429" s="51"/>
      <c r="D429" s="50" t="s">
        <v>17</v>
      </c>
      <c r="E429" s="50" t="s">
        <v>18</v>
      </c>
      <c r="F429" s="50" t="s">
        <v>18</v>
      </c>
      <c r="G429" s="50" t="s">
        <v>18</v>
      </c>
      <c r="H429" s="34"/>
      <c r="I429" s="34"/>
      <c r="J429" s="34"/>
      <c r="K429" s="34"/>
    </row>
    <row r="430" spans="1:11" ht="14.1" customHeight="1" x14ac:dyDescent="0.25">
      <c r="A430" s="34"/>
      <c r="B430" s="34"/>
      <c r="C430" s="41" t="s">
        <v>52</v>
      </c>
      <c r="D430" s="54" t="s">
        <v>53</v>
      </c>
      <c r="E430" s="54" t="s">
        <v>124</v>
      </c>
      <c r="F430" s="54" t="s">
        <v>55</v>
      </c>
      <c r="G430" s="54" t="s">
        <v>55</v>
      </c>
      <c r="H430" s="34"/>
      <c r="I430" s="34"/>
      <c r="J430" s="34"/>
      <c r="K430" s="34"/>
    </row>
    <row r="431" spans="1:11" ht="14.1" customHeight="1" x14ac:dyDescent="0.25">
      <c r="A431" s="34"/>
      <c r="B431" s="34"/>
      <c r="C431" s="41" t="s">
        <v>54</v>
      </c>
      <c r="D431" s="54" t="s">
        <v>55</v>
      </c>
      <c r="E431" s="54" t="s">
        <v>2958</v>
      </c>
      <c r="F431" s="54" t="s">
        <v>55</v>
      </c>
      <c r="G431" s="54" t="s">
        <v>55</v>
      </c>
      <c r="H431" s="34"/>
      <c r="I431" s="34"/>
      <c r="J431" s="34"/>
      <c r="K431" s="34"/>
    </row>
    <row r="432" spans="1:11" ht="14.1" customHeight="1" x14ac:dyDescent="0.25">
      <c r="A432" s="34"/>
      <c r="B432" s="34"/>
      <c r="C432" s="41" t="s">
        <v>59</v>
      </c>
      <c r="D432" s="54" t="s">
        <v>55</v>
      </c>
      <c r="E432" s="54" t="s">
        <v>2958</v>
      </c>
      <c r="F432" s="54" t="s">
        <v>55</v>
      </c>
      <c r="G432" s="54" t="s">
        <v>55</v>
      </c>
      <c r="H432" s="34"/>
      <c r="I432" s="34"/>
      <c r="J432" s="34"/>
      <c r="K432" s="34"/>
    </row>
    <row r="433" spans="1:11" ht="14.1" customHeight="1" x14ac:dyDescent="0.25">
      <c r="A433" s="34"/>
      <c r="B433" s="34"/>
      <c r="C433" s="41" t="s">
        <v>63</v>
      </c>
      <c r="D433" s="54" t="s">
        <v>53</v>
      </c>
      <c r="E433" s="54" t="s">
        <v>53</v>
      </c>
      <c r="F433" s="54" t="s">
        <v>103</v>
      </c>
      <c r="G433" s="54" t="s">
        <v>53</v>
      </c>
      <c r="H433" s="34"/>
      <c r="I433" s="34"/>
      <c r="J433" s="34"/>
      <c r="K433" s="34"/>
    </row>
    <row r="434" spans="1:11" ht="14.1" customHeight="1" x14ac:dyDescent="0.25">
      <c r="A434" s="34"/>
      <c r="B434" s="34"/>
      <c r="C434" s="41" t="s">
        <v>65</v>
      </c>
      <c r="D434" s="54" t="s">
        <v>53</v>
      </c>
      <c r="E434" s="54" t="s">
        <v>53</v>
      </c>
      <c r="F434" s="54" t="s">
        <v>103</v>
      </c>
      <c r="G434" s="54" t="s">
        <v>53</v>
      </c>
      <c r="H434" s="34"/>
      <c r="I434" s="34"/>
      <c r="J434" s="34"/>
      <c r="K434" s="34"/>
    </row>
    <row r="435" spans="1:11" ht="14.1" customHeight="1" x14ac:dyDescent="0.25">
      <c r="A435" s="34"/>
      <c r="B435" s="34"/>
      <c r="C435" s="41" t="s">
        <v>68</v>
      </c>
      <c r="D435" s="54" t="s">
        <v>53</v>
      </c>
      <c r="E435" s="54" t="s">
        <v>53</v>
      </c>
      <c r="F435" s="54" t="s">
        <v>103</v>
      </c>
      <c r="G435" s="54" t="s">
        <v>53</v>
      </c>
      <c r="H435" s="34"/>
      <c r="I435" s="34"/>
      <c r="J435" s="34"/>
      <c r="K435" s="34"/>
    </row>
    <row r="436" spans="1:11" ht="14.1" customHeight="1" x14ac:dyDescent="0.25">
      <c r="A436" s="34"/>
      <c r="B436" s="34"/>
      <c r="C436" s="1431" t="s">
        <v>70</v>
      </c>
      <c r="D436" s="1432"/>
      <c r="E436" s="1432"/>
      <c r="F436" s="1432"/>
      <c r="G436" s="1432"/>
      <c r="H436" s="34"/>
      <c r="I436" s="34"/>
      <c r="J436" s="34"/>
      <c r="K436" s="34"/>
    </row>
    <row r="437" spans="1:11" ht="14.1" customHeight="1" x14ac:dyDescent="0.25">
      <c r="A437" s="34"/>
      <c r="B437" s="34"/>
      <c r="C437" s="53"/>
      <c r="D437" s="52">
        <v>2026</v>
      </c>
      <c r="E437" s="52">
        <v>2027</v>
      </c>
      <c r="F437" s="52">
        <v>2028</v>
      </c>
      <c r="G437" s="52">
        <v>2029</v>
      </c>
      <c r="H437" s="34"/>
      <c r="I437" s="34"/>
      <c r="J437" s="34"/>
      <c r="K437" s="34"/>
    </row>
    <row r="438" spans="1:11" ht="14.1" customHeight="1" x14ac:dyDescent="0.25">
      <c r="A438" s="34"/>
      <c r="B438" s="34"/>
      <c r="C438" s="51"/>
      <c r="D438" s="50" t="s">
        <v>17</v>
      </c>
      <c r="E438" s="50" t="s">
        <v>18</v>
      </c>
      <c r="F438" s="50" t="s">
        <v>18</v>
      </c>
      <c r="G438" s="50" t="s">
        <v>18</v>
      </c>
      <c r="H438" s="34"/>
      <c r="I438" s="34"/>
      <c r="J438" s="34"/>
      <c r="K438" s="34"/>
    </row>
    <row r="439" spans="1:11" ht="14.1" customHeight="1" x14ac:dyDescent="0.25">
      <c r="A439" s="34"/>
      <c r="B439" s="34"/>
      <c r="C439" s="49" t="s">
        <v>71</v>
      </c>
      <c r="D439" s="47">
        <v>0</v>
      </c>
      <c r="E439" s="47">
        <v>0</v>
      </c>
      <c r="F439" s="47">
        <v>0</v>
      </c>
      <c r="G439" s="47">
        <v>0</v>
      </c>
      <c r="H439" s="34"/>
      <c r="I439" s="34"/>
      <c r="J439" s="34"/>
      <c r="K439" s="34"/>
    </row>
    <row r="440" spans="1:11" ht="14.1" customHeight="1" x14ac:dyDescent="0.25">
      <c r="A440" s="34"/>
      <c r="B440" s="34"/>
      <c r="C440" s="49" t="s">
        <v>72</v>
      </c>
      <c r="D440" s="47">
        <v>0</v>
      </c>
      <c r="E440" s="47">
        <v>0</v>
      </c>
      <c r="F440" s="47">
        <v>0</v>
      </c>
      <c r="G440" s="47">
        <v>0</v>
      </c>
      <c r="H440" s="34"/>
      <c r="I440" s="34"/>
      <c r="J440" s="34"/>
      <c r="K440" s="34"/>
    </row>
    <row r="441" spans="1:11" ht="14.1" customHeight="1" x14ac:dyDescent="0.25">
      <c r="A441" s="34"/>
      <c r="B441" s="34"/>
      <c r="C441" s="49" t="s">
        <v>73</v>
      </c>
      <c r="D441" s="47">
        <v>0</v>
      </c>
      <c r="E441" s="47">
        <v>0</v>
      </c>
      <c r="F441" s="47">
        <v>0</v>
      </c>
      <c r="G441" s="47">
        <v>0</v>
      </c>
      <c r="H441" s="34"/>
      <c r="I441" s="34"/>
      <c r="J441" s="34"/>
      <c r="K441" s="34"/>
    </row>
    <row r="442" spans="1:11" ht="14.1" customHeight="1" x14ac:dyDescent="0.25">
      <c r="A442" s="34"/>
      <c r="B442" s="34"/>
      <c r="C442" s="49" t="s">
        <v>74</v>
      </c>
      <c r="D442" s="47">
        <v>0</v>
      </c>
      <c r="E442" s="47">
        <v>0</v>
      </c>
      <c r="F442" s="47">
        <v>0</v>
      </c>
      <c r="G442" s="47">
        <v>0</v>
      </c>
      <c r="H442" s="34"/>
      <c r="I442" s="34"/>
      <c r="J442" s="34"/>
      <c r="K442" s="34"/>
    </row>
    <row r="443" spans="1:11" ht="14.1" customHeight="1" x14ac:dyDescent="0.25">
      <c r="A443" s="34"/>
      <c r="B443" s="34"/>
      <c r="C443" s="49" t="s">
        <v>72</v>
      </c>
      <c r="D443" s="47">
        <v>0</v>
      </c>
      <c r="E443" s="47">
        <v>0</v>
      </c>
      <c r="F443" s="47">
        <v>0</v>
      </c>
      <c r="G443" s="47">
        <v>0</v>
      </c>
      <c r="H443" s="34"/>
      <c r="I443" s="34"/>
      <c r="J443" s="34"/>
      <c r="K443" s="34"/>
    </row>
    <row r="444" spans="1:11" ht="14.1" customHeight="1" x14ac:dyDescent="0.25">
      <c r="A444" s="34"/>
      <c r="B444" s="34"/>
      <c r="C444" s="49" t="s">
        <v>73</v>
      </c>
      <c r="D444" s="47">
        <v>0</v>
      </c>
      <c r="E444" s="47">
        <v>0</v>
      </c>
      <c r="F444" s="47">
        <v>0</v>
      </c>
      <c r="G444" s="47">
        <v>0</v>
      </c>
      <c r="H444" s="34"/>
      <c r="I444" s="34"/>
      <c r="J444" s="34"/>
      <c r="K444" s="34"/>
    </row>
    <row r="445" spans="1:11" ht="14.1" customHeight="1" x14ac:dyDescent="0.25">
      <c r="A445" s="34"/>
      <c r="B445" s="34"/>
      <c r="C445" s="49" t="s">
        <v>75</v>
      </c>
      <c r="D445" s="47">
        <v>0</v>
      </c>
      <c r="E445" s="47">
        <v>0</v>
      </c>
      <c r="F445" s="47">
        <v>0</v>
      </c>
      <c r="G445" s="47">
        <v>0</v>
      </c>
      <c r="H445" s="34"/>
      <c r="I445" s="34"/>
      <c r="J445" s="34"/>
      <c r="K445" s="34"/>
    </row>
    <row r="446" spans="1:11" ht="14.1" customHeight="1" x14ac:dyDescent="0.25">
      <c r="A446" s="34"/>
      <c r="B446" s="34"/>
      <c r="C446" s="49" t="s">
        <v>72</v>
      </c>
      <c r="D446" s="47">
        <v>0</v>
      </c>
      <c r="E446" s="47">
        <v>0</v>
      </c>
      <c r="F446" s="47">
        <v>0</v>
      </c>
      <c r="G446" s="47">
        <v>0</v>
      </c>
      <c r="H446" s="34"/>
      <c r="I446" s="34"/>
      <c r="J446" s="34"/>
      <c r="K446" s="34"/>
    </row>
    <row r="447" spans="1:11" ht="14.1" customHeight="1" x14ac:dyDescent="0.25">
      <c r="A447" s="34"/>
      <c r="B447" s="34"/>
      <c r="C447" s="49" t="s">
        <v>73</v>
      </c>
      <c r="D447" s="47">
        <v>0</v>
      </c>
      <c r="E447" s="47">
        <v>0</v>
      </c>
      <c r="F447" s="47">
        <v>0</v>
      </c>
      <c r="G447" s="47">
        <v>0</v>
      </c>
      <c r="H447" s="34"/>
      <c r="I447" s="34"/>
      <c r="J447" s="34"/>
      <c r="K447" s="34"/>
    </row>
    <row r="448" spans="1:11" ht="14.1" customHeight="1" x14ac:dyDescent="0.25">
      <c r="A448" s="34"/>
      <c r="B448" s="34"/>
      <c r="C448" s="49" t="s">
        <v>76</v>
      </c>
      <c r="D448" s="47">
        <v>0</v>
      </c>
      <c r="E448" s="47">
        <v>0</v>
      </c>
      <c r="F448" s="47">
        <v>0</v>
      </c>
      <c r="G448" s="47">
        <v>0</v>
      </c>
      <c r="H448" s="34"/>
      <c r="I448" s="34"/>
      <c r="J448" s="34"/>
      <c r="K448" s="34"/>
    </row>
    <row r="449" spans="1:11" ht="14.1" customHeight="1" x14ac:dyDescent="0.25">
      <c r="A449" s="34"/>
      <c r="B449" s="34"/>
      <c r="C449" s="49" t="s">
        <v>72</v>
      </c>
      <c r="D449" s="47">
        <v>0</v>
      </c>
      <c r="E449" s="47">
        <v>0</v>
      </c>
      <c r="F449" s="47">
        <v>0</v>
      </c>
      <c r="G449" s="47">
        <v>0</v>
      </c>
      <c r="H449" s="34"/>
      <c r="I449" s="34"/>
      <c r="J449" s="34"/>
      <c r="K449" s="34"/>
    </row>
    <row r="450" spans="1:11" ht="14.1" customHeight="1" x14ac:dyDescent="0.25">
      <c r="A450" s="34"/>
      <c r="B450" s="34"/>
      <c r="C450" s="49" t="s">
        <v>73</v>
      </c>
      <c r="D450" s="47">
        <v>0</v>
      </c>
      <c r="E450" s="47">
        <v>0</v>
      </c>
      <c r="F450" s="47">
        <v>0</v>
      </c>
      <c r="G450" s="47">
        <v>0</v>
      </c>
      <c r="H450" s="34"/>
      <c r="I450" s="34"/>
      <c r="J450" s="34"/>
      <c r="K450" s="34"/>
    </row>
    <row r="451" spans="1:11" ht="14.1" customHeight="1" x14ac:dyDescent="0.25">
      <c r="A451" s="34"/>
      <c r="B451" s="34"/>
      <c r="C451" s="49" t="s">
        <v>77</v>
      </c>
      <c r="D451" s="47">
        <v>0</v>
      </c>
      <c r="E451" s="47">
        <v>0</v>
      </c>
      <c r="F451" s="47">
        <v>0</v>
      </c>
      <c r="G451" s="47">
        <v>0</v>
      </c>
      <c r="H451" s="34"/>
      <c r="I451" s="34"/>
      <c r="J451" s="34"/>
      <c r="K451" s="34"/>
    </row>
    <row r="452" spans="1:11" ht="14.1" customHeight="1" x14ac:dyDescent="0.25">
      <c r="A452" s="34"/>
      <c r="B452" s="34"/>
      <c r="C452" s="49" t="s">
        <v>72</v>
      </c>
      <c r="D452" s="47">
        <v>0</v>
      </c>
      <c r="E452" s="47">
        <v>0</v>
      </c>
      <c r="F452" s="47">
        <v>0</v>
      </c>
      <c r="G452" s="47">
        <v>0</v>
      </c>
      <c r="H452" s="34"/>
      <c r="I452" s="34"/>
      <c r="J452" s="34"/>
      <c r="K452" s="34"/>
    </row>
    <row r="453" spans="1:11" ht="14.1" customHeight="1" x14ac:dyDescent="0.25">
      <c r="A453" s="34"/>
      <c r="B453" s="34"/>
      <c r="C453" s="49" t="s">
        <v>73</v>
      </c>
      <c r="D453" s="47">
        <v>0</v>
      </c>
      <c r="E453" s="47">
        <v>0</v>
      </c>
      <c r="F453" s="47">
        <v>0</v>
      </c>
      <c r="G453" s="47">
        <v>0</v>
      </c>
      <c r="H453" s="34"/>
      <c r="I453" s="34"/>
      <c r="J453" s="34"/>
      <c r="K453" s="34"/>
    </row>
    <row r="454" spans="1:11" ht="14.1" customHeight="1" x14ac:dyDescent="0.25">
      <c r="A454" s="34"/>
      <c r="B454" s="34"/>
      <c r="C454" s="49" t="s">
        <v>78</v>
      </c>
      <c r="D454" s="47">
        <v>0</v>
      </c>
      <c r="E454" s="47">
        <v>0</v>
      </c>
      <c r="F454" s="47">
        <v>0</v>
      </c>
      <c r="G454" s="47">
        <v>0</v>
      </c>
      <c r="H454" s="34"/>
      <c r="I454" s="34"/>
      <c r="J454" s="34"/>
      <c r="K454" s="34"/>
    </row>
    <row r="455" spans="1:11" ht="14.1" customHeight="1" x14ac:dyDescent="0.25">
      <c r="A455" s="34"/>
      <c r="B455" s="34"/>
      <c r="C455" s="49" t="s">
        <v>72</v>
      </c>
      <c r="D455" s="47">
        <v>0</v>
      </c>
      <c r="E455" s="47">
        <v>0</v>
      </c>
      <c r="F455" s="47">
        <v>0</v>
      </c>
      <c r="G455" s="47">
        <v>0</v>
      </c>
      <c r="H455" s="34"/>
      <c r="I455" s="34"/>
      <c r="J455" s="34"/>
      <c r="K455" s="34"/>
    </row>
    <row r="456" spans="1:11" ht="14.1" customHeight="1" x14ac:dyDescent="0.25">
      <c r="A456" s="34"/>
      <c r="B456" s="34"/>
      <c r="C456" s="49" t="s">
        <v>73</v>
      </c>
      <c r="D456" s="47">
        <v>0</v>
      </c>
      <c r="E456" s="47">
        <v>0</v>
      </c>
      <c r="F456" s="47">
        <v>0</v>
      </c>
      <c r="G456" s="47">
        <v>0</v>
      </c>
      <c r="H456" s="34"/>
      <c r="I456" s="34"/>
      <c r="J456" s="34"/>
      <c r="K456" s="34"/>
    </row>
    <row r="457" spans="1:11" ht="14.1" customHeight="1" x14ac:dyDescent="0.25">
      <c r="A457" s="34"/>
      <c r="B457" s="34"/>
      <c r="C457" s="49" t="s">
        <v>79</v>
      </c>
      <c r="D457" s="47">
        <v>0</v>
      </c>
      <c r="E457" s="47">
        <v>0</v>
      </c>
      <c r="F457" s="47">
        <v>0</v>
      </c>
      <c r="G457" s="47">
        <v>0</v>
      </c>
      <c r="H457" s="34"/>
      <c r="I457" s="34"/>
      <c r="J457" s="34"/>
      <c r="K457" s="34"/>
    </row>
    <row r="458" spans="1:11" ht="14.1" customHeight="1" x14ac:dyDescent="0.25">
      <c r="A458" s="34"/>
      <c r="B458" s="34"/>
      <c r="C458" s="49" t="s">
        <v>72</v>
      </c>
      <c r="D458" s="47">
        <v>0</v>
      </c>
      <c r="E458" s="47">
        <v>0</v>
      </c>
      <c r="F458" s="47">
        <v>0</v>
      </c>
      <c r="G458" s="47">
        <v>0</v>
      </c>
      <c r="H458" s="34"/>
      <c r="I458" s="34"/>
      <c r="J458" s="34"/>
      <c r="K458" s="34"/>
    </row>
    <row r="459" spans="1:11" ht="14.1" customHeight="1" x14ac:dyDescent="0.25">
      <c r="A459" s="34"/>
      <c r="B459" s="34"/>
      <c r="C459" s="49" t="s">
        <v>73</v>
      </c>
      <c r="D459" s="47">
        <v>0</v>
      </c>
      <c r="E459" s="47">
        <v>0</v>
      </c>
      <c r="F459" s="47">
        <v>0</v>
      </c>
      <c r="G459" s="47">
        <v>0</v>
      </c>
      <c r="H459" s="34"/>
      <c r="I459" s="34"/>
      <c r="J459" s="34"/>
      <c r="K459" s="34"/>
    </row>
    <row r="460" spans="1:11" ht="14.1" customHeight="1" x14ac:dyDescent="0.25">
      <c r="A460" s="34"/>
      <c r="B460" s="34"/>
      <c r="C460" s="49" t="s">
        <v>80</v>
      </c>
      <c r="D460" s="47">
        <v>0</v>
      </c>
      <c r="E460" s="47">
        <v>0</v>
      </c>
      <c r="F460" s="47">
        <v>0</v>
      </c>
      <c r="G460" s="47">
        <v>0</v>
      </c>
      <c r="H460" s="34"/>
      <c r="I460" s="34"/>
      <c r="J460" s="34"/>
      <c r="K460" s="34"/>
    </row>
    <row r="461" spans="1:11" ht="14.1" customHeight="1" x14ac:dyDescent="0.25">
      <c r="A461" s="34"/>
      <c r="B461" s="34"/>
      <c r="C461" s="49" t="s">
        <v>72</v>
      </c>
      <c r="D461" s="47">
        <v>0</v>
      </c>
      <c r="E461" s="47">
        <v>0</v>
      </c>
      <c r="F461" s="47">
        <v>0</v>
      </c>
      <c r="G461" s="47">
        <v>0</v>
      </c>
      <c r="H461" s="34"/>
      <c r="I461" s="34"/>
      <c r="J461" s="34"/>
      <c r="K461" s="34"/>
    </row>
    <row r="462" spans="1:11" ht="14.1" customHeight="1" x14ac:dyDescent="0.25">
      <c r="A462" s="34"/>
      <c r="B462" s="34"/>
      <c r="C462" s="49" t="s">
        <v>81</v>
      </c>
      <c r="D462" s="47">
        <v>0</v>
      </c>
      <c r="E462" s="47">
        <v>0</v>
      </c>
      <c r="F462" s="47">
        <v>0</v>
      </c>
      <c r="G462" s="47">
        <v>0</v>
      </c>
      <c r="H462" s="34"/>
      <c r="I462" s="34"/>
      <c r="J462" s="34"/>
      <c r="K462" s="34"/>
    </row>
    <row r="463" spans="1:11" ht="14.1" customHeight="1" x14ac:dyDescent="0.25">
      <c r="A463" s="34"/>
      <c r="B463" s="34"/>
      <c r="C463" s="49" t="s">
        <v>82</v>
      </c>
      <c r="D463" s="47">
        <v>0</v>
      </c>
      <c r="E463" s="47">
        <v>0</v>
      </c>
      <c r="F463" s="47">
        <v>0</v>
      </c>
      <c r="G463" s="47">
        <v>0</v>
      </c>
      <c r="H463" s="34"/>
      <c r="I463" s="34"/>
      <c r="J463" s="34"/>
      <c r="K463" s="34"/>
    </row>
    <row r="464" spans="1:11" ht="14.1" customHeight="1" x14ac:dyDescent="0.25">
      <c r="A464" s="34"/>
      <c r="B464" s="34"/>
      <c r="C464" s="49" t="s">
        <v>83</v>
      </c>
      <c r="D464" s="47">
        <v>0</v>
      </c>
      <c r="E464" s="47">
        <v>0</v>
      </c>
      <c r="F464" s="47">
        <v>0</v>
      </c>
      <c r="G464" s="47">
        <v>0</v>
      </c>
      <c r="H464" s="34"/>
      <c r="I464" s="34"/>
      <c r="J464" s="34"/>
      <c r="K464" s="34"/>
    </row>
    <row r="465" spans="1:11" ht="14.1" customHeight="1" x14ac:dyDescent="0.25">
      <c r="A465" s="34"/>
      <c r="B465" s="34"/>
      <c r="C465" s="49" t="s">
        <v>84</v>
      </c>
      <c r="D465" s="47">
        <v>0</v>
      </c>
      <c r="E465" s="47">
        <v>0</v>
      </c>
      <c r="F465" s="47">
        <v>0</v>
      </c>
      <c r="G465" s="47">
        <v>0</v>
      </c>
      <c r="H465" s="34"/>
      <c r="I465" s="34"/>
      <c r="J465" s="34"/>
      <c r="K465" s="34"/>
    </row>
    <row r="466" spans="1:11" ht="14.1" customHeight="1" x14ac:dyDescent="0.25">
      <c r="A466" s="34"/>
      <c r="B466" s="34"/>
      <c r="C466" s="49" t="s">
        <v>85</v>
      </c>
      <c r="D466" s="47">
        <v>0</v>
      </c>
      <c r="E466" s="47">
        <v>39000000</v>
      </c>
      <c r="F466" s="47">
        <v>0</v>
      </c>
      <c r="G466" s="47">
        <v>0</v>
      </c>
      <c r="H466" s="34"/>
      <c r="I466" s="34"/>
      <c r="J466" s="34"/>
      <c r="K466" s="34"/>
    </row>
    <row r="467" spans="1:11" ht="14.1" customHeight="1" x14ac:dyDescent="0.25">
      <c r="A467" s="34"/>
      <c r="B467" s="34"/>
      <c r="C467" s="49" t="s">
        <v>72</v>
      </c>
      <c r="D467" s="47">
        <v>0</v>
      </c>
      <c r="E467" s="47">
        <v>39000000</v>
      </c>
      <c r="F467" s="47">
        <v>0</v>
      </c>
      <c r="G467" s="47">
        <v>0</v>
      </c>
      <c r="H467" s="34"/>
      <c r="I467" s="34"/>
      <c r="J467" s="34"/>
      <c r="K467" s="34"/>
    </row>
    <row r="468" spans="1:11" ht="14.1" customHeight="1" x14ac:dyDescent="0.25">
      <c r="A468" s="34"/>
      <c r="B468" s="34"/>
      <c r="C468" s="49" t="s">
        <v>81</v>
      </c>
      <c r="D468" s="47">
        <v>0</v>
      </c>
      <c r="E468" s="47">
        <v>0</v>
      </c>
      <c r="F468" s="47">
        <v>0</v>
      </c>
      <c r="G468" s="47">
        <v>0</v>
      </c>
      <c r="H468" s="34"/>
      <c r="I468" s="34"/>
      <c r="J468" s="34"/>
      <c r="K468" s="34"/>
    </row>
    <row r="469" spans="1:11" ht="14.1" customHeight="1" x14ac:dyDescent="0.25">
      <c r="A469" s="34"/>
      <c r="B469" s="34"/>
      <c r="C469" s="49" t="s">
        <v>82</v>
      </c>
      <c r="D469" s="47">
        <v>0</v>
      </c>
      <c r="E469" s="47">
        <v>0</v>
      </c>
      <c r="F469" s="47">
        <v>0</v>
      </c>
      <c r="G469" s="47">
        <v>0</v>
      </c>
      <c r="H469" s="34"/>
      <c r="I469" s="34"/>
      <c r="J469" s="34"/>
      <c r="K469" s="34"/>
    </row>
    <row r="470" spans="1:11" ht="14.1" customHeight="1" x14ac:dyDescent="0.25">
      <c r="A470" s="34"/>
      <c r="B470" s="34"/>
      <c r="C470" s="49" t="s">
        <v>83</v>
      </c>
      <c r="D470" s="47">
        <v>0</v>
      </c>
      <c r="E470" s="47">
        <v>0</v>
      </c>
      <c r="F470" s="47">
        <v>0</v>
      </c>
      <c r="G470" s="47">
        <v>0</v>
      </c>
      <c r="H470" s="34"/>
      <c r="I470" s="34"/>
      <c r="J470" s="34"/>
      <c r="K470" s="34"/>
    </row>
    <row r="471" spans="1:11" ht="14.1" customHeight="1" x14ac:dyDescent="0.25">
      <c r="A471" s="34"/>
      <c r="B471" s="34"/>
      <c r="C471" s="49" t="s">
        <v>84</v>
      </c>
      <c r="D471" s="47">
        <v>0</v>
      </c>
      <c r="E471" s="47">
        <v>0</v>
      </c>
      <c r="F471" s="47">
        <v>0</v>
      </c>
      <c r="G471" s="47">
        <v>0</v>
      </c>
      <c r="H471" s="34"/>
      <c r="I471" s="34"/>
      <c r="J471" s="34"/>
      <c r="K471" s="34"/>
    </row>
    <row r="472" spans="1:11" ht="14.1" customHeight="1" x14ac:dyDescent="0.25">
      <c r="A472" s="34"/>
      <c r="B472" s="34"/>
      <c r="C472" s="49" t="s">
        <v>86</v>
      </c>
      <c r="D472" s="47">
        <v>0</v>
      </c>
      <c r="E472" s="47">
        <v>0</v>
      </c>
      <c r="F472" s="47">
        <v>0</v>
      </c>
      <c r="G472" s="47">
        <v>0</v>
      </c>
      <c r="H472" s="34"/>
      <c r="I472" s="34"/>
      <c r="J472" s="34"/>
      <c r="K472" s="34"/>
    </row>
    <row r="473" spans="1:11" ht="14.1" customHeight="1" x14ac:dyDescent="0.25">
      <c r="A473" s="34"/>
      <c r="B473" s="34"/>
      <c r="C473" s="49" t="s">
        <v>72</v>
      </c>
      <c r="D473" s="47">
        <v>0</v>
      </c>
      <c r="E473" s="47">
        <v>0</v>
      </c>
      <c r="F473" s="47">
        <v>0</v>
      </c>
      <c r="G473" s="47">
        <v>0</v>
      </c>
      <c r="H473" s="34"/>
      <c r="I473" s="34"/>
      <c r="J473" s="34"/>
      <c r="K473" s="34"/>
    </row>
    <row r="474" spans="1:11" ht="14.1" customHeight="1" x14ac:dyDescent="0.25">
      <c r="A474" s="34"/>
      <c r="B474" s="34"/>
      <c r="C474" s="49" t="s">
        <v>81</v>
      </c>
      <c r="D474" s="47">
        <v>0</v>
      </c>
      <c r="E474" s="47">
        <v>0</v>
      </c>
      <c r="F474" s="47">
        <v>0</v>
      </c>
      <c r="G474" s="47">
        <v>0</v>
      </c>
      <c r="H474" s="34"/>
      <c r="I474" s="34"/>
      <c r="J474" s="34"/>
      <c r="K474" s="34"/>
    </row>
    <row r="475" spans="1:11" ht="14.1" customHeight="1" x14ac:dyDescent="0.25">
      <c r="A475" s="34"/>
      <c r="B475" s="34"/>
      <c r="C475" s="49" t="s">
        <v>82</v>
      </c>
      <c r="D475" s="47">
        <v>0</v>
      </c>
      <c r="E475" s="47">
        <v>0</v>
      </c>
      <c r="F475" s="47">
        <v>0</v>
      </c>
      <c r="G475" s="47">
        <v>0</v>
      </c>
      <c r="H475" s="34"/>
      <c r="I475" s="34"/>
      <c r="J475" s="34"/>
      <c r="K475" s="34"/>
    </row>
    <row r="476" spans="1:11" ht="14.1" customHeight="1" x14ac:dyDescent="0.25">
      <c r="A476" s="34"/>
      <c r="B476" s="34"/>
      <c r="C476" s="49" t="s">
        <v>83</v>
      </c>
      <c r="D476" s="47">
        <v>0</v>
      </c>
      <c r="E476" s="47">
        <v>0</v>
      </c>
      <c r="F476" s="47">
        <v>0</v>
      </c>
      <c r="G476" s="47">
        <v>0</v>
      </c>
      <c r="H476" s="34"/>
      <c r="I476" s="34"/>
      <c r="J476" s="34"/>
      <c r="K476" s="34"/>
    </row>
    <row r="477" spans="1:11" ht="14.1" customHeight="1" x14ac:dyDescent="0.25">
      <c r="A477" s="34"/>
      <c r="B477" s="34"/>
      <c r="C477" s="49" t="s">
        <v>84</v>
      </c>
      <c r="D477" s="47">
        <v>0</v>
      </c>
      <c r="E477" s="47">
        <v>0</v>
      </c>
      <c r="F477" s="47">
        <v>0</v>
      </c>
      <c r="G477" s="47">
        <v>0</v>
      </c>
      <c r="H477" s="34"/>
      <c r="I477" s="34"/>
      <c r="J477" s="34"/>
      <c r="K477" s="34"/>
    </row>
    <row r="478" spans="1:11" ht="14.1" customHeight="1" x14ac:dyDescent="0.25">
      <c r="A478" s="34"/>
      <c r="B478" s="34"/>
      <c r="C478" s="49" t="s">
        <v>87</v>
      </c>
      <c r="D478" s="47">
        <v>0</v>
      </c>
      <c r="E478" s="47">
        <v>0</v>
      </c>
      <c r="F478" s="47">
        <v>0</v>
      </c>
      <c r="G478" s="47">
        <v>0</v>
      </c>
      <c r="H478" s="34"/>
      <c r="I478" s="34"/>
      <c r="J478" s="34"/>
      <c r="K478" s="34"/>
    </row>
    <row r="479" spans="1:11" ht="14.1" customHeight="1" x14ac:dyDescent="0.25">
      <c r="A479" s="34"/>
      <c r="B479" s="34"/>
      <c r="C479" s="49" t="s">
        <v>88</v>
      </c>
      <c r="D479" s="47">
        <v>0</v>
      </c>
      <c r="E479" s="47">
        <v>0</v>
      </c>
      <c r="F479" s="47">
        <v>0</v>
      </c>
      <c r="G479" s="47">
        <v>0</v>
      </c>
      <c r="H479" s="34"/>
      <c r="I479" s="34"/>
      <c r="J479" s="34"/>
      <c r="K479" s="34"/>
    </row>
    <row r="480" spans="1:11" ht="14.1" customHeight="1" x14ac:dyDescent="0.25">
      <c r="A480" s="34"/>
      <c r="B480" s="34"/>
      <c r="C480" s="48" t="s">
        <v>89</v>
      </c>
      <c r="D480" s="47">
        <v>0</v>
      </c>
      <c r="E480" s="47">
        <v>39000000</v>
      </c>
      <c r="F480" s="47">
        <v>0</v>
      </c>
      <c r="G480" s="47">
        <v>0</v>
      </c>
      <c r="H480" s="34"/>
      <c r="I480" s="34"/>
      <c r="J480" s="34"/>
      <c r="K480" s="34"/>
    </row>
    <row r="481" spans="1:11" ht="15" customHeight="1" x14ac:dyDescent="0.25">
      <c r="A481" s="34"/>
      <c r="B481" s="34"/>
      <c r="C481" s="46" t="s">
        <v>53</v>
      </c>
      <c r="D481" s="45" t="s">
        <v>53</v>
      </c>
      <c r="E481" s="45" t="s">
        <v>53</v>
      </c>
      <c r="F481" s="45" t="s">
        <v>53</v>
      </c>
      <c r="G481" s="45" t="s">
        <v>53</v>
      </c>
      <c r="H481" s="34"/>
      <c r="I481" s="34"/>
      <c r="J481" s="34"/>
      <c r="K481" s="34"/>
    </row>
    <row r="482" spans="1:11" ht="15" customHeight="1" x14ac:dyDescent="0.25">
      <c r="A482" s="34"/>
      <c r="B482" s="34"/>
      <c r="C482" s="44" t="s">
        <v>156</v>
      </c>
      <c r="D482" s="43">
        <v>0</v>
      </c>
      <c r="E482" s="43">
        <v>6084558000</v>
      </c>
      <c r="F482" s="43">
        <v>6507521000</v>
      </c>
      <c r="G482" s="43">
        <v>6475021000</v>
      </c>
      <c r="H482" s="34"/>
      <c r="I482" s="34"/>
      <c r="J482" s="34"/>
      <c r="K482" s="34"/>
    </row>
    <row r="483" spans="1:11" ht="15" customHeight="1" x14ac:dyDescent="0.25">
      <c r="A483" s="34"/>
      <c r="B483" s="34"/>
      <c r="C483" s="41" t="s">
        <v>71</v>
      </c>
      <c r="D483" s="40">
        <v>0</v>
      </c>
      <c r="E483" s="40">
        <v>3682660000</v>
      </c>
      <c r="F483" s="40">
        <v>3700660000</v>
      </c>
      <c r="G483" s="40">
        <v>3722280000</v>
      </c>
      <c r="H483" s="34"/>
      <c r="I483" s="34"/>
      <c r="J483" s="34"/>
      <c r="K483" s="34"/>
    </row>
    <row r="484" spans="1:11" ht="15" customHeight="1" x14ac:dyDescent="0.25">
      <c r="A484" s="34"/>
      <c r="B484" s="34"/>
      <c r="C484" s="41" t="s">
        <v>72</v>
      </c>
      <c r="D484" s="40">
        <v>0</v>
      </c>
      <c r="E484" s="40">
        <v>3682660000</v>
      </c>
      <c r="F484" s="40">
        <v>3700660000</v>
      </c>
      <c r="G484" s="40">
        <v>3722280000</v>
      </c>
      <c r="H484" s="34"/>
      <c r="I484" s="34"/>
      <c r="J484" s="34"/>
      <c r="K484" s="34"/>
    </row>
    <row r="485" spans="1:11" ht="15" customHeight="1" x14ac:dyDescent="0.25">
      <c r="A485" s="34"/>
      <c r="B485" s="34"/>
      <c r="C485" s="41" t="s">
        <v>73</v>
      </c>
      <c r="D485" s="40">
        <v>0</v>
      </c>
      <c r="E485" s="40">
        <v>0</v>
      </c>
      <c r="F485" s="40">
        <v>0</v>
      </c>
      <c r="G485" s="40">
        <v>0</v>
      </c>
      <c r="H485" s="34"/>
      <c r="I485" s="34"/>
      <c r="J485" s="34"/>
      <c r="K485" s="34"/>
    </row>
    <row r="486" spans="1:11" ht="15" customHeight="1" x14ac:dyDescent="0.25">
      <c r="A486" s="34"/>
      <c r="B486" s="34"/>
      <c r="C486" s="41" t="s">
        <v>74</v>
      </c>
      <c r="D486" s="40">
        <v>0</v>
      </c>
      <c r="E486" s="40">
        <v>533880000</v>
      </c>
      <c r="F486" s="40">
        <v>535673000</v>
      </c>
      <c r="G486" s="40">
        <v>539053000</v>
      </c>
      <c r="H486" s="34"/>
      <c r="I486" s="34"/>
      <c r="J486" s="34"/>
      <c r="K486" s="34"/>
    </row>
    <row r="487" spans="1:11" ht="15" customHeight="1" x14ac:dyDescent="0.25">
      <c r="A487" s="34"/>
      <c r="B487" s="34"/>
      <c r="C487" s="41" t="s">
        <v>72</v>
      </c>
      <c r="D487" s="40">
        <v>0</v>
      </c>
      <c r="E487" s="40">
        <v>533880000</v>
      </c>
      <c r="F487" s="40">
        <v>535673000</v>
      </c>
      <c r="G487" s="40">
        <v>539053000</v>
      </c>
      <c r="H487" s="34"/>
      <c r="I487" s="34"/>
      <c r="J487" s="34"/>
      <c r="K487" s="34"/>
    </row>
    <row r="488" spans="1:11" ht="15" customHeight="1" x14ac:dyDescent="0.25">
      <c r="A488" s="34"/>
      <c r="B488" s="34"/>
      <c r="C488" s="41" t="s">
        <v>73</v>
      </c>
      <c r="D488" s="40">
        <v>0</v>
      </c>
      <c r="E488" s="40">
        <v>0</v>
      </c>
      <c r="F488" s="40">
        <v>0</v>
      </c>
      <c r="G488" s="40">
        <v>0</v>
      </c>
      <c r="H488" s="34"/>
      <c r="I488" s="34"/>
      <c r="J488" s="34"/>
      <c r="K488" s="34"/>
    </row>
    <row r="489" spans="1:11" ht="15" customHeight="1" x14ac:dyDescent="0.25">
      <c r="A489" s="34"/>
      <c r="B489" s="34"/>
      <c r="C489" s="41" t="s">
        <v>75</v>
      </c>
      <c r="D489" s="40">
        <v>0</v>
      </c>
      <c r="E489" s="40">
        <v>897218000</v>
      </c>
      <c r="F489" s="40">
        <v>897888000</v>
      </c>
      <c r="G489" s="40">
        <v>895388000</v>
      </c>
      <c r="H489" s="34"/>
      <c r="I489" s="34"/>
      <c r="J489" s="34"/>
      <c r="K489" s="34"/>
    </row>
    <row r="490" spans="1:11" ht="15" customHeight="1" x14ac:dyDescent="0.25">
      <c r="A490" s="34"/>
      <c r="B490" s="34"/>
      <c r="C490" s="41" t="s">
        <v>72</v>
      </c>
      <c r="D490" s="40">
        <v>0</v>
      </c>
      <c r="E490" s="40">
        <v>897218000</v>
      </c>
      <c r="F490" s="40">
        <v>897888000</v>
      </c>
      <c r="G490" s="40">
        <v>895388000</v>
      </c>
      <c r="H490" s="34"/>
      <c r="I490" s="34"/>
      <c r="J490" s="34"/>
      <c r="K490" s="34"/>
    </row>
    <row r="491" spans="1:11" ht="15" customHeight="1" x14ac:dyDescent="0.25">
      <c r="A491" s="34"/>
      <c r="B491" s="34"/>
      <c r="C491" s="41" t="s">
        <v>73</v>
      </c>
      <c r="D491" s="40">
        <v>0</v>
      </c>
      <c r="E491" s="40">
        <v>0</v>
      </c>
      <c r="F491" s="40">
        <v>0</v>
      </c>
      <c r="G491" s="40">
        <v>0</v>
      </c>
      <c r="H491" s="34"/>
      <c r="I491" s="34"/>
      <c r="J491" s="34"/>
      <c r="K491" s="34"/>
    </row>
    <row r="492" spans="1:11" ht="15" customHeight="1" x14ac:dyDescent="0.25">
      <c r="A492" s="34"/>
      <c r="B492" s="34"/>
      <c r="C492" s="41" t="s">
        <v>76</v>
      </c>
      <c r="D492" s="40">
        <v>0</v>
      </c>
      <c r="E492" s="40">
        <v>0</v>
      </c>
      <c r="F492" s="40">
        <v>0</v>
      </c>
      <c r="G492" s="40">
        <v>0</v>
      </c>
      <c r="H492" s="34"/>
      <c r="I492" s="34"/>
      <c r="J492" s="34"/>
      <c r="K492" s="34"/>
    </row>
    <row r="493" spans="1:11" ht="15" customHeight="1" x14ac:dyDescent="0.25">
      <c r="A493" s="34"/>
      <c r="B493" s="34"/>
      <c r="C493" s="41" t="s">
        <v>72</v>
      </c>
      <c r="D493" s="40">
        <v>0</v>
      </c>
      <c r="E493" s="40">
        <v>0</v>
      </c>
      <c r="F493" s="40">
        <v>0</v>
      </c>
      <c r="G493" s="40">
        <v>0</v>
      </c>
      <c r="H493" s="34"/>
      <c r="I493" s="34"/>
      <c r="J493" s="34"/>
      <c r="K493" s="34"/>
    </row>
    <row r="494" spans="1:11" ht="15" customHeight="1" x14ac:dyDescent="0.25">
      <c r="A494" s="34"/>
      <c r="B494" s="34"/>
      <c r="C494" s="41" t="s">
        <v>73</v>
      </c>
      <c r="D494" s="40">
        <v>0</v>
      </c>
      <c r="E494" s="40">
        <v>0</v>
      </c>
      <c r="F494" s="40">
        <v>0</v>
      </c>
      <c r="G494" s="40">
        <v>0</v>
      </c>
      <c r="H494" s="34"/>
      <c r="I494" s="34"/>
      <c r="J494" s="34"/>
      <c r="K494" s="34"/>
    </row>
    <row r="495" spans="1:11" ht="20.100000000000001" customHeight="1" x14ac:dyDescent="0.25">
      <c r="A495" s="34"/>
      <c r="B495" s="34"/>
      <c r="C495" s="41" t="s">
        <v>157</v>
      </c>
      <c r="D495" s="42">
        <v>0</v>
      </c>
      <c r="E495" s="42">
        <v>0</v>
      </c>
      <c r="F495" s="42">
        <v>0</v>
      </c>
      <c r="G495" s="42">
        <v>0</v>
      </c>
      <c r="H495" s="34"/>
      <c r="I495" s="34"/>
      <c r="J495" s="34"/>
      <c r="K495" s="34"/>
    </row>
    <row r="496" spans="1:11" ht="15" customHeight="1" x14ac:dyDescent="0.25">
      <c r="A496" s="34"/>
      <c r="B496" s="34"/>
      <c r="C496" s="41" t="s">
        <v>72</v>
      </c>
      <c r="D496" s="40">
        <v>0</v>
      </c>
      <c r="E496" s="40">
        <v>0</v>
      </c>
      <c r="F496" s="40">
        <v>0</v>
      </c>
      <c r="G496" s="40">
        <v>0</v>
      </c>
      <c r="H496" s="34"/>
      <c r="I496" s="34"/>
      <c r="J496" s="34"/>
      <c r="K496" s="34"/>
    </row>
    <row r="497" spans="1:11" ht="15" customHeight="1" x14ac:dyDescent="0.25">
      <c r="A497" s="34"/>
      <c r="B497" s="34"/>
      <c r="C497" s="41" t="s">
        <v>73</v>
      </c>
      <c r="D497" s="40">
        <v>0</v>
      </c>
      <c r="E497" s="40">
        <v>0</v>
      </c>
      <c r="F497" s="40">
        <v>0</v>
      </c>
      <c r="G497" s="40">
        <v>0</v>
      </c>
      <c r="H497" s="34"/>
      <c r="I497" s="34"/>
      <c r="J497" s="34"/>
      <c r="K497" s="34"/>
    </row>
    <row r="498" spans="1:11" ht="15" customHeight="1" x14ac:dyDescent="0.25">
      <c r="A498" s="34"/>
      <c r="B498" s="34"/>
      <c r="C498" s="41" t="s">
        <v>78</v>
      </c>
      <c r="D498" s="40">
        <v>0</v>
      </c>
      <c r="E498" s="40">
        <v>800000</v>
      </c>
      <c r="F498" s="40">
        <v>800000</v>
      </c>
      <c r="G498" s="40">
        <v>800000</v>
      </c>
      <c r="H498" s="34"/>
      <c r="I498" s="34"/>
      <c r="J498" s="34"/>
      <c r="K498" s="34"/>
    </row>
    <row r="499" spans="1:11" ht="15" customHeight="1" x14ac:dyDescent="0.25">
      <c r="A499" s="34"/>
      <c r="B499" s="34"/>
      <c r="C499" s="41" t="s">
        <v>72</v>
      </c>
      <c r="D499" s="40">
        <v>0</v>
      </c>
      <c r="E499" s="40">
        <v>800000</v>
      </c>
      <c r="F499" s="40">
        <v>800000</v>
      </c>
      <c r="G499" s="40">
        <v>800000</v>
      </c>
      <c r="H499" s="34"/>
      <c r="I499" s="34"/>
      <c r="J499" s="34"/>
      <c r="K499" s="34"/>
    </row>
    <row r="500" spans="1:11" ht="15" customHeight="1" x14ac:dyDescent="0.25">
      <c r="A500" s="34"/>
      <c r="B500" s="34"/>
      <c r="C500" s="41" t="s">
        <v>73</v>
      </c>
      <c r="D500" s="40">
        <v>0</v>
      </c>
      <c r="E500" s="40">
        <v>0</v>
      </c>
      <c r="F500" s="40">
        <v>0</v>
      </c>
      <c r="G500" s="40">
        <v>0</v>
      </c>
      <c r="H500" s="34"/>
      <c r="I500" s="34"/>
      <c r="J500" s="34"/>
      <c r="K500" s="34"/>
    </row>
    <row r="501" spans="1:11" ht="15" customHeight="1" x14ac:dyDescent="0.25">
      <c r="A501" s="34"/>
      <c r="B501" s="34"/>
      <c r="C501" s="41" t="s">
        <v>79</v>
      </c>
      <c r="D501" s="40">
        <v>0</v>
      </c>
      <c r="E501" s="40">
        <v>12500000</v>
      </c>
      <c r="F501" s="40">
        <v>15000000</v>
      </c>
      <c r="G501" s="40">
        <v>17500000</v>
      </c>
      <c r="H501" s="34"/>
      <c r="I501" s="34"/>
      <c r="J501" s="34"/>
      <c r="K501" s="34"/>
    </row>
    <row r="502" spans="1:11" ht="15" customHeight="1" x14ac:dyDescent="0.25">
      <c r="A502" s="34"/>
      <c r="B502" s="34"/>
      <c r="C502" s="41" t="s">
        <v>72</v>
      </c>
      <c r="D502" s="40">
        <v>0</v>
      </c>
      <c r="E502" s="40">
        <v>12500000</v>
      </c>
      <c r="F502" s="40">
        <v>15000000</v>
      </c>
      <c r="G502" s="40">
        <v>17500000</v>
      </c>
      <c r="H502" s="34"/>
      <c r="I502" s="34"/>
      <c r="J502" s="34"/>
      <c r="K502" s="34"/>
    </row>
    <row r="503" spans="1:11" ht="15" customHeight="1" x14ac:dyDescent="0.25">
      <c r="A503" s="34"/>
      <c r="B503" s="34"/>
      <c r="C503" s="41" t="s">
        <v>73</v>
      </c>
      <c r="D503" s="40">
        <v>0</v>
      </c>
      <c r="E503" s="40">
        <v>0</v>
      </c>
      <c r="F503" s="40">
        <v>0</v>
      </c>
      <c r="G503" s="40">
        <v>0</v>
      </c>
      <c r="H503" s="34"/>
      <c r="I503" s="34"/>
      <c r="J503" s="34"/>
      <c r="K503" s="34"/>
    </row>
    <row r="504" spans="1:11" ht="15" customHeight="1" x14ac:dyDescent="0.25">
      <c r="A504" s="34"/>
      <c r="B504" s="34"/>
      <c r="C504" s="41" t="s">
        <v>80</v>
      </c>
      <c r="D504" s="40">
        <v>0</v>
      </c>
      <c r="E504" s="40">
        <v>20000000</v>
      </c>
      <c r="F504" s="40">
        <v>18100000</v>
      </c>
      <c r="G504" s="40">
        <v>5400000</v>
      </c>
      <c r="H504" s="34"/>
      <c r="I504" s="34"/>
      <c r="J504" s="34"/>
      <c r="K504" s="34"/>
    </row>
    <row r="505" spans="1:11" ht="15" customHeight="1" x14ac:dyDescent="0.25">
      <c r="A505" s="34"/>
      <c r="B505" s="34"/>
      <c r="C505" s="41" t="s">
        <v>72</v>
      </c>
      <c r="D505" s="40">
        <v>0</v>
      </c>
      <c r="E505" s="40">
        <v>20000000</v>
      </c>
      <c r="F505" s="40">
        <v>18100000</v>
      </c>
      <c r="G505" s="40">
        <v>5400000</v>
      </c>
      <c r="H505" s="34"/>
      <c r="I505" s="34"/>
      <c r="J505" s="34"/>
      <c r="K505" s="34"/>
    </row>
    <row r="506" spans="1:11" ht="15" customHeight="1" x14ac:dyDescent="0.25">
      <c r="A506" s="34"/>
      <c r="B506" s="34"/>
      <c r="C506" s="41" t="s">
        <v>81</v>
      </c>
      <c r="D506" s="40">
        <v>0</v>
      </c>
      <c r="E506" s="40">
        <v>0</v>
      </c>
      <c r="F506" s="40">
        <v>0</v>
      </c>
      <c r="G506" s="40">
        <v>0</v>
      </c>
      <c r="H506" s="34"/>
      <c r="I506" s="34"/>
      <c r="J506" s="34"/>
      <c r="K506" s="34"/>
    </row>
    <row r="507" spans="1:11" ht="15" customHeight="1" x14ac:dyDescent="0.25">
      <c r="A507" s="34"/>
      <c r="B507" s="34"/>
      <c r="C507" s="41" t="s">
        <v>82</v>
      </c>
      <c r="D507" s="40">
        <v>0</v>
      </c>
      <c r="E507" s="40">
        <v>0</v>
      </c>
      <c r="F507" s="40">
        <v>0</v>
      </c>
      <c r="G507" s="40">
        <v>0</v>
      </c>
      <c r="H507" s="34"/>
      <c r="I507" s="34"/>
      <c r="J507" s="34"/>
      <c r="K507" s="34"/>
    </row>
    <row r="508" spans="1:11" ht="15" customHeight="1" x14ac:dyDescent="0.25">
      <c r="A508" s="34"/>
      <c r="B508" s="34"/>
      <c r="C508" s="41" t="s">
        <v>83</v>
      </c>
      <c r="D508" s="40">
        <v>0</v>
      </c>
      <c r="E508" s="40">
        <v>0</v>
      </c>
      <c r="F508" s="40">
        <v>0</v>
      </c>
      <c r="G508" s="40">
        <v>0</v>
      </c>
      <c r="H508" s="34"/>
      <c r="I508" s="34"/>
      <c r="J508" s="34"/>
      <c r="K508" s="34"/>
    </row>
    <row r="509" spans="1:11" ht="15" customHeight="1" x14ac:dyDescent="0.25">
      <c r="A509" s="34"/>
      <c r="B509" s="34"/>
      <c r="C509" s="41" t="s">
        <v>84</v>
      </c>
      <c r="D509" s="40">
        <v>0</v>
      </c>
      <c r="E509" s="40">
        <v>0</v>
      </c>
      <c r="F509" s="40">
        <v>0</v>
      </c>
      <c r="G509" s="40">
        <v>0</v>
      </c>
      <c r="H509" s="34"/>
      <c r="I509" s="34"/>
      <c r="J509" s="34"/>
      <c r="K509" s="34"/>
    </row>
    <row r="510" spans="1:11" ht="15" customHeight="1" x14ac:dyDescent="0.25">
      <c r="A510" s="34"/>
      <c r="B510" s="34"/>
      <c r="C510" s="41" t="s">
        <v>85</v>
      </c>
      <c r="D510" s="40">
        <v>0</v>
      </c>
      <c r="E510" s="40">
        <v>937500000</v>
      </c>
      <c r="F510" s="40">
        <v>1339400000</v>
      </c>
      <c r="G510" s="40">
        <v>1294600000</v>
      </c>
      <c r="H510" s="34"/>
      <c r="I510" s="34"/>
      <c r="J510" s="34"/>
      <c r="K510" s="34"/>
    </row>
    <row r="511" spans="1:11" ht="15" customHeight="1" x14ac:dyDescent="0.25">
      <c r="A511" s="34"/>
      <c r="B511" s="34"/>
      <c r="C511" s="41" t="s">
        <v>72</v>
      </c>
      <c r="D511" s="40">
        <v>0</v>
      </c>
      <c r="E511" s="40">
        <v>937500000</v>
      </c>
      <c r="F511" s="40">
        <v>1339400000</v>
      </c>
      <c r="G511" s="40">
        <v>1294600000</v>
      </c>
      <c r="H511" s="34"/>
      <c r="I511" s="34"/>
      <c r="J511" s="34"/>
      <c r="K511" s="34"/>
    </row>
    <row r="512" spans="1:11" ht="15" customHeight="1" x14ac:dyDescent="0.25">
      <c r="A512" s="34"/>
      <c r="B512" s="34"/>
      <c r="C512" s="41" t="s">
        <v>81</v>
      </c>
      <c r="D512" s="40">
        <v>0</v>
      </c>
      <c r="E512" s="40">
        <v>0</v>
      </c>
      <c r="F512" s="40">
        <v>0</v>
      </c>
      <c r="G512" s="40">
        <v>0</v>
      </c>
      <c r="H512" s="34"/>
      <c r="I512" s="34"/>
      <c r="J512" s="34"/>
      <c r="K512" s="34"/>
    </row>
    <row r="513" spans="1:11" ht="15" customHeight="1" x14ac:dyDescent="0.25">
      <c r="A513" s="34"/>
      <c r="B513" s="34"/>
      <c r="C513" s="41" t="s">
        <v>82</v>
      </c>
      <c r="D513" s="40">
        <v>0</v>
      </c>
      <c r="E513" s="40">
        <v>0</v>
      </c>
      <c r="F513" s="40">
        <v>0</v>
      </c>
      <c r="G513" s="40">
        <v>0</v>
      </c>
      <c r="H513" s="34"/>
      <c r="I513" s="34"/>
      <c r="J513" s="34"/>
      <c r="K513" s="34"/>
    </row>
    <row r="514" spans="1:11" ht="15" customHeight="1" x14ac:dyDescent="0.25">
      <c r="A514" s="34"/>
      <c r="B514" s="34"/>
      <c r="C514" s="41" t="s">
        <v>83</v>
      </c>
      <c r="D514" s="40">
        <v>0</v>
      </c>
      <c r="E514" s="40">
        <v>0</v>
      </c>
      <c r="F514" s="40">
        <v>0</v>
      </c>
      <c r="G514" s="40">
        <v>0</v>
      </c>
      <c r="H514" s="34"/>
      <c r="I514" s="34"/>
      <c r="J514" s="34"/>
      <c r="K514" s="34"/>
    </row>
    <row r="515" spans="1:11" ht="15" customHeight="1" x14ac:dyDescent="0.25">
      <c r="A515" s="34"/>
      <c r="B515" s="34"/>
      <c r="C515" s="41" t="s">
        <v>84</v>
      </c>
      <c r="D515" s="40">
        <v>0</v>
      </c>
      <c r="E515" s="40">
        <v>0</v>
      </c>
      <c r="F515" s="40">
        <v>0</v>
      </c>
      <c r="G515" s="40">
        <v>0</v>
      </c>
      <c r="H515" s="34"/>
      <c r="I515" s="34"/>
      <c r="J515" s="34"/>
      <c r="K515" s="34"/>
    </row>
    <row r="516" spans="1:11" ht="15" customHeight="1" x14ac:dyDescent="0.25">
      <c r="A516" s="34"/>
      <c r="B516" s="34"/>
      <c r="C516" s="41" t="s">
        <v>86</v>
      </c>
      <c r="D516" s="40">
        <v>0</v>
      </c>
      <c r="E516" s="40">
        <v>0</v>
      </c>
      <c r="F516" s="40">
        <v>0</v>
      </c>
      <c r="G516" s="40">
        <v>0</v>
      </c>
      <c r="H516" s="34"/>
      <c r="I516" s="34"/>
      <c r="J516" s="34"/>
      <c r="K516" s="34"/>
    </row>
    <row r="517" spans="1:11" ht="15" customHeight="1" x14ac:dyDescent="0.25">
      <c r="A517" s="34"/>
      <c r="B517" s="34"/>
      <c r="C517" s="41" t="s">
        <v>72</v>
      </c>
      <c r="D517" s="40">
        <v>0</v>
      </c>
      <c r="E517" s="40">
        <v>0</v>
      </c>
      <c r="F517" s="40">
        <v>0</v>
      </c>
      <c r="G517" s="40">
        <v>0</v>
      </c>
      <c r="H517" s="34"/>
      <c r="I517" s="34"/>
      <c r="J517" s="34"/>
      <c r="K517" s="34"/>
    </row>
    <row r="518" spans="1:11" ht="15" customHeight="1" x14ac:dyDescent="0.25">
      <c r="A518" s="34"/>
      <c r="B518" s="34"/>
      <c r="C518" s="41" t="s">
        <v>81</v>
      </c>
      <c r="D518" s="40">
        <v>0</v>
      </c>
      <c r="E518" s="40">
        <v>0</v>
      </c>
      <c r="F518" s="40">
        <v>0</v>
      </c>
      <c r="G518" s="40">
        <v>0</v>
      </c>
      <c r="H518" s="34"/>
      <c r="I518" s="34"/>
      <c r="J518" s="34"/>
      <c r="K518" s="34"/>
    </row>
    <row r="519" spans="1:11" ht="15" customHeight="1" x14ac:dyDescent="0.25">
      <c r="A519" s="34"/>
      <c r="B519" s="34"/>
      <c r="C519" s="41" t="s">
        <v>82</v>
      </c>
      <c r="D519" s="40">
        <v>0</v>
      </c>
      <c r="E519" s="40">
        <v>0</v>
      </c>
      <c r="F519" s="40">
        <v>0</v>
      </c>
      <c r="G519" s="40">
        <v>0</v>
      </c>
      <c r="H519" s="34"/>
      <c r="I519" s="34"/>
      <c r="J519" s="34"/>
      <c r="K519" s="34"/>
    </row>
    <row r="520" spans="1:11" ht="15" customHeight="1" x14ac:dyDescent="0.25">
      <c r="A520" s="34"/>
      <c r="B520" s="34"/>
      <c r="C520" s="41" t="s">
        <v>83</v>
      </c>
      <c r="D520" s="40">
        <v>0</v>
      </c>
      <c r="E520" s="40">
        <v>0</v>
      </c>
      <c r="F520" s="40">
        <v>0</v>
      </c>
      <c r="G520" s="40">
        <v>0</v>
      </c>
      <c r="H520" s="34"/>
      <c r="I520" s="34"/>
      <c r="J520" s="34"/>
      <c r="K520" s="34"/>
    </row>
    <row r="521" spans="1:11" ht="15" customHeight="1" x14ac:dyDescent="0.25">
      <c r="A521" s="34"/>
      <c r="B521" s="34"/>
      <c r="C521" s="41" t="s">
        <v>84</v>
      </c>
      <c r="D521" s="40">
        <v>0</v>
      </c>
      <c r="E521" s="40">
        <v>0</v>
      </c>
      <c r="F521" s="40">
        <v>0</v>
      </c>
      <c r="G521" s="40">
        <v>0</v>
      </c>
      <c r="H521" s="34"/>
      <c r="I521" s="34"/>
      <c r="J521" s="34"/>
      <c r="K521" s="34"/>
    </row>
    <row r="522" spans="1:11" ht="15" customHeight="1" x14ac:dyDescent="0.25">
      <c r="A522" s="34"/>
      <c r="B522" s="34"/>
      <c r="C522" s="41" t="s">
        <v>87</v>
      </c>
      <c r="D522" s="40">
        <v>0</v>
      </c>
      <c r="E522" s="40">
        <v>0</v>
      </c>
      <c r="F522" s="40">
        <v>0</v>
      </c>
      <c r="G522" s="40">
        <v>0</v>
      </c>
      <c r="H522" s="34"/>
      <c r="I522" s="34"/>
      <c r="J522" s="34"/>
      <c r="K522" s="34"/>
    </row>
    <row r="523" spans="1:11" ht="15" customHeight="1" x14ac:dyDescent="0.25">
      <c r="A523" s="34"/>
      <c r="B523" s="34"/>
      <c r="C523" s="41" t="s">
        <v>88</v>
      </c>
      <c r="D523" s="40">
        <v>0</v>
      </c>
      <c r="E523" s="40">
        <v>0</v>
      </c>
      <c r="F523" s="40">
        <v>0</v>
      </c>
      <c r="G523" s="40">
        <v>0</v>
      </c>
      <c r="H523" s="34"/>
      <c r="I523" s="34"/>
      <c r="J523" s="34"/>
      <c r="K523" s="34"/>
    </row>
    <row r="524" spans="1:11" ht="20.100000000000001" customHeight="1" x14ac:dyDescent="0.25">
      <c r="A524" s="34"/>
      <c r="B524" s="34"/>
      <c r="C524" s="39" t="s">
        <v>53</v>
      </c>
      <c r="D524" s="34"/>
      <c r="E524" s="34"/>
      <c r="F524" s="34"/>
      <c r="G524" s="34"/>
      <c r="H524" s="34"/>
      <c r="I524" s="34"/>
      <c r="J524" s="34"/>
      <c r="K524" s="34"/>
    </row>
    <row r="525" spans="1:11" ht="20.100000000000001" customHeight="1" x14ac:dyDescent="0.25">
      <c r="A525" s="38" t="s">
        <v>158</v>
      </c>
      <c r="B525" s="32" t="s">
        <v>159</v>
      </c>
      <c r="C525" s="32" t="s">
        <v>53</v>
      </c>
      <c r="D525" s="34"/>
      <c r="E525" s="36" t="s">
        <v>53</v>
      </c>
      <c r="F525" s="32" t="s">
        <v>159</v>
      </c>
      <c r="G525" s="32" t="s">
        <v>53</v>
      </c>
      <c r="H525" s="37" t="s">
        <v>53</v>
      </c>
      <c r="I525" s="36" t="s">
        <v>53</v>
      </c>
      <c r="J525" s="32" t="s">
        <v>159</v>
      </c>
      <c r="K525" s="32" t="s">
        <v>53</v>
      </c>
    </row>
    <row r="526" spans="1:11" ht="20.100000000000001" customHeight="1" x14ac:dyDescent="0.25">
      <c r="A526" s="35" t="s">
        <v>160</v>
      </c>
      <c r="B526" s="32" t="s">
        <v>161</v>
      </c>
      <c r="C526" s="32" t="s">
        <v>53</v>
      </c>
      <c r="D526" s="34"/>
      <c r="E526" s="35" t="s">
        <v>162</v>
      </c>
      <c r="F526" s="32" t="s">
        <v>161</v>
      </c>
      <c r="G526" s="32" t="s">
        <v>53</v>
      </c>
      <c r="H526" s="34"/>
      <c r="I526" s="35" t="s">
        <v>163</v>
      </c>
      <c r="J526" s="32" t="s">
        <v>161</v>
      </c>
      <c r="K526" s="32" t="s">
        <v>53</v>
      </c>
    </row>
    <row r="527" spans="1:11" ht="20.100000000000001" customHeight="1" x14ac:dyDescent="0.25">
      <c r="A527" s="33" t="s">
        <v>53</v>
      </c>
      <c r="B527" s="32" t="s">
        <v>164</v>
      </c>
      <c r="C527" s="32" t="s">
        <v>53</v>
      </c>
      <c r="D527" s="34"/>
      <c r="E527" s="33" t="s">
        <v>53</v>
      </c>
      <c r="F527" s="32" t="s">
        <v>164</v>
      </c>
      <c r="G527" s="32" t="s">
        <v>53</v>
      </c>
      <c r="H527" s="34"/>
      <c r="I527" s="33" t="s">
        <v>53</v>
      </c>
      <c r="J527" s="32" t="s">
        <v>164</v>
      </c>
      <c r="K527" s="32" t="s">
        <v>53</v>
      </c>
    </row>
  </sheetData>
  <mergeCells count="52">
    <mergeCell ref="D427:G427"/>
    <mergeCell ref="C436:G436"/>
    <mergeCell ref="D370:G370"/>
    <mergeCell ref="C379:G379"/>
    <mergeCell ref="D424:G424"/>
    <mergeCell ref="D425:G425"/>
    <mergeCell ref="D426:G426"/>
    <mergeCell ref="D312:G312"/>
    <mergeCell ref="D313:G313"/>
    <mergeCell ref="C322:G322"/>
    <mergeCell ref="D367:G367"/>
    <mergeCell ref="D368:G368"/>
    <mergeCell ref="D369:G369"/>
    <mergeCell ref="D254:G254"/>
    <mergeCell ref="D255:G255"/>
    <mergeCell ref="D256:G256"/>
    <mergeCell ref="C265:G265"/>
    <mergeCell ref="D310:G310"/>
    <mergeCell ref="D311:G311"/>
    <mergeCell ref="C152:G152"/>
    <mergeCell ref="D197:G197"/>
    <mergeCell ref="D198:G198"/>
    <mergeCell ref="D199:G199"/>
    <mergeCell ref="D200:G200"/>
    <mergeCell ref="C209:G209"/>
    <mergeCell ref="D86:G86"/>
    <mergeCell ref="C95:G95"/>
    <mergeCell ref="D140:G140"/>
    <mergeCell ref="D141:G141"/>
    <mergeCell ref="D142:G142"/>
    <mergeCell ref="D143:G143"/>
    <mergeCell ref="D28:G28"/>
    <mergeCell ref="C37:G37"/>
    <mergeCell ref="C82:G82"/>
    <mergeCell ref="D83:G83"/>
    <mergeCell ref="D84:G84"/>
    <mergeCell ref="D85:G85"/>
    <mergeCell ref="D25:G25"/>
    <mergeCell ref="D26:G26"/>
    <mergeCell ref="D27:G27"/>
    <mergeCell ref="D6:G6"/>
    <mergeCell ref="D7:G7"/>
    <mergeCell ref="C8:G8"/>
    <mergeCell ref="C9:G9"/>
    <mergeCell ref="D10:G10"/>
    <mergeCell ref="D14:G14"/>
    <mergeCell ref="C1:G1"/>
    <mergeCell ref="C2:G2"/>
    <mergeCell ref="D3:G3"/>
    <mergeCell ref="D4:G4"/>
    <mergeCell ref="D5:G5"/>
    <mergeCell ref="C24:G24"/>
  </mergeCells>
  <pageMargins left="0" right="0" top="0" bottom="0" header="0" footer="0"/>
  <pageSetup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D29A8-FD06-4B78-B35E-E77CC37EC812}">
  <sheetPr>
    <outlinePr summaryBelow="0"/>
  </sheetPr>
  <dimension ref="A1:K296"/>
  <sheetViews>
    <sheetView workbookViewId="0">
      <selection activeCell="K9" sqref="K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235</v>
      </c>
      <c r="E3" s="1416"/>
      <c r="F3" s="1416"/>
      <c r="G3" s="1416"/>
      <c r="H3" s="34"/>
      <c r="I3" s="34"/>
      <c r="J3" s="34"/>
      <c r="K3" s="34"/>
    </row>
    <row r="4" spans="1:11" ht="14.1" customHeight="1" x14ac:dyDescent="0.25">
      <c r="A4" s="34"/>
      <c r="B4" s="34"/>
      <c r="C4" s="60" t="s">
        <v>4</v>
      </c>
      <c r="D4" s="1415" t="s">
        <v>170</v>
      </c>
      <c r="E4" s="1416"/>
      <c r="F4" s="1416"/>
      <c r="G4" s="1416"/>
      <c r="H4" s="34"/>
      <c r="I4" s="34"/>
      <c r="J4" s="34"/>
      <c r="K4" s="34"/>
    </row>
    <row r="5" spans="1:11" ht="14.1" customHeight="1" x14ac:dyDescent="0.25">
      <c r="A5" s="34"/>
      <c r="B5" s="34"/>
      <c r="C5" s="60" t="s">
        <v>6</v>
      </c>
      <c r="D5" s="1415" t="s">
        <v>234</v>
      </c>
      <c r="E5" s="1416"/>
      <c r="F5" s="1416"/>
      <c r="G5" s="1416"/>
      <c r="H5" s="34"/>
      <c r="I5" s="34"/>
      <c r="J5" s="34"/>
      <c r="K5" s="34"/>
    </row>
    <row r="6" spans="1:11" ht="14.1" customHeight="1" x14ac:dyDescent="0.25">
      <c r="A6" s="34"/>
      <c r="B6" s="34"/>
      <c r="C6" s="60" t="s">
        <v>8</v>
      </c>
      <c r="D6" s="1415" t="s">
        <v>233</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30.95" customHeight="1" x14ac:dyDescent="0.25">
      <c r="A9" s="34"/>
      <c r="B9" s="34"/>
      <c r="C9" s="1427" t="s">
        <v>232</v>
      </c>
      <c r="D9" s="1428"/>
      <c r="E9" s="1428"/>
      <c r="F9" s="1428"/>
      <c r="G9" s="1428"/>
      <c r="H9" s="34"/>
      <c r="I9" s="34"/>
      <c r="J9" s="34"/>
      <c r="K9" s="34"/>
    </row>
    <row r="10" spans="1:11" ht="120.95" customHeight="1" x14ac:dyDescent="0.25">
      <c r="A10" s="34"/>
      <c r="B10" s="34"/>
      <c r="C10" s="44" t="s">
        <v>14</v>
      </c>
      <c r="D10" s="1429" t="s">
        <v>231</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30.95" customHeight="1" x14ac:dyDescent="0.25">
      <c r="A13" s="34"/>
      <c r="B13" s="34"/>
      <c r="C13" s="41" t="s">
        <v>230</v>
      </c>
      <c r="D13" s="54" t="s">
        <v>229</v>
      </c>
      <c r="E13" s="54" t="s">
        <v>226</v>
      </c>
      <c r="F13" s="54" t="s">
        <v>226</v>
      </c>
      <c r="G13" s="54" t="s">
        <v>226</v>
      </c>
      <c r="H13" s="34"/>
      <c r="I13" s="34"/>
      <c r="J13" s="34"/>
      <c r="K13" s="34"/>
    </row>
    <row r="14" spans="1:11" ht="129.94999999999999" customHeight="1" x14ac:dyDescent="0.25">
      <c r="A14" s="34"/>
      <c r="B14" s="34"/>
      <c r="C14" s="44" t="s">
        <v>24</v>
      </c>
      <c r="D14" s="1429" t="s">
        <v>228</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30.95" customHeight="1" x14ac:dyDescent="0.25">
      <c r="A17" s="34"/>
      <c r="B17" s="34"/>
      <c r="C17" s="41" t="s">
        <v>227</v>
      </c>
      <c r="D17" s="54" t="s">
        <v>226</v>
      </c>
      <c r="E17" s="54" t="s">
        <v>224</v>
      </c>
      <c r="F17" s="54" t="s">
        <v>224</v>
      </c>
      <c r="G17" s="54" t="s">
        <v>224</v>
      </c>
      <c r="H17" s="34"/>
      <c r="I17" s="34"/>
      <c r="J17" s="34"/>
      <c r="K17" s="34"/>
    </row>
    <row r="18" spans="1:11" ht="30.95" customHeight="1" x14ac:dyDescent="0.25">
      <c r="A18" s="34"/>
      <c r="B18" s="34"/>
      <c r="C18" s="41" t="s">
        <v>225</v>
      </c>
      <c r="D18" s="54" t="s">
        <v>224</v>
      </c>
      <c r="E18" s="54" t="s">
        <v>224</v>
      </c>
      <c r="F18" s="54" t="s">
        <v>224</v>
      </c>
      <c r="G18" s="54" t="s">
        <v>224</v>
      </c>
      <c r="H18" s="34"/>
      <c r="I18" s="34"/>
      <c r="J18" s="34"/>
      <c r="K18" s="34"/>
    </row>
    <row r="19" spans="1:11" ht="20.100000000000001" customHeight="1" x14ac:dyDescent="0.25">
      <c r="A19" s="34"/>
      <c r="B19" s="34"/>
      <c r="C19" s="41" t="s">
        <v>223</v>
      </c>
      <c r="D19" s="54" t="s">
        <v>222</v>
      </c>
      <c r="E19" s="54" t="s">
        <v>221</v>
      </c>
      <c r="F19" s="54" t="s">
        <v>221</v>
      </c>
      <c r="G19" s="54" t="s">
        <v>221</v>
      </c>
      <c r="H19" s="34"/>
      <c r="I19" s="34"/>
      <c r="J19" s="34"/>
      <c r="K19" s="34"/>
    </row>
    <row r="20" spans="1:11" ht="30.95" customHeight="1" x14ac:dyDescent="0.25">
      <c r="A20" s="34"/>
      <c r="B20" s="34"/>
      <c r="C20" s="41" t="s">
        <v>220</v>
      </c>
      <c r="D20" s="54" t="s">
        <v>219</v>
      </c>
      <c r="E20" s="54" t="s">
        <v>219</v>
      </c>
      <c r="F20" s="54" t="s">
        <v>219</v>
      </c>
      <c r="G20" s="54" t="s">
        <v>219</v>
      </c>
      <c r="H20" s="34"/>
      <c r="I20" s="34"/>
      <c r="J20" s="34"/>
      <c r="K20" s="34"/>
    </row>
    <row r="21" spans="1:11" ht="14.1" customHeight="1" x14ac:dyDescent="0.25">
      <c r="A21" s="34"/>
      <c r="B21" s="34"/>
      <c r="C21" s="1417" t="s">
        <v>43</v>
      </c>
      <c r="D21" s="1418"/>
      <c r="E21" s="1418"/>
      <c r="F21" s="1418"/>
      <c r="G21" s="1418"/>
      <c r="H21" s="34"/>
      <c r="I21" s="34"/>
      <c r="J21" s="34"/>
      <c r="K21" s="34"/>
    </row>
    <row r="22" spans="1:11" ht="14.1" customHeight="1" x14ac:dyDescent="0.25">
      <c r="A22" s="34"/>
      <c r="B22" s="34"/>
      <c r="C22" s="56" t="s">
        <v>218</v>
      </c>
      <c r="D22" s="1417" t="s">
        <v>217</v>
      </c>
      <c r="E22" s="1418"/>
      <c r="F22" s="1418"/>
      <c r="G22" s="1418"/>
      <c r="H22" s="34"/>
      <c r="I22" s="34"/>
      <c r="J22" s="34"/>
      <c r="K22" s="34"/>
    </row>
    <row r="23" spans="1:11" ht="18" customHeight="1" x14ac:dyDescent="0.25">
      <c r="A23" s="34"/>
      <c r="B23" s="34"/>
      <c r="C23" s="55" t="s">
        <v>46</v>
      </c>
      <c r="D23" s="1419" t="s">
        <v>216</v>
      </c>
      <c r="E23" s="1420"/>
      <c r="F23" s="1420"/>
      <c r="G23" s="1420"/>
      <c r="H23" s="34"/>
      <c r="I23" s="34"/>
      <c r="J23" s="34"/>
      <c r="K23" s="34"/>
    </row>
    <row r="24" spans="1:11" ht="18" customHeight="1" x14ac:dyDescent="0.25">
      <c r="A24" s="34"/>
      <c r="B24" s="34"/>
      <c r="C24" s="32" t="s">
        <v>48</v>
      </c>
      <c r="D24" s="1421" t="s">
        <v>215</v>
      </c>
      <c r="E24" s="1422"/>
      <c r="F24" s="1422"/>
      <c r="G24" s="1422"/>
      <c r="H24" s="34"/>
      <c r="I24" s="34"/>
      <c r="J24" s="34"/>
      <c r="K24" s="34"/>
    </row>
    <row r="25" spans="1:11" ht="18" customHeight="1" x14ac:dyDescent="0.25">
      <c r="A25" s="34"/>
      <c r="B25" s="34"/>
      <c r="C25" s="32" t="s">
        <v>50</v>
      </c>
      <c r="D25" s="1421" t="s">
        <v>214</v>
      </c>
      <c r="E25" s="1422"/>
      <c r="F25" s="1422"/>
      <c r="G25" s="1422"/>
      <c r="H25" s="34"/>
      <c r="I25" s="34"/>
      <c r="J25" s="34"/>
      <c r="K25" s="34"/>
    </row>
    <row r="26" spans="1:11" ht="15" customHeight="1" x14ac:dyDescent="0.25">
      <c r="A26" s="34"/>
      <c r="B26" s="34"/>
      <c r="C26" s="53"/>
      <c r="D26" s="52">
        <v>2026</v>
      </c>
      <c r="E26" s="52">
        <v>2027</v>
      </c>
      <c r="F26" s="52">
        <v>2028</v>
      </c>
      <c r="G26" s="52">
        <v>2029</v>
      </c>
      <c r="H26" s="34"/>
      <c r="I26" s="34"/>
      <c r="J26" s="34"/>
      <c r="K26" s="34"/>
    </row>
    <row r="27" spans="1:11" ht="15" customHeight="1" x14ac:dyDescent="0.25">
      <c r="A27" s="34"/>
      <c r="B27" s="34"/>
      <c r="C27" s="51"/>
      <c r="D27" s="50" t="s">
        <v>17</v>
      </c>
      <c r="E27" s="50" t="s">
        <v>18</v>
      </c>
      <c r="F27" s="50" t="s">
        <v>18</v>
      </c>
      <c r="G27" s="50" t="s">
        <v>18</v>
      </c>
      <c r="H27" s="34"/>
      <c r="I27" s="34"/>
      <c r="J27" s="34"/>
      <c r="K27" s="34"/>
    </row>
    <row r="28" spans="1:11" ht="14.1" customHeight="1" x14ac:dyDescent="0.25">
      <c r="A28" s="34"/>
      <c r="B28" s="34"/>
      <c r="C28" s="41" t="s">
        <v>52</v>
      </c>
      <c r="D28" s="54" t="s">
        <v>53</v>
      </c>
      <c r="E28" s="54" t="s">
        <v>213</v>
      </c>
      <c r="F28" s="54" t="s">
        <v>212</v>
      </c>
      <c r="G28" s="54" t="s">
        <v>212</v>
      </c>
      <c r="H28" s="34"/>
      <c r="I28" s="34"/>
      <c r="J28" s="34"/>
      <c r="K28" s="34"/>
    </row>
    <row r="29" spans="1:11" ht="14.1" customHeight="1" x14ac:dyDescent="0.25">
      <c r="A29" s="34"/>
      <c r="B29" s="34"/>
      <c r="C29" s="41" t="s">
        <v>54</v>
      </c>
      <c r="D29" s="54" t="s">
        <v>55</v>
      </c>
      <c r="E29" s="54" t="s">
        <v>211</v>
      </c>
      <c r="F29" s="54" t="s">
        <v>210</v>
      </c>
      <c r="G29" s="54" t="s">
        <v>209</v>
      </c>
      <c r="H29" s="34"/>
      <c r="I29" s="34"/>
      <c r="J29" s="34"/>
      <c r="K29" s="34"/>
    </row>
    <row r="30" spans="1:11" ht="14.1" customHeight="1" x14ac:dyDescent="0.25">
      <c r="A30" s="34"/>
      <c r="B30" s="34"/>
      <c r="C30" s="41" t="s">
        <v>59</v>
      </c>
      <c r="D30" s="54" t="s">
        <v>55</v>
      </c>
      <c r="E30" s="54" t="s">
        <v>208</v>
      </c>
      <c r="F30" s="54" t="s">
        <v>207</v>
      </c>
      <c r="G30" s="54" t="s">
        <v>206</v>
      </c>
      <c r="H30" s="34"/>
      <c r="I30" s="34"/>
      <c r="J30" s="34"/>
      <c r="K30" s="34"/>
    </row>
    <row r="31" spans="1:11" ht="14.1" customHeight="1" x14ac:dyDescent="0.25">
      <c r="A31" s="34"/>
      <c r="B31" s="34"/>
      <c r="C31" s="41" t="s">
        <v>63</v>
      </c>
      <c r="D31" s="54" t="s">
        <v>53</v>
      </c>
      <c r="E31" s="54" t="s">
        <v>53</v>
      </c>
      <c r="F31" s="54" t="s">
        <v>205</v>
      </c>
      <c r="G31" s="54" t="s">
        <v>55</v>
      </c>
      <c r="H31" s="34"/>
      <c r="I31" s="34"/>
      <c r="J31" s="34"/>
      <c r="K31" s="34"/>
    </row>
    <row r="32" spans="1:11" ht="14.1" customHeight="1" x14ac:dyDescent="0.25">
      <c r="A32" s="34"/>
      <c r="B32" s="34"/>
      <c r="C32" s="41" t="s">
        <v>65</v>
      </c>
      <c r="D32" s="54" t="s">
        <v>53</v>
      </c>
      <c r="E32" s="54" t="s">
        <v>53</v>
      </c>
      <c r="F32" s="54" t="s">
        <v>204</v>
      </c>
      <c r="G32" s="54" t="s">
        <v>202</v>
      </c>
      <c r="H32" s="34"/>
      <c r="I32" s="34"/>
      <c r="J32" s="34"/>
      <c r="K32" s="34"/>
    </row>
    <row r="33" spans="1:11" ht="14.1" customHeight="1" x14ac:dyDescent="0.25">
      <c r="A33" s="34"/>
      <c r="B33" s="34"/>
      <c r="C33" s="41" t="s">
        <v>68</v>
      </c>
      <c r="D33" s="54" t="s">
        <v>53</v>
      </c>
      <c r="E33" s="54" t="s">
        <v>53</v>
      </c>
      <c r="F33" s="54" t="s">
        <v>203</v>
      </c>
      <c r="G33" s="54" t="s">
        <v>202</v>
      </c>
      <c r="H33" s="34"/>
      <c r="I33" s="34"/>
      <c r="J33" s="34"/>
      <c r="K33" s="34"/>
    </row>
    <row r="34" spans="1:11" ht="14.1" customHeight="1" x14ac:dyDescent="0.25">
      <c r="A34" s="34"/>
      <c r="B34" s="34"/>
      <c r="C34" s="1431" t="s">
        <v>70</v>
      </c>
      <c r="D34" s="1432"/>
      <c r="E34" s="1432"/>
      <c r="F34" s="1432"/>
      <c r="G34" s="1432"/>
      <c r="H34" s="34"/>
      <c r="I34" s="34"/>
      <c r="J34" s="34"/>
      <c r="K34" s="34"/>
    </row>
    <row r="35" spans="1:11" ht="14.1" customHeight="1" x14ac:dyDescent="0.25">
      <c r="A35" s="34"/>
      <c r="B35" s="34"/>
      <c r="C35" s="53"/>
      <c r="D35" s="52">
        <v>2026</v>
      </c>
      <c r="E35" s="52">
        <v>2027</v>
      </c>
      <c r="F35" s="52">
        <v>2028</v>
      </c>
      <c r="G35" s="52">
        <v>2029</v>
      </c>
      <c r="H35" s="34"/>
      <c r="I35" s="34"/>
      <c r="J35" s="34"/>
      <c r="K35" s="34"/>
    </row>
    <row r="36" spans="1:11" ht="14.1" customHeight="1" x14ac:dyDescent="0.25">
      <c r="A36" s="34"/>
      <c r="B36" s="34"/>
      <c r="C36" s="51"/>
      <c r="D36" s="50" t="s">
        <v>17</v>
      </c>
      <c r="E36" s="50" t="s">
        <v>18</v>
      </c>
      <c r="F36" s="50" t="s">
        <v>18</v>
      </c>
      <c r="G36" s="50" t="s">
        <v>18</v>
      </c>
      <c r="H36" s="34"/>
      <c r="I36" s="34"/>
      <c r="J36" s="34"/>
      <c r="K36" s="34"/>
    </row>
    <row r="37" spans="1:11" ht="14.1" customHeight="1" x14ac:dyDescent="0.25">
      <c r="A37" s="34"/>
      <c r="B37" s="34"/>
      <c r="C37" s="49" t="s">
        <v>71</v>
      </c>
      <c r="D37" s="47">
        <v>0</v>
      </c>
      <c r="E37" s="47">
        <v>183400000</v>
      </c>
      <c r="F37" s="47">
        <v>184500000</v>
      </c>
      <c r="G37" s="47">
        <v>185600000</v>
      </c>
      <c r="H37" s="34"/>
      <c r="I37" s="34"/>
      <c r="J37" s="34"/>
      <c r="K37" s="34"/>
    </row>
    <row r="38" spans="1:11" ht="14.1" customHeight="1" x14ac:dyDescent="0.25">
      <c r="A38" s="34"/>
      <c r="B38" s="34"/>
      <c r="C38" s="49" t="s">
        <v>72</v>
      </c>
      <c r="D38" s="47">
        <v>0</v>
      </c>
      <c r="E38" s="47">
        <v>183400000</v>
      </c>
      <c r="F38" s="47">
        <v>184500000</v>
      </c>
      <c r="G38" s="47">
        <v>185600000</v>
      </c>
      <c r="H38" s="34"/>
      <c r="I38" s="34"/>
      <c r="J38" s="34"/>
      <c r="K38" s="34"/>
    </row>
    <row r="39" spans="1:11" ht="14.1" customHeight="1" x14ac:dyDescent="0.25">
      <c r="A39" s="34"/>
      <c r="B39" s="34"/>
      <c r="C39" s="49" t="s">
        <v>73</v>
      </c>
      <c r="D39" s="47">
        <v>0</v>
      </c>
      <c r="E39" s="47">
        <v>0</v>
      </c>
      <c r="F39" s="47">
        <v>0</v>
      </c>
      <c r="G39" s="47">
        <v>0</v>
      </c>
      <c r="H39" s="34"/>
      <c r="I39" s="34"/>
      <c r="J39" s="34"/>
      <c r="K39" s="34"/>
    </row>
    <row r="40" spans="1:11" ht="14.1" customHeight="1" x14ac:dyDescent="0.25">
      <c r="A40" s="34"/>
      <c r="B40" s="34"/>
      <c r="C40" s="49" t="s">
        <v>74</v>
      </c>
      <c r="D40" s="47">
        <v>0</v>
      </c>
      <c r="E40" s="47">
        <v>22900000</v>
      </c>
      <c r="F40" s="47">
        <v>22900000</v>
      </c>
      <c r="G40" s="47">
        <v>22900000</v>
      </c>
      <c r="H40" s="34"/>
      <c r="I40" s="34"/>
      <c r="J40" s="34"/>
      <c r="K40" s="34"/>
    </row>
    <row r="41" spans="1:11" ht="14.1" customHeight="1" x14ac:dyDescent="0.25">
      <c r="A41" s="34"/>
      <c r="B41" s="34"/>
      <c r="C41" s="49" t="s">
        <v>72</v>
      </c>
      <c r="D41" s="47">
        <v>0</v>
      </c>
      <c r="E41" s="47">
        <v>22900000</v>
      </c>
      <c r="F41" s="47">
        <v>22900000</v>
      </c>
      <c r="G41" s="47">
        <v>22900000</v>
      </c>
      <c r="H41" s="34"/>
      <c r="I41" s="34"/>
      <c r="J41" s="34"/>
      <c r="K41" s="34"/>
    </row>
    <row r="42" spans="1:11" ht="14.1" customHeight="1" x14ac:dyDescent="0.25">
      <c r="A42" s="34"/>
      <c r="B42" s="34"/>
      <c r="C42" s="49" t="s">
        <v>73</v>
      </c>
      <c r="D42" s="47">
        <v>0</v>
      </c>
      <c r="E42" s="47">
        <v>0</v>
      </c>
      <c r="F42" s="47">
        <v>0</v>
      </c>
      <c r="G42" s="47">
        <v>0</v>
      </c>
      <c r="H42" s="34"/>
      <c r="I42" s="34"/>
      <c r="J42" s="34"/>
      <c r="K42" s="34"/>
    </row>
    <row r="43" spans="1:11" ht="14.1" customHeight="1" x14ac:dyDescent="0.25">
      <c r="A43" s="34"/>
      <c r="B43" s="34"/>
      <c r="C43" s="49" t="s">
        <v>75</v>
      </c>
      <c r="D43" s="47">
        <v>0</v>
      </c>
      <c r="E43" s="47">
        <v>47484000</v>
      </c>
      <c r="F43" s="47">
        <v>47507000</v>
      </c>
      <c r="G43" s="47">
        <v>47907000</v>
      </c>
      <c r="H43" s="34"/>
      <c r="I43" s="34"/>
      <c r="J43" s="34"/>
      <c r="K43" s="34"/>
    </row>
    <row r="44" spans="1:11" ht="14.1" customHeight="1" x14ac:dyDescent="0.25">
      <c r="A44" s="34"/>
      <c r="B44" s="34"/>
      <c r="C44" s="49" t="s">
        <v>72</v>
      </c>
      <c r="D44" s="47">
        <v>0</v>
      </c>
      <c r="E44" s="47">
        <v>47484000</v>
      </c>
      <c r="F44" s="47">
        <v>47507000</v>
      </c>
      <c r="G44" s="47">
        <v>47907000</v>
      </c>
      <c r="H44" s="34"/>
      <c r="I44" s="34"/>
      <c r="J44" s="34"/>
      <c r="K44" s="34"/>
    </row>
    <row r="45" spans="1:11" ht="14.1" customHeight="1" x14ac:dyDescent="0.25">
      <c r="A45" s="34"/>
      <c r="B45" s="34"/>
      <c r="C45" s="49" t="s">
        <v>73</v>
      </c>
      <c r="D45" s="47">
        <v>0</v>
      </c>
      <c r="E45" s="47">
        <v>0</v>
      </c>
      <c r="F45" s="47">
        <v>0</v>
      </c>
      <c r="G45" s="47">
        <v>0</v>
      </c>
      <c r="H45" s="34"/>
      <c r="I45" s="34"/>
      <c r="J45" s="34"/>
      <c r="K45" s="34"/>
    </row>
    <row r="46" spans="1:11" ht="14.1" customHeight="1" x14ac:dyDescent="0.25">
      <c r="A46" s="34"/>
      <c r="B46" s="34"/>
      <c r="C46" s="49" t="s">
        <v>76</v>
      </c>
      <c r="D46" s="47">
        <v>0</v>
      </c>
      <c r="E46" s="47">
        <v>0</v>
      </c>
      <c r="F46" s="47">
        <v>0</v>
      </c>
      <c r="G46" s="47">
        <v>0</v>
      </c>
      <c r="H46" s="34"/>
      <c r="I46" s="34"/>
      <c r="J46" s="34"/>
      <c r="K46" s="34"/>
    </row>
    <row r="47" spans="1:11" ht="14.1" customHeight="1" x14ac:dyDescent="0.25">
      <c r="A47" s="34"/>
      <c r="B47" s="34"/>
      <c r="C47" s="49" t="s">
        <v>72</v>
      </c>
      <c r="D47" s="47">
        <v>0</v>
      </c>
      <c r="E47" s="47">
        <v>0</v>
      </c>
      <c r="F47" s="47">
        <v>0</v>
      </c>
      <c r="G47" s="47">
        <v>0</v>
      </c>
      <c r="H47" s="34"/>
      <c r="I47" s="34"/>
      <c r="J47" s="34"/>
      <c r="K47" s="34"/>
    </row>
    <row r="48" spans="1:11" ht="14.1" customHeight="1" x14ac:dyDescent="0.25">
      <c r="A48" s="34"/>
      <c r="B48" s="34"/>
      <c r="C48" s="49" t="s">
        <v>73</v>
      </c>
      <c r="D48" s="47">
        <v>0</v>
      </c>
      <c r="E48" s="47">
        <v>0</v>
      </c>
      <c r="F48" s="47">
        <v>0</v>
      </c>
      <c r="G48" s="47">
        <v>0</v>
      </c>
      <c r="H48" s="34"/>
      <c r="I48" s="34"/>
      <c r="J48" s="34"/>
      <c r="K48" s="34"/>
    </row>
    <row r="49" spans="1:11" ht="14.1" customHeight="1" x14ac:dyDescent="0.25">
      <c r="A49" s="34"/>
      <c r="B49" s="34"/>
      <c r="C49" s="49" t="s">
        <v>77</v>
      </c>
      <c r="D49" s="47">
        <v>0</v>
      </c>
      <c r="E49" s="47">
        <v>0</v>
      </c>
      <c r="F49" s="47">
        <v>0</v>
      </c>
      <c r="G49" s="47">
        <v>0</v>
      </c>
      <c r="H49" s="34"/>
      <c r="I49" s="34"/>
      <c r="J49" s="34"/>
      <c r="K49" s="34"/>
    </row>
    <row r="50" spans="1:11" ht="14.1" customHeight="1" x14ac:dyDescent="0.25">
      <c r="A50" s="34"/>
      <c r="B50" s="34"/>
      <c r="C50" s="49" t="s">
        <v>72</v>
      </c>
      <c r="D50" s="47">
        <v>0</v>
      </c>
      <c r="E50" s="47">
        <v>0</v>
      </c>
      <c r="F50" s="47">
        <v>0</v>
      </c>
      <c r="G50" s="47">
        <v>0</v>
      </c>
      <c r="H50" s="34"/>
      <c r="I50" s="34"/>
      <c r="J50" s="34"/>
      <c r="K50" s="34"/>
    </row>
    <row r="51" spans="1:11" ht="14.1" customHeight="1" x14ac:dyDescent="0.25">
      <c r="A51" s="34"/>
      <c r="B51" s="34"/>
      <c r="C51" s="49" t="s">
        <v>73</v>
      </c>
      <c r="D51" s="47">
        <v>0</v>
      </c>
      <c r="E51" s="47">
        <v>0</v>
      </c>
      <c r="F51" s="47">
        <v>0</v>
      </c>
      <c r="G51" s="47">
        <v>0</v>
      </c>
      <c r="H51" s="34"/>
      <c r="I51" s="34"/>
      <c r="J51" s="34"/>
      <c r="K51" s="34"/>
    </row>
    <row r="52" spans="1:11" ht="14.1" customHeight="1" x14ac:dyDescent="0.25">
      <c r="A52" s="34"/>
      <c r="B52" s="34"/>
      <c r="C52" s="49" t="s">
        <v>78</v>
      </c>
      <c r="D52" s="47">
        <v>0</v>
      </c>
      <c r="E52" s="47">
        <v>1000000</v>
      </c>
      <c r="F52" s="47">
        <v>1000000</v>
      </c>
      <c r="G52" s="47">
        <v>1000000</v>
      </c>
      <c r="H52" s="34"/>
      <c r="I52" s="34"/>
      <c r="J52" s="34"/>
      <c r="K52" s="34"/>
    </row>
    <row r="53" spans="1:11" ht="14.1" customHeight="1" x14ac:dyDescent="0.25">
      <c r="A53" s="34"/>
      <c r="B53" s="34"/>
      <c r="C53" s="49" t="s">
        <v>72</v>
      </c>
      <c r="D53" s="47">
        <v>0</v>
      </c>
      <c r="E53" s="47">
        <v>1000000</v>
      </c>
      <c r="F53" s="47">
        <v>1000000</v>
      </c>
      <c r="G53" s="47">
        <v>1000000</v>
      </c>
      <c r="H53" s="34"/>
      <c r="I53" s="34"/>
      <c r="J53" s="34"/>
      <c r="K53" s="34"/>
    </row>
    <row r="54" spans="1:11" ht="14.1" customHeight="1" x14ac:dyDescent="0.25">
      <c r="A54" s="34"/>
      <c r="B54" s="34"/>
      <c r="C54" s="49" t="s">
        <v>73</v>
      </c>
      <c r="D54" s="47">
        <v>0</v>
      </c>
      <c r="E54" s="47">
        <v>0</v>
      </c>
      <c r="F54" s="47">
        <v>0</v>
      </c>
      <c r="G54" s="47">
        <v>0</v>
      </c>
      <c r="H54" s="34"/>
      <c r="I54" s="34"/>
      <c r="J54" s="34"/>
      <c r="K54" s="34"/>
    </row>
    <row r="55" spans="1:11" ht="14.1" customHeight="1" x14ac:dyDescent="0.25">
      <c r="A55" s="34"/>
      <c r="B55" s="34"/>
      <c r="C55" s="49" t="s">
        <v>79</v>
      </c>
      <c r="D55" s="47">
        <v>0</v>
      </c>
      <c r="E55" s="47">
        <v>0</v>
      </c>
      <c r="F55" s="47">
        <v>0</v>
      </c>
      <c r="G55" s="47">
        <v>0</v>
      </c>
      <c r="H55" s="34"/>
      <c r="I55" s="34"/>
      <c r="J55" s="34"/>
      <c r="K55" s="34"/>
    </row>
    <row r="56" spans="1:11" ht="14.1" customHeight="1" x14ac:dyDescent="0.25">
      <c r="A56" s="34"/>
      <c r="B56" s="34"/>
      <c r="C56" s="49" t="s">
        <v>72</v>
      </c>
      <c r="D56" s="47">
        <v>0</v>
      </c>
      <c r="E56" s="47">
        <v>0</v>
      </c>
      <c r="F56" s="47">
        <v>0</v>
      </c>
      <c r="G56" s="47">
        <v>0</v>
      </c>
      <c r="H56" s="34"/>
      <c r="I56" s="34"/>
      <c r="J56" s="34"/>
      <c r="K56" s="34"/>
    </row>
    <row r="57" spans="1:11" ht="14.1" customHeight="1" x14ac:dyDescent="0.25">
      <c r="A57" s="34"/>
      <c r="B57" s="34"/>
      <c r="C57" s="49" t="s">
        <v>73</v>
      </c>
      <c r="D57" s="47">
        <v>0</v>
      </c>
      <c r="E57" s="47">
        <v>0</v>
      </c>
      <c r="F57" s="47">
        <v>0</v>
      </c>
      <c r="G57" s="47">
        <v>0</v>
      </c>
      <c r="H57" s="34"/>
      <c r="I57" s="34"/>
      <c r="J57" s="34"/>
      <c r="K57" s="34"/>
    </row>
    <row r="58" spans="1:11" ht="14.1" customHeight="1" x14ac:dyDescent="0.25">
      <c r="A58" s="34"/>
      <c r="B58" s="34"/>
      <c r="C58" s="49" t="s">
        <v>80</v>
      </c>
      <c r="D58" s="47">
        <v>0</v>
      </c>
      <c r="E58" s="47">
        <v>0</v>
      </c>
      <c r="F58" s="47">
        <v>0</v>
      </c>
      <c r="G58" s="47">
        <v>0</v>
      </c>
      <c r="H58" s="34"/>
      <c r="I58" s="34"/>
      <c r="J58" s="34"/>
      <c r="K58" s="34"/>
    </row>
    <row r="59" spans="1:11" ht="14.1" customHeight="1" x14ac:dyDescent="0.25">
      <c r="A59" s="34"/>
      <c r="B59" s="34"/>
      <c r="C59" s="49" t="s">
        <v>72</v>
      </c>
      <c r="D59" s="47">
        <v>0</v>
      </c>
      <c r="E59" s="47">
        <v>0</v>
      </c>
      <c r="F59" s="47">
        <v>0</v>
      </c>
      <c r="G59" s="47">
        <v>0</v>
      </c>
      <c r="H59" s="34"/>
      <c r="I59" s="34"/>
      <c r="J59" s="34"/>
      <c r="K59" s="34"/>
    </row>
    <row r="60" spans="1:11" ht="14.1" customHeight="1" x14ac:dyDescent="0.25">
      <c r="A60" s="34"/>
      <c r="B60" s="34"/>
      <c r="C60" s="49" t="s">
        <v>81</v>
      </c>
      <c r="D60" s="47">
        <v>0</v>
      </c>
      <c r="E60" s="47">
        <v>0</v>
      </c>
      <c r="F60" s="47">
        <v>0</v>
      </c>
      <c r="G60" s="47">
        <v>0</v>
      </c>
      <c r="H60" s="34"/>
      <c r="I60" s="34"/>
      <c r="J60" s="34"/>
      <c r="K60" s="34"/>
    </row>
    <row r="61" spans="1:11" ht="14.1" customHeight="1" x14ac:dyDescent="0.25">
      <c r="A61" s="34"/>
      <c r="B61" s="34"/>
      <c r="C61" s="49" t="s">
        <v>82</v>
      </c>
      <c r="D61" s="47">
        <v>0</v>
      </c>
      <c r="E61" s="47">
        <v>0</v>
      </c>
      <c r="F61" s="47">
        <v>0</v>
      </c>
      <c r="G61" s="47">
        <v>0</v>
      </c>
      <c r="H61" s="34"/>
      <c r="I61" s="34"/>
      <c r="J61" s="34"/>
      <c r="K61" s="34"/>
    </row>
    <row r="62" spans="1:11" ht="14.1" customHeight="1" x14ac:dyDescent="0.25">
      <c r="A62" s="34"/>
      <c r="B62" s="34"/>
      <c r="C62" s="49" t="s">
        <v>83</v>
      </c>
      <c r="D62" s="47">
        <v>0</v>
      </c>
      <c r="E62" s="47">
        <v>0</v>
      </c>
      <c r="F62" s="47">
        <v>0</v>
      </c>
      <c r="G62" s="47">
        <v>0</v>
      </c>
      <c r="H62" s="34"/>
      <c r="I62" s="34"/>
      <c r="J62" s="34"/>
      <c r="K62" s="34"/>
    </row>
    <row r="63" spans="1:11" ht="14.1" customHeight="1" x14ac:dyDescent="0.25">
      <c r="A63" s="34"/>
      <c r="B63" s="34"/>
      <c r="C63" s="49" t="s">
        <v>84</v>
      </c>
      <c r="D63" s="47">
        <v>0</v>
      </c>
      <c r="E63" s="47">
        <v>0</v>
      </c>
      <c r="F63" s="47">
        <v>0</v>
      </c>
      <c r="G63" s="47">
        <v>0</v>
      </c>
      <c r="H63" s="34"/>
      <c r="I63" s="34"/>
      <c r="J63" s="34"/>
      <c r="K63" s="34"/>
    </row>
    <row r="64" spans="1:11" ht="14.1" customHeight="1" x14ac:dyDescent="0.25">
      <c r="A64" s="34"/>
      <c r="B64" s="34"/>
      <c r="C64" s="49" t="s">
        <v>85</v>
      </c>
      <c r="D64" s="47">
        <v>0</v>
      </c>
      <c r="E64" s="47">
        <v>0</v>
      </c>
      <c r="F64" s="47">
        <v>0</v>
      </c>
      <c r="G64" s="47">
        <v>0</v>
      </c>
      <c r="H64" s="34"/>
      <c r="I64" s="34"/>
      <c r="J64" s="34"/>
      <c r="K64" s="34"/>
    </row>
    <row r="65" spans="1:11" ht="14.1" customHeight="1" x14ac:dyDescent="0.25">
      <c r="A65" s="34"/>
      <c r="B65" s="34"/>
      <c r="C65" s="49" t="s">
        <v>72</v>
      </c>
      <c r="D65" s="47">
        <v>0</v>
      </c>
      <c r="E65" s="47">
        <v>0</v>
      </c>
      <c r="F65" s="47">
        <v>0</v>
      </c>
      <c r="G65" s="47">
        <v>0</v>
      </c>
      <c r="H65" s="34"/>
      <c r="I65" s="34"/>
      <c r="J65" s="34"/>
      <c r="K65" s="34"/>
    </row>
    <row r="66" spans="1:11" ht="14.1" customHeight="1" x14ac:dyDescent="0.25">
      <c r="A66" s="34"/>
      <c r="B66" s="34"/>
      <c r="C66" s="49" t="s">
        <v>81</v>
      </c>
      <c r="D66" s="47">
        <v>0</v>
      </c>
      <c r="E66" s="47">
        <v>0</v>
      </c>
      <c r="F66" s="47">
        <v>0</v>
      </c>
      <c r="G66" s="47">
        <v>0</v>
      </c>
      <c r="H66" s="34"/>
      <c r="I66" s="34"/>
      <c r="J66" s="34"/>
      <c r="K66" s="34"/>
    </row>
    <row r="67" spans="1:11" ht="14.1" customHeight="1" x14ac:dyDescent="0.25">
      <c r="A67" s="34"/>
      <c r="B67" s="34"/>
      <c r="C67" s="49" t="s">
        <v>82</v>
      </c>
      <c r="D67" s="47">
        <v>0</v>
      </c>
      <c r="E67" s="47">
        <v>0</v>
      </c>
      <c r="F67" s="47">
        <v>0</v>
      </c>
      <c r="G67" s="47">
        <v>0</v>
      </c>
      <c r="H67" s="34"/>
      <c r="I67" s="34"/>
      <c r="J67" s="34"/>
      <c r="K67" s="34"/>
    </row>
    <row r="68" spans="1:11" ht="14.1" customHeight="1" x14ac:dyDescent="0.25">
      <c r="A68" s="34"/>
      <c r="B68" s="34"/>
      <c r="C68" s="49" t="s">
        <v>83</v>
      </c>
      <c r="D68" s="47">
        <v>0</v>
      </c>
      <c r="E68" s="47">
        <v>0</v>
      </c>
      <c r="F68" s="47">
        <v>0</v>
      </c>
      <c r="G68" s="47">
        <v>0</v>
      </c>
      <c r="H68" s="34"/>
      <c r="I68" s="34"/>
      <c r="J68" s="34"/>
      <c r="K68" s="34"/>
    </row>
    <row r="69" spans="1:11" ht="14.1" customHeight="1" x14ac:dyDescent="0.25">
      <c r="A69" s="34"/>
      <c r="B69" s="34"/>
      <c r="C69" s="49" t="s">
        <v>84</v>
      </c>
      <c r="D69" s="47">
        <v>0</v>
      </c>
      <c r="E69" s="47">
        <v>0</v>
      </c>
      <c r="F69" s="47">
        <v>0</v>
      </c>
      <c r="G69" s="47">
        <v>0</v>
      </c>
      <c r="H69" s="34"/>
      <c r="I69" s="34"/>
      <c r="J69" s="34"/>
      <c r="K69" s="34"/>
    </row>
    <row r="70" spans="1:11" ht="14.1" customHeight="1" x14ac:dyDescent="0.25">
      <c r="A70" s="34"/>
      <c r="B70" s="34"/>
      <c r="C70" s="49" t="s">
        <v>86</v>
      </c>
      <c r="D70" s="47">
        <v>0</v>
      </c>
      <c r="E70" s="47">
        <v>0</v>
      </c>
      <c r="F70" s="47">
        <v>0</v>
      </c>
      <c r="G70" s="47">
        <v>0</v>
      </c>
      <c r="H70" s="34"/>
      <c r="I70" s="34"/>
      <c r="J70" s="34"/>
      <c r="K70" s="34"/>
    </row>
    <row r="71" spans="1:11" ht="14.1" customHeight="1" x14ac:dyDescent="0.25">
      <c r="A71" s="34"/>
      <c r="B71" s="34"/>
      <c r="C71" s="49" t="s">
        <v>72</v>
      </c>
      <c r="D71" s="47">
        <v>0</v>
      </c>
      <c r="E71" s="47">
        <v>0</v>
      </c>
      <c r="F71" s="47">
        <v>0</v>
      </c>
      <c r="G71" s="47">
        <v>0</v>
      </c>
      <c r="H71" s="34"/>
      <c r="I71" s="34"/>
      <c r="J71" s="34"/>
      <c r="K71" s="34"/>
    </row>
    <row r="72" spans="1:11" ht="14.1" customHeight="1" x14ac:dyDescent="0.25">
      <c r="A72" s="34"/>
      <c r="B72" s="34"/>
      <c r="C72" s="49" t="s">
        <v>81</v>
      </c>
      <c r="D72" s="47">
        <v>0</v>
      </c>
      <c r="E72" s="47">
        <v>0</v>
      </c>
      <c r="F72" s="47">
        <v>0</v>
      </c>
      <c r="G72" s="47">
        <v>0</v>
      </c>
      <c r="H72" s="34"/>
      <c r="I72" s="34"/>
      <c r="J72" s="34"/>
      <c r="K72" s="34"/>
    </row>
    <row r="73" spans="1:11" ht="14.1" customHeight="1" x14ac:dyDescent="0.25">
      <c r="A73" s="34"/>
      <c r="B73" s="34"/>
      <c r="C73" s="49" t="s">
        <v>82</v>
      </c>
      <c r="D73" s="47">
        <v>0</v>
      </c>
      <c r="E73" s="47">
        <v>0</v>
      </c>
      <c r="F73" s="47">
        <v>0</v>
      </c>
      <c r="G73" s="47">
        <v>0</v>
      </c>
      <c r="H73" s="34"/>
      <c r="I73" s="34"/>
      <c r="J73" s="34"/>
      <c r="K73" s="34"/>
    </row>
    <row r="74" spans="1:11" ht="14.1" customHeight="1" x14ac:dyDescent="0.25">
      <c r="A74" s="34"/>
      <c r="B74" s="34"/>
      <c r="C74" s="49" t="s">
        <v>83</v>
      </c>
      <c r="D74" s="47">
        <v>0</v>
      </c>
      <c r="E74" s="47">
        <v>0</v>
      </c>
      <c r="F74" s="47">
        <v>0</v>
      </c>
      <c r="G74" s="47">
        <v>0</v>
      </c>
      <c r="H74" s="34"/>
      <c r="I74" s="34"/>
      <c r="J74" s="34"/>
      <c r="K74" s="34"/>
    </row>
    <row r="75" spans="1:11" ht="14.1" customHeight="1" x14ac:dyDescent="0.25">
      <c r="A75" s="34"/>
      <c r="B75" s="34"/>
      <c r="C75" s="49" t="s">
        <v>84</v>
      </c>
      <c r="D75" s="47">
        <v>0</v>
      </c>
      <c r="E75" s="47">
        <v>0</v>
      </c>
      <c r="F75" s="47">
        <v>0</v>
      </c>
      <c r="G75" s="47">
        <v>0</v>
      </c>
      <c r="H75" s="34"/>
      <c r="I75" s="34"/>
      <c r="J75" s="34"/>
      <c r="K75" s="34"/>
    </row>
    <row r="76" spans="1:11" ht="14.1" customHeight="1" x14ac:dyDescent="0.25">
      <c r="A76" s="34"/>
      <c r="B76" s="34"/>
      <c r="C76" s="49" t="s">
        <v>87</v>
      </c>
      <c r="D76" s="47">
        <v>0</v>
      </c>
      <c r="E76" s="47">
        <v>0</v>
      </c>
      <c r="F76" s="47">
        <v>0</v>
      </c>
      <c r="G76" s="47">
        <v>0</v>
      </c>
      <c r="H76" s="34"/>
      <c r="I76" s="34"/>
      <c r="J76" s="34"/>
      <c r="K76" s="34"/>
    </row>
    <row r="77" spans="1:11" ht="14.1" customHeight="1" x14ac:dyDescent="0.25">
      <c r="A77" s="34"/>
      <c r="B77" s="34"/>
      <c r="C77" s="49" t="s">
        <v>88</v>
      </c>
      <c r="D77" s="47">
        <v>0</v>
      </c>
      <c r="E77" s="47">
        <v>0</v>
      </c>
      <c r="F77" s="47">
        <v>0</v>
      </c>
      <c r="G77" s="47">
        <v>0</v>
      </c>
      <c r="H77" s="34"/>
      <c r="I77" s="34"/>
      <c r="J77" s="34"/>
      <c r="K77" s="34"/>
    </row>
    <row r="78" spans="1:11" ht="14.1" customHeight="1" x14ac:dyDescent="0.25">
      <c r="A78" s="34"/>
      <c r="B78" s="34"/>
      <c r="C78" s="48" t="s">
        <v>89</v>
      </c>
      <c r="D78" s="47">
        <v>0</v>
      </c>
      <c r="E78" s="47">
        <v>254784000</v>
      </c>
      <c r="F78" s="47">
        <v>255907000</v>
      </c>
      <c r="G78" s="47">
        <v>257407000</v>
      </c>
      <c r="H78" s="34"/>
      <c r="I78" s="34"/>
      <c r="J78" s="34"/>
      <c r="K78" s="34"/>
    </row>
    <row r="79" spans="1:11" ht="14.1" customHeight="1" x14ac:dyDescent="0.25">
      <c r="A79" s="34"/>
      <c r="B79" s="34"/>
      <c r="C79" s="1417" t="s">
        <v>90</v>
      </c>
      <c r="D79" s="1418"/>
      <c r="E79" s="1418"/>
      <c r="F79" s="1418"/>
      <c r="G79" s="1418"/>
      <c r="H79" s="34"/>
      <c r="I79" s="34"/>
      <c r="J79" s="34"/>
      <c r="K79" s="34"/>
    </row>
    <row r="80" spans="1:11" ht="14.1" customHeight="1" x14ac:dyDescent="0.25">
      <c r="A80" s="34"/>
      <c r="B80" s="34"/>
      <c r="C80" s="56" t="s">
        <v>201</v>
      </c>
      <c r="D80" s="1417" t="s">
        <v>177</v>
      </c>
      <c r="E80" s="1418"/>
      <c r="F80" s="1418"/>
      <c r="G80" s="1418"/>
      <c r="H80" s="34"/>
      <c r="I80" s="34"/>
      <c r="J80" s="34"/>
      <c r="K80" s="34"/>
    </row>
    <row r="81" spans="1:11" ht="14.1" customHeight="1" x14ac:dyDescent="0.25">
      <c r="A81" s="34"/>
      <c r="B81" s="34"/>
      <c r="C81" s="55" t="s">
        <v>46</v>
      </c>
      <c r="D81" s="1419" t="s">
        <v>200</v>
      </c>
      <c r="E81" s="1420"/>
      <c r="F81" s="1420"/>
      <c r="G81" s="1420"/>
      <c r="H81" s="34"/>
      <c r="I81" s="34"/>
      <c r="J81" s="34"/>
      <c r="K81" s="34"/>
    </row>
    <row r="82" spans="1:11" ht="14.1" customHeight="1" x14ac:dyDescent="0.25">
      <c r="A82" s="34"/>
      <c r="B82" s="34"/>
      <c r="C82" s="32" t="s">
        <v>48</v>
      </c>
      <c r="D82" s="1421" t="s">
        <v>199</v>
      </c>
      <c r="E82" s="1422"/>
      <c r="F82" s="1422"/>
      <c r="G82" s="1422"/>
      <c r="H82" s="34"/>
      <c r="I82" s="34"/>
      <c r="J82" s="34"/>
      <c r="K82" s="34"/>
    </row>
    <row r="83" spans="1:11" ht="14.1" customHeight="1" x14ac:dyDescent="0.25">
      <c r="A83" s="34"/>
      <c r="B83" s="34"/>
      <c r="C83" s="32" t="s">
        <v>50</v>
      </c>
      <c r="D83" s="1421" t="s">
        <v>198</v>
      </c>
      <c r="E83" s="1422"/>
      <c r="F83" s="1422"/>
      <c r="G83" s="1422"/>
      <c r="H83" s="34"/>
      <c r="I83" s="34"/>
      <c r="J83" s="34"/>
      <c r="K83" s="34"/>
    </row>
    <row r="84" spans="1:11" ht="15" customHeight="1" x14ac:dyDescent="0.25">
      <c r="A84" s="34"/>
      <c r="B84" s="34"/>
      <c r="C84" s="53"/>
      <c r="D84" s="52">
        <v>2026</v>
      </c>
      <c r="E84" s="52">
        <v>2027</v>
      </c>
      <c r="F84" s="52">
        <v>2028</v>
      </c>
      <c r="G84" s="52">
        <v>2029</v>
      </c>
      <c r="H84" s="34"/>
      <c r="I84" s="34"/>
      <c r="J84" s="34"/>
      <c r="K84" s="34"/>
    </row>
    <row r="85" spans="1:11" ht="15" customHeight="1" x14ac:dyDescent="0.25">
      <c r="A85" s="34"/>
      <c r="B85" s="34"/>
      <c r="C85" s="51"/>
      <c r="D85" s="50" t="s">
        <v>17</v>
      </c>
      <c r="E85" s="50" t="s">
        <v>18</v>
      </c>
      <c r="F85" s="50" t="s">
        <v>18</v>
      </c>
      <c r="G85" s="50" t="s">
        <v>18</v>
      </c>
      <c r="H85" s="34"/>
      <c r="I85" s="34"/>
      <c r="J85" s="34"/>
      <c r="K85" s="34"/>
    </row>
    <row r="86" spans="1:11" ht="14.1" customHeight="1" x14ac:dyDescent="0.25">
      <c r="A86" s="34"/>
      <c r="B86" s="34"/>
      <c r="C86" s="41" t="s">
        <v>52</v>
      </c>
      <c r="D86" s="54" t="s">
        <v>53</v>
      </c>
      <c r="E86" s="54" t="s">
        <v>168</v>
      </c>
      <c r="F86" s="54" t="s">
        <v>168</v>
      </c>
      <c r="G86" s="54" t="s">
        <v>168</v>
      </c>
      <c r="H86" s="34"/>
      <c r="I86" s="34"/>
      <c r="J86" s="34"/>
      <c r="K86" s="34"/>
    </row>
    <row r="87" spans="1:11" ht="14.1" customHeight="1" x14ac:dyDescent="0.25">
      <c r="A87" s="34"/>
      <c r="B87" s="34"/>
      <c r="C87" s="41" t="s">
        <v>54</v>
      </c>
      <c r="D87" s="54" t="s">
        <v>55</v>
      </c>
      <c r="E87" s="54" t="s">
        <v>197</v>
      </c>
      <c r="F87" s="54" t="s">
        <v>197</v>
      </c>
      <c r="G87" s="54" t="s">
        <v>197</v>
      </c>
      <c r="H87" s="34"/>
      <c r="I87" s="34"/>
      <c r="J87" s="34"/>
      <c r="K87" s="34"/>
    </row>
    <row r="88" spans="1:11" ht="14.1" customHeight="1" x14ac:dyDescent="0.25">
      <c r="A88" s="34"/>
      <c r="B88" s="34"/>
      <c r="C88" s="41" t="s">
        <v>59</v>
      </c>
      <c r="D88" s="54" t="s">
        <v>55</v>
      </c>
      <c r="E88" s="54" t="s">
        <v>196</v>
      </c>
      <c r="F88" s="54" t="s">
        <v>196</v>
      </c>
      <c r="G88" s="54" t="s">
        <v>196</v>
      </c>
      <c r="H88" s="34"/>
      <c r="I88" s="34"/>
      <c r="J88" s="34"/>
      <c r="K88" s="34"/>
    </row>
    <row r="89" spans="1:11" ht="14.1" customHeight="1" x14ac:dyDescent="0.25">
      <c r="A89" s="34"/>
      <c r="B89" s="34"/>
      <c r="C89" s="41" t="s">
        <v>63</v>
      </c>
      <c r="D89" s="54" t="s">
        <v>53</v>
      </c>
      <c r="E89" s="54" t="s">
        <v>53</v>
      </c>
      <c r="F89" s="54" t="s">
        <v>55</v>
      </c>
      <c r="G89" s="54" t="s">
        <v>55</v>
      </c>
      <c r="H89" s="34"/>
      <c r="I89" s="34"/>
      <c r="J89" s="34"/>
      <c r="K89" s="34"/>
    </row>
    <row r="90" spans="1:11" ht="14.1" customHeight="1" x14ac:dyDescent="0.25">
      <c r="A90" s="34"/>
      <c r="B90" s="34"/>
      <c r="C90" s="41" t="s">
        <v>65</v>
      </c>
      <c r="D90" s="54" t="s">
        <v>53</v>
      </c>
      <c r="E90" s="54" t="s">
        <v>53</v>
      </c>
      <c r="F90" s="54" t="s">
        <v>55</v>
      </c>
      <c r="G90" s="54" t="s">
        <v>55</v>
      </c>
      <c r="H90" s="34"/>
      <c r="I90" s="34"/>
      <c r="J90" s="34"/>
      <c r="K90" s="34"/>
    </row>
    <row r="91" spans="1:11" ht="14.1" customHeight="1" x14ac:dyDescent="0.25">
      <c r="A91" s="34"/>
      <c r="B91" s="34"/>
      <c r="C91" s="41" t="s">
        <v>68</v>
      </c>
      <c r="D91" s="54" t="s">
        <v>53</v>
      </c>
      <c r="E91" s="54" t="s">
        <v>53</v>
      </c>
      <c r="F91" s="54" t="s">
        <v>55</v>
      </c>
      <c r="G91" s="54" t="s">
        <v>55</v>
      </c>
      <c r="H91" s="34"/>
      <c r="I91" s="34"/>
      <c r="J91" s="34"/>
      <c r="K91" s="34"/>
    </row>
    <row r="92" spans="1:11" ht="14.1" customHeight="1" x14ac:dyDescent="0.25">
      <c r="A92" s="34"/>
      <c r="B92" s="34"/>
      <c r="C92" s="1431" t="s">
        <v>70</v>
      </c>
      <c r="D92" s="1432"/>
      <c r="E92" s="1432"/>
      <c r="F92" s="1432"/>
      <c r="G92" s="1432"/>
      <c r="H92" s="34"/>
      <c r="I92" s="34"/>
      <c r="J92" s="34"/>
      <c r="K92" s="34"/>
    </row>
    <row r="93" spans="1:11" ht="14.1" customHeight="1" x14ac:dyDescent="0.25">
      <c r="A93" s="34"/>
      <c r="B93" s="34"/>
      <c r="C93" s="53"/>
      <c r="D93" s="52">
        <v>2026</v>
      </c>
      <c r="E93" s="52">
        <v>2027</v>
      </c>
      <c r="F93" s="52">
        <v>2028</v>
      </c>
      <c r="G93" s="52">
        <v>2029</v>
      </c>
      <c r="H93" s="34"/>
      <c r="I93" s="34"/>
      <c r="J93" s="34"/>
      <c r="K93" s="34"/>
    </row>
    <row r="94" spans="1:11" ht="14.1" customHeight="1" x14ac:dyDescent="0.25">
      <c r="A94" s="34"/>
      <c r="B94" s="34"/>
      <c r="C94" s="51"/>
      <c r="D94" s="50" t="s">
        <v>17</v>
      </c>
      <c r="E94" s="50" t="s">
        <v>18</v>
      </c>
      <c r="F94" s="50" t="s">
        <v>18</v>
      </c>
      <c r="G94" s="50" t="s">
        <v>18</v>
      </c>
      <c r="H94" s="34"/>
      <c r="I94" s="34"/>
      <c r="J94" s="34"/>
      <c r="K94" s="34"/>
    </row>
    <row r="95" spans="1:11" ht="14.1" customHeight="1" x14ac:dyDescent="0.25">
      <c r="A95" s="34"/>
      <c r="B95" s="34"/>
      <c r="C95" s="49" t="s">
        <v>71</v>
      </c>
      <c r="D95" s="47">
        <v>0</v>
      </c>
      <c r="E95" s="47">
        <v>0</v>
      </c>
      <c r="F95" s="47">
        <v>0</v>
      </c>
      <c r="G95" s="47">
        <v>0</v>
      </c>
      <c r="H95" s="34"/>
      <c r="I95" s="34"/>
      <c r="J95" s="34"/>
      <c r="K95" s="34"/>
    </row>
    <row r="96" spans="1:11" ht="14.1" customHeight="1" x14ac:dyDescent="0.25">
      <c r="A96" s="34"/>
      <c r="B96" s="34"/>
      <c r="C96" s="49" t="s">
        <v>72</v>
      </c>
      <c r="D96" s="47">
        <v>0</v>
      </c>
      <c r="E96" s="47">
        <v>0</v>
      </c>
      <c r="F96" s="47">
        <v>0</v>
      </c>
      <c r="G96" s="47">
        <v>0</v>
      </c>
      <c r="H96" s="34"/>
      <c r="I96" s="34"/>
      <c r="J96" s="34"/>
      <c r="K96" s="34"/>
    </row>
    <row r="97" spans="1:11" ht="14.1" customHeight="1" x14ac:dyDescent="0.25">
      <c r="A97" s="34"/>
      <c r="B97" s="34"/>
      <c r="C97" s="49" t="s">
        <v>73</v>
      </c>
      <c r="D97" s="47">
        <v>0</v>
      </c>
      <c r="E97" s="47">
        <v>0</v>
      </c>
      <c r="F97" s="47">
        <v>0</v>
      </c>
      <c r="G97" s="47">
        <v>0</v>
      </c>
      <c r="H97" s="34"/>
      <c r="I97" s="34"/>
      <c r="J97" s="34"/>
      <c r="K97" s="34"/>
    </row>
    <row r="98" spans="1:11" ht="14.1" customHeight="1" x14ac:dyDescent="0.25">
      <c r="A98" s="34"/>
      <c r="B98" s="34"/>
      <c r="C98" s="49" t="s">
        <v>74</v>
      </c>
      <c r="D98" s="47">
        <v>0</v>
      </c>
      <c r="E98" s="47">
        <v>0</v>
      </c>
      <c r="F98" s="47">
        <v>0</v>
      </c>
      <c r="G98" s="47">
        <v>0</v>
      </c>
      <c r="H98" s="34"/>
      <c r="I98" s="34"/>
      <c r="J98" s="34"/>
      <c r="K98" s="34"/>
    </row>
    <row r="99" spans="1:11" ht="14.1" customHeight="1" x14ac:dyDescent="0.25">
      <c r="A99" s="34"/>
      <c r="B99" s="34"/>
      <c r="C99" s="49" t="s">
        <v>72</v>
      </c>
      <c r="D99" s="47">
        <v>0</v>
      </c>
      <c r="E99" s="47">
        <v>0</v>
      </c>
      <c r="F99" s="47">
        <v>0</v>
      </c>
      <c r="G99" s="47">
        <v>0</v>
      </c>
      <c r="H99" s="34"/>
      <c r="I99" s="34"/>
      <c r="J99" s="34"/>
      <c r="K99" s="34"/>
    </row>
    <row r="100" spans="1:11" ht="14.1" customHeight="1" x14ac:dyDescent="0.25">
      <c r="A100" s="34"/>
      <c r="B100" s="34"/>
      <c r="C100" s="49" t="s">
        <v>73</v>
      </c>
      <c r="D100" s="47">
        <v>0</v>
      </c>
      <c r="E100" s="47">
        <v>0</v>
      </c>
      <c r="F100" s="47">
        <v>0</v>
      </c>
      <c r="G100" s="47">
        <v>0</v>
      </c>
      <c r="H100" s="34"/>
      <c r="I100" s="34"/>
      <c r="J100" s="34"/>
      <c r="K100" s="34"/>
    </row>
    <row r="101" spans="1:11" ht="14.1" customHeight="1" x14ac:dyDescent="0.25">
      <c r="A101" s="34"/>
      <c r="B101" s="34"/>
      <c r="C101" s="49" t="s">
        <v>75</v>
      </c>
      <c r="D101" s="47">
        <v>0</v>
      </c>
      <c r="E101" s="47">
        <v>0</v>
      </c>
      <c r="F101" s="47">
        <v>0</v>
      </c>
      <c r="G101" s="47">
        <v>0</v>
      </c>
      <c r="H101" s="34"/>
      <c r="I101" s="34"/>
      <c r="J101" s="34"/>
      <c r="K101" s="34"/>
    </row>
    <row r="102" spans="1:11" ht="14.1" customHeight="1" x14ac:dyDescent="0.25">
      <c r="A102" s="34"/>
      <c r="B102" s="34"/>
      <c r="C102" s="49" t="s">
        <v>72</v>
      </c>
      <c r="D102" s="47">
        <v>0</v>
      </c>
      <c r="E102" s="47">
        <v>0</v>
      </c>
      <c r="F102" s="47">
        <v>0</v>
      </c>
      <c r="G102" s="47">
        <v>0</v>
      </c>
      <c r="H102" s="34"/>
      <c r="I102" s="34"/>
      <c r="J102" s="34"/>
      <c r="K102" s="34"/>
    </row>
    <row r="103" spans="1:11" ht="14.1" customHeight="1" x14ac:dyDescent="0.25">
      <c r="A103" s="34"/>
      <c r="B103" s="34"/>
      <c r="C103" s="49" t="s">
        <v>73</v>
      </c>
      <c r="D103" s="47">
        <v>0</v>
      </c>
      <c r="E103" s="47">
        <v>0</v>
      </c>
      <c r="F103" s="47">
        <v>0</v>
      </c>
      <c r="G103" s="47">
        <v>0</v>
      </c>
      <c r="H103" s="34"/>
      <c r="I103" s="34"/>
      <c r="J103" s="34"/>
      <c r="K103" s="34"/>
    </row>
    <row r="104" spans="1:11" ht="14.1" customHeight="1" x14ac:dyDescent="0.25">
      <c r="A104" s="34"/>
      <c r="B104" s="34"/>
      <c r="C104" s="49" t="s">
        <v>76</v>
      </c>
      <c r="D104" s="47">
        <v>0</v>
      </c>
      <c r="E104" s="47">
        <v>0</v>
      </c>
      <c r="F104" s="47">
        <v>0</v>
      </c>
      <c r="G104" s="47">
        <v>0</v>
      </c>
      <c r="H104" s="34"/>
      <c r="I104" s="34"/>
      <c r="J104" s="34"/>
      <c r="K104" s="34"/>
    </row>
    <row r="105" spans="1:11" ht="14.1" customHeight="1" x14ac:dyDescent="0.25">
      <c r="A105" s="34"/>
      <c r="B105" s="34"/>
      <c r="C105" s="49" t="s">
        <v>72</v>
      </c>
      <c r="D105" s="47">
        <v>0</v>
      </c>
      <c r="E105" s="47">
        <v>0</v>
      </c>
      <c r="F105" s="47">
        <v>0</v>
      </c>
      <c r="G105" s="47">
        <v>0</v>
      </c>
      <c r="H105" s="34"/>
      <c r="I105" s="34"/>
      <c r="J105" s="34"/>
      <c r="K105" s="34"/>
    </row>
    <row r="106" spans="1:11" ht="14.1" customHeight="1" x14ac:dyDescent="0.25">
      <c r="A106" s="34"/>
      <c r="B106" s="34"/>
      <c r="C106" s="49" t="s">
        <v>73</v>
      </c>
      <c r="D106" s="47">
        <v>0</v>
      </c>
      <c r="E106" s="47">
        <v>0</v>
      </c>
      <c r="F106" s="47">
        <v>0</v>
      </c>
      <c r="G106" s="47">
        <v>0</v>
      </c>
      <c r="H106" s="34"/>
      <c r="I106" s="34"/>
      <c r="J106" s="34"/>
      <c r="K106" s="34"/>
    </row>
    <row r="107" spans="1:11" ht="14.1" customHeight="1" x14ac:dyDescent="0.25">
      <c r="A107" s="34"/>
      <c r="B107" s="34"/>
      <c r="C107" s="49" t="s">
        <v>77</v>
      </c>
      <c r="D107" s="47">
        <v>0</v>
      </c>
      <c r="E107" s="47">
        <v>0</v>
      </c>
      <c r="F107" s="47">
        <v>0</v>
      </c>
      <c r="G107" s="47">
        <v>0</v>
      </c>
      <c r="H107" s="34"/>
      <c r="I107" s="34"/>
      <c r="J107" s="34"/>
      <c r="K107" s="34"/>
    </row>
    <row r="108" spans="1:11" ht="14.1" customHeight="1" x14ac:dyDescent="0.25">
      <c r="A108" s="34"/>
      <c r="B108" s="34"/>
      <c r="C108" s="49" t="s">
        <v>72</v>
      </c>
      <c r="D108" s="47">
        <v>0</v>
      </c>
      <c r="E108" s="47">
        <v>0</v>
      </c>
      <c r="F108" s="47">
        <v>0</v>
      </c>
      <c r="G108" s="47">
        <v>0</v>
      </c>
      <c r="H108" s="34"/>
      <c r="I108" s="34"/>
      <c r="J108" s="34"/>
      <c r="K108" s="34"/>
    </row>
    <row r="109" spans="1:11" ht="14.1" customHeight="1" x14ac:dyDescent="0.25">
      <c r="A109" s="34"/>
      <c r="B109" s="34"/>
      <c r="C109" s="49" t="s">
        <v>73</v>
      </c>
      <c r="D109" s="47">
        <v>0</v>
      </c>
      <c r="E109" s="47">
        <v>0</v>
      </c>
      <c r="F109" s="47">
        <v>0</v>
      </c>
      <c r="G109" s="47">
        <v>0</v>
      </c>
      <c r="H109" s="34"/>
      <c r="I109" s="34"/>
      <c r="J109" s="34"/>
      <c r="K109" s="34"/>
    </row>
    <row r="110" spans="1:11" ht="14.1" customHeight="1" x14ac:dyDescent="0.25">
      <c r="A110" s="34"/>
      <c r="B110" s="34"/>
      <c r="C110" s="49" t="s">
        <v>78</v>
      </c>
      <c r="D110" s="47">
        <v>0</v>
      </c>
      <c r="E110" s="47">
        <v>0</v>
      </c>
      <c r="F110" s="47">
        <v>0</v>
      </c>
      <c r="G110" s="47">
        <v>0</v>
      </c>
      <c r="H110" s="34"/>
      <c r="I110" s="34"/>
      <c r="J110" s="34"/>
      <c r="K110" s="34"/>
    </row>
    <row r="111" spans="1:11" ht="14.1" customHeight="1" x14ac:dyDescent="0.25">
      <c r="A111" s="34"/>
      <c r="B111" s="34"/>
      <c r="C111" s="49" t="s">
        <v>72</v>
      </c>
      <c r="D111" s="47">
        <v>0</v>
      </c>
      <c r="E111" s="47">
        <v>0</v>
      </c>
      <c r="F111" s="47">
        <v>0</v>
      </c>
      <c r="G111" s="47">
        <v>0</v>
      </c>
      <c r="H111" s="34"/>
      <c r="I111" s="34"/>
      <c r="J111" s="34"/>
      <c r="K111" s="34"/>
    </row>
    <row r="112" spans="1:11" ht="14.1" customHeight="1" x14ac:dyDescent="0.25">
      <c r="A112" s="34"/>
      <c r="B112" s="34"/>
      <c r="C112" s="49" t="s">
        <v>73</v>
      </c>
      <c r="D112" s="47">
        <v>0</v>
      </c>
      <c r="E112" s="47">
        <v>0</v>
      </c>
      <c r="F112" s="47">
        <v>0</v>
      </c>
      <c r="G112" s="47">
        <v>0</v>
      </c>
      <c r="H112" s="34"/>
      <c r="I112" s="34"/>
      <c r="J112" s="34"/>
      <c r="K112" s="34"/>
    </row>
    <row r="113" spans="1:11" ht="14.1" customHeight="1" x14ac:dyDescent="0.25">
      <c r="A113" s="34"/>
      <c r="B113" s="34"/>
      <c r="C113" s="49" t="s">
        <v>79</v>
      </c>
      <c r="D113" s="47">
        <v>0</v>
      </c>
      <c r="E113" s="47">
        <v>0</v>
      </c>
      <c r="F113" s="47">
        <v>0</v>
      </c>
      <c r="G113" s="47">
        <v>0</v>
      </c>
      <c r="H113" s="34"/>
      <c r="I113" s="34"/>
      <c r="J113" s="34"/>
      <c r="K113" s="34"/>
    </row>
    <row r="114" spans="1:11" ht="14.1" customHeight="1" x14ac:dyDescent="0.25">
      <c r="A114" s="34"/>
      <c r="B114" s="34"/>
      <c r="C114" s="49" t="s">
        <v>72</v>
      </c>
      <c r="D114" s="47">
        <v>0</v>
      </c>
      <c r="E114" s="47">
        <v>0</v>
      </c>
      <c r="F114" s="47">
        <v>0</v>
      </c>
      <c r="G114" s="47">
        <v>0</v>
      </c>
      <c r="H114" s="34"/>
      <c r="I114" s="34"/>
      <c r="J114" s="34"/>
      <c r="K114" s="34"/>
    </row>
    <row r="115" spans="1:11" ht="14.1" customHeight="1" x14ac:dyDescent="0.25">
      <c r="A115" s="34"/>
      <c r="B115" s="34"/>
      <c r="C115" s="49" t="s">
        <v>73</v>
      </c>
      <c r="D115" s="47">
        <v>0</v>
      </c>
      <c r="E115" s="47">
        <v>0</v>
      </c>
      <c r="F115" s="47">
        <v>0</v>
      </c>
      <c r="G115" s="47">
        <v>0</v>
      </c>
      <c r="H115" s="34"/>
      <c r="I115" s="34"/>
      <c r="J115" s="34"/>
      <c r="K115" s="34"/>
    </row>
    <row r="116" spans="1:11" ht="14.1" customHeight="1" x14ac:dyDescent="0.25">
      <c r="A116" s="34"/>
      <c r="B116" s="34"/>
      <c r="C116" s="49" t="s">
        <v>80</v>
      </c>
      <c r="D116" s="47">
        <v>0</v>
      </c>
      <c r="E116" s="47">
        <v>0</v>
      </c>
      <c r="F116" s="47">
        <v>0</v>
      </c>
      <c r="G116" s="47">
        <v>0</v>
      </c>
      <c r="H116" s="34"/>
      <c r="I116" s="34"/>
      <c r="J116" s="34"/>
      <c r="K116" s="34"/>
    </row>
    <row r="117" spans="1:11" ht="14.1" customHeight="1" x14ac:dyDescent="0.25">
      <c r="A117" s="34"/>
      <c r="B117" s="34"/>
      <c r="C117" s="49" t="s">
        <v>72</v>
      </c>
      <c r="D117" s="47">
        <v>0</v>
      </c>
      <c r="E117" s="47">
        <v>0</v>
      </c>
      <c r="F117" s="47">
        <v>0</v>
      </c>
      <c r="G117" s="47">
        <v>0</v>
      </c>
      <c r="H117" s="34"/>
      <c r="I117" s="34"/>
      <c r="J117" s="34"/>
      <c r="K117" s="34"/>
    </row>
    <row r="118" spans="1:11" ht="14.1" customHeight="1" x14ac:dyDescent="0.25">
      <c r="A118" s="34"/>
      <c r="B118" s="34"/>
      <c r="C118" s="49" t="s">
        <v>81</v>
      </c>
      <c r="D118" s="47">
        <v>0</v>
      </c>
      <c r="E118" s="47">
        <v>0</v>
      </c>
      <c r="F118" s="47">
        <v>0</v>
      </c>
      <c r="G118" s="47">
        <v>0</v>
      </c>
      <c r="H118" s="34"/>
      <c r="I118" s="34"/>
      <c r="J118" s="34"/>
      <c r="K118" s="34"/>
    </row>
    <row r="119" spans="1:11" ht="14.1" customHeight="1" x14ac:dyDescent="0.25">
      <c r="A119" s="34"/>
      <c r="B119" s="34"/>
      <c r="C119" s="49" t="s">
        <v>82</v>
      </c>
      <c r="D119" s="47">
        <v>0</v>
      </c>
      <c r="E119" s="47">
        <v>0</v>
      </c>
      <c r="F119" s="47">
        <v>0</v>
      </c>
      <c r="G119" s="47">
        <v>0</v>
      </c>
      <c r="H119" s="34"/>
      <c r="I119" s="34"/>
      <c r="J119" s="34"/>
      <c r="K119" s="34"/>
    </row>
    <row r="120" spans="1:11" ht="14.1" customHeight="1" x14ac:dyDescent="0.25">
      <c r="A120" s="34"/>
      <c r="B120" s="34"/>
      <c r="C120" s="49" t="s">
        <v>83</v>
      </c>
      <c r="D120" s="47">
        <v>0</v>
      </c>
      <c r="E120" s="47">
        <v>0</v>
      </c>
      <c r="F120" s="47">
        <v>0</v>
      </c>
      <c r="G120" s="47">
        <v>0</v>
      </c>
      <c r="H120" s="34"/>
      <c r="I120" s="34"/>
      <c r="J120" s="34"/>
      <c r="K120" s="34"/>
    </row>
    <row r="121" spans="1:11" ht="14.1" customHeight="1" x14ac:dyDescent="0.25">
      <c r="A121" s="34"/>
      <c r="B121" s="34"/>
      <c r="C121" s="49" t="s">
        <v>84</v>
      </c>
      <c r="D121" s="47">
        <v>0</v>
      </c>
      <c r="E121" s="47">
        <v>0</v>
      </c>
      <c r="F121" s="47">
        <v>0</v>
      </c>
      <c r="G121" s="47">
        <v>0</v>
      </c>
      <c r="H121" s="34"/>
      <c r="I121" s="34"/>
      <c r="J121" s="34"/>
      <c r="K121" s="34"/>
    </row>
    <row r="122" spans="1:11" ht="14.1" customHeight="1" x14ac:dyDescent="0.25">
      <c r="A122" s="34"/>
      <c r="B122" s="34"/>
      <c r="C122" s="49" t="s">
        <v>85</v>
      </c>
      <c r="D122" s="47">
        <v>0</v>
      </c>
      <c r="E122" s="47">
        <v>2500000</v>
      </c>
      <c r="F122" s="47">
        <v>2500000</v>
      </c>
      <c r="G122" s="47">
        <v>2500000</v>
      </c>
      <c r="H122" s="34"/>
      <c r="I122" s="34"/>
      <c r="J122" s="34"/>
      <c r="K122" s="34"/>
    </row>
    <row r="123" spans="1:11" ht="14.1" customHeight="1" x14ac:dyDescent="0.25">
      <c r="A123" s="34"/>
      <c r="B123" s="34"/>
      <c r="C123" s="49" t="s">
        <v>72</v>
      </c>
      <c r="D123" s="47">
        <v>0</v>
      </c>
      <c r="E123" s="47">
        <v>2500000</v>
      </c>
      <c r="F123" s="47">
        <v>2500000</v>
      </c>
      <c r="G123" s="47">
        <v>2500000</v>
      </c>
      <c r="H123" s="34"/>
      <c r="I123" s="34"/>
      <c r="J123" s="34"/>
      <c r="K123" s="34"/>
    </row>
    <row r="124" spans="1:11" ht="14.1" customHeight="1" x14ac:dyDescent="0.25">
      <c r="A124" s="34"/>
      <c r="B124" s="34"/>
      <c r="C124" s="49" t="s">
        <v>81</v>
      </c>
      <c r="D124" s="47">
        <v>0</v>
      </c>
      <c r="E124" s="47">
        <v>0</v>
      </c>
      <c r="F124" s="47">
        <v>0</v>
      </c>
      <c r="G124" s="47">
        <v>0</v>
      </c>
      <c r="H124" s="34"/>
      <c r="I124" s="34"/>
      <c r="J124" s="34"/>
      <c r="K124" s="34"/>
    </row>
    <row r="125" spans="1:11" ht="14.1" customHeight="1" x14ac:dyDescent="0.25">
      <c r="A125" s="34"/>
      <c r="B125" s="34"/>
      <c r="C125" s="49" t="s">
        <v>82</v>
      </c>
      <c r="D125" s="47">
        <v>0</v>
      </c>
      <c r="E125" s="47">
        <v>0</v>
      </c>
      <c r="F125" s="47">
        <v>0</v>
      </c>
      <c r="G125" s="47">
        <v>0</v>
      </c>
      <c r="H125" s="34"/>
      <c r="I125" s="34"/>
      <c r="J125" s="34"/>
      <c r="K125" s="34"/>
    </row>
    <row r="126" spans="1:11" ht="14.1" customHeight="1" x14ac:dyDescent="0.25">
      <c r="A126" s="34"/>
      <c r="B126" s="34"/>
      <c r="C126" s="49" t="s">
        <v>83</v>
      </c>
      <c r="D126" s="47">
        <v>0</v>
      </c>
      <c r="E126" s="47">
        <v>0</v>
      </c>
      <c r="F126" s="47">
        <v>0</v>
      </c>
      <c r="G126" s="47">
        <v>0</v>
      </c>
      <c r="H126" s="34"/>
      <c r="I126" s="34"/>
      <c r="J126" s="34"/>
      <c r="K126" s="34"/>
    </row>
    <row r="127" spans="1:11" ht="14.1" customHeight="1" x14ac:dyDescent="0.25">
      <c r="A127" s="34"/>
      <c r="B127" s="34"/>
      <c r="C127" s="49" t="s">
        <v>84</v>
      </c>
      <c r="D127" s="47">
        <v>0</v>
      </c>
      <c r="E127" s="47">
        <v>0</v>
      </c>
      <c r="F127" s="47">
        <v>0</v>
      </c>
      <c r="G127" s="47">
        <v>0</v>
      </c>
      <c r="H127" s="34"/>
      <c r="I127" s="34"/>
      <c r="J127" s="34"/>
      <c r="K127" s="34"/>
    </row>
    <row r="128" spans="1:11" ht="14.1" customHeight="1" x14ac:dyDescent="0.25">
      <c r="A128" s="34"/>
      <c r="B128" s="34"/>
      <c r="C128" s="49" t="s">
        <v>86</v>
      </c>
      <c r="D128" s="47">
        <v>0</v>
      </c>
      <c r="E128" s="47">
        <v>0</v>
      </c>
      <c r="F128" s="47">
        <v>0</v>
      </c>
      <c r="G128" s="47">
        <v>0</v>
      </c>
      <c r="H128" s="34"/>
      <c r="I128" s="34"/>
      <c r="J128" s="34"/>
      <c r="K128" s="34"/>
    </row>
    <row r="129" spans="1:11" ht="14.1" customHeight="1" x14ac:dyDescent="0.25">
      <c r="A129" s="34"/>
      <c r="B129" s="34"/>
      <c r="C129" s="49" t="s">
        <v>72</v>
      </c>
      <c r="D129" s="47">
        <v>0</v>
      </c>
      <c r="E129" s="47">
        <v>0</v>
      </c>
      <c r="F129" s="47">
        <v>0</v>
      </c>
      <c r="G129" s="47">
        <v>0</v>
      </c>
      <c r="H129" s="34"/>
      <c r="I129" s="34"/>
      <c r="J129" s="34"/>
      <c r="K129" s="34"/>
    </row>
    <row r="130" spans="1:11" ht="14.1" customHeight="1" x14ac:dyDescent="0.25">
      <c r="A130" s="34"/>
      <c r="B130" s="34"/>
      <c r="C130" s="49" t="s">
        <v>81</v>
      </c>
      <c r="D130" s="47">
        <v>0</v>
      </c>
      <c r="E130" s="47">
        <v>0</v>
      </c>
      <c r="F130" s="47">
        <v>0</v>
      </c>
      <c r="G130" s="47">
        <v>0</v>
      </c>
      <c r="H130" s="34"/>
      <c r="I130" s="34"/>
      <c r="J130" s="34"/>
      <c r="K130" s="34"/>
    </row>
    <row r="131" spans="1:11" ht="14.1" customHeight="1" x14ac:dyDescent="0.25">
      <c r="A131" s="34"/>
      <c r="B131" s="34"/>
      <c r="C131" s="49" t="s">
        <v>82</v>
      </c>
      <c r="D131" s="47">
        <v>0</v>
      </c>
      <c r="E131" s="47">
        <v>0</v>
      </c>
      <c r="F131" s="47">
        <v>0</v>
      </c>
      <c r="G131" s="47">
        <v>0</v>
      </c>
      <c r="H131" s="34"/>
      <c r="I131" s="34"/>
      <c r="J131" s="34"/>
      <c r="K131" s="34"/>
    </row>
    <row r="132" spans="1:11" ht="14.1" customHeight="1" x14ac:dyDescent="0.25">
      <c r="A132" s="34"/>
      <c r="B132" s="34"/>
      <c r="C132" s="49" t="s">
        <v>83</v>
      </c>
      <c r="D132" s="47">
        <v>0</v>
      </c>
      <c r="E132" s="47">
        <v>0</v>
      </c>
      <c r="F132" s="47">
        <v>0</v>
      </c>
      <c r="G132" s="47">
        <v>0</v>
      </c>
      <c r="H132" s="34"/>
      <c r="I132" s="34"/>
      <c r="J132" s="34"/>
      <c r="K132" s="34"/>
    </row>
    <row r="133" spans="1:11" ht="14.1" customHeight="1" x14ac:dyDescent="0.25">
      <c r="A133" s="34"/>
      <c r="B133" s="34"/>
      <c r="C133" s="49" t="s">
        <v>84</v>
      </c>
      <c r="D133" s="47">
        <v>0</v>
      </c>
      <c r="E133" s="47">
        <v>0</v>
      </c>
      <c r="F133" s="47">
        <v>0</v>
      </c>
      <c r="G133" s="47">
        <v>0</v>
      </c>
      <c r="H133" s="34"/>
      <c r="I133" s="34"/>
      <c r="J133" s="34"/>
      <c r="K133" s="34"/>
    </row>
    <row r="134" spans="1:11" ht="14.1" customHeight="1" x14ac:dyDescent="0.25">
      <c r="A134" s="34"/>
      <c r="B134" s="34"/>
      <c r="C134" s="49" t="s">
        <v>87</v>
      </c>
      <c r="D134" s="47">
        <v>0</v>
      </c>
      <c r="E134" s="47">
        <v>0</v>
      </c>
      <c r="F134" s="47">
        <v>0</v>
      </c>
      <c r="G134" s="47">
        <v>0</v>
      </c>
      <c r="H134" s="34"/>
      <c r="I134" s="34"/>
      <c r="J134" s="34"/>
      <c r="K134" s="34"/>
    </row>
    <row r="135" spans="1:11" ht="14.1" customHeight="1" x14ac:dyDescent="0.25">
      <c r="A135" s="34"/>
      <c r="B135" s="34"/>
      <c r="C135" s="49" t="s">
        <v>88</v>
      </c>
      <c r="D135" s="47">
        <v>0</v>
      </c>
      <c r="E135" s="47">
        <v>0</v>
      </c>
      <c r="F135" s="47">
        <v>0</v>
      </c>
      <c r="G135" s="47">
        <v>0</v>
      </c>
      <c r="H135" s="34"/>
      <c r="I135" s="34"/>
      <c r="J135" s="34"/>
      <c r="K135" s="34"/>
    </row>
    <row r="136" spans="1:11" ht="14.1" customHeight="1" x14ac:dyDescent="0.25">
      <c r="A136" s="34"/>
      <c r="B136" s="34"/>
      <c r="C136" s="48" t="s">
        <v>89</v>
      </c>
      <c r="D136" s="47">
        <v>0</v>
      </c>
      <c r="E136" s="47">
        <v>2500000</v>
      </c>
      <c r="F136" s="47">
        <v>2500000</v>
      </c>
      <c r="G136" s="47">
        <v>2500000</v>
      </c>
      <c r="H136" s="34"/>
      <c r="I136" s="34"/>
      <c r="J136" s="34"/>
      <c r="K136" s="34"/>
    </row>
    <row r="137" spans="1:11" ht="14.1" customHeight="1" x14ac:dyDescent="0.25">
      <c r="A137" s="34"/>
      <c r="B137" s="34"/>
      <c r="C137" s="55" t="s">
        <v>46</v>
      </c>
      <c r="D137" s="1419" t="s">
        <v>195</v>
      </c>
      <c r="E137" s="1420"/>
      <c r="F137" s="1420"/>
      <c r="G137" s="1420"/>
      <c r="H137" s="34"/>
      <c r="I137" s="34"/>
      <c r="J137" s="34"/>
      <c r="K137" s="34"/>
    </row>
    <row r="138" spans="1:11" ht="14.1" customHeight="1" x14ac:dyDescent="0.25">
      <c r="A138" s="34"/>
      <c r="B138" s="34"/>
      <c r="C138" s="32" t="s">
        <v>48</v>
      </c>
      <c r="D138" s="1421" t="s">
        <v>194</v>
      </c>
      <c r="E138" s="1422"/>
      <c r="F138" s="1422"/>
      <c r="G138" s="1422"/>
      <c r="H138" s="34"/>
      <c r="I138" s="34"/>
      <c r="J138" s="34"/>
      <c r="K138" s="34"/>
    </row>
    <row r="139" spans="1:11" ht="14.1" customHeight="1" x14ac:dyDescent="0.25">
      <c r="A139" s="34"/>
      <c r="B139" s="34"/>
      <c r="C139" s="32" t="s">
        <v>50</v>
      </c>
      <c r="D139" s="1421" t="s">
        <v>95</v>
      </c>
      <c r="E139" s="1422"/>
      <c r="F139" s="1422"/>
      <c r="G139" s="1422"/>
      <c r="H139" s="34"/>
      <c r="I139" s="34"/>
      <c r="J139" s="34"/>
      <c r="K139" s="34"/>
    </row>
    <row r="140" spans="1:11" ht="15" customHeight="1" x14ac:dyDescent="0.25">
      <c r="A140" s="34"/>
      <c r="B140" s="34"/>
      <c r="C140" s="53"/>
      <c r="D140" s="52">
        <v>2026</v>
      </c>
      <c r="E140" s="52">
        <v>2027</v>
      </c>
      <c r="F140" s="52">
        <v>2028</v>
      </c>
      <c r="G140" s="52">
        <v>2029</v>
      </c>
      <c r="H140" s="34"/>
      <c r="I140" s="34"/>
      <c r="J140" s="34"/>
      <c r="K140" s="34"/>
    </row>
    <row r="141" spans="1:11" ht="15" customHeight="1" x14ac:dyDescent="0.25">
      <c r="A141" s="34"/>
      <c r="B141" s="34"/>
      <c r="C141" s="51"/>
      <c r="D141" s="50" t="s">
        <v>17</v>
      </c>
      <c r="E141" s="50" t="s">
        <v>18</v>
      </c>
      <c r="F141" s="50" t="s">
        <v>18</v>
      </c>
      <c r="G141" s="50" t="s">
        <v>18</v>
      </c>
      <c r="H141" s="34"/>
      <c r="I141" s="34"/>
      <c r="J141" s="34"/>
      <c r="K141" s="34"/>
    </row>
    <row r="142" spans="1:11" ht="14.1" customHeight="1" x14ac:dyDescent="0.25">
      <c r="A142" s="34"/>
      <c r="B142" s="34"/>
      <c r="C142" s="41" t="s">
        <v>52</v>
      </c>
      <c r="D142" s="54" t="s">
        <v>53</v>
      </c>
      <c r="E142" s="54" t="s">
        <v>166</v>
      </c>
      <c r="F142" s="54" t="s">
        <v>166</v>
      </c>
      <c r="G142" s="54" t="s">
        <v>166</v>
      </c>
      <c r="H142" s="34"/>
      <c r="I142" s="34"/>
      <c r="J142" s="34"/>
      <c r="K142" s="34"/>
    </row>
    <row r="143" spans="1:11" ht="14.1" customHeight="1" x14ac:dyDescent="0.25">
      <c r="A143" s="34"/>
      <c r="B143" s="34"/>
      <c r="C143" s="41" t="s">
        <v>54</v>
      </c>
      <c r="D143" s="54" t="s">
        <v>55</v>
      </c>
      <c r="E143" s="54" t="s">
        <v>193</v>
      </c>
      <c r="F143" s="54" t="s">
        <v>193</v>
      </c>
      <c r="G143" s="54" t="s">
        <v>193</v>
      </c>
      <c r="H143" s="34"/>
      <c r="I143" s="34"/>
      <c r="J143" s="34"/>
      <c r="K143" s="34"/>
    </row>
    <row r="144" spans="1:11" ht="14.1" customHeight="1" x14ac:dyDescent="0.25">
      <c r="A144" s="34"/>
      <c r="B144" s="34"/>
      <c r="C144" s="41" t="s">
        <v>59</v>
      </c>
      <c r="D144" s="54" t="s">
        <v>55</v>
      </c>
      <c r="E144" s="54" t="s">
        <v>192</v>
      </c>
      <c r="F144" s="54" t="s">
        <v>192</v>
      </c>
      <c r="G144" s="54" t="s">
        <v>192</v>
      </c>
      <c r="H144" s="34"/>
      <c r="I144" s="34"/>
      <c r="J144" s="34"/>
      <c r="K144" s="34"/>
    </row>
    <row r="145" spans="1:11" ht="14.1" customHeight="1" x14ac:dyDescent="0.25">
      <c r="A145" s="34"/>
      <c r="B145" s="34"/>
      <c r="C145" s="41" t="s">
        <v>63</v>
      </c>
      <c r="D145" s="54" t="s">
        <v>53</v>
      </c>
      <c r="E145" s="54" t="s">
        <v>53</v>
      </c>
      <c r="F145" s="54" t="s">
        <v>55</v>
      </c>
      <c r="G145" s="54" t="s">
        <v>55</v>
      </c>
      <c r="H145" s="34"/>
      <c r="I145" s="34"/>
      <c r="J145" s="34"/>
      <c r="K145" s="34"/>
    </row>
    <row r="146" spans="1:11" ht="14.1" customHeight="1" x14ac:dyDescent="0.25">
      <c r="A146" s="34"/>
      <c r="B146" s="34"/>
      <c r="C146" s="41" t="s">
        <v>65</v>
      </c>
      <c r="D146" s="54" t="s">
        <v>53</v>
      </c>
      <c r="E146" s="54" t="s">
        <v>53</v>
      </c>
      <c r="F146" s="54" t="s">
        <v>55</v>
      </c>
      <c r="G146" s="54" t="s">
        <v>55</v>
      </c>
      <c r="H146" s="34"/>
      <c r="I146" s="34"/>
      <c r="J146" s="34"/>
      <c r="K146" s="34"/>
    </row>
    <row r="147" spans="1:11" ht="14.1" customHeight="1" x14ac:dyDescent="0.25">
      <c r="A147" s="34"/>
      <c r="B147" s="34"/>
      <c r="C147" s="41" t="s">
        <v>68</v>
      </c>
      <c r="D147" s="54" t="s">
        <v>53</v>
      </c>
      <c r="E147" s="54" t="s">
        <v>53</v>
      </c>
      <c r="F147" s="54" t="s">
        <v>55</v>
      </c>
      <c r="G147" s="54" t="s">
        <v>55</v>
      </c>
      <c r="H147" s="34"/>
      <c r="I147" s="34"/>
      <c r="J147" s="34"/>
      <c r="K147" s="34"/>
    </row>
    <row r="148" spans="1:11" ht="14.1" customHeight="1" x14ac:dyDescent="0.25">
      <c r="A148" s="34"/>
      <c r="B148" s="34"/>
      <c r="C148" s="1431" t="s">
        <v>70</v>
      </c>
      <c r="D148" s="1432"/>
      <c r="E148" s="1432"/>
      <c r="F148" s="1432"/>
      <c r="G148" s="1432"/>
      <c r="H148" s="34"/>
      <c r="I148" s="34"/>
      <c r="J148" s="34"/>
      <c r="K148" s="34"/>
    </row>
    <row r="149" spans="1:11" ht="14.1" customHeight="1" x14ac:dyDescent="0.25">
      <c r="A149" s="34"/>
      <c r="B149" s="34"/>
      <c r="C149" s="53"/>
      <c r="D149" s="52">
        <v>2026</v>
      </c>
      <c r="E149" s="52">
        <v>2027</v>
      </c>
      <c r="F149" s="52">
        <v>2028</v>
      </c>
      <c r="G149" s="52">
        <v>2029</v>
      </c>
      <c r="H149" s="34"/>
      <c r="I149" s="34"/>
      <c r="J149" s="34"/>
      <c r="K149" s="34"/>
    </row>
    <row r="150" spans="1:11" ht="14.1" customHeight="1" x14ac:dyDescent="0.25">
      <c r="A150" s="34"/>
      <c r="B150" s="34"/>
      <c r="C150" s="51"/>
      <c r="D150" s="50" t="s">
        <v>17</v>
      </c>
      <c r="E150" s="50" t="s">
        <v>18</v>
      </c>
      <c r="F150" s="50" t="s">
        <v>18</v>
      </c>
      <c r="G150" s="50" t="s">
        <v>18</v>
      </c>
      <c r="H150" s="34"/>
      <c r="I150" s="34"/>
      <c r="J150" s="34"/>
      <c r="K150" s="34"/>
    </row>
    <row r="151" spans="1:11" ht="14.1" customHeight="1" x14ac:dyDescent="0.25">
      <c r="A151" s="34"/>
      <c r="B151" s="34"/>
      <c r="C151" s="49" t="s">
        <v>71</v>
      </c>
      <c r="D151" s="47">
        <v>0</v>
      </c>
      <c r="E151" s="47">
        <v>0</v>
      </c>
      <c r="F151" s="47">
        <v>0</v>
      </c>
      <c r="G151" s="47">
        <v>0</v>
      </c>
      <c r="H151" s="34"/>
      <c r="I151" s="34"/>
      <c r="J151" s="34"/>
      <c r="K151" s="34"/>
    </row>
    <row r="152" spans="1:11" ht="14.1" customHeight="1" x14ac:dyDescent="0.25">
      <c r="A152" s="34"/>
      <c r="B152" s="34"/>
      <c r="C152" s="49" t="s">
        <v>72</v>
      </c>
      <c r="D152" s="47">
        <v>0</v>
      </c>
      <c r="E152" s="47">
        <v>0</v>
      </c>
      <c r="F152" s="47">
        <v>0</v>
      </c>
      <c r="G152" s="47">
        <v>0</v>
      </c>
      <c r="H152" s="34"/>
      <c r="I152" s="34"/>
      <c r="J152" s="34"/>
      <c r="K152" s="34"/>
    </row>
    <row r="153" spans="1:11" ht="14.1" customHeight="1" x14ac:dyDescent="0.25">
      <c r="A153" s="34"/>
      <c r="B153" s="34"/>
      <c r="C153" s="49" t="s">
        <v>73</v>
      </c>
      <c r="D153" s="47">
        <v>0</v>
      </c>
      <c r="E153" s="47">
        <v>0</v>
      </c>
      <c r="F153" s="47">
        <v>0</v>
      </c>
      <c r="G153" s="47">
        <v>0</v>
      </c>
      <c r="H153" s="34"/>
      <c r="I153" s="34"/>
      <c r="J153" s="34"/>
      <c r="K153" s="34"/>
    </row>
    <row r="154" spans="1:11" ht="14.1" customHeight="1" x14ac:dyDescent="0.25">
      <c r="A154" s="34"/>
      <c r="B154" s="34"/>
      <c r="C154" s="49" t="s">
        <v>74</v>
      </c>
      <c r="D154" s="47">
        <v>0</v>
      </c>
      <c r="E154" s="47">
        <v>0</v>
      </c>
      <c r="F154" s="47">
        <v>0</v>
      </c>
      <c r="G154" s="47">
        <v>0</v>
      </c>
      <c r="H154" s="34"/>
      <c r="I154" s="34"/>
      <c r="J154" s="34"/>
      <c r="K154" s="34"/>
    </row>
    <row r="155" spans="1:11" ht="14.1" customHeight="1" x14ac:dyDescent="0.25">
      <c r="A155" s="34"/>
      <c r="B155" s="34"/>
      <c r="C155" s="49" t="s">
        <v>72</v>
      </c>
      <c r="D155" s="47">
        <v>0</v>
      </c>
      <c r="E155" s="47">
        <v>0</v>
      </c>
      <c r="F155" s="47">
        <v>0</v>
      </c>
      <c r="G155" s="47">
        <v>0</v>
      </c>
      <c r="H155" s="34"/>
      <c r="I155" s="34"/>
      <c r="J155" s="34"/>
      <c r="K155" s="34"/>
    </row>
    <row r="156" spans="1:11" ht="14.1" customHeight="1" x14ac:dyDescent="0.25">
      <c r="A156" s="34"/>
      <c r="B156" s="34"/>
      <c r="C156" s="49" t="s">
        <v>73</v>
      </c>
      <c r="D156" s="47">
        <v>0</v>
      </c>
      <c r="E156" s="47">
        <v>0</v>
      </c>
      <c r="F156" s="47">
        <v>0</v>
      </c>
      <c r="G156" s="47">
        <v>0</v>
      </c>
      <c r="H156" s="34"/>
      <c r="I156" s="34"/>
      <c r="J156" s="34"/>
      <c r="K156" s="34"/>
    </row>
    <row r="157" spans="1:11" ht="14.1" customHeight="1" x14ac:dyDescent="0.25">
      <c r="A157" s="34"/>
      <c r="B157" s="34"/>
      <c r="C157" s="49" t="s">
        <v>75</v>
      </c>
      <c r="D157" s="47">
        <v>0</v>
      </c>
      <c r="E157" s="47">
        <v>0</v>
      </c>
      <c r="F157" s="47">
        <v>0</v>
      </c>
      <c r="G157" s="47">
        <v>0</v>
      </c>
      <c r="H157" s="34"/>
      <c r="I157" s="34"/>
      <c r="J157" s="34"/>
      <c r="K157" s="34"/>
    </row>
    <row r="158" spans="1:11" ht="14.1" customHeight="1" x14ac:dyDescent="0.25">
      <c r="A158" s="34"/>
      <c r="B158" s="34"/>
      <c r="C158" s="49" t="s">
        <v>72</v>
      </c>
      <c r="D158" s="47">
        <v>0</v>
      </c>
      <c r="E158" s="47">
        <v>0</v>
      </c>
      <c r="F158" s="47">
        <v>0</v>
      </c>
      <c r="G158" s="47">
        <v>0</v>
      </c>
      <c r="H158" s="34"/>
      <c r="I158" s="34"/>
      <c r="J158" s="34"/>
      <c r="K158" s="34"/>
    </row>
    <row r="159" spans="1:11" ht="14.1" customHeight="1" x14ac:dyDescent="0.25">
      <c r="A159" s="34"/>
      <c r="B159" s="34"/>
      <c r="C159" s="49" t="s">
        <v>73</v>
      </c>
      <c r="D159" s="47">
        <v>0</v>
      </c>
      <c r="E159" s="47">
        <v>0</v>
      </c>
      <c r="F159" s="47">
        <v>0</v>
      </c>
      <c r="G159" s="47">
        <v>0</v>
      </c>
      <c r="H159" s="34"/>
      <c r="I159" s="34"/>
      <c r="J159" s="34"/>
      <c r="K159" s="34"/>
    </row>
    <row r="160" spans="1:11" ht="14.1" customHeight="1" x14ac:dyDescent="0.25">
      <c r="A160" s="34"/>
      <c r="B160" s="34"/>
      <c r="C160" s="49" t="s">
        <v>76</v>
      </c>
      <c r="D160" s="47">
        <v>0</v>
      </c>
      <c r="E160" s="47">
        <v>0</v>
      </c>
      <c r="F160" s="47">
        <v>0</v>
      </c>
      <c r="G160" s="47">
        <v>0</v>
      </c>
      <c r="H160" s="34"/>
      <c r="I160" s="34"/>
      <c r="J160" s="34"/>
      <c r="K160" s="34"/>
    </row>
    <row r="161" spans="1:11" ht="14.1" customHeight="1" x14ac:dyDescent="0.25">
      <c r="A161" s="34"/>
      <c r="B161" s="34"/>
      <c r="C161" s="49" t="s">
        <v>72</v>
      </c>
      <c r="D161" s="47">
        <v>0</v>
      </c>
      <c r="E161" s="47">
        <v>0</v>
      </c>
      <c r="F161" s="47">
        <v>0</v>
      </c>
      <c r="G161" s="47">
        <v>0</v>
      </c>
      <c r="H161" s="34"/>
      <c r="I161" s="34"/>
      <c r="J161" s="34"/>
      <c r="K161" s="34"/>
    </row>
    <row r="162" spans="1:11" ht="14.1" customHeight="1" x14ac:dyDescent="0.25">
      <c r="A162" s="34"/>
      <c r="B162" s="34"/>
      <c r="C162" s="49" t="s">
        <v>73</v>
      </c>
      <c r="D162" s="47">
        <v>0</v>
      </c>
      <c r="E162" s="47">
        <v>0</v>
      </c>
      <c r="F162" s="47">
        <v>0</v>
      </c>
      <c r="G162" s="47">
        <v>0</v>
      </c>
      <c r="H162" s="34"/>
      <c r="I162" s="34"/>
      <c r="J162" s="34"/>
      <c r="K162" s="34"/>
    </row>
    <row r="163" spans="1:11" ht="14.1" customHeight="1" x14ac:dyDescent="0.25">
      <c r="A163" s="34"/>
      <c r="B163" s="34"/>
      <c r="C163" s="49" t="s">
        <v>77</v>
      </c>
      <c r="D163" s="47">
        <v>0</v>
      </c>
      <c r="E163" s="47">
        <v>0</v>
      </c>
      <c r="F163" s="47">
        <v>0</v>
      </c>
      <c r="G163" s="47">
        <v>0</v>
      </c>
      <c r="H163" s="34"/>
      <c r="I163" s="34"/>
      <c r="J163" s="34"/>
      <c r="K163" s="34"/>
    </row>
    <row r="164" spans="1:11" ht="14.1" customHeight="1" x14ac:dyDescent="0.25">
      <c r="A164" s="34"/>
      <c r="B164" s="34"/>
      <c r="C164" s="49" t="s">
        <v>72</v>
      </c>
      <c r="D164" s="47">
        <v>0</v>
      </c>
      <c r="E164" s="47">
        <v>0</v>
      </c>
      <c r="F164" s="47">
        <v>0</v>
      </c>
      <c r="G164" s="47">
        <v>0</v>
      </c>
      <c r="H164" s="34"/>
      <c r="I164" s="34"/>
      <c r="J164" s="34"/>
      <c r="K164" s="34"/>
    </row>
    <row r="165" spans="1:11" ht="14.1" customHeight="1" x14ac:dyDescent="0.25">
      <c r="A165" s="34"/>
      <c r="B165" s="34"/>
      <c r="C165" s="49" t="s">
        <v>73</v>
      </c>
      <c r="D165" s="47">
        <v>0</v>
      </c>
      <c r="E165" s="47">
        <v>0</v>
      </c>
      <c r="F165" s="47">
        <v>0</v>
      </c>
      <c r="G165" s="47">
        <v>0</v>
      </c>
      <c r="H165" s="34"/>
      <c r="I165" s="34"/>
      <c r="J165" s="34"/>
      <c r="K165" s="34"/>
    </row>
    <row r="166" spans="1:11" ht="14.1" customHeight="1" x14ac:dyDescent="0.25">
      <c r="A166" s="34"/>
      <c r="B166" s="34"/>
      <c r="C166" s="49" t="s">
        <v>78</v>
      </c>
      <c r="D166" s="47">
        <v>0</v>
      </c>
      <c r="E166" s="47">
        <v>0</v>
      </c>
      <c r="F166" s="47">
        <v>0</v>
      </c>
      <c r="G166" s="47">
        <v>0</v>
      </c>
      <c r="H166" s="34"/>
      <c r="I166" s="34"/>
      <c r="J166" s="34"/>
      <c r="K166" s="34"/>
    </row>
    <row r="167" spans="1:11" ht="14.1" customHeight="1" x14ac:dyDescent="0.25">
      <c r="A167" s="34"/>
      <c r="B167" s="34"/>
      <c r="C167" s="49" t="s">
        <v>72</v>
      </c>
      <c r="D167" s="47">
        <v>0</v>
      </c>
      <c r="E167" s="47">
        <v>0</v>
      </c>
      <c r="F167" s="47">
        <v>0</v>
      </c>
      <c r="G167" s="47">
        <v>0</v>
      </c>
      <c r="H167" s="34"/>
      <c r="I167" s="34"/>
      <c r="J167" s="34"/>
      <c r="K167" s="34"/>
    </row>
    <row r="168" spans="1:11" ht="14.1" customHeight="1" x14ac:dyDescent="0.25">
      <c r="A168" s="34"/>
      <c r="B168" s="34"/>
      <c r="C168" s="49" t="s">
        <v>73</v>
      </c>
      <c r="D168" s="47">
        <v>0</v>
      </c>
      <c r="E168" s="47">
        <v>0</v>
      </c>
      <c r="F168" s="47">
        <v>0</v>
      </c>
      <c r="G168" s="47">
        <v>0</v>
      </c>
      <c r="H168" s="34"/>
      <c r="I168" s="34"/>
      <c r="J168" s="34"/>
      <c r="K168" s="34"/>
    </row>
    <row r="169" spans="1:11" ht="14.1" customHeight="1" x14ac:dyDescent="0.25">
      <c r="A169" s="34"/>
      <c r="B169" s="34"/>
      <c r="C169" s="49" t="s">
        <v>79</v>
      </c>
      <c r="D169" s="47">
        <v>0</v>
      </c>
      <c r="E169" s="47">
        <v>0</v>
      </c>
      <c r="F169" s="47">
        <v>0</v>
      </c>
      <c r="G169" s="47">
        <v>0</v>
      </c>
      <c r="H169" s="34"/>
      <c r="I169" s="34"/>
      <c r="J169" s="34"/>
      <c r="K169" s="34"/>
    </row>
    <row r="170" spans="1:11" ht="14.1" customHeight="1" x14ac:dyDescent="0.25">
      <c r="A170" s="34"/>
      <c r="B170" s="34"/>
      <c r="C170" s="49" t="s">
        <v>72</v>
      </c>
      <c r="D170" s="47">
        <v>0</v>
      </c>
      <c r="E170" s="47">
        <v>0</v>
      </c>
      <c r="F170" s="47">
        <v>0</v>
      </c>
      <c r="G170" s="47">
        <v>0</v>
      </c>
      <c r="H170" s="34"/>
      <c r="I170" s="34"/>
      <c r="J170" s="34"/>
      <c r="K170" s="34"/>
    </row>
    <row r="171" spans="1:11" ht="14.1" customHeight="1" x14ac:dyDescent="0.25">
      <c r="A171" s="34"/>
      <c r="B171" s="34"/>
      <c r="C171" s="49" t="s">
        <v>73</v>
      </c>
      <c r="D171" s="47">
        <v>0</v>
      </c>
      <c r="E171" s="47">
        <v>0</v>
      </c>
      <c r="F171" s="47">
        <v>0</v>
      </c>
      <c r="G171" s="47">
        <v>0</v>
      </c>
      <c r="H171" s="34"/>
      <c r="I171" s="34"/>
      <c r="J171" s="34"/>
      <c r="K171" s="34"/>
    </row>
    <row r="172" spans="1:11" ht="14.1" customHeight="1" x14ac:dyDescent="0.25">
      <c r="A172" s="34"/>
      <c r="B172" s="34"/>
      <c r="C172" s="49" t="s">
        <v>80</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81</v>
      </c>
      <c r="D174" s="47">
        <v>0</v>
      </c>
      <c r="E174" s="47">
        <v>0</v>
      </c>
      <c r="F174" s="47">
        <v>0</v>
      </c>
      <c r="G174" s="47">
        <v>0</v>
      </c>
      <c r="H174" s="34"/>
      <c r="I174" s="34"/>
      <c r="J174" s="34"/>
      <c r="K174" s="34"/>
    </row>
    <row r="175" spans="1:11" ht="14.1" customHeight="1" x14ac:dyDescent="0.25">
      <c r="A175" s="34"/>
      <c r="B175" s="34"/>
      <c r="C175" s="49" t="s">
        <v>82</v>
      </c>
      <c r="D175" s="47">
        <v>0</v>
      </c>
      <c r="E175" s="47">
        <v>0</v>
      </c>
      <c r="F175" s="47">
        <v>0</v>
      </c>
      <c r="G175" s="47">
        <v>0</v>
      </c>
      <c r="H175" s="34"/>
      <c r="I175" s="34"/>
      <c r="J175" s="34"/>
      <c r="K175" s="34"/>
    </row>
    <row r="176" spans="1:11" ht="14.1" customHeight="1" x14ac:dyDescent="0.25">
      <c r="A176" s="34"/>
      <c r="B176" s="34"/>
      <c r="C176" s="49" t="s">
        <v>83</v>
      </c>
      <c r="D176" s="47">
        <v>0</v>
      </c>
      <c r="E176" s="47">
        <v>0</v>
      </c>
      <c r="F176" s="47">
        <v>0</v>
      </c>
      <c r="G176" s="47">
        <v>0</v>
      </c>
      <c r="H176" s="34"/>
      <c r="I176" s="34"/>
      <c r="J176" s="34"/>
      <c r="K176" s="34"/>
    </row>
    <row r="177" spans="1:11" ht="14.1" customHeight="1" x14ac:dyDescent="0.25">
      <c r="A177" s="34"/>
      <c r="B177" s="34"/>
      <c r="C177" s="49" t="s">
        <v>84</v>
      </c>
      <c r="D177" s="47">
        <v>0</v>
      </c>
      <c r="E177" s="47">
        <v>0</v>
      </c>
      <c r="F177" s="47">
        <v>0</v>
      </c>
      <c r="G177" s="47">
        <v>0</v>
      </c>
      <c r="H177" s="34"/>
      <c r="I177" s="34"/>
      <c r="J177" s="34"/>
      <c r="K177" s="34"/>
    </row>
    <row r="178" spans="1:11" ht="14.1" customHeight="1" x14ac:dyDescent="0.25">
      <c r="A178" s="34"/>
      <c r="B178" s="34"/>
      <c r="C178" s="49" t="s">
        <v>85</v>
      </c>
      <c r="D178" s="47">
        <v>0</v>
      </c>
      <c r="E178" s="47">
        <v>1000000</v>
      </c>
      <c r="F178" s="47">
        <v>1000000</v>
      </c>
      <c r="G178" s="47">
        <v>1000000</v>
      </c>
      <c r="H178" s="34"/>
      <c r="I178" s="34"/>
      <c r="J178" s="34"/>
      <c r="K178" s="34"/>
    </row>
    <row r="179" spans="1:11" ht="14.1" customHeight="1" x14ac:dyDescent="0.25">
      <c r="A179" s="34"/>
      <c r="B179" s="34"/>
      <c r="C179" s="49" t="s">
        <v>72</v>
      </c>
      <c r="D179" s="47">
        <v>0</v>
      </c>
      <c r="E179" s="47">
        <v>1000000</v>
      </c>
      <c r="F179" s="47">
        <v>1000000</v>
      </c>
      <c r="G179" s="47">
        <v>1000000</v>
      </c>
      <c r="H179" s="34"/>
      <c r="I179" s="34"/>
      <c r="J179" s="34"/>
      <c r="K179" s="34"/>
    </row>
    <row r="180" spans="1:11" ht="14.1" customHeight="1" x14ac:dyDescent="0.25">
      <c r="A180" s="34"/>
      <c r="B180" s="34"/>
      <c r="C180" s="49" t="s">
        <v>81</v>
      </c>
      <c r="D180" s="47">
        <v>0</v>
      </c>
      <c r="E180" s="47">
        <v>0</v>
      </c>
      <c r="F180" s="47">
        <v>0</v>
      </c>
      <c r="G180" s="47">
        <v>0</v>
      </c>
      <c r="H180" s="34"/>
      <c r="I180" s="34"/>
      <c r="J180" s="34"/>
      <c r="K180" s="34"/>
    </row>
    <row r="181" spans="1:11" ht="14.1" customHeight="1" x14ac:dyDescent="0.25">
      <c r="A181" s="34"/>
      <c r="B181" s="34"/>
      <c r="C181" s="49" t="s">
        <v>82</v>
      </c>
      <c r="D181" s="47">
        <v>0</v>
      </c>
      <c r="E181" s="47">
        <v>0</v>
      </c>
      <c r="F181" s="47">
        <v>0</v>
      </c>
      <c r="G181" s="47">
        <v>0</v>
      </c>
      <c r="H181" s="34"/>
      <c r="I181" s="34"/>
      <c r="J181" s="34"/>
      <c r="K181" s="34"/>
    </row>
    <row r="182" spans="1:11" ht="14.1" customHeight="1" x14ac:dyDescent="0.25">
      <c r="A182" s="34"/>
      <c r="B182" s="34"/>
      <c r="C182" s="49" t="s">
        <v>83</v>
      </c>
      <c r="D182" s="47">
        <v>0</v>
      </c>
      <c r="E182" s="47">
        <v>0</v>
      </c>
      <c r="F182" s="47">
        <v>0</v>
      </c>
      <c r="G182" s="47">
        <v>0</v>
      </c>
      <c r="H182" s="34"/>
      <c r="I182" s="34"/>
      <c r="J182" s="34"/>
      <c r="K182" s="34"/>
    </row>
    <row r="183" spans="1:11" ht="14.1" customHeight="1" x14ac:dyDescent="0.25">
      <c r="A183" s="34"/>
      <c r="B183" s="34"/>
      <c r="C183" s="49" t="s">
        <v>84</v>
      </c>
      <c r="D183" s="47">
        <v>0</v>
      </c>
      <c r="E183" s="47">
        <v>0</v>
      </c>
      <c r="F183" s="47">
        <v>0</v>
      </c>
      <c r="G183" s="47">
        <v>0</v>
      </c>
      <c r="H183" s="34"/>
      <c r="I183" s="34"/>
      <c r="J183" s="34"/>
      <c r="K183" s="34"/>
    </row>
    <row r="184" spans="1:11" ht="14.1" customHeight="1" x14ac:dyDescent="0.25">
      <c r="A184" s="34"/>
      <c r="B184" s="34"/>
      <c r="C184" s="49" t="s">
        <v>86</v>
      </c>
      <c r="D184" s="47">
        <v>0</v>
      </c>
      <c r="E184" s="47">
        <v>0</v>
      </c>
      <c r="F184" s="47">
        <v>0</v>
      </c>
      <c r="G184" s="47">
        <v>0</v>
      </c>
      <c r="H184" s="34"/>
      <c r="I184" s="34"/>
      <c r="J184" s="34"/>
      <c r="K184" s="34"/>
    </row>
    <row r="185" spans="1:11" ht="14.1" customHeight="1" x14ac:dyDescent="0.25">
      <c r="A185" s="34"/>
      <c r="B185" s="34"/>
      <c r="C185" s="49" t="s">
        <v>72</v>
      </c>
      <c r="D185" s="47">
        <v>0</v>
      </c>
      <c r="E185" s="47">
        <v>0</v>
      </c>
      <c r="F185" s="47">
        <v>0</v>
      </c>
      <c r="G185" s="47">
        <v>0</v>
      </c>
      <c r="H185" s="34"/>
      <c r="I185" s="34"/>
      <c r="J185" s="34"/>
      <c r="K185" s="34"/>
    </row>
    <row r="186" spans="1:11" ht="14.1" customHeight="1" x14ac:dyDescent="0.25">
      <c r="A186" s="34"/>
      <c r="B186" s="34"/>
      <c r="C186" s="49" t="s">
        <v>81</v>
      </c>
      <c r="D186" s="47">
        <v>0</v>
      </c>
      <c r="E186" s="47">
        <v>0</v>
      </c>
      <c r="F186" s="47">
        <v>0</v>
      </c>
      <c r="G186" s="47">
        <v>0</v>
      </c>
      <c r="H186" s="34"/>
      <c r="I186" s="34"/>
      <c r="J186" s="34"/>
      <c r="K186" s="34"/>
    </row>
    <row r="187" spans="1:11" ht="14.1" customHeight="1" x14ac:dyDescent="0.25">
      <c r="A187" s="34"/>
      <c r="B187" s="34"/>
      <c r="C187" s="49" t="s">
        <v>82</v>
      </c>
      <c r="D187" s="47">
        <v>0</v>
      </c>
      <c r="E187" s="47">
        <v>0</v>
      </c>
      <c r="F187" s="47">
        <v>0</v>
      </c>
      <c r="G187" s="47">
        <v>0</v>
      </c>
      <c r="H187" s="34"/>
      <c r="I187" s="34"/>
      <c r="J187" s="34"/>
      <c r="K187" s="34"/>
    </row>
    <row r="188" spans="1:11" ht="14.1" customHeight="1" x14ac:dyDescent="0.25">
      <c r="A188" s="34"/>
      <c r="B188" s="34"/>
      <c r="C188" s="49" t="s">
        <v>83</v>
      </c>
      <c r="D188" s="47">
        <v>0</v>
      </c>
      <c r="E188" s="47">
        <v>0</v>
      </c>
      <c r="F188" s="47">
        <v>0</v>
      </c>
      <c r="G188" s="47">
        <v>0</v>
      </c>
      <c r="H188" s="34"/>
      <c r="I188" s="34"/>
      <c r="J188" s="34"/>
      <c r="K188" s="34"/>
    </row>
    <row r="189" spans="1:11" ht="14.1" customHeight="1" x14ac:dyDescent="0.25">
      <c r="A189" s="34"/>
      <c r="B189" s="34"/>
      <c r="C189" s="49" t="s">
        <v>84</v>
      </c>
      <c r="D189" s="47">
        <v>0</v>
      </c>
      <c r="E189" s="47">
        <v>0</v>
      </c>
      <c r="F189" s="47">
        <v>0</v>
      </c>
      <c r="G189" s="47">
        <v>0</v>
      </c>
      <c r="H189" s="34"/>
      <c r="I189" s="34"/>
      <c r="J189" s="34"/>
      <c r="K189" s="34"/>
    </row>
    <row r="190" spans="1:11" ht="14.1" customHeight="1" x14ac:dyDescent="0.25">
      <c r="A190" s="34"/>
      <c r="B190" s="34"/>
      <c r="C190" s="49" t="s">
        <v>87</v>
      </c>
      <c r="D190" s="47">
        <v>0</v>
      </c>
      <c r="E190" s="47">
        <v>0</v>
      </c>
      <c r="F190" s="47">
        <v>0</v>
      </c>
      <c r="G190" s="47">
        <v>0</v>
      </c>
      <c r="H190" s="34"/>
      <c r="I190" s="34"/>
      <c r="J190" s="34"/>
      <c r="K190" s="34"/>
    </row>
    <row r="191" spans="1:11" ht="14.1" customHeight="1" x14ac:dyDescent="0.25">
      <c r="A191" s="34"/>
      <c r="B191" s="34"/>
      <c r="C191" s="49" t="s">
        <v>88</v>
      </c>
      <c r="D191" s="47">
        <v>0</v>
      </c>
      <c r="E191" s="47">
        <v>0</v>
      </c>
      <c r="F191" s="47">
        <v>0</v>
      </c>
      <c r="G191" s="47">
        <v>0</v>
      </c>
      <c r="H191" s="34"/>
      <c r="I191" s="34"/>
      <c r="J191" s="34"/>
      <c r="K191" s="34"/>
    </row>
    <row r="192" spans="1:11" ht="14.1" customHeight="1" x14ac:dyDescent="0.25">
      <c r="A192" s="34"/>
      <c r="B192" s="34"/>
      <c r="C192" s="48" t="s">
        <v>89</v>
      </c>
      <c r="D192" s="47">
        <v>0</v>
      </c>
      <c r="E192" s="47">
        <v>1000000</v>
      </c>
      <c r="F192" s="47">
        <v>1000000</v>
      </c>
      <c r="G192" s="47">
        <v>1000000</v>
      </c>
      <c r="H192" s="34"/>
      <c r="I192" s="34"/>
      <c r="J192" s="34"/>
      <c r="K192" s="34"/>
    </row>
    <row r="193" spans="1:11" ht="14.1" customHeight="1" x14ac:dyDescent="0.25">
      <c r="A193" s="34"/>
      <c r="B193" s="34"/>
      <c r="C193" s="56" t="s">
        <v>191</v>
      </c>
      <c r="D193" s="1417" t="s">
        <v>190</v>
      </c>
      <c r="E193" s="1418"/>
      <c r="F193" s="1418"/>
      <c r="G193" s="1418"/>
      <c r="H193" s="34"/>
      <c r="I193" s="34"/>
      <c r="J193" s="34"/>
      <c r="K193" s="34"/>
    </row>
    <row r="194" spans="1:11" ht="18" customHeight="1" x14ac:dyDescent="0.25">
      <c r="A194" s="34"/>
      <c r="B194" s="34"/>
      <c r="C194" s="55" t="s">
        <v>46</v>
      </c>
      <c r="D194" s="1419" t="s">
        <v>189</v>
      </c>
      <c r="E194" s="1420"/>
      <c r="F194" s="1420"/>
      <c r="G194" s="1420"/>
      <c r="H194" s="34"/>
      <c r="I194" s="34"/>
      <c r="J194" s="34"/>
      <c r="K194" s="34"/>
    </row>
    <row r="195" spans="1:11" ht="18" customHeight="1" x14ac:dyDescent="0.25">
      <c r="A195" s="34"/>
      <c r="B195" s="34"/>
      <c r="C195" s="32" t="s">
        <v>48</v>
      </c>
      <c r="D195" s="1421" t="s">
        <v>188</v>
      </c>
      <c r="E195" s="1422"/>
      <c r="F195" s="1422"/>
      <c r="G195" s="1422"/>
      <c r="H195" s="34"/>
      <c r="I195" s="34"/>
      <c r="J195" s="34"/>
      <c r="K195" s="34"/>
    </row>
    <row r="196" spans="1:11" ht="18" customHeight="1" x14ac:dyDescent="0.25">
      <c r="A196" s="34"/>
      <c r="B196" s="34"/>
      <c r="C196" s="32" t="s">
        <v>50</v>
      </c>
      <c r="D196" s="1421" t="s">
        <v>187</v>
      </c>
      <c r="E196" s="1422"/>
      <c r="F196" s="1422"/>
      <c r="G196" s="1422"/>
      <c r="H196" s="34"/>
      <c r="I196" s="34"/>
      <c r="J196" s="34"/>
      <c r="K196" s="34"/>
    </row>
    <row r="197" spans="1:11" ht="15" customHeight="1" x14ac:dyDescent="0.25">
      <c r="A197" s="34"/>
      <c r="B197" s="34"/>
      <c r="C197" s="53"/>
      <c r="D197" s="52">
        <v>2026</v>
      </c>
      <c r="E197" s="52">
        <v>2027</v>
      </c>
      <c r="F197" s="52">
        <v>2028</v>
      </c>
      <c r="G197" s="52">
        <v>2029</v>
      </c>
      <c r="H197" s="34"/>
      <c r="I197" s="34"/>
      <c r="J197" s="34"/>
      <c r="K197" s="34"/>
    </row>
    <row r="198" spans="1:11" ht="15" customHeight="1" x14ac:dyDescent="0.25">
      <c r="A198" s="34"/>
      <c r="B198" s="34"/>
      <c r="C198" s="51"/>
      <c r="D198" s="50" t="s">
        <v>17</v>
      </c>
      <c r="E198" s="50" t="s">
        <v>18</v>
      </c>
      <c r="F198" s="50" t="s">
        <v>18</v>
      </c>
      <c r="G198" s="50" t="s">
        <v>18</v>
      </c>
      <c r="H198" s="34"/>
      <c r="I198" s="34"/>
      <c r="J198" s="34"/>
      <c r="K198" s="34"/>
    </row>
    <row r="199" spans="1:11" ht="14.1" customHeight="1" x14ac:dyDescent="0.25">
      <c r="A199" s="34"/>
      <c r="B199" s="34"/>
      <c r="C199" s="41" t="s">
        <v>52</v>
      </c>
      <c r="D199" s="54" t="s">
        <v>53</v>
      </c>
      <c r="E199" s="54" t="s">
        <v>174</v>
      </c>
      <c r="F199" s="54" t="s">
        <v>174</v>
      </c>
      <c r="G199" s="54" t="s">
        <v>174</v>
      </c>
      <c r="H199" s="34"/>
      <c r="I199" s="34"/>
      <c r="J199" s="34"/>
      <c r="K199" s="34"/>
    </row>
    <row r="200" spans="1:11" ht="14.1" customHeight="1" x14ac:dyDescent="0.25">
      <c r="A200" s="34"/>
      <c r="B200" s="34"/>
      <c r="C200" s="41" t="s">
        <v>54</v>
      </c>
      <c r="D200" s="54" t="s">
        <v>55</v>
      </c>
      <c r="E200" s="54" t="s">
        <v>165</v>
      </c>
      <c r="F200" s="54" t="s">
        <v>165</v>
      </c>
      <c r="G200" s="54" t="s">
        <v>165</v>
      </c>
      <c r="H200" s="34"/>
      <c r="I200" s="34"/>
      <c r="J200" s="34"/>
      <c r="K200" s="34"/>
    </row>
    <row r="201" spans="1:11" ht="14.1" customHeight="1" x14ac:dyDescent="0.25">
      <c r="A201" s="34"/>
      <c r="B201" s="34"/>
      <c r="C201" s="41" t="s">
        <v>59</v>
      </c>
      <c r="D201" s="54" t="s">
        <v>55</v>
      </c>
      <c r="E201" s="54" t="s">
        <v>186</v>
      </c>
      <c r="F201" s="54" t="s">
        <v>186</v>
      </c>
      <c r="G201" s="54" t="s">
        <v>186</v>
      </c>
      <c r="H201" s="34"/>
      <c r="I201" s="34"/>
      <c r="J201" s="34"/>
      <c r="K201" s="34"/>
    </row>
    <row r="202" spans="1:11" ht="14.1" customHeight="1" x14ac:dyDescent="0.25">
      <c r="A202" s="34"/>
      <c r="B202" s="34"/>
      <c r="C202" s="41" t="s">
        <v>63</v>
      </c>
      <c r="D202" s="54" t="s">
        <v>53</v>
      </c>
      <c r="E202" s="54" t="s">
        <v>53</v>
      </c>
      <c r="F202" s="54" t="s">
        <v>55</v>
      </c>
      <c r="G202" s="54" t="s">
        <v>55</v>
      </c>
      <c r="H202" s="34"/>
      <c r="I202" s="34"/>
      <c r="J202" s="34"/>
      <c r="K202" s="34"/>
    </row>
    <row r="203" spans="1:11" ht="14.1" customHeight="1" x14ac:dyDescent="0.25">
      <c r="A203" s="34"/>
      <c r="B203" s="34"/>
      <c r="C203" s="41" t="s">
        <v>65</v>
      </c>
      <c r="D203" s="54" t="s">
        <v>53</v>
      </c>
      <c r="E203" s="54" t="s">
        <v>53</v>
      </c>
      <c r="F203" s="54" t="s">
        <v>55</v>
      </c>
      <c r="G203" s="54" t="s">
        <v>55</v>
      </c>
      <c r="H203" s="34"/>
      <c r="I203" s="34"/>
      <c r="J203" s="34"/>
      <c r="K203" s="34"/>
    </row>
    <row r="204" spans="1:11" ht="14.1" customHeight="1" x14ac:dyDescent="0.25">
      <c r="A204" s="34"/>
      <c r="B204" s="34"/>
      <c r="C204" s="41" t="s">
        <v>68</v>
      </c>
      <c r="D204" s="54" t="s">
        <v>53</v>
      </c>
      <c r="E204" s="54" t="s">
        <v>53</v>
      </c>
      <c r="F204" s="54" t="s">
        <v>55</v>
      </c>
      <c r="G204" s="54" t="s">
        <v>55</v>
      </c>
      <c r="H204" s="34"/>
      <c r="I204" s="34"/>
      <c r="J204" s="34"/>
      <c r="K204" s="34"/>
    </row>
    <row r="205" spans="1:11" ht="14.1" customHeight="1" x14ac:dyDescent="0.25">
      <c r="A205" s="34"/>
      <c r="B205" s="34"/>
      <c r="C205" s="1431" t="s">
        <v>70</v>
      </c>
      <c r="D205" s="1432"/>
      <c r="E205" s="1432"/>
      <c r="F205" s="1432"/>
      <c r="G205" s="1432"/>
      <c r="H205" s="34"/>
      <c r="I205" s="34"/>
      <c r="J205" s="34"/>
      <c r="K205" s="34"/>
    </row>
    <row r="206" spans="1:11" ht="14.1" customHeight="1" x14ac:dyDescent="0.25">
      <c r="A206" s="34"/>
      <c r="B206" s="34"/>
      <c r="C206" s="53"/>
      <c r="D206" s="52">
        <v>2026</v>
      </c>
      <c r="E206" s="52">
        <v>2027</v>
      </c>
      <c r="F206" s="52">
        <v>2028</v>
      </c>
      <c r="G206" s="52">
        <v>2029</v>
      </c>
      <c r="H206" s="34"/>
      <c r="I206" s="34"/>
      <c r="J206" s="34"/>
      <c r="K206" s="34"/>
    </row>
    <row r="207" spans="1:11" ht="14.1" customHeight="1" x14ac:dyDescent="0.25">
      <c r="A207" s="34"/>
      <c r="B207" s="34"/>
      <c r="C207" s="51"/>
      <c r="D207" s="50" t="s">
        <v>17</v>
      </c>
      <c r="E207" s="50" t="s">
        <v>18</v>
      </c>
      <c r="F207" s="50" t="s">
        <v>18</v>
      </c>
      <c r="G207" s="50" t="s">
        <v>18</v>
      </c>
      <c r="H207" s="34"/>
      <c r="I207" s="34"/>
      <c r="J207" s="34"/>
      <c r="K207" s="34"/>
    </row>
    <row r="208" spans="1:11" ht="14.1" customHeight="1" x14ac:dyDescent="0.25">
      <c r="A208" s="34"/>
      <c r="B208" s="34"/>
      <c r="C208" s="49" t="s">
        <v>71</v>
      </c>
      <c r="D208" s="47">
        <v>0</v>
      </c>
      <c r="E208" s="47">
        <v>0</v>
      </c>
      <c r="F208" s="47">
        <v>0</v>
      </c>
      <c r="G208" s="47">
        <v>0</v>
      </c>
      <c r="H208" s="34"/>
      <c r="I208" s="34"/>
      <c r="J208" s="34"/>
      <c r="K208" s="34"/>
    </row>
    <row r="209" spans="1:11" ht="14.1" customHeight="1" x14ac:dyDescent="0.25">
      <c r="A209" s="34"/>
      <c r="B209" s="34"/>
      <c r="C209" s="49" t="s">
        <v>72</v>
      </c>
      <c r="D209" s="47">
        <v>0</v>
      </c>
      <c r="E209" s="47">
        <v>0</v>
      </c>
      <c r="F209" s="47">
        <v>0</v>
      </c>
      <c r="G209" s="47">
        <v>0</v>
      </c>
      <c r="H209" s="34"/>
      <c r="I209" s="34"/>
      <c r="J209" s="34"/>
      <c r="K209" s="34"/>
    </row>
    <row r="210" spans="1:11" ht="14.1" customHeight="1" x14ac:dyDescent="0.25">
      <c r="A210" s="34"/>
      <c r="B210" s="34"/>
      <c r="C210" s="49" t="s">
        <v>73</v>
      </c>
      <c r="D210" s="47">
        <v>0</v>
      </c>
      <c r="E210" s="47">
        <v>0</v>
      </c>
      <c r="F210" s="47">
        <v>0</v>
      </c>
      <c r="G210" s="47">
        <v>0</v>
      </c>
      <c r="H210" s="34"/>
      <c r="I210" s="34"/>
      <c r="J210" s="34"/>
      <c r="K210" s="34"/>
    </row>
    <row r="211" spans="1:11" ht="14.1" customHeight="1" x14ac:dyDescent="0.25">
      <c r="A211" s="34"/>
      <c r="B211" s="34"/>
      <c r="C211" s="49" t="s">
        <v>74</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73</v>
      </c>
      <c r="D213" s="47">
        <v>0</v>
      </c>
      <c r="E213" s="47">
        <v>0</v>
      </c>
      <c r="F213" s="47">
        <v>0</v>
      </c>
      <c r="G213" s="47">
        <v>0</v>
      </c>
      <c r="H213" s="34"/>
      <c r="I213" s="34"/>
      <c r="J213" s="34"/>
      <c r="K213" s="34"/>
    </row>
    <row r="214" spans="1:11" ht="14.1" customHeight="1" x14ac:dyDescent="0.25">
      <c r="A214" s="34"/>
      <c r="B214" s="34"/>
      <c r="C214" s="49" t="s">
        <v>75</v>
      </c>
      <c r="D214" s="47">
        <v>0</v>
      </c>
      <c r="E214" s="47">
        <v>0</v>
      </c>
      <c r="F214" s="47">
        <v>0</v>
      </c>
      <c r="G214" s="47">
        <v>0</v>
      </c>
      <c r="H214" s="34"/>
      <c r="I214" s="34"/>
      <c r="J214" s="34"/>
      <c r="K214" s="34"/>
    </row>
    <row r="215" spans="1:11" ht="14.1" customHeight="1" x14ac:dyDescent="0.25">
      <c r="A215" s="34"/>
      <c r="B215" s="34"/>
      <c r="C215" s="49" t="s">
        <v>72</v>
      </c>
      <c r="D215" s="47">
        <v>0</v>
      </c>
      <c r="E215" s="47">
        <v>0</v>
      </c>
      <c r="F215" s="47">
        <v>0</v>
      </c>
      <c r="G215" s="47">
        <v>0</v>
      </c>
      <c r="H215" s="34"/>
      <c r="I215" s="34"/>
      <c r="J215" s="34"/>
      <c r="K215" s="34"/>
    </row>
    <row r="216" spans="1:11" ht="14.1" customHeight="1" x14ac:dyDescent="0.25">
      <c r="A216" s="34"/>
      <c r="B216" s="34"/>
      <c r="C216" s="49" t="s">
        <v>73</v>
      </c>
      <c r="D216" s="47">
        <v>0</v>
      </c>
      <c r="E216" s="47">
        <v>0</v>
      </c>
      <c r="F216" s="47">
        <v>0</v>
      </c>
      <c r="G216" s="47">
        <v>0</v>
      </c>
      <c r="H216" s="34"/>
      <c r="I216" s="34"/>
      <c r="J216" s="34"/>
      <c r="K216" s="34"/>
    </row>
    <row r="217" spans="1:11" ht="14.1" customHeight="1" x14ac:dyDescent="0.25">
      <c r="A217" s="34"/>
      <c r="B217" s="34"/>
      <c r="C217" s="49" t="s">
        <v>76</v>
      </c>
      <c r="D217" s="47">
        <v>0</v>
      </c>
      <c r="E217" s="47">
        <v>0</v>
      </c>
      <c r="F217" s="47">
        <v>0</v>
      </c>
      <c r="G217" s="47">
        <v>0</v>
      </c>
      <c r="H217" s="34"/>
      <c r="I217" s="34"/>
      <c r="J217" s="34"/>
      <c r="K217" s="34"/>
    </row>
    <row r="218" spans="1:11" ht="14.1" customHeight="1" x14ac:dyDescent="0.25">
      <c r="A218" s="34"/>
      <c r="B218" s="34"/>
      <c r="C218" s="49" t="s">
        <v>72</v>
      </c>
      <c r="D218" s="47">
        <v>0</v>
      </c>
      <c r="E218" s="47">
        <v>0</v>
      </c>
      <c r="F218" s="47">
        <v>0</v>
      </c>
      <c r="G218" s="47">
        <v>0</v>
      </c>
      <c r="H218" s="34"/>
      <c r="I218" s="34"/>
      <c r="J218" s="34"/>
      <c r="K218" s="34"/>
    </row>
    <row r="219" spans="1:11" ht="14.1" customHeight="1" x14ac:dyDescent="0.25">
      <c r="A219" s="34"/>
      <c r="B219" s="34"/>
      <c r="C219" s="49" t="s">
        <v>73</v>
      </c>
      <c r="D219" s="47">
        <v>0</v>
      </c>
      <c r="E219" s="47">
        <v>0</v>
      </c>
      <c r="F219" s="47">
        <v>0</v>
      </c>
      <c r="G219" s="47">
        <v>0</v>
      </c>
      <c r="H219" s="34"/>
      <c r="I219" s="34"/>
      <c r="J219" s="34"/>
      <c r="K219" s="34"/>
    </row>
    <row r="220" spans="1:11" ht="14.1" customHeight="1" x14ac:dyDescent="0.25">
      <c r="A220" s="34"/>
      <c r="B220" s="34"/>
      <c r="C220" s="49" t="s">
        <v>77</v>
      </c>
      <c r="D220" s="47">
        <v>0</v>
      </c>
      <c r="E220" s="47">
        <v>0</v>
      </c>
      <c r="F220" s="47">
        <v>0</v>
      </c>
      <c r="G220" s="47">
        <v>0</v>
      </c>
      <c r="H220" s="34"/>
      <c r="I220" s="34"/>
      <c r="J220" s="34"/>
      <c r="K220" s="34"/>
    </row>
    <row r="221" spans="1:11" ht="14.1" customHeight="1" x14ac:dyDescent="0.25">
      <c r="A221" s="34"/>
      <c r="B221" s="34"/>
      <c r="C221" s="49" t="s">
        <v>72</v>
      </c>
      <c r="D221" s="47">
        <v>0</v>
      </c>
      <c r="E221" s="47">
        <v>0</v>
      </c>
      <c r="F221" s="47">
        <v>0</v>
      </c>
      <c r="G221" s="47">
        <v>0</v>
      </c>
      <c r="H221" s="34"/>
      <c r="I221" s="34"/>
      <c r="J221" s="34"/>
      <c r="K221" s="34"/>
    </row>
    <row r="222" spans="1:11" ht="14.1" customHeight="1" x14ac:dyDescent="0.25">
      <c r="A222" s="34"/>
      <c r="B222" s="34"/>
      <c r="C222" s="49" t="s">
        <v>73</v>
      </c>
      <c r="D222" s="47">
        <v>0</v>
      </c>
      <c r="E222" s="47">
        <v>0</v>
      </c>
      <c r="F222" s="47">
        <v>0</v>
      </c>
      <c r="G222" s="47">
        <v>0</v>
      </c>
      <c r="H222" s="34"/>
      <c r="I222" s="34"/>
      <c r="J222" s="34"/>
      <c r="K222" s="34"/>
    </row>
    <row r="223" spans="1:11" ht="14.1" customHeight="1" x14ac:dyDescent="0.25">
      <c r="A223" s="34"/>
      <c r="B223" s="34"/>
      <c r="C223" s="49" t="s">
        <v>78</v>
      </c>
      <c r="D223" s="47">
        <v>0</v>
      </c>
      <c r="E223" s="47">
        <v>0</v>
      </c>
      <c r="F223" s="47">
        <v>0</v>
      </c>
      <c r="G223" s="47">
        <v>0</v>
      </c>
      <c r="H223" s="34"/>
      <c r="I223" s="34"/>
      <c r="J223" s="34"/>
      <c r="K223" s="34"/>
    </row>
    <row r="224" spans="1:11" ht="14.1" customHeight="1" x14ac:dyDescent="0.25">
      <c r="A224" s="34"/>
      <c r="B224" s="34"/>
      <c r="C224" s="49" t="s">
        <v>72</v>
      </c>
      <c r="D224" s="47">
        <v>0</v>
      </c>
      <c r="E224" s="47">
        <v>0</v>
      </c>
      <c r="F224" s="47">
        <v>0</v>
      </c>
      <c r="G224" s="47">
        <v>0</v>
      </c>
      <c r="H224" s="34"/>
      <c r="I224" s="34"/>
      <c r="J224" s="34"/>
      <c r="K224" s="34"/>
    </row>
    <row r="225" spans="1:11" ht="14.1" customHeight="1" x14ac:dyDescent="0.25">
      <c r="A225" s="34"/>
      <c r="B225" s="34"/>
      <c r="C225" s="49" t="s">
        <v>73</v>
      </c>
      <c r="D225" s="47">
        <v>0</v>
      </c>
      <c r="E225" s="47">
        <v>0</v>
      </c>
      <c r="F225" s="47">
        <v>0</v>
      </c>
      <c r="G225" s="47">
        <v>0</v>
      </c>
      <c r="H225" s="34"/>
      <c r="I225" s="34"/>
      <c r="J225" s="34"/>
      <c r="K225" s="34"/>
    </row>
    <row r="226" spans="1:11" ht="14.1" customHeight="1" x14ac:dyDescent="0.25">
      <c r="A226" s="34"/>
      <c r="B226" s="34"/>
      <c r="C226" s="49" t="s">
        <v>79</v>
      </c>
      <c r="D226" s="47">
        <v>0</v>
      </c>
      <c r="E226" s="47">
        <v>0</v>
      </c>
      <c r="F226" s="47">
        <v>0</v>
      </c>
      <c r="G226" s="47">
        <v>0</v>
      </c>
      <c r="H226" s="34"/>
      <c r="I226" s="34"/>
      <c r="J226" s="34"/>
      <c r="K226" s="34"/>
    </row>
    <row r="227" spans="1:11" ht="14.1" customHeight="1" x14ac:dyDescent="0.25">
      <c r="A227" s="34"/>
      <c r="B227" s="34"/>
      <c r="C227" s="49" t="s">
        <v>72</v>
      </c>
      <c r="D227" s="47">
        <v>0</v>
      </c>
      <c r="E227" s="47">
        <v>0</v>
      </c>
      <c r="F227" s="47">
        <v>0</v>
      </c>
      <c r="G227" s="47">
        <v>0</v>
      </c>
      <c r="H227" s="34"/>
      <c r="I227" s="34"/>
      <c r="J227" s="34"/>
      <c r="K227" s="34"/>
    </row>
    <row r="228" spans="1:11" ht="14.1" customHeight="1" x14ac:dyDescent="0.25">
      <c r="A228" s="34"/>
      <c r="B228" s="34"/>
      <c r="C228" s="49" t="s">
        <v>73</v>
      </c>
      <c r="D228" s="47">
        <v>0</v>
      </c>
      <c r="E228" s="47">
        <v>0</v>
      </c>
      <c r="F228" s="47">
        <v>0</v>
      </c>
      <c r="G228" s="47">
        <v>0</v>
      </c>
      <c r="H228" s="34"/>
      <c r="I228" s="34"/>
      <c r="J228" s="34"/>
      <c r="K228" s="34"/>
    </row>
    <row r="229" spans="1:11" ht="14.1" customHeight="1" x14ac:dyDescent="0.25">
      <c r="A229" s="34"/>
      <c r="B229" s="34"/>
      <c r="C229" s="49" t="s">
        <v>80</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81</v>
      </c>
      <c r="D231" s="47">
        <v>0</v>
      </c>
      <c r="E231" s="47">
        <v>0</v>
      </c>
      <c r="F231" s="47">
        <v>0</v>
      </c>
      <c r="G231" s="47">
        <v>0</v>
      </c>
      <c r="H231" s="34"/>
      <c r="I231" s="34"/>
      <c r="J231" s="34"/>
      <c r="K231" s="34"/>
    </row>
    <row r="232" spans="1:11" ht="14.1" customHeight="1" x14ac:dyDescent="0.25">
      <c r="A232" s="34"/>
      <c r="B232" s="34"/>
      <c r="C232" s="49" t="s">
        <v>82</v>
      </c>
      <c r="D232" s="47">
        <v>0</v>
      </c>
      <c r="E232" s="47">
        <v>0</v>
      </c>
      <c r="F232" s="47">
        <v>0</v>
      </c>
      <c r="G232" s="47">
        <v>0</v>
      </c>
      <c r="H232" s="34"/>
      <c r="I232" s="34"/>
      <c r="J232" s="34"/>
      <c r="K232" s="34"/>
    </row>
    <row r="233" spans="1:11" ht="14.1" customHeight="1" x14ac:dyDescent="0.25">
      <c r="A233" s="34"/>
      <c r="B233" s="34"/>
      <c r="C233" s="49" t="s">
        <v>83</v>
      </c>
      <c r="D233" s="47">
        <v>0</v>
      </c>
      <c r="E233" s="47">
        <v>0</v>
      </c>
      <c r="F233" s="47">
        <v>0</v>
      </c>
      <c r="G233" s="47">
        <v>0</v>
      </c>
      <c r="H233" s="34"/>
      <c r="I233" s="34"/>
      <c r="J233" s="34"/>
      <c r="K233" s="34"/>
    </row>
    <row r="234" spans="1:11" ht="14.1" customHeight="1" x14ac:dyDescent="0.25">
      <c r="A234" s="34"/>
      <c r="B234" s="34"/>
      <c r="C234" s="49" t="s">
        <v>84</v>
      </c>
      <c r="D234" s="47">
        <v>0</v>
      </c>
      <c r="E234" s="47">
        <v>0</v>
      </c>
      <c r="F234" s="47">
        <v>0</v>
      </c>
      <c r="G234" s="47">
        <v>0</v>
      </c>
      <c r="H234" s="34"/>
      <c r="I234" s="34"/>
      <c r="J234" s="34"/>
      <c r="K234" s="34"/>
    </row>
    <row r="235" spans="1:11" ht="14.1" customHeight="1" x14ac:dyDescent="0.25">
      <c r="A235" s="34"/>
      <c r="B235" s="34"/>
      <c r="C235" s="49" t="s">
        <v>85</v>
      </c>
      <c r="D235" s="47">
        <v>0</v>
      </c>
      <c r="E235" s="47">
        <v>500000</v>
      </c>
      <c r="F235" s="47">
        <v>500000</v>
      </c>
      <c r="G235" s="47">
        <v>500000</v>
      </c>
      <c r="H235" s="34"/>
      <c r="I235" s="34"/>
      <c r="J235" s="34"/>
      <c r="K235" s="34"/>
    </row>
    <row r="236" spans="1:11" ht="14.1" customHeight="1" x14ac:dyDescent="0.25">
      <c r="A236" s="34"/>
      <c r="B236" s="34"/>
      <c r="C236" s="49" t="s">
        <v>72</v>
      </c>
      <c r="D236" s="47">
        <v>0</v>
      </c>
      <c r="E236" s="47">
        <v>500000</v>
      </c>
      <c r="F236" s="47">
        <v>500000</v>
      </c>
      <c r="G236" s="47">
        <v>500000</v>
      </c>
      <c r="H236" s="34"/>
      <c r="I236" s="34"/>
      <c r="J236" s="34"/>
      <c r="K236" s="34"/>
    </row>
    <row r="237" spans="1:11" ht="14.1" customHeight="1" x14ac:dyDescent="0.25">
      <c r="A237" s="34"/>
      <c r="B237" s="34"/>
      <c r="C237" s="49" t="s">
        <v>81</v>
      </c>
      <c r="D237" s="47">
        <v>0</v>
      </c>
      <c r="E237" s="47">
        <v>0</v>
      </c>
      <c r="F237" s="47">
        <v>0</v>
      </c>
      <c r="G237" s="47">
        <v>0</v>
      </c>
      <c r="H237" s="34"/>
      <c r="I237" s="34"/>
      <c r="J237" s="34"/>
      <c r="K237" s="34"/>
    </row>
    <row r="238" spans="1:11" ht="14.1" customHeight="1" x14ac:dyDescent="0.25">
      <c r="A238" s="34"/>
      <c r="B238" s="34"/>
      <c r="C238" s="49" t="s">
        <v>82</v>
      </c>
      <c r="D238" s="47">
        <v>0</v>
      </c>
      <c r="E238" s="47">
        <v>0</v>
      </c>
      <c r="F238" s="47">
        <v>0</v>
      </c>
      <c r="G238" s="47">
        <v>0</v>
      </c>
      <c r="H238" s="34"/>
      <c r="I238" s="34"/>
      <c r="J238" s="34"/>
      <c r="K238" s="34"/>
    </row>
    <row r="239" spans="1:11" ht="14.1" customHeight="1" x14ac:dyDescent="0.25">
      <c r="A239" s="34"/>
      <c r="B239" s="34"/>
      <c r="C239" s="49" t="s">
        <v>83</v>
      </c>
      <c r="D239" s="47">
        <v>0</v>
      </c>
      <c r="E239" s="47">
        <v>0</v>
      </c>
      <c r="F239" s="47">
        <v>0</v>
      </c>
      <c r="G239" s="47">
        <v>0</v>
      </c>
      <c r="H239" s="34"/>
      <c r="I239" s="34"/>
      <c r="J239" s="34"/>
      <c r="K239" s="34"/>
    </row>
    <row r="240" spans="1:11" ht="14.1" customHeight="1" x14ac:dyDescent="0.25">
      <c r="A240" s="34"/>
      <c r="B240" s="34"/>
      <c r="C240" s="49" t="s">
        <v>84</v>
      </c>
      <c r="D240" s="47">
        <v>0</v>
      </c>
      <c r="E240" s="47">
        <v>0</v>
      </c>
      <c r="F240" s="47">
        <v>0</v>
      </c>
      <c r="G240" s="47">
        <v>0</v>
      </c>
      <c r="H240" s="34"/>
      <c r="I240" s="34"/>
      <c r="J240" s="34"/>
      <c r="K240" s="34"/>
    </row>
    <row r="241" spans="1:11" ht="14.1" customHeight="1" x14ac:dyDescent="0.25">
      <c r="A241" s="34"/>
      <c r="B241" s="34"/>
      <c r="C241" s="49" t="s">
        <v>86</v>
      </c>
      <c r="D241" s="47">
        <v>0</v>
      </c>
      <c r="E241" s="47">
        <v>0</v>
      </c>
      <c r="F241" s="47">
        <v>0</v>
      </c>
      <c r="G241" s="47">
        <v>0</v>
      </c>
      <c r="H241" s="34"/>
      <c r="I241" s="34"/>
      <c r="J241" s="34"/>
      <c r="K241" s="34"/>
    </row>
    <row r="242" spans="1:11" ht="14.1" customHeight="1" x14ac:dyDescent="0.25">
      <c r="A242" s="34"/>
      <c r="B242" s="34"/>
      <c r="C242" s="49" t="s">
        <v>72</v>
      </c>
      <c r="D242" s="47">
        <v>0</v>
      </c>
      <c r="E242" s="47">
        <v>0</v>
      </c>
      <c r="F242" s="47">
        <v>0</v>
      </c>
      <c r="G242" s="47">
        <v>0</v>
      </c>
      <c r="H242" s="34"/>
      <c r="I242" s="34"/>
      <c r="J242" s="34"/>
      <c r="K242" s="34"/>
    </row>
    <row r="243" spans="1:11" ht="14.1" customHeight="1" x14ac:dyDescent="0.25">
      <c r="A243" s="34"/>
      <c r="B243" s="34"/>
      <c r="C243" s="49" t="s">
        <v>81</v>
      </c>
      <c r="D243" s="47">
        <v>0</v>
      </c>
      <c r="E243" s="47">
        <v>0</v>
      </c>
      <c r="F243" s="47">
        <v>0</v>
      </c>
      <c r="G243" s="47">
        <v>0</v>
      </c>
      <c r="H243" s="34"/>
      <c r="I243" s="34"/>
      <c r="J243" s="34"/>
      <c r="K243" s="34"/>
    </row>
    <row r="244" spans="1:11" ht="14.1" customHeight="1" x14ac:dyDescent="0.25">
      <c r="A244" s="34"/>
      <c r="B244" s="34"/>
      <c r="C244" s="49" t="s">
        <v>82</v>
      </c>
      <c r="D244" s="47">
        <v>0</v>
      </c>
      <c r="E244" s="47">
        <v>0</v>
      </c>
      <c r="F244" s="47">
        <v>0</v>
      </c>
      <c r="G244" s="47">
        <v>0</v>
      </c>
      <c r="H244" s="34"/>
      <c r="I244" s="34"/>
      <c r="J244" s="34"/>
      <c r="K244" s="34"/>
    </row>
    <row r="245" spans="1:11" ht="14.1" customHeight="1" x14ac:dyDescent="0.25">
      <c r="A245" s="34"/>
      <c r="B245" s="34"/>
      <c r="C245" s="49" t="s">
        <v>83</v>
      </c>
      <c r="D245" s="47">
        <v>0</v>
      </c>
      <c r="E245" s="47">
        <v>0</v>
      </c>
      <c r="F245" s="47">
        <v>0</v>
      </c>
      <c r="G245" s="47">
        <v>0</v>
      </c>
      <c r="H245" s="34"/>
      <c r="I245" s="34"/>
      <c r="J245" s="34"/>
      <c r="K245" s="34"/>
    </row>
    <row r="246" spans="1:11" ht="14.1" customHeight="1" x14ac:dyDescent="0.25">
      <c r="A246" s="34"/>
      <c r="B246" s="34"/>
      <c r="C246" s="49" t="s">
        <v>84</v>
      </c>
      <c r="D246" s="47">
        <v>0</v>
      </c>
      <c r="E246" s="47">
        <v>0</v>
      </c>
      <c r="F246" s="47">
        <v>0</v>
      </c>
      <c r="G246" s="47">
        <v>0</v>
      </c>
      <c r="H246" s="34"/>
      <c r="I246" s="34"/>
      <c r="J246" s="34"/>
      <c r="K246" s="34"/>
    </row>
    <row r="247" spans="1:11" ht="14.1" customHeight="1" x14ac:dyDescent="0.25">
      <c r="A247" s="34"/>
      <c r="B247" s="34"/>
      <c r="C247" s="49" t="s">
        <v>87</v>
      </c>
      <c r="D247" s="47">
        <v>0</v>
      </c>
      <c r="E247" s="47">
        <v>0</v>
      </c>
      <c r="F247" s="47">
        <v>0</v>
      </c>
      <c r="G247" s="47">
        <v>0</v>
      </c>
      <c r="H247" s="34"/>
      <c r="I247" s="34"/>
      <c r="J247" s="34"/>
      <c r="K247" s="34"/>
    </row>
    <row r="248" spans="1:11" ht="14.1" customHeight="1" x14ac:dyDescent="0.25">
      <c r="A248" s="34"/>
      <c r="B248" s="34"/>
      <c r="C248" s="49" t="s">
        <v>88</v>
      </c>
      <c r="D248" s="47">
        <v>0</v>
      </c>
      <c r="E248" s="47">
        <v>0</v>
      </c>
      <c r="F248" s="47">
        <v>0</v>
      </c>
      <c r="G248" s="47">
        <v>0</v>
      </c>
      <c r="H248" s="34"/>
      <c r="I248" s="34"/>
      <c r="J248" s="34"/>
      <c r="K248" s="34"/>
    </row>
    <row r="249" spans="1:11" ht="14.1" customHeight="1" x14ac:dyDescent="0.25">
      <c r="A249" s="34"/>
      <c r="B249" s="34"/>
      <c r="C249" s="48" t="s">
        <v>89</v>
      </c>
      <c r="D249" s="47">
        <v>0</v>
      </c>
      <c r="E249" s="47">
        <v>500000</v>
      </c>
      <c r="F249" s="47">
        <v>500000</v>
      </c>
      <c r="G249" s="47">
        <v>500000</v>
      </c>
      <c r="H249" s="34"/>
      <c r="I249" s="34"/>
      <c r="J249" s="34"/>
      <c r="K249" s="34"/>
    </row>
    <row r="250" spans="1:11" ht="15" customHeight="1" x14ac:dyDescent="0.25">
      <c r="A250" s="34"/>
      <c r="B250" s="34"/>
      <c r="C250" s="46" t="s">
        <v>53</v>
      </c>
      <c r="D250" s="45" t="s">
        <v>53</v>
      </c>
      <c r="E250" s="45" t="s">
        <v>53</v>
      </c>
      <c r="F250" s="45" t="s">
        <v>53</v>
      </c>
      <c r="G250" s="45" t="s">
        <v>53</v>
      </c>
      <c r="H250" s="34"/>
      <c r="I250" s="34"/>
      <c r="J250" s="34"/>
      <c r="K250" s="34"/>
    </row>
    <row r="251" spans="1:11" ht="15" customHeight="1" x14ac:dyDescent="0.25">
      <c r="A251" s="34"/>
      <c r="B251" s="34"/>
      <c r="C251" s="44" t="s">
        <v>156</v>
      </c>
      <c r="D251" s="43">
        <v>0</v>
      </c>
      <c r="E251" s="43">
        <v>258784000</v>
      </c>
      <c r="F251" s="43">
        <v>259907000</v>
      </c>
      <c r="G251" s="43">
        <v>261407000</v>
      </c>
      <c r="H251" s="34"/>
      <c r="I251" s="34"/>
      <c r="J251" s="34"/>
      <c r="K251" s="34"/>
    </row>
    <row r="252" spans="1:11" ht="15" customHeight="1" x14ac:dyDescent="0.25">
      <c r="A252" s="34"/>
      <c r="B252" s="34"/>
      <c r="C252" s="41" t="s">
        <v>71</v>
      </c>
      <c r="D252" s="40">
        <v>0</v>
      </c>
      <c r="E252" s="40">
        <v>183400000</v>
      </c>
      <c r="F252" s="40">
        <v>184500000</v>
      </c>
      <c r="G252" s="40">
        <v>185600000</v>
      </c>
      <c r="H252" s="34"/>
      <c r="I252" s="34"/>
      <c r="J252" s="34"/>
      <c r="K252" s="34"/>
    </row>
    <row r="253" spans="1:11" ht="15" customHeight="1" x14ac:dyDescent="0.25">
      <c r="A253" s="34"/>
      <c r="B253" s="34"/>
      <c r="C253" s="41" t="s">
        <v>72</v>
      </c>
      <c r="D253" s="40">
        <v>0</v>
      </c>
      <c r="E253" s="40">
        <v>183400000</v>
      </c>
      <c r="F253" s="40">
        <v>184500000</v>
      </c>
      <c r="G253" s="40">
        <v>185600000</v>
      </c>
      <c r="H253" s="34"/>
      <c r="I253" s="34"/>
      <c r="J253" s="34"/>
      <c r="K253" s="34"/>
    </row>
    <row r="254" spans="1:11" ht="15" customHeight="1" x14ac:dyDescent="0.25">
      <c r="A254" s="34"/>
      <c r="B254" s="34"/>
      <c r="C254" s="41" t="s">
        <v>73</v>
      </c>
      <c r="D254" s="40">
        <v>0</v>
      </c>
      <c r="E254" s="40">
        <v>0</v>
      </c>
      <c r="F254" s="40">
        <v>0</v>
      </c>
      <c r="G254" s="40">
        <v>0</v>
      </c>
      <c r="H254" s="34"/>
      <c r="I254" s="34"/>
      <c r="J254" s="34"/>
      <c r="K254" s="34"/>
    </row>
    <row r="255" spans="1:11" ht="15" customHeight="1" x14ac:dyDescent="0.25">
      <c r="A255" s="34"/>
      <c r="B255" s="34"/>
      <c r="C255" s="41" t="s">
        <v>74</v>
      </c>
      <c r="D255" s="40">
        <v>0</v>
      </c>
      <c r="E255" s="40">
        <v>22900000</v>
      </c>
      <c r="F255" s="40">
        <v>22900000</v>
      </c>
      <c r="G255" s="40">
        <v>22900000</v>
      </c>
      <c r="H255" s="34"/>
      <c r="I255" s="34"/>
      <c r="J255" s="34"/>
      <c r="K255" s="34"/>
    </row>
    <row r="256" spans="1:11" ht="15" customHeight="1" x14ac:dyDescent="0.25">
      <c r="A256" s="34"/>
      <c r="B256" s="34"/>
      <c r="C256" s="41" t="s">
        <v>72</v>
      </c>
      <c r="D256" s="40">
        <v>0</v>
      </c>
      <c r="E256" s="40">
        <v>22900000</v>
      </c>
      <c r="F256" s="40">
        <v>22900000</v>
      </c>
      <c r="G256" s="40">
        <v>22900000</v>
      </c>
      <c r="H256" s="34"/>
      <c r="I256" s="34"/>
      <c r="J256" s="34"/>
      <c r="K256" s="34"/>
    </row>
    <row r="257" spans="1:11" ht="15" customHeight="1" x14ac:dyDescent="0.25">
      <c r="A257" s="34"/>
      <c r="B257" s="34"/>
      <c r="C257" s="41" t="s">
        <v>73</v>
      </c>
      <c r="D257" s="40">
        <v>0</v>
      </c>
      <c r="E257" s="40">
        <v>0</v>
      </c>
      <c r="F257" s="40">
        <v>0</v>
      </c>
      <c r="G257" s="40">
        <v>0</v>
      </c>
      <c r="H257" s="34"/>
      <c r="I257" s="34"/>
      <c r="J257" s="34"/>
      <c r="K257" s="34"/>
    </row>
    <row r="258" spans="1:11" ht="15" customHeight="1" x14ac:dyDescent="0.25">
      <c r="A258" s="34"/>
      <c r="B258" s="34"/>
      <c r="C258" s="41" t="s">
        <v>75</v>
      </c>
      <c r="D258" s="40">
        <v>0</v>
      </c>
      <c r="E258" s="40">
        <v>47484000</v>
      </c>
      <c r="F258" s="40">
        <v>47507000</v>
      </c>
      <c r="G258" s="40">
        <v>47907000</v>
      </c>
      <c r="H258" s="34"/>
      <c r="I258" s="34"/>
      <c r="J258" s="34"/>
      <c r="K258" s="34"/>
    </row>
    <row r="259" spans="1:11" ht="15" customHeight="1" x14ac:dyDescent="0.25">
      <c r="A259" s="34"/>
      <c r="B259" s="34"/>
      <c r="C259" s="41" t="s">
        <v>72</v>
      </c>
      <c r="D259" s="40">
        <v>0</v>
      </c>
      <c r="E259" s="40">
        <v>47484000</v>
      </c>
      <c r="F259" s="40">
        <v>47507000</v>
      </c>
      <c r="G259" s="40">
        <v>47907000</v>
      </c>
      <c r="H259" s="34"/>
      <c r="I259" s="34"/>
      <c r="J259" s="34"/>
      <c r="K259" s="34"/>
    </row>
    <row r="260" spans="1:11" ht="15" customHeight="1" x14ac:dyDescent="0.25">
      <c r="A260" s="34"/>
      <c r="B260" s="34"/>
      <c r="C260" s="41" t="s">
        <v>73</v>
      </c>
      <c r="D260" s="40">
        <v>0</v>
      </c>
      <c r="E260" s="40">
        <v>0</v>
      </c>
      <c r="F260" s="40">
        <v>0</v>
      </c>
      <c r="G260" s="40">
        <v>0</v>
      </c>
      <c r="H260" s="34"/>
      <c r="I260" s="34"/>
      <c r="J260" s="34"/>
      <c r="K260" s="34"/>
    </row>
    <row r="261" spans="1:11" ht="15" customHeight="1" x14ac:dyDescent="0.25">
      <c r="A261" s="34"/>
      <c r="B261" s="34"/>
      <c r="C261" s="41" t="s">
        <v>76</v>
      </c>
      <c r="D261" s="40">
        <v>0</v>
      </c>
      <c r="E261" s="40">
        <v>0</v>
      </c>
      <c r="F261" s="40">
        <v>0</v>
      </c>
      <c r="G261" s="40">
        <v>0</v>
      </c>
      <c r="H261" s="34"/>
      <c r="I261" s="34"/>
      <c r="J261" s="34"/>
      <c r="K261" s="34"/>
    </row>
    <row r="262" spans="1:11" ht="15" customHeight="1" x14ac:dyDescent="0.25">
      <c r="A262" s="34"/>
      <c r="B262" s="34"/>
      <c r="C262" s="41" t="s">
        <v>72</v>
      </c>
      <c r="D262" s="40">
        <v>0</v>
      </c>
      <c r="E262" s="40">
        <v>0</v>
      </c>
      <c r="F262" s="40">
        <v>0</v>
      </c>
      <c r="G262" s="40">
        <v>0</v>
      </c>
      <c r="H262" s="34"/>
      <c r="I262" s="34"/>
      <c r="J262" s="34"/>
      <c r="K262" s="34"/>
    </row>
    <row r="263" spans="1:11" ht="15" customHeight="1" x14ac:dyDescent="0.25">
      <c r="A263" s="34"/>
      <c r="B263" s="34"/>
      <c r="C263" s="41" t="s">
        <v>73</v>
      </c>
      <c r="D263" s="40">
        <v>0</v>
      </c>
      <c r="E263" s="40">
        <v>0</v>
      </c>
      <c r="F263" s="40">
        <v>0</v>
      </c>
      <c r="G263" s="40">
        <v>0</v>
      </c>
      <c r="H263" s="34"/>
      <c r="I263" s="34"/>
      <c r="J263" s="34"/>
      <c r="K263" s="34"/>
    </row>
    <row r="264" spans="1:11" ht="20.100000000000001" customHeight="1" x14ac:dyDescent="0.25">
      <c r="A264" s="34"/>
      <c r="B264" s="34"/>
      <c r="C264" s="41" t="s">
        <v>157</v>
      </c>
      <c r="D264" s="42">
        <v>0</v>
      </c>
      <c r="E264" s="42">
        <v>0</v>
      </c>
      <c r="F264" s="42">
        <v>0</v>
      </c>
      <c r="G264" s="42">
        <v>0</v>
      </c>
      <c r="H264" s="34"/>
      <c r="I264" s="34"/>
      <c r="J264" s="34"/>
      <c r="K264" s="34"/>
    </row>
    <row r="265" spans="1:11" ht="15" customHeight="1" x14ac:dyDescent="0.25">
      <c r="A265" s="34"/>
      <c r="B265" s="34"/>
      <c r="C265" s="41" t="s">
        <v>72</v>
      </c>
      <c r="D265" s="40">
        <v>0</v>
      </c>
      <c r="E265" s="40">
        <v>0</v>
      </c>
      <c r="F265" s="40">
        <v>0</v>
      </c>
      <c r="G265" s="40">
        <v>0</v>
      </c>
      <c r="H265" s="34"/>
      <c r="I265" s="34"/>
      <c r="J265" s="34"/>
      <c r="K265" s="34"/>
    </row>
    <row r="266" spans="1:11" ht="15" customHeight="1" x14ac:dyDescent="0.25">
      <c r="A266" s="34"/>
      <c r="B266" s="34"/>
      <c r="C266" s="41" t="s">
        <v>73</v>
      </c>
      <c r="D266" s="40">
        <v>0</v>
      </c>
      <c r="E266" s="40">
        <v>0</v>
      </c>
      <c r="F266" s="40">
        <v>0</v>
      </c>
      <c r="G266" s="40">
        <v>0</v>
      </c>
      <c r="H266" s="34"/>
      <c r="I266" s="34"/>
      <c r="J266" s="34"/>
      <c r="K266" s="34"/>
    </row>
    <row r="267" spans="1:11" ht="15" customHeight="1" x14ac:dyDescent="0.25">
      <c r="A267" s="34"/>
      <c r="B267" s="34"/>
      <c r="C267" s="41" t="s">
        <v>78</v>
      </c>
      <c r="D267" s="40">
        <v>0</v>
      </c>
      <c r="E267" s="40">
        <v>1000000</v>
      </c>
      <c r="F267" s="40">
        <v>1000000</v>
      </c>
      <c r="G267" s="40">
        <v>1000000</v>
      </c>
      <c r="H267" s="34"/>
      <c r="I267" s="34"/>
      <c r="J267" s="34"/>
      <c r="K267" s="34"/>
    </row>
    <row r="268" spans="1:11" ht="15" customHeight="1" x14ac:dyDescent="0.25">
      <c r="A268" s="34"/>
      <c r="B268" s="34"/>
      <c r="C268" s="41" t="s">
        <v>72</v>
      </c>
      <c r="D268" s="40">
        <v>0</v>
      </c>
      <c r="E268" s="40">
        <v>1000000</v>
      </c>
      <c r="F268" s="40">
        <v>1000000</v>
      </c>
      <c r="G268" s="40">
        <v>1000000</v>
      </c>
      <c r="H268" s="34"/>
      <c r="I268" s="34"/>
      <c r="J268" s="34"/>
      <c r="K268" s="34"/>
    </row>
    <row r="269" spans="1:11" ht="15" customHeight="1" x14ac:dyDescent="0.25">
      <c r="A269" s="34"/>
      <c r="B269" s="34"/>
      <c r="C269" s="41" t="s">
        <v>73</v>
      </c>
      <c r="D269" s="40">
        <v>0</v>
      </c>
      <c r="E269" s="40">
        <v>0</v>
      </c>
      <c r="F269" s="40">
        <v>0</v>
      </c>
      <c r="G269" s="40">
        <v>0</v>
      </c>
      <c r="H269" s="34"/>
      <c r="I269" s="34"/>
      <c r="J269" s="34"/>
      <c r="K269" s="34"/>
    </row>
    <row r="270" spans="1:11" ht="15" customHeight="1" x14ac:dyDescent="0.25">
      <c r="A270" s="34"/>
      <c r="B270" s="34"/>
      <c r="C270" s="41" t="s">
        <v>79</v>
      </c>
      <c r="D270" s="40">
        <v>0</v>
      </c>
      <c r="E270" s="40">
        <v>0</v>
      </c>
      <c r="F270" s="40">
        <v>0</v>
      </c>
      <c r="G270" s="40">
        <v>0</v>
      </c>
      <c r="H270" s="34"/>
      <c r="I270" s="34"/>
      <c r="J270" s="34"/>
      <c r="K270" s="34"/>
    </row>
    <row r="271" spans="1:11" ht="15" customHeight="1" x14ac:dyDescent="0.25">
      <c r="A271" s="34"/>
      <c r="B271" s="34"/>
      <c r="C271" s="41" t="s">
        <v>72</v>
      </c>
      <c r="D271" s="40">
        <v>0</v>
      </c>
      <c r="E271" s="40">
        <v>0</v>
      </c>
      <c r="F271" s="40">
        <v>0</v>
      </c>
      <c r="G271" s="40">
        <v>0</v>
      </c>
      <c r="H271" s="34"/>
      <c r="I271" s="34"/>
      <c r="J271" s="34"/>
      <c r="K271" s="34"/>
    </row>
    <row r="272" spans="1:11" ht="15" customHeight="1" x14ac:dyDescent="0.25">
      <c r="A272" s="34"/>
      <c r="B272" s="34"/>
      <c r="C272" s="41" t="s">
        <v>73</v>
      </c>
      <c r="D272" s="40">
        <v>0</v>
      </c>
      <c r="E272" s="40">
        <v>0</v>
      </c>
      <c r="F272" s="40">
        <v>0</v>
      </c>
      <c r="G272" s="40">
        <v>0</v>
      </c>
      <c r="H272" s="34"/>
      <c r="I272" s="34"/>
      <c r="J272" s="34"/>
      <c r="K272" s="34"/>
    </row>
    <row r="273" spans="1:11" ht="15" customHeight="1" x14ac:dyDescent="0.25">
      <c r="A273" s="34"/>
      <c r="B273" s="34"/>
      <c r="C273" s="41" t="s">
        <v>80</v>
      </c>
      <c r="D273" s="40">
        <v>0</v>
      </c>
      <c r="E273" s="40">
        <v>0</v>
      </c>
      <c r="F273" s="40">
        <v>0</v>
      </c>
      <c r="G273" s="40">
        <v>0</v>
      </c>
      <c r="H273" s="34"/>
      <c r="I273" s="34"/>
      <c r="J273" s="34"/>
      <c r="K273" s="34"/>
    </row>
    <row r="274" spans="1:11" ht="15" customHeight="1" x14ac:dyDescent="0.25">
      <c r="A274" s="34"/>
      <c r="B274" s="34"/>
      <c r="C274" s="41" t="s">
        <v>72</v>
      </c>
      <c r="D274" s="40">
        <v>0</v>
      </c>
      <c r="E274" s="40">
        <v>0</v>
      </c>
      <c r="F274" s="40">
        <v>0</v>
      </c>
      <c r="G274" s="40">
        <v>0</v>
      </c>
      <c r="H274" s="34"/>
      <c r="I274" s="34"/>
      <c r="J274" s="34"/>
      <c r="K274" s="34"/>
    </row>
    <row r="275" spans="1:11" ht="15" customHeight="1" x14ac:dyDescent="0.25">
      <c r="A275" s="34"/>
      <c r="B275" s="34"/>
      <c r="C275" s="41" t="s">
        <v>81</v>
      </c>
      <c r="D275" s="40">
        <v>0</v>
      </c>
      <c r="E275" s="40">
        <v>0</v>
      </c>
      <c r="F275" s="40">
        <v>0</v>
      </c>
      <c r="G275" s="40">
        <v>0</v>
      </c>
      <c r="H275" s="34"/>
      <c r="I275" s="34"/>
      <c r="J275" s="34"/>
      <c r="K275" s="34"/>
    </row>
    <row r="276" spans="1:11" ht="15" customHeight="1" x14ac:dyDescent="0.25">
      <c r="A276" s="34"/>
      <c r="B276" s="34"/>
      <c r="C276" s="41" t="s">
        <v>82</v>
      </c>
      <c r="D276" s="40">
        <v>0</v>
      </c>
      <c r="E276" s="40">
        <v>0</v>
      </c>
      <c r="F276" s="40">
        <v>0</v>
      </c>
      <c r="G276" s="40">
        <v>0</v>
      </c>
      <c r="H276" s="34"/>
      <c r="I276" s="34"/>
      <c r="J276" s="34"/>
      <c r="K276" s="34"/>
    </row>
    <row r="277" spans="1:11" ht="15" customHeight="1" x14ac:dyDescent="0.25">
      <c r="A277" s="34"/>
      <c r="B277" s="34"/>
      <c r="C277" s="41" t="s">
        <v>83</v>
      </c>
      <c r="D277" s="40">
        <v>0</v>
      </c>
      <c r="E277" s="40">
        <v>0</v>
      </c>
      <c r="F277" s="40">
        <v>0</v>
      </c>
      <c r="G277" s="40">
        <v>0</v>
      </c>
      <c r="H277" s="34"/>
      <c r="I277" s="34"/>
      <c r="J277" s="34"/>
      <c r="K277" s="34"/>
    </row>
    <row r="278" spans="1:11" ht="15" customHeight="1" x14ac:dyDescent="0.25">
      <c r="A278" s="34"/>
      <c r="B278" s="34"/>
      <c r="C278" s="41" t="s">
        <v>84</v>
      </c>
      <c r="D278" s="40">
        <v>0</v>
      </c>
      <c r="E278" s="40">
        <v>0</v>
      </c>
      <c r="F278" s="40">
        <v>0</v>
      </c>
      <c r="G278" s="40">
        <v>0</v>
      </c>
      <c r="H278" s="34"/>
      <c r="I278" s="34"/>
      <c r="J278" s="34"/>
      <c r="K278" s="34"/>
    </row>
    <row r="279" spans="1:11" ht="15" customHeight="1" x14ac:dyDescent="0.25">
      <c r="A279" s="34"/>
      <c r="B279" s="34"/>
      <c r="C279" s="41" t="s">
        <v>85</v>
      </c>
      <c r="D279" s="40">
        <v>0</v>
      </c>
      <c r="E279" s="40">
        <v>4000000</v>
      </c>
      <c r="F279" s="40">
        <v>4000000</v>
      </c>
      <c r="G279" s="40">
        <v>4000000</v>
      </c>
      <c r="H279" s="34"/>
      <c r="I279" s="34"/>
      <c r="J279" s="34"/>
      <c r="K279" s="34"/>
    </row>
    <row r="280" spans="1:11" ht="15" customHeight="1" x14ac:dyDescent="0.25">
      <c r="A280" s="34"/>
      <c r="B280" s="34"/>
      <c r="C280" s="41" t="s">
        <v>72</v>
      </c>
      <c r="D280" s="40">
        <v>0</v>
      </c>
      <c r="E280" s="40">
        <v>4000000</v>
      </c>
      <c r="F280" s="40">
        <v>4000000</v>
      </c>
      <c r="G280" s="40">
        <v>4000000</v>
      </c>
      <c r="H280" s="34"/>
      <c r="I280" s="34"/>
      <c r="J280" s="34"/>
      <c r="K280" s="34"/>
    </row>
    <row r="281" spans="1:11" ht="15" customHeight="1" x14ac:dyDescent="0.25">
      <c r="A281" s="34"/>
      <c r="B281" s="34"/>
      <c r="C281" s="41" t="s">
        <v>81</v>
      </c>
      <c r="D281" s="40">
        <v>0</v>
      </c>
      <c r="E281" s="40">
        <v>0</v>
      </c>
      <c r="F281" s="40">
        <v>0</v>
      </c>
      <c r="G281" s="40">
        <v>0</v>
      </c>
      <c r="H281" s="34"/>
      <c r="I281" s="34"/>
      <c r="J281" s="34"/>
      <c r="K281" s="34"/>
    </row>
    <row r="282" spans="1:11" ht="15" customHeight="1" x14ac:dyDescent="0.25">
      <c r="A282" s="34"/>
      <c r="B282" s="34"/>
      <c r="C282" s="41" t="s">
        <v>82</v>
      </c>
      <c r="D282" s="40">
        <v>0</v>
      </c>
      <c r="E282" s="40">
        <v>0</v>
      </c>
      <c r="F282" s="40">
        <v>0</v>
      </c>
      <c r="G282" s="40">
        <v>0</v>
      </c>
      <c r="H282" s="34"/>
      <c r="I282" s="34"/>
      <c r="J282" s="34"/>
      <c r="K282" s="34"/>
    </row>
    <row r="283" spans="1:11" ht="15" customHeight="1" x14ac:dyDescent="0.25">
      <c r="A283" s="34"/>
      <c r="B283" s="34"/>
      <c r="C283" s="41" t="s">
        <v>83</v>
      </c>
      <c r="D283" s="40">
        <v>0</v>
      </c>
      <c r="E283" s="40">
        <v>0</v>
      </c>
      <c r="F283" s="40">
        <v>0</v>
      </c>
      <c r="G283" s="40">
        <v>0</v>
      </c>
      <c r="H283" s="34"/>
      <c r="I283" s="34"/>
      <c r="J283" s="34"/>
      <c r="K283" s="34"/>
    </row>
    <row r="284" spans="1:11" ht="15" customHeight="1" x14ac:dyDescent="0.25">
      <c r="A284" s="34"/>
      <c r="B284" s="34"/>
      <c r="C284" s="41" t="s">
        <v>84</v>
      </c>
      <c r="D284" s="40">
        <v>0</v>
      </c>
      <c r="E284" s="40">
        <v>0</v>
      </c>
      <c r="F284" s="40">
        <v>0</v>
      </c>
      <c r="G284" s="40">
        <v>0</v>
      </c>
      <c r="H284" s="34"/>
      <c r="I284" s="34"/>
      <c r="J284" s="34"/>
      <c r="K284" s="34"/>
    </row>
    <row r="285" spans="1:11" ht="15" customHeight="1" x14ac:dyDescent="0.25">
      <c r="A285" s="34"/>
      <c r="B285" s="34"/>
      <c r="C285" s="41" t="s">
        <v>86</v>
      </c>
      <c r="D285" s="40">
        <v>0</v>
      </c>
      <c r="E285" s="40">
        <v>0</v>
      </c>
      <c r="F285" s="40">
        <v>0</v>
      </c>
      <c r="G285" s="40">
        <v>0</v>
      </c>
      <c r="H285" s="34"/>
      <c r="I285" s="34"/>
      <c r="J285" s="34"/>
      <c r="K285" s="34"/>
    </row>
    <row r="286" spans="1:11" ht="15" customHeight="1" x14ac:dyDescent="0.25">
      <c r="A286" s="34"/>
      <c r="B286" s="34"/>
      <c r="C286" s="41" t="s">
        <v>72</v>
      </c>
      <c r="D286" s="40">
        <v>0</v>
      </c>
      <c r="E286" s="40">
        <v>0</v>
      </c>
      <c r="F286" s="40">
        <v>0</v>
      </c>
      <c r="G286" s="40">
        <v>0</v>
      </c>
      <c r="H286" s="34"/>
      <c r="I286" s="34"/>
      <c r="J286" s="34"/>
      <c r="K286" s="34"/>
    </row>
    <row r="287" spans="1:11" ht="15" customHeight="1" x14ac:dyDescent="0.25">
      <c r="A287" s="34"/>
      <c r="B287" s="34"/>
      <c r="C287" s="41" t="s">
        <v>81</v>
      </c>
      <c r="D287" s="40">
        <v>0</v>
      </c>
      <c r="E287" s="40">
        <v>0</v>
      </c>
      <c r="F287" s="40">
        <v>0</v>
      </c>
      <c r="G287" s="40">
        <v>0</v>
      </c>
      <c r="H287" s="34"/>
      <c r="I287" s="34"/>
      <c r="J287" s="34"/>
      <c r="K287" s="34"/>
    </row>
    <row r="288" spans="1:11" ht="15" customHeight="1" x14ac:dyDescent="0.25">
      <c r="A288" s="34"/>
      <c r="B288" s="34"/>
      <c r="C288" s="41" t="s">
        <v>82</v>
      </c>
      <c r="D288" s="40">
        <v>0</v>
      </c>
      <c r="E288" s="40">
        <v>0</v>
      </c>
      <c r="F288" s="40">
        <v>0</v>
      </c>
      <c r="G288" s="40">
        <v>0</v>
      </c>
      <c r="H288" s="34"/>
      <c r="I288" s="34"/>
      <c r="J288" s="34"/>
      <c r="K288" s="34"/>
    </row>
    <row r="289" spans="1:11" ht="15" customHeight="1" x14ac:dyDescent="0.25">
      <c r="A289" s="34"/>
      <c r="B289" s="34"/>
      <c r="C289" s="41" t="s">
        <v>83</v>
      </c>
      <c r="D289" s="40">
        <v>0</v>
      </c>
      <c r="E289" s="40">
        <v>0</v>
      </c>
      <c r="F289" s="40">
        <v>0</v>
      </c>
      <c r="G289" s="40">
        <v>0</v>
      </c>
      <c r="H289" s="34"/>
      <c r="I289" s="34"/>
      <c r="J289" s="34"/>
      <c r="K289" s="34"/>
    </row>
    <row r="290" spans="1:11" ht="15" customHeight="1" x14ac:dyDescent="0.25">
      <c r="A290" s="34"/>
      <c r="B290" s="34"/>
      <c r="C290" s="41" t="s">
        <v>84</v>
      </c>
      <c r="D290" s="40">
        <v>0</v>
      </c>
      <c r="E290" s="40">
        <v>0</v>
      </c>
      <c r="F290" s="40">
        <v>0</v>
      </c>
      <c r="G290" s="40">
        <v>0</v>
      </c>
      <c r="H290" s="34"/>
      <c r="I290" s="34"/>
      <c r="J290" s="34"/>
      <c r="K290" s="34"/>
    </row>
    <row r="291" spans="1:11" ht="15" customHeight="1" x14ac:dyDescent="0.25">
      <c r="A291" s="34"/>
      <c r="B291" s="34"/>
      <c r="C291" s="41" t="s">
        <v>87</v>
      </c>
      <c r="D291" s="40">
        <v>0</v>
      </c>
      <c r="E291" s="40">
        <v>0</v>
      </c>
      <c r="F291" s="40">
        <v>0</v>
      </c>
      <c r="G291" s="40">
        <v>0</v>
      </c>
      <c r="H291" s="34"/>
      <c r="I291" s="34"/>
      <c r="J291" s="34"/>
      <c r="K291" s="34"/>
    </row>
    <row r="292" spans="1:11" ht="15" customHeight="1" x14ac:dyDescent="0.25">
      <c r="A292" s="34"/>
      <c r="B292" s="34"/>
      <c r="C292" s="41" t="s">
        <v>88</v>
      </c>
      <c r="D292" s="40">
        <v>0</v>
      </c>
      <c r="E292" s="40">
        <v>0</v>
      </c>
      <c r="F292" s="40">
        <v>0</v>
      </c>
      <c r="G292" s="40">
        <v>0</v>
      </c>
      <c r="H292" s="34"/>
      <c r="I292" s="34"/>
      <c r="J292" s="34"/>
      <c r="K292" s="34"/>
    </row>
    <row r="293" spans="1:11" ht="20.100000000000001" customHeight="1" x14ac:dyDescent="0.25">
      <c r="A293" s="34"/>
      <c r="B293" s="34"/>
      <c r="C293" s="39" t="s">
        <v>53</v>
      </c>
      <c r="D293" s="34"/>
      <c r="E293" s="34"/>
      <c r="F293" s="34"/>
      <c r="G293" s="34"/>
      <c r="H293" s="34"/>
      <c r="I293" s="34"/>
      <c r="J293" s="34"/>
      <c r="K293" s="34"/>
    </row>
    <row r="294" spans="1:11" ht="20.100000000000001" customHeight="1" x14ac:dyDescent="0.25">
      <c r="A294" s="38" t="s">
        <v>158</v>
      </c>
      <c r="B294" s="32" t="s">
        <v>159</v>
      </c>
      <c r="C294" s="32" t="s">
        <v>53</v>
      </c>
      <c r="D294" s="34"/>
      <c r="E294" s="36" t="s">
        <v>53</v>
      </c>
      <c r="F294" s="32" t="s">
        <v>159</v>
      </c>
      <c r="G294" s="32" t="s">
        <v>53</v>
      </c>
      <c r="H294" s="37" t="s">
        <v>53</v>
      </c>
      <c r="I294" s="36" t="s">
        <v>53</v>
      </c>
      <c r="J294" s="32" t="s">
        <v>159</v>
      </c>
      <c r="K294" s="32" t="s">
        <v>53</v>
      </c>
    </row>
    <row r="295" spans="1:11" ht="20.100000000000001" customHeight="1" x14ac:dyDescent="0.25">
      <c r="A295" s="35" t="s">
        <v>160</v>
      </c>
      <c r="B295" s="32" t="s">
        <v>161</v>
      </c>
      <c r="C295" s="32" t="s">
        <v>53</v>
      </c>
      <c r="D295" s="34"/>
      <c r="E295" s="35" t="s">
        <v>162</v>
      </c>
      <c r="F295" s="32" t="s">
        <v>161</v>
      </c>
      <c r="G295" s="32" t="s">
        <v>53</v>
      </c>
      <c r="H295" s="34"/>
      <c r="I295" s="35" t="s">
        <v>163</v>
      </c>
      <c r="J295" s="32" t="s">
        <v>161</v>
      </c>
      <c r="K295" s="32" t="s">
        <v>53</v>
      </c>
    </row>
    <row r="296" spans="1:11" ht="20.100000000000001" customHeight="1" x14ac:dyDescent="0.25">
      <c r="A296" s="33" t="s">
        <v>53</v>
      </c>
      <c r="B296" s="32" t="s">
        <v>164</v>
      </c>
      <c r="C296" s="32" t="s">
        <v>53</v>
      </c>
      <c r="D296" s="34"/>
      <c r="E296" s="33" t="s">
        <v>53</v>
      </c>
      <c r="F296" s="32" t="s">
        <v>164</v>
      </c>
      <c r="G296" s="32" t="s">
        <v>53</v>
      </c>
      <c r="H296" s="34"/>
      <c r="I296" s="33" t="s">
        <v>53</v>
      </c>
      <c r="J296" s="32" t="s">
        <v>164</v>
      </c>
      <c r="K296" s="32" t="s">
        <v>53</v>
      </c>
    </row>
  </sheetData>
  <mergeCells count="32">
    <mergeCell ref="D196:G196"/>
    <mergeCell ref="C205:G205"/>
    <mergeCell ref="D139:G139"/>
    <mergeCell ref="C148:G148"/>
    <mergeCell ref="D193:G193"/>
    <mergeCell ref="D194:G194"/>
    <mergeCell ref="D195:G195"/>
    <mergeCell ref="D25:G25"/>
    <mergeCell ref="C34:G34"/>
    <mergeCell ref="C79:G79"/>
    <mergeCell ref="D80:G80"/>
    <mergeCell ref="D81:G81"/>
    <mergeCell ref="D82:G82"/>
    <mergeCell ref="D83:G83"/>
    <mergeCell ref="C92:G92"/>
    <mergeCell ref="D137:G137"/>
    <mergeCell ref="D138:G138"/>
    <mergeCell ref="D6:G6"/>
    <mergeCell ref="D7:G7"/>
    <mergeCell ref="C8:G8"/>
    <mergeCell ref="C9:G9"/>
    <mergeCell ref="D10:G10"/>
    <mergeCell ref="D14:G14"/>
    <mergeCell ref="C21:G21"/>
    <mergeCell ref="D22:G22"/>
    <mergeCell ref="D23:G23"/>
    <mergeCell ref="D24:G24"/>
    <mergeCell ref="C1:G1"/>
    <mergeCell ref="C2:G2"/>
    <mergeCell ref="D3:G3"/>
    <mergeCell ref="D4:G4"/>
    <mergeCell ref="D5:G5"/>
  </mergeCells>
  <pageMargins left="0" right="0" top="0" bottom="0"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88537-7E84-4D3F-937D-906BF4CB1117}">
  <dimension ref="A1:M246"/>
  <sheetViews>
    <sheetView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2" width="15.28515625" style="153" customWidth="1"/>
    <col min="13" max="13" width="12.140625" style="153" customWidth="1"/>
    <col min="14"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1105</v>
      </c>
      <c r="E3" s="1402"/>
      <c r="F3" s="1402"/>
      <c r="G3" s="1402"/>
      <c r="H3" s="156"/>
      <c r="I3" s="156"/>
      <c r="J3" s="156"/>
      <c r="K3" s="156"/>
    </row>
    <row r="4" spans="1:11" ht="14.1" customHeight="1" x14ac:dyDescent="0.25">
      <c r="A4" s="156"/>
      <c r="B4" s="156"/>
      <c r="C4" s="181" t="s">
        <v>4</v>
      </c>
      <c r="D4" s="1401" t="s">
        <v>1104</v>
      </c>
      <c r="E4" s="1402"/>
      <c r="F4" s="1402"/>
      <c r="G4" s="1402"/>
      <c r="H4" s="156"/>
      <c r="I4" s="156"/>
      <c r="J4" s="156"/>
      <c r="K4" s="156"/>
    </row>
    <row r="5" spans="1:11" ht="14.1" customHeight="1" x14ac:dyDescent="0.25">
      <c r="A5" s="156"/>
      <c r="B5" s="156"/>
      <c r="C5" s="181" t="s">
        <v>6</v>
      </c>
      <c r="D5" s="1401" t="s">
        <v>1103</v>
      </c>
      <c r="E5" s="1402"/>
      <c r="F5" s="1402"/>
      <c r="G5" s="1402"/>
      <c r="H5" s="156"/>
      <c r="I5" s="156"/>
      <c r="J5" s="156"/>
      <c r="K5" s="156"/>
    </row>
    <row r="6" spans="1:11" ht="14.1" customHeight="1" x14ac:dyDescent="0.25">
      <c r="A6" s="156"/>
      <c r="B6" s="156"/>
      <c r="C6" s="181" t="s">
        <v>8</v>
      </c>
      <c r="D6" s="1401" t="s">
        <v>1102</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20.100000000000001" customHeight="1" x14ac:dyDescent="0.25">
      <c r="A9" s="156"/>
      <c r="B9" s="156"/>
      <c r="C9" s="1393" t="s">
        <v>1101</v>
      </c>
      <c r="D9" s="1394"/>
      <c r="E9" s="1394"/>
      <c r="F9" s="1394"/>
      <c r="G9" s="1394"/>
      <c r="H9" s="156"/>
      <c r="I9" s="156"/>
      <c r="J9" s="156"/>
      <c r="K9" s="156"/>
    </row>
    <row r="10" spans="1:11" ht="87" customHeight="1" x14ac:dyDescent="0.25">
      <c r="A10" s="156"/>
      <c r="B10" s="156"/>
      <c r="C10" s="166" t="s">
        <v>14</v>
      </c>
      <c r="D10" s="1395" t="s">
        <v>1100</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14.1" customHeight="1" x14ac:dyDescent="0.25">
      <c r="A13" s="156"/>
      <c r="B13" s="156"/>
      <c r="C13" s="163" t="s">
        <v>1099</v>
      </c>
      <c r="D13" s="176" t="s">
        <v>224</v>
      </c>
      <c r="E13" s="176" t="s">
        <v>224</v>
      </c>
      <c r="F13" s="176" t="s">
        <v>224</v>
      </c>
      <c r="G13" s="176" t="s">
        <v>224</v>
      </c>
      <c r="H13" s="156"/>
      <c r="I13" s="156"/>
      <c r="J13" s="156"/>
      <c r="K13" s="156"/>
    </row>
    <row r="14" spans="1:11" ht="14.1" customHeight="1" x14ac:dyDescent="0.25">
      <c r="A14" s="156"/>
      <c r="B14" s="156"/>
      <c r="C14" s="163" t="s">
        <v>1098</v>
      </c>
      <c r="D14" s="176" t="s">
        <v>224</v>
      </c>
      <c r="E14" s="176" t="s">
        <v>224</v>
      </c>
      <c r="F14" s="176" t="s">
        <v>224</v>
      </c>
      <c r="G14" s="176" t="s">
        <v>224</v>
      </c>
      <c r="H14" s="156"/>
      <c r="I14" s="156"/>
      <c r="J14" s="156"/>
      <c r="K14" s="156"/>
    </row>
    <row r="15" spans="1:11" ht="14.1" customHeight="1" x14ac:dyDescent="0.25">
      <c r="A15" s="156"/>
      <c r="B15" s="156"/>
      <c r="C15" s="163" t="s">
        <v>1097</v>
      </c>
      <c r="D15" s="176" t="s">
        <v>1096</v>
      </c>
      <c r="E15" s="176" t="s">
        <v>569</v>
      </c>
      <c r="F15" s="176" t="s">
        <v>568</v>
      </c>
      <c r="G15" s="176" t="s">
        <v>1095</v>
      </c>
      <c r="H15" s="156"/>
      <c r="I15" s="156"/>
      <c r="J15" s="156"/>
      <c r="K15" s="156"/>
    </row>
    <row r="16" spans="1:11" ht="14.1" customHeight="1" x14ac:dyDescent="0.25">
      <c r="A16" s="156"/>
      <c r="B16" s="156"/>
      <c r="C16" s="163" t="s">
        <v>1094</v>
      </c>
      <c r="D16" s="176" t="s">
        <v>1093</v>
      </c>
      <c r="E16" s="176" t="s">
        <v>853</v>
      </c>
      <c r="F16" s="176" t="s">
        <v>853</v>
      </c>
      <c r="G16" s="176" t="s">
        <v>853</v>
      </c>
      <c r="H16" s="156"/>
      <c r="I16" s="156"/>
      <c r="J16" s="156"/>
      <c r="K16" s="156"/>
    </row>
    <row r="17" spans="1:11" ht="14.1" customHeight="1" x14ac:dyDescent="0.25">
      <c r="A17" s="156"/>
      <c r="B17" s="156"/>
      <c r="C17" s="163" t="s">
        <v>1092</v>
      </c>
      <c r="D17" s="176" t="s">
        <v>396</v>
      </c>
      <c r="E17" s="176" t="s">
        <v>1091</v>
      </c>
      <c r="F17" s="176" t="s">
        <v>1090</v>
      </c>
      <c r="G17" s="176" t="s">
        <v>343</v>
      </c>
      <c r="H17" s="156"/>
      <c r="I17" s="156"/>
      <c r="J17" s="156"/>
      <c r="K17" s="156"/>
    </row>
    <row r="18" spans="1:11" ht="222" customHeight="1" x14ac:dyDescent="0.25">
      <c r="A18" s="156"/>
      <c r="B18" s="156"/>
      <c r="C18" s="166" t="s">
        <v>24</v>
      </c>
      <c r="D18" s="1395" t="s">
        <v>1089</v>
      </c>
      <c r="E18" s="1396"/>
      <c r="F18" s="1396"/>
      <c r="G18" s="1396"/>
      <c r="H18" s="156"/>
      <c r="I18" s="156"/>
      <c r="J18" s="156"/>
      <c r="K18" s="156"/>
    </row>
    <row r="19" spans="1:11" ht="27.95" customHeight="1" x14ac:dyDescent="0.25">
      <c r="A19" s="156"/>
      <c r="B19" s="156"/>
      <c r="C19" s="163" t="s">
        <v>26</v>
      </c>
      <c r="D19" s="185">
        <v>2026</v>
      </c>
      <c r="E19" s="185">
        <v>2027</v>
      </c>
      <c r="F19" s="185">
        <v>2028</v>
      </c>
      <c r="G19" s="185">
        <v>2029</v>
      </c>
      <c r="H19" s="156"/>
      <c r="I19" s="156"/>
      <c r="J19" s="156"/>
      <c r="K19" s="156"/>
    </row>
    <row r="20" spans="1:11" ht="14.1" customHeight="1" x14ac:dyDescent="0.25">
      <c r="A20" s="156"/>
      <c r="B20" s="156"/>
      <c r="C20" s="184"/>
      <c r="D20" s="183" t="s">
        <v>17</v>
      </c>
      <c r="E20" s="183" t="s">
        <v>18</v>
      </c>
      <c r="F20" s="183" t="s">
        <v>18</v>
      </c>
      <c r="G20" s="183" t="s">
        <v>18</v>
      </c>
      <c r="H20" s="156"/>
      <c r="I20" s="156"/>
      <c r="J20" s="156"/>
      <c r="K20" s="156"/>
    </row>
    <row r="21" spans="1:11" ht="30.95" customHeight="1" x14ac:dyDescent="0.25">
      <c r="A21" s="156"/>
      <c r="B21" s="156"/>
      <c r="C21" s="163" t="s">
        <v>1088</v>
      </c>
      <c r="D21" s="176" t="s">
        <v>224</v>
      </c>
      <c r="E21" s="176" t="s">
        <v>224</v>
      </c>
      <c r="F21" s="176" t="s">
        <v>224</v>
      </c>
      <c r="G21" s="176" t="s">
        <v>224</v>
      </c>
      <c r="H21" s="156"/>
      <c r="I21" s="156"/>
      <c r="J21" s="156"/>
      <c r="K21" s="156"/>
    </row>
    <row r="22" spans="1:11" ht="30.95" customHeight="1" x14ac:dyDescent="0.25">
      <c r="A22" s="156"/>
      <c r="B22" s="156"/>
      <c r="C22" s="163" t="s">
        <v>1087</v>
      </c>
      <c r="D22" s="176" t="s">
        <v>224</v>
      </c>
      <c r="E22" s="176" t="s">
        <v>224</v>
      </c>
      <c r="F22" s="176" t="s">
        <v>224</v>
      </c>
      <c r="G22" s="176" t="s">
        <v>224</v>
      </c>
      <c r="H22" s="156"/>
      <c r="I22" s="156"/>
      <c r="J22" s="156"/>
      <c r="K22" s="156"/>
    </row>
    <row r="23" spans="1:11" ht="20.100000000000001" customHeight="1" x14ac:dyDescent="0.25">
      <c r="A23" s="156"/>
      <c r="B23" s="156"/>
      <c r="C23" s="163" t="s">
        <v>1086</v>
      </c>
      <c r="D23" s="176" t="s">
        <v>144</v>
      </c>
      <c r="E23" s="176" t="s">
        <v>1058</v>
      </c>
      <c r="F23" s="176" t="s">
        <v>1085</v>
      </c>
      <c r="G23" s="176" t="s">
        <v>580</v>
      </c>
      <c r="H23" s="156"/>
      <c r="I23" s="156"/>
      <c r="J23" s="156"/>
      <c r="K23" s="156"/>
    </row>
    <row r="24" spans="1:11" ht="14.1" customHeight="1" x14ac:dyDescent="0.25">
      <c r="A24" s="156"/>
      <c r="B24" s="156"/>
      <c r="C24" s="163" t="s">
        <v>1084</v>
      </c>
      <c r="D24" s="176" t="s">
        <v>373</v>
      </c>
      <c r="E24" s="176" t="s">
        <v>132</v>
      </c>
      <c r="F24" s="176" t="s">
        <v>132</v>
      </c>
      <c r="G24" s="176" t="s">
        <v>1083</v>
      </c>
      <c r="H24" s="156"/>
      <c r="I24" s="156"/>
      <c r="J24" s="156"/>
      <c r="K24" s="156"/>
    </row>
    <row r="25" spans="1:11" ht="62.1" customHeight="1" x14ac:dyDescent="0.25">
      <c r="A25" s="156"/>
      <c r="B25" s="156"/>
      <c r="C25" s="163" t="s">
        <v>1082</v>
      </c>
      <c r="D25" s="176" t="s">
        <v>224</v>
      </c>
      <c r="E25" s="176" t="s">
        <v>224</v>
      </c>
      <c r="F25" s="176" t="s">
        <v>224</v>
      </c>
      <c r="G25" s="176" t="s">
        <v>224</v>
      </c>
      <c r="H25" s="156"/>
      <c r="I25" s="156"/>
      <c r="J25" s="156"/>
      <c r="K25" s="156"/>
    </row>
    <row r="26" spans="1:11" ht="51.95" customHeight="1" x14ac:dyDescent="0.25">
      <c r="A26" s="156"/>
      <c r="B26" s="156"/>
      <c r="C26" s="163" t="s">
        <v>1081</v>
      </c>
      <c r="D26" s="176" t="s">
        <v>133</v>
      </c>
      <c r="E26" s="176" t="s">
        <v>133</v>
      </c>
      <c r="F26" s="176" t="s">
        <v>133</v>
      </c>
      <c r="G26" s="176" t="s">
        <v>133</v>
      </c>
      <c r="H26" s="156"/>
      <c r="I26" s="156"/>
      <c r="J26" s="156"/>
      <c r="K26" s="156"/>
    </row>
    <row r="27" spans="1:11" ht="14.1" customHeight="1" x14ac:dyDescent="0.25">
      <c r="A27" s="156"/>
      <c r="B27" s="156"/>
      <c r="C27" s="1403" t="s">
        <v>43</v>
      </c>
      <c r="D27" s="1404"/>
      <c r="E27" s="1404"/>
      <c r="F27" s="1404"/>
      <c r="G27" s="1404"/>
      <c r="H27" s="156"/>
      <c r="I27" s="156"/>
      <c r="J27" s="156"/>
      <c r="K27" s="156"/>
    </row>
    <row r="28" spans="1:11" ht="14.1" customHeight="1" x14ac:dyDescent="0.25">
      <c r="A28" s="156"/>
      <c r="B28" s="156"/>
      <c r="C28" s="178" t="s">
        <v>1080</v>
      </c>
      <c r="D28" s="1403" t="s">
        <v>1079</v>
      </c>
      <c r="E28" s="1404"/>
      <c r="F28" s="1404"/>
      <c r="G28" s="1404"/>
      <c r="H28" s="156"/>
      <c r="I28" s="156"/>
      <c r="J28" s="156"/>
      <c r="K28" s="156"/>
    </row>
    <row r="29" spans="1:11" ht="18" customHeight="1" x14ac:dyDescent="0.25">
      <c r="A29" s="156"/>
      <c r="B29" s="156"/>
      <c r="C29" s="177" t="s">
        <v>46</v>
      </c>
      <c r="D29" s="1405" t="s">
        <v>1078</v>
      </c>
      <c r="E29" s="1406"/>
      <c r="F29" s="1406"/>
      <c r="G29" s="1406"/>
      <c r="H29" s="156"/>
      <c r="I29" s="156"/>
      <c r="J29" s="156"/>
      <c r="K29" s="156"/>
    </row>
    <row r="30" spans="1:11" ht="18" customHeight="1" x14ac:dyDescent="0.25">
      <c r="A30" s="156"/>
      <c r="B30" s="156"/>
      <c r="C30" s="154" t="s">
        <v>48</v>
      </c>
      <c r="D30" s="1407" t="s">
        <v>1077</v>
      </c>
      <c r="E30" s="1408"/>
      <c r="F30" s="1408"/>
      <c r="G30" s="1408"/>
      <c r="H30" s="156"/>
      <c r="I30" s="156"/>
      <c r="J30" s="156"/>
      <c r="K30" s="156"/>
    </row>
    <row r="31" spans="1:11" ht="18" customHeight="1" x14ac:dyDescent="0.25">
      <c r="A31" s="156"/>
      <c r="B31" s="156"/>
      <c r="C31" s="154" t="s">
        <v>50</v>
      </c>
      <c r="D31" s="1407" t="s">
        <v>1076</v>
      </c>
      <c r="E31" s="1408"/>
      <c r="F31" s="1408"/>
      <c r="G31" s="1408"/>
      <c r="H31" s="156"/>
      <c r="I31" s="156"/>
      <c r="J31" s="156"/>
      <c r="K31" s="156"/>
    </row>
    <row r="32" spans="1:11" ht="15" customHeight="1" x14ac:dyDescent="0.25">
      <c r="A32" s="156"/>
      <c r="B32" s="156"/>
      <c r="C32" s="175"/>
      <c r="D32" s="174">
        <v>2026</v>
      </c>
      <c r="E32" s="174">
        <v>2027</v>
      </c>
      <c r="F32" s="174">
        <v>2028</v>
      </c>
      <c r="G32" s="174">
        <v>2029</v>
      </c>
      <c r="H32" s="156"/>
      <c r="I32" s="156"/>
      <c r="J32" s="156"/>
      <c r="K32" s="156"/>
    </row>
    <row r="33" spans="1:11" ht="15" customHeight="1" x14ac:dyDescent="0.25">
      <c r="A33" s="156"/>
      <c r="B33" s="156"/>
      <c r="C33" s="173"/>
      <c r="D33" s="172" t="s">
        <v>17</v>
      </c>
      <c r="E33" s="172" t="s">
        <v>18</v>
      </c>
      <c r="F33" s="172" t="s">
        <v>18</v>
      </c>
      <c r="G33" s="172" t="s">
        <v>18</v>
      </c>
      <c r="H33" s="156"/>
      <c r="I33" s="156"/>
      <c r="J33" s="156"/>
      <c r="K33" s="156"/>
    </row>
    <row r="34" spans="1:11" ht="14.1" customHeight="1" x14ac:dyDescent="0.25">
      <c r="A34" s="156"/>
      <c r="B34" s="156"/>
      <c r="C34" s="163" t="s">
        <v>52</v>
      </c>
      <c r="D34" s="176" t="s">
        <v>53</v>
      </c>
      <c r="E34" s="176" t="s">
        <v>796</v>
      </c>
      <c r="F34" s="176" t="s">
        <v>1075</v>
      </c>
      <c r="G34" s="176" t="s">
        <v>1074</v>
      </c>
      <c r="H34" s="156"/>
      <c r="I34" s="156"/>
      <c r="J34" s="156"/>
      <c r="K34" s="156"/>
    </row>
    <row r="35" spans="1:11" ht="14.1" customHeight="1" x14ac:dyDescent="0.25">
      <c r="A35" s="156"/>
      <c r="B35" s="156"/>
      <c r="C35" s="163" t="s">
        <v>54</v>
      </c>
      <c r="D35" s="176" t="s">
        <v>55</v>
      </c>
      <c r="E35" s="176" t="s">
        <v>1073</v>
      </c>
      <c r="F35" s="176" t="s">
        <v>1072</v>
      </c>
      <c r="G35" s="176" t="s">
        <v>1071</v>
      </c>
      <c r="H35" s="156"/>
      <c r="I35" s="156"/>
      <c r="J35" s="156"/>
      <c r="K35" s="156"/>
    </row>
    <row r="36" spans="1:11" ht="14.1" customHeight="1" x14ac:dyDescent="0.25">
      <c r="A36" s="156"/>
      <c r="B36" s="156"/>
      <c r="C36" s="163" t="s">
        <v>59</v>
      </c>
      <c r="D36" s="176" t="s">
        <v>55</v>
      </c>
      <c r="E36" s="176" t="s">
        <v>1070</v>
      </c>
      <c r="F36" s="176" t="s">
        <v>1069</v>
      </c>
      <c r="G36" s="176" t="s">
        <v>1068</v>
      </c>
      <c r="H36" s="156"/>
      <c r="I36" s="156"/>
      <c r="J36" s="156"/>
      <c r="K36" s="156"/>
    </row>
    <row r="37" spans="1:11" ht="14.1" customHeight="1" x14ac:dyDescent="0.25">
      <c r="A37" s="156"/>
      <c r="B37" s="156"/>
      <c r="C37" s="163" t="s">
        <v>63</v>
      </c>
      <c r="D37" s="176" t="s">
        <v>53</v>
      </c>
      <c r="E37" s="176" t="s">
        <v>53</v>
      </c>
      <c r="F37" s="176" t="s">
        <v>1067</v>
      </c>
      <c r="G37" s="176" t="s">
        <v>1066</v>
      </c>
      <c r="H37" s="156"/>
      <c r="I37" s="156"/>
      <c r="J37" s="156"/>
      <c r="K37" s="156"/>
    </row>
    <row r="38" spans="1:11" ht="14.1" customHeight="1" x14ac:dyDescent="0.25">
      <c r="A38" s="156"/>
      <c r="B38" s="156"/>
      <c r="C38" s="163" t="s">
        <v>65</v>
      </c>
      <c r="D38" s="176" t="s">
        <v>53</v>
      </c>
      <c r="E38" s="176" t="s">
        <v>53</v>
      </c>
      <c r="F38" s="176" t="s">
        <v>1065</v>
      </c>
      <c r="G38" s="176" t="s">
        <v>509</v>
      </c>
      <c r="H38" s="156"/>
      <c r="I38" s="156"/>
      <c r="J38" s="156"/>
      <c r="K38" s="156"/>
    </row>
    <row r="39" spans="1:11" ht="14.1" customHeight="1" x14ac:dyDescent="0.25">
      <c r="A39" s="156"/>
      <c r="B39" s="156"/>
      <c r="C39" s="163" t="s">
        <v>68</v>
      </c>
      <c r="D39" s="176" t="s">
        <v>53</v>
      </c>
      <c r="E39" s="176" t="s">
        <v>53</v>
      </c>
      <c r="F39" s="176" t="s">
        <v>1064</v>
      </c>
      <c r="G39" s="176" t="s">
        <v>1063</v>
      </c>
      <c r="H39" s="156"/>
      <c r="I39" s="156"/>
      <c r="J39" s="156"/>
      <c r="K39" s="156"/>
    </row>
    <row r="40" spans="1:11" ht="14.1" customHeight="1" x14ac:dyDescent="0.25">
      <c r="A40" s="156"/>
      <c r="B40" s="156"/>
      <c r="C40" s="1409" t="s">
        <v>70</v>
      </c>
      <c r="D40" s="1410"/>
      <c r="E40" s="1410"/>
      <c r="F40" s="1410"/>
      <c r="G40" s="1410"/>
      <c r="H40" s="156"/>
      <c r="I40" s="156"/>
      <c r="J40" s="156"/>
      <c r="K40" s="156"/>
    </row>
    <row r="41" spans="1:11" ht="14.1" customHeight="1" x14ac:dyDescent="0.25">
      <c r="A41" s="156"/>
      <c r="B41" s="156"/>
      <c r="C41" s="175"/>
      <c r="D41" s="174">
        <v>2026</v>
      </c>
      <c r="E41" s="174">
        <v>2027</v>
      </c>
      <c r="F41" s="174">
        <v>2028</v>
      </c>
      <c r="G41" s="174">
        <v>2029</v>
      </c>
      <c r="H41" s="156"/>
      <c r="I41" s="156"/>
      <c r="J41" s="156"/>
      <c r="K41" s="156"/>
    </row>
    <row r="42" spans="1:11" ht="14.1" customHeight="1" x14ac:dyDescent="0.25">
      <c r="A42" s="156"/>
      <c r="B42" s="156"/>
      <c r="C42" s="173"/>
      <c r="D42" s="172" t="s">
        <v>17</v>
      </c>
      <c r="E42" s="172" t="s">
        <v>18</v>
      </c>
      <c r="F42" s="172" t="s">
        <v>18</v>
      </c>
      <c r="G42" s="172" t="s">
        <v>18</v>
      </c>
      <c r="H42" s="156"/>
      <c r="I42" s="156"/>
      <c r="J42" s="156"/>
      <c r="K42" s="156"/>
    </row>
    <row r="43" spans="1:11" ht="14.1" customHeight="1" x14ac:dyDescent="0.25">
      <c r="A43" s="156"/>
      <c r="B43" s="156"/>
      <c r="C43" s="171" t="s">
        <v>71</v>
      </c>
      <c r="D43" s="169">
        <v>0</v>
      </c>
      <c r="E43" s="169">
        <v>63400000</v>
      </c>
      <c r="F43" s="169">
        <v>63700000</v>
      </c>
      <c r="G43" s="169">
        <v>64000000</v>
      </c>
      <c r="H43" s="156"/>
      <c r="I43" s="156"/>
      <c r="J43" s="156"/>
      <c r="K43" s="156"/>
    </row>
    <row r="44" spans="1:11" ht="14.1" customHeight="1" x14ac:dyDescent="0.25">
      <c r="A44" s="156"/>
      <c r="B44" s="156"/>
      <c r="C44" s="171" t="s">
        <v>72</v>
      </c>
      <c r="D44" s="169">
        <v>0</v>
      </c>
      <c r="E44" s="169">
        <v>63400000</v>
      </c>
      <c r="F44" s="169">
        <v>63700000</v>
      </c>
      <c r="G44" s="169">
        <v>64000000</v>
      </c>
      <c r="H44" s="156"/>
      <c r="I44" s="156"/>
      <c r="J44" s="156"/>
      <c r="K44" s="156"/>
    </row>
    <row r="45" spans="1:11" ht="14.1" customHeight="1" x14ac:dyDescent="0.25">
      <c r="A45" s="156"/>
      <c r="B45" s="156"/>
      <c r="C45" s="171" t="s">
        <v>73</v>
      </c>
      <c r="D45" s="169">
        <v>0</v>
      </c>
      <c r="E45" s="169">
        <v>0</v>
      </c>
      <c r="F45" s="169">
        <v>0</v>
      </c>
      <c r="G45" s="169">
        <v>0</v>
      </c>
      <c r="H45" s="156"/>
      <c r="I45" s="156"/>
      <c r="J45" s="156"/>
      <c r="K45" s="156"/>
    </row>
    <row r="46" spans="1:11" ht="14.1" customHeight="1" x14ac:dyDescent="0.25">
      <c r="A46" s="156"/>
      <c r="B46" s="156"/>
      <c r="C46" s="171" t="s">
        <v>74</v>
      </c>
      <c r="D46" s="169">
        <v>0</v>
      </c>
      <c r="E46" s="169">
        <v>12800000</v>
      </c>
      <c r="F46" s="169">
        <v>12900000</v>
      </c>
      <c r="G46" s="169">
        <v>13100000</v>
      </c>
      <c r="H46" s="156"/>
      <c r="I46" s="156"/>
      <c r="J46" s="156"/>
      <c r="K46" s="156"/>
    </row>
    <row r="47" spans="1:11" ht="14.1" customHeight="1" x14ac:dyDescent="0.25">
      <c r="A47" s="156"/>
      <c r="B47" s="156"/>
      <c r="C47" s="171" t="s">
        <v>72</v>
      </c>
      <c r="D47" s="169">
        <v>0</v>
      </c>
      <c r="E47" s="169">
        <v>12800000</v>
      </c>
      <c r="F47" s="169">
        <v>12900000</v>
      </c>
      <c r="G47" s="169">
        <v>13100000</v>
      </c>
      <c r="H47" s="156"/>
      <c r="I47" s="156"/>
      <c r="J47" s="156"/>
      <c r="K47" s="156"/>
    </row>
    <row r="48" spans="1:11" ht="14.1" customHeight="1" x14ac:dyDescent="0.25">
      <c r="A48" s="156"/>
      <c r="B48" s="156"/>
      <c r="C48" s="171" t="s">
        <v>73</v>
      </c>
      <c r="D48" s="169">
        <v>0</v>
      </c>
      <c r="E48" s="169">
        <v>0</v>
      </c>
      <c r="F48" s="169">
        <v>0</v>
      </c>
      <c r="G48" s="169">
        <v>0</v>
      </c>
      <c r="H48" s="156"/>
      <c r="I48" s="156"/>
      <c r="J48" s="156"/>
      <c r="K48" s="156"/>
    </row>
    <row r="49" spans="1:11" ht="14.1" customHeight="1" x14ac:dyDescent="0.25">
      <c r="A49" s="156"/>
      <c r="B49" s="156"/>
      <c r="C49" s="171" t="s">
        <v>75</v>
      </c>
      <c r="D49" s="169">
        <v>0</v>
      </c>
      <c r="E49" s="169">
        <v>12448000</v>
      </c>
      <c r="F49" s="169">
        <v>13086000</v>
      </c>
      <c r="G49" s="169">
        <v>13086000</v>
      </c>
      <c r="H49" s="156"/>
      <c r="I49" s="156"/>
      <c r="J49" s="156"/>
      <c r="K49" s="156"/>
    </row>
    <row r="50" spans="1:11" ht="14.1" customHeight="1" x14ac:dyDescent="0.25">
      <c r="A50" s="156"/>
      <c r="B50" s="156"/>
      <c r="C50" s="171" t="s">
        <v>72</v>
      </c>
      <c r="D50" s="169">
        <v>0</v>
      </c>
      <c r="E50" s="169">
        <v>12448000</v>
      </c>
      <c r="F50" s="169">
        <v>13086000</v>
      </c>
      <c r="G50" s="169">
        <v>13086000</v>
      </c>
      <c r="H50" s="156"/>
      <c r="I50" s="156"/>
      <c r="J50" s="156"/>
      <c r="K50" s="156"/>
    </row>
    <row r="51" spans="1:11" ht="14.1" customHeight="1" x14ac:dyDescent="0.25">
      <c r="A51" s="156"/>
      <c r="B51" s="156"/>
      <c r="C51" s="171" t="s">
        <v>73</v>
      </c>
      <c r="D51" s="169">
        <v>0</v>
      </c>
      <c r="E51" s="169">
        <v>0</v>
      </c>
      <c r="F51" s="169">
        <v>0</v>
      </c>
      <c r="G51" s="169">
        <v>0</v>
      </c>
      <c r="H51" s="156"/>
      <c r="I51" s="156"/>
      <c r="J51" s="156"/>
      <c r="K51" s="156"/>
    </row>
    <row r="52" spans="1:11" ht="14.1" customHeight="1" x14ac:dyDescent="0.25">
      <c r="A52" s="156"/>
      <c r="B52" s="156"/>
      <c r="C52" s="171" t="s">
        <v>76</v>
      </c>
      <c r="D52" s="169">
        <v>0</v>
      </c>
      <c r="E52" s="169">
        <v>0</v>
      </c>
      <c r="F52" s="169">
        <v>0</v>
      </c>
      <c r="G52" s="169">
        <v>0</v>
      </c>
      <c r="H52" s="156"/>
      <c r="I52" s="156"/>
      <c r="J52" s="156"/>
      <c r="K52" s="156"/>
    </row>
    <row r="53" spans="1:11" ht="14.1" customHeight="1" x14ac:dyDescent="0.25">
      <c r="A53" s="156"/>
      <c r="B53" s="156"/>
      <c r="C53" s="171" t="s">
        <v>72</v>
      </c>
      <c r="D53" s="169">
        <v>0</v>
      </c>
      <c r="E53" s="169">
        <v>0</v>
      </c>
      <c r="F53" s="169">
        <v>0</v>
      </c>
      <c r="G53" s="169">
        <v>0</v>
      </c>
      <c r="H53" s="156"/>
      <c r="I53" s="156"/>
      <c r="J53" s="156"/>
      <c r="K53" s="156"/>
    </row>
    <row r="54" spans="1:11" ht="14.1" customHeight="1" x14ac:dyDescent="0.25">
      <c r="A54" s="156"/>
      <c r="B54" s="156"/>
      <c r="C54" s="171" t="s">
        <v>73</v>
      </c>
      <c r="D54" s="169">
        <v>0</v>
      </c>
      <c r="E54" s="169">
        <v>0</v>
      </c>
      <c r="F54" s="169">
        <v>0</v>
      </c>
      <c r="G54" s="169">
        <v>0</v>
      </c>
      <c r="H54" s="156"/>
      <c r="I54" s="156"/>
      <c r="J54" s="156"/>
      <c r="K54" s="156"/>
    </row>
    <row r="55" spans="1:11" ht="14.1" customHeight="1" x14ac:dyDescent="0.25">
      <c r="A55" s="156"/>
      <c r="B55" s="156"/>
      <c r="C55" s="171" t="s">
        <v>77</v>
      </c>
      <c r="D55" s="169">
        <v>0</v>
      </c>
      <c r="E55" s="169">
        <v>0</v>
      </c>
      <c r="F55" s="169">
        <v>0</v>
      </c>
      <c r="G55" s="169">
        <v>0</v>
      </c>
      <c r="H55" s="156"/>
      <c r="I55" s="156"/>
      <c r="J55" s="156"/>
      <c r="K55" s="156"/>
    </row>
    <row r="56" spans="1:11" ht="14.1" customHeight="1" x14ac:dyDescent="0.25">
      <c r="A56" s="156"/>
      <c r="B56" s="156"/>
      <c r="C56" s="171" t="s">
        <v>72</v>
      </c>
      <c r="D56" s="169">
        <v>0</v>
      </c>
      <c r="E56" s="169">
        <v>0</v>
      </c>
      <c r="F56" s="169">
        <v>0</v>
      </c>
      <c r="G56" s="169">
        <v>0</v>
      </c>
      <c r="H56" s="156"/>
      <c r="I56" s="156"/>
      <c r="J56" s="156"/>
      <c r="K56" s="156"/>
    </row>
    <row r="57" spans="1:11" ht="14.1" customHeight="1" x14ac:dyDescent="0.25">
      <c r="A57" s="156"/>
      <c r="B57" s="156"/>
      <c r="C57" s="171" t="s">
        <v>73</v>
      </c>
      <c r="D57" s="169">
        <v>0</v>
      </c>
      <c r="E57" s="169">
        <v>0</v>
      </c>
      <c r="F57" s="169">
        <v>0</v>
      </c>
      <c r="G57" s="169">
        <v>0</v>
      </c>
      <c r="H57" s="156"/>
      <c r="I57" s="156"/>
      <c r="J57" s="156"/>
      <c r="K57" s="156"/>
    </row>
    <row r="58" spans="1:11" ht="14.1" customHeight="1" x14ac:dyDescent="0.25">
      <c r="A58" s="156"/>
      <c r="B58" s="156"/>
      <c r="C58" s="171" t="s">
        <v>78</v>
      </c>
      <c r="D58" s="169">
        <v>0</v>
      </c>
      <c r="E58" s="169">
        <v>4000000</v>
      </c>
      <c r="F58" s="169">
        <v>4500000</v>
      </c>
      <c r="G58" s="169">
        <v>4500000</v>
      </c>
      <c r="H58" s="156"/>
      <c r="I58" s="156"/>
      <c r="J58" s="156"/>
      <c r="K58" s="156"/>
    </row>
    <row r="59" spans="1:11" ht="14.1" customHeight="1" x14ac:dyDescent="0.25">
      <c r="A59" s="156"/>
      <c r="B59" s="156"/>
      <c r="C59" s="171" t="s">
        <v>72</v>
      </c>
      <c r="D59" s="169">
        <v>0</v>
      </c>
      <c r="E59" s="169">
        <v>4000000</v>
      </c>
      <c r="F59" s="169">
        <v>4500000</v>
      </c>
      <c r="G59" s="169">
        <v>4500000</v>
      </c>
      <c r="H59" s="156"/>
      <c r="I59" s="156"/>
      <c r="J59" s="156"/>
      <c r="K59" s="156"/>
    </row>
    <row r="60" spans="1:11" ht="14.1" customHeight="1" x14ac:dyDescent="0.25">
      <c r="A60" s="156"/>
      <c r="B60" s="156"/>
      <c r="C60" s="171" t="s">
        <v>73</v>
      </c>
      <c r="D60" s="169">
        <v>0</v>
      </c>
      <c r="E60" s="169">
        <v>0</v>
      </c>
      <c r="F60" s="169">
        <v>0</v>
      </c>
      <c r="G60" s="169">
        <v>0</v>
      </c>
      <c r="H60" s="156"/>
      <c r="I60" s="156"/>
      <c r="J60" s="156"/>
      <c r="K60" s="156"/>
    </row>
    <row r="61" spans="1:11" ht="14.1" customHeight="1" x14ac:dyDescent="0.25">
      <c r="A61" s="156"/>
      <c r="B61" s="156"/>
      <c r="C61" s="171" t="s">
        <v>79</v>
      </c>
      <c r="D61" s="169">
        <v>0</v>
      </c>
      <c r="E61" s="169">
        <v>0</v>
      </c>
      <c r="F61" s="169">
        <v>0</v>
      </c>
      <c r="G61" s="169">
        <v>0</v>
      </c>
      <c r="H61" s="156"/>
      <c r="I61" s="156"/>
      <c r="J61" s="156"/>
      <c r="K61" s="156"/>
    </row>
    <row r="62" spans="1:11" ht="14.1" customHeight="1" x14ac:dyDescent="0.25">
      <c r="A62" s="156"/>
      <c r="B62" s="156"/>
      <c r="C62" s="171" t="s">
        <v>72</v>
      </c>
      <c r="D62" s="169">
        <v>0</v>
      </c>
      <c r="E62" s="169">
        <v>0</v>
      </c>
      <c r="F62" s="169">
        <v>0</v>
      </c>
      <c r="G62" s="169">
        <v>0</v>
      </c>
      <c r="H62" s="156"/>
      <c r="I62" s="156"/>
      <c r="J62" s="156"/>
      <c r="K62" s="156"/>
    </row>
    <row r="63" spans="1:11" ht="14.1" customHeight="1" x14ac:dyDescent="0.25">
      <c r="A63" s="156"/>
      <c r="B63" s="156"/>
      <c r="C63" s="171" t="s">
        <v>73</v>
      </c>
      <c r="D63" s="169">
        <v>0</v>
      </c>
      <c r="E63" s="169">
        <v>0</v>
      </c>
      <c r="F63" s="169">
        <v>0</v>
      </c>
      <c r="G63" s="169">
        <v>0</v>
      </c>
      <c r="H63" s="156"/>
      <c r="I63" s="156"/>
      <c r="J63" s="156"/>
      <c r="K63" s="156"/>
    </row>
    <row r="64" spans="1:11" ht="14.1" customHeight="1" x14ac:dyDescent="0.25">
      <c r="A64" s="156"/>
      <c r="B64" s="156"/>
      <c r="C64" s="171" t="s">
        <v>80</v>
      </c>
      <c r="D64" s="169">
        <v>0</v>
      </c>
      <c r="E64" s="169">
        <v>0</v>
      </c>
      <c r="F64" s="169">
        <v>0</v>
      </c>
      <c r="G64" s="169">
        <v>0</v>
      </c>
      <c r="H64" s="156"/>
      <c r="I64" s="156"/>
      <c r="J64" s="156"/>
      <c r="K64" s="156"/>
    </row>
    <row r="65" spans="1:11" ht="14.1" customHeight="1" x14ac:dyDescent="0.25">
      <c r="A65" s="156"/>
      <c r="B65" s="156"/>
      <c r="C65" s="171" t="s">
        <v>72</v>
      </c>
      <c r="D65" s="169">
        <v>0</v>
      </c>
      <c r="E65" s="169">
        <v>0</v>
      </c>
      <c r="F65" s="169">
        <v>0</v>
      </c>
      <c r="G65" s="169">
        <v>0</v>
      </c>
      <c r="H65" s="156"/>
      <c r="I65" s="156"/>
      <c r="J65" s="156"/>
      <c r="K65" s="156"/>
    </row>
    <row r="66" spans="1:11" ht="14.1" customHeight="1" x14ac:dyDescent="0.25">
      <c r="A66" s="156"/>
      <c r="B66" s="156"/>
      <c r="C66" s="171" t="s">
        <v>81</v>
      </c>
      <c r="D66" s="169">
        <v>0</v>
      </c>
      <c r="E66" s="169">
        <v>0</v>
      </c>
      <c r="F66" s="169">
        <v>0</v>
      </c>
      <c r="G66" s="169">
        <v>0</v>
      </c>
      <c r="H66" s="156"/>
      <c r="I66" s="156"/>
      <c r="J66" s="156"/>
      <c r="K66" s="156"/>
    </row>
    <row r="67" spans="1:11" ht="14.1" customHeight="1" x14ac:dyDescent="0.25">
      <c r="A67" s="156"/>
      <c r="B67" s="156"/>
      <c r="C67" s="171" t="s">
        <v>82</v>
      </c>
      <c r="D67" s="169">
        <v>0</v>
      </c>
      <c r="E67" s="169">
        <v>0</v>
      </c>
      <c r="F67" s="169">
        <v>0</v>
      </c>
      <c r="G67" s="169">
        <v>0</v>
      </c>
      <c r="H67" s="156"/>
      <c r="I67" s="156"/>
      <c r="J67" s="156"/>
      <c r="K67" s="156"/>
    </row>
    <row r="68" spans="1:11" ht="14.1" customHeight="1" x14ac:dyDescent="0.25">
      <c r="A68" s="156"/>
      <c r="B68" s="156"/>
      <c r="C68" s="171" t="s">
        <v>83</v>
      </c>
      <c r="D68" s="169">
        <v>0</v>
      </c>
      <c r="E68" s="169">
        <v>0</v>
      </c>
      <c r="F68" s="169">
        <v>0</v>
      </c>
      <c r="G68" s="169">
        <v>0</v>
      </c>
      <c r="H68" s="156"/>
      <c r="I68" s="156"/>
      <c r="J68" s="156"/>
      <c r="K68" s="156"/>
    </row>
    <row r="69" spans="1:11" ht="14.1" customHeight="1" x14ac:dyDescent="0.25">
      <c r="A69" s="156"/>
      <c r="B69" s="156"/>
      <c r="C69" s="171" t="s">
        <v>84</v>
      </c>
      <c r="D69" s="169">
        <v>0</v>
      </c>
      <c r="E69" s="169">
        <v>0</v>
      </c>
      <c r="F69" s="169">
        <v>0</v>
      </c>
      <c r="G69" s="169">
        <v>0</v>
      </c>
      <c r="H69" s="156"/>
      <c r="I69" s="156"/>
      <c r="J69" s="156"/>
      <c r="K69" s="156"/>
    </row>
    <row r="70" spans="1:11" ht="14.1" customHeight="1" x14ac:dyDescent="0.25">
      <c r="A70" s="156"/>
      <c r="B70" s="156"/>
      <c r="C70" s="171" t="s">
        <v>85</v>
      </c>
      <c r="D70" s="169">
        <v>0</v>
      </c>
      <c r="E70" s="169">
        <v>0</v>
      </c>
      <c r="F70" s="169">
        <v>0</v>
      </c>
      <c r="G70" s="169">
        <v>0</v>
      </c>
      <c r="H70" s="156"/>
      <c r="I70" s="156"/>
      <c r="J70" s="156"/>
      <c r="K70" s="156"/>
    </row>
    <row r="71" spans="1:11" ht="14.1" customHeight="1" x14ac:dyDescent="0.25">
      <c r="A71" s="156"/>
      <c r="B71" s="156"/>
      <c r="C71" s="171" t="s">
        <v>72</v>
      </c>
      <c r="D71" s="169">
        <v>0</v>
      </c>
      <c r="E71" s="169">
        <v>0</v>
      </c>
      <c r="F71" s="169">
        <v>0</v>
      </c>
      <c r="G71" s="169">
        <v>0</v>
      </c>
      <c r="H71" s="156"/>
      <c r="I71" s="156"/>
      <c r="J71" s="156"/>
      <c r="K71" s="156"/>
    </row>
    <row r="72" spans="1:11" ht="14.1" customHeight="1" x14ac:dyDescent="0.25">
      <c r="A72" s="156"/>
      <c r="B72" s="156"/>
      <c r="C72" s="171" t="s">
        <v>81</v>
      </c>
      <c r="D72" s="169">
        <v>0</v>
      </c>
      <c r="E72" s="169">
        <v>0</v>
      </c>
      <c r="F72" s="169">
        <v>0</v>
      </c>
      <c r="G72" s="169">
        <v>0</v>
      </c>
      <c r="H72" s="156"/>
      <c r="I72" s="156"/>
      <c r="J72" s="156"/>
      <c r="K72" s="156"/>
    </row>
    <row r="73" spans="1:11" ht="14.1" customHeight="1" x14ac:dyDescent="0.25">
      <c r="A73" s="156"/>
      <c r="B73" s="156"/>
      <c r="C73" s="171" t="s">
        <v>82</v>
      </c>
      <c r="D73" s="169">
        <v>0</v>
      </c>
      <c r="E73" s="169">
        <v>0</v>
      </c>
      <c r="F73" s="169">
        <v>0</v>
      </c>
      <c r="G73" s="169">
        <v>0</v>
      </c>
      <c r="H73" s="156"/>
      <c r="I73" s="156"/>
      <c r="J73" s="156"/>
      <c r="K73" s="156"/>
    </row>
    <row r="74" spans="1:11" ht="14.1" customHeight="1" x14ac:dyDescent="0.25">
      <c r="A74" s="156"/>
      <c r="B74" s="156"/>
      <c r="C74" s="171" t="s">
        <v>83</v>
      </c>
      <c r="D74" s="169">
        <v>0</v>
      </c>
      <c r="E74" s="169">
        <v>0</v>
      </c>
      <c r="F74" s="169">
        <v>0</v>
      </c>
      <c r="G74" s="169">
        <v>0</v>
      </c>
      <c r="H74" s="156"/>
      <c r="I74" s="156"/>
      <c r="J74" s="156"/>
      <c r="K74" s="156"/>
    </row>
    <row r="75" spans="1:11" ht="14.1" customHeight="1" x14ac:dyDescent="0.25">
      <c r="A75" s="156"/>
      <c r="B75" s="156"/>
      <c r="C75" s="171" t="s">
        <v>84</v>
      </c>
      <c r="D75" s="169">
        <v>0</v>
      </c>
      <c r="E75" s="169">
        <v>0</v>
      </c>
      <c r="F75" s="169">
        <v>0</v>
      </c>
      <c r="G75" s="169">
        <v>0</v>
      </c>
      <c r="H75" s="156"/>
      <c r="I75" s="156"/>
      <c r="J75" s="156"/>
      <c r="K75" s="156"/>
    </row>
    <row r="76" spans="1:11" ht="14.1" customHeight="1" x14ac:dyDescent="0.25">
      <c r="A76" s="156"/>
      <c r="B76" s="156"/>
      <c r="C76" s="171" t="s">
        <v>86</v>
      </c>
      <c r="D76" s="169">
        <v>0</v>
      </c>
      <c r="E76" s="169">
        <v>0</v>
      </c>
      <c r="F76" s="169">
        <v>0</v>
      </c>
      <c r="G76" s="169">
        <v>0</v>
      </c>
      <c r="H76" s="156"/>
      <c r="I76" s="156"/>
      <c r="J76" s="156"/>
      <c r="K76" s="156"/>
    </row>
    <row r="77" spans="1:11" ht="14.1" customHeight="1" x14ac:dyDescent="0.25">
      <c r="A77" s="156"/>
      <c r="B77" s="156"/>
      <c r="C77" s="171" t="s">
        <v>72</v>
      </c>
      <c r="D77" s="169">
        <v>0</v>
      </c>
      <c r="E77" s="169">
        <v>0</v>
      </c>
      <c r="F77" s="169">
        <v>0</v>
      </c>
      <c r="G77" s="169">
        <v>0</v>
      </c>
      <c r="H77" s="156"/>
      <c r="I77" s="156"/>
      <c r="J77" s="156"/>
      <c r="K77" s="156"/>
    </row>
    <row r="78" spans="1:11" ht="14.1" customHeight="1" x14ac:dyDescent="0.25">
      <c r="A78" s="156"/>
      <c r="B78" s="156"/>
      <c r="C78" s="171" t="s">
        <v>81</v>
      </c>
      <c r="D78" s="169">
        <v>0</v>
      </c>
      <c r="E78" s="169">
        <v>0</v>
      </c>
      <c r="F78" s="169">
        <v>0</v>
      </c>
      <c r="G78" s="169">
        <v>0</v>
      </c>
      <c r="H78" s="156"/>
      <c r="I78" s="156"/>
      <c r="J78" s="156"/>
      <c r="K78" s="156"/>
    </row>
    <row r="79" spans="1:11" ht="14.1" customHeight="1" x14ac:dyDescent="0.25">
      <c r="A79" s="156"/>
      <c r="B79" s="156"/>
      <c r="C79" s="171" t="s">
        <v>82</v>
      </c>
      <c r="D79" s="169">
        <v>0</v>
      </c>
      <c r="E79" s="169">
        <v>0</v>
      </c>
      <c r="F79" s="169">
        <v>0</v>
      </c>
      <c r="G79" s="169">
        <v>0</v>
      </c>
      <c r="H79" s="156"/>
      <c r="I79" s="156"/>
      <c r="J79" s="156"/>
      <c r="K79" s="156"/>
    </row>
    <row r="80" spans="1:11" ht="14.1" customHeight="1" x14ac:dyDescent="0.25">
      <c r="A80" s="156"/>
      <c r="B80" s="156"/>
      <c r="C80" s="171" t="s">
        <v>83</v>
      </c>
      <c r="D80" s="169">
        <v>0</v>
      </c>
      <c r="E80" s="169">
        <v>0</v>
      </c>
      <c r="F80" s="169">
        <v>0</v>
      </c>
      <c r="G80" s="169">
        <v>0</v>
      </c>
      <c r="H80" s="156"/>
      <c r="I80" s="156"/>
      <c r="J80" s="156"/>
      <c r="K80" s="156"/>
    </row>
    <row r="81" spans="1:11" ht="14.1" customHeight="1" x14ac:dyDescent="0.25">
      <c r="A81" s="156"/>
      <c r="B81" s="156"/>
      <c r="C81" s="171" t="s">
        <v>84</v>
      </c>
      <c r="D81" s="169">
        <v>0</v>
      </c>
      <c r="E81" s="169">
        <v>0</v>
      </c>
      <c r="F81" s="169">
        <v>0</v>
      </c>
      <c r="G81" s="169">
        <v>0</v>
      </c>
      <c r="H81" s="156"/>
      <c r="I81" s="156"/>
      <c r="J81" s="156"/>
      <c r="K81" s="156"/>
    </row>
    <row r="82" spans="1:11" ht="14.1" customHeight="1" x14ac:dyDescent="0.25">
      <c r="A82" s="156"/>
      <c r="B82" s="156"/>
      <c r="C82" s="171" t="s">
        <v>87</v>
      </c>
      <c r="D82" s="169">
        <v>0</v>
      </c>
      <c r="E82" s="169">
        <v>0</v>
      </c>
      <c r="F82" s="169">
        <v>0</v>
      </c>
      <c r="G82" s="169">
        <v>0</v>
      </c>
      <c r="H82" s="156"/>
      <c r="I82" s="156"/>
      <c r="J82" s="156"/>
      <c r="K82" s="156"/>
    </row>
    <row r="83" spans="1:11" ht="14.1" customHeight="1" x14ac:dyDescent="0.25">
      <c r="A83" s="156"/>
      <c r="B83" s="156"/>
      <c r="C83" s="171" t="s">
        <v>88</v>
      </c>
      <c r="D83" s="169">
        <v>0</v>
      </c>
      <c r="E83" s="169">
        <v>0</v>
      </c>
      <c r="F83" s="169">
        <v>0</v>
      </c>
      <c r="G83" s="169">
        <v>0</v>
      </c>
      <c r="H83" s="156"/>
      <c r="I83" s="156"/>
      <c r="J83" s="156"/>
      <c r="K83" s="156"/>
    </row>
    <row r="84" spans="1:11" ht="14.1" customHeight="1" x14ac:dyDescent="0.25">
      <c r="A84" s="156"/>
      <c r="B84" s="156"/>
      <c r="C84" s="170" t="s">
        <v>89</v>
      </c>
      <c r="D84" s="169">
        <v>0</v>
      </c>
      <c r="E84" s="169">
        <v>92648000</v>
      </c>
      <c r="F84" s="169">
        <v>94186000</v>
      </c>
      <c r="G84" s="169">
        <v>94686000</v>
      </c>
      <c r="H84" s="156"/>
      <c r="I84" s="156"/>
      <c r="J84" s="156"/>
      <c r="K84" s="156"/>
    </row>
    <row r="85" spans="1:11" ht="14.1" customHeight="1" x14ac:dyDescent="0.25">
      <c r="A85" s="156"/>
      <c r="B85" s="156"/>
      <c r="C85" s="1403" t="s">
        <v>90</v>
      </c>
      <c r="D85" s="1404"/>
      <c r="E85" s="1404"/>
      <c r="F85" s="1404"/>
      <c r="G85" s="1404"/>
      <c r="H85" s="156"/>
      <c r="I85" s="156"/>
      <c r="J85" s="156"/>
      <c r="K85" s="156"/>
    </row>
    <row r="86" spans="1:11" ht="14.1" customHeight="1" x14ac:dyDescent="0.25">
      <c r="A86" s="156"/>
      <c r="B86" s="156"/>
      <c r="C86" s="178" t="s">
        <v>1062</v>
      </c>
      <c r="D86" s="1403" t="s">
        <v>1061</v>
      </c>
      <c r="E86" s="1404"/>
      <c r="F86" s="1404"/>
      <c r="G86" s="1404"/>
      <c r="H86" s="156"/>
      <c r="I86" s="156"/>
      <c r="J86" s="156"/>
      <c r="K86" s="156"/>
    </row>
    <row r="87" spans="1:11" ht="14.1" customHeight="1" x14ac:dyDescent="0.25">
      <c r="A87" s="156"/>
      <c r="B87" s="156"/>
      <c r="C87" s="177" t="s">
        <v>46</v>
      </c>
      <c r="D87" s="1405" t="s">
        <v>1060</v>
      </c>
      <c r="E87" s="1406"/>
      <c r="F87" s="1406"/>
      <c r="G87" s="1406"/>
      <c r="H87" s="156"/>
      <c r="I87" s="156"/>
      <c r="J87" s="156"/>
      <c r="K87" s="156"/>
    </row>
    <row r="88" spans="1:11" ht="14.1" customHeight="1" x14ac:dyDescent="0.25">
      <c r="A88" s="156"/>
      <c r="B88" s="156"/>
      <c r="C88" s="154" t="s">
        <v>48</v>
      </c>
      <c r="D88" s="1407" t="s">
        <v>53</v>
      </c>
      <c r="E88" s="1408"/>
      <c r="F88" s="1408"/>
      <c r="G88" s="1408"/>
      <c r="H88" s="156"/>
      <c r="I88" s="156"/>
      <c r="J88" s="156"/>
      <c r="K88" s="156"/>
    </row>
    <row r="89" spans="1:11" ht="14.1" customHeight="1" x14ac:dyDescent="0.25">
      <c r="A89" s="156"/>
      <c r="B89" s="156"/>
      <c r="C89" s="154" t="s">
        <v>50</v>
      </c>
      <c r="D89" s="1407" t="s">
        <v>1059</v>
      </c>
      <c r="E89" s="1408"/>
      <c r="F89" s="1408"/>
      <c r="G89" s="1408"/>
      <c r="H89" s="156"/>
      <c r="I89" s="156"/>
      <c r="J89" s="156"/>
      <c r="K89" s="156"/>
    </row>
    <row r="90" spans="1:11" ht="15" customHeight="1" x14ac:dyDescent="0.25">
      <c r="A90" s="156"/>
      <c r="B90" s="156"/>
      <c r="C90" s="175"/>
      <c r="D90" s="174">
        <v>2026</v>
      </c>
      <c r="E90" s="174">
        <v>2027</v>
      </c>
      <c r="F90" s="174">
        <v>2028</v>
      </c>
      <c r="G90" s="174">
        <v>2029</v>
      </c>
      <c r="H90" s="156"/>
      <c r="I90" s="156"/>
      <c r="J90" s="156"/>
      <c r="K90" s="156"/>
    </row>
    <row r="91" spans="1:11" ht="15" customHeight="1" x14ac:dyDescent="0.25">
      <c r="A91" s="156"/>
      <c r="B91" s="156"/>
      <c r="C91" s="173"/>
      <c r="D91" s="172" t="s">
        <v>17</v>
      </c>
      <c r="E91" s="172" t="s">
        <v>18</v>
      </c>
      <c r="F91" s="172" t="s">
        <v>18</v>
      </c>
      <c r="G91" s="172" t="s">
        <v>18</v>
      </c>
      <c r="H91" s="156"/>
      <c r="I91" s="156"/>
      <c r="J91" s="156"/>
      <c r="K91" s="156"/>
    </row>
    <row r="92" spans="1:11" ht="14.1" customHeight="1" x14ac:dyDescent="0.25">
      <c r="A92" s="156"/>
      <c r="B92" s="156"/>
      <c r="C92" s="163" t="s">
        <v>52</v>
      </c>
      <c r="D92" s="176" t="s">
        <v>53</v>
      </c>
      <c r="E92" s="176" t="s">
        <v>176</v>
      </c>
      <c r="F92" s="176" t="s">
        <v>55</v>
      </c>
      <c r="G92" s="176" t="s">
        <v>1058</v>
      </c>
      <c r="H92" s="156"/>
      <c r="I92" s="156"/>
      <c r="J92" s="156"/>
      <c r="K92" s="156"/>
    </row>
    <row r="93" spans="1:11" ht="14.1" customHeight="1" x14ac:dyDescent="0.25">
      <c r="A93" s="156"/>
      <c r="B93" s="156"/>
      <c r="C93" s="163" t="s">
        <v>54</v>
      </c>
      <c r="D93" s="176" t="s">
        <v>55</v>
      </c>
      <c r="E93" s="176" t="s">
        <v>237</v>
      </c>
      <c r="F93" s="176" t="s">
        <v>55</v>
      </c>
      <c r="G93" s="176" t="s">
        <v>237</v>
      </c>
      <c r="H93" s="156"/>
      <c r="I93" s="156"/>
      <c r="J93" s="156"/>
      <c r="K93" s="156"/>
    </row>
    <row r="94" spans="1:11" ht="14.1" customHeight="1" x14ac:dyDescent="0.25">
      <c r="A94" s="156"/>
      <c r="B94" s="156"/>
      <c r="C94" s="163" t="s">
        <v>59</v>
      </c>
      <c r="D94" s="176" t="s">
        <v>55</v>
      </c>
      <c r="E94" s="176" t="s">
        <v>1057</v>
      </c>
      <c r="F94" s="176" t="s">
        <v>55</v>
      </c>
      <c r="G94" s="176" t="s">
        <v>1056</v>
      </c>
      <c r="H94" s="156"/>
      <c r="I94" s="156"/>
      <c r="J94" s="156"/>
      <c r="K94" s="156"/>
    </row>
    <row r="95" spans="1:11" ht="14.1" customHeight="1" x14ac:dyDescent="0.25">
      <c r="A95" s="156"/>
      <c r="B95" s="156"/>
      <c r="C95" s="163" t="s">
        <v>63</v>
      </c>
      <c r="D95" s="176" t="s">
        <v>53</v>
      </c>
      <c r="E95" s="176" t="s">
        <v>53</v>
      </c>
      <c r="F95" s="176" t="s">
        <v>103</v>
      </c>
      <c r="G95" s="176" t="s">
        <v>53</v>
      </c>
      <c r="H95" s="156"/>
      <c r="I95" s="156"/>
      <c r="J95" s="156"/>
      <c r="K95" s="156"/>
    </row>
    <row r="96" spans="1:11" ht="14.1" customHeight="1" x14ac:dyDescent="0.25">
      <c r="A96" s="156"/>
      <c r="B96" s="156"/>
      <c r="C96" s="163" t="s">
        <v>65</v>
      </c>
      <c r="D96" s="176" t="s">
        <v>53</v>
      </c>
      <c r="E96" s="176" t="s">
        <v>53</v>
      </c>
      <c r="F96" s="176" t="s">
        <v>103</v>
      </c>
      <c r="G96" s="176" t="s">
        <v>53</v>
      </c>
      <c r="H96" s="156"/>
      <c r="I96" s="156"/>
      <c r="J96" s="156"/>
      <c r="K96" s="156"/>
    </row>
    <row r="97" spans="1:11" ht="14.1" customHeight="1" x14ac:dyDescent="0.25">
      <c r="A97" s="156"/>
      <c r="B97" s="156"/>
      <c r="C97" s="163" t="s">
        <v>68</v>
      </c>
      <c r="D97" s="176" t="s">
        <v>53</v>
      </c>
      <c r="E97" s="176" t="s">
        <v>53</v>
      </c>
      <c r="F97" s="176" t="s">
        <v>103</v>
      </c>
      <c r="G97" s="176" t="s">
        <v>53</v>
      </c>
      <c r="H97" s="156"/>
      <c r="I97" s="156"/>
      <c r="J97" s="156"/>
      <c r="K97" s="156"/>
    </row>
    <row r="98" spans="1:11" ht="14.1" customHeight="1" x14ac:dyDescent="0.25">
      <c r="A98" s="156"/>
      <c r="B98" s="156"/>
      <c r="C98" s="1409" t="s">
        <v>70</v>
      </c>
      <c r="D98" s="1410"/>
      <c r="E98" s="1410"/>
      <c r="F98" s="1410"/>
      <c r="G98" s="1410"/>
      <c r="H98" s="156"/>
      <c r="I98" s="156"/>
      <c r="J98" s="156"/>
      <c r="K98" s="156"/>
    </row>
    <row r="99" spans="1:11" ht="14.1" customHeight="1" x14ac:dyDescent="0.25">
      <c r="A99" s="156"/>
      <c r="B99" s="156"/>
      <c r="C99" s="175"/>
      <c r="D99" s="174">
        <v>2026</v>
      </c>
      <c r="E99" s="174">
        <v>2027</v>
      </c>
      <c r="F99" s="174">
        <v>2028</v>
      </c>
      <c r="G99" s="174">
        <v>2029</v>
      </c>
      <c r="H99" s="156"/>
      <c r="I99" s="156"/>
      <c r="J99" s="156"/>
      <c r="K99" s="156"/>
    </row>
    <row r="100" spans="1:11" ht="14.1" customHeight="1" x14ac:dyDescent="0.25">
      <c r="A100" s="156"/>
      <c r="B100" s="156"/>
      <c r="C100" s="173"/>
      <c r="D100" s="172" t="s">
        <v>17</v>
      </c>
      <c r="E100" s="172" t="s">
        <v>18</v>
      </c>
      <c r="F100" s="172" t="s">
        <v>18</v>
      </c>
      <c r="G100" s="172" t="s">
        <v>18</v>
      </c>
      <c r="H100" s="156"/>
      <c r="I100" s="156"/>
      <c r="J100" s="156"/>
      <c r="K100" s="156"/>
    </row>
    <row r="101" spans="1:11" ht="14.1" customHeight="1" x14ac:dyDescent="0.25">
      <c r="A101" s="156"/>
      <c r="B101" s="156"/>
      <c r="C101" s="171" t="s">
        <v>71</v>
      </c>
      <c r="D101" s="169">
        <v>0</v>
      </c>
      <c r="E101" s="169">
        <v>0</v>
      </c>
      <c r="F101" s="169">
        <v>0</v>
      </c>
      <c r="G101" s="169">
        <v>0</v>
      </c>
      <c r="H101" s="156"/>
      <c r="I101" s="156"/>
      <c r="J101" s="156"/>
      <c r="K101" s="156"/>
    </row>
    <row r="102" spans="1:11" ht="14.1" customHeight="1" x14ac:dyDescent="0.25">
      <c r="A102" s="156"/>
      <c r="B102" s="156"/>
      <c r="C102" s="171" t="s">
        <v>72</v>
      </c>
      <c r="D102" s="169">
        <v>0</v>
      </c>
      <c r="E102" s="169">
        <v>0</v>
      </c>
      <c r="F102" s="169">
        <v>0</v>
      </c>
      <c r="G102" s="169">
        <v>0</v>
      </c>
      <c r="H102" s="156"/>
      <c r="I102" s="156"/>
      <c r="J102" s="156"/>
      <c r="K102" s="156"/>
    </row>
    <row r="103" spans="1:11" ht="14.1" customHeight="1" x14ac:dyDescent="0.25">
      <c r="A103" s="156"/>
      <c r="B103" s="156"/>
      <c r="C103" s="171" t="s">
        <v>73</v>
      </c>
      <c r="D103" s="169">
        <v>0</v>
      </c>
      <c r="E103" s="169">
        <v>0</v>
      </c>
      <c r="F103" s="169">
        <v>0</v>
      </c>
      <c r="G103" s="169">
        <v>0</v>
      </c>
      <c r="H103" s="156"/>
      <c r="I103" s="156"/>
      <c r="J103" s="156"/>
      <c r="K103" s="156"/>
    </row>
    <row r="104" spans="1:11" ht="14.1" customHeight="1" x14ac:dyDescent="0.25">
      <c r="A104" s="156"/>
      <c r="B104" s="156"/>
      <c r="C104" s="171" t="s">
        <v>74</v>
      </c>
      <c r="D104" s="169">
        <v>0</v>
      </c>
      <c r="E104" s="169">
        <v>0</v>
      </c>
      <c r="F104" s="169">
        <v>0</v>
      </c>
      <c r="G104" s="169">
        <v>0</v>
      </c>
      <c r="H104" s="156"/>
      <c r="I104" s="156"/>
      <c r="J104" s="156"/>
      <c r="K104" s="156"/>
    </row>
    <row r="105" spans="1:11" ht="14.1" customHeight="1" x14ac:dyDescent="0.25">
      <c r="A105" s="156"/>
      <c r="B105" s="156"/>
      <c r="C105" s="171" t="s">
        <v>72</v>
      </c>
      <c r="D105" s="169">
        <v>0</v>
      </c>
      <c r="E105" s="169">
        <v>0</v>
      </c>
      <c r="F105" s="169">
        <v>0</v>
      </c>
      <c r="G105" s="169">
        <v>0</v>
      </c>
      <c r="H105" s="156"/>
      <c r="I105" s="156"/>
      <c r="J105" s="156"/>
      <c r="K105" s="156"/>
    </row>
    <row r="106" spans="1:11" ht="14.1" customHeight="1" x14ac:dyDescent="0.25">
      <c r="A106" s="156"/>
      <c r="B106" s="156"/>
      <c r="C106" s="171" t="s">
        <v>73</v>
      </c>
      <c r="D106" s="169">
        <v>0</v>
      </c>
      <c r="E106" s="169">
        <v>0</v>
      </c>
      <c r="F106" s="169">
        <v>0</v>
      </c>
      <c r="G106" s="169">
        <v>0</v>
      </c>
      <c r="H106" s="156"/>
      <c r="I106" s="156"/>
      <c r="J106" s="156"/>
      <c r="K106" s="156"/>
    </row>
    <row r="107" spans="1:11" ht="14.1" customHeight="1" x14ac:dyDescent="0.25">
      <c r="A107" s="156"/>
      <c r="B107" s="156"/>
      <c r="C107" s="171" t="s">
        <v>75</v>
      </c>
      <c r="D107" s="169">
        <v>0</v>
      </c>
      <c r="E107" s="169">
        <v>0</v>
      </c>
      <c r="F107" s="169">
        <v>0</v>
      </c>
      <c r="G107" s="169">
        <v>0</v>
      </c>
      <c r="H107" s="156"/>
      <c r="I107" s="156"/>
      <c r="J107" s="156"/>
      <c r="K107" s="156"/>
    </row>
    <row r="108" spans="1:11" ht="14.1" customHeight="1" x14ac:dyDescent="0.25">
      <c r="A108" s="156"/>
      <c r="B108" s="156"/>
      <c r="C108" s="171" t="s">
        <v>72</v>
      </c>
      <c r="D108" s="169">
        <v>0</v>
      </c>
      <c r="E108" s="169">
        <v>0</v>
      </c>
      <c r="F108" s="169">
        <v>0</v>
      </c>
      <c r="G108" s="169">
        <v>0</v>
      </c>
      <c r="H108" s="156"/>
      <c r="I108" s="156"/>
      <c r="J108" s="156"/>
      <c r="K108" s="156"/>
    </row>
    <row r="109" spans="1:11" ht="14.1" customHeight="1" x14ac:dyDescent="0.25">
      <c r="A109" s="156"/>
      <c r="B109" s="156"/>
      <c r="C109" s="171" t="s">
        <v>73</v>
      </c>
      <c r="D109" s="169">
        <v>0</v>
      </c>
      <c r="E109" s="169">
        <v>0</v>
      </c>
      <c r="F109" s="169">
        <v>0</v>
      </c>
      <c r="G109" s="169">
        <v>0</v>
      </c>
      <c r="H109" s="156"/>
      <c r="I109" s="156"/>
      <c r="J109" s="156"/>
      <c r="K109" s="156"/>
    </row>
    <row r="110" spans="1:11" ht="14.1" customHeight="1" x14ac:dyDescent="0.25">
      <c r="A110" s="156"/>
      <c r="B110" s="156"/>
      <c r="C110" s="171" t="s">
        <v>76</v>
      </c>
      <c r="D110" s="169">
        <v>0</v>
      </c>
      <c r="E110" s="169">
        <v>0</v>
      </c>
      <c r="F110" s="169">
        <v>0</v>
      </c>
      <c r="G110" s="169">
        <v>0</v>
      </c>
      <c r="H110" s="156"/>
      <c r="I110" s="156"/>
      <c r="J110" s="156"/>
      <c r="K110" s="156"/>
    </row>
    <row r="111" spans="1:11" ht="14.1" customHeight="1" x14ac:dyDescent="0.25">
      <c r="A111" s="156"/>
      <c r="B111" s="156"/>
      <c r="C111" s="171" t="s">
        <v>72</v>
      </c>
      <c r="D111" s="169">
        <v>0</v>
      </c>
      <c r="E111" s="169">
        <v>0</v>
      </c>
      <c r="F111" s="169">
        <v>0</v>
      </c>
      <c r="G111" s="169">
        <v>0</v>
      </c>
      <c r="H111" s="156"/>
      <c r="I111" s="156"/>
      <c r="J111" s="156"/>
      <c r="K111" s="156"/>
    </row>
    <row r="112" spans="1:11" ht="14.1" customHeight="1" x14ac:dyDescent="0.25">
      <c r="A112" s="156"/>
      <c r="B112" s="156"/>
      <c r="C112" s="171" t="s">
        <v>73</v>
      </c>
      <c r="D112" s="169">
        <v>0</v>
      </c>
      <c r="E112" s="169">
        <v>0</v>
      </c>
      <c r="F112" s="169">
        <v>0</v>
      </c>
      <c r="G112" s="169">
        <v>0</v>
      </c>
      <c r="H112" s="156"/>
      <c r="I112" s="156"/>
      <c r="J112" s="156"/>
      <c r="K112" s="156"/>
    </row>
    <row r="113" spans="1:11" ht="14.1" customHeight="1" x14ac:dyDescent="0.25">
      <c r="A113" s="156"/>
      <c r="B113" s="156"/>
      <c r="C113" s="171" t="s">
        <v>77</v>
      </c>
      <c r="D113" s="169">
        <v>0</v>
      </c>
      <c r="E113" s="169">
        <v>0</v>
      </c>
      <c r="F113" s="169">
        <v>0</v>
      </c>
      <c r="G113" s="169">
        <v>0</v>
      </c>
      <c r="H113" s="156"/>
      <c r="I113" s="156"/>
      <c r="J113" s="156"/>
      <c r="K113" s="156"/>
    </row>
    <row r="114" spans="1:11" ht="14.1" customHeight="1" x14ac:dyDescent="0.25">
      <c r="A114" s="156"/>
      <c r="B114" s="156"/>
      <c r="C114" s="171" t="s">
        <v>72</v>
      </c>
      <c r="D114" s="169">
        <v>0</v>
      </c>
      <c r="E114" s="169">
        <v>0</v>
      </c>
      <c r="F114" s="169">
        <v>0</v>
      </c>
      <c r="G114" s="169">
        <v>0</v>
      </c>
      <c r="H114" s="156"/>
      <c r="I114" s="156"/>
      <c r="J114" s="156"/>
      <c r="K114" s="156"/>
    </row>
    <row r="115" spans="1:11" ht="14.1" customHeight="1" x14ac:dyDescent="0.25">
      <c r="A115" s="156"/>
      <c r="B115" s="156"/>
      <c r="C115" s="171" t="s">
        <v>73</v>
      </c>
      <c r="D115" s="169">
        <v>0</v>
      </c>
      <c r="E115" s="169">
        <v>0</v>
      </c>
      <c r="F115" s="169">
        <v>0</v>
      </c>
      <c r="G115" s="169">
        <v>0</v>
      </c>
      <c r="H115" s="156"/>
      <c r="I115" s="156"/>
      <c r="J115" s="156"/>
      <c r="K115" s="156"/>
    </row>
    <row r="116" spans="1:11" ht="14.1" customHeight="1" x14ac:dyDescent="0.25">
      <c r="A116" s="156"/>
      <c r="B116" s="156"/>
      <c r="C116" s="171" t="s">
        <v>78</v>
      </c>
      <c r="D116" s="169">
        <v>0</v>
      </c>
      <c r="E116" s="169">
        <v>0</v>
      </c>
      <c r="F116" s="169">
        <v>0</v>
      </c>
      <c r="G116" s="169">
        <v>0</v>
      </c>
      <c r="H116" s="156"/>
      <c r="I116" s="156"/>
      <c r="J116" s="156"/>
      <c r="K116" s="156"/>
    </row>
    <row r="117" spans="1:11" ht="14.1" customHeight="1" x14ac:dyDescent="0.25">
      <c r="A117" s="156"/>
      <c r="B117" s="156"/>
      <c r="C117" s="171" t="s">
        <v>72</v>
      </c>
      <c r="D117" s="169">
        <v>0</v>
      </c>
      <c r="E117" s="169">
        <v>0</v>
      </c>
      <c r="F117" s="169">
        <v>0</v>
      </c>
      <c r="G117" s="169">
        <v>0</v>
      </c>
      <c r="H117" s="156"/>
      <c r="I117" s="156"/>
      <c r="J117" s="156"/>
      <c r="K117" s="156"/>
    </row>
    <row r="118" spans="1:11" ht="14.1" customHeight="1" x14ac:dyDescent="0.25">
      <c r="A118" s="156"/>
      <c r="B118" s="156"/>
      <c r="C118" s="171" t="s">
        <v>73</v>
      </c>
      <c r="D118" s="169">
        <v>0</v>
      </c>
      <c r="E118" s="169">
        <v>0</v>
      </c>
      <c r="F118" s="169">
        <v>0</v>
      </c>
      <c r="G118" s="169">
        <v>0</v>
      </c>
      <c r="H118" s="156"/>
      <c r="I118" s="156"/>
      <c r="J118" s="156"/>
      <c r="K118" s="156"/>
    </row>
    <row r="119" spans="1:11" ht="14.1" customHeight="1" x14ac:dyDescent="0.25">
      <c r="A119" s="156"/>
      <c r="B119" s="156"/>
      <c r="C119" s="171" t="s">
        <v>79</v>
      </c>
      <c r="D119" s="169">
        <v>0</v>
      </c>
      <c r="E119" s="169">
        <v>0</v>
      </c>
      <c r="F119" s="169">
        <v>0</v>
      </c>
      <c r="G119" s="169">
        <v>0</v>
      </c>
      <c r="H119" s="156"/>
      <c r="I119" s="156"/>
      <c r="J119" s="156"/>
      <c r="K119" s="156"/>
    </row>
    <row r="120" spans="1:11" ht="14.1" customHeight="1" x14ac:dyDescent="0.25">
      <c r="A120" s="156"/>
      <c r="B120" s="156"/>
      <c r="C120" s="171" t="s">
        <v>72</v>
      </c>
      <c r="D120" s="169">
        <v>0</v>
      </c>
      <c r="E120" s="169">
        <v>0</v>
      </c>
      <c r="F120" s="169">
        <v>0</v>
      </c>
      <c r="G120" s="169">
        <v>0</v>
      </c>
      <c r="H120" s="156"/>
      <c r="I120" s="156"/>
      <c r="J120" s="156"/>
      <c r="K120" s="156"/>
    </row>
    <row r="121" spans="1:11" ht="14.1" customHeight="1" x14ac:dyDescent="0.25">
      <c r="A121" s="156"/>
      <c r="B121" s="156"/>
      <c r="C121" s="171" t="s">
        <v>73</v>
      </c>
      <c r="D121" s="169">
        <v>0</v>
      </c>
      <c r="E121" s="169">
        <v>0</v>
      </c>
      <c r="F121" s="169">
        <v>0</v>
      </c>
      <c r="G121" s="169">
        <v>0</v>
      </c>
      <c r="H121" s="156"/>
      <c r="I121" s="156"/>
      <c r="J121" s="156"/>
      <c r="K121" s="156"/>
    </row>
    <row r="122" spans="1:11" ht="14.1" customHeight="1" x14ac:dyDescent="0.25">
      <c r="A122" s="156"/>
      <c r="B122" s="156"/>
      <c r="C122" s="171" t="s">
        <v>80</v>
      </c>
      <c r="D122" s="169">
        <v>0</v>
      </c>
      <c r="E122" s="169">
        <v>0</v>
      </c>
      <c r="F122" s="169">
        <v>0</v>
      </c>
      <c r="G122" s="169">
        <v>0</v>
      </c>
      <c r="H122" s="156"/>
      <c r="I122" s="156"/>
      <c r="J122" s="156"/>
      <c r="K122" s="156"/>
    </row>
    <row r="123" spans="1:11" ht="14.1" customHeight="1" x14ac:dyDescent="0.25">
      <c r="A123" s="156"/>
      <c r="B123" s="156"/>
      <c r="C123" s="171" t="s">
        <v>72</v>
      </c>
      <c r="D123" s="169">
        <v>0</v>
      </c>
      <c r="E123" s="169">
        <v>0</v>
      </c>
      <c r="F123" s="169">
        <v>0</v>
      </c>
      <c r="G123" s="169">
        <v>0</v>
      </c>
      <c r="H123" s="156"/>
      <c r="I123" s="156"/>
      <c r="J123" s="156"/>
      <c r="K123" s="156"/>
    </row>
    <row r="124" spans="1:11" ht="14.1" customHeight="1" x14ac:dyDescent="0.25">
      <c r="A124" s="156"/>
      <c r="B124" s="156"/>
      <c r="C124" s="171" t="s">
        <v>81</v>
      </c>
      <c r="D124" s="169">
        <v>0</v>
      </c>
      <c r="E124" s="169">
        <v>0</v>
      </c>
      <c r="F124" s="169">
        <v>0</v>
      </c>
      <c r="G124" s="169">
        <v>0</v>
      </c>
      <c r="H124" s="156"/>
      <c r="I124" s="156"/>
      <c r="J124" s="156"/>
      <c r="K124" s="156"/>
    </row>
    <row r="125" spans="1:11" ht="14.1" customHeight="1" x14ac:dyDescent="0.25">
      <c r="A125" s="156"/>
      <c r="B125" s="156"/>
      <c r="C125" s="171" t="s">
        <v>82</v>
      </c>
      <c r="D125" s="169">
        <v>0</v>
      </c>
      <c r="E125" s="169">
        <v>0</v>
      </c>
      <c r="F125" s="169">
        <v>0</v>
      </c>
      <c r="G125" s="169">
        <v>0</v>
      </c>
      <c r="H125" s="156"/>
      <c r="I125" s="156"/>
      <c r="J125" s="156"/>
      <c r="K125" s="156"/>
    </row>
    <row r="126" spans="1:11" ht="14.1" customHeight="1" x14ac:dyDescent="0.25">
      <c r="A126" s="156"/>
      <c r="B126" s="156"/>
      <c r="C126" s="171" t="s">
        <v>83</v>
      </c>
      <c r="D126" s="169">
        <v>0</v>
      </c>
      <c r="E126" s="169">
        <v>0</v>
      </c>
      <c r="F126" s="169">
        <v>0</v>
      </c>
      <c r="G126" s="169">
        <v>0</v>
      </c>
      <c r="H126" s="156"/>
      <c r="I126" s="156"/>
      <c r="J126" s="156"/>
      <c r="K126" s="156"/>
    </row>
    <row r="127" spans="1:11" ht="14.1" customHeight="1" x14ac:dyDescent="0.25">
      <c r="A127" s="156"/>
      <c r="B127" s="156"/>
      <c r="C127" s="171" t="s">
        <v>84</v>
      </c>
      <c r="D127" s="169">
        <v>0</v>
      </c>
      <c r="E127" s="169">
        <v>0</v>
      </c>
      <c r="F127" s="169">
        <v>0</v>
      </c>
      <c r="G127" s="169">
        <v>0</v>
      </c>
      <c r="H127" s="156"/>
      <c r="I127" s="156"/>
      <c r="J127" s="156"/>
      <c r="K127" s="156"/>
    </row>
    <row r="128" spans="1:11" ht="14.1" customHeight="1" x14ac:dyDescent="0.25">
      <c r="A128" s="156"/>
      <c r="B128" s="156"/>
      <c r="C128" s="171" t="s">
        <v>85</v>
      </c>
      <c r="D128" s="169">
        <v>0</v>
      </c>
      <c r="E128" s="169">
        <v>2000000</v>
      </c>
      <c r="F128" s="169">
        <v>0</v>
      </c>
      <c r="G128" s="169">
        <v>2000000</v>
      </c>
      <c r="H128" s="156"/>
      <c r="I128" s="156"/>
      <c r="J128" s="156"/>
      <c r="K128" s="156"/>
    </row>
    <row r="129" spans="1:11" ht="14.1" customHeight="1" x14ac:dyDescent="0.25">
      <c r="A129" s="156"/>
      <c r="B129" s="156"/>
      <c r="C129" s="171" t="s">
        <v>72</v>
      </c>
      <c r="D129" s="169">
        <v>0</v>
      </c>
      <c r="E129" s="169">
        <v>2000000</v>
      </c>
      <c r="F129" s="169">
        <v>0</v>
      </c>
      <c r="G129" s="169">
        <v>2000000</v>
      </c>
      <c r="H129" s="156"/>
      <c r="I129" s="156"/>
      <c r="J129" s="156"/>
      <c r="K129" s="156"/>
    </row>
    <row r="130" spans="1:11" ht="14.1" customHeight="1" x14ac:dyDescent="0.25">
      <c r="A130" s="156"/>
      <c r="B130" s="156"/>
      <c r="C130" s="171" t="s">
        <v>81</v>
      </c>
      <c r="D130" s="169">
        <v>0</v>
      </c>
      <c r="E130" s="169">
        <v>0</v>
      </c>
      <c r="F130" s="169">
        <v>0</v>
      </c>
      <c r="G130" s="169">
        <v>0</v>
      </c>
      <c r="H130" s="156"/>
      <c r="I130" s="156"/>
      <c r="J130" s="156"/>
      <c r="K130" s="156"/>
    </row>
    <row r="131" spans="1:11" ht="14.1" customHeight="1" x14ac:dyDescent="0.25">
      <c r="A131" s="156"/>
      <c r="B131" s="156"/>
      <c r="C131" s="171" t="s">
        <v>82</v>
      </c>
      <c r="D131" s="169">
        <v>0</v>
      </c>
      <c r="E131" s="169">
        <v>0</v>
      </c>
      <c r="F131" s="169">
        <v>0</v>
      </c>
      <c r="G131" s="169">
        <v>0</v>
      </c>
      <c r="H131" s="156"/>
      <c r="I131" s="156"/>
      <c r="J131" s="156"/>
      <c r="K131" s="156"/>
    </row>
    <row r="132" spans="1:11" ht="14.1" customHeight="1" x14ac:dyDescent="0.25">
      <c r="A132" s="156"/>
      <c r="B132" s="156"/>
      <c r="C132" s="171" t="s">
        <v>83</v>
      </c>
      <c r="D132" s="169">
        <v>0</v>
      </c>
      <c r="E132" s="169">
        <v>0</v>
      </c>
      <c r="F132" s="169">
        <v>0</v>
      </c>
      <c r="G132" s="169">
        <v>0</v>
      </c>
      <c r="H132" s="156"/>
      <c r="I132" s="156"/>
      <c r="J132" s="156"/>
      <c r="K132" s="156"/>
    </row>
    <row r="133" spans="1:11" ht="14.1" customHeight="1" x14ac:dyDescent="0.25">
      <c r="A133" s="156"/>
      <c r="B133" s="156"/>
      <c r="C133" s="171" t="s">
        <v>84</v>
      </c>
      <c r="D133" s="169">
        <v>0</v>
      </c>
      <c r="E133" s="169">
        <v>0</v>
      </c>
      <c r="F133" s="169">
        <v>0</v>
      </c>
      <c r="G133" s="169">
        <v>0</v>
      </c>
      <c r="H133" s="156"/>
      <c r="I133" s="156"/>
      <c r="J133" s="156"/>
      <c r="K133" s="156"/>
    </row>
    <row r="134" spans="1:11" ht="14.1" customHeight="1" x14ac:dyDescent="0.25">
      <c r="A134" s="156"/>
      <c r="B134" s="156"/>
      <c r="C134" s="171" t="s">
        <v>86</v>
      </c>
      <c r="D134" s="169">
        <v>0</v>
      </c>
      <c r="E134" s="169">
        <v>0</v>
      </c>
      <c r="F134" s="169">
        <v>0</v>
      </c>
      <c r="G134" s="169">
        <v>0</v>
      </c>
      <c r="H134" s="156"/>
      <c r="I134" s="156"/>
      <c r="J134" s="156"/>
      <c r="K134" s="156"/>
    </row>
    <row r="135" spans="1:11" ht="14.1" customHeight="1" x14ac:dyDescent="0.25">
      <c r="A135" s="156"/>
      <c r="B135" s="156"/>
      <c r="C135" s="171" t="s">
        <v>72</v>
      </c>
      <c r="D135" s="169">
        <v>0</v>
      </c>
      <c r="E135" s="169">
        <v>0</v>
      </c>
      <c r="F135" s="169">
        <v>0</v>
      </c>
      <c r="G135" s="169">
        <v>0</v>
      </c>
      <c r="H135" s="156"/>
      <c r="I135" s="156"/>
      <c r="J135" s="156"/>
      <c r="K135" s="156"/>
    </row>
    <row r="136" spans="1:11" ht="14.1" customHeight="1" x14ac:dyDescent="0.25">
      <c r="A136" s="156"/>
      <c r="B136" s="156"/>
      <c r="C136" s="171" t="s">
        <v>81</v>
      </c>
      <c r="D136" s="169">
        <v>0</v>
      </c>
      <c r="E136" s="169">
        <v>0</v>
      </c>
      <c r="F136" s="169">
        <v>0</v>
      </c>
      <c r="G136" s="169">
        <v>0</v>
      </c>
      <c r="H136" s="156"/>
      <c r="I136" s="156"/>
      <c r="J136" s="156"/>
      <c r="K136" s="156"/>
    </row>
    <row r="137" spans="1:11" ht="14.1" customHeight="1" x14ac:dyDescent="0.25">
      <c r="A137" s="156"/>
      <c r="B137" s="156"/>
      <c r="C137" s="171" t="s">
        <v>82</v>
      </c>
      <c r="D137" s="169">
        <v>0</v>
      </c>
      <c r="E137" s="169">
        <v>0</v>
      </c>
      <c r="F137" s="169">
        <v>0</v>
      </c>
      <c r="G137" s="169">
        <v>0</v>
      </c>
      <c r="H137" s="156"/>
      <c r="I137" s="156"/>
      <c r="J137" s="156"/>
      <c r="K137" s="156"/>
    </row>
    <row r="138" spans="1:11" ht="14.1" customHeight="1" x14ac:dyDescent="0.25">
      <c r="A138" s="156"/>
      <c r="B138" s="156"/>
      <c r="C138" s="171" t="s">
        <v>83</v>
      </c>
      <c r="D138" s="169">
        <v>0</v>
      </c>
      <c r="E138" s="169">
        <v>0</v>
      </c>
      <c r="F138" s="169">
        <v>0</v>
      </c>
      <c r="G138" s="169">
        <v>0</v>
      </c>
      <c r="H138" s="156"/>
      <c r="I138" s="156"/>
      <c r="J138" s="156"/>
      <c r="K138" s="156"/>
    </row>
    <row r="139" spans="1:11" ht="14.1" customHeight="1" x14ac:dyDescent="0.25">
      <c r="A139" s="156"/>
      <c r="B139" s="156"/>
      <c r="C139" s="171" t="s">
        <v>84</v>
      </c>
      <c r="D139" s="169">
        <v>0</v>
      </c>
      <c r="E139" s="169">
        <v>0</v>
      </c>
      <c r="F139" s="169">
        <v>0</v>
      </c>
      <c r="G139" s="169">
        <v>0</v>
      </c>
      <c r="H139" s="156"/>
      <c r="I139" s="156"/>
      <c r="J139" s="156"/>
      <c r="K139" s="156"/>
    </row>
    <row r="140" spans="1:11" ht="14.1" customHeight="1" x14ac:dyDescent="0.25">
      <c r="A140" s="156"/>
      <c r="B140" s="156"/>
      <c r="C140" s="171" t="s">
        <v>87</v>
      </c>
      <c r="D140" s="169">
        <v>0</v>
      </c>
      <c r="E140" s="169">
        <v>0</v>
      </c>
      <c r="F140" s="169">
        <v>0</v>
      </c>
      <c r="G140" s="169">
        <v>0</v>
      </c>
      <c r="H140" s="156"/>
      <c r="I140" s="156"/>
      <c r="J140" s="156"/>
      <c r="K140" s="156"/>
    </row>
    <row r="141" spans="1:11" ht="14.1" customHeight="1" x14ac:dyDescent="0.25">
      <c r="A141" s="156"/>
      <c r="B141" s="156"/>
      <c r="C141" s="171" t="s">
        <v>88</v>
      </c>
      <c r="D141" s="169">
        <v>0</v>
      </c>
      <c r="E141" s="169">
        <v>0</v>
      </c>
      <c r="F141" s="169">
        <v>0</v>
      </c>
      <c r="G141" s="169">
        <v>0</v>
      </c>
      <c r="H141" s="156"/>
      <c r="I141" s="156"/>
      <c r="J141" s="156"/>
      <c r="K141" s="156"/>
    </row>
    <row r="142" spans="1:11" ht="14.1" customHeight="1" x14ac:dyDescent="0.25">
      <c r="A142" s="156"/>
      <c r="B142" s="156"/>
      <c r="C142" s="170" t="s">
        <v>89</v>
      </c>
      <c r="D142" s="169">
        <v>0</v>
      </c>
      <c r="E142" s="169">
        <v>2000000</v>
      </c>
      <c r="F142" s="169">
        <v>0</v>
      </c>
      <c r="G142" s="169">
        <v>2000000</v>
      </c>
      <c r="H142" s="156"/>
      <c r="I142" s="156"/>
      <c r="J142" s="156"/>
      <c r="K142" s="156"/>
    </row>
    <row r="143" spans="1:11" ht="14.1" customHeight="1" x14ac:dyDescent="0.25">
      <c r="A143" s="156"/>
      <c r="B143" s="156"/>
      <c r="C143" s="178" t="s">
        <v>1055</v>
      </c>
      <c r="D143" s="1403" t="s">
        <v>1054</v>
      </c>
      <c r="E143" s="1404"/>
      <c r="F143" s="1404"/>
      <c r="G143" s="1404"/>
      <c r="H143" s="156"/>
      <c r="I143" s="156"/>
      <c r="J143" s="156"/>
      <c r="K143" s="156"/>
    </row>
    <row r="144" spans="1:11" ht="14.1" customHeight="1" x14ac:dyDescent="0.25">
      <c r="A144" s="156"/>
      <c r="B144" s="156"/>
      <c r="C144" s="177" t="s">
        <v>46</v>
      </c>
      <c r="D144" s="1405" t="s">
        <v>1053</v>
      </c>
      <c r="E144" s="1406"/>
      <c r="F144" s="1406"/>
      <c r="G144" s="1406"/>
      <c r="H144" s="156"/>
      <c r="I144" s="156"/>
      <c r="J144" s="156"/>
      <c r="K144" s="156"/>
    </row>
    <row r="145" spans="1:11" ht="14.1" customHeight="1" x14ac:dyDescent="0.25">
      <c r="A145" s="156"/>
      <c r="B145" s="156"/>
      <c r="C145" s="154" t="s">
        <v>48</v>
      </c>
      <c r="D145" s="1407" t="s">
        <v>53</v>
      </c>
      <c r="E145" s="1408"/>
      <c r="F145" s="1408"/>
      <c r="G145" s="1408"/>
      <c r="H145" s="156"/>
      <c r="I145" s="156"/>
      <c r="J145" s="156"/>
      <c r="K145" s="156"/>
    </row>
    <row r="146" spans="1:11" ht="14.1" customHeight="1" x14ac:dyDescent="0.25">
      <c r="A146" s="156"/>
      <c r="B146" s="156"/>
      <c r="C146" s="154" t="s">
        <v>50</v>
      </c>
      <c r="D146" s="1407" t="s">
        <v>95</v>
      </c>
      <c r="E146" s="1408"/>
      <c r="F146" s="1408"/>
      <c r="G146" s="1408"/>
      <c r="H146" s="156"/>
      <c r="I146" s="156"/>
      <c r="J146" s="156"/>
      <c r="K146" s="156"/>
    </row>
    <row r="147" spans="1:11" ht="15" customHeight="1" x14ac:dyDescent="0.25">
      <c r="A147" s="156"/>
      <c r="B147" s="156"/>
      <c r="C147" s="175"/>
      <c r="D147" s="174">
        <v>2026</v>
      </c>
      <c r="E147" s="174">
        <v>2027</v>
      </c>
      <c r="F147" s="174">
        <v>2028</v>
      </c>
      <c r="G147" s="174">
        <v>2029</v>
      </c>
      <c r="H147" s="156"/>
      <c r="I147" s="156"/>
      <c r="J147" s="156"/>
      <c r="K147" s="156"/>
    </row>
    <row r="148" spans="1:11" ht="15" customHeight="1" x14ac:dyDescent="0.25">
      <c r="A148" s="156"/>
      <c r="B148" s="156"/>
      <c r="C148" s="173"/>
      <c r="D148" s="172" t="s">
        <v>17</v>
      </c>
      <c r="E148" s="172" t="s">
        <v>18</v>
      </c>
      <c r="F148" s="172" t="s">
        <v>18</v>
      </c>
      <c r="G148" s="172" t="s">
        <v>18</v>
      </c>
      <c r="H148" s="156"/>
      <c r="I148" s="156"/>
      <c r="J148" s="156"/>
      <c r="K148" s="156"/>
    </row>
    <row r="149" spans="1:11" ht="14.1" customHeight="1" x14ac:dyDescent="0.25">
      <c r="A149" s="156"/>
      <c r="B149" s="156"/>
      <c r="C149" s="163" t="s">
        <v>52</v>
      </c>
      <c r="D149" s="176" t="s">
        <v>53</v>
      </c>
      <c r="E149" s="176" t="s">
        <v>55</v>
      </c>
      <c r="F149" s="176" t="s">
        <v>124</v>
      </c>
      <c r="G149" s="176" t="s">
        <v>55</v>
      </c>
      <c r="H149" s="156"/>
      <c r="I149" s="156"/>
      <c r="J149" s="156"/>
      <c r="K149" s="156"/>
    </row>
    <row r="150" spans="1:11" ht="14.1" customHeight="1" x14ac:dyDescent="0.25">
      <c r="A150" s="156"/>
      <c r="B150" s="156"/>
      <c r="C150" s="163" t="s">
        <v>54</v>
      </c>
      <c r="D150" s="176" t="s">
        <v>55</v>
      </c>
      <c r="E150" s="176" t="s">
        <v>55</v>
      </c>
      <c r="F150" s="176" t="s">
        <v>237</v>
      </c>
      <c r="G150" s="176" t="s">
        <v>55</v>
      </c>
      <c r="H150" s="156"/>
      <c r="I150" s="156"/>
      <c r="J150" s="156"/>
      <c r="K150" s="156"/>
    </row>
    <row r="151" spans="1:11" ht="14.1" customHeight="1" x14ac:dyDescent="0.25">
      <c r="A151" s="156"/>
      <c r="B151" s="156"/>
      <c r="C151" s="163" t="s">
        <v>59</v>
      </c>
      <c r="D151" s="176" t="s">
        <v>55</v>
      </c>
      <c r="E151" s="176" t="s">
        <v>55</v>
      </c>
      <c r="F151" s="176" t="s">
        <v>237</v>
      </c>
      <c r="G151" s="176" t="s">
        <v>55</v>
      </c>
      <c r="H151" s="156"/>
      <c r="I151" s="156"/>
      <c r="J151" s="156"/>
      <c r="K151" s="156"/>
    </row>
    <row r="152" spans="1:11" ht="14.1" customHeight="1" x14ac:dyDescent="0.25">
      <c r="A152" s="156"/>
      <c r="B152" s="156"/>
      <c r="C152" s="163" t="s">
        <v>63</v>
      </c>
      <c r="D152" s="176" t="s">
        <v>53</v>
      </c>
      <c r="E152" s="176" t="s">
        <v>53</v>
      </c>
      <c r="F152" s="176" t="s">
        <v>53</v>
      </c>
      <c r="G152" s="176" t="s">
        <v>103</v>
      </c>
      <c r="H152" s="156"/>
      <c r="I152" s="156"/>
      <c r="J152" s="156"/>
      <c r="K152" s="156"/>
    </row>
    <row r="153" spans="1:11" ht="14.1" customHeight="1" x14ac:dyDescent="0.25">
      <c r="A153" s="156"/>
      <c r="B153" s="156"/>
      <c r="C153" s="163" t="s">
        <v>65</v>
      </c>
      <c r="D153" s="176" t="s">
        <v>53</v>
      </c>
      <c r="E153" s="176" t="s">
        <v>53</v>
      </c>
      <c r="F153" s="176" t="s">
        <v>53</v>
      </c>
      <c r="G153" s="176" t="s">
        <v>103</v>
      </c>
      <c r="H153" s="156"/>
      <c r="I153" s="156"/>
      <c r="J153" s="156"/>
      <c r="K153" s="156"/>
    </row>
    <row r="154" spans="1:11" ht="14.1" customHeight="1" x14ac:dyDescent="0.25">
      <c r="A154" s="156"/>
      <c r="B154" s="156"/>
      <c r="C154" s="163" t="s">
        <v>68</v>
      </c>
      <c r="D154" s="176" t="s">
        <v>53</v>
      </c>
      <c r="E154" s="176" t="s">
        <v>53</v>
      </c>
      <c r="F154" s="176" t="s">
        <v>53</v>
      </c>
      <c r="G154" s="176" t="s">
        <v>103</v>
      </c>
      <c r="H154" s="156"/>
      <c r="I154" s="156"/>
      <c r="J154" s="156"/>
      <c r="K154" s="156"/>
    </row>
    <row r="155" spans="1:11" ht="14.1" customHeight="1" x14ac:dyDescent="0.25">
      <c r="A155" s="156"/>
      <c r="B155" s="156"/>
      <c r="C155" s="1409" t="s">
        <v>70</v>
      </c>
      <c r="D155" s="1410"/>
      <c r="E155" s="1410"/>
      <c r="F155" s="1410"/>
      <c r="G155" s="1410"/>
      <c r="H155" s="156"/>
      <c r="I155" s="156"/>
      <c r="J155" s="156"/>
      <c r="K155" s="156"/>
    </row>
    <row r="156" spans="1:11" ht="14.1" customHeight="1" x14ac:dyDescent="0.25">
      <c r="A156" s="156"/>
      <c r="B156" s="156"/>
      <c r="C156" s="175"/>
      <c r="D156" s="174">
        <v>2026</v>
      </c>
      <c r="E156" s="174">
        <v>2027</v>
      </c>
      <c r="F156" s="174">
        <v>2028</v>
      </c>
      <c r="G156" s="174">
        <v>2029</v>
      </c>
      <c r="H156" s="156"/>
      <c r="I156" s="156"/>
      <c r="J156" s="156"/>
      <c r="K156" s="156"/>
    </row>
    <row r="157" spans="1:11" ht="14.1" customHeight="1" x14ac:dyDescent="0.25">
      <c r="A157" s="156"/>
      <c r="B157" s="156"/>
      <c r="C157" s="173"/>
      <c r="D157" s="172" t="s">
        <v>17</v>
      </c>
      <c r="E157" s="172" t="s">
        <v>18</v>
      </c>
      <c r="F157" s="172" t="s">
        <v>18</v>
      </c>
      <c r="G157" s="172" t="s">
        <v>18</v>
      </c>
      <c r="H157" s="156"/>
      <c r="I157" s="156"/>
      <c r="J157" s="156"/>
      <c r="K157" s="156"/>
    </row>
    <row r="158" spans="1:11" ht="14.1" customHeight="1" x14ac:dyDescent="0.25">
      <c r="A158" s="156"/>
      <c r="B158" s="156"/>
      <c r="C158" s="171" t="s">
        <v>71</v>
      </c>
      <c r="D158" s="169">
        <v>0</v>
      </c>
      <c r="E158" s="169">
        <v>0</v>
      </c>
      <c r="F158" s="169">
        <v>0</v>
      </c>
      <c r="G158" s="169">
        <v>0</v>
      </c>
      <c r="H158" s="156"/>
      <c r="I158" s="156"/>
      <c r="J158" s="156"/>
      <c r="K158" s="156"/>
    </row>
    <row r="159" spans="1:11" ht="14.1" customHeight="1" x14ac:dyDescent="0.25">
      <c r="A159" s="156"/>
      <c r="B159" s="156"/>
      <c r="C159" s="171" t="s">
        <v>72</v>
      </c>
      <c r="D159" s="169">
        <v>0</v>
      </c>
      <c r="E159" s="169">
        <v>0</v>
      </c>
      <c r="F159" s="169">
        <v>0</v>
      </c>
      <c r="G159" s="169">
        <v>0</v>
      </c>
      <c r="H159" s="156"/>
      <c r="I159" s="156"/>
      <c r="J159" s="156"/>
      <c r="K159" s="156"/>
    </row>
    <row r="160" spans="1:11" ht="14.1" customHeight="1" x14ac:dyDescent="0.25">
      <c r="A160" s="156"/>
      <c r="B160" s="156"/>
      <c r="C160" s="171" t="s">
        <v>73</v>
      </c>
      <c r="D160" s="169">
        <v>0</v>
      </c>
      <c r="E160" s="169">
        <v>0</v>
      </c>
      <c r="F160" s="169">
        <v>0</v>
      </c>
      <c r="G160" s="169">
        <v>0</v>
      </c>
      <c r="H160" s="156"/>
      <c r="I160" s="156"/>
      <c r="J160" s="156"/>
      <c r="K160" s="156"/>
    </row>
    <row r="161" spans="1:11" ht="14.1" customHeight="1" x14ac:dyDescent="0.25">
      <c r="A161" s="156"/>
      <c r="B161" s="156"/>
      <c r="C161" s="171" t="s">
        <v>74</v>
      </c>
      <c r="D161" s="169">
        <v>0</v>
      </c>
      <c r="E161" s="169">
        <v>0</v>
      </c>
      <c r="F161" s="169">
        <v>0</v>
      </c>
      <c r="G161" s="169">
        <v>0</v>
      </c>
      <c r="H161" s="156"/>
      <c r="I161" s="156"/>
      <c r="J161" s="156"/>
      <c r="K161" s="156"/>
    </row>
    <row r="162" spans="1:11" ht="14.1" customHeight="1" x14ac:dyDescent="0.25">
      <c r="A162" s="156"/>
      <c r="B162" s="156"/>
      <c r="C162" s="171" t="s">
        <v>72</v>
      </c>
      <c r="D162" s="169">
        <v>0</v>
      </c>
      <c r="E162" s="169">
        <v>0</v>
      </c>
      <c r="F162" s="169">
        <v>0</v>
      </c>
      <c r="G162" s="169">
        <v>0</v>
      </c>
      <c r="H162" s="156"/>
      <c r="I162" s="156"/>
      <c r="J162" s="156"/>
      <c r="K162" s="156"/>
    </row>
    <row r="163" spans="1:11" ht="14.1" customHeight="1" x14ac:dyDescent="0.25">
      <c r="A163" s="156"/>
      <c r="B163" s="156"/>
      <c r="C163" s="171" t="s">
        <v>73</v>
      </c>
      <c r="D163" s="169">
        <v>0</v>
      </c>
      <c r="E163" s="169">
        <v>0</v>
      </c>
      <c r="F163" s="169">
        <v>0</v>
      </c>
      <c r="G163" s="169">
        <v>0</v>
      </c>
      <c r="H163" s="156"/>
      <c r="I163" s="156"/>
      <c r="J163" s="156"/>
      <c r="K163" s="156"/>
    </row>
    <row r="164" spans="1:11" ht="14.1" customHeight="1" x14ac:dyDescent="0.25">
      <c r="A164" s="156"/>
      <c r="B164" s="156"/>
      <c r="C164" s="171" t="s">
        <v>75</v>
      </c>
      <c r="D164" s="169">
        <v>0</v>
      </c>
      <c r="E164" s="169">
        <v>0</v>
      </c>
      <c r="F164" s="169">
        <v>0</v>
      </c>
      <c r="G164" s="169">
        <v>0</v>
      </c>
      <c r="H164" s="156"/>
      <c r="I164" s="156"/>
      <c r="J164" s="156"/>
      <c r="K164" s="156"/>
    </row>
    <row r="165" spans="1:11" ht="14.1" customHeight="1" x14ac:dyDescent="0.25">
      <c r="A165" s="156"/>
      <c r="B165" s="156"/>
      <c r="C165" s="171" t="s">
        <v>72</v>
      </c>
      <c r="D165" s="169">
        <v>0</v>
      </c>
      <c r="E165" s="169">
        <v>0</v>
      </c>
      <c r="F165" s="169">
        <v>0</v>
      </c>
      <c r="G165" s="169">
        <v>0</v>
      </c>
      <c r="H165" s="156"/>
      <c r="I165" s="156"/>
      <c r="J165" s="156"/>
      <c r="K165" s="156"/>
    </row>
    <row r="166" spans="1:11" ht="14.1" customHeight="1" x14ac:dyDescent="0.25">
      <c r="A166" s="156"/>
      <c r="B166" s="156"/>
      <c r="C166" s="171" t="s">
        <v>73</v>
      </c>
      <c r="D166" s="169">
        <v>0</v>
      </c>
      <c r="E166" s="169">
        <v>0</v>
      </c>
      <c r="F166" s="169">
        <v>0</v>
      </c>
      <c r="G166" s="169">
        <v>0</v>
      </c>
      <c r="H166" s="156"/>
      <c r="I166" s="156"/>
      <c r="J166" s="156"/>
      <c r="K166" s="156"/>
    </row>
    <row r="167" spans="1:11" ht="14.1" customHeight="1" x14ac:dyDescent="0.25">
      <c r="A167" s="156"/>
      <c r="B167" s="156"/>
      <c r="C167" s="171" t="s">
        <v>76</v>
      </c>
      <c r="D167" s="169">
        <v>0</v>
      </c>
      <c r="E167" s="169">
        <v>0</v>
      </c>
      <c r="F167" s="169">
        <v>0</v>
      </c>
      <c r="G167" s="169">
        <v>0</v>
      </c>
      <c r="H167" s="156"/>
      <c r="I167" s="156"/>
      <c r="J167" s="156"/>
      <c r="K167" s="156"/>
    </row>
    <row r="168" spans="1:11" ht="14.1" customHeight="1" x14ac:dyDescent="0.25">
      <c r="A168" s="156"/>
      <c r="B168" s="156"/>
      <c r="C168" s="171" t="s">
        <v>72</v>
      </c>
      <c r="D168" s="169">
        <v>0</v>
      </c>
      <c r="E168" s="169">
        <v>0</v>
      </c>
      <c r="F168" s="169">
        <v>0</v>
      </c>
      <c r="G168" s="169">
        <v>0</v>
      </c>
      <c r="H168" s="156"/>
      <c r="I168" s="156"/>
      <c r="J168" s="156"/>
      <c r="K168" s="156"/>
    </row>
    <row r="169" spans="1:11" ht="14.1" customHeight="1" x14ac:dyDescent="0.25">
      <c r="A169" s="156"/>
      <c r="B169" s="156"/>
      <c r="C169" s="171" t="s">
        <v>73</v>
      </c>
      <c r="D169" s="169">
        <v>0</v>
      </c>
      <c r="E169" s="169">
        <v>0</v>
      </c>
      <c r="F169" s="169">
        <v>0</v>
      </c>
      <c r="G169" s="169">
        <v>0</v>
      </c>
      <c r="H169" s="156"/>
      <c r="I169" s="156"/>
      <c r="J169" s="156"/>
      <c r="K169" s="156"/>
    </row>
    <row r="170" spans="1:11" ht="14.1" customHeight="1" x14ac:dyDescent="0.25">
      <c r="A170" s="156"/>
      <c r="B170" s="156"/>
      <c r="C170" s="171" t="s">
        <v>77</v>
      </c>
      <c r="D170" s="169">
        <v>0</v>
      </c>
      <c r="E170" s="169">
        <v>0</v>
      </c>
      <c r="F170" s="169">
        <v>0</v>
      </c>
      <c r="G170" s="169">
        <v>0</v>
      </c>
      <c r="H170" s="156"/>
      <c r="I170" s="156"/>
      <c r="J170" s="156"/>
      <c r="K170" s="156"/>
    </row>
    <row r="171" spans="1:11" ht="14.1" customHeight="1" x14ac:dyDescent="0.25">
      <c r="A171" s="156"/>
      <c r="B171" s="156"/>
      <c r="C171" s="171" t="s">
        <v>72</v>
      </c>
      <c r="D171" s="169">
        <v>0</v>
      </c>
      <c r="E171" s="169">
        <v>0</v>
      </c>
      <c r="F171" s="169">
        <v>0</v>
      </c>
      <c r="G171" s="169">
        <v>0</v>
      </c>
      <c r="H171" s="156"/>
      <c r="I171" s="156"/>
      <c r="J171" s="156"/>
      <c r="K171" s="156"/>
    </row>
    <row r="172" spans="1:11" ht="14.1" customHeight="1" x14ac:dyDescent="0.25">
      <c r="A172" s="156"/>
      <c r="B172" s="156"/>
      <c r="C172" s="171" t="s">
        <v>73</v>
      </c>
      <c r="D172" s="169">
        <v>0</v>
      </c>
      <c r="E172" s="169">
        <v>0</v>
      </c>
      <c r="F172" s="169">
        <v>0</v>
      </c>
      <c r="G172" s="169">
        <v>0</v>
      </c>
      <c r="H172" s="156"/>
      <c r="I172" s="156"/>
      <c r="J172" s="156"/>
      <c r="K172" s="156"/>
    </row>
    <row r="173" spans="1:11" ht="14.1" customHeight="1" x14ac:dyDescent="0.25">
      <c r="A173" s="156"/>
      <c r="B173" s="156"/>
      <c r="C173" s="171" t="s">
        <v>78</v>
      </c>
      <c r="D173" s="169">
        <v>0</v>
      </c>
      <c r="E173" s="169">
        <v>0</v>
      </c>
      <c r="F173" s="169">
        <v>0</v>
      </c>
      <c r="G173" s="169">
        <v>0</v>
      </c>
      <c r="H173" s="156"/>
      <c r="I173" s="156"/>
      <c r="J173" s="156"/>
      <c r="K173" s="156"/>
    </row>
    <row r="174" spans="1:11" ht="14.1" customHeight="1" x14ac:dyDescent="0.25">
      <c r="A174" s="156"/>
      <c r="B174" s="156"/>
      <c r="C174" s="171" t="s">
        <v>72</v>
      </c>
      <c r="D174" s="169">
        <v>0</v>
      </c>
      <c r="E174" s="169">
        <v>0</v>
      </c>
      <c r="F174" s="169">
        <v>0</v>
      </c>
      <c r="G174" s="169">
        <v>0</v>
      </c>
      <c r="H174" s="156"/>
      <c r="I174" s="156"/>
      <c r="J174" s="156"/>
      <c r="K174" s="156"/>
    </row>
    <row r="175" spans="1:11" ht="14.1" customHeight="1" x14ac:dyDescent="0.25">
      <c r="A175" s="156"/>
      <c r="B175" s="156"/>
      <c r="C175" s="171" t="s">
        <v>73</v>
      </c>
      <c r="D175" s="169">
        <v>0</v>
      </c>
      <c r="E175" s="169">
        <v>0</v>
      </c>
      <c r="F175" s="169">
        <v>0</v>
      </c>
      <c r="G175" s="169">
        <v>0</v>
      </c>
      <c r="H175" s="156"/>
      <c r="I175" s="156"/>
      <c r="J175" s="156"/>
      <c r="K175" s="156"/>
    </row>
    <row r="176" spans="1:11" ht="14.1" customHeight="1" x14ac:dyDescent="0.25">
      <c r="A176" s="156"/>
      <c r="B176" s="156"/>
      <c r="C176" s="171" t="s">
        <v>79</v>
      </c>
      <c r="D176" s="169">
        <v>0</v>
      </c>
      <c r="E176" s="169">
        <v>0</v>
      </c>
      <c r="F176" s="169">
        <v>0</v>
      </c>
      <c r="G176" s="169">
        <v>0</v>
      </c>
      <c r="H176" s="156"/>
      <c r="I176" s="156"/>
      <c r="J176" s="156"/>
      <c r="K176" s="156"/>
    </row>
    <row r="177" spans="1:11" ht="14.1" customHeight="1" x14ac:dyDescent="0.25">
      <c r="A177" s="156"/>
      <c r="B177" s="156"/>
      <c r="C177" s="171" t="s">
        <v>72</v>
      </c>
      <c r="D177" s="169">
        <v>0</v>
      </c>
      <c r="E177" s="169">
        <v>0</v>
      </c>
      <c r="F177" s="169">
        <v>0</v>
      </c>
      <c r="G177" s="169">
        <v>0</v>
      </c>
      <c r="H177" s="156"/>
      <c r="I177" s="156"/>
      <c r="J177" s="156"/>
      <c r="K177" s="156"/>
    </row>
    <row r="178" spans="1:11" ht="14.1" customHeight="1" x14ac:dyDescent="0.25">
      <c r="A178" s="156"/>
      <c r="B178" s="156"/>
      <c r="C178" s="171" t="s">
        <v>73</v>
      </c>
      <c r="D178" s="169">
        <v>0</v>
      </c>
      <c r="E178" s="169">
        <v>0</v>
      </c>
      <c r="F178" s="169">
        <v>0</v>
      </c>
      <c r="G178" s="169">
        <v>0</v>
      </c>
      <c r="H178" s="156"/>
      <c r="I178" s="156"/>
      <c r="J178" s="156"/>
      <c r="K178" s="156"/>
    </row>
    <row r="179" spans="1:11" ht="14.1" customHeight="1" x14ac:dyDescent="0.25">
      <c r="A179" s="156"/>
      <c r="B179" s="156"/>
      <c r="C179" s="171" t="s">
        <v>80</v>
      </c>
      <c r="D179" s="169">
        <v>0</v>
      </c>
      <c r="E179" s="169">
        <v>0</v>
      </c>
      <c r="F179" s="169">
        <v>0</v>
      </c>
      <c r="G179" s="169">
        <v>0</v>
      </c>
      <c r="H179" s="156"/>
      <c r="I179" s="156"/>
      <c r="J179" s="156"/>
      <c r="K179" s="156"/>
    </row>
    <row r="180" spans="1:11" ht="14.1" customHeight="1" x14ac:dyDescent="0.25">
      <c r="A180" s="156"/>
      <c r="B180" s="156"/>
      <c r="C180" s="171" t="s">
        <v>72</v>
      </c>
      <c r="D180" s="169">
        <v>0</v>
      </c>
      <c r="E180" s="169">
        <v>0</v>
      </c>
      <c r="F180" s="169">
        <v>0</v>
      </c>
      <c r="G180" s="169">
        <v>0</v>
      </c>
      <c r="H180" s="156"/>
      <c r="I180" s="156"/>
      <c r="J180" s="156"/>
      <c r="K180" s="156"/>
    </row>
    <row r="181" spans="1:11" ht="14.1" customHeight="1" x14ac:dyDescent="0.25">
      <c r="A181" s="156"/>
      <c r="B181" s="156"/>
      <c r="C181" s="171" t="s">
        <v>81</v>
      </c>
      <c r="D181" s="169">
        <v>0</v>
      </c>
      <c r="E181" s="169">
        <v>0</v>
      </c>
      <c r="F181" s="169">
        <v>0</v>
      </c>
      <c r="G181" s="169">
        <v>0</v>
      </c>
      <c r="H181" s="156"/>
      <c r="I181" s="156"/>
      <c r="J181" s="156"/>
      <c r="K181" s="156"/>
    </row>
    <row r="182" spans="1:11" ht="14.1" customHeight="1" x14ac:dyDescent="0.25">
      <c r="A182" s="156"/>
      <c r="B182" s="156"/>
      <c r="C182" s="171" t="s">
        <v>82</v>
      </c>
      <c r="D182" s="169">
        <v>0</v>
      </c>
      <c r="E182" s="169">
        <v>0</v>
      </c>
      <c r="F182" s="169">
        <v>0</v>
      </c>
      <c r="G182" s="169">
        <v>0</v>
      </c>
      <c r="H182" s="156"/>
      <c r="I182" s="156"/>
      <c r="J182" s="156"/>
      <c r="K182" s="156"/>
    </row>
    <row r="183" spans="1:11" ht="14.1" customHeight="1" x14ac:dyDescent="0.25">
      <c r="A183" s="156"/>
      <c r="B183" s="156"/>
      <c r="C183" s="171" t="s">
        <v>83</v>
      </c>
      <c r="D183" s="169">
        <v>0</v>
      </c>
      <c r="E183" s="169">
        <v>0</v>
      </c>
      <c r="F183" s="169">
        <v>0</v>
      </c>
      <c r="G183" s="169">
        <v>0</v>
      </c>
      <c r="H183" s="156"/>
      <c r="I183" s="156"/>
      <c r="J183" s="156"/>
      <c r="K183" s="156"/>
    </row>
    <row r="184" spans="1:11" ht="14.1" customHeight="1" x14ac:dyDescent="0.25">
      <c r="A184" s="156"/>
      <c r="B184" s="156"/>
      <c r="C184" s="171" t="s">
        <v>84</v>
      </c>
      <c r="D184" s="169">
        <v>0</v>
      </c>
      <c r="E184" s="169">
        <v>0</v>
      </c>
      <c r="F184" s="169">
        <v>0</v>
      </c>
      <c r="G184" s="169">
        <v>0</v>
      </c>
      <c r="H184" s="156"/>
      <c r="I184" s="156"/>
      <c r="J184" s="156"/>
      <c r="K184" s="156"/>
    </row>
    <row r="185" spans="1:11" ht="14.1" customHeight="1" x14ac:dyDescent="0.25">
      <c r="A185" s="156"/>
      <c r="B185" s="156"/>
      <c r="C185" s="171" t="s">
        <v>85</v>
      </c>
      <c r="D185" s="169">
        <v>0</v>
      </c>
      <c r="E185" s="169">
        <v>0</v>
      </c>
      <c r="F185" s="169">
        <v>2000000</v>
      </c>
      <c r="G185" s="169">
        <v>0</v>
      </c>
      <c r="H185" s="156"/>
      <c r="I185" s="156"/>
      <c r="J185" s="156"/>
      <c r="K185" s="156"/>
    </row>
    <row r="186" spans="1:11" ht="14.1" customHeight="1" x14ac:dyDescent="0.25">
      <c r="A186" s="156"/>
      <c r="B186" s="156"/>
      <c r="C186" s="171" t="s">
        <v>72</v>
      </c>
      <c r="D186" s="169">
        <v>0</v>
      </c>
      <c r="E186" s="169">
        <v>0</v>
      </c>
      <c r="F186" s="169">
        <v>2000000</v>
      </c>
      <c r="G186" s="169">
        <v>0</v>
      </c>
      <c r="H186" s="156"/>
      <c r="I186" s="156"/>
      <c r="J186" s="156"/>
      <c r="K186" s="156"/>
    </row>
    <row r="187" spans="1:11" ht="14.1" customHeight="1" x14ac:dyDescent="0.25">
      <c r="A187" s="156"/>
      <c r="B187" s="156"/>
      <c r="C187" s="171" t="s">
        <v>81</v>
      </c>
      <c r="D187" s="169">
        <v>0</v>
      </c>
      <c r="E187" s="169">
        <v>0</v>
      </c>
      <c r="F187" s="169">
        <v>0</v>
      </c>
      <c r="G187" s="169">
        <v>0</v>
      </c>
      <c r="H187" s="156"/>
      <c r="I187" s="156"/>
      <c r="J187" s="156"/>
      <c r="K187" s="156"/>
    </row>
    <row r="188" spans="1:11" ht="14.1" customHeight="1" x14ac:dyDescent="0.25">
      <c r="A188" s="156"/>
      <c r="B188" s="156"/>
      <c r="C188" s="171" t="s">
        <v>82</v>
      </c>
      <c r="D188" s="169">
        <v>0</v>
      </c>
      <c r="E188" s="169">
        <v>0</v>
      </c>
      <c r="F188" s="169">
        <v>0</v>
      </c>
      <c r="G188" s="169">
        <v>0</v>
      </c>
      <c r="H188" s="156"/>
      <c r="I188" s="156"/>
      <c r="J188" s="156"/>
      <c r="K188" s="156"/>
    </row>
    <row r="189" spans="1:11" ht="14.1" customHeight="1" x14ac:dyDescent="0.25">
      <c r="A189" s="156"/>
      <c r="B189" s="156"/>
      <c r="C189" s="171" t="s">
        <v>83</v>
      </c>
      <c r="D189" s="169">
        <v>0</v>
      </c>
      <c r="E189" s="169">
        <v>0</v>
      </c>
      <c r="F189" s="169">
        <v>0</v>
      </c>
      <c r="G189" s="169">
        <v>0</v>
      </c>
      <c r="H189" s="156"/>
      <c r="I189" s="156"/>
      <c r="J189" s="156"/>
      <c r="K189" s="156"/>
    </row>
    <row r="190" spans="1:11" ht="14.1" customHeight="1" x14ac:dyDescent="0.25">
      <c r="A190" s="156"/>
      <c r="B190" s="156"/>
      <c r="C190" s="171" t="s">
        <v>84</v>
      </c>
      <c r="D190" s="169">
        <v>0</v>
      </c>
      <c r="E190" s="169">
        <v>0</v>
      </c>
      <c r="F190" s="169">
        <v>0</v>
      </c>
      <c r="G190" s="169">
        <v>0</v>
      </c>
      <c r="H190" s="156"/>
      <c r="I190" s="156"/>
      <c r="J190" s="156"/>
      <c r="K190" s="156"/>
    </row>
    <row r="191" spans="1:11" ht="14.1" customHeight="1" x14ac:dyDescent="0.25">
      <c r="A191" s="156"/>
      <c r="B191" s="156"/>
      <c r="C191" s="171" t="s">
        <v>86</v>
      </c>
      <c r="D191" s="169">
        <v>0</v>
      </c>
      <c r="E191" s="169">
        <v>0</v>
      </c>
      <c r="F191" s="169">
        <v>0</v>
      </c>
      <c r="G191" s="169">
        <v>0</v>
      </c>
      <c r="H191" s="156"/>
      <c r="I191" s="156"/>
      <c r="J191" s="156"/>
      <c r="K191" s="156"/>
    </row>
    <row r="192" spans="1:11" ht="14.1" customHeight="1" x14ac:dyDescent="0.25">
      <c r="A192" s="156"/>
      <c r="B192" s="156"/>
      <c r="C192" s="171" t="s">
        <v>72</v>
      </c>
      <c r="D192" s="169">
        <v>0</v>
      </c>
      <c r="E192" s="169">
        <v>0</v>
      </c>
      <c r="F192" s="169">
        <v>0</v>
      </c>
      <c r="G192" s="169">
        <v>0</v>
      </c>
      <c r="H192" s="156"/>
      <c r="I192" s="156"/>
      <c r="J192" s="156"/>
      <c r="K192" s="156"/>
    </row>
    <row r="193" spans="1:13" ht="14.1" customHeight="1" x14ac:dyDescent="0.25">
      <c r="A193" s="156"/>
      <c r="B193" s="156"/>
      <c r="C193" s="171" t="s">
        <v>81</v>
      </c>
      <c r="D193" s="169">
        <v>0</v>
      </c>
      <c r="E193" s="169">
        <v>0</v>
      </c>
      <c r="F193" s="169">
        <v>0</v>
      </c>
      <c r="G193" s="169">
        <v>0</v>
      </c>
      <c r="H193" s="156"/>
      <c r="I193" s="156"/>
      <c r="J193" s="156"/>
      <c r="K193" s="156"/>
    </row>
    <row r="194" spans="1:13" ht="14.1" customHeight="1" x14ac:dyDescent="0.25">
      <c r="A194" s="156"/>
      <c r="B194" s="156"/>
      <c r="C194" s="171" t="s">
        <v>82</v>
      </c>
      <c r="D194" s="169">
        <v>0</v>
      </c>
      <c r="E194" s="169">
        <v>0</v>
      </c>
      <c r="F194" s="169">
        <v>0</v>
      </c>
      <c r="G194" s="169">
        <v>0</v>
      </c>
      <c r="H194" s="156"/>
      <c r="I194" s="156"/>
      <c r="J194" s="156"/>
      <c r="K194" s="156"/>
    </row>
    <row r="195" spans="1:13" ht="14.1" customHeight="1" x14ac:dyDescent="0.25">
      <c r="A195" s="156"/>
      <c r="B195" s="156"/>
      <c r="C195" s="171" t="s">
        <v>83</v>
      </c>
      <c r="D195" s="169">
        <v>0</v>
      </c>
      <c r="E195" s="169">
        <v>0</v>
      </c>
      <c r="F195" s="169">
        <v>0</v>
      </c>
      <c r="G195" s="169">
        <v>0</v>
      </c>
      <c r="H195" s="156"/>
      <c r="I195" s="156"/>
      <c r="J195" s="156"/>
      <c r="K195" s="156"/>
    </row>
    <row r="196" spans="1:13" ht="14.1" customHeight="1" x14ac:dyDescent="0.25">
      <c r="A196" s="156"/>
      <c r="B196" s="156"/>
      <c r="C196" s="171" t="s">
        <v>84</v>
      </c>
      <c r="D196" s="169">
        <v>0</v>
      </c>
      <c r="E196" s="169">
        <v>0</v>
      </c>
      <c r="F196" s="169">
        <v>0</v>
      </c>
      <c r="G196" s="169">
        <v>0</v>
      </c>
      <c r="H196" s="156"/>
      <c r="I196" s="156"/>
      <c r="J196" s="156"/>
      <c r="K196" s="156"/>
    </row>
    <row r="197" spans="1:13" ht="14.1" customHeight="1" x14ac:dyDescent="0.25">
      <c r="A197" s="156"/>
      <c r="B197" s="156"/>
      <c r="C197" s="171" t="s">
        <v>87</v>
      </c>
      <c r="D197" s="169">
        <v>0</v>
      </c>
      <c r="E197" s="169">
        <v>0</v>
      </c>
      <c r="F197" s="169">
        <v>0</v>
      </c>
      <c r="G197" s="169">
        <v>0</v>
      </c>
      <c r="H197" s="156"/>
      <c r="I197" s="156"/>
      <c r="J197" s="156"/>
      <c r="K197" s="156"/>
    </row>
    <row r="198" spans="1:13" ht="14.1" customHeight="1" x14ac:dyDescent="0.25">
      <c r="A198" s="156"/>
      <c r="B198" s="156"/>
      <c r="C198" s="171" t="s">
        <v>88</v>
      </c>
      <c r="D198" s="169">
        <v>0</v>
      </c>
      <c r="E198" s="169">
        <v>0</v>
      </c>
      <c r="F198" s="169">
        <v>0</v>
      </c>
      <c r="G198" s="169">
        <v>0</v>
      </c>
      <c r="H198" s="156"/>
      <c r="I198" s="156"/>
      <c r="J198" s="156"/>
      <c r="K198" s="156"/>
    </row>
    <row r="199" spans="1:13" ht="14.1" customHeight="1" x14ac:dyDescent="0.25">
      <c r="A199" s="156"/>
      <c r="B199" s="156"/>
      <c r="C199" s="170" t="s">
        <v>89</v>
      </c>
      <c r="D199" s="169">
        <v>0</v>
      </c>
      <c r="E199" s="169">
        <v>0</v>
      </c>
      <c r="F199" s="169">
        <v>2000000</v>
      </c>
      <c r="G199" s="169">
        <v>0</v>
      </c>
      <c r="H199" s="156"/>
      <c r="I199" s="156"/>
      <c r="J199" s="156"/>
      <c r="K199" s="156"/>
    </row>
    <row r="200" spans="1:13" ht="15" customHeight="1" x14ac:dyDescent="0.25">
      <c r="A200" s="156"/>
      <c r="B200" s="156"/>
      <c r="C200" s="168" t="s">
        <v>53</v>
      </c>
      <c r="D200" s="167" t="s">
        <v>53</v>
      </c>
      <c r="E200" s="167" t="s">
        <v>53</v>
      </c>
      <c r="F200" s="167" t="s">
        <v>53</v>
      </c>
      <c r="G200" s="167" t="s">
        <v>53</v>
      </c>
      <c r="H200" s="156"/>
      <c r="I200" s="156"/>
      <c r="J200" s="156"/>
      <c r="K200" s="156"/>
    </row>
    <row r="201" spans="1:13" ht="15" customHeight="1" x14ac:dyDescent="0.25">
      <c r="A201" s="156"/>
      <c r="B201" s="156"/>
      <c r="C201" s="166" t="s">
        <v>156</v>
      </c>
      <c r="D201" s="165">
        <v>0</v>
      </c>
      <c r="E201" s="165">
        <v>94648000</v>
      </c>
      <c r="F201" s="165">
        <v>96186000</v>
      </c>
      <c r="G201" s="165">
        <v>96686000</v>
      </c>
      <c r="H201" s="156"/>
      <c r="I201" s="156"/>
      <c r="J201" s="156"/>
      <c r="K201" s="156"/>
    </row>
    <row r="202" spans="1:13" ht="15" customHeight="1" x14ac:dyDescent="0.25">
      <c r="A202" s="156"/>
      <c r="B202" s="156"/>
      <c r="C202" s="163" t="s">
        <v>71</v>
      </c>
      <c r="D202" s="162">
        <v>0</v>
      </c>
      <c r="E202" s="162">
        <v>63400000</v>
      </c>
      <c r="F202" s="162">
        <v>63700000</v>
      </c>
      <c r="G202" s="162">
        <v>64000000</v>
      </c>
      <c r="H202" s="156"/>
      <c r="I202" s="156"/>
      <c r="J202" s="156"/>
      <c r="K202" s="182"/>
      <c r="L202" s="182"/>
      <c r="M202" s="182"/>
    </row>
    <row r="203" spans="1:13" ht="15" customHeight="1" x14ac:dyDescent="0.25">
      <c r="A203" s="156"/>
      <c r="B203" s="156"/>
      <c r="C203" s="163" t="s">
        <v>72</v>
      </c>
      <c r="D203" s="162">
        <v>0</v>
      </c>
      <c r="E203" s="162">
        <v>63400000</v>
      </c>
      <c r="F203" s="162">
        <v>63700000</v>
      </c>
      <c r="G203" s="162">
        <v>64000000</v>
      </c>
      <c r="H203" s="156"/>
      <c r="I203" s="156"/>
      <c r="J203" s="156"/>
      <c r="K203" s="182"/>
      <c r="L203" s="182"/>
      <c r="M203" s="182"/>
    </row>
    <row r="204" spans="1:13" ht="15" customHeight="1" x14ac:dyDescent="0.25">
      <c r="A204" s="156"/>
      <c r="B204" s="156"/>
      <c r="C204" s="163" t="s">
        <v>73</v>
      </c>
      <c r="D204" s="162">
        <v>0</v>
      </c>
      <c r="E204" s="162">
        <v>0</v>
      </c>
      <c r="F204" s="162">
        <v>0</v>
      </c>
      <c r="G204" s="162">
        <v>0</v>
      </c>
      <c r="H204" s="156"/>
      <c r="I204" s="156"/>
      <c r="J204" s="156"/>
      <c r="K204" s="182"/>
      <c r="L204" s="182"/>
      <c r="M204" s="182"/>
    </row>
    <row r="205" spans="1:13" ht="15" customHeight="1" x14ac:dyDescent="0.25">
      <c r="A205" s="156"/>
      <c r="B205" s="156"/>
      <c r="C205" s="163" t="s">
        <v>74</v>
      </c>
      <c r="D205" s="162">
        <v>0</v>
      </c>
      <c r="E205" s="162">
        <v>12800000</v>
      </c>
      <c r="F205" s="162">
        <v>12900000</v>
      </c>
      <c r="G205" s="162">
        <v>13100000</v>
      </c>
      <c r="H205" s="156"/>
      <c r="I205" s="156"/>
      <c r="J205" s="156"/>
      <c r="K205" s="182"/>
      <c r="L205" s="182"/>
      <c r="M205" s="182"/>
    </row>
    <row r="206" spans="1:13" ht="15" customHeight="1" x14ac:dyDescent="0.25">
      <c r="A206" s="156"/>
      <c r="B206" s="156"/>
      <c r="C206" s="163" t="s">
        <v>72</v>
      </c>
      <c r="D206" s="162">
        <v>0</v>
      </c>
      <c r="E206" s="162">
        <v>12800000</v>
      </c>
      <c r="F206" s="162">
        <v>12900000</v>
      </c>
      <c r="G206" s="162">
        <v>13100000</v>
      </c>
      <c r="H206" s="156"/>
      <c r="I206" s="156"/>
      <c r="J206" s="156"/>
      <c r="K206" s="182"/>
      <c r="L206" s="182"/>
      <c r="M206" s="182"/>
    </row>
    <row r="207" spans="1:13" ht="15" customHeight="1" x14ac:dyDescent="0.25">
      <c r="A207" s="156"/>
      <c r="B207" s="156"/>
      <c r="C207" s="163" t="s">
        <v>73</v>
      </c>
      <c r="D207" s="162">
        <v>0</v>
      </c>
      <c r="E207" s="162">
        <v>0</v>
      </c>
      <c r="F207" s="162">
        <v>0</v>
      </c>
      <c r="G207" s="162">
        <v>0</v>
      </c>
      <c r="H207" s="156"/>
      <c r="I207" s="156"/>
      <c r="J207" s="156"/>
      <c r="K207" s="182"/>
      <c r="L207" s="182"/>
      <c r="M207" s="182"/>
    </row>
    <row r="208" spans="1:13" ht="15" customHeight="1" x14ac:dyDescent="0.25">
      <c r="A208" s="156"/>
      <c r="B208" s="156"/>
      <c r="C208" s="163" t="s">
        <v>75</v>
      </c>
      <c r="D208" s="162">
        <v>0</v>
      </c>
      <c r="E208" s="162">
        <v>12448000</v>
      </c>
      <c r="F208" s="162">
        <v>13086000</v>
      </c>
      <c r="G208" s="162">
        <v>13086000</v>
      </c>
      <c r="H208" s="156"/>
      <c r="I208" s="156"/>
      <c r="J208" s="156"/>
      <c r="K208" s="182"/>
      <c r="L208" s="182"/>
      <c r="M208" s="182"/>
    </row>
    <row r="209" spans="1:13" ht="15" customHeight="1" x14ac:dyDescent="0.25">
      <c r="A209" s="156"/>
      <c r="B209" s="156"/>
      <c r="C209" s="163" t="s">
        <v>72</v>
      </c>
      <c r="D209" s="162">
        <v>0</v>
      </c>
      <c r="E209" s="162">
        <v>12448000</v>
      </c>
      <c r="F209" s="162">
        <v>13086000</v>
      </c>
      <c r="G209" s="162">
        <v>13086000</v>
      </c>
      <c r="H209" s="156"/>
      <c r="I209" s="156"/>
      <c r="J209" s="156"/>
      <c r="K209" s="182"/>
      <c r="L209" s="182"/>
      <c r="M209" s="182"/>
    </row>
    <row r="210" spans="1:13" ht="15" customHeight="1" x14ac:dyDescent="0.25">
      <c r="A210" s="156"/>
      <c r="B210" s="156"/>
      <c r="C210" s="163" t="s">
        <v>73</v>
      </c>
      <c r="D210" s="162">
        <v>0</v>
      </c>
      <c r="E210" s="162">
        <v>0</v>
      </c>
      <c r="F210" s="162">
        <v>0</v>
      </c>
      <c r="G210" s="162">
        <v>0</v>
      </c>
      <c r="H210" s="156"/>
      <c r="I210" s="156"/>
      <c r="J210" s="156"/>
      <c r="K210" s="182"/>
      <c r="L210" s="182"/>
      <c r="M210" s="182"/>
    </row>
    <row r="211" spans="1:13" ht="15" customHeight="1" x14ac:dyDescent="0.25">
      <c r="A211" s="156"/>
      <c r="B211" s="156"/>
      <c r="C211" s="163" t="s">
        <v>76</v>
      </c>
      <c r="D211" s="162">
        <v>0</v>
      </c>
      <c r="E211" s="162">
        <v>0</v>
      </c>
      <c r="F211" s="162">
        <v>0</v>
      </c>
      <c r="G211" s="162">
        <v>0</v>
      </c>
      <c r="H211" s="156"/>
      <c r="I211" s="156"/>
      <c r="J211" s="156"/>
      <c r="K211" s="182"/>
      <c r="L211" s="182"/>
      <c r="M211" s="182"/>
    </row>
    <row r="212" spans="1:13" ht="15" customHeight="1" x14ac:dyDescent="0.25">
      <c r="A212" s="156"/>
      <c r="B212" s="156"/>
      <c r="C212" s="163" t="s">
        <v>72</v>
      </c>
      <c r="D212" s="162">
        <v>0</v>
      </c>
      <c r="E212" s="162">
        <v>0</v>
      </c>
      <c r="F212" s="162">
        <v>0</v>
      </c>
      <c r="G212" s="162">
        <v>0</v>
      </c>
      <c r="H212" s="156"/>
      <c r="I212" s="156"/>
      <c r="J212" s="156"/>
      <c r="K212" s="182"/>
      <c r="L212" s="182"/>
      <c r="M212" s="182"/>
    </row>
    <row r="213" spans="1:13" ht="15" customHeight="1" x14ac:dyDescent="0.25">
      <c r="A213" s="156"/>
      <c r="B213" s="156"/>
      <c r="C213" s="163" t="s">
        <v>73</v>
      </c>
      <c r="D213" s="162">
        <v>0</v>
      </c>
      <c r="E213" s="162">
        <v>0</v>
      </c>
      <c r="F213" s="162">
        <v>0</v>
      </c>
      <c r="G213" s="162">
        <v>0</v>
      </c>
      <c r="H213" s="156"/>
      <c r="I213" s="156"/>
      <c r="J213" s="156"/>
      <c r="K213" s="182"/>
      <c r="L213" s="182"/>
      <c r="M213" s="182"/>
    </row>
    <row r="214" spans="1:13" ht="20.100000000000001" customHeight="1" x14ac:dyDescent="0.25">
      <c r="A214" s="156"/>
      <c r="B214" s="156"/>
      <c r="C214" s="163" t="s">
        <v>157</v>
      </c>
      <c r="D214" s="164">
        <v>0</v>
      </c>
      <c r="E214" s="164">
        <v>0</v>
      </c>
      <c r="F214" s="164">
        <v>0</v>
      </c>
      <c r="G214" s="164">
        <v>0</v>
      </c>
      <c r="H214" s="156"/>
      <c r="I214" s="156"/>
      <c r="J214" s="156"/>
      <c r="K214" s="182"/>
      <c r="L214" s="182"/>
      <c r="M214" s="182"/>
    </row>
    <row r="215" spans="1:13" ht="15" customHeight="1" x14ac:dyDescent="0.25">
      <c r="A215" s="156"/>
      <c r="B215" s="156"/>
      <c r="C215" s="163" t="s">
        <v>72</v>
      </c>
      <c r="D215" s="162">
        <v>0</v>
      </c>
      <c r="E215" s="162">
        <v>0</v>
      </c>
      <c r="F215" s="162">
        <v>0</v>
      </c>
      <c r="G215" s="162">
        <v>0</v>
      </c>
      <c r="H215" s="156"/>
      <c r="I215" s="156"/>
      <c r="J215" s="156"/>
      <c r="K215" s="182"/>
      <c r="L215" s="182"/>
      <c r="M215" s="182"/>
    </row>
    <row r="216" spans="1:13" ht="15" customHeight="1" x14ac:dyDescent="0.25">
      <c r="A216" s="156"/>
      <c r="B216" s="156"/>
      <c r="C216" s="163" t="s">
        <v>73</v>
      </c>
      <c r="D216" s="162">
        <v>0</v>
      </c>
      <c r="E216" s="162">
        <v>0</v>
      </c>
      <c r="F216" s="162">
        <v>0</v>
      </c>
      <c r="G216" s="162">
        <v>0</v>
      </c>
      <c r="H216" s="156"/>
      <c r="I216" s="156"/>
      <c r="J216" s="156"/>
      <c r="K216" s="182"/>
      <c r="L216" s="182"/>
      <c r="M216" s="182"/>
    </row>
    <row r="217" spans="1:13" ht="15" customHeight="1" x14ac:dyDescent="0.25">
      <c r="A217" s="156"/>
      <c r="B217" s="156"/>
      <c r="C217" s="163" t="s">
        <v>78</v>
      </c>
      <c r="D217" s="162">
        <v>0</v>
      </c>
      <c r="E217" s="162">
        <v>4000000</v>
      </c>
      <c r="F217" s="162">
        <v>4500000</v>
      </c>
      <c r="G217" s="162">
        <v>4500000</v>
      </c>
      <c r="H217" s="156"/>
      <c r="I217" s="156"/>
      <c r="J217" s="156"/>
      <c r="K217" s="182"/>
      <c r="L217" s="182"/>
      <c r="M217" s="182"/>
    </row>
    <row r="218" spans="1:13" ht="15" customHeight="1" x14ac:dyDescent="0.25">
      <c r="A218" s="156"/>
      <c r="B218" s="156"/>
      <c r="C218" s="163" t="s">
        <v>72</v>
      </c>
      <c r="D218" s="162">
        <v>0</v>
      </c>
      <c r="E218" s="162">
        <v>4000000</v>
      </c>
      <c r="F218" s="162">
        <v>4500000</v>
      </c>
      <c r="G218" s="162">
        <v>4500000</v>
      </c>
      <c r="H218" s="156"/>
      <c r="I218" s="156"/>
      <c r="J218" s="156"/>
      <c r="K218" s="182"/>
      <c r="L218" s="182"/>
      <c r="M218" s="182"/>
    </row>
    <row r="219" spans="1:13" ht="15" customHeight="1" x14ac:dyDescent="0.25">
      <c r="A219" s="156"/>
      <c r="B219" s="156"/>
      <c r="C219" s="163" t="s">
        <v>73</v>
      </c>
      <c r="D219" s="162">
        <v>0</v>
      </c>
      <c r="E219" s="162">
        <v>0</v>
      </c>
      <c r="F219" s="162">
        <v>0</v>
      </c>
      <c r="G219" s="162">
        <v>0</v>
      </c>
      <c r="H219" s="156"/>
      <c r="I219" s="156"/>
      <c r="J219" s="156"/>
      <c r="K219" s="182"/>
      <c r="L219" s="182"/>
      <c r="M219" s="182"/>
    </row>
    <row r="220" spans="1:13" ht="15" customHeight="1" x14ac:dyDescent="0.25">
      <c r="A220" s="156"/>
      <c r="B220" s="156"/>
      <c r="C220" s="163" t="s">
        <v>79</v>
      </c>
      <c r="D220" s="162">
        <v>0</v>
      </c>
      <c r="E220" s="162">
        <v>0</v>
      </c>
      <c r="F220" s="162">
        <v>0</v>
      </c>
      <c r="G220" s="162">
        <v>0</v>
      </c>
      <c r="H220" s="156"/>
      <c r="I220" s="156"/>
      <c r="J220" s="156"/>
      <c r="K220" s="182"/>
      <c r="L220" s="182"/>
      <c r="M220" s="182"/>
    </row>
    <row r="221" spans="1:13" ht="15" customHeight="1" x14ac:dyDescent="0.25">
      <c r="A221" s="156"/>
      <c r="B221" s="156"/>
      <c r="C221" s="163" t="s">
        <v>72</v>
      </c>
      <c r="D221" s="162">
        <v>0</v>
      </c>
      <c r="E221" s="162">
        <v>0</v>
      </c>
      <c r="F221" s="162">
        <v>0</v>
      </c>
      <c r="G221" s="162">
        <v>0</v>
      </c>
      <c r="H221" s="156"/>
      <c r="I221" s="156"/>
      <c r="J221" s="156"/>
      <c r="K221" s="182"/>
      <c r="L221" s="182"/>
      <c r="M221" s="182"/>
    </row>
    <row r="222" spans="1:13" ht="15" customHeight="1" x14ac:dyDescent="0.25">
      <c r="A222" s="156"/>
      <c r="B222" s="156"/>
      <c r="C222" s="163" t="s">
        <v>73</v>
      </c>
      <c r="D222" s="162">
        <v>0</v>
      </c>
      <c r="E222" s="162">
        <v>0</v>
      </c>
      <c r="F222" s="162">
        <v>0</v>
      </c>
      <c r="G222" s="162">
        <v>0</v>
      </c>
      <c r="H222" s="156"/>
      <c r="I222" s="156"/>
      <c r="J222" s="156"/>
      <c r="K222" s="182"/>
      <c r="L222" s="182"/>
      <c r="M222" s="182"/>
    </row>
    <row r="223" spans="1:13" ht="15" customHeight="1" x14ac:dyDescent="0.25">
      <c r="A223" s="156"/>
      <c r="B223" s="156"/>
      <c r="C223" s="163" t="s">
        <v>80</v>
      </c>
      <c r="D223" s="162">
        <v>0</v>
      </c>
      <c r="E223" s="162">
        <v>0</v>
      </c>
      <c r="F223" s="162">
        <v>0</v>
      </c>
      <c r="G223" s="162">
        <v>0</v>
      </c>
      <c r="H223" s="156"/>
      <c r="I223" s="156"/>
      <c r="J223" s="156"/>
      <c r="K223" s="182"/>
      <c r="L223" s="182"/>
      <c r="M223" s="182"/>
    </row>
    <row r="224" spans="1:13" ht="15" customHeight="1" x14ac:dyDescent="0.25">
      <c r="A224" s="156"/>
      <c r="B224" s="156"/>
      <c r="C224" s="163" t="s">
        <v>72</v>
      </c>
      <c r="D224" s="162">
        <v>0</v>
      </c>
      <c r="E224" s="162">
        <v>0</v>
      </c>
      <c r="F224" s="162">
        <v>0</v>
      </c>
      <c r="G224" s="162">
        <v>0</v>
      </c>
      <c r="H224" s="156"/>
      <c r="I224" s="156"/>
      <c r="J224" s="156"/>
      <c r="K224" s="182"/>
      <c r="L224" s="182"/>
      <c r="M224" s="182"/>
    </row>
    <row r="225" spans="1:13" ht="15" customHeight="1" x14ac:dyDescent="0.25">
      <c r="A225" s="156"/>
      <c r="B225" s="156"/>
      <c r="C225" s="163" t="s">
        <v>81</v>
      </c>
      <c r="D225" s="162">
        <v>0</v>
      </c>
      <c r="E225" s="162">
        <v>0</v>
      </c>
      <c r="F225" s="162">
        <v>0</v>
      </c>
      <c r="G225" s="162">
        <v>0</v>
      </c>
      <c r="H225" s="156"/>
      <c r="I225" s="156"/>
      <c r="J225" s="156"/>
      <c r="K225" s="182"/>
      <c r="L225" s="182"/>
      <c r="M225" s="182"/>
    </row>
    <row r="226" spans="1:13" ht="15" customHeight="1" x14ac:dyDescent="0.25">
      <c r="A226" s="156"/>
      <c r="B226" s="156"/>
      <c r="C226" s="163" t="s">
        <v>82</v>
      </c>
      <c r="D226" s="162">
        <v>0</v>
      </c>
      <c r="E226" s="162">
        <v>0</v>
      </c>
      <c r="F226" s="162">
        <v>0</v>
      </c>
      <c r="G226" s="162">
        <v>0</v>
      </c>
      <c r="H226" s="156"/>
      <c r="I226" s="156"/>
      <c r="J226" s="156"/>
      <c r="K226" s="182"/>
      <c r="L226" s="182"/>
      <c r="M226" s="182"/>
    </row>
    <row r="227" spans="1:13" ht="15" customHeight="1" x14ac:dyDescent="0.25">
      <c r="A227" s="156"/>
      <c r="B227" s="156"/>
      <c r="C227" s="163" t="s">
        <v>83</v>
      </c>
      <c r="D227" s="162">
        <v>0</v>
      </c>
      <c r="E227" s="162">
        <v>0</v>
      </c>
      <c r="F227" s="162">
        <v>0</v>
      </c>
      <c r="G227" s="162">
        <v>0</v>
      </c>
      <c r="H227" s="156"/>
      <c r="I227" s="156"/>
      <c r="J227" s="156"/>
      <c r="K227" s="182"/>
      <c r="L227" s="182"/>
      <c r="M227" s="182"/>
    </row>
    <row r="228" spans="1:13" ht="15" customHeight="1" x14ac:dyDescent="0.25">
      <c r="A228" s="156"/>
      <c r="B228" s="156"/>
      <c r="C228" s="163" t="s">
        <v>84</v>
      </c>
      <c r="D228" s="162">
        <v>0</v>
      </c>
      <c r="E228" s="162">
        <v>0</v>
      </c>
      <c r="F228" s="162">
        <v>0</v>
      </c>
      <c r="G228" s="162">
        <v>0</v>
      </c>
      <c r="H228" s="156"/>
      <c r="I228" s="156"/>
      <c r="J228" s="156"/>
      <c r="K228" s="182"/>
      <c r="L228" s="182"/>
      <c r="M228" s="182"/>
    </row>
    <row r="229" spans="1:13" ht="15" customHeight="1" x14ac:dyDescent="0.25">
      <c r="A229" s="156"/>
      <c r="B229" s="156"/>
      <c r="C229" s="163" t="s">
        <v>85</v>
      </c>
      <c r="D229" s="162">
        <v>0</v>
      </c>
      <c r="E229" s="162">
        <v>2000000</v>
      </c>
      <c r="F229" s="162">
        <v>2000000</v>
      </c>
      <c r="G229" s="162">
        <v>2000000</v>
      </c>
      <c r="H229" s="156"/>
      <c r="I229" s="156"/>
      <c r="J229" s="156"/>
      <c r="K229" s="182"/>
      <c r="L229" s="182"/>
      <c r="M229" s="182"/>
    </row>
    <row r="230" spans="1:13" ht="15" customHeight="1" x14ac:dyDescent="0.25">
      <c r="A230" s="156"/>
      <c r="B230" s="156"/>
      <c r="C230" s="163" t="s">
        <v>72</v>
      </c>
      <c r="D230" s="162">
        <v>0</v>
      </c>
      <c r="E230" s="162">
        <v>2000000</v>
      </c>
      <c r="F230" s="162">
        <v>2000000</v>
      </c>
      <c r="G230" s="162">
        <v>2000000</v>
      </c>
      <c r="H230" s="156"/>
      <c r="I230" s="156"/>
      <c r="J230" s="156"/>
      <c r="K230" s="182"/>
      <c r="L230" s="182"/>
      <c r="M230" s="182"/>
    </row>
    <row r="231" spans="1:13" ht="15" customHeight="1" x14ac:dyDescent="0.25">
      <c r="A231" s="156"/>
      <c r="B231" s="156"/>
      <c r="C231" s="163" t="s">
        <v>81</v>
      </c>
      <c r="D231" s="162">
        <v>0</v>
      </c>
      <c r="E231" s="162">
        <v>0</v>
      </c>
      <c r="F231" s="162">
        <v>0</v>
      </c>
      <c r="G231" s="162">
        <v>0</v>
      </c>
      <c r="H231" s="156"/>
      <c r="I231" s="156"/>
      <c r="J231" s="156"/>
      <c r="K231" s="182"/>
      <c r="L231" s="182"/>
      <c r="M231" s="182"/>
    </row>
    <row r="232" spans="1:13" ht="15" customHeight="1" x14ac:dyDescent="0.25">
      <c r="A232" s="156"/>
      <c r="B232" s="156"/>
      <c r="C232" s="163" t="s">
        <v>82</v>
      </c>
      <c r="D232" s="162">
        <v>0</v>
      </c>
      <c r="E232" s="162">
        <v>0</v>
      </c>
      <c r="F232" s="162">
        <v>0</v>
      </c>
      <c r="G232" s="162">
        <v>0</v>
      </c>
      <c r="H232" s="156"/>
      <c r="I232" s="156"/>
      <c r="J232" s="156"/>
      <c r="K232" s="182"/>
      <c r="L232" s="182"/>
      <c r="M232" s="182"/>
    </row>
    <row r="233" spans="1:13" ht="15" customHeight="1" x14ac:dyDescent="0.25">
      <c r="A233" s="156"/>
      <c r="B233" s="156"/>
      <c r="C233" s="163" t="s">
        <v>83</v>
      </c>
      <c r="D233" s="162">
        <v>0</v>
      </c>
      <c r="E233" s="162">
        <v>0</v>
      </c>
      <c r="F233" s="162">
        <v>0</v>
      </c>
      <c r="G233" s="162">
        <v>0</v>
      </c>
      <c r="H233" s="156"/>
      <c r="I233" s="156"/>
      <c r="J233" s="156"/>
      <c r="K233" s="182"/>
      <c r="L233" s="182"/>
      <c r="M233" s="182"/>
    </row>
    <row r="234" spans="1:13" ht="15" customHeight="1" x14ac:dyDescent="0.25">
      <c r="A234" s="156"/>
      <c r="B234" s="156"/>
      <c r="C234" s="163" t="s">
        <v>84</v>
      </c>
      <c r="D234" s="162">
        <v>0</v>
      </c>
      <c r="E234" s="162">
        <v>0</v>
      </c>
      <c r="F234" s="162">
        <v>0</v>
      </c>
      <c r="G234" s="162">
        <v>0</v>
      </c>
      <c r="H234" s="156"/>
      <c r="I234" s="156"/>
      <c r="J234" s="156"/>
      <c r="K234" s="182"/>
      <c r="L234" s="182"/>
      <c r="M234" s="182"/>
    </row>
    <row r="235" spans="1:13" ht="15" customHeight="1" x14ac:dyDescent="0.25">
      <c r="A235" s="156"/>
      <c r="B235" s="156"/>
      <c r="C235" s="163" t="s">
        <v>86</v>
      </c>
      <c r="D235" s="162">
        <v>0</v>
      </c>
      <c r="E235" s="162">
        <v>0</v>
      </c>
      <c r="F235" s="162">
        <v>0</v>
      </c>
      <c r="G235" s="162">
        <v>0</v>
      </c>
      <c r="H235" s="156"/>
      <c r="I235" s="156"/>
      <c r="J235" s="156"/>
      <c r="K235" s="182"/>
      <c r="L235" s="182"/>
      <c r="M235" s="182"/>
    </row>
    <row r="236" spans="1:13" ht="15" customHeight="1" x14ac:dyDescent="0.25">
      <c r="A236" s="156"/>
      <c r="B236" s="156"/>
      <c r="C236" s="163" t="s">
        <v>72</v>
      </c>
      <c r="D236" s="162">
        <v>0</v>
      </c>
      <c r="E236" s="162">
        <v>0</v>
      </c>
      <c r="F236" s="162">
        <v>0</v>
      </c>
      <c r="G236" s="162">
        <v>0</v>
      </c>
      <c r="H236" s="156"/>
      <c r="I236" s="156"/>
      <c r="J236" s="156"/>
      <c r="K236" s="182"/>
      <c r="L236" s="182"/>
      <c r="M236" s="182"/>
    </row>
    <row r="237" spans="1:13" ht="15" customHeight="1" x14ac:dyDescent="0.25">
      <c r="A237" s="156"/>
      <c r="B237" s="156"/>
      <c r="C237" s="163" t="s">
        <v>81</v>
      </c>
      <c r="D237" s="162">
        <v>0</v>
      </c>
      <c r="E237" s="162">
        <v>0</v>
      </c>
      <c r="F237" s="162">
        <v>0</v>
      </c>
      <c r="G237" s="162">
        <v>0</v>
      </c>
      <c r="H237" s="156"/>
      <c r="I237" s="156"/>
      <c r="J237" s="156"/>
      <c r="K237" s="182"/>
      <c r="L237" s="182"/>
      <c r="M237" s="182"/>
    </row>
    <row r="238" spans="1:13" ht="15" customHeight="1" x14ac:dyDescent="0.25">
      <c r="A238" s="156"/>
      <c r="B238" s="156"/>
      <c r="C238" s="163" t="s">
        <v>82</v>
      </c>
      <c r="D238" s="162">
        <v>0</v>
      </c>
      <c r="E238" s="162">
        <v>0</v>
      </c>
      <c r="F238" s="162">
        <v>0</v>
      </c>
      <c r="G238" s="162">
        <v>0</v>
      </c>
      <c r="H238" s="156"/>
      <c r="I238" s="156"/>
      <c r="J238" s="156"/>
      <c r="K238" s="182"/>
      <c r="L238" s="182"/>
      <c r="M238" s="182"/>
    </row>
    <row r="239" spans="1:13" ht="15" customHeight="1" x14ac:dyDescent="0.25">
      <c r="A239" s="156"/>
      <c r="B239" s="156"/>
      <c r="C239" s="163" t="s">
        <v>83</v>
      </c>
      <c r="D239" s="162">
        <v>0</v>
      </c>
      <c r="E239" s="162">
        <v>0</v>
      </c>
      <c r="F239" s="162">
        <v>0</v>
      </c>
      <c r="G239" s="162">
        <v>0</v>
      </c>
      <c r="H239" s="156"/>
      <c r="I239" s="156"/>
      <c r="J239" s="156"/>
      <c r="K239" s="182"/>
      <c r="L239" s="182"/>
      <c r="M239" s="182"/>
    </row>
    <row r="240" spans="1:13" ht="15" customHeight="1" x14ac:dyDescent="0.25">
      <c r="A240" s="156"/>
      <c r="B240" s="156"/>
      <c r="C240" s="163" t="s">
        <v>84</v>
      </c>
      <c r="D240" s="162">
        <v>0</v>
      </c>
      <c r="E240" s="162">
        <v>0</v>
      </c>
      <c r="F240" s="162">
        <v>0</v>
      </c>
      <c r="G240" s="162">
        <v>0</v>
      </c>
      <c r="H240" s="156"/>
      <c r="I240" s="156"/>
      <c r="J240" s="156"/>
      <c r="K240" s="182"/>
      <c r="L240" s="182"/>
      <c r="M240" s="182"/>
    </row>
    <row r="241" spans="1:13" ht="15" customHeight="1" x14ac:dyDescent="0.25">
      <c r="A241" s="156"/>
      <c r="B241" s="156"/>
      <c r="C241" s="163" t="s">
        <v>87</v>
      </c>
      <c r="D241" s="162">
        <v>0</v>
      </c>
      <c r="E241" s="162">
        <v>0</v>
      </c>
      <c r="F241" s="162">
        <v>0</v>
      </c>
      <c r="G241" s="162">
        <v>0</v>
      </c>
      <c r="H241" s="156"/>
      <c r="I241" s="156"/>
      <c r="J241" s="156"/>
      <c r="K241" s="182"/>
      <c r="L241" s="182"/>
      <c r="M241" s="182"/>
    </row>
    <row r="242" spans="1:13" ht="15" customHeight="1" x14ac:dyDescent="0.25">
      <c r="A242" s="156"/>
      <c r="B242" s="156"/>
      <c r="C242" s="163" t="s">
        <v>88</v>
      </c>
      <c r="D242" s="162">
        <v>0</v>
      </c>
      <c r="E242" s="162">
        <v>0</v>
      </c>
      <c r="F242" s="162">
        <v>0</v>
      </c>
      <c r="G242" s="162">
        <v>0</v>
      </c>
      <c r="H242" s="156"/>
      <c r="I242" s="156"/>
      <c r="J242" s="156"/>
      <c r="K242" s="182"/>
      <c r="L242" s="182"/>
      <c r="M242" s="182"/>
    </row>
    <row r="243" spans="1:13" ht="20.100000000000001" customHeight="1" x14ac:dyDescent="0.25">
      <c r="A243" s="156"/>
      <c r="B243" s="156"/>
      <c r="C243" s="161" t="s">
        <v>53</v>
      </c>
      <c r="D243" s="156"/>
      <c r="E243" s="156"/>
      <c r="F243" s="156"/>
      <c r="G243" s="156"/>
      <c r="H243" s="156"/>
      <c r="I243" s="156"/>
      <c r="J243" s="156"/>
      <c r="K243" s="156"/>
    </row>
    <row r="244" spans="1:13" ht="20.100000000000001" customHeight="1" x14ac:dyDescent="0.25">
      <c r="A244" s="160" t="s">
        <v>158</v>
      </c>
      <c r="B244" s="154" t="s">
        <v>159</v>
      </c>
      <c r="C244" s="154" t="s">
        <v>53</v>
      </c>
      <c r="D244" s="156"/>
      <c r="E244" s="158" t="s">
        <v>53</v>
      </c>
      <c r="F244" s="154" t="s">
        <v>159</v>
      </c>
      <c r="G244" s="154" t="s">
        <v>53</v>
      </c>
      <c r="H244" s="159" t="s">
        <v>53</v>
      </c>
      <c r="I244" s="158" t="s">
        <v>53</v>
      </c>
      <c r="J244" s="154" t="s">
        <v>159</v>
      </c>
      <c r="K244" s="154" t="s">
        <v>53</v>
      </c>
    </row>
    <row r="245" spans="1:13" ht="20.100000000000001" customHeight="1" x14ac:dyDescent="0.25">
      <c r="A245" s="157" t="s">
        <v>160</v>
      </c>
      <c r="B245" s="154" t="s">
        <v>161</v>
      </c>
      <c r="C245" s="154" t="s">
        <v>53</v>
      </c>
      <c r="D245" s="156"/>
      <c r="E245" s="157" t="s">
        <v>162</v>
      </c>
      <c r="F245" s="154" t="s">
        <v>161</v>
      </c>
      <c r="G245" s="154" t="s">
        <v>53</v>
      </c>
      <c r="H245" s="156"/>
      <c r="I245" s="157" t="s">
        <v>163</v>
      </c>
      <c r="J245" s="154" t="s">
        <v>161</v>
      </c>
      <c r="K245" s="154" t="s">
        <v>53</v>
      </c>
    </row>
    <row r="246" spans="1:13" ht="20.100000000000001" customHeight="1" x14ac:dyDescent="0.25">
      <c r="A246" s="155" t="s">
        <v>53</v>
      </c>
      <c r="B246" s="154" t="s">
        <v>164</v>
      </c>
      <c r="C246" s="154" t="s">
        <v>53</v>
      </c>
      <c r="D246" s="156"/>
      <c r="E246" s="155" t="s">
        <v>53</v>
      </c>
      <c r="F246" s="154" t="s">
        <v>164</v>
      </c>
      <c r="G246" s="154" t="s">
        <v>53</v>
      </c>
      <c r="H246" s="156"/>
      <c r="I246" s="155" t="s">
        <v>53</v>
      </c>
      <c r="J246" s="154" t="s">
        <v>164</v>
      </c>
      <c r="K246" s="154" t="s">
        <v>53</v>
      </c>
    </row>
  </sheetData>
  <mergeCells count="28">
    <mergeCell ref="D31:G31"/>
    <mergeCell ref="C40:G40"/>
    <mergeCell ref="D144:G144"/>
    <mergeCell ref="C85:G85"/>
    <mergeCell ref="D145:G145"/>
    <mergeCell ref="D146:G146"/>
    <mergeCell ref="C155:G155"/>
    <mergeCell ref="D86:G86"/>
    <mergeCell ref="D87:G87"/>
    <mergeCell ref="D88:G88"/>
    <mergeCell ref="D89:G89"/>
    <mergeCell ref="C98:G98"/>
    <mergeCell ref="D143:G143"/>
    <mergeCell ref="C27:G27"/>
    <mergeCell ref="D28:G28"/>
    <mergeCell ref="D29:G29"/>
    <mergeCell ref="D30:G30"/>
    <mergeCell ref="D6:G6"/>
    <mergeCell ref="D7:G7"/>
    <mergeCell ref="C8:G8"/>
    <mergeCell ref="C9:G9"/>
    <mergeCell ref="D10:G10"/>
    <mergeCell ref="D18:G18"/>
    <mergeCell ref="C1:G1"/>
    <mergeCell ref="C2:G2"/>
    <mergeCell ref="D3:G3"/>
    <mergeCell ref="D4:G4"/>
    <mergeCell ref="D5:G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A6CA8-3427-4F8E-8BB7-95D5CD4BADC2}">
  <sheetPr>
    <outlinePr summaryBelow="0"/>
  </sheetPr>
  <dimension ref="A1:K466"/>
  <sheetViews>
    <sheetView topLeftCell="A13" workbookViewId="0">
      <selection activeCell="K9" sqref="K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292</v>
      </c>
      <c r="E3" s="1416"/>
      <c r="F3" s="1416"/>
      <c r="G3" s="1416"/>
      <c r="H3" s="34"/>
      <c r="I3" s="34"/>
      <c r="J3" s="34"/>
      <c r="K3" s="34"/>
    </row>
    <row r="4" spans="1:11" ht="14.1" customHeight="1" x14ac:dyDescent="0.25">
      <c r="A4" s="34"/>
      <c r="B4" s="34"/>
      <c r="C4" s="60" t="s">
        <v>4</v>
      </c>
      <c r="D4" s="1415" t="s">
        <v>181</v>
      </c>
      <c r="E4" s="1416"/>
      <c r="F4" s="1416"/>
      <c r="G4" s="1416"/>
      <c r="H4" s="34"/>
      <c r="I4" s="34"/>
      <c r="J4" s="34"/>
      <c r="K4" s="34"/>
    </row>
    <row r="5" spans="1:11" ht="14.1" customHeight="1" x14ac:dyDescent="0.25">
      <c r="A5" s="34"/>
      <c r="B5" s="34"/>
      <c r="C5" s="60" t="s">
        <v>6</v>
      </c>
      <c r="D5" s="1415" t="s">
        <v>291</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20.100000000000001" customHeight="1" x14ac:dyDescent="0.25">
      <c r="A9" s="34"/>
      <c r="B9" s="34"/>
      <c r="C9" s="1427" t="s">
        <v>290</v>
      </c>
      <c r="D9" s="1428"/>
      <c r="E9" s="1428"/>
      <c r="F9" s="1428"/>
      <c r="G9" s="1428"/>
      <c r="H9" s="34"/>
      <c r="I9" s="34"/>
      <c r="J9" s="34"/>
      <c r="K9" s="34"/>
    </row>
    <row r="10" spans="1:11" ht="123.95" customHeight="1" x14ac:dyDescent="0.25">
      <c r="A10" s="34"/>
      <c r="B10" s="34"/>
      <c r="C10" s="44" t="s">
        <v>14</v>
      </c>
      <c r="D10" s="1429" t="s">
        <v>289</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14.1" customHeight="1" x14ac:dyDescent="0.25">
      <c r="A13" s="34"/>
      <c r="B13" s="34"/>
      <c r="C13" s="41" t="s">
        <v>288</v>
      </c>
      <c r="D13" s="54" t="s">
        <v>181</v>
      </c>
      <c r="E13" s="54" t="s">
        <v>269</v>
      </c>
      <c r="F13" s="54" t="s">
        <v>287</v>
      </c>
      <c r="G13" s="54" t="s">
        <v>286</v>
      </c>
      <c r="H13" s="34"/>
      <c r="I13" s="34"/>
      <c r="J13" s="34"/>
      <c r="K13" s="34"/>
    </row>
    <row r="14" spans="1:11" ht="30.95" customHeight="1" x14ac:dyDescent="0.25">
      <c r="A14" s="34"/>
      <c r="B14" s="34"/>
      <c r="C14" s="41" t="s">
        <v>41</v>
      </c>
      <c r="D14" s="54" t="s">
        <v>182</v>
      </c>
      <c r="E14" s="54" t="s">
        <v>55</v>
      </c>
      <c r="F14" s="54" t="s">
        <v>55</v>
      </c>
      <c r="G14" s="54" t="s">
        <v>55</v>
      </c>
      <c r="H14" s="34"/>
      <c r="I14" s="34"/>
      <c r="J14" s="34"/>
      <c r="K14" s="34"/>
    </row>
    <row r="15" spans="1:11" ht="30.95" customHeight="1" x14ac:dyDescent="0.25">
      <c r="A15" s="34"/>
      <c r="B15" s="34"/>
      <c r="C15" s="41" t="s">
        <v>285</v>
      </c>
      <c r="D15" s="54" t="s">
        <v>55</v>
      </c>
      <c r="E15" s="54" t="s">
        <v>55</v>
      </c>
      <c r="F15" s="54" t="s">
        <v>55</v>
      </c>
      <c r="G15" s="54" t="s">
        <v>55</v>
      </c>
      <c r="H15" s="34"/>
      <c r="I15" s="34"/>
      <c r="J15" s="34"/>
      <c r="K15" s="34"/>
    </row>
    <row r="16" spans="1:11" ht="30.95" customHeight="1" x14ac:dyDescent="0.25">
      <c r="A16" s="34"/>
      <c r="B16" s="34"/>
      <c r="C16" s="41" t="s">
        <v>284</v>
      </c>
      <c r="D16" s="54" t="s">
        <v>55</v>
      </c>
      <c r="E16" s="54" t="s">
        <v>55</v>
      </c>
      <c r="F16" s="54" t="s">
        <v>55</v>
      </c>
      <c r="G16" s="54" t="s">
        <v>55</v>
      </c>
      <c r="H16" s="34"/>
      <c r="I16" s="34"/>
      <c r="J16" s="34"/>
      <c r="K16" s="34"/>
    </row>
    <row r="17" spans="1:11" ht="102.95" customHeight="1" x14ac:dyDescent="0.25">
      <c r="A17" s="34"/>
      <c r="B17" s="34"/>
      <c r="C17" s="44" t="s">
        <v>24</v>
      </c>
      <c r="D17" s="1429" t="s">
        <v>283</v>
      </c>
      <c r="E17" s="1430"/>
      <c r="F17" s="1430"/>
      <c r="G17" s="1430"/>
      <c r="H17" s="34"/>
      <c r="I17" s="34"/>
      <c r="J17" s="34"/>
      <c r="K17" s="34"/>
    </row>
    <row r="18" spans="1:11" ht="27.95" customHeight="1" x14ac:dyDescent="0.25">
      <c r="A18" s="34"/>
      <c r="B18" s="34"/>
      <c r="C18" s="41" t="s">
        <v>26</v>
      </c>
      <c r="D18" s="59">
        <v>2026</v>
      </c>
      <c r="E18" s="59">
        <v>2027</v>
      </c>
      <c r="F18" s="59">
        <v>2028</v>
      </c>
      <c r="G18" s="59">
        <v>2029</v>
      </c>
      <c r="H18" s="34"/>
      <c r="I18" s="34"/>
      <c r="J18" s="34"/>
      <c r="K18" s="34"/>
    </row>
    <row r="19" spans="1:11" ht="14.1" customHeight="1" x14ac:dyDescent="0.25">
      <c r="A19" s="34"/>
      <c r="B19" s="34"/>
      <c r="C19" s="58"/>
      <c r="D19" s="57" t="s">
        <v>17</v>
      </c>
      <c r="E19" s="57" t="s">
        <v>18</v>
      </c>
      <c r="F19" s="57" t="s">
        <v>18</v>
      </c>
      <c r="G19" s="57" t="s">
        <v>18</v>
      </c>
      <c r="H19" s="34"/>
      <c r="I19" s="34"/>
      <c r="J19" s="34"/>
      <c r="K19" s="34"/>
    </row>
    <row r="20" spans="1:11" ht="20.100000000000001" customHeight="1" x14ac:dyDescent="0.25">
      <c r="A20" s="34"/>
      <c r="B20" s="34"/>
      <c r="C20" s="41" t="s">
        <v>282</v>
      </c>
      <c r="D20" s="54" t="s">
        <v>133</v>
      </c>
      <c r="E20" s="54" t="s">
        <v>124</v>
      </c>
      <c r="F20" s="54" t="s">
        <v>124</v>
      </c>
      <c r="G20" s="54" t="s">
        <v>55</v>
      </c>
      <c r="H20" s="34"/>
      <c r="I20" s="34"/>
      <c r="J20" s="34"/>
      <c r="K20" s="34"/>
    </row>
    <row r="21" spans="1:11" ht="20.100000000000001" customHeight="1" x14ac:dyDescent="0.25">
      <c r="A21" s="34"/>
      <c r="B21" s="34"/>
      <c r="C21" s="41" t="s">
        <v>281</v>
      </c>
      <c r="D21" s="54" t="s">
        <v>169</v>
      </c>
      <c r="E21" s="54" t="s">
        <v>170</v>
      </c>
      <c r="F21" s="54" t="s">
        <v>170</v>
      </c>
      <c r="G21" s="54" t="s">
        <v>170</v>
      </c>
      <c r="H21" s="34"/>
      <c r="I21" s="34"/>
      <c r="J21" s="34"/>
      <c r="K21" s="34"/>
    </row>
    <row r="22" spans="1:11" ht="20.100000000000001" customHeight="1" x14ac:dyDescent="0.25">
      <c r="A22" s="34"/>
      <c r="B22" s="34"/>
      <c r="C22" s="41" t="s">
        <v>280</v>
      </c>
      <c r="D22" s="54" t="s">
        <v>279</v>
      </c>
      <c r="E22" s="54" t="s">
        <v>181</v>
      </c>
      <c r="F22" s="54" t="s">
        <v>176</v>
      </c>
      <c r="G22" s="54" t="s">
        <v>278</v>
      </c>
      <c r="H22" s="34"/>
      <c r="I22" s="34"/>
      <c r="J22" s="34"/>
      <c r="K22" s="34"/>
    </row>
    <row r="23" spans="1:11" ht="30.95" customHeight="1" x14ac:dyDescent="0.25">
      <c r="A23" s="34"/>
      <c r="B23" s="34"/>
      <c r="C23" s="41" t="s">
        <v>277</v>
      </c>
      <c r="D23" s="54" t="s">
        <v>53</v>
      </c>
      <c r="E23" s="54" t="s">
        <v>53</v>
      </c>
      <c r="F23" s="54" t="s">
        <v>53</v>
      </c>
      <c r="G23" s="54" t="s">
        <v>53</v>
      </c>
      <c r="H23" s="34"/>
      <c r="I23" s="34"/>
      <c r="J23" s="34"/>
      <c r="K23" s="34"/>
    </row>
    <row r="24" spans="1:11" ht="14.1" customHeight="1" x14ac:dyDescent="0.25">
      <c r="A24" s="34"/>
      <c r="B24" s="34"/>
      <c r="C24" s="1417" t="s">
        <v>43</v>
      </c>
      <c r="D24" s="1418"/>
      <c r="E24" s="1418"/>
      <c r="F24" s="1418"/>
      <c r="G24" s="1418"/>
      <c r="H24" s="34"/>
      <c r="I24" s="34"/>
      <c r="J24" s="34"/>
      <c r="K24" s="34"/>
    </row>
    <row r="25" spans="1:11" ht="14.1" customHeight="1" x14ac:dyDescent="0.25">
      <c r="A25" s="34"/>
      <c r="B25" s="34"/>
      <c r="C25" s="56" t="s">
        <v>276</v>
      </c>
      <c r="D25" s="1417" t="s">
        <v>275</v>
      </c>
      <c r="E25" s="1418"/>
      <c r="F25" s="1418"/>
      <c r="G25" s="1418"/>
      <c r="H25" s="34"/>
      <c r="I25" s="34"/>
      <c r="J25" s="34"/>
      <c r="K25" s="34"/>
    </row>
    <row r="26" spans="1:11" ht="27" customHeight="1" x14ac:dyDescent="0.25">
      <c r="A26" s="34"/>
      <c r="B26" s="34"/>
      <c r="C26" s="55" t="s">
        <v>46</v>
      </c>
      <c r="D26" s="1419" t="s">
        <v>274</v>
      </c>
      <c r="E26" s="1420"/>
      <c r="F26" s="1420"/>
      <c r="G26" s="1420"/>
      <c r="H26" s="34"/>
      <c r="I26" s="34"/>
      <c r="J26" s="34"/>
      <c r="K26" s="34"/>
    </row>
    <row r="27" spans="1:11" ht="27" customHeight="1" x14ac:dyDescent="0.25">
      <c r="A27" s="34"/>
      <c r="B27" s="34"/>
      <c r="C27" s="32" t="s">
        <v>48</v>
      </c>
      <c r="D27" s="1421" t="s">
        <v>273</v>
      </c>
      <c r="E27" s="1422"/>
      <c r="F27" s="1422"/>
      <c r="G27" s="1422"/>
      <c r="H27" s="34"/>
      <c r="I27" s="34"/>
      <c r="J27" s="34"/>
      <c r="K27" s="34"/>
    </row>
    <row r="28" spans="1:11" ht="27" customHeight="1" x14ac:dyDescent="0.25">
      <c r="A28" s="34"/>
      <c r="B28" s="34"/>
      <c r="C28" s="32" t="s">
        <v>50</v>
      </c>
      <c r="D28" s="1421" t="s">
        <v>272</v>
      </c>
      <c r="E28" s="1422"/>
      <c r="F28" s="1422"/>
      <c r="G28" s="1422"/>
      <c r="H28" s="34"/>
      <c r="I28" s="34"/>
      <c r="J28" s="34"/>
      <c r="K28" s="34"/>
    </row>
    <row r="29" spans="1:11" ht="15" customHeight="1" x14ac:dyDescent="0.25">
      <c r="A29" s="34"/>
      <c r="B29" s="34"/>
      <c r="C29" s="53"/>
      <c r="D29" s="52">
        <v>2026</v>
      </c>
      <c r="E29" s="52">
        <v>2027</v>
      </c>
      <c r="F29" s="52">
        <v>2028</v>
      </c>
      <c r="G29" s="52">
        <v>2029</v>
      </c>
      <c r="H29" s="34"/>
      <c r="I29" s="34"/>
      <c r="J29" s="34"/>
      <c r="K29" s="34"/>
    </row>
    <row r="30" spans="1:11" ht="15" customHeight="1" x14ac:dyDescent="0.25">
      <c r="A30" s="34"/>
      <c r="B30" s="34"/>
      <c r="C30" s="51"/>
      <c r="D30" s="50" t="s">
        <v>17</v>
      </c>
      <c r="E30" s="50" t="s">
        <v>18</v>
      </c>
      <c r="F30" s="50" t="s">
        <v>18</v>
      </c>
      <c r="G30" s="50" t="s">
        <v>18</v>
      </c>
      <c r="H30" s="34"/>
      <c r="I30" s="34"/>
      <c r="J30" s="34"/>
      <c r="K30" s="34"/>
    </row>
    <row r="31" spans="1:11" ht="14.1" customHeight="1" x14ac:dyDescent="0.25">
      <c r="A31" s="34"/>
      <c r="B31" s="34"/>
      <c r="C31" s="41" t="s">
        <v>52</v>
      </c>
      <c r="D31" s="54" t="s">
        <v>53</v>
      </c>
      <c r="E31" s="54" t="s">
        <v>271</v>
      </c>
      <c r="F31" s="54" t="s">
        <v>270</v>
      </c>
      <c r="G31" s="54" t="s">
        <v>269</v>
      </c>
      <c r="H31" s="34"/>
      <c r="I31" s="34"/>
      <c r="J31" s="34"/>
      <c r="K31" s="34"/>
    </row>
    <row r="32" spans="1:11" ht="14.1" customHeight="1" x14ac:dyDescent="0.25">
      <c r="A32" s="34"/>
      <c r="B32" s="34"/>
      <c r="C32" s="41" t="s">
        <v>54</v>
      </c>
      <c r="D32" s="54" t="s">
        <v>55</v>
      </c>
      <c r="E32" s="54" t="s">
        <v>268</v>
      </c>
      <c r="F32" s="54" t="s">
        <v>267</v>
      </c>
      <c r="G32" s="54" t="s">
        <v>266</v>
      </c>
      <c r="H32" s="34"/>
      <c r="I32" s="34"/>
      <c r="J32" s="34"/>
      <c r="K32" s="34"/>
    </row>
    <row r="33" spans="1:11" ht="14.1" customHeight="1" x14ac:dyDescent="0.25">
      <c r="A33" s="34"/>
      <c r="B33" s="34"/>
      <c r="C33" s="41" t="s">
        <v>59</v>
      </c>
      <c r="D33" s="54" t="s">
        <v>55</v>
      </c>
      <c r="E33" s="54" t="s">
        <v>265</v>
      </c>
      <c r="F33" s="54" t="s">
        <v>264</v>
      </c>
      <c r="G33" s="54" t="s">
        <v>263</v>
      </c>
      <c r="H33" s="34"/>
      <c r="I33" s="34"/>
      <c r="J33" s="34"/>
      <c r="K33" s="34"/>
    </row>
    <row r="34" spans="1:11" ht="14.1" customHeight="1" x14ac:dyDescent="0.25">
      <c r="A34" s="34"/>
      <c r="B34" s="34"/>
      <c r="C34" s="41" t="s">
        <v>63</v>
      </c>
      <c r="D34" s="54" t="s">
        <v>53</v>
      </c>
      <c r="E34" s="54" t="s">
        <v>53</v>
      </c>
      <c r="F34" s="54" t="s">
        <v>262</v>
      </c>
      <c r="G34" s="54" t="s">
        <v>261</v>
      </c>
      <c r="H34" s="34"/>
      <c r="I34" s="34"/>
      <c r="J34" s="34"/>
      <c r="K34" s="34"/>
    </row>
    <row r="35" spans="1:11" ht="14.1" customHeight="1" x14ac:dyDescent="0.25">
      <c r="A35" s="34"/>
      <c r="B35" s="34"/>
      <c r="C35" s="41" t="s">
        <v>65</v>
      </c>
      <c r="D35" s="54" t="s">
        <v>53</v>
      </c>
      <c r="E35" s="54" t="s">
        <v>53</v>
      </c>
      <c r="F35" s="54" t="s">
        <v>67</v>
      </c>
      <c r="G35" s="54" t="s">
        <v>260</v>
      </c>
      <c r="H35" s="34"/>
      <c r="I35" s="34"/>
      <c r="J35" s="34"/>
      <c r="K35" s="34"/>
    </row>
    <row r="36" spans="1:11" ht="14.1" customHeight="1" x14ac:dyDescent="0.25">
      <c r="A36" s="34"/>
      <c r="B36" s="34"/>
      <c r="C36" s="41" t="s">
        <v>68</v>
      </c>
      <c r="D36" s="54" t="s">
        <v>53</v>
      </c>
      <c r="E36" s="54" t="s">
        <v>53</v>
      </c>
      <c r="F36" s="54" t="s">
        <v>259</v>
      </c>
      <c r="G36" s="54" t="s">
        <v>258</v>
      </c>
      <c r="H36" s="34"/>
      <c r="I36" s="34"/>
      <c r="J36" s="34"/>
      <c r="K36" s="34"/>
    </row>
    <row r="37" spans="1:11" ht="14.1" customHeight="1" x14ac:dyDescent="0.25">
      <c r="A37" s="34"/>
      <c r="B37" s="34"/>
      <c r="C37" s="1431" t="s">
        <v>70</v>
      </c>
      <c r="D37" s="1432"/>
      <c r="E37" s="1432"/>
      <c r="F37" s="1432"/>
      <c r="G37" s="1432"/>
      <c r="H37" s="34"/>
      <c r="I37" s="34"/>
      <c r="J37" s="34"/>
      <c r="K37" s="34"/>
    </row>
    <row r="38" spans="1:11" ht="14.1" customHeight="1" x14ac:dyDescent="0.25">
      <c r="A38" s="34"/>
      <c r="B38" s="34"/>
      <c r="C38" s="53"/>
      <c r="D38" s="52">
        <v>2026</v>
      </c>
      <c r="E38" s="52">
        <v>2027</v>
      </c>
      <c r="F38" s="52">
        <v>2028</v>
      </c>
      <c r="G38" s="52">
        <v>2029</v>
      </c>
      <c r="H38" s="34"/>
      <c r="I38" s="34"/>
      <c r="J38" s="34"/>
      <c r="K38" s="34"/>
    </row>
    <row r="39" spans="1:11" ht="14.1" customHeight="1" x14ac:dyDescent="0.25">
      <c r="A39" s="34"/>
      <c r="B39" s="34"/>
      <c r="C39" s="51"/>
      <c r="D39" s="50" t="s">
        <v>17</v>
      </c>
      <c r="E39" s="50" t="s">
        <v>18</v>
      </c>
      <c r="F39" s="50" t="s">
        <v>18</v>
      </c>
      <c r="G39" s="50" t="s">
        <v>18</v>
      </c>
      <c r="H39" s="34"/>
      <c r="I39" s="34"/>
      <c r="J39" s="34"/>
      <c r="K39" s="34"/>
    </row>
    <row r="40" spans="1:11" ht="14.1" customHeight="1" x14ac:dyDescent="0.25">
      <c r="A40" s="34"/>
      <c r="B40" s="34"/>
      <c r="C40" s="49" t="s">
        <v>71</v>
      </c>
      <c r="D40" s="47">
        <v>0</v>
      </c>
      <c r="E40" s="47">
        <v>170700000</v>
      </c>
      <c r="F40" s="47">
        <v>171000000</v>
      </c>
      <c r="G40" s="47">
        <v>171900000</v>
      </c>
      <c r="H40" s="34"/>
      <c r="I40" s="34"/>
      <c r="J40" s="34"/>
      <c r="K40" s="34"/>
    </row>
    <row r="41" spans="1:11" ht="14.1" customHeight="1" x14ac:dyDescent="0.25">
      <c r="A41" s="34"/>
      <c r="B41" s="34"/>
      <c r="C41" s="49" t="s">
        <v>72</v>
      </c>
      <c r="D41" s="47">
        <v>0</v>
      </c>
      <c r="E41" s="47">
        <v>170700000</v>
      </c>
      <c r="F41" s="47">
        <v>171000000</v>
      </c>
      <c r="G41" s="47">
        <v>171900000</v>
      </c>
      <c r="H41" s="34"/>
      <c r="I41" s="34"/>
      <c r="J41" s="34"/>
      <c r="K41" s="34"/>
    </row>
    <row r="42" spans="1:11" ht="14.1" customHeight="1" x14ac:dyDescent="0.25">
      <c r="A42" s="34"/>
      <c r="B42" s="34"/>
      <c r="C42" s="49" t="s">
        <v>73</v>
      </c>
      <c r="D42" s="47">
        <v>0</v>
      </c>
      <c r="E42" s="47">
        <v>0</v>
      </c>
      <c r="F42" s="47">
        <v>0</v>
      </c>
      <c r="G42" s="47">
        <v>0</v>
      </c>
      <c r="H42" s="34"/>
      <c r="I42" s="34"/>
      <c r="J42" s="34"/>
      <c r="K42" s="34"/>
    </row>
    <row r="43" spans="1:11" ht="14.1" customHeight="1" x14ac:dyDescent="0.25">
      <c r="A43" s="34"/>
      <c r="B43" s="34"/>
      <c r="C43" s="49" t="s">
        <v>74</v>
      </c>
      <c r="D43" s="47">
        <v>0</v>
      </c>
      <c r="E43" s="47">
        <v>22200000</v>
      </c>
      <c r="F43" s="47">
        <v>22900000</v>
      </c>
      <c r="G43" s="47">
        <v>23000000</v>
      </c>
      <c r="H43" s="34"/>
      <c r="I43" s="34"/>
      <c r="J43" s="34"/>
      <c r="K43" s="34"/>
    </row>
    <row r="44" spans="1:11" ht="14.1" customHeight="1" x14ac:dyDescent="0.25">
      <c r="A44" s="34"/>
      <c r="B44" s="34"/>
      <c r="C44" s="49" t="s">
        <v>72</v>
      </c>
      <c r="D44" s="47">
        <v>0</v>
      </c>
      <c r="E44" s="47">
        <v>22200000</v>
      </c>
      <c r="F44" s="47">
        <v>22900000</v>
      </c>
      <c r="G44" s="47">
        <v>23000000</v>
      </c>
      <c r="H44" s="34"/>
      <c r="I44" s="34"/>
      <c r="J44" s="34"/>
      <c r="K44" s="34"/>
    </row>
    <row r="45" spans="1:11" ht="14.1" customHeight="1" x14ac:dyDescent="0.25">
      <c r="A45" s="34"/>
      <c r="B45" s="34"/>
      <c r="C45" s="49" t="s">
        <v>73</v>
      </c>
      <c r="D45" s="47">
        <v>0</v>
      </c>
      <c r="E45" s="47">
        <v>0</v>
      </c>
      <c r="F45" s="47">
        <v>0</v>
      </c>
      <c r="G45" s="47">
        <v>0</v>
      </c>
      <c r="H45" s="34"/>
      <c r="I45" s="34"/>
      <c r="J45" s="34"/>
      <c r="K45" s="34"/>
    </row>
    <row r="46" spans="1:11" ht="14.1" customHeight="1" x14ac:dyDescent="0.25">
      <c r="A46" s="34"/>
      <c r="B46" s="34"/>
      <c r="C46" s="49" t="s">
        <v>75</v>
      </c>
      <c r="D46" s="47">
        <v>0</v>
      </c>
      <c r="E46" s="47">
        <v>35035000</v>
      </c>
      <c r="F46" s="47">
        <v>35083000</v>
      </c>
      <c r="G46" s="47">
        <v>35583000</v>
      </c>
      <c r="H46" s="34"/>
      <c r="I46" s="34"/>
      <c r="J46" s="34"/>
      <c r="K46" s="34"/>
    </row>
    <row r="47" spans="1:11" ht="14.1" customHeight="1" x14ac:dyDescent="0.25">
      <c r="A47" s="34"/>
      <c r="B47" s="34"/>
      <c r="C47" s="49" t="s">
        <v>72</v>
      </c>
      <c r="D47" s="47">
        <v>0</v>
      </c>
      <c r="E47" s="47">
        <v>35035000</v>
      </c>
      <c r="F47" s="47">
        <v>35083000</v>
      </c>
      <c r="G47" s="47">
        <v>35583000</v>
      </c>
      <c r="H47" s="34"/>
      <c r="I47" s="34"/>
      <c r="J47" s="34"/>
      <c r="K47" s="34"/>
    </row>
    <row r="48" spans="1:11" ht="14.1" customHeight="1" x14ac:dyDescent="0.25">
      <c r="A48" s="34"/>
      <c r="B48" s="34"/>
      <c r="C48" s="49" t="s">
        <v>73</v>
      </c>
      <c r="D48" s="47">
        <v>0</v>
      </c>
      <c r="E48" s="47">
        <v>0</v>
      </c>
      <c r="F48" s="47">
        <v>0</v>
      </c>
      <c r="G48" s="47">
        <v>0</v>
      </c>
      <c r="H48" s="34"/>
      <c r="I48" s="34"/>
      <c r="J48" s="34"/>
      <c r="K48" s="34"/>
    </row>
    <row r="49" spans="1:11" ht="14.1" customHeight="1" x14ac:dyDescent="0.25">
      <c r="A49" s="34"/>
      <c r="B49" s="34"/>
      <c r="C49" s="49" t="s">
        <v>76</v>
      </c>
      <c r="D49" s="47">
        <v>0</v>
      </c>
      <c r="E49" s="47">
        <v>0</v>
      </c>
      <c r="F49" s="47">
        <v>0</v>
      </c>
      <c r="G49" s="47">
        <v>0</v>
      </c>
      <c r="H49" s="34"/>
      <c r="I49" s="34"/>
      <c r="J49" s="34"/>
      <c r="K49" s="34"/>
    </row>
    <row r="50" spans="1:11" ht="14.1" customHeight="1" x14ac:dyDescent="0.25">
      <c r="A50" s="34"/>
      <c r="B50" s="34"/>
      <c r="C50" s="49" t="s">
        <v>72</v>
      </c>
      <c r="D50" s="47">
        <v>0</v>
      </c>
      <c r="E50" s="47">
        <v>0</v>
      </c>
      <c r="F50" s="47">
        <v>0</v>
      </c>
      <c r="G50" s="47">
        <v>0</v>
      </c>
      <c r="H50" s="34"/>
      <c r="I50" s="34"/>
      <c r="J50" s="34"/>
      <c r="K50" s="34"/>
    </row>
    <row r="51" spans="1:11" ht="14.1" customHeight="1" x14ac:dyDescent="0.25">
      <c r="A51" s="34"/>
      <c r="B51" s="34"/>
      <c r="C51" s="49" t="s">
        <v>73</v>
      </c>
      <c r="D51" s="47">
        <v>0</v>
      </c>
      <c r="E51" s="47">
        <v>0</v>
      </c>
      <c r="F51" s="47">
        <v>0</v>
      </c>
      <c r="G51" s="47">
        <v>0</v>
      </c>
      <c r="H51" s="34"/>
      <c r="I51" s="34"/>
      <c r="J51" s="34"/>
      <c r="K51" s="34"/>
    </row>
    <row r="52" spans="1:11" ht="14.1" customHeight="1" x14ac:dyDescent="0.25">
      <c r="A52" s="34"/>
      <c r="B52" s="34"/>
      <c r="C52" s="49" t="s">
        <v>77</v>
      </c>
      <c r="D52" s="47">
        <v>0</v>
      </c>
      <c r="E52" s="47">
        <v>0</v>
      </c>
      <c r="F52" s="47">
        <v>0</v>
      </c>
      <c r="G52" s="47">
        <v>0</v>
      </c>
      <c r="H52" s="34"/>
      <c r="I52" s="34"/>
      <c r="J52" s="34"/>
      <c r="K52" s="34"/>
    </row>
    <row r="53" spans="1:11" ht="14.1" customHeight="1" x14ac:dyDescent="0.25">
      <c r="A53" s="34"/>
      <c r="B53" s="34"/>
      <c r="C53" s="49" t="s">
        <v>72</v>
      </c>
      <c r="D53" s="47">
        <v>0</v>
      </c>
      <c r="E53" s="47">
        <v>0</v>
      </c>
      <c r="F53" s="47">
        <v>0</v>
      </c>
      <c r="G53" s="47">
        <v>0</v>
      </c>
      <c r="H53" s="34"/>
      <c r="I53" s="34"/>
      <c r="J53" s="34"/>
      <c r="K53" s="34"/>
    </row>
    <row r="54" spans="1:11" ht="14.1" customHeight="1" x14ac:dyDescent="0.25">
      <c r="A54" s="34"/>
      <c r="B54" s="34"/>
      <c r="C54" s="49" t="s">
        <v>73</v>
      </c>
      <c r="D54" s="47">
        <v>0</v>
      </c>
      <c r="E54" s="47">
        <v>0</v>
      </c>
      <c r="F54" s="47">
        <v>0</v>
      </c>
      <c r="G54" s="47">
        <v>0</v>
      </c>
      <c r="H54" s="34"/>
      <c r="I54" s="34"/>
      <c r="J54" s="34"/>
      <c r="K54" s="34"/>
    </row>
    <row r="55" spans="1:11" ht="14.1" customHeight="1" x14ac:dyDescent="0.25">
      <c r="A55" s="34"/>
      <c r="B55" s="34"/>
      <c r="C55" s="49" t="s">
        <v>78</v>
      </c>
      <c r="D55" s="47">
        <v>0</v>
      </c>
      <c r="E55" s="47">
        <v>0</v>
      </c>
      <c r="F55" s="47">
        <v>0</v>
      </c>
      <c r="G55" s="47">
        <v>0</v>
      </c>
      <c r="H55" s="34"/>
      <c r="I55" s="34"/>
      <c r="J55" s="34"/>
      <c r="K55" s="34"/>
    </row>
    <row r="56" spans="1:11" ht="14.1" customHeight="1" x14ac:dyDescent="0.25">
      <c r="A56" s="34"/>
      <c r="B56" s="34"/>
      <c r="C56" s="49" t="s">
        <v>72</v>
      </c>
      <c r="D56" s="47">
        <v>0</v>
      </c>
      <c r="E56" s="47">
        <v>0</v>
      </c>
      <c r="F56" s="47">
        <v>0</v>
      </c>
      <c r="G56" s="47">
        <v>0</v>
      </c>
      <c r="H56" s="34"/>
      <c r="I56" s="34"/>
      <c r="J56" s="34"/>
      <c r="K56" s="34"/>
    </row>
    <row r="57" spans="1:11" ht="14.1" customHeight="1" x14ac:dyDescent="0.25">
      <c r="A57" s="34"/>
      <c r="B57" s="34"/>
      <c r="C57" s="49" t="s">
        <v>73</v>
      </c>
      <c r="D57" s="47">
        <v>0</v>
      </c>
      <c r="E57" s="47">
        <v>0</v>
      </c>
      <c r="F57" s="47">
        <v>0</v>
      </c>
      <c r="G57" s="47">
        <v>0</v>
      </c>
      <c r="H57" s="34"/>
      <c r="I57" s="34"/>
      <c r="J57" s="34"/>
      <c r="K57" s="34"/>
    </row>
    <row r="58" spans="1:11" ht="14.1" customHeight="1" x14ac:dyDescent="0.25">
      <c r="A58" s="34"/>
      <c r="B58" s="34"/>
      <c r="C58" s="49" t="s">
        <v>79</v>
      </c>
      <c r="D58" s="47">
        <v>0</v>
      </c>
      <c r="E58" s="47">
        <v>0</v>
      </c>
      <c r="F58" s="47">
        <v>0</v>
      </c>
      <c r="G58" s="47">
        <v>0</v>
      </c>
      <c r="H58" s="34"/>
      <c r="I58" s="34"/>
      <c r="J58" s="34"/>
      <c r="K58" s="34"/>
    </row>
    <row r="59" spans="1:11" ht="14.1" customHeight="1" x14ac:dyDescent="0.25">
      <c r="A59" s="34"/>
      <c r="B59" s="34"/>
      <c r="C59" s="49" t="s">
        <v>72</v>
      </c>
      <c r="D59" s="47">
        <v>0</v>
      </c>
      <c r="E59" s="47">
        <v>0</v>
      </c>
      <c r="F59" s="47">
        <v>0</v>
      </c>
      <c r="G59" s="47">
        <v>0</v>
      </c>
      <c r="H59" s="34"/>
      <c r="I59" s="34"/>
      <c r="J59" s="34"/>
      <c r="K59" s="34"/>
    </row>
    <row r="60" spans="1:11" ht="14.1" customHeight="1" x14ac:dyDescent="0.25">
      <c r="A60" s="34"/>
      <c r="B60" s="34"/>
      <c r="C60" s="49" t="s">
        <v>73</v>
      </c>
      <c r="D60" s="47">
        <v>0</v>
      </c>
      <c r="E60" s="47">
        <v>0</v>
      </c>
      <c r="F60" s="47">
        <v>0</v>
      </c>
      <c r="G60" s="47">
        <v>0</v>
      </c>
      <c r="H60" s="34"/>
      <c r="I60" s="34"/>
      <c r="J60" s="34"/>
      <c r="K60" s="34"/>
    </row>
    <row r="61" spans="1:11" ht="14.1" customHeight="1" x14ac:dyDescent="0.25">
      <c r="A61" s="34"/>
      <c r="B61" s="34"/>
      <c r="C61" s="49" t="s">
        <v>80</v>
      </c>
      <c r="D61" s="47">
        <v>0</v>
      </c>
      <c r="E61" s="47">
        <v>0</v>
      </c>
      <c r="F61" s="47">
        <v>0</v>
      </c>
      <c r="G61" s="47">
        <v>0</v>
      </c>
      <c r="H61" s="34"/>
      <c r="I61" s="34"/>
      <c r="J61" s="34"/>
      <c r="K61" s="34"/>
    </row>
    <row r="62" spans="1:11" ht="14.1" customHeight="1" x14ac:dyDescent="0.25">
      <c r="A62" s="34"/>
      <c r="B62" s="34"/>
      <c r="C62" s="49" t="s">
        <v>72</v>
      </c>
      <c r="D62" s="47">
        <v>0</v>
      </c>
      <c r="E62" s="47">
        <v>0</v>
      </c>
      <c r="F62" s="47">
        <v>0</v>
      </c>
      <c r="G62" s="47">
        <v>0</v>
      </c>
      <c r="H62" s="34"/>
      <c r="I62" s="34"/>
      <c r="J62" s="34"/>
      <c r="K62" s="34"/>
    </row>
    <row r="63" spans="1:11" ht="14.1" customHeight="1" x14ac:dyDescent="0.25">
      <c r="A63" s="34"/>
      <c r="B63" s="34"/>
      <c r="C63" s="49" t="s">
        <v>81</v>
      </c>
      <c r="D63" s="47">
        <v>0</v>
      </c>
      <c r="E63" s="47">
        <v>0</v>
      </c>
      <c r="F63" s="47">
        <v>0</v>
      </c>
      <c r="G63" s="47">
        <v>0</v>
      </c>
      <c r="H63" s="34"/>
      <c r="I63" s="34"/>
      <c r="J63" s="34"/>
      <c r="K63" s="34"/>
    </row>
    <row r="64" spans="1:11" ht="14.1" customHeight="1" x14ac:dyDescent="0.25">
      <c r="A64" s="34"/>
      <c r="B64" s="34"/>
      <c r="C64" s="49" t="s">
        <v>82</v>
      </c>
      <c r="D64" s="47">
        <v>0</v>
      </c>
      <c r="E64" s="47">
        <v>0</v>
      </c>
      <c r="F64" s="47">
        <v>0</v>
      </c>
      <c r="G64" s="47">
        <v>0</v>
      </c>
      <c r="H64" s="34"/>
      <c r="I64" s="34"/>
      <c r="J64" s="34"/>
      <c r="K64" s="34"/>
    </row>
    <row r="65" spans="1:11" ht="14.1" customHeight="1" x14ac:dyDescent="0.25">
      <c r="A65" s="34"/>
      <c r="B65" s="34"/>
      <c r="C65" s="49" t="s">
        <v>83</v>
      </c>
      <c r="D65" s="47">
        <v>0</v>
      </c>
      <c r="E65" s="47">
        <v>0</v>
      </c>
      <c r="F65" s="47">
        <v>0</v>
      </c>
      <c r="G65" s="47">
        <v>0</v>
      </c>
      <c r="H65" s="34"/>
      <c r="I65" s="34"/>
      <c r="J65" s="34"/>
      <c r="K65" s="34"/>
    </row>
    <row r="66" spans="1:11" ht="14.1" customHeight="1" x14ac:dyDescent="0.25">
      <c r="A66" s="34"/>
      <c r="B66" s="34"/>
      <c r="C66" s="49" t="s">
        <v>84</v>
      </c>
      <c r="D66" s="47">
        <v>0</v>
      </c>
      <c r="E66" s="47">
        <v>0</v>
      </c>
      <c r="F66" s="47">
        <v>0</v>
      </c>
      <c r="G66" s="47">
        <v>0</v>
      </c>
      <c r="H66" s="34"/>
      <c r="I66" s="34"/>
      <c r="J66" s="34"/>
      <c r="K66" s="34"/>
    </row>
    <row r="67" spans="1:11" ht="14.1" customHeight="1" x14ac:dyDescent="0.25">
      <c r="A67" s="34"/>
      <c r="B67" s="34"/>
      <c r="C67" s="49" t="s">
        <v>85</v>
      </c>
      <c r="D67" s="47">
        <v>0</v>
      </c>
      <c r="E67" s="47">
        <v>0</v>
      </c>
      <c r="F67" s="47">
        <v>0</v>
      </c>
      <c r="G67" s="47">
        <v>0</v>
      </c>
      <c r="H67" s="34"/>
      <c r="I67" s="34"/>
      <c r="J67" s="34"/>
      <c r="K67" s="34"/>
    </row>
    <row r="68" spans="1:11" ht="14.1" customHeight="1" x14ac:dyDescent="0.25">
      <c r="A68" s="34"/>
      <c r="B68" s="34"/>
      <c r="C68" s="49" t="s">
        <v>72</v>
      </c>
      <c r="D68" s="47">
        <v>0</v>
      </c>
      <c r="E68" s="47">
        <v>0</v>
      </c>
      <c r="F68" s="47">
        <v>0</v>
      </c>
      <c r="G68" s="47">
        <v>0</v>
      </c>
      <c r="H68" s="34"/>
      <c r="I68" s="34"/>
      <c r="J68" s="34"/>
      <c r="K68" s="34"/>
    </row>
    <row r="69" spans="1:11" ht="14.1" customHeight="1" x14ac:dyDescent="0.25">
      <c r="A69" s="34"/>
      <c r="B69" s="34"/>
      <c r="C69" s="49" t="s">
        <v>81</v>
      </c>
      <c r="D69" s="47">
        <v>0</v>
      </c>
      <c r="E69" s="47">
        <v>0</v>
      </c>
      <c r="F69" s="47">
        <v>0</v>
      </c>
      <c r="G69" s="47">
        <v>0</v>
      </c>
      <c r="H69" s="34"/>
      <c r="I69" s="34"/>
      <c r="J69" s="34"/>
      <c r="K69" s="34"/>
    </row>
    <row r="70" spans="1:11" ht="14.1" customHeight="1" x14ac:dyDescent="0.25">
      <c r="A70" s="34"/>
      <c r="B70" s="34"/>
      <c r="C70" s="49" t="s">
        <v>82</v>
      </c>
      <c r="D70" s="47">
        <v>0</v>
      </c>
      <c r="E70" s="47">
        <v>0</v>
      </c>
      <c r="F70" s="47">
        <v>0</v>
      </c>
      <c r="G70" s="47">
        <v>0</v>
      </c>
      <c r="H70" s="34"/>
      <c r="I70" s="34"/>
      <c r="J70" s="34"/>
      <c r="K70" s="34"/>
    </row>
    <row r="71" spans="1:11" ht="14.1" customHeight="1" x14ac:dyDescent="0.25">
      <c r="A71" s="34"/>
      <c r="B71" s="34"/>
      <c r="C71" s="49" t="s">
        <v>83</v>
      </c>
      <c r="D71" s="47">
        <v>0</v>
      </c>
      <c r="E71" s="47">
        <v>0</v>
      </c>
      <c r="F71" s="47">
        <v>0</v>
      </c>
      <c r="G71" s="47">
        <v>0</v>
      </c>
      <c r="H71" s="34"/>
      <c r="I71" s="34"/>
      <c r="J71" s="34"/>
      <c r="K71" s="34"/>
    </row>
    <row r="72" spans="1:11" ht="14.1" customHeight="1" x14ac:dyDescent="0.25">
      <c r="A72" s="34"/>
      <c r="B72" s="34"/>
      <c r="C72" s="49" t="s">
        <v>84</v>
      </c>
      <c r="D72" s="47">
        <v>0</v>
      </c>
      <c r="E72" s="47">
        <v>0</v>
      </c>
      <c r="F72" s="47">
        <v>0</v>
      </c>
      <c r="G72" s="47">
        <v>0</v>
      </c>
      <c r="H72" s="34"/>
      <c r="I72" s="34"/>
      <c r="J72" s="34"/>
      <c r="K72" s="34"/>
    </row>
    <row r="73" spans="1:11" ht="14.1" customHeight="1" x14ac:dyDescent="0.25">
      <c r="A73" s="34"/>
      <c r="B73" s="34"/>
      <c r="C73" s="49" t="s">
        <v>86</v>
      </c>
      <c r="D73" s="47">
        <v>0</v>
      </c>
      <c r="E73" s="47">
        <v>0</v>
      </c>
      <c r="F73" s="47">
        <v>0</v>
      </c>
      <c r="G73" s="47">
        <v>0</v>
      </c>
      <c r="H73" s="34"/>
      <c r="I73" s="34"/>
      <c r="J73" s="34"/>
      <c r="K73" s="34"/>
    </row>
    <row r="74" spans="1:11" ht="14.1" customHeight="1" x14ac:dyDescent="0.25">
      <c r="A74" s="34"/>
      <c r="B74" s="34"/>
      <c r="C74" s="49" t="s">
        <v>72</v>
      </c>
      <c r="D74" s="47">
        <v>0</v>
      </c>
      <c r="E74" s="47">
        <v>0</v>
      </c>
      <c r="F74" s="47">
        <v>0</v>
      </c>
      <c r="G74" s="47">
        <v>0</v>
      </c>
      <c r="H74" s="34"/>
      <c r="I74" s="34"/>
      <c r="J74" s="34"/>
      <c r="K74" s="34"/>
    </row>
    <row r="75" spans="1:11" ht="14.1" customHeight="1" x14ac:dyDescent="0.25">
      <c r="A75" s="34"/>
      <c r="B75" s="34"/>
      <c r="C75" s="49" t="s">
        <v>81</v>
      </c>
      <c r="D75" s="47">
        <v>0</v>
      </c>
      <c r="E75" s="47">
        <v>0</v>
      </c>
      <c r="F75" s="47">
        <v>0</v>
      </c>
      <c r="G75" s="47">
        <v>0</v>
      </c>
      <c r="H75" s="34"/>
      <c r="I75" s="34"/>
      <c r="J75" s="34"/>
      <c r="K75" s="34"/>
    </row>
    <row r="76" spans="1:11" ht="14.1" customHeight="1" x14ac:dyDescent="0.25">
      <c r="A76" s="34"/>
      <c r="B76" s="34"/>
      <c r="C76" s="49" t="s">
        <v>82</v>
      </c>
      <c r="D76" s="47">
        <v>0</v>
      </c>
      <c r="E76" s="47">
        <v>0</v>
      </c>
      <c r="F76" s="47">
        <v>0</v>
      </c>
      <c r="G76" s="47">
        <v>0</v>
      </c>
      <c r="H76" s="34"/>
      <c r="I76" s="34"/>
      <c r="J76" s="34"/>
      <c r="K76" s="34"/>
    </row>
    <row r="77" spans="1:11" ht="14.1" customHeight="1" x14ac:dyDescent="0.25">
      <c r="A77" s="34"/>
      <c r="B77" s="34"/>
      <c r="C77" s="49" t="s">
        <v>83</v>
      </c>
      <c r="D77" s="47">
        <v>0</v>
      </c>
      <c r="E77" s="47">
        <v>0</v>
      </c>
      <c r="F77" s="47">
        <v>0</v>
      </c>
      <c r="G77" s="47">
        <v>0</v>
      </c>
      <c r="H77" s="34"/>
      <c r="I77" s="34"/>
      <c r="J77" s="34"/>
      <c r="K77" s="34"/>
    </row>
    <row r="78" spans="1:11" ht="14.1" customHeight="1" x14ac:dyDescent="0.25">
      <c r="A78" s="34"/>
      <c r="B78" s="34"/>
      <c r="C78" s="49" t="s">
        <v>84</v>
      </c>
      <c r="D78" s="47">
        <v>0</v>
      </c>
      <c r="E78" s="47">
        <v>0</v>
      </c>
      <c r="F78" s="47">
        <v>0</v>
      </c>
      <c r="G78" s="47">
        <v>0</v>
      </c>
      <c r="H78" s="34"/>
      <c r="I78" s="34"/>
      <c r="J78" s="34"/>
      <c r="K78" s="34"/>
    </row>
    <row r="79" spans="1:11" ht="14.1" customHeight="1" x14ac:dyDescent="0.25">
      <c r="A79" s="34"/>
      <c r="B79" s="34"/>
      <c r="C79" s="49" t="s">
        <v>87</v>
      </c>
      <c r="D79" s="47">
        <v>0</v>
      </c>
      <c r="E79" s="47">
        <v>0</v>
      </c>
      <c r="F79" s="47">
        <v>0</v>
      </c>
      <c r="G79" s="47">
        <v>0</v>
      </c>
      <c r="H79" s="34"/>
      <c r="I79" s="34"/>
      <c r="J79" s="34"/>
      <c r="K79" s="34"/>
    </row>
    <row r="80" spans="1:11" ht="14.1" customHeight="1" x14ac:dyDescent="0.25">
      <c r="A80" s="34"/>
      <c r="B80" s="34"/>
      <c r="C80" s="49" t="s">
        <v>88</v>
      </c>
      <c r="D80" s="47">
        <v>0</v>
      </c>
      <c r="E80" s="47">
        <v>0</v>
      </c>
      <c r="F80" s="47">
        <v>0</v>
      </c>
      <c r="G80" s="47">
        <v>0</v>
      </c>
      <c r="H80" s="34"/>
      <c r="I80" s="34"/>
      <c r="J80" s="34"/>
      <c r="K80" s="34"/>
    </row>
    <row r="81" spans="1:11" ht="14.1" customHeight="1" x14ac:dyDescent="0.25">
      <c r="A81" s="34"/>
      <c r="B81" s="34"/>
      <c r="C81" s="48" t="s">
        <v>89</v>
      </c>
      <c r="D81" s="47">
        <v>0</v>
      </c>
      <c r="E81" s="47">
        <v>227935000</v>
      </c>
      <c r="F81" s="47">
        <v>228983000</v>
      </c>
      <c r="G81" s="47">
        <v>230483000</v>
      </c>
      <c r="H81" s="34"/>
      <c r="I81" s="34"/>
      <c r="J81" s="34"/>
      <c r="K81" s="34"/>
    </row>
    <row r="82" spans="1:11" ht="14.1" customHeight="1" x14ac:dyDescent="0.25">
      <c r="A82" s="34"/>
      <c r="B82" s="34"/>
      <c r="C82" s="1417" t="s">
        <v>90</v>
      </c>
      <c r="D82" s="1418"/>
      <c r="E82" s="1418"/>
      <c r="F82" s="1418"/>
      <c r="G82" s="1418"/>
      <c r="H82" s="34"/>
      <c r="I82" s="34"/>
      <c r="J82" s="34"/>
      <c r="K82" s="34"/>
    </row>
    <row r="83" spans="1:11" ht="20.100000000000001" customHeight="1" x14ac:dyDescent="0.25">
      <c r="A83" s="34"/>
      <c r="B83" s="34"/>
      <c r="C83" s="56" t="s">
        <v>53</v>
      </c>
      <c r="D83" s="1417" t="s">
        <v>257</v>
      </c>
      <c r="E83" s="1418"/>
      <c r="F83" s="1418"/>
      <c r="G83" s="1418"/>
      <c r="H83" s="34"/>
      <c r="I83" s="34"/>
      <c r="J83" s="34"/>
      <c r="K83" s="34"/>
    </row>
    <row r="84" spans="1:11" ht="18" customHeight="1" x14ac:dyDescent="0.25">
      <c r="A84" s="34"/>
      <c r="B84" s="34"/>
      <c r="C84" s="55" t="s">
        <v>46</v>
      </c>
      <c r="D84" s="1419" t="s">
        <v>256</v>
      </c>
      <c r="E84" s="1420"/>
      <c r="F84" s="1420"/>
      <c r="G84" s="1420"/>
      <c r="H84" s="34"/>
      <c r="I84" s="34"/>
      <c r="J84" s="34"/>
      <c r="K84" s="34"/>
    </row>
    <row r="85" spans="1:11" ht="18" customHeight="1" x14ac:dyDescent="0.25">
      <c r="A85" s="34"/>
      <c r="B85" s="34"/>
      <c r="C85" s="32" t="s">
        <v>48</v>
      </c>
      <c r="D85" s="1421" t="s">
        <v>255</v>
      </c>
      <c r="E85" s="1422"/>
      <c r="F85" s="1422"/>
      <c r="G85" s="1422"/>
      <c r="H85" s="34"/>
      <c r="I85" s="34"/>
      <c r="J85" s="34"/>
      <c r="K85" s="34"/>
    </row>
    <row r="86" spans="1:11" ht="18" customHeight="1" x14ac:dyDescent="0.25">
      <c r="A86" s="34"/>
      <c r="B86" s="34"/>
      <c r="C86" s="32" t="s">
        <v>50</v>
      </c>
      <c r="D86" s="1421" t="s">
        <v>245</v>
      </c>
      <c r="E86" s="1422"/>
      <c r="F86" s="1422"/>
      <c r="G86" s="1422"/>
      <c r="H86" s="34"/>
      <c r="I86" s="34"/>
      <c r="J86" s="34"/>
      <c r="K86" s="34"/>
    </row>
    <row r="87" spans="1:11" ht="15" customHeight="1" x14ac:dyDescent="0.25">
      <c r="A87" s="34"/>
      <c r="B87" s="34"/>
      <c r="C87" s="53"/>
      <c r="D87" s="52">
        <v>2026</v>
      </c>
      <c r="E87" s="52">
        <v>2027</v>
      </c>
      <c r="F87" s="52">
        <v>2028</v>
      </c>
      <c r="G87" s="52">
        <v>2029</v>
      </c>
      <c r="H87" s="34"/>
      <c r="I87" s="34"/>
      <c r="J87" s="34"/>
      <c r="K87" s="34"/>
    </row>
    <row r="88" spans="1:11" ht="15" customHeight="1" x14ac:dyDescent="0.25">
      <c r="A88" s="34"/>
      <c r="B88" s="34"/>
      <c r="C88" s="51"/>
      <c r="D88" s="50" t="s">
        <v>17</v>
      </c>
      <c r="E88" s="50" t="s">
        <v>18</v>
      </c>
      <c r="F88" s="50" t="s">
        <v>18</v>
      </c>
      <c r="G88" s="50" t="s">
        <v>18</v>
      </c>
      <c r="H88" s="34"/>
      <c r="I88" s="34"/>
      <c r="J88" s="34"/>
      <c r="K88" s="34"/>
    </row>
    <row r="89" spans="1:11" ht="14.1" customHeight="1" x14ac:dyDescent="0.25">
      <c r="A89" s="34"/>
      <c r="B89" s="34"/>
      <c r="C89" s="41" t="s">
        <v>52</v>
      </c>
      <c r="D89" s="54" t="s">
        <v>53</v>
      </c>
      <c r="E89" s="54" t="s">
        <v>124</v>
      </c>
      <c r="F89" s="54" t="s">
        <v>55</v>
      </c>
      <c r="G89" s="54" t="s">
        <v>55</v>
      </c>
      <c r="H89" s="34"/>
      <c r="I89" s="34"/>
      <c r="J89" s="34"/>
      <c r="K89" s="34"/>
    </row>
    <row r="90" spans="1:11" ht="14.1" customHeight="1" x14ac:dyDescent="0.25">
      <c r="A90" s="34"/>
      <c r="B90" s="34"/>
      <c r="C90" s="41" t="s">
        <v>54</v>
      </c>
      <c r="D90" s="54" t="s">
        <v>53</v>
      </c>
      <c r="E90" s="54" t="s">
        <v>254</v>
      </c>
      <c r="F90" s="54" t="s">
        <v>55</v>
      </c>
      <c r="G90" s="54" t="s">
        <v>55</v>
      </c>
      <c r="H90" s="34"/>
      <c r="I90" s="34"/>
      <c r="J90" s="34"/>
      <c r="K90" s="34"/>
    </row>
    <row r="91" spans="1:11" ht="14.1" customHeight="1" x14ac:dyDescent="0.25">
      <c r="A91" s="34"/>
      <c r="B91" s="34"/>
      <c r="C91" s="41" t="s">
        <v>59</v>
      </c>
      <c r="D91" s="54" t="s">
        <v>55</v>
      </c>
      <c r="E91" s="54" t="s">
        <v>254</v>
      </c>
      <c r="F91" s="54" t="s">
        <v>55</v>
      </c>
      <c r="G91" s="54" t="s">
        <v>55</v>
      </c>
      <c r="H91" s="34"/>
      <c r="I91" s="34"/>
      <c r="J91" s="34"/>
      <c r="K91" s="34"/>
    </row>
    <row r="92" spans="1:11" ht="14.1" customHeight="1" x14ac:dyDescent="0.25">
      <c r="A92" s="34"/>
      <c r="B92" s="34"/>
      <c r="C92" s="41" t="s">
        <v>63</v>
      </c>
      <c r="D92" s="54" t="s">
        <v>53</v>
      </c>
      <c r="E92" s="54" t="s">
        <v>53</v>
      </c>
      <c r="F92" s="54" t="s">
        <v>103</v>
      </c>
      <c r="G92" s="54" t="s">
        <v>53</v>
      </c>
      <c r="H92" s="34"/>
      <c r="I92" s="34"/>
      <c r="J92" s="34"/>
      <c r="K92" s="34"/>
    </row>
    <row r="93" spans="1:11" ht="14.1" customHeight="1" x14ac:dyDescent="0.25">
      <c r="A93" s="34"/>
      <c r="B93" s="34"/>
      <c r="C93" s="41" t="s">
        <v>65</v>
      </c>
      <c r="D93" s="54" t="s">
        <v>53</v>
      </c>
      <c r="E93" s="54" t="s">
        <v>53</v>
      </c>
      <c r="F93" s="54" t="s">
        <v>103</v>
      </c>
      <c r="G93" s="54" t="s">
        <v>53</v>
      </c>
      <c r="H93" s="34"/>
      <c r="I93" s="34"/>
      <c r="J93" s="34"/>
      <c r="K93" s="34"/>
    </row>
    <row r="94" spans="1:11" ht="14.1" customHeight="1" x14ac:dyDescent="0.25">
      <c r="A94" s="34"/>
      <c r="B94" s="34"/>
      <c r="C94" s="41" t="s">
        <v>68</v>
      </c>
      <c r="D94" s="54" t="s">
        <v>53</v>
      </c>
      <c r="E94" s="54" t="s">
        <v>53</v>
      </c>
      <c r="F94" s="54" t="s">
        <v>103</v>
      </c>
      <c r="G94" s="54" t="s">
        <v>53</v>
      </c>
      <c r="H94" s="34"/>
      <c r="I94" s="34"/>
      <c r="J94" s="34"/>
      <c r="K94" s="34"/>
    </row>
    <row r="95" spans="1:11" ht="14.1" customHeight="1" x14ac:dyDescent="0.25">
      <c r="A95" s="34"/>
      <c r="B95" s="34"/>
      <c r="C95" s="1431" t="s">
        <v>70</v>
      </c>
      <c r="D95" s="1432"/>
      <c r="E95" s="1432"/>
      <c r="F95" s="1432"/>
      <c r="G95" s="1432"/>
      <c r="H95" s="34"/>
      <c r="I95" s="34"/>
      <c r="J95" s="34"/>
      <c r="K95" s="34"/>
    </row>
    <row r="96" spans="1:11" ht="14.1" customHeight="1" x14ac:dyDescent="0.25">
      <c r="A96" s="34"/>
      <c r="B96" s="34"/>
      <c r="C96" s="53"/>
      <c r="D96" s="52">
        <v>2026</v>
      </c>
      <c r="E96" s="52">
        <v>2027</v>
      </c>
      <c r="F96" s="52">
        <v>2028</v>
      </c>
      <c r="G96" s="52">
        <v>2029</v>
      </c>
      <c r="H96" s="34"/>
      <c r="I96" s="34"/>
      <c r="J96" s="34"/>
      <c r="K96" s="34"/>
    </row>
    <row r="97" spans="1:11" ht="14.1" customHeight="1" x14ac:dyDescent="0.25">
      <c r="A97" s="34"/>
      <c r="B97" s="34"/>
      <c r="C97" s="51"/>
      <c r="D97" s="50" t="s">
        <v>17</v>
      </c>
      <c r="E97" s="50" t="s">
        <v>18</v>
      </c>
      <c r="F97" s="50" t="s">
        <v>18</v>
      </c>
      <c r="G97" s="50" t="s">
        <v>18</v>
      </c>
      <c r="H97" s="34"/>
      <c r="I97" s="34"/>
      <c r="J97" s="34"/>
      <c r="K97" s="34"/>
    </row>
    <row r="98" spans="1:11" ht="14.1" customHeight="1" x14ac:dyDescent="0.25">
      <c r="A98" s="34"/>
      <c r="B98" s="34"/>
      <c r="C98" s="49" t="s">
        <v>71</v>
      </c>
      <c r="D98" s="61" t="s">
        <v>53</v>
      </c>
      <c r="E98" s="47">
        <v>0</v>
      </c>
      <c r="F98" s="47">
        <v>0</v>
      </c>
      <c r="G98" s="47">
        <v>0</v>
      </c>
      <c r="H98" s="34"/>
      <c r="I98" s="34"/>
      <c r="J98" s="34"/>
      <c r="K98" s="34"/>
    </row>
    <row r="99" spans="1:11" ht="14.1" customHeight="1" x14ac:dyDescent="0.25">
      <c r="A99" s="34"/>
      <c r="B99" s="34"/>
      <c r="C99" s="49" t="s">
        <v>72</v>
      </c>
      <c r="D99" s="61" t="s">
        <v>53</v>
      </c>
      <c r="E99" s="47">
        <v>0</v>
      </c>
      <c r="F99" s="47">
        <v>0</v>
      </c>
      <c r="G99" s="47">
        <v>0</v>
      </c>
      <c r="H99" s="34"/>
      <c r="I99" s="34"/>
      <c r="J99" s="34"/>
      <c r="K99" s="34"/>
    </row>
    <row r="100" spans="1:11" ht="14.1" customHeight="1" x14ac:dyDescent="0.25">
      <c r="A100" s="34"/>
      <c r="B100" s="34"/>
      <c r="C100" s="49" t="s">
        <v>73</v>
      </c>
      <c r="D100" s="61" t="s">
        <v>53</v>
      </c>
      <c r="E100" s="47">
        <v>0</v>
      </c>
      <c r="F100" s="47">
        <v>0</v>
      </c>
      <c r="G100" s="47">
        <v>0</v>
      </c>
      <c r="H100" s="34"/>
      <c r="I100" s="34"/>
      <c r="J100" s="34"/>
      <c r="K100" s="34"/>
    </row>
    <row r="101" spans="1:11" ht="14.1" customHeight="1" x14ac:dyDescent="0.25">
      <c r="A101" s="34"/>
      <c r="B101" s="34"/>
      <c r="C101" s="49" t="s">
        <v>74</v>
      </c>
      <c r="D101" s="61" t="s">
        <v>53</v>
      </c>
      <c r="E101" s="47">
        <v>0</v>
      </c>
      <c r="F101" s="47">
        <v>0</v>
      </c>
      <c r="G101" s="47">
        <v>0</v>
      </c>
      <c r="H101" s="34"/>
      <c r="I101" s="34"/>
      <c r="J101" s="34"/>
      <c r="K101" s="34"/>
    </row>
    <row r="102" spans="1:11" ht="14.1" customHeight="1" x14ac:dyDescent="0.25">
      <c r="A102" s="34"/>
      <c r="B102" s="34"/>
      <c r="C102" s="49" t="s">
        <v>72</v>
      </c>
      <c r="D102" s="61" t="s">
        <v>53</v>
      </c>
      <c r="E102" s="47">
        <v>0</v>
      </c>
      <c r="F102" s="47">
        <v>0</v>
      </c>
      <c r="G102" s="47">
        <v>0</v>
      </c>
      <c r="H102" s="34"/>
      <c r="I102" s="34"/>
      <c r="J102" s="34"/>
      <c r="K102" s="34"/>
    </row>
    <row r="103" spans="1:11" ht="14.1" customHeight="1" x14ac:dyDescent="0.25">
      <c r="A103" s="34"/>
      <c r="B103" s="34"/>
      <c r="C103" s="49" t="s">
        <v>73</v>
      </c>
      <c r="D103" s="61" t="s">
        <v>53</v>
      </c>
      <c r="E103" s="47">
        <v>0</v>
      </c>
      <c r="F103" s="47">
        <v>0</v>
      </c>
      <c r="G103" s="47">
        <v>0</v>
      </c>
      <c r="H103" s="34"/>
      <c r="I103" s="34"/>
      <c r="J103" s="34"/>
      <c r="K103" s="34"/>
    </row>
    <row r="104" spans="1:11" ht="14.1" customHeight="1" x14ac:dyDescent="0.25">
      <c r="A104" s="34"/>
      <c r="B104" s="34"/>
      <c r="C104" s="49" t="s">
        <v>75</v>
      </c>
      <c r="D104" s="61" t="s">
        <v>53</v>
      </c>
      <c r="E104" s="47">
        <v>0</v>
      </c>
      <c r="F104" s="47">
        <v>0</v>
      </c>
      <c r="G104" s="47">
        <v>0</v>
      </c>
      <c r="H104" s="34"/>
      <c r="I104" s="34"/>
      <c r="J104" s="34"/>
      <c r="K104" s="34"/>
    </row>
    <row r="105" spans="1:11" ht="14.1" customHeight="1" x14ac:dyDescent="0.25">
      <c r="A105" s="34"/>
      <c r="B105" s="34"/>
      <c r="C105" s="49" t="s">
        <v>72</v>
      </c>
      <c r="D105" s="61" t="s">
        <v>53</v>
      </c>
      <c r="E105" s="47">
        <v>0</v>
      </c>
      <c r="F105" s="47">
        <v>0</v>
      </c>
      <c r="G105" s="47">
        <v>0</v>
      </c>
      <c r="H105" s="34"/>
      <c r="I105" s="34"/>
      <c r="J105" s="34"/>
      <c r="K105" s="34"/>
    </row>
    <row r="106" spans="1:11" ht="14.1" customHeight="1" x14ac:dyDescent="0.25">
      <c r="A106" s="34"/>
      <c r="B106" s="34"/>
      <c r="C106" s="49" t="s">
        <v>73</v>
      </c>
      <c r="D106" s="61" t="s">
        <v>53</v>
      </c>
      <c r="E106" s="47">
        <v>0</v>
      </c>
      <c r="F106" s="47">
        <v>0</v>
      </c>
      <c r="G106" s="47">
        <v>0</v>
      </c>
      <c r="H106" s="34"/>
      <c r="I106" s="34"/>
      <c r="J106" s="34"/>
      <c r="K106" s="34"/>
    </row>
    <row r="107" spans="1:11" ht="14.1" customHeight="1" x14ac:dyDescent="0.25">
      <c r="A107" s="34"/>
      <c r="B107" s="34"/>
      <c r="C107" s="49" t="s">
        <v>76</v>
      </c>
      <c r="D107" s="61" t="s">
        <v>53</v>
      </c>
      <c r="E107" s="47">
        <v>0</v>
      </c>
      <c r="F107" s="47">
        <v>0</v>
      </c>
      <c r="G107" s="47">
        <v>0</v>
      </c>
      <c r="H107" s="34"/>
      <c r="I107" s="34"/>
      <c r="J107" s="34"/>
      <c r="K107" s="34"/>
    </row>
    <row r="108" spans="1:11" ht="14.1" customHeight="1" x14ac:dyDescent="0.25">
      <c r="A108" s="34"/>
      <c r="B108" s="34"/>
      <c r="C108" s="49" t="s">
        <v>72</v>
      </c>
      <c r="D108" s="61" t="s">
        <v>53</v>
      </c>
      <c r="E108" s="47">
        <v>0</v>
      </c>
      <c r="F108" s="47">
        <v>0</v>
      </c>
      <c r="G108" s="47">
        <v>0</v>
      </c>
      <c r="H108" s="34"/>
      <c r="I108" s="34"/>
      <c r="J108" s="34"/>
      <c r="K108" s="34"/>
    </row>
    <row r="109" spans="1:11" ht="14.1" customHeight="1" x14ac:dyDescent="0.25">
      <c r="A109" s="34"/>
      <c r="B109" s="34"/>
      <c r="C109" s="49" t="s">
        <v>73</v>
      </c>
      <c r="D109" s="61" t="s">
        <v>53</v>
      </c>
      <c r="E109" s="47">
        <v>0</v>
      </c>
      <c r="F109" s="47">
        <v>0</v>
      </c>
      <c r="G109" s="47">
        <v>0</v>
      </c>
      <c r="H109" s="34"/>
      <c r="I109" s="34"/>
      <c r="J109" s="34"/>
      <c r="K109" s="34"/>
    </row>
    <row r="110" spans="1:11" ht="14.1" customHeight="1" x14ac:dyDescent="0.25">
      <c r="A110" s="34"/>
      <c r="B110" s="34"/>
      <c r="C110" s="49" t="s">
        <v>77</v>
      </c>
      <c r="D110" s="61" t="s">
        <v>53</v>
      </c>
      <c r="E110" s="47">
        <v>0</v>
      </c>
      <c r="F110" s="47">
        <v>0</v>
      </c>
      <c r="G110" s="47">
        <v>0</v>
      </c>
      <c r="H110" s="34"/>
      <c r="I110" s="34"/>
      <c r="J110" s="34"/>
      <c r="K110" s="34"/>
    </row>
    <row r="111" spans="1:11" ht="14.1" customHeight="1" x14ac:dyDescent="0.25">
      <c r="A111" s="34"/>
      <c r="B111" s="34"/>
      <c r="C111" s="49" t="s">
        <v>72</v>
      </c>
      <c r="D111" s="61" t="s">
        <v>53</v>
      </c>
      <c r="E111" s="47">
        <v>0</v>
      </c>
      <c r="F111" s="47">
        <v>0</v>
      </c>
      <c r="G111" s="47">
        <v>0</v>
      </c>
      <c r="H111" s="34"/>
      <c r="I111" s="34"/>
      <c r="J111" s="34"/>
      <c r="K111" s="34"/>
    </row>
    <row r="112" spans="1:11" ht="14.1" customHeight="1" x14ac:dyDescent="0.25">
      <c r="A112" s="34"/>
      <c r="B112" s="34"/>
      <c r="C112" s="49" t="s">
        <v>73</v>
      </c>
      <c r="D112" s="61" t="s">
        <v>53</v>
      </c>
      <c r="E112" s="47">
        <v>0</v>
      </c>
      <c r="F112" s="47">
        <v>0</v>
      </c>
      <c r="G112" s="47">
        <v>0</v>
      </c>
      <c r="H112" s="34"/>
      <c r="I112" s="34"/>
      <c r="J112" s="34"/>
      <c r="K112" s="34"/>
    </row>
    <row r="113" spans="1:11" ht="14.1" customHeight="1" x14ac:dyDescent="0.25">
      <c r="A113" s="34"/>
      <c r="B113" s="34"/>
      <c r="C113" s="49" t="s">
        <v>78</v>
      </c>
      <c r="D113" s="61" t="s">
        <v>53</v>
      </c>
      <c r="E113" s="47">
        <v>0</v>
      </c>
      <c r="F113" s="47">
        <v>0</v>
      </c>
      <c r="G113" s="47">
        <v>0</v>
      </c>
      <c r="H113" s="34"/>
      <c r="I113" s="34"/>
      <c r="J113" s="34"/>
      <c r="K113" s="34"/>
    </row>
    <row r="114" spans="1:11" ht="14.1" customHeight="1" x14ac:dyDescent="0.25">
      <c r="A114" s="34"/>
      <c r="B114" s="34"/>
      <c r="C114" s="49" t="s">
        <v>72</v>
      </c>
      <c r="D114" s="61" t="s">
        <v>53</v>
      </c>
      <c r="E114" s="47">
        <v>0</v>
      </c>
      <c r="F114" s="47">
        <v>0</v>
      </c>
      <c r="G114" s="47">
        <v>0</v>
      </c>
      <c r="H114" s="34"/>
      <c r="I114" s="34"/>
      <c r="J114" s="34"/>
      <c r="K114" s="34"/>
    </row>
    <row r="115" spans="1:11" ht="14.1" customHeight="1" x14ac:dyDescent="0.25">
      <c r="A115" s="34"/>
      <c r="B115" s="34"/>
      <c r="C115" s="49" t="s">
        <v>73</v>
      </c>
      <c r="D115" s="61" t="s">
        <v>53</v>
      </c>
      <c r="E115" s="47">
        <v>0</v>
      </c>
      <c r="F115" s="47">
        <v>0</v>
      </c>
      <c r="G115" s="47">
        <v>0</v>
      </c>
      <c r="H115" s="34"/>
      <c r="I115" s="34"/>
      <c r="J115" s="34"/>
      <c r="K115" s="34"/>
    </row>
    <row r="116" spans="1:11" ht="14.1" customHeight="1" x14ac:dyDescent="0.25">
      <c r="A116" s="34"/>
      <c r="B116" s="34"/>
      <c r="C116" s="49" t="s">
        <v>79</v>
      </c>
      <c r="D116" s="61" t="s">
        <v>53</v>
      </c>
      <c r="E116" s="47">
        <v>0</v>
      </c>
      <c r="F116" s="47">
        <v>0</v>
      </c>
      <c r="G116" s="47">
        <v>0</v>
      </c>
      <c r="H116" s="34"/>
      <c r="I116" s="34"/>
      <c r="J116" s="34"/>
      <c r="K116" s="34"/>
    </row>
    <row r="117" spans="1:11" ht="14.1" customHeight="1" x14ac:dyDescent="0.25">
      <c r="A117" s="34"/>
      <c r="B117" s="34"/>
      <c r="C117" s="49" t="s">
        <v>72</v>
      </c>
      <c r="D117" s="61" t="s">
        <v>53</v>
      </c>
      <c r="E117" s="47">
        <v>0</v>
      </c>
      <c r="F117" s="47">
        <v>0</v>
      </c>
      <c r="G117" s="47">
        <v>0</v>
      </c>
      <c r="H117" s="34"/>
      <c r="I117" s="34"/>
      <c r="J117" s="34"/>
      <c r="K117" s="34"/>
    </row>
    <row r="118" spans="1:11" ht="14.1" customHeight="1" x14ac:dyDescent="0.25">
      <c r="A118" s="34"/>
      <c r="B118" s="34"/>
      <c r="C118" s="49" t="s">
        <v>73</v>
      </c>
      <c r="D118" s="61" t="s">
        <v>53</v>
      </c>
      <c r="E118" s="47">
        <v>0</v>
      </c>
      <c r="F118" s="47">
        <v>0</v>
      </c>
      <c r="G118" s="47">
        <v>0</v>
      </c>
      <c r="H118" s="34"/>
      <c r="I118" s="34"/>
      <c r="J118" s="34"/>
      <c r="K118" s="34"/>
    </row>
    <row r="119" spans="1:11" ht="14.1" customHeight="1" x14ac:dyDescent="0.25">
      <c r="A119" s="34"/>
      <c r="B119" s="34"/>
      <c r="C119" s="49" t="s">
        <v>80</v>
      </c>
      <c r="D119" s="61" t="s">
        <v>53</v>
      </c>
      <c r="E119" s="47">
        <v>0</v>
      </c>
      <c r="F119" s="47">
        <v>0</v>
      </c>
      <c r="G119" s="47">
        <v>0</v>
      </c>
      <c r="H119" s="34"/>
      <c r="I119" s="34"/>
      <c r="J119" s="34"/>
      <c r="K119" s="34"/>
    </row>
    <row r="120" spans="1:11" ht="14.1" customHeight="1" x14ac:dyDescent="0.25">
      <c r="A120" s="34"/>
      <c r="B120" s="34"/>
      <c r="C120" s="49" t="s">
        <v>72</v>
      </c>
      <c r="D120" s="61" t="s">
        <v>53</v>
      </c>
      <c r="E120" s="47">
        <v>0</v>
      </c>
      <c r="F120" s="47">
        <v>0</v>
      </c>
      <c r="G120" s="47">
        <v>0</v>
      </c>
      <c r="H120" s="34"/>
      <c r="I120" s="34"/>
      <c r="J120" s="34"/>
      <c r="K120" s="34"/>
    </row>
    <row r="121" spans="1:11" ht="14.1" customHeight="1" x14ac:dyDescent="0.25">
      <c r="A121" s="34"/>
      <c r="B121" s="34"/>
      <c r="C121" s="49" t="s">
        <v>81</v>
      </c>
      <c r="D121" s="61" t="s">
        <v>53</v>
      </c>
      <c r="E121" s="47">
        <v>0</v>
      </c>
      <c r="F121" s="47">
        <v>0</v>
      </c>
      <c r="G121" s="47">
        <v>0</v>
      </c>
      <c r="H121" s="34"/>
      <c r="I121" s="34"/>
      <c r="J121" s="34"/>
      <c r="K121" s="34"/>
    </row>
    <row r="122" spans="1:11" ht="14.1" customHeight="1" x14ac:dyDescent="0.25">
      <c r="A122" s="34"/>
      <c r="B122" s="34"/>
      <c r="C122" s="49" t="s">
        <v>82</v>
      </c>
      <c r="D122" s="61" t="s">
        <v>53</v>
      </c>
      <c r="E122" s="47">
        <v>0</v>
      </c>
      <c r="F122" s="47">
        <v>0</v>
      </c>
      <c r="G122" s="47">
        <v>0</v>
      </c>
      <c r="H122" s="34"/>
      <c r="I122" s="34"/>
      <c r="J122" s="34"/>
      <c r="K122" s="34"/>
    </row>
    <row r="123" spans="1:11" ht="14.1" customHeight="1" x14ac:dyDescent="0.25">
      <c r="A123" s="34"/>
      <c r="B123" s="34"/>
      <c r="C123" s="49" t="s">
        <v>83</v>
      </c>
      <c r="D123" s="61" t="s">
        <v>53</v>
      </c>
      <c r="E123" s="47">
        <v>0</v>
      </c>
      <c r="F123" s="47">
        <v>0</v>
      </c>
      <c r="G123" s="47">
        <v>0</v>
      </c>
      <c r="H123" s="34"/>
      <c r="I123" s="34"/>
      <c r="J123" s="34"/>
      <c r="K123" s="34"/>
    </row>
    <row r="124" spans="1:11" ht="14.1" customHeight="1" x14ac:dyDescent="0.25">
      <c r="A124" s="34"/>
      <c r="B124" s="34"/>
      <c r="C124" s="49" t="s">
        <v>84</v>
      </c>
      <c r="D124" s="61" t="s">
        <v>53</v>
      </c>
      <c r="E124" s="47">
        <v>0</v>
      </c>
      <c r="F124" s="47">
        <v>0</v>
      </c>
      <c r="G124" s="47">
        <v>0</v>
      </c>
      <c r="H124" s="34"/>
      <c r="I124" s="34"/>
      <c r="J124" s="34"/>
      <c r="K124" s="34"/>
    </row>
    <row r="125" spans="1:11" ht="14.1" customHeight="1" x14ac:dyDescent="0.25">
      <c r="A125" s="34"/>
      <c r="B125" s="34"/>
      <c r="C125" s="49" t="s">
        <v>85</v>
      </c>
      <c r="D125" s="61" t="s">
        <v>53</v>
      </c>
      <c r="E125" s="47">
        <v>800000</v>
      </c>
      <c r="F125" s="47">
        <v>0</v>
      </c>
      <c r="G125" s="47">
        <v>0</v>
      </c>
      <c r="H125" s="34"/>
      <c r="I125" s="34"/>
      <c r="J125" s="34"/>
      <c r="K125" s="34"/>
    </row>
    <row r="126" spans="1:11" ht="14.1" customHeight="1" x14ac:dyDescent="0.25">
      <c r="A126" s="34"/>
      <c r="B126" s="34"/>
      <c r="C126" s="49" t="s">
        <v>72</v>
      </c>
      <c r="D126" s="61" t="s">
        <v>53</v>
      </c>
      <c r="E126" s="47">
        <v>800000</v>
      </c>
      <c r="F126" s="47">
        <v>0</v>
      </c>
      <c r="G126" s="47">
        <v>0</v>
      </c>
      <c r="H126" s="34"/>
      <c r="I126" s="34"/>
      <c r="J126" s="34"/>
      <c r="K126" s="34"/>
    </row>
    <row r="127" spans="1:11" ht="14.1" customHeight="1" x14ac:dyDescent="0.25">
      <c r="A127" s="34"/>
      <c r="B127" s="34"/>
      <c r="C127" s="49" t="s">
        <v>81</v>
      </c>
      <c r="D127" s="61" t="s">
        <v>53</v>
      </c>
      <c r="E127" s="47">
        <v>0</v>
      </c>
      <c r="F127" s="47">
        <v>0</v>
      </c>
      <c r="G127" s="47">
        <v>0</v>
      </c>
      <c r="H127" s="34"/>
      <c r="I127" s="34"/>
      <c r="J127" s="34"/>
      <c r="K127" s="34"/>
    </row>
    <row r="128" spans="1:11" ht="14.1" customHeight="1" x14ac:dyDescent="0.25">
      <c r="A128" s="34"/>
      <c r="B128" s="34"/>
      <c r="C128" s="49" t="s">
        <v>82</v>
      </c>
      <c r="D128" s="61" t="s">
        <v>53</v>
      </c>
      <c r="E128" s="47">
        <v>0</v>
      </c>
      <c r="F128" s="47">
        <v>0</v>
      </c>
      <c r="G128" s="47">
        <v>0</v>
      </c>
      <c r="H128" s="34"/>
      <c r="I128" s="34"/>
      <c r="J128" s="34"/>
      <c r="K128" s="34"/>
    </row>
    <row r="129" spans="1:11" ht="14.1" customHeight="1" x14ac:dyDescent="0.25">
      <c r="A129" s="34"/>
      <c r="B129" s="34"/>
      <c r="C129" s="49" t="s">
        <v>83</v>
      </c>
      <c r="D129" s="61" t="s">
        <v>53</v>
      </c>
      <c r="E129" s="47">
        <v>0</v>
      </c>
      <c r="F129" s="47">
        <v>0</v>
      </c>
      <c r="G129" s="47">
        <v>0</v>
      </c>
      <c r="H129" s="34"/>
      <c r="I129" s="34"/>
      <c r="J129" s="34"/>
      <c r="K129" s="34"/>
    </row>
    <row r="130" spans="1:11" ht="14.1" customHeight="1" x14ac:dyDescent="0.25">
      <c r="A130" s="34"/>
      <c r="B130" s="34"/>
      <c r="C130" s="49" t="s">
        <v>84</v>
      </c>
      <c r="D130" s="61" t="s">
        <v>53</v>
      </c>
      <c r="E130" s="47">
        <v>0</v>
      </c>
      <c r="F130" s="47">
        <v>0</v>
      </c>
      <c r="G130" s="47">
        <v>0</v>
      </c>
      <c r="H130" s="34"/>
      <c r="I130" s="34"/>
      <c r="J130" s="34"/>
      <c r="K130" s="34"/>
    </row>
    <row r="131" spans="1:11" ht="14.1" customHeight="1" x14ac:dyDescent="0.25">
      <c r="A131" s="34"/>
      <c r="B131" s="34"/>
      <c r="C131" s="49" t="s">
        <v>86</v>
      </c>
      <c r="D131" s="61" t="s">
        <v>53</v>
      </c>
      <c r="E131" s="47">
        <v>0</v>
      </c>
      <c r="F131" s="47">
        <v>0</v>
      </c>
      <c r="G131" s="47">
        <v>0</v>
      </c>
      <c r="H131" s="34"/>
      <c r="I131" s="34"/>
      <c r="J131" s="34"/>
      <c r="K131" s="34"/>
    </row>
    <row r="132" spans="1:11" ht="14.1" customHeight="1" x14ac:dyDescent="0.25">
      <c r="A132" s="34"/>
      <c r="B132" s="34"/>
      <c r="C132" s="49" t="s">
        <v>72</v>
      </c>
      <c r="D132" s="61" t="s">
        <v>53</v>
      </c>
      <c r="E132" s="47">
        <v>0</v>
      </c>
      <c r="F132" s="47">
        <v>0</v>
      </c>
      <c r="G132" s="47">
        <v>0</v>
      </c>
      <c r="H132" s="34"/>
      <c r="I132" s="34"/>
      <c r="J132" s="34"/>
      <c r="K132" s="34"/>
    </row>
    <row r="133" spans="1:11" ht="14.1" customHeight="1" x14ac:dyDescent="0.25">
      <c r="A133" s="34"/>
      <c r="B133" s="34"/>
      <c r="C133" s="49" t="s">
        <v>81</v>
      </c>
      <c r="D133" s="61" t="s">
        <v>53</v>
      </c>
      <c r="E133" s="47">
        <v>0</v>
      </c>
      <c r="F133" s="47">
        <v>0</v>
      </c>
      <c r="G133" s="47">
        <v>0</v>
      </c>
      <c r="H133" s="34"/>
      <c r="I133" s="34"/>
      <c r="J133" s="34"/>
      <c r="K133" s="34"/>
    </row>
    <row r="134" spans="1:11" ht="14.1" customHeight="1" x14ac:dyDescent="0.25">
      <c r="A134" s="34"/>
      <c r="B134" s="34"/>
      <c r="C134" s="49" t="s">
        <v>82</v>
      </c>
      <c r="D134" s="61" t="s">
        <v>53</v>
      </c>
      <c r="E134" s="47">
        <v>0</v>
      </c>
      <c r="F134" s="47">
        <v>0</v>
      </c>
      <c r="G134" s="47">
        <v>0</v>
      </c>
      <c r="H134" s="34"/>
      <c r="I134" s="34"/>
      <c r="J134" s="34"/>
      <c r="K134" s="34"/>
    </row>
    <row r="135" spans="1:11" ht="14.1" customHeight="1" x14ac:dyDescent="0.25">
      <c r="A135" s="34"/>
      <c r="B135" s="34"/>
      <c r="C135" s="49" t="s">
        <v>83</v>
      </c>
      <c r="D135" s="61" t="s">
        <v>53</v>
      </c>
      <c r="E135" s="47">
        <v>0</v>
      </c>
      <c r="F135" s="47">
        <v>0</v>
      </c>
      <c r="G135" s="47">
        <v>0</v>
      </c>
      <c r="H135" s="34"/>
      <c r="I135" s="34"/>
      <c r="J135" s="34"/>
      <c r="K135" s="34"/>
    </row>
    <row r="136" spans="1:11" ht="14.1" customHeight="1" x14ac:dyDescent="0.25">
      <c r="A136" s="34"/>
      <c r="B136" s="34"/>
      <c r="C136" s="49" t="s">
        <v>84</v>
      </c>
      <c r="D136" s="61" t="s">
        <v>53</v>
      </c>
      <c r="E136" s="47">
        <v>0</v>
      </c>
      <c r="F136" s="47">
        <v>0</v>
      </c>
      <c r="G136" s="47">
        <v>0</v>
      </c>
      <c r="H136" s="34"/>
      <c r="I136" s="34"/>
      <c r="J136" s="34"/>
      <c r="K136" s="34"/>
    </row>
    <row r="137" spans="1:11" ht="14.1" customHeight="1" x14ac:dyDescent="0.25">
      <c r="A137" s="34"/>
      <c r="B137" s="34"/>
      <c r="C137" s="49" t="s">
        <v>87</v>
      </c>
      <c r="D137" s="61" t="s">
        <v>53</v>
      </c>
      <c r="E137" s="47">
        <v>0</v>
      </c>
      <c r="F137" s="47">
        <v>0</v>
      </c>
      <c r="G137" s="47">
        <v>0</v>
      </c>
      <c r="H137" s="34"/>
      <c r="I137" s="34"/>
      <c r="J137" s="34"/>
      <c r="K137" s="34"/>
    </row>
    <row r="138" spans="1:11" ht="14.1" customHeight="1" x14ac:dyDescent="0.25">
      <c r="A138" s="34"/>
      <c r="B138" s="34"/>
      <c r="C138" s="49" t="s">
        <v>88</v>
      </c>
      <c r="D138" s="61" t="s">
        <v>53</v>
      </c>
      <c r="E138" s="47">
        <v>0</v>
      </c>
      <c r="F138" s="47">
        <v>0</v>
      </c>
      <c r="G138" s="47">
        <v>0</v>
      </c>
      <c r="H138" s="34"/>
      <c r="I138" s="34"/>
      <c r="J138" s="34"/>
      <c r="K138" s="34"/>
    </row>
    <row r="139" spans="1:11" ht="14.1" customHeight="1" x14ac:dyDescent="0.25">
      <c r="A139" s="34"/>
      <c r="B139" s="34"/>
      <c r="C139" s="48" t="s">
        <v>89</v>
      </c>
      <c r="D139" s="47">
        <v>0</v>
      </c>
      <c r="E139" s="47">
        <v>800000</v>
      </c>
      <c r="F139" s="47">
        <v>0</v>
      </c>
      <c r="G139" s="47">
        <v>0</v>
      </c>
      <c r="H139" s="34"/>
      <c r="I139" s="34"/>
      <c r="J139" s="34"/>
      <c r="K139" s="34"/>
    </row>
    <row r="140" spans="1:11" ht="18" customHeight="1" x14ac:dyDescent="0.25">
      <c r="A140" s="34"/>
      <c r="B140" s="34"/>
      <c r="C140" s="55" t="s">
        <v>46</v>
      </c>
      <c r="D140" s="1419" t="s">
        <v>253</v>
      </c>
      <c r="E140" s="1420"/>
      <c r="F140" s="1420"/>
      <c r="G140" s="1420"/>
      <c r="H140" s="34"/>
      <c r="I140" s="34"/>
      <c r="J140" s="34"/>
      <c r="K140" s="34"/>
    </row>
    <row r="141" spans="1:11" ht="18" customHeight="1" x14ac:dyDescent="0.25">
      <c r="A141" s="34"/>
      <c r="B141" s="34"/>
      <c r="C141" s="32" t="s">
        <v>48</v>
      </c>
      <c r="D141" s="1421" t="s">
        <v>252</v>
      </c>
      <c r="E141" s="1422"/>
      <c r="F141" s="1422"/>
      <c r="G141" s="1422"/>
      <c r="H141" s="34"/>
      <c r="I141" s="34"/>
      <c r="J141" s="34"/>
      <c r="K141" s="34"/>
    </row>
    <row r="142" spans="1:11" ht="18" customHeight="1" x14ac:dyDescent="0.25">
      <c r="A142" s="34"/>
      <c r="B142" s="34"/>
      <c r="C142" s="32" t="s">
        <v>50</v>
      </c>
      <c r="D142" s="1421" t="s">
        <v>245</v>
      </c>
      <c r="E142" s="1422"/>
      <c r="F142" s="1422"/>
      <c r="G142" s="1422"/>
      <c r="H142" s="34"/>
      <c r="I142" s="34"/>
      <c r="J142" s="34"/>
      <c r="K142" s="34"/>
    </row>
    <row r="143" spans="1:11" ht="15" customHeight="1" x14ac:dyDescent="0.25">
      <c r="A143" s="34"/>
      <c r="B143" s="34"/>
      <c r="C143" s="53"/>
      <c r="D143" s="52">
        <v>2026</v>
      </c>
      <c r="E143" s="52">
        <v>2027</v>
      </c>
      <c r="F143" s="52">
        <v>2028</v>
      </c>
      <c r="G143" s="52">
        <v>2029</v>
      </c>
      <c r="H143" s="34"/>
      <c r="I143" s="34"/>
      <c r="J143" s="34"/>
      <c r="K143" s="34"/>
    </row>
    <row r="144" spans="1:11" ht="15" customHeight="1" x14ac:dyDescent="0.25">
      <c r="A144" s="34"/>
      <c r="B144" s="34"/>
      <c r="C144" s="51"/>
      <c r="D144" s="50" t="s">
        <v>17</v>
      </c>
      <c r="E144" s="50" t="s">
        <v>18</v>
      </c>
      <c r="F144" s="50" t="s">
        <v>18</v>
      </c>
      <c r="G144" s="50" t="s">
        <v>18</v>
      </c>
      <c r="H144" s="34"/>
      <c r="I144" s="34"/>
      <c r="J144" s="34"/>
      <c r="K144" s="34"/>
    </row>
    <row r="145" spans="1:11" ht="14.1" customHeight="1" x14ac:dyDescent="0.25">
      <c r="A145" s="34"/>
      <c r="B145" s="34"/>
      <c r="C145" s="41" t="s">
        <v>52</v>
      </c>
      <c r="D145" s="54" t="s">
        <v>53</v>
      </c>
      <c r="E145" s="54" t="s">
        <v>124</v>
      </c>
      <c r="F145" s="54" t="s">
        <v>55</v>
      </c>
      <c r="G145" s="54" t="s">
        <v>55</v>
      </c>
      <c r="H145" s="34"/>
      <c r="I145" s="34"/>
      <c r="J145" s="34"/>
      <c r="K145" s="34"/>
    </row>
    <row r="146" spans="1:11" ht="14.1" customHeight="1" x14ac:dyDescent="0.25">
      <c r="A146" s="34"/>
      <c r="B146" s="34"/>
      <c r="C146" s="41" t="s">
        <v>54</v>
      </c>
      <c r="D146" s="54" t="s">
        <v>53</v>
      </c>
      <c r="E146" s="54" t="s">
        <v>251</v>
      </c>
      <c r="F146" s="54" t="s">
        <v>55</v>
      </c>
      <c r="G146" s="54" t="s">
        <v>55</v>
      </c>
      <c r="H146" s="34"/>
      <c r="I146" s="34"/>
      <c r="J146" s="34"/>
      <c r="K146" s="34"/>
    </row>
    <row r="147" spans="1:11" ht="14.1" customHeight="1" x14ac:dyDescent="0.25">
      <c r="A147" s="34"/>
      <c r="B147" s="34"/>
      <c r="C147" s="41" t="s">
        <v>59</v>
      </c>
      <c r="D147" s="54" t="s">
        <v>55</v>
      </c>
      <c r="E147" s="54" t="s">
        <v>251</v>
      </c>
      <c r="F147" s="54" t="s">
        <v>55</v>
      </c>
      <c r="G147" s="54" t="s">
        <v>55</v>
      </c>
      <c r="H147" s="34"/>
      <c r="I147" s="34"/>
      <c r="J147" s="34"/>
      <c r="K147" s="34"/>
    </row>
    <row r="148" spans="1:11" ht="14.1" customHeight="1" x14ac:dyDescent="0.25">
      <c r="A148" s="34"/>
      <c r="B148" s="34"/>
      <c r="C148" s="41" t="s">
        <v>63</v>
      </c>
      <c r="D148" s="54" t="s">
        <v>53</v>
      </c>
      <c r="E148" s="54" t="s">
        <v>53</v>
      </c>
      <c r="F148" s="54" t="s">
        <v>103</v>
      </c>
      <c r="G148" s="54" t="s">
        <v>53</v>
      </c>
      <c r="H148" s="34"/>
      <c r="I148" s="34"/>
      <c r="J148" s="34"/>
      <c r="K148" s="34"/>
    </row>
    <row r="149" spans="1:11" ht="14.1" customHeight="1" x14ac:dyDescent="0.25">
      <c r="A149" s="34"/>
      <c r="B149" s="34"/>
      <c r="C149" s="41" t="s">
        <v>65</v>
      </c>
      <c r="D149" s="54" t="s">
        <v>53</v>
      </c>
      <c r="E149" s="54" t="s">
        <v>53</v>
      </c>
      <c r="F149" s="54" t="s">
        <v>103</v>
      </c>
      <c r="G149" s="54" t="s">
        <v>53</v>
      </c>
      <c r="H149" s="34"/>
      <c r="I149" s="34"/>
      <c r="J149" s="34"/>
      <c r="K149" s="34"/>
    </row>
    <row r="150" spans="1:11" ht="14.1" customHeight="1" x14ac:dyDescent="0.25">
      <c r="A150" s="34"/>
      <c r="B150" s="34"/>
      <c r="C150" s="41" t="s">
        <v>68</v>
      </c>
      <c r="D150" s="54" t="s">
        <v>53</v>
      </c>
      <c r="E150" s="54" t="s">
        <v>53</v>
      </c>
      <c r="F150" s="54" t="s">
        <v>103</v>
      </c>
      <c r="G150" s="54" t="s">
        <v>53</v>
      </c>
      <c r="H150" s="34"/>
      <c r="I150" s="34"/>
      <c r="J150" s="34"/>
      <c r="K150" s="34"/>
    </row>
    <row r="151" spans="1:11" ht="14.1" customHeight="1" x14ac:dyDescent="0.25">
      <c r="A151" s="34"/>
      <c r="B151" s="34"/>
      <c r="C151" s="1431" t="s">
        <v>70</v>
      </c>
      <c r="D151" s="1432"/>
      <c r="E151" s="1432"/>
      <c r="F151" s="1432"/>
      <c r="G151" s="1432"/>
      <c r="H151" s="34"/>
      <c r="I151" s="34"/>
      <c r="J151" s="34"/>
      <c r="K151" s="34"/>
    </row>
    <row r="152" spans="1:11" ht="14.1" customHeight="1" x14ac:dyDescent="0.25">
      <c r="A152" s="34"/>
      <c r="B152" s="34"/>
      <c r="C152" s="53"/>
      <c r="D152" s="52">
        <v>2026</v>
      </c>
      <c r="E152" s="52">
        <v>2027</v>
      </c>
      <c r="F152" s="52">
        <v>2028</v>
      </c>
      <c r="G152" s="52">
        <v>2029</v>
      </c>
      <c r="H152" s="34"/>
      <c r="I152" s="34"/>
      <c r="J152" s="34"/>
      <c r="K152" s="34"/>
    </row>
    <row r="153" spans="1:11" ht="14.1" customHeight="1" x14ac:dyDescent="0.25">
      <c r="A153" s="34"/>
      <c r="B153" s="34"/>
      <c r="C153" s="51"/>
      <c r="D153" s="50" t="s">
        <v>17</v>
      </c>
      <c r="E153" s="50" t="s">
        <v>18</v>
      </c>
      <c r="F153" s="50" t="s">
        <v>18</v>
      </c>
      <c r="G153" s="50" t="s">
        <v>18</v>
      </c>
      <c r="H153" s="34"/>
      <c r="I153" s="34"/>
      <c r="J153" s="34"/>
      <c r="K153" s="34"/>
    </row>
    <row r="154" spans="1:11" ht="14.1" customHeight="1" x14ac:dyDescent="0.25">
      <c r="A154" s="34"/>
      <c r="B154" s="34"/>
      <c r="C154" s="49" t="s">
        <v>71</v>
      </c>
      <c r="D154" s="61" t="s">
        <v>53</v>
      </c>
      <c r="E154" s="47">
        <v>0</v>
      </c>
      <c r="F154" s="47">
        <v>0</v>
      </c>
      <c r="G154" s="47">
        <v>0</v>
      </c>
      <c r="H154" s="34"/>
      <c r="I154" s="34"/>
      <c r="J154" s="34"/>
      <c r="K154" s="34"/>
    </row>
    <row r="155" spans="1:11" ht="14.1" customHeight="1" x14ac:dyDescent="0.25">
      <c r="A155" s="34"/>
      <c r="B155" s="34"/>
      <c r="C155" s="49" t="s">
        <v>72</v>
      </c>
      <c r="D155" s="61" t="s">
        <v>53</v>
      </c>
      <c r="E155" s="47">
        <v>0</v>
      </c>
      <c r="F155" s="47">
        <v>0</v>
      </c>
      <c r="G155" s="47">
        <v>0</v>
      </c>
      <c r="H155" s="34"/>
      <c r="I155" s="34"/>
      <c r="J155" s="34"/>
      <c r="K155" s="34"/>
    </row>
    <row r="156" spans="1:11" ht="14.1" customHeight="1" x14ac:dyDescent="0.25">
      <c r="A156" s="34"/>
      <c r="B156" s="34"/>
      <c r="C156" s="49" t="s">
        <v>73</v>
      </c>
      <c r="D156" s="61" t="s">
        <v>53</v>
      </c>
      <c r="E156" s="47">
        <v>0</v>
      </c>
      <c r="F156" s="47">
        <v>0</v>
      </c>
      <c r="G156" s="47">
        <v>0</v>
      </c>
      <c r="H156" s="34"/>
      <c r="I156" s="34"/>
      <c r="J156" s="34"/>
      <c r="K156" s="34"/>
    </row>
    <row r="157" spans="1:11" ht="14.1" customHeight="1" x14ac:dyDescent="0.25">
      <c r="A157" s="34"/>
      <c r="B157" s="34"/>
      <c r="C157" s="49" t="s">
        <v>74</v>
      </c>
      <c r="D157" s="61" t="s">
        <v>53</v>
      </c>
      <c r="E157" s="47">
        <v>0</v>
      </c>
      <c r="F157" s="47">
        <v>0</v>
      </c>
      <c r="G157" s="47">
        <v>0</v>
      </c>
      <c r="H157" s="34"/>
      <c r="I157" s="34"/>
      <c r="J157" s="34"/>
      <c r="K157" s="34"/>
    </row>
    <row r="158" spans="1:11" ht="14.1" customHeight="1" x14ac:dyDescent="0.25">
      <c r="A158" s="34"/>
      <c r="B158" s="34"/>
      <c r="C158" s="49" t="s">
        <v>72</v>
      </c>
      <c r="D158" s="61" t="s">
        <v>53</v>
      </c>
      <c r="E158" s="47">
        <v>0</v>
      </c>
      <c r="F158" s="47">
        <v>0</v>
      </c>
      <c r="G158" s="47">
        <v>0</v>
      </c>
      <c r="H158" s="34"/>
      <c r="I158" s="34"/>
      <c r="J158" s="34"/>
      <c r="K158" s="34"/>
    </row>
    <row r="159" spans="1:11" ht="14.1" customHeight="1" x14ac:dyDescent="0.25">
      <c r="A159" s="34"/>
      <c r="B159" s="34"/>
      <c r="C159" s="49" t="s">
        <v>73</v>
      </c>
      <c r="D159" s="61" t="s">
        <v>53</v>
      </c>
      <c r="E159" s="47">
        <v>0</v>
      </c>
      <c r="F159" s="47">
        <v>0</v>
      </c>
      <c r="G159" s="47">
        <v>0</v>
      </c>
      <c r="H159" s="34"/>
      <c r="I159" s="34"/>
      <c r="J159" s="34"/>
      <c r="K159" s="34"/>
    </row>
    <row r="160" spans="1:11" ht="14.1" customHeight="1" x14ac:dyDescent="0.25">
      <c r="A160" s="34"/>
      <c r="B160" s="34"/>
      <c r="C160" s="49" t="s">
        <v>75</v>
      </c>
      <c r="D160" s="61" t="s">
        <v>53</v>
      </c>
      <c r="E160" s="47">
        <v>0</v>
      </c>
      <c r="F160" s="47">
        <v>0</v>
      </c>
      <c r="G160" s="47">
        <v>0</v>
      </c>
      <c r="H160" s="34"/>
      <c r="I160" s="34"/>
      <c r="J160" s="34"/>
      <c r="K160" s="34"/>
    </row>
    <row r="161" spans="1:11" ht="14.1" customHeight="1" x14ac:dyDescent="0.25">
      <c r="A161" s="34"/>
      <c r="B161" s="34"/>
      <c r="C161" s="49" t="s">
        <v>72</v>
      </c>
      <c r="D161" s="61" t="s">
        <v>53</v>
      </c>
      <c r="E161" s="47">
        <v>0</v>
      </c>
      <c r="F161" s="47">
        <v>0</v>
      </c>
      <c r="G161" s="47">
        <v>0</v>
      </c>
      <c r="H161" s="34"/>
      <c r="I161" s="34"/>
      <c r="J161" s="34"/>
      <c r="K161" s="34"/>
    </row>
    <row r="162" spans="1:11" ht="14.1" customHeight="1" x14ac:dyDescent="0.25">
      <c r="A162" s="34"/>
      <c r="B162" s="34"/>
      <c r="C162" s="49" t="s">
        <v>73</v>
      </c>
      <c r="D162" s="61" t="s">
        <v>53</v>
      </c>
      <c r="E162" s="47">
        <v>0</v>
      </c>
      <c r="F162" s="47">
        <v>0</v>
      </c>
      <c r="G162" s="47">
        <v>0</v>
      </c>
      <c r="H162" s="34"/>
      <c r="I162" s="34"/>
      <c r="J162" s="34"/>
      <c r="K162" s="34"/>
    </row>
    <row r="163" spans="1:11" ht="14.1" customHeight="1" x14ac:dyDescent="0.25">
      <c r="A163" s="34"/>
      <c r="B163" s="34"/>
      <c r="C163" s="49" t="s">
        <v>76</v>
      </c>
      <c r="D163" s="61" t="s">
        <v>53</v>
      </c>
      <c r="E163" s="47">
        <v>0</v>
      </c>
      <c r="F163" s="47">
        <v>0</v>
      </c>
      <c r="G163" s="47">
        <v>0</v>
      </c>
      <c r="H163" s="34"/>
      <c r="I163" s="34"/>
      <c r="J163" s="34"/>
      <c r="K163" s="34"/>
    </row>
    <row r="164" spans="1:11" ht="14.1" customHeight="1" x14ac:dyDescent="0.25">
      <c r="A164" s="34"/>
      <c r="B164" s="34"/>
      <c r="C164" s="49" t="s">
        <v>72</v>
      </c>
      <c r="D164" s="61" t="s">
        <v>53</v>
      </c>
      <c r="E164" s="47">
        <v>0</v>
      </c>
      <c r="F164" s="47">
        <v>0</v>
      </c>
      <c r="G164" s="47">
        <v>0</v>
      </c>
      <c r="H164" s="34"/>
      <c r="I164" s="34"/>
      <c r="J164" s="34"/>
      <c r="K164" s="34"/>
    </row>
    <row r="165" spans="1:11" ht="14.1" customHeight="1" x14ac:dyDescent="0.25">
      <c r="A165" s="34"/>
      <c r="B165" s="34"/>
      <c r="C165" s="49" t="s">
        <v>73</v>
      </c>
      <c r="D165" s="61" t="s">
        <v>53</v>
      </c>
      <c r="E165" s="47">
        <v>0</v>
      </c>
      <c r="F165" s="47">
        <v>0</v>
      </c>
      <c r="G165" s="47">
        <v>0</v>
      </c>
      <c r="H165" s="34"/>
      <c r="I165" s="34"/>
      <c r="J165" s="34"/>
      <c r="K165" s="34"/>
    </row>
    <row r="166" spans="1:11" ht="14.1" customHeight="1" x14ac:dyDescent="0.25">
      <c r="A166" s="34"/>
      <c r="B166" s="34"/>
      <c r="C166" s="49" t="s">
        <v>77</v>
      </c>
      <c r="D166" s="61" t="s">
        <v>53</v>
      </c>
      <c r="E166" s="47">
        <v>0</v>
      </c>
      <c r="F166" s="47">
        <v>0</v>
      </c>
      <c r="G166" s="47">
        <v>0</v>
      </c>
      <c r="H166" s="34"/>
      <c r="I166" s="34"/>
      <c r="J166" s="34"/>
      <c r="K166" s="34"/>
    </row>
    <row r="167" spans="1:11" ht="14.1" customHeight="1" x14ac:dyDescent="0.25">
      <c r="A167" s="34"/>
      <c r="B167" s="34"/>
      <c r="C167" s="49" t="s">
        <v>72</v>
      </c>
      <c r="D167" s="61" t="s">
        <v>53</v>
      </c>
      <c r="E167" s="47">
        <v>0</v>
      </c>
      <c r="F167" s="47">
        <v>0</v>
      </c>
      <c r="G167" s="47">
        <v>0</v>
      </c>
      <c r="H167" s="34"/>
      <c r="I167" s="34"/>
      <c r="J167" s="34"/>
      <c r="K167" s="34"/>
    </row>
    <row r="168" spans="1:11" ht="14.1" customHeight="1" x14ac:dyDescent="0.25">
      <c r="A168" s="34"/>
      <c r="B168" s="34"/>
      <c r="C168" s="49" t="s">
        <v>73</v>
      </c>
      <c r="D168" s="61" t="s">
        <v>53</v>
      </c>
      <c r="E168" s="47">
        <v>0</v>
      </c>
      <c r="F168" s="47">
        <v>0</v>
      </c>
      <c r="G168" s="47">
        <v>0</v>
      </c>
      <c r="H168" s="34"/>
      <c r="I168" s="34"/>
      <c r="J168" s="34"/>
      <c r="K168" s="34"/>
    </row>
    <row r="169" spans="1:11" ht="14.1" customHeight="1" x14ac:dyDescent="0.25">
      <c r="A169" s="34"/>
      <c r="B169" s="34"/>
      <c r="C169" s="49" t="s">
        <v>78</v>
      </c>
      <c r="D169" s="61" t="s">
        <v>53</v>
      </c>
      <c r="E169" s="47">
        <v>0</v>
      </c>
      <c r="F169" s="47">
        <v>0</v>
      </c>
      <c r="G169" s="47">
        <v>0</v>
      </c>
      <c r="H169" s="34"/>
      <c r="I169" s="34"/>
      <c r="J169" s="34"/>
      <c r="K169" s="34"/>
    </row>
    <row r="170" spans="1:11" ht="14.1" customHeight="1" x14ac:dyDescent="0.25">
      <c r="A170" s="34"/>
      <c r="B170" s="34"/>
      <c r="C170" s="49" t="s">
        <v>72</v>
      </c>
      <c r="D170" s="61" t="s">
        <v>53</v>
      </c>
      <c r="E170" s="47">
        <v>0</v>
      </c>
      <c r="F170" s="47">
        <v>0</v>
      </c>
      <c r="G170" s="47">
        <v>0</v>
      </c>
      <c r="H170" s="34"/>
      <c r="I170" s="34"/>
      <c r="J170" s="34"/>
      <c r="K170" s="34"/>
    </row>
    <row r="171" spans="1:11" ht="14.1" customHeight="1" x14ac:dyDescent="0.25">
      <c r="A171" s="34"/>
      <c r="B171" s="34"/>
      <c r="C171" s="49" t="s">
        <v>73</v>
      </c>
      <c r="D171" s="61" t="s">
        <v>53</v>
      </c>
      <c r="E171" s="47">
        <v>0</v>
      </c>
      <c r="F171" s="47">
        <v>0</v>
      </c>
      <c r="G171" s="47">
        <v>0</v>
      </c>
      <c r="H171" s="34"/>
      <c r="I171" s="34"/>
      <c r="J171" s="34"/>
      <c r="K171" s="34"/>
    </row>
    <row r="172" spans="1:11" ht="14.1" customHeight="1" x14ac:dyDescent="0.25">
      <c r="A172" s="34"/>
      <c r="B172" s="34"/>
      <c r="C172" s="49" t="s">
        <v>79</v>
      </c>
      <c r="D172" s="61" t="s">
        <v>53</v>
      </c>
      <c r="E172" s="47">
        <v>0</v>
      </c>
      <c r="F172" s="47">
        <v>0</v>
      </c>
      <c r="G172" s="47">
        <v>0</v>
      </c>
      <c r="H172" s="34"/>
      <c r="I172" s="34"/>
      <c r="J172" s="34"/>
      <c r="K172" s="34"/>
    </row>
    <row r="173" spans="1:11" ht="14.1" customHeight="1" x14ac:dyDescent="0.25">
      <c r="A173" s="34"/>
      <c r="B173" s="34"/>
      <c r="C173" s="49" t="s">
        <v>72</v>
      </c>
      <c r="D173" s="61" t="s">
        <v>53</v>
      </c>
      <c r="E173" s="47">
        <v>0</v>
      </c>
      <c r="F173" s="47">
        <v>0</v>
      </c>
      <c r="G173" s="47">
        <v>0</v>
      </c>
      <c r="H173" s="34"/>
      <c r="I173" s="34"/>
      <c r="J173" s="34"/>
      <c r="K173" s="34"/>
    </row>
    <row r="174" spans="1:11" ht="14.1" customHeight="1" x14ac:dyDescent="0.25">
      <c r="A174" s="34"/>
      <c r="B174" s="34"/>
      <c r="C174" s="49" t="s">
        <v>73</v>
      </c>
      <c r="D174" s="61" t="s">
        <v>53</v>
      </c>
      <c r="E174" s="47">
        <v>0</v>
      </c>
      <c r="F174" s="47">
        <v>0</v>
      </c>
      <c r="G174" s="47">
        <v>0</v>
      </c>
      <c r="H174" s="34"/>
      <c r="I174" s="34"/>
      <c r="J174" s="34"/>
      <c r="K174" s="34"/>
    </row>
    <row r="175" spans="1:11" ht="14.1" customHeight="1" x14ac:dyDescent="0.25">
      <c r="A175" s="34"/>
      <c r="B175" s="34"/>
      <c r="C175" s="49" t="s">
        <v>80</v>
      </c>
      <c r="D175" s="61" t="s">
        <v>53</v>
      </c>
      <c r="E175" s="47">
        <v>0</v>
      </c>
      <c r="F175" s="47">
        <v>0</v>
      </c>
      <c r="G175" s="47">
        <v>0</v>
      </c>
      <c r="H175" s="34"/>
      <c r="I175" s="34"/>
      <c r="J175" s="34"/>
      <c r="K175" s="34"/>
    </row>
    <row r="176" spans="1:11" ht="14.1" customHeight="1" x14ac:dyDescent="0.25">
      <c r="A176" s="34"/>
      <c r="B176" s="34"/>
      <c r="C176" s="49" t="s">
        <v>72</v>
      </c>
      <c r="D176" s="61" t="s">
        <v>53</v>
      </c>
      <c r="E176" s="47">
        <v>0</v>
      </c>
      <c r="F176" s="47">
        <v>0</v>
      </c>
      <c r="G176" s="47">
        <v>0</v>
      </c>
      <c r="H176" s="34"/>
      <c r="I176" s="34"/>
      <c r="J176" s="34"/>
      <c r="K176" s="34"/>
    </row>
    <row r="177" spans="1:11" ht="14.1" customHeight="1" x14ac:dyDescent="0.25">
      <c r="A177" s="34"/>
      <c r="B177" s="34"/>
      <c r="C177" s="49" t="s">
        <v>81</v>
      </c>
      <c r="D177" s="61" t="s">
        <v>53</v>
      </c>
      <c r="E177" s="47">
        <v>0</v>
      </c>
      <c r="F177" s="47">
        <v>0</v>
      </c>
      <c r="G177" s="47">
        <v>0</v>
      </c>
      <c r="H177" s="34"/>
      <c r="I177" s="34"/>
      <c r="J177" s="34"/>
      <c r="K177" s="34"/>
    </row>
    <row r="178" spans="1:11" ht="14.1" customHeight="1" x14ac:dyDescent="0.25">
      <c r="A178" s="34"/>
      <c r="B178" s="34"/>
      <c r="C178" s="49" t="s">
        <v>82</v>
      </c>
      <c r="D178" s="61" t="s">
        <v>53</v>
      </c>
      <c r="E178" s="47">
        <v>0</v>
      </c>
      <c r="F178" s="47">
        <v>0</v>
      </c>
      <c r="G178" s="47">
        <v>0</v>
      </c>
      <c r="H178" s="34"/>
      <c r="I178" s="34"/>
      <c r="J178" s="34"/>
      <c r="K178" s="34"/>
    </row>
    <row r="179" spans="1:11" ht="14.1" customHeight="1" x14ac:dyDescent="0.25">
      <c r="A179" s="34"/>
      <c r="B179" s="34"/>
      <c r="C179" s="49" t="s">
        <v>83</v>
      </c>
      <c r="D179" s="61" t="s">
        <v>53</v>
      </c>
      <c r="E179" s="47">
        <v>0</v>
      </c>
      <c r="F179" s="47">
        <v>0</v>
      </c>
      <c r="G179" s="47">
        <v>0</v>
      </c>
      <c r="H179" s="34"/>
      <c r="I179" s="34"/>
      <c r="J179" s="34"/>
      <c r="K179" s="34"/>
    </row>
    <row r="180" spans="1:11" ht="14.1" customHeight="1" x14ac:dyDescent="0.25">
      <c r="A180" s="34"/>
      <c r="B180" s="34"/>
      <c r="C180" s="49" t="s">
        <v>84</v>
      </c>
      <c r="D180" s="61" t="s">
        <v>53</v>
      </c>
      <c r="E180" s="47">
        <v>0</v>
      </c>
      <c r="F180" s="47">
        <v>0</v>
      </c>
      <c r="G180" s="47">
        <v>0</v>
      </c>
      <c r="H180" s="34"/>
      <c r="I180" s="34"/>
      <c r="J180" s="34"/>
      <c r="K180" s="34"/>
    </row>
    <row r="181" spans="1:11" ht="14.1" customHeight="1" x14ac:dyDescent="0.25">
      <c r="A181" s="34"/>
      <c r="B181" s="34"/>
      <c r="C181" s="49" t="s">
        <v>85</v>
      </c>
      <c r="D181" s="61" t="s">
        <v>53</v>
      </c>
      <c r="E181" s="47">
        <v>400000</v>
      </c>
      <c r="F181" s="47">
        <v>0</v>
      </c>
      <c r="G181" s="47">
        <v>0</v>
      </c>
      <c r="H181" s="34"/>
      <c r="I181" s="34"/>
      <c r="J181" s="34"/>
      <c r="K181" s="34"/>
    </row>
    <row r="182" spans="1:11" ht="14.1" customHeight="1" x14ac:dyDescent="0.25">
      <c r="A182" s="34"/>
      <c r="B182" s="34"/>
      <c r="C182" s="49" t="s">
        <v>72</v>
      </c>
      <c r="D182" s="61" t="s">
        <v>53</v>
      </c>
      <c r="E182" s="47">
        <v>400000</v>
      </c>
      <c r="F182" s="47">
        <v>0</v>
      </c>
      <c r="G182" s="47">
        <v>0</v>
      </c>
      <c r="H182" s="34"/>
      <c r="I182" s="34"/>
      <c r="J182" s="34"/>
      <c r="K182" s="34"/>
    </row>
    <row r="183" spans="1:11" ht="14.1" customHeight="1" x14ac:dyDescent="0.25">
      <c r="A183" s="34"/>
      <c r="B183" s="34"/>
      <c r="C183" s="49" t="s">
        <v>81</v>
      </c>
      <c r="D183" s="61" t="s">
        <v>53</v>
      </c>
      <c r="E183" s="47">
        <v>0</v>
      </c>
      <c r="F183" s="47">
        <v>0</v>
      </c>
      <c r="G183" s="47">
        <v>0</v>
      </c>
      <c r="H183" s="34"/>
      <c r="I183" s="34"/>
      <c r="J183" s="34"/>
      <c r="K183" s="34"/>
    </row>
    <row r="184" spans="1:11" ht="14.1" customHeight="1" x14ac:dyDescent="0.25">
      <c r="A184" s="34"/>
      <c r="B184" s="34"/>
      <c r="C184" s="49" t="s">
        <v>82</v>
      </c>
      <c r="D184" s="61" t="s">
        <v>53</v>
      </c>
      <c r="E184" s="47">
        <v>0</v>
      </c>
      <c r="F184" s="47">
        <v>0</v>
      </c>
      <c r="G184" s="47">
        <v>0</v>
      </c>
      <c r="H184" s="34"/>
      <c r="I184" s="34"/>
      <c r="J184" s="34"/>
      <c r="K184" s="34"/>
    </row>
    <row r="185" spans="1:11" ht="14.1" customHeight="1" x14ac:dyDescent="0.25">
      <c r="A185" s="34"/>
      <c r="B185" s="34"/>
      <c r="C185" s="49" t="s">
        <v>83</v>
      </c>
      <c r="D185" s="61" t="s">
        <v>53</v>
      </c>
      <c r="E185" s="47">
        <v>0</v>
      </c>
      <c r="F185" s="47">
        <v>0</v>
      </c>
      <c r="G185" s="47">
        <v>0</v>
      </c>
      <c r="H185" s="34"/>
      <c r="I185" s="34"/>
      <c r="J185" s="34"/>
      <c r="K185" s="34"/>
    </row>
    <row r="186" spans="1:11" ht="14.1" customHeight="1" x14ac:dyDescent="0.25">
      <c r="A186" s="34"/>
      <c r="B186" s="34"/>
      <c r="C186" s="49" t="s">
        <v>84</v>
      </c>
      <c r="D186" s="61" t="s">
        <v>53</v>
      </c>
      <c r="E186" s="47">
        <v>0</v>
      </c>
      <c r="F186" s="47">
        <v>0</v>
      </c>
      <c r="G186" s="47">
        <v>0</v>
      </c>
      <c r="H186" s="34"/>
      <c r="I186" s="34"/>
      <c r="J186" s="34"/>
      <c r="K186" s="34"/>
    </row>
    <row r="187" spans="1:11" ht="14.1" customHeight="1" x14ac:dyDescent="0.25">
      <c r="A187" s="34"/>
      <c r="B187" s="34"/>
      <c r="C187" s="49" t="s">
        <v>86</v>
      </c>
      <c r="D187" s="61" t="s">
        <v>53</v>
      </c>
      <c r="E187" s="47">
        <v>0</v>
      </c>
      <c r="F187" s="47">
        <v>0</v>
      </c>
      <c r="G187" s="47">
        <v>0</v>
      </c>
      <c r="H187" s="34"/>
      <c r="I187" s="34"/>
      <c r="J187" s="34"/>
      <c r="K187" s="34"/>
    </row>
    <row r="188" spans="1:11" ht="14.1" customHeight="1" x14ac:dyDescent="0.25">
      <c r="A188" s="34"/>
      <c r="B188" s="34"/>
      <c r="C188" s="49" t="s">
        <v>72</v>
      </c>
      <c r="D188" s="61" t="s">
        <v>53</v>
      </c>
      <c r="E188" s="47">
        <v>0</v>
      </c>
      <c r="F188" s="47">
        <v>0</v>
      </c>
      <c r="G188" s="47">
        <v>0</v>
      </c>
      <c r="H188" s="34"/>
      <c r="I188" s="34"/>
      <c r="J188" s="34"/>
      <c r="K188" s="34"/>
    </row>
    <row r="189" spans="1:11" ht="14.1" customHeight="1" x14ac:dyDescent="0.25">
      <c r="A189" s="34"/>
      <c r="B189" s="34"/>
      <c r="C189" s="49" t="s">
        <v>81</v>
      </c>
      <c r="D189" s="61" t="s">
        <v>53</v>
      </c>
      <c r="E189" s="47">
        <v>0</v>
      </c>
      <c r="F189" s="47">
        <v>0</v>
      </c>
      <c r="G189" s="47">
        <v>0</v>
      </c>
      <c r="H189" s="34"/>
      <c r="I189" s="34"/>
      <c r="J189" s="34"/>
      <c r="K189" s="34"/>
    </row>
    <row r="190" spans="1:11" ht="14.1" customHeight="1" x14ac:dyDescent="0.25">
      <c r="A190" s="34"/>
      <c r="B190" s="34"/>
      <c r="C190" s="49" t="s">
        <v>82</v>
      </c>
      <c r="D190" s="61" t="s">
        <v>53</v>
      </c>
      <c r="E190" s="47">
        <v>0</v>
      </c>
      <c r="F190" s="47">
        <v>0</v>
      </c>
      <c r="G190" s="47">
        <v>0</v>
      </c>
      <c r="H190" s="34"/>
      <c r="I190" s="34"/>
      <c r="J190" s="34"/>
      <c r="K190" s="34"/>
    </row>
    <row r="191" spans="1:11" ht="14.1" customHeight="1" x14ac:dyDescent="0.25">
      <c r="A191" s="34"/>
      <c r="B191" s="34"/>
      <c r="C191" s="49" t="s">
        <v>83</v>
      </c>
      <c r="D191" s="61" t="s">
        <v>53</v>
      </c>
      <c r="E191" s="47">
        <v>0</v>
      </c>
      <c r="F191" s="47">
        <v>0</v>
      </c>
      <c r="G191" s="47">
        <v>0</v>
      </c>
      <c r="H191" s="34"/>
      <c r="I191" s="34"/>
      <c r="J191" s="34"/>
      <c r="K191" s="34"/>
    </row>
    <row r="192" spans="1:11" ht="14.1" customHeight="1" x14ac:dyDescent="0.25">
      <c r="A192" s="34"/>
      <c r="B192" s="34"/>
      <c r="C192" s="49" t="s">
        <v>84</v>
      </c>
      <c r="D192" s="61" t="s">
        <v>53</v>
      </c>
      <c r="E192" s="47">
        <v>0</v>
      </c>
      <c r="F192" s="47">
        <v>0</v>
      </c>
      <c r="G192" s="47">
        <v>0</v>
      </c>
      <c r="H192" s="34"/>
      <c r="I192" s="34"/>
      <c r="J192" s="34"/>
      <c r="K192" s="34"/>
    </row>
    <row r="193" spans="1:11" ht="14.1" customHeight="1" x14ac:dyDescent="0.25">
      <c r="A193" s="34"/>
      <c r="B193" s="34"/>
      <c r="C193" s="49" t="s">
        <v>87</v>
      </c>
      <c r="D193" s="61" t="s">
        <v>53</v>
      </c>
      <c r="E193" s="47">
        <v>0</v>
      </c>
      <c r="F193" s="47">
        <v>0</v>
      </c>
      <c r="G193" s="47">
        <v>0</v>
      </c>
      <c r="H193" s="34"/>
      <c r="I193" s="34"/>
      <c r="J193" s="34"/>
      <c r="K193" s="34"/>
    </row>
    <row r="194" spans="1:11" ht="14.1" customHeight="1" x14ac:dyDescent="0.25">
      <c r="A194" s="34"/>
      <c r="B194" s="34"/>
      <c r="C194" s="49" t="s">
        <v>88</v>
      </c>
      <c r="D194" s="61" t="s">
        <v>53</v>
      </c>
      <c r="E194" s="47">
        <v>0</v>
      </c>
      <c r="F194" s="47">
        <v>0</v>
      </c>
      <c r="G194" s="47">
        <v>0</v>
      </c>
      <c r="H194" s="34"/>
      <c r="I194" s="34"/>
      <c r="J194" s="34"/>
      <c r="K194" s="34"/>
    </row>
    <row r="195" spans="1:11" ht="14.1" customHeight="1" x14ac:dyDescent="0.25">
      <c r="A195" s="34"/>
      <c r="B195" s="34"/>
      <c r="C195" s="48" t="s">
        <v>89</v>
      </c>
      <c r="D195" s="47">
        <v>0</v>
      </c>
      <c r="E195" s="47">
        <v>400000</v>
      </c>
      <c r="F195" s="47">
        <v>0</v>
      </c>
      <c r="G195" s="47">
        <v>0</v>
      </c>
      <c r="H195" s="34"/>
      <c r="I195" s="34"/>
      <c r="J195" s="34"/>
      <c r="K195" s="34"/>
    </row>
    <row r="196" spans="1:11" ht="18" customHeight="1" x14ac:dyDescent="0.25">
      <c r="A196" s="34"/>
      <c r="B196" s="34"/>
      <c r="C196" s="55" t="s">
        <v>46</v>
      </c>
      <c r="D196" s="1419" t="s">
        <v>250</v>
      </c>
      <c r="E196" s="1420"/>
      <c r="F196" s="1420"/>
      <c r="G196" s="1420"/>
      <c r="H196" s="34"/>
      <c r="I196" s="34"/>
      <c r="J196" s="34"/>
      <c r="K196" s="34"/>
    </row>
    <row r="197" spans="1:11" ht="18" customHeight="1" x14ac:dyDescent="0.25">
      <c r="A197" s="34"/>
      <c r="B197" s="34"/>
      <c r="C197" s="32" t="s">
        <v>48</v>
      </c>
      <c r="D197" s="1421" t="s">
        <v>249</v>
      </c>
      <c r="E197" s="1422"/>
      <c r="F197" s="1422"/>
      <c r="G197" s="1422"/>
      <c r="H197" s="34"/>
      <c r="I197" s="34"/>
      <c r="J197" s="34"/>
      <c r="K197" s="34"/>
    </row>
    <row r="198" spans="1:11" ht="18" customHeight="1" x14ac:dyDescent="0.25">
      <c r="A198" s="34"/>
      <c r="B198" s="34"/>
      <c r="C198" s="32" t="s">
        <v>50</v>
      </c>
      <c r="D198" s="1421" t="s">
        <v>245</v>
      </c>
      <c r="E198" s="1422"/>
      <c r="F198" s="1422"/>
      <c r="G198" s="1422"/>
      <c r="H198" s="34"/>
      <c r="I198" s="34"/>
      <c r="J198" s="34"/>
      <c r="K198" s="34"/>
    </row>
    <row r="199" spans="1:11" ht="15" customHeight="1" x14ac:dyDescent="0.25">
      <c r="A199" s="34"/>
      <c r="B199" s="34"/>
      <c r="C199" s="53"/>
      <c r="D199" s="52">
        <v>2026</v>
      </c>
      <c r="E199" s="52">
        <v>2027</v>
      </c>
      <c r="F199" s="52">
        <v>2028</v>
      </c>
      <c r="G199" s="52">
        <v>2029</v>
      </c>
      <c r="H199" s="34"/>
      <c r="I199" s="34"/>
      <c r="J199" s="34"/>
      <c r="K199" s="34"/>
    </row>
    <row r="200" spans="1:11" ht="15" customHeight="1" x14ac:dyDescent="0.25">
      <c r="A200" s="34"/>
      <c r="B200" s="34"/>
      <c r="C200" s="51"/>
      <c r="D200" s="50" t="s">
        <v>17</v>
      </c>
      <c r="E200" s="50" t="s">
        <v>18</v>
      </c>
      <c r="F200" s="50" t="s">
        <v>18</v>
      </c>
      <c r="G200" s="50" t="s">
        <v>18</v>
      </c>
      <c r="H200" s="34"/>
      <c r="I200" s="34"/>
      <c r="J200" s="34"/>
      <c r="K200" s="34"/>
    </row>
    <row r="201" spans="1:11" ht="14.1" customHeight="1" x14ac:dyDescent="0.25">
      <c r="A201" s="34"/>
      <c r="B201" s="34"/>
      <c r="C201" s="41" t="s">
        <v>52</v>
      </c>
      <c r="D201" s="54" t="s">
        <v>53</v>
      </c>
      <c r="E201" s="54" t="s">
        <v>124</v>
      </c>
      <c r="F201" s="54" t="s">
        <v>55</v>
      </c>
      <c r="G201" s="54" t="s">
        <v>55</v>
      </c>
      <c r="H201" s="34"/>
      <c r="I201" s="34"/>
      <c r="J201" s="34"/>
      <c r="K201" s="34"/>
    </row>
    <row r="202" spans="1:11" ht="14.1" customHeight="1" x14ac:dyDescent="0.25">
      <c r="A202" s="34"/>
      <c r="B202" s="34"/>
      <c r="C202" s="41" t="s">
        <v>54</v>
      </c>
      <c r="D202" s="54" t="s">
        <v>53</v>
      </c>
      <c r="E202" s="54" t="s">
        <v>248</v>
      </c>
      <c r="F202" s="54" t="s">
        <v>55</v>
      </c>
      <c r="G202" s="54" t="s">
        <v>55</v>
      </c>
      <c r="H202" s="34"/>
      <c r="I202" s="34"/>
      <c r="J202" s="34"/>
      <c r="K202" s="34"/>
    </row>
    <row r="203" spans="1:11" ht="14.1" customHeight="1" x14ac:dyDescent="0.25">
      <c r="A203" s="34"/>
      <c r="B203" s="34"/>
      <c r="C203" s="41" t="s">
        <v>59</v>
      </c>
      <c r="D203" s="54" t="s">
        <v>55</v>
      </c>
      <c r="E203" s="54" t="s">
        <v>248</v>
      </c>
      <c r="F203" s="54" t="s">
        <v>55</v>
      </c>
      <c r="G203" s="54" t="s">
        <v>55</v>
      </c>
      <c r="H203" s="34"/>
      <c r="I203" s="34"/>
      <c r="J203" s="34"/>
      <c r="K203" s="34"/>
    </row>
    <row r="204" spans="1:11" ht="14.1" customHeight="1" x14ac:dyDescent="0.25">
      <c r="A204" s="34"/>
      <c r="B204" s="34"/>
      <c r="C204" s="41" t="s">
        <v>63</v>
      </c>
      <c r="D204" s="54" t="s">
        <v>53</v>
      </c>
      <c r="E204" s="54" t="s">
        <v>53</v>
      </c>
      <c r="F204" s="54" t="s">
        <v>103</v>
      </c>
      <c r="G204" s="54" t="s">
        <v>53</v>
      </c>
      <c r="H204" s="34"/>
      <c r="I204" s="34"/>
      <c r="J204" s="34"/>
      <c r="K204" s="34"/>
    </row>
    <row r="205" spans="1:11" ht="14.1" customHeight="1" x14ac:dyDescent="0.25">
      <c r="A205" s="34"/>
      <c r="B205" s="34"/>
      <c r="C205" s="41" t="s">
        <v>65</v>
      </c>
      <c r="D205" s="54" t="s">
        <v>53</v>
      </c>
      <c r="E205" s="54" t="s">
        <v>53</v>
      </c>
      <c r="F205" s="54" t="s">
        <v>103</v>
      </c>
      <c r="G205" s="54" t="s">
        <v>53</v>
      </c>
      <c r="H205" s="34"/>
      <c r="I205" s="34"/>
      <c r="J205" s="34"/>
      <c r="K205" s="34"/>
    </row>
    <row r="206" spans="1:11" ht="14.1" customHeight="1" x14ac:dyDescent="0.25">
      <c r="A206" s="34"/>
      <c r="B206" s="34"/>
      <c r="C206" s="41" t="s">
        <v>68</v>
      </c>
      <c r="D206" s="54" t="s">
        <v>53</v>
      </c>
      <c r="E206" s="54" t="s">
        <v>53</v>
      </c>
      <c r="F206" s="54" t="s">
        <v>103</v>
      </c>
      <c r="G206" s="54" t="s">
        <v>53</v>
      </c>
      <c r="H206" s="34"/>
      <c r="I206" s="34"/>
      <c r="J206" s="34"/>
      <c r="K206" s="34"/>
    </row>
    <row r="207" spans="1:11" ht="14.1" customHeight="1" x14ac:dyDescent="0.25">
      <c r="A207" s="34"/>
      <c r="B207" s="34"/>
      <c r="C207" s="1431" t="s">
        <v>70</v>
      </c>
      <c r="D207" s="1432"/>
      <c r="E207" s="1432"/>
      <c r="F207" s="1432"/>
      <c r="G207" s="1432"/>
      <c r="H207" s="34"/>
      <c r="I207" s="34"/>
      <c r="J207" s="34"/>
      <c r="K207" s="34"/>
    </row>
    <row r="208" spans="1:11" ht="14.1" customHeight="1" x14ac:dyDescent="0.25">
      <c r="A208" s="34"/>
      <c r="B208" s="34"/>
      <c r="C208" s="53"/>
      <c r="D208" s="52">
        <v>2026</v>
      </c>
      <c r="E208" s="52">
        <v>2027</v>
      </c>
      <c r="F208" s="52">
        <v>2028</v>
      </c>
      <c r="G208" s="52">
        <v>2029</v>
      </c>
      <c r="H208" s="34"/>
      <c r="I208" s="34"/>
      <c r="J208" s="34"/>
      <c r="K208" s="34"/>
    </row>
    <row r="209" spans="1:11" ht="14.1" customHeight="1" x14ac:dyDescent="0.25">
      <c r="A209" s="34"/>
      <c r="B209" s="34"/>
      <c r="C209" s="51"/>
      <c r="D209" s="50" t="s">
        <v>17</v>
      </c>
      <c r="E209" s="50" t="s">
        <v>18</v>
      </c>
      <c r="F209" s="50" t="s">
        <v>18</v>
      </c>
      <c r="G209" s="50" t="s">
        <v>18</v>
      </c>
      <c r="H209" s="34"/>
      <c r="I209" s="34"/>
      <c r="J209" s="34"/>
      <c r="K209" s="34"/>
    </row>
    <row r="210" spans="1:11" ht="14.1" customHeight="1" x14ac:dyDescent="0.25">
      <c r="A210" s="34"/>
      <c r="B210" s="34"/>
      <c r="C210" s="49" t="s">
        <v>71</v>
      </c>
      <c r="D210" s="61" t="s">
        <v>53</v>
      </c>
      <c r="E210" s="47">
        <v>0</v>
      </c>
      <c r="F210" s="47">
        <v>0</v>
      </c>
      <c r="G210" s="47">
        <v>0</v>
      </c>
      <c r="H210" s="34"/>
      <c r="I210" s="34"/>
      <c r="J210" s="34"/>
      <c r="K210" s="34"/>
    </row>
    <row r="211" spans="1:11" ht="14.1" customHeight="1" x14ac:dyDescent="0.25">
      <c r="A211" s="34"/>
      <c r="B211" s="34"/>
      <c r="C211" s="49" t="s">
        <v>72</v>
      </c>
      <c r="D211" s="61" t="s">
        <v>53</v>
      </c>
      <c r="E211" s="47">
        <v>0</v>
      </c>
      <c r="F211" s="47">
        <v>0</v>
      </c>
      <c r="G211" s="47">
        <v>0</v>
      </c>
      <c r="H211" s="34"/>
      <c r="I211" s="34"/>
      <c r="J211" s="34"/>
      <c r="K211" s="34"/>
    </row>
    <row r="212" spans="1:11" ht="14.1" customHeight="1" x14ac:dyDescent="0.25">
      <c r="A212" s="34"/>
      <c r="B212" s="34"/>
      <c r="C212" s="49" t="s">
        <v>73</v>
      </c>
      <c r="D212" s="61" t="s">
        <v>53</v>
      </c>
      <c r="E212" s="47">
        <v>0</v>
      </c>
      <c r="F212" s="47">
        <v>0</v>
      </c>
      <c r="G212" s="47">
        <v>0</v>
      </c>
      <c r="H212" s="34"/>
      <c r="I212" s="34"/>
      <c r="J212" s="34"/>
      <c r="K212" s="34"/>
    </row>
    <row r="213" spans="1:11" ht="14.1" customHeight="1" x14ac:dyDescent="0.25">
      <c r="A213" s="34"/>
      <c r="B213" s="34"/>
      <c r="C213" s="49" t="s">
        <v>74</v>
      </c>
      <c r="D213" s="61" t="s">
        <v>53</v>
      </c>
      <c r="E213" s="47">
        <v>0</v>
      </c>
      <c r="F213" s="47">
        <v>0</v>
      </c>
      <c r="G213" s="47">
        <v>0</v>
      </c>
      <c r="H213" s="34"/>
      <c r="I213" s="34"/>
      <c r="J213" s="34"/>
      <c r="K213" s="34"/>
    </row>
    <row r="214" spans="1:11" ht="14.1" customHeight="1" x14ac:dyDescent="0.25">
      <c r="A214" s="34"/>
      <c r="B214" s="34"/>
      <c r="C214" s="49" t="s">
        <v>72</v>
      </c>
      <c r="D214" s="61" t="s">
        <v>53</v>
      </c>
      <c r="E214" s="47">
        <v>0</v>
      </c>
      <c r="F214" s="47">
        <v>0</v>
      </c>
      <c r="G214" s="47">
        <v>0</v>
      </c>
      <c r="H214" s="34"/>
      <c r="I214" s="34"/>
      <c r="J214" s="34"/>
      <c r="K214" s="34"/>
    </row>
    <row r="215" spans="1:11" ht="14.1" customHeight="1" x14ac:dyDescent="0.25">
      <c r="A215" s="34"/>
      <c r="B215" s="34"/>
      <c r="C215" s="49" t="s">
        <v>73</v>
      </c>
      <c r="D215" s="61" t="s">
        <v>53</v>
      </c>
      <c r="E215" s="47">
        <v>0</v>
      </c>
      <c r="F215" s="47">
        <v>0</v>
      </c>
      <c r="G215" s="47">
        <v>0</v>
      </c>
      <c r="H215" s="34"/>
      <c r="I215" s="34"/>
      <c r="J215" s="34"/>
      <c r="K215" s="34"/>
    </row>
    <row r="216" spans="1:11" ht="14.1" customHeight="1" x14ac:dyDescent="0.25">
      <c r="A216" s="34"/>
      <c r="B216" s="34"/>
      <c r="C216" s="49" t="s">
        <v>75</v>
      </c>
      <c r="D216" s="61" t="s">
        <v>53</v>
      </c>
      <c r="E216" s="47">
        <v>0</v>
      </c>
      <c r="F216" s="47">
        <v>0</v>
      </c>
      <c r="G216" s="47">
        <v>0</v>
      </c>
      <c r="H216" s="34"/>
      <c r="I216" s="34"/>
      <c r="J216" s="34"/>
      <c r="K216" s="34"/>
    </row>
    <row r="217" spans="1:11" ht="14.1" customHeight="1" x14ac:dyDescent="0.25">
      <c r="A217" s="34"/>
      <c r="B217" s="34"/>
      <c r="C217" s="49" t="s">
        <v>72</v>
      </c>
      <c r="D217" s="61" t="s">
        <v>53</v>
      </c>
      <c r="E217" s="47">
        <v>0</v>
      </c>
      <c r="F217" s="47">
        <v>0</v>
      </c>
      <c r="G217" s="47">
        <v>0</v>
      </c>
      <c r="H217" s="34"/>
      <c r="I217" s="34"/>
      <c r="J217" s="34"/>
      <c r="K217" s="34"/>
    </row>
    <row r="218" spans="1:11" ht="14.1" customHeight="1" x14ac:dyDescent="0.25">
      <c r="A218" s="34"/>
      <c r="B218" s="34"/>
      <c r="C218" s="49" t="s">
        <v>73</v>
      </c>
      <c r="D218" s="61" t="s">
        <v>53</v>
      </c>
      <c r="E218" s="47">
        <v>0</v>
      </c>
      <c r="F218" s="47">
        <v>0</v>
      </c>
      <c r="G218" s="47">
        <v>0</v>
      </c>
      <c r="H218" s="34"/>
      <c r="I218" s="34"/>
      <c r="J218" s="34"/>
      <c r="K218" s="34"/>
    </row>
    <row r="219" spans="1:11" ht="14.1" customHeight="1" x14ac:dyDescent="0.25">
      <c r="A219" s="34"/>
      <c r="B219" s="34"/>
      <c r="C219" s="49" t="s">
        <v>76</v>
      </c>
      <c r="D219" s="61" t="s">
        <v>53</v>
      </c>
      <c r="E219" s="47">
        <v>0</v>
      </c>
      <c r="F219" s="47">
        <v>0</v>
      </c>
      <c r="G219" s="47">
        <v>0</v>
      </c>
      <c r="H219" s="34"/>
      <c r="I219" s="34"/>
      <c r="J219" s="34"/>
      <c r="K219" s="34"/>
    </row>
    <row r="220" spans="1:11" ht="14.1" customHeight="1" x14ac:dyDescent="0.25">
      <c r="A220" s="34"/>
      <c r="B220" s="34"/>
      <c r="C220" s="49" t="s">
        <v>72</v>
      </c>
      <c r="D220" s="61" t="s">
        <v>53</v>
      </c>
      <c r="E220" s="47">
        <v>0</v>
      </c>
      <c r="F220" s="47">
        <v>0</v>
      </c>
      <c r="G220" s="47">
        <v>0</v>
      </c>
      <c r="H220" s="34"/>
      <c r="I220" s="34"/>
      <c r="J220" s="34"/>
      <c r="K220" s="34"/>
    </row>
    <row r="221" spans="1:11" ht="14.1" customHeight="1" x14ac:dyDescent="0.25">
      <c r="A221" s="34"/>
      <c r="B221" s="34"/>
      <c r="C221" s="49" t="s">
        <v>73</v>
      </c>
      <c r="D221" s="61" t="s">
        <v>53</v>
      </c>
      <c r="E221" s="47">
        <v>0</v>
      </c>
      <c r="F221" s="47">
        <v>0</v>
      </c>
      <c r="G221" s="47">
        <v>0</v>
      </c>
      <c r="H221" s="34"/>
      <c r="I221" s="34"/>
      <c r="J221" s="34"/>
      <c r="K221" s="34"/>
    </row>
    <row r="222" spans="1:11" ht="14.1" customHeight="1" x14ac:dyDescent="0.25">
      <c r="A222" s="34"/>
      <c r="B222" s="34"/>
      <c r="C222" s="49" t="s">
        <v>77</v>
      </c>
      <c r="D222" s="61" t="s">
        <v>53</v>
      </c>
      <c r="E222" s="47">
        <v>0</v>
      </c>
      <c r="F222" s="47">
        <v>0</v>
      </c>
      <c r="G222" s="47">
        <v>0</v>
      </c>
      <c r="H222" s="34"/>
      <c r="I222" s="34"/>
      <c r="J222" s="34"/>
      <c r="K222" s="34"/>
    </row>
    <row r="223" spans="1:11" ht="14.1" customHeight="1" x14ac:dyDescent="0.25">
      <c r="A223" s="34"/>
      <c r="B223" s="34"/>
      <c r="C223" s="49" t="s">
        <v>72</v>
      </c>
      <c r="D223" s="61" t="s">
        <v>53</v>
      </c>
      <c r="E223" s="47">
        <v>0</v>
      </c>
      <c r="F223" s="47">
        <v>0</v>
      </c>
      <c r="G223" s="47">
        <v>0</v>
      </c>
      <c r="H223" s="34"/>
      <c r="I223" s="34"/>
      <c r="J223" s="34"/>
      <c r="K223" s="34"/>
    </row>
    <row r="224" spans="1:11" ht="14.1" customHeight="1" x14ac:dyDescent="0.25">
      <c r="A224" s="34"/>
      <c r="B224" s="34"/>
      <c r="C224" s="49" t="s">
        <v>73</v>
      </c>
      <c r="D224" s="61" t="s">
        <v>53</v>
      </c>
      <c r="E224" s="47">
        <v>0</v>
      </c>
      <c r="F224" s="47">
        <v>0</v>
      </c>
      <c r="G224" s="47">
        <v>0</v>
      </c>
      <c r="H224" s="34"/>
      <c r="I224" s="34"/>
      <c r="J224" s="34"/>
      <c r="K224" s="34"/>
    </row>
    <row r="225" spans="1:11" ht="14.1" customHeight="1" x14ac:dyDescent="0.25">
      <c r="A225" s="34"/>
      <c r="B225" s="34"/>
      <c r="C225" s="49" t="s">
        <v>78</v>
      </c>
      <c r="D225" s="61" t="s">
        <v>53</v>
      </c>
      <c r="E225" s="47">
        <v>0</v>
      </c>
      <c r="F225" s="47">
        <v>0</v>
      </c>
      <c r="G225" s="47">
        <v>0</v>
      </c>
      <c r="H225" s="34"/>
      <c r="I225" s="34"/>
      <c r="J225" s="34"/>
      <c r="K225" s="34"/>
    </row>
    <row r="226" spans="1:11" ht="14.1" customHeight="1" x14ac:dyDescent="0.25">
      <c r="A226" s="34"/>
      <c r="B226" s="34"/>
      <c r="C226" s="49" t="s">
        <v>72</v>
      </c>
      <c r="D226" s="61" t="s">
        <v>53</v>
      </c>
      <c r="E226" s="47">
        <v>0</v>
      </c>
      <c r="F226" s="47">
        <v>0</v>
      </c>
      <c r="G226" s="47">
        <v>0</v>
      </c>
      <c r="H226" s="34"/>
      <c r="I226" s="34"/>
      <c r="J226" s="34"/>
      <c r="K226" s="34"/>
    </row>
    <row r="227" spans="1:11" ht="14.1" customHeight="1" x14ac:dyDescent="0.25">
      <c r="A227" s="34"/>
      <c r="B227" s="34"/>
      <c r="C227" s="49" t="s">
        <v>73</v>
      </c>
      <c r="D227" s="61" t="s">
        <v>53</v>
      </c>
      <c r="E227" s="47">
        <v>0</v>
      </c>
      <c r="F227" s="47">
        <v>0</v>
      </c>
      <c r="G227" s="47">
        <v>0</v>
      </c>
      <c r="H227" s="34"/>
      <c r="I227" s="34"/>
      <c r="J227" s="34"/>
      <c r="K227" s="34"/>
    </row>
    <row r="228" spans="1:11" ht="14.1" customHeight="1" x14ac:dyDescent="0.25">
      <c r="A228" s="34"/>
      <c r="B228" s="34"/>
      <c r="C228" s="49" t="s">
        <v>79</v>
      </c>
      <c r="D228" s="61" t="s">
        <v>53</v>
      </c>
      <c r="E228" s="47">
        <v>0</v>
      </c>
      <c r="F228" s="47">
        <v>0</v>
      </c>
      <c r="G228" s="47">
        <v>0</v>
      </c>
      <c r="H228" s="34"/>
      <c r="I228" s="34"/>
      <c r="J228" s="34"/>
      <c r="K228" s="34"/>
    </row>
    <row r="229" spans="1:11" ht="14.1" customHeight="1" x14ac:dyDescent="0.25">
      <c r="A229" s="34"/>
      <c r="B229" s="34"/>
      <c r="C229" s="49" t="s">
        <v>72</v>
      </c>
      <c r="D229" s="61" t="s">
        <v>53</v>
      </c>
      <c r="E229" s="47">
        <v>0</v>
      </c>
      <c r="F229" s="47">
        <v>0</v>
      </c>
      <c r="G229" s="47">
        <v>0</v>
      </c>
      <c r="H229" s="34"/>
      <c r="I229" s="34"/>
      <c r="J229" s="34"/>
      <c r="K229" s="34"/>
    </row>
    <row r="230" spans="1:11" ht="14.1" customHeight="1" x14ac:dyDescent="0.25">
      <c r="A230" s="34"/>
      <c r="B230" s="34"/>
      <c r="C230" s="49" t="s">
        <v>73</v>
      </c>
      <c r="D230" s="61" t="s">
        <v>53</v>
      </c>
      <c r="E230" s="47">
        <v>0</v>
      </c>
      <c r="F230" s="47">
        <v>0</v>
      </c>
      <c r="G230" s="47">
        <v>0</v>
      </c>
      <c r="H230" s="34"/>
      <c r="I230" s="34"/>
      <c r="J230" s="34"/>
      <c r="K230" s="34"/>
    </row>
    <row r="231" spans="1:11" ht="14.1" customHeight="1" x14ac:dyDescent="0.25">
      <c r="A231" s="34"/>
      <c r="B231" s="34"/>
      <c r="C231" s="49" t="s">
        <v>80</v>
      </c>
      <c r="D231" s="61" t="s">
        <v>53</v>
      </c>
      <c r="E231" s="47">
        <v>0</v>
      </c>
      <c r="F231" s="47">
        <v>0</v>
      </c>
      <c r="G231" s="47">
        <v>0</v>
      </c>
      <c r="H231" s="34"/>
      <c r="I231" s="34"/>
      <c r="J231" s="34"/>
      <c r="K231" s="34"/>
    </row>
    <row r="232" spans="1:11" ht="14.1" customHeight="1" x14ac:dyDescent="0.25">
      <c r="A232" s="34"/>
      <c r="B232" s="34"/>
      <c r="C232" s="49" t="s">
        <v>72</v>
      </c>
      <c r="D232" s="61" t="s">
        <v>53</v>
      </c>
      <c r="E232" s="47">
        <v>0</v>
      </c>
      <c r="F232" s="47">
        <v>0</v>
      </c>
      <c r="G232" s="47">
        <v>0</v>
      </c>
      <c r="H232" s="34"/>
      <c r="I232" s="34"/>
      <c r="J232" s="34"/>
      <c r="K232" s="34"/>
    </row>
    <row r="233" spans="1:11" ht="14.1" customHeight="1" x14ac:dyDescent="0.25">
      <c r="A233" s="34"/>
      <c r="B233" s="34"/>
      <c r="C233" s="49" t="s">
        <v>81</v>
      </c>
      <c r="D233" s="61" t="s">
        <v>53</v>
      </c>
      <c r="E233" s="47">
        <v>0</v>
      </c>
      <c r="F233" s="47">
        <v>0</v>
      </c>
      <c r="G233" s="47">
        <v>0</v>
      </c>
      <c r="H233" s="34"/>
      <c r="I233" s="34"/>
      <c r="J233" s="34"/>
      <c r="K233" s="34"/>
    </row>
    <row r="234" spans="1:11" ht="14.1" customHeight="1" x14ac:dyDescent="0.25">
      <c r="A234" s="34"/>
      <c r="B234" s="34"/>
      <c r="C234" s="49" t="s">
        <v>82</v>
      </c>
      <c r="D234" s="61" t="s">
        <v>53</v>
      </c>
      <c r="E234" s="47">
        <v>0</v>
      </c>
      <c r="F234" s="47">
        <v>0</v>
      </c>
      <c r="G234" s="47">
        <v>0</v>
      </c>
      <c r="H234" s="34"/>
      <c r="I234" s="34"/>
      <c r="J234" s="34"/>
      <c r="K234" s="34"/>
    </row>
    <row r="235" spans="1:11" ht="14.1" customHeight="1" x14ac:dyDescent="0.25">
      <c r="A235" s="34"/>
      <c r="B235" s="34"/>
      <c r="C235" s="49" t="s">
        <v>83</v>
      </c>
      <c r="D235" s="61" t="s">
        <v>53</v>
      </c>
      <c r="E235" s="47">
        <v>0</v>
      </c>
      <c r="F235" s="47">
        <v>0</v>
      </c>
      <c r="G235" s="47">
        <v>0</v>
      </c>
      <c r="H235" s="34"/>
      <c r="I235" s="34"/>
      <c r="J235" s="34"/>
      <c r="K235" s="34"/>
    </row>
    <row r="236" spans="1:11" ht="14.1" customHeight="1" x14ac:dyDescent="0.25">
      <c r="A236" s="34"/>
      <c r="B236" s="34"/>
      <c r="C236" s="49" t="s">
        <v>84</v>
      </c>
      <c r="D236" s="61" t="s">
        <v>53</v>
      </c>
      <c r="E236" s="47">
        <v>0</v>
      </c>
      <c r="F236" s="47">
        <v>0</v>
      </c>
      <c r="G236" s="47">
        <v>0</v>
      </c>
      <c r="H236" s="34"/>
      <c r="I236" s="34"/>
      <c r="J236" s="34"/>
      <c r="K236" s="34"/>
    </row>
    <row r="237" spans="1:11" ht="14.1" customHeight="1" x14ac:dyDescent="0.25">
      <c r="A237" s="34"/>
      <c r="B237" s="34"/>
      <c r="C237" s="49" t="s">
        <v>85</v>
      </c>
      <c r="D237" s="61" t="s">
        <v>53</v>
      </c>
      <c r="E237" s="47">
        <v>350000</v>
      </c>
      <c r="F237" s="47">
        <v>0</v>
      </c>
      <c r="G237" s="47">
        <v>0</v>
      </c>
      <c r="H237" s="34"/>
      <c r="I237" s="34"/>
      <c r="J237" s="34"/>
      <c r="K237" s="34"/>
    </row>
    <row r="238" spans="1:11" ht="14.1" customHeight="1" x14ac:dyDescent="0.25">
      <c r="A238" s="34"/>
      <c r="B238" s="34"/>
      <c r="C238" s="49" t="s">
        <v>72</v>
      </c>
      <c r="D238" s="61" t="s">
        <v>53</v>
      </c>
      <c r="E238" s="47">
        <v>350000</v>
      </c>
      <c r="F238" s="47">
        <v>0</v>
      </c>
      <c r="G238" s="47">
        <v>0</v>
      </c>
      <c r="H238" s="34"/>
      <c r="I238" s="34"/>
      <c r="J238" s="34"/>
      <c r="K238" s="34"/>
    </row>
    <row r="239" spans="1:11" ht="14.1" customHeight="1" x14ac:dyDescent="0.25">
      <c r="A239" s="34"/>
      <c r="B239" s="34"/>
      <c r="C239" s="49" t="s">
        <v>81</v>
      </c>
      <c r="D239" s="61" t="s">
        <v>53</v>
      </c>
      <c r="E239" s="47">
        <v>0</v>
      </c>
      <c r="F239" s="47">
        <v>0</v>
      </c>
      <c r="G239" s="47">
        <v>0</v>
      </c>
      <c r="H239" s="34"/>
      <c r="I239" s="34"/>
      <c r="J239" s="34"/>
      <c r="K239" s="34"/>
    </row>
    <row r="240" spans="1:11" ht="14.1" customHeight="1" x14ac:dyDescent="0.25">
      <c r="A240" s="34"/>
      <c r="B240" s="34"/>
      <c r="C240" s="49" t="s">
        <v>82</v>
      </c>
      <c r="D240" s="61" t="s">
        <v>53</v>
      </c>
      <c r="E240" s="47">
        <v>0</v>
      </c>
      <c r="F240" s="47">
        <v>0</v>
      </c>
      <c r="G240" s="47">
        <v>0</v>
      </c>
      <c r="H240" s="34"/>
      <c r="I240" s="34"/>
      <c r="J240" s="34"/>
      <c r="K240" s="34"/>
    </row>
    <row r="241" spans="1:11" ht="14.1" customHeight="1" x14ac:dyDescent="0.25">
      <c r="A241" s="34"/>
      <c r="B241" s="34"/>
      <c r="C241" s="49" t="s">
        <v>83</v>
      </c>
      <c r="D241" s="61" t="s">
        <v>53</v>
      </c>
      <c r="E241" s="47">
        <v>0</v>
      </c>
      <c r="F241" s="47">
        <v>0</v>
      </c>
      <c r="G241" s="47">
        <v>0</v>
      </c>
      <c r="H241" s="34"/>
      <c r="I241" s="34"/>
      <c r="J241" s="34"/>
      <c r="K241" s="34"/>
    </row>
    <row r="242" spans="1:11" ht="14.1" customHeight="1" x14ac:dyDescent="0.25">
      <c r="A242" s="34"/>
      <c r="B242" s="34"/>
      <c r="C242" s="49" t="s">
        <v>84</v>
      </c>
      <c r="D242" s="61" t="s">
        <v>53</v>
      </c>
      <c r="E242" s="47">
        <v>0</v>
      </c>
      <c r="F242" s="47">
        <v>0</v>
      </c>
      <c r="G242" s="47">
        <v>0</v>
      </c>
      <c r="H242" s="34"/>
      <c r="I242" s="34"/>
      <c r="J242" s="34"/>
      <c r="K242" s="34"/>
    </row>
    <row r="243" spans="1:11" ht="14.1" customHeight="1" x14ac:dyDescent="0.25">
      <c r="A243" s="34"/>
      <c r="B243" s="34"/>
      <c r="C243" s="49" t="s">
        <v>86</v>
      </c>
      <c r="D243" s="61" t="s">
        <v>53</v>
      </c>
      <c r="E243" s="47">
        <v>0</v>
      </c>
      <c r="F243" s="47">
        <v>0</v>
      </c>
      <c r="G243" s="47">
        <v>0</v>
      </c>
      <c r="H243" s="34"/>
      <c r="I243" s="34"/>
      <c r="J243" s="34"/>
      <c r="K243" s="34"/>
    </row>
    <row r="244" spans="1:11" ht="14.1" customHeight="1" x14ac:dyDescent="0.25">
      <c r="A244" s="34"/>
      <c r="B244" s="34"/>
      <c r="C244" s="49" t="s">
        <v>72</v>
      </c>
      <c r="D244" s="61" t="s">
        <v>53</v>
      </c>
      <c r="E244" s="47">
        <v>0</v>
      </c>
      <c r="F244" s="47">
        <v>0</v>
      </c>
      <c r="G244" s="47">
        <v>0</v>
      </c>
      <c r="H244" s="34"/>
      <c r="I244" s="34"/>
      <c r="J244" s="34"/>
      <c r="K244" s="34"/>
    </row>
    <row r="245" spans="1:11" ht="14.1" customHeight="1" x14ac:dyDescent="0.25">
      <c r="A245" s="34"/>
      <c r="B245" s="34"/>
      <c r="C245" s="49" t="s">
        <v>81</v>
      </c>
      <c r="D245" s="61" t="s">
        <v>53</v>
      </c>
      <c r="E245" s="47">
        <v>0</v>
      </c>
      <c r="F245" s="47">
        <v>0</v>
      </c>
      <c r="G245" s="47">
        <v>0</v>
      </c>
      <c r="H245" s="34"/>
      <c r="I245" s="34"/>
      <c r="J245" s="34"/>
      <c r="K245" s="34"/>
    </row>
    <row r="246" spans="1:11" ht="14.1" customHeight="1" x14ac:dyDescent="0.25">
      <c r="A246" s="34"/>
      <c r="B246" s="34"/>
      <c r="C246" s="49" t="s">
        <v>82</v>
      </c>
      <c r="D246" s="61" t="s">
        <v>53</v>
      </c>
      <c r="E246" s="47">
        <v>0</v>
      </c>
      <c r="F246" s="47">
        <v>0</v>
      </c>
      <c r="G246" s="47">
        <v>0</v>
      </c>
      <c r="H246" s="34"/>
      <c r="I246" s="34"/>
      <c r="J246" s="34"/>
      <c r="K246" s="34"/>
    </row>
    <row r="247" spans="1:11" ht="14.1" customHeight="1" x14ac:dyDescent="0.25">
      <c r="A247" s="34"/>
      <c r="B247" s="34"/>
      <c r="C247" s="49" t="s">
        <v>83</v>
      </c>
      <c r="D247" s="61" t="s">
        <v>53</v>
      </c>
      <c r="E247" s="47">
        <v>0</v>
      </c>
      <c r="F247" s="47">
        <v>0</v>
      </c>
      <c r="G247" s="47">
        <v>0</v>
      </c>
      <c r="H247" s="34"/>
      <c r="I247" s="34"/>
      <c r="J247" s="34"/>
      <c r="K247" s="34"/>
    </row>
    <row r="248" spans="1:11" ht="14.1" customHeight="1" x14ac:dyDescent="0.25">
      <c r="A248" s="34"/>
      <c r="B248" s="34"/>
      <c r="C248" s="49" t="s">
        <v>84</v>
      </c>
      <c r="D248" s="61" t="s">
        <v>53</v>
      </c>
      <c r="E248" s="47">
        <v>0</v>
      </c>
      <c r="F248" s="47">
        <v>0</v>
      </c>
      <c r="G248" s="47">
        <v>0</v>
      </c>
      <c r="H248" s="34"/>
      <c r="I248" s="34"/>
      <c r="J248" s="34"/>
      <c r="K248" s="34"/>
    </row>
    <row r="249" spans="1:11" ht="14.1" customHeight="1" x14ac:dyDescent="0.25">
      <c r="A249" s="34"/>
      <c r="B249" s="34"/>
      <c r="C249" s="49" t="s">
        <v>87</v>
      </c>
      <c r="D249" s="61" t="s">
        <v>53</v>
      </c>
      <c r="E249" s="47">
        <v>0</v>
      </c>
      <c r="F249" s="47">
        <v>0</v>
      </c>
      <c r="G249" s="47">
        <v>0</v>
      </c>
      <c r="H249" s="34"/>
      <c r="I249" s="34"/>
      <c r="J249" s="34"/>
      <c r="K249" s="34"/>
    </row>
    <row r="250" spans="1:11" ht="14.1" customHeight="1" x14ac:dyDescent="0.25">
      <c r="A250" s="34"/>
      <c r="B250" s="34"/>
      <c r="C250" s="49" t="s">
        <v>88</v>
      </c>
      <c r="D250" s="61" t="s">
        <v>53</v>
      </c>
      <c r="E250" s="47">
        <v>0</v>
      </c>
      <c r="F250" s="47">
        <v>0</v>
      </c>
      <c r="G250" s="47">
        <v>0</v>
      </c>
      <c r="H250" s="34"/>
      <c r="I250" s="34"/>
      <c r="J250" s="34"/>
      <c r="K250" s="34"/>
    </row>
    <row r="251" spans="1:11" ht="14.1" customHeight="1" x14ac:dyDescent="0.25">
      <c r="A251" s="34"/>
      <c r="B251" s="34"/>
      <c r="C251" s="48" t="s">
        <v>89</v>
      </c>
      <c r="D251" s="47">
        <v>0</v>
      </c>
      <c r="E251" s="47">
        <v>350000</v>
      </c>
      <c r="F251" s="47">
        <v>0</v>
      </c>
      <c r="G251" s="47">
        <v>0</v>
      </c>
      <c r="H251" s="34"/>
      <c r="I251" s="34"/>
      <c r="J251" s="34"/>
      <c r="K251" s="34"/>
    </row>
    <row r="252" spans="1:11" ht="18" customHeight="1" x14ac:dyDescent="0.25">
      <c r="A252" s="34"/>
      <c r="B252" s="34"/>
      <c r="C252" s="55" t="s">
        <v>46</v>
      </c>
      <c r="D252" s="1419" t="s">
        <v>247</v>
      </c>
      <c r="E252" s="1420"/>
      <c r="F252" s="1420"/>
      <c r="G252" s="1420"/>
      <c r="H252" s="34"/>
      <c r="I252" s="34"/>
      <c r="J252" s="34"/>
      <c r="K252" s="34"/>
    </row>
    <row r="253" spans="1:11" ht="18" customHeight="1" x14ac:dyDescent="0.25">
      <c r="A253" s="34"/>
      <c r="B253" s="34"/>
      <c r="C253" s="32" t="s">
        <v>48</v>
      </c>
      <c r="D253" s="1421" t="s">
        <v>246</v>
      </c>
      <c r="E253" s="1422"/>
      <c r="F253" s="1422"/>
      <c r="G253" s="1422"/>
      <c r="H253" s="34"/>
      <c r="I253" s="34"/>
      <c r="J253" s="34"/>
      <c r="K253" s="34"/>
    </row>
    <row r="254" spans="1:11" ht="18" customHeight="1" x14ac:dyDescent="0.25">
      <c r="A254" s="34"/>
      <c r="B254" s="34"/>
      <c r="C254" s="32" t="s">
        <v>50</v>
      </c>
      <c r="D254" s="1421" t="s">
        <v>245</v>
      </c>
      <c r="E254" s="1422"/>
      <c r="F254" s="1422"/>
      <c r="G254" s="1422"/>
      <c r="H254" s="34"/>
      <c r="I254" s="34"/>
      <c r="J254" s="34"/>
      <c r="K254" s="34"/>
    </row>
    <row r="255" spans="1:11" ht="15" customHeight="1" x14ac:dyDescent="0.25">
      <c r="A255" s="34"/>
      <c r="B255" s="34"/>
      <c r="C255" s="53"/>
      <c r="D255" s="52">
        <v>2026</v>
      </c>
      <c r="E255" s="52">
        <v>2027</v>
      </c>
      <c r="F255" s="52">
        <v>2028</v>
      </c>
      <c r="G255" s="52">
        <v>2029</v>
      </c>
      <c r="H255" s="34"/>
      <c r="I255" s="34"/>
      <c r="J255" s="34"/>
      <c r="K255" s="34"/>
    </row>
    <row r="256" spans="1:11" ht="15" customHeight="1" x14ac:dyDescent="0.25">
      <c r="A256" s="34"/>
      <c r="B256" s="34"/>
      <c r="C256" s="51"/>
      <c r="D256" s="50" t="s">
        <v>17</v>
      </c>
      <c r="E256" s="50" t="s">
        <v>18</v>
      </c>
      <c r="F256" s="50" t="s">
        <v>18</v>
      </c>
      <c r="G256" s="50" t="s">
        <v>18</v>
      </c>
      <c r="H256" s="34"/>
      <c r="I256" s="34"/>
      <c r="J256" s="34"/>
      <c r="K256" s="34"/>
    </row>
    <row r="257" spans="1:11" ht="14.1" customHeight="1" x14ac:dyDescent="0.25">
      <c r="A257" s="34"/>
      <c r="B257" s="34"/>
      <c r="C257" s="41" t="s">
        <v>52</v>
      </c>
      <c r="D257" s="54" t="s">
        <v>53</v>
      </c>
      <c r="E257" s="54" t="s">
        <v>124</v>
      </c>
      <c r="F257" s="54" t="s">
        <v>55</v>
      </c>
      <c r="G257" s="54" t="s">
        <v>55</v>
      </c>
      <c r="H257" s="34"/>
      <c r="I257" s="34"/>
      <c r="J257" s="34"/>
      <c r="K257" s="34"/>
    </row>
    <row r="258" spans="1:11" ht="14.1" customHeight="1" x14ac:dyDescent="0.25">
      <c r="A258" s="34"/>
      <c r="B258" s="34"/>
      <c r="C258" s="41" t="s">
        <v>54</v>
      </c>
      <c r="D258" s="54" t="s">
        <v>53</v>
      </c>
      <c r="E258" s="54" t="s">
        <v>244</v>
      </c>
      <c r="F258" s="54" t="s">
        <v>55</v>
      </c>
      <c r="G258" s="54" t="s">
        <v>55</v>
      </c>
      <c r="H258" s="34"/>
      <c r="I258" s="34"/>
      <c r="J258" s="34"/>
      <c r="K258" s="34"/>
    </row>
    <row r="259" spans="1:11" ht="14.1" customHeight="1" x14ac:dyDescent="0.25">
      <c r="A259" s="34"/>
      <c r="B259" s="34"/>
      <c r="C259" s="41" t="s">
        <v>59</v>
      </c>
      <c r="D259" s="54" t="s">
        <v>55</v>
      </c>
      <c r="E259" s="54" t="s">
        <v>244</v>
      </c>
      <c r="F259" s="54" t="s">
        <v>55</v>
      </c>
      <c r="G259" s="54" t="s">
        <v>55</v>
      </c>
      <c r="H259" s="34"/>
      <c r="I259" s="34"/>
      <c r="J259" s="34"/>
      <c r="K259" s="34"/>
    </row>
    <row r="260" spans="1:11" ht="14.1" customHeight="1" x14ac:dyDescent="0.25">
      <c r="A260" s="34"/>
      <c r="B260" s="34"/>
      <c r="C260" s="41" t="s">
        <v>63</v>
      </c>
      <c r="D260" s="54" t="s">
        <v>53</v>
      </c>
      <c r="E260" s="54" t="s">
        <v>53</v>
      </c>
      <c r="F260" s="54" t="s">
        <v>103</v>
      </c>
      <c r="G260" s="54" t="s">
        <v>53</v>
      </c>
      <c r="H260" s="34"/>
      <c r="I260" s="34"/>
      <c r="J260" s="34"/>
      <c r="K260" s="34"/>
    </row>
    <row r="261" spans="1:11" ht="14.1" customHeight="1" x14ac:dyDescent="0.25">
      <c r="A261" s="34"/>
      <c r="B261" s="34"/>
      <c r="C261" s="41" t="s">
        <v>65</v>
      </c>
      <c r="D261" s="54" t="s">
        <v>53</v>
      </c>
      <c r="E261" s="54" t="s">
        <v>53</v>
      </c>
      <c r="F261" s="54" t="s">
        <v>103</v>
      </c>
      <c r="G261" s="54" t="s">
        <v>53</v>
      </c>
      <c r="H261" s="34"/>
      <c r="I261" s="34"/>
      <c r="J261" s="34"/>
      <c r="K261" s="34"/>
    </row>
    <row r="262" spans="1:11" ht="14.1" customHeight="1" x14ac:dyDescent="0.25">
      <c r="A262" s="34"/>
      <c r="B262" s="34"/>
      <c r="C262" s="41" t="s">
        <v>68</v>
      </c>
      <c r="D262" s="54" t="s">
        <v>53</v>
      </c>
      <c r="E262" s="54" t="s">
        <v>53</v>
      </c>
      <c r="F262" s="54" t="s">
        <v>103</v>
      </c>
      <c r="G262" s="54" t="s">
        <v>53</v>
      </c>
      <c r="H262" s="34"/>
      <c r="I262" s="34"/>
      <c r="J262" s="34"/>
      <c r="K262" s="34"/>
    </row>
    <row r="263" spans="1:11" ht="14.1" customHeight="1" x14ac:dyDescent="0.25">
      <c r="A263" s="34"/>
      <c r="B263" s="34"/>
      <c r="C263" s="1431" t="s">
        <v>70</v>
      </c>
      <c r="D263" s="1432"/>
      <c r="E263" s="1432"/>
      <c r="F263" s="1432"/>
      <c r="G263" s="1432"/>
      <c r="H263" s="34"/>
      <c r="I263" s="34"/>
      <c r="J263" s="34"/>
      <c r="K263" s="34"/>
    </row>
    <row r="264" spans="1:11" ht="14.1" customHeight="1" x14ac:dyDescent="0.25">
      <c r="A264" s="34"/>
      <c r="B264" s="34"/>
      <c r="C264" s="53"/>
      <c r="D264" s="52">
        <v>2026</v>
      </c>
      <c r="E264" s="52">
        <v>2027</v>
      </c>
      <c r="F264" s="52">
        <v>2028</v>
      </c>
      <c r="G264" s="52">
        <v>2029</v>
      </c>
      <c r="H264" s="34"/>
      <c r="I264" s="34"/>
      <c r="J264" s="34"/>
      <c r="K264" s="34"/>
    </row>
    <row r="265" spans="1:11" ht="14.1" customHeight="1" x14ac:dyDescent="0.25">
      <c r="A265" s="34"/>
      <c r="B265" s="34"/>
      <c r="C265" s="51"/>
      <c r="D265" s="50" t="s">
        <v>17</v>
      </c>
      <c r="E265" s="50" t="s">
        <v>18</v>
      </c>
      <c r="F265" s="50" t="s">
        <v>18</v>
      </c>
      <c r="G265" s="50" t="s">
        <v>18</v>
      </c>
      <c r="H265" s="34"/>
      <c r="I265" s="34"/>
      <c r="J265" s="34"/>
      <c r="K265" s="34"/>
    </row>
    <row r="266" spans="1:11" ht="14.1" customHeight="1" x14ac:dyDescent="0.25">
      <c r="A266" s="34"/>
      <c r="B266" s="34"/>
      <c r="C266" s="49" t="s">
        <v>71</v>
      </c>
      <c r="D266" s="61" t="s">
        <v>53</v>
      </c>
      <c r="E266" s="47">
        <v>0</v>
      </c>
      <c r="F266" s="47">
        <v>0</v>
      </c>
      <c r="G266" s="47">
        <v>0</v>
      </c>
      <c r="H266" s="34"/>
      <c r="I266" s="34"/>
      <c r="J266" s="34"/>
      <c r="K266" s="34"/>
    </row>
    <row r="267" spans="1:11" ht="14.1" customHeight="1" x14ac:dyDescent="0.25">
      <c r="A267" s="34"/>
      <c r="B267" s="34"/>
      <c r="C267" s="49" t="s">
        <v>72</v>
      </c>
      <c r="D267" s="61" t="s">
        <v>53</v>
      </c>
      <c r="E267" s="47">
        <v>0</v>
      </c>
      <c r="F267" s="47">
        <v>0</v>
      </c>
      <c r="G267" s="47">
        <v>0</v>
      </c>
      <c r="H267" s="34"/>
      <c r="I267" s="34"/>
      <c r="J267" s="34"/>
      <c r="K267" s="34"/>
    </row>
    <row r="268" spans="1:11" ht="14.1" customHeight="1" x14ac:dyDescent="0.25">
      <c r="A268" s="34"/>
      <c r="B268" s="34"/>
      <c r="C268" s="49" t="s">
        <v>73</v>
      </c>
      <c r="D268" s="61" t="s">
        <v>53</v>
      </c>
      <c r="E268" s="47">
        <v>0</v>
      </c>
      <c r="F268" s="47">
        <v>0</v>
      </c>
      <c r="G268" s="47">
        <v>0</v>
      </c>
      <c r="H268" s="34"/>
      <c r="I268" s="34"/>
      <c r="J268" s="34"/>
      <c r="K268" s="34"/>
    </row>
    <row r="269" spans="1:11" ht="14.1" customHeight="1" x14ac:dyDescent="0.25">
      <c r="A269" s="34"/>
      <c r="B269" s="34"/>
      <c r="C269" s="49" t="s">
        <v>74</v>
      </c>
      <c r="D269" s="61" t="s">
        <v>53</v>
      </c>
      <c r="E269" s="47">
        <v>0</v>
      </c>
      <c r="F269" s="47">
        <v>0</v>
      </c>
      <c r="G269" s="47">
        <v>0</v>
      </c>
      <c r="H269" s="34"/>
      <c r="I269" s="34"/>
      <c r="J269" s="34"/>
      <c r="K269" s="34"/>
    </row>
    <row r="270" spans="1:11" ht="14.1" customHeight="1" x14ac:dyDescent="0.25">
      <c r="A270" s="34"/>
      <c r="B270" s="34"/>
      <c r="C270" s="49" t="s">
        <v>72</v>
      </c>
      <c r="D270" s="61" t="s">
        <v>53</v>
      </c>
      <c r="E270" s="47">
        <v>0</v>
      </c>
      <c r="F270" s="47">
        <v>0</v>
      </c>
      <c r="G270" s="47">
        <v>0</v>
      </c>
      <c r="H270" s="34"/>
      <c r="I270" s="34"/>
      <c r="J270" s="34"/>
      <c r="K270" s="34"/>
    </row>
    <row r="271" spans="1:11" ht="14.1" customHeight="1" x14ac:dyDescent="0.25">
      <c r="A271" s="34"/>
      <c r="B271" s="34"/>
      <c r="C271" s="49" t="s">
        <v>73</v>
      </c>
      <c r="D271" s="61" t="s">
        <v>53</v>
      </c>
      <c r="E271" s="47">
        <v>0</v>
      </c>
      <c r="F271" s="47">
        <v>0</v>
      </c>
      <c r="G271" s="47">
        <v>0</v>
      </c>
      <c r="H271" s="34"/>
      <c r="I271" s="34"/>
      <c r="J271" s="34"/>
      <c r="K271" s="34"/>
    </row>
    <row r="272" spans="1:11" ht="14.1" customHeight="1" x14ac:dyDescent="0.25">
      <c r="A272" s="34"/>
      <c r="B272" s="34"/>
      <c r="C272" s="49" t="s">
        <v>75</v>
      </c>
      <c r="D272" s="61" t="s">
        <v>53</v>
      </c>
      <c r="E272" s="47">
        <v>0</v>
      </c>
      <c r="F272" s="47">
        <v>0</v>
      </c>
      <c r="G272" s="47">
        <v>0</v>
      </c>
      <c r="H272" s="34"/>
      <c r="I272" s="34"/>
      <c r="J272" s="34"/>
      <c r="K272" s="34"/>
    </row>
    <row r="273" spans="1:11" ht="14.1" customHeight="1" x14ac:dyDescent="0.25">
      <c r="A273" s="34"/>
      <c r="B273" s="34"/>
      <c r="C273" s="49" t="s">
        <v>72</v>
      </c>
      <c r="D273" s="61" t="s">
        <v>53</v>
      </c>
      <c r="E273" s="47">
        <v>0</v>
      </c>
      <c r="F273" s="47">
        <v>0</v>
      </c>
      <c r="G273" s="47">
        <v>0</v>
      </c>
      <c r="H273" s="34"/>
      <c r="I273" s="34"/>
      <c r="J273" s="34"/>
      <c r="K273" s="34"/>
    </row>
    <row r="274" spans="1:11" ht="14.1" customHeight="1" x14ac:dyDescent="0.25">
      <c r="A274" s="34"/>
      <c r="B274" s="34"/>
      <c r="C274" s="49" t="s">
        <v>73</v>
      </c>
      <c r="D274" s="61" t="s">
        <v>53</v>
      </c>
      <c r="E274" s="47">
        <v>0</v>
      </c>
      <c r="F274" s="47">
        <v>0</v>
      </c>
      <c r="G274" s="47">
        <v>0</v>
      </c>
      <c r="H274" s="34"/>
      <c r="I274" s="34"/>
      <c r="J274" s="34"/>
      <c r="K274" s="34"/>
    </row>
    <row r="275" spans="1:11" ht="14.1" customHeight="1" x14ac:dyDescent="0.25">
      <c r="A275" s="34"/>
      <c r="B275" s="34"/>
      <c r="C275" s="49" t="s">
        <v>76</v>
      </c>
      <c r="D275" s="61" t="s">
        <v>53</v>
      </c>
      <c r="E275" s="47">
        <v>0</v>
      </c>
      <c r="F275" s="47">
        <v>0</v>
      </c>
      <c r="G275" s="47">
        <v>0</v>
      </c>
      <c r="H275" s="34"/>
      <c r="I275" s="34"/>
      <c r="J275" s="34"/>
      <c r="K275" s="34"/>
    </row>
    <row r="276" spans="1:11" ht="14.1" customHeight="1" x14ac:dyDescent="0.25">
      <c r="A276" s="34"/>
      <c r="B276" s="34"/>
      <c r="C276" s="49" t="s">
        <v>72</v>
      </c>
      <c r="D276" s="61" t="s">
        <v>53</v>
      </c>
      <c r="E276" s="47">
        <v>0</v>
      </c>
      <c r="F276" s="47">
        <v>0</v>
      </c>
      <c r="G276" s="47">
        <v>0</v>
      </c>
      <c r="H276" s="34"/>
      <c r="I276" s="34"/>
      <c r="J276" s="34"/>
      <c r="K276" s="34"/>
    </row>
    <row r="277" spans="1:11" ht="14.1" customHeight="1" x14ac:dyDescent="0.25">
      <c r="A277" s="34"/>
      <c r="B277" s="34"/>
      <c r="C277" s="49" t="s">
        <v>73</v>
      </c>
      <c r="D277" s="61" t="s">
        <v>53</v>
      </c>
      <c r="E277" s="47">
        <v>0</v>
      </c>
      <c r="F277" s="47">
        <v>0</v>
      </c>
      <c r="G277" s="47">
        <v>0</v>
      </c>
      <c r="H277" s="34"/>
      <c r="I277" s="34"/>
      <c r="J277" s="34"/>
      <c r="K277" s="34"/>
    </row>
    <row r="278" spans="1:11" ht="14.1" customHeight="1" x14ac:dyDescent="0.25">
      <c r="A278" s="34"/>
      <c r="B278" s="34"/>
      <c r="C278" s="49" t="s">
        <v>77</v>
      </c>
      <c r="D278" s="61" t="s">
        <v>53</v>
      </c>
      <c r="E278" s="47">
        <v>0</v>
      </c>
      <c r="F278" s="47">
        <v>0</v>
      </c>
      <c r="G278" s="47">
        <v>0</v>
      </c>
      <c r="H278" s="34"/>
      <c r="I278" s="34"/>
      <c r="J278" s="34"/>
      <c r="K278" s="34"/>
    </row>
    <row r="279" spans="1:11" ht="14.1" customHeight="1" x14ac:dyDescent="0.25">
      <c r="A279" s="34"/>
      <c r="B279" s="34"/>
      <c r="C279" s="49" t="s">
        <v>72</v>
      </c>
      <c r="D279" s="61" t="s">
        <v>53</v>
      </c>
      <c r="E279" s="47">
        <v>0</v>
      </c>
      <c r="F279" s="47">
        <v>0</v>
      </c>
      <c r="G279" s="47">
        <v>0</v>
      </c>
      <c r="H279" s="34"/>
      <c r="I279" s="34"/>
      <c r="J279" s="34"/>
      <c r="K279" s="34"/>
    </row>
    <row r="280" spans="1:11" ht="14.1" customHeight="1" x14ac:dyDescent="0.25">
      <c r="A280" s="34"/>
      <c r="B280" s="34"/>
      <c r="C280" s="49" t="s">
        <v>73</v>
      </c>
      <c r="D280" s="61" t="s">
        <v>53</v>
      </c>
      <c r="E280" s="47">
        <v>0</v>
      </c>
      <c r="F280" s="47">
        <v>0</v>
      </c>
      <c r="G280" s="47">
        <v>0</v>
      </c>
      <c r="H280" s="34"/>
      <c r="I280" s="34"/>
      <c r="J280" s="34"/>
      <c r="K280" s="34"/>
    </row>
    <row r="281" spans="1:11" ht="14.1" customHeight="1" x14ac:dyDescent="0.25">
      <c r="A281" s="34"/>
      <c r="B281" s="34"/>
      <c r="C281" s="49" t="s">
        <v>78</v>
      </c>
      <c r="D281" s="61" t="s">
        <v>53</v>
      </c>
      <c r="E281" s="47">
        <v>0</v>
      </c>
      <c r="F281" s="47">
        <v>0</v>
      </c>
      <c r="G281" s="47">
        <v>0</v>
      </c>
      <c r="H281" s="34"/>
      <c r="I281" s="34"/>
      <c r="J281" s="34"/>
      <c r="K281" s="34"/>
    </row>
    <row r="282" spans="1:11" ht="14.1" customHeight="1" x14ac:dyDescent="0.25">
      <c r="A282" s="34"/>
      <c r="B282" s="34"/>
      <c r="C282" s="49" t="s">
        <v>72</v>
      </c>
      <c r="D282" s="61" t="s">
        <v>53</v>
      </c>
      <c r="E282" s="47">
        <v>0</v>
      </c>
      <c r="F282" s="47">
        <v>0</v>
      </c>
      <c r="G282" s="47">
        <v>0</v>
      </c>
      <c r="H282" s="34"/>
      <c r="I282" s="34"/>
      <c r="J282" s="34"/>
      <c r="K282" s="34"/>
    </row>
    <row r="283" spans="1:11" ht="14.1" customHeight="1" x14ac:dyDescent="0.25">
      <c r="A283" s="34"/>
      <c r="B283" s="34"/>
      <c r="C283" s="49" t="s">
        <v>73</v>
      </c>
      <c r="D283" s="61" t="s">
        <v>53</v>
      </c>
      <c r="E283" s="47">
        <v>0</v>
      </c>
      <c r="F283" s="47">
        <v>0</v>
      </c>
      <c r="G283" s="47">
        <v>0</v>
      </c>
      <c r="H283" s="34"/>
      <c r="I283" s="34"/>
      <c r="J283" s="34"/>
      <c r="K283" s="34"/>
    </row>
    <row r="284" spans="1:11" ht="14.1" customHeight="1" x14ac:dyDescent="0.25">
      <c r="A284" s="34"/>
      <c r="B284" s="34"/>
      <c r="C284" s="49" t="s">
        <v>79</v>
      </c>
      <c r="D284" s="61" t="s">
        <v>53</v>
      </c>
      <c r="E284" s="47">
        <v>0</v>
      </c>
      <c r="F284" s="47">
        <v>0</v>
      </c>
      <c r="G284" s="47">
        <v>0</v>
      </c>
      <c r="H284" s="34"/>
      <c r="I284" s="34"/>
      <c r="J284" s="34"/>
      <c r="K284" s="34"/>
    </row>
    <row r="285" spans="1:11" ht="14.1" customHeight="1" x14ac:dyDescent="0.25">
      <c r="A285" s="34"/>
      <c r="B285" s="34"/>
      <c r="C285" s="49" t="s">
        <v>72</v>
      </c>
      <c r="D285" s="61" t="s">
        <v>53</v>
      </c>
      <c r="E285" s="47">
        <v>0</v>
      </c>
      <c r="F285" s="47">
        <v>0</v>
      </c>
      <c r="G285" s="47">
        <v>0</v>
      </c>
      <c r="H285" s="34"/>
      <c r="I285" s="34"/>
      <c r="J285" s="34"/>
      <c r="K285" s="34"/>
    </row>
    <row r="286" spans="1:11" ht="14.1" customHeight="1" x14ac:dyDescent="0.25">
      <c r="A286" s="34"/>
      <c r="B286" s="34"/>
      <c r="C286" s="49" t="s">
        <v>73</v>
      </c>
      <c r="D286" s="61" t="s">
        <v>53</v>
      </c>
      <c r="E286" s="47">
        <v>0</v>
      </c>
      <c r="F286" s="47">
        <v>0</v>
      </c>
      <c r="G286" s="47">
        <v>0</v>
      </c>
      <c r="H286" s="34"/>
      <c r="I286" s="34"/>
      <c r="J286" s="34"/>
      <c r="K286" s="34"/>
    </row>
    <row r="287" spans="1:11" ht="14.1" customHeight="1" x14ac:dyDescent="0.25">
      <c r="A287" s="34"/>
      <c r="B287" s="34"/>
      <c r="C287" s="49" t="s">
        <v>80</v>
      </c>
      <c r="D287" s="61" t="s">
        <v>53</v>
      </c>
      <c r="E287" s="47">
        <v>0</v>
      </c>
      <c r="F287" s="47">
        <v>0</v>
      </c>
      <c r="G287" s="47">
        <v>0</v>
      </c>
      <c r="H287" s="34"/>
      <c r="I287" s="34"/>
      <c r="J287" s="34"/>
      <c r="K287" s="34"/>
    </row>
    <row r="288" spans="1:11" ht="14.1" customHeight="1" x14ac:dyDescent="0.25">
      <c r="A288" s="34"/>
      <c r="B288" s="34"/>
      <c r="C288" s="49" t="s">
        <v>72</v>
      </c>
      <c r="D288" s="61" t="s">
        <v>53</v>
      </c>
      <c r="E288" s="47">
        <v>0</v>
      </c>
      <c r="F288" s="47">
        <v>0</v>
      </c>
      <c r="G288" s="47">
        <v>0</v>
      </c>
      <c r="H288" s="34"/>
      <c r="I288" s="34"/>
      <c r="J288" s="34"/>
      <c r="K288" s="34"/>
    </row>
    <row r="289" spans="1:11" ht="14.1" customHeight="1" x14ac:dyDescent="0.25">
      <c r="A289" s="34"/>
      <c r="B289" s="34"/>
      <c r="C289" s="49" t="s">
        <v>81</v>
      </c>
      <c r="D289" s="61" t="s">
        <v>53</v>
      </c>
      <c r="E289" s="47">
        <v>0</v>
      </c>
      <c r="F289" s="47">
        <v>0</v>
      </c>
      <c r="G289" s="47">
        <v>0</v>
      </c>
      <c r="H289" s="34"/>
      <c r="I289" s="34"/>
      <c r="J289" s="34"/>
      <c r="K289" s="34"/>
    </row>
    <row r="290" spans="1:11" ht="14.1" customHeight="1" x14ac:dyDescent="0.25">
      <c r="A290" s="34"/>
      <c r="B290" s="34"/>
      <c r="C290" s="49" t="s">
        <v>82</v>
      </c>
      <c r="D290" s="61" t="s">
        <v>53</v>
      </c>
      <c r="E290" s="47">
        <v>0</v>
      </c>
      <c r="F290" s="47">
        <v>0</v>
      </c>
      <c r="G290" s="47">
        <v>0</v>
      </c>
      <c r="H290" s="34"/>
      <c r="I290" s="34"/>
      <c r="J290" s="34"/>
      <c r="K290" s="34"/>
    </row>
    <row r="291" spans="1:11" ht="14.1" customHeight="1" x14ac:dyDescent="0.25">
      <c r="A291" s="34"/>
      <c r="B291" s="34"/>
      <c r="C291" s="49" t="s">
        <v>83</v>
      </c>
      <c r="D291" s="61" t="s">
        <v>53</v>
      </c>
      <c r="E291" s="47">
        <v>0</v>
      </c>
      <c r="F291" s="47">
        <v>0</v>
      </c>
      <c r="G291" s="47">
        <v>0</v>
      </c>
      <c r="H291" s="34"/>
      <c r="I291" s="34"/>
      <c r="J291" s="34"/>
      <c r="K291" s="34"/>
    </row>
    <row r="292" spans="1:11" ht="14.1" customHeight="1" x14ac:dyDescent="0.25">
      <c r="A292" s="34"/>
      <c r="B292" s="34"/>
      <c r="C292" s="49" t="s">
        <v>84</v>
      </c>
      <c r="D292" s="61" t="s">
        <v>53</v>
      </c>
      <c r="E292" s="47">
        <v>0</v>
      </c>
      <c r="F292" s="47">
        <v>0</v>
      </c>
      <c r="G292" s="47">
        <v>0</v>
      </c>
      <c r="H292" s="34"/>
      <c r="I292" s="34"/>
      <c r="J292" s="34"/>
      <c r="K292" s="34"/>
    </row>
    <row r="293" spans="1:11" ht="14.1" customHeight="1" x14ac:dyDescent="0.25">
      <c r="A293" s="34"/>
      <c r="B293" s="34"/>
      <c r="C293" s="49" t="s">
        <v>85</v>
      </c>
      <c r="D293" s="61" t="s">
        <v>53</v>
      </c>
      <c r="E293" s="47">
        <v>150000</v>
      </c>
      <c r="F293" s="47">
        <v>0</v>
      </c>
      <c r="G293" s="47">
        <v>0</v>
      </c>
      <c r="H293" s="34"/>
      <c r="I293" s="34"/>
      <c r="J293" s="34"/>
      <c r="K293" s="34"/>
    </row>
    <row r="294" spans="1:11" ht="14.1" customHeight="1" x14ac:dyDescent="0.25">
      <c r="A294" s="34"/>
      <c r="B294" s="34"/>
      <c r="C294" s="49" t="s">
        <v>72</v>
      </c>
      <c r="D294" s="61" t="s">
        <v>53</v>
      </c>
      <c r="E294" s="47">
        <v>150000</v>
      </c>
      <c r="F294" s="47">
        <v>0</v>
      </c>
      <c r="G294" s="47">
        <v>0</v>
      </c>
      <c r="H294" s="34"/>
      <c r="I294" s="34"/>
      <c r="J294" s="34"/>
      <c r="K294" s="34"/>
    </row>
    <row r="295" spans="1:11" ht="14.1" customHeight="1" x14ac:dyDescent="0.25">
      <c r="A295" s="34"/>
      <c r="B295" s="34"/>
      <c r="C295" s="49" t="s">
        <v>81</v>
      </c>
      <c r="D295" s="61" t="s">
        <v>53</v>
      </c>
      <c r="E295" s="47">
        <v>0</v>
      </c>
      <c r="F295" s="47">
        <v>0</v>
      </c>
      <c r="G295" s="47">
        <v>0</v>
      </c>
      <c r="H295" s="34"/>
      <c r="I295" s="34"/>
      <c r="J295" s="34"/>
      <c r="K295" s="34"/>
    </row>
    <row r="296" spans="1:11" ht="14.1" customHeight="1" x14ac:dyDescent="0.25">
      <c r="A296" s="34"/>
      <c r="B296" s="34"/>
      <c r="C296" s="49" t="s">
        <v>82</v>
      </c>
      <c r="D296" s="61" t="s">
        <v>53</v>
      </c>
      <c r="E296" s="47">
        <v>0</v>
      </c>
      <c r="F296" s="47">
        <v>0</v>
      </c>
      <c r="G296" s="47">
        <v>0</v>
      </c>
      <c r="H296" s="34"/>
      <c r="I296" s="34"/>
      <c r="J296" s="34"/>
      <c r="K296" s="34"/>
    </row>
    <row r="297" spans="1:11" ht="14.1" customHeight="1" x14ac:dyDescent="0.25">
      <c r="A297" s="34"/>
      <c r="B297" s="34"/>
      <c r="C297" s="49" t="s">
        <v>83</v>
      </c>
      <c r="D297" s="61" t="s">
        <v>53</v>
      </c>
      <c r="E297" s="47">
        <v>0</v>
      </c>
      <c r="F297" s="47">
        <v>0</v>
      </c>
      <c r="G297" s="47">
        <v>0</v>
      </c>
      <c r="H297" s="34"/>
      <c r="I297" s="34"/>
      <c r="J297" s="34"/>
      <c r="K297" s="34"/>
    </row>
    <row r="298" spans="1:11" ht="14.1" customHeight="1" x14ac:dyDescent="0.25">
      <c r="A298" s="34"/>
      <c r="B298" s="34"/>
      <c r="C298" s="49" t="s">
        <v>84</v>
      </c>
      <c r="D298" s="61" t="s">
        <v>53</v>
      </c>
      <c r="E298" s="47">
        <v>0</v>
      </c>
      <c r="F298" s="47">
        <v>0</v>
      </c>
      <c r="G298" s="47">
        <v>0</v>
      </c>
      <c r="H298" s="34"/>
      <c r="I298" s="34"/>
      <c r="J298" s="34"/>
      <c r="K298" s="34"/>
    </row>
    <row r="299" spans="1:11" ht="14.1" customHeight="1" x14ac:dyDescent="0.25">
      <c r="A299" s="34"/>
      <c r="B299" s="34"/>
      <c r="C299" s="49" t="s">
        <v>86</v>
      </c>
      <c r="D299" s="61" t="s">
        <v>53</v>
      </c>
      <c r="E299" s="47">
        <v>0</v>
      </c>
      <c r="F299" s="47">
        <v>0</v>
      </c>
      <c r="G299" s="47">
        <v>0</v>
      </c>
      <c r="H299" s="34"/>
      <c r="I299" s="34"/>
      <c r="J299" s="34"/>
      <c r="K299" s="34"/>
    </row>
    <row r="300" spans="1:11" ht="14.1" customHeight="1" x14ac:dyDescent="0.25">
      <c r="A300" s="34"/>
      <c r="B300" s="34"/>
      <c r="C300" s="49" t="s">
        <v>72</v>
      </c>
      <c r="D300" s="61" t="s">
        <v>53</v>
      </c>
      <c r="E300" s="47">
        <v>0</v>
      </c>
      <c r="F300" s="47">
        <v>0</v>
      </c>
      <c r="G300" s="47">
        <v>0</v>
      </c>
      <c r="H300" s="34"/>
      <c r="I300" s="34"/>
      <c r="J300" s="34"/>
      <c r="K300" s="34"/>
    </row>
    <row r="301" spans="1:11" ht="14.1" customHeight="1" x14ac:dyDescent="0.25">
      <c r="A301" s="34"/>
      <c r="B301" s="34"/>
      <c r="C301" s="49" t="s">
        <v>81</v>
      </c>
      <c r="D301" s="61" t="s">
        <v>53</v>
      </c>
      <c r="E301" s="47">
        <v>0</v>
      </c>
      <c r="F301" s="47">
        <v>0</v>
      </c>
      <c r="G301" s="47">
        <v>0</v>
      </c>
      <c r="H301" s="34"/>
      <c r="I301" s="34"/>
      <c r="J301" s="34"/>
      <c r="K301" s="34"/>
    </row>
    <row r="302" spans="1:11" ht="14.1" customHeight="1" x14ac:dyDescent="0.25">
      <c r="A302" s="34"/>
      <c r="B302" s="34"/>
      <c r="C302" s="49" t="s">
        <v>82</v>
      </c>
      <c r="D302" s="61" t="s">
        <v>53</v>
      </c>
      <c r="E302" s="47">
        <v>0</v>
      </c>
      <c r="F302" s="47">
        <v>0</v>
      </c>
      <c r="G302" s="47">
        <v>0</v>
      </c>
      <c r="H302" s="34"/>
      <c r="I302" s="34"/>
      <c r="J302" s="34"/>
      <c r="K302" s="34"/>
    </row>
    <row r="303" spans="1:11" ht="14.1" customHeight="1" x14ac:dyDescent="0.25">
      <c r="A303" s="34"/>
      <c r="B303" s="34"/>
      <c r="C303" s="49" t="s">
        <v>83</v>
      </c>
      <c r="D303" s="61" t="s">
        <v>53</v>
      </c>
      <c r="E303" s="47">
        <v>0</v>
      </c>
      <c r="F303" s="47">
        <v>0</v>
      </c>
      <c r="G303" s="47">
        <v>0</v>
      </c>
      <c r="H303" s="34"/>
      <c r="I303" s="34"/>
      <c r="J303" s="34"/>
      <c r="K303" s="34"/>
    </row>
    <row r="304" spans="1:11" ht="14.1" customHeight="1" x14ac:dyDescent="0.25">
      <c r="A304" s="34"/>
      <c r="B304" s="34"/>
      <c r="C304" s="49" t="s">
        <v>84</v>
      </c>
      <c r="D304" s="61" t="s">
        <v>53</v>
      </c>
      <c r="E304" s="47">
        <v>0</v>
      </c>
      <c r="F304" s="47">
        <v>0</v>
      </c>
      <c r="G304" s="47">
        <v>0</v>
      </c>
      <c r="H304" s="34"/>
      <c r="I304" s="34"/>
      <c r="J304" s="34"/>
      <c r="K304" s="34"/>
    </row>
    <row r="305" spans="1:11" ht="14.1" customHeight="1" x14ac:dyDescent="0.25">
      <c r="A305" s="34"/>
      <c r="B305" s="34"/>
      <c r="C305" s="49" t="s">
        <v>87</v>
      </c>
      <c r="D305" s="61" t="s">
        <v>53</v>
      </c>
      <c r="E305" s="47">
        <v>0</v>
      </c>
      <c r="F305" s="47">
        <v>0</v>
      </c>
      <c r="G305" s="47">
        <v>0</v>
      </c>
      <c r="H305" s="34"/>
      <c r="I305" s="34"/>
      <c r="J305" s="34"/>
      <c r="K305" s="34"/>
    </row>
    <row r="306" spans="1:11" ht="14.1" customHeight="1" x14ac:dyDescent="0.25">
      <c r="A306" s="34"/>
      <c r="B306" s="34"/>
      <c r="C306" s="49" t="s">
        <v>88</v>
      </c>
      <c r="D306" s="61" t="s">
        <v>53</v>
      </c>
      <c r="E306" s="47">
        <v>0</v>
      </c>
      <c r="F306" s="47">
        <v>0</v>
      </c>
      <c r="G306" s="47">
        <v>0</v>
      </c>
      <c r="H306" s="34"/>
      <c r="I306" s="34"/>
      <c r="J306" s="34"/>
      <c r="K306" s="34"/>
    </row>
    <row r="307" spans="1:11" ht="14.1" customHeight="1" x14ac:dyDescent="0.25">
      <c r="A307" s="34"/>
      <c r="B307" s="34"/>
      <c r="C307" s="48" t="s">
        <v>89</v>
      </c>
      <c r="D307" s="47">
        <v>0</v>
      </c>
      <c r="E307" s="47">
        <v>150000</v>
      </c>
      <c r="F307" s="47">
        <v>0</v>
      </c>
      <c r="G307" s="47">
        <v>0</v>
      </c>
      <c r="H307" s="34"/>
      <c r="I307" s="34"/>
      <c r="J307" s="34"/>
      <c r="K307" s="34"/>
    </row>
    <row r="308" spans="1:11" ht="18" customHeight="1" x14ac:dyDescent="0.25">
      <c r="A308" s="34"/>
      <c r="B308" s="34"/>
      <c r="C308" s="55" t="s">
        <v>46</v>
      </c>
      <c r="D308" s="1419" t="s">
        <v>243</v>
      </c>
      <c r="E308" s="1420"/>
      <c r="F308" s="1420"/>
      <c r="G308" s="1420"/>
      <c r="H308" s="34"/>
      <c r="I308" s="34"/>
      <c r="J308" s="34"/>
      <c r="K308" s="34"/>
    </row>
    <row r="309" spans="1:11" ht="18" customHeight="1" x14ac:dyDescent="0.25">
      <c r="A309" s="34"/>
      <c r="B309" s="34"/>
      <c r="C309" s="32" t="s">
        <v>48</v>
      </c>
      <c r="D309" s="1421" t="s">
        <v>242</v>
      </c>
      <c r="E309" s="1422"/>
      <c r="F309" s="1422"/>
      <c r="G309" s="1422"/>
      <c r="H309" s="34"/>
      <c r="I309" s="34"/>
      <c r="J309" s="34"/>
      <c r="K309" s="34"/>
    </row>
    <row r="310" spans="1:11" ht="18" customHeight="1" x14ac:dyDescent="0.25">
      <c r="A310" s="34"/>
      <c r="B310" s="34"/>
      <c r="C310" s="32" t="s">
        <v>50</v>
      </c>
      <c r="D310" s="1421" t="s">
        <v>238</v>
      </c>
      <c r="E310" s="1422"/>
      <c r="F310" s="1422"/>
      <c r="G310" s="1422"/>
      <c r="H310" s="34"/>
      <c r="I310" s="34"/>
      <c r="J310" s="34"/>
      <c r="K310" s="34"/>
    </row>
    <row r="311" spans="1:11" ht="15" customHeight="1" x14ac:dyDescent="0.25">
      <c r="A311" s="34"/>
      <c r="B311" s="34"/>
      <c r="C311" s="53"/>
      <c r="D311" s="52">
        <v>2026</v>
      </c>
      <c r="E311" s="52">
        <v>2027</v>
      </c>
      <c r="F311" s="52">
        <v>2028</v>
      </c>
      <c r="G311" s="52">
        <v>2029</v>
      </c>
      <c r="H311" s="34"/>
      <c r="I311" s="34"/>
      <c r="J311" s="34"/>
      <c r="K311" s="34"/>
    </row>
    <row r="312" spans="1:11" ht="15" customHeight="1" x14ac:dyDescent="0.25">
      <c r="A312" s="34"/>
      <c r="B312" s="34"/>
      <c r="C312" s="51"/>
      <c r="D312" s="50" t="s">
        <v>17</v>
      </c>
      <c r="E312" s="50" t="s">
        <v>18</v>
      </c>
      <c r="F312" s="50" t="s">
        <v>18</v>
      </c>
      <c r="G312" s="50" t="s">
        <v>18</v>
      </c>
      <c r="H312" s="34"/>
      <c r="I312" s="34"/>
      <c r="J312" s="34"/>
      <c r="K312" s="34"/>
    </row>
    <row r="313" spans="1:11" ht="14.1" customHeight="1" x14ac:dyDescent="0.25">
      <c r="A313" s="34"/>
      <c r="B313" s="34"/>
      <c r="C313" s="41" t="s">
        <v>52</v>
      </c>
      <c r="D313" s="54" t="s">
        <v>53</v>
      </c>
      <c r="E313" s="54" t="s">
        <v>124</v>
      </c>
      <c r="F313" s="54" t="s">
        <v>55</v>
      </c>
      <c r="G313" s="54" t="s">
        <v>55</v>
      </c>
      <c r="H313" s="34"/>
      <c r="I313" s="34"/>
      <c r="J313" s="34"/>
      <c r="K313" s="34"/>
    </row>
    <row r="314" spans="1:11" ht="14.1" customHeight="1" x14ac:dyDescent="0.25">
      <c r="A314" s="34"/>
      <c r="B314" s="34"/>
      <c r="C314" s="41" t="s">
        <v>54</v>
      </c>
      <c r="D314" s="54" t="s">
        <v>53</v>
      </c>
      <c r="E314" s="54" t="s">
        <v>241</v>
      </c>
      <c r="F314" s="54" t="s">
        <v>55</v>
      </c>
      <c r="G314" s="54" t="s">
        <v>55</v>
      </c>
      <c r="H314" s="34"/>
      <c r="I314" s="34"/>
      <c r="J314" s="34"/>
      <c r="K314" s="34"/>
    </row>
    <row r="315" spans="1:11" ht="14.1" customHeight="1" x14ac:dyDescent="0.25">
      <c r="A315" s="34"/>
      <c r="B315" s="34"/>
      <c r="C315" s="41" t="s">
        <v>59</v>
      </c>
      <c r="D315" s="54" t="s">
        <v>55</v>
      </c>
      <c r="E315" s="54" t="s">
        <v>241</v>
      </c>
      <c r="F315" s="54" t="s">
        <v>55</v>
      </c>
      <c r="G315" s="54" t="s">
        <v>55</v>
      </c>
      <c r="H315" s="34"/>
      <c r="I315" s="34"/>
      <c r="J315" s="34"/>
      <c r="K315" s="34"/>
    </row>
    <row r="316" spans="1:11" ht="14.1" customHeight="1" x14ac:dyDescent="0.25">
      <c r="A316" s="34"/>
      <c r="B316" s="34"/>
      <c r="C316" s="41" t="s">
        <v>63</v>
      </c>
      <c r="D316" s="54" t="s">
        <v>53</v>
      </c>
      <c r="E316" s="54" t="s">
        <v>53</v>
      </c>
      <c r="F316" s="54" t="s">
        <v>103</v>
      </c>
      <c r="G316" s="54" t="s">
        <v>53</v>
      </c>
      <c r="H316" s="34"/>
      <c r="I316" s="34"/>
      <c r="J316" s="34"/>
      <c r="K316" s="34"/>
    </row>
    <row r="317" spans="1:11" ht="14.1" customHeight="1" x14ac:dyDescent="0.25">
      <c r="A317" s="34"/>
      <c r="B317" s="34"/>
      <c r="C317" s="41" t="s">
        <v>65</v>
      </c>
      <c r="D317" s="54" t="s">
        <v>53</v>
      </c>
      <c r="E317" s="54" t="s">
        <v>53</v>
      </c>
      <c r="F317" s="54" t="s">
        <v>103</v>
      </c>
      <c r="G317" s="54" t="s">
        <v>53</v>
      </c>
      <c r="H317" s="34"/>
      <c r="I317" s="34"/>
      <c r="J317" s="34"/>
      <c r="K317" s="34"/>
    </row>
    <row r="318" spans="1:11" ht="14.1" customHeight="1" x14ac:dyDescent="0.25">
      <c r="A318" s="34"/>
      <c r="B318" s="34"/>
      <c r="C318" s="41" t="s">
        <v>68</v>
      </c>
      <c r="D318" s="54" t="s">
        <v>53</v>
      </c>
      <c r="E318" s="54" t="s">
        <v>53</v>
      </c>
      <c r="F318" s="54" t="s">
        <v>103</v>
      </c>
      <c r="G318" s="54" t="s">
        <v>53</v>
      </c>
      <c r="H318" s="34"/>
      <c r="I318" s="34"/>
      <c r="J318" s="34"/>
      <c r="K318" s="34"/>
    </row>
    <row r="319" spans="1:11" ht="14.1" customHeight="1" x14ac:dyDescent="0.25">
      <c r="A319" s="34"/>
      <c r="B319" s="34"/>
      <c r="C319" s="1431" t="s">
        <v>70</v>
      </c>
      <c r="D319" s="1432"/>
      <c r="E319" s="1432"/>
      <c r="F319" s="1432"/>
      <c r="G319" s="1432"/>
      <c r="H319" s="34"/>
      <c r="I319" s="34"/>
      <c r="J319" s="34"/>
      <c r="K319" s="34"/>
    </row>
    <row r="320" spans="1:11" ht="14.1" customHeight="1" x14ac:dyDescent="0.25">
      <c r="A320" s="34"/>
      <c r="B320" s="34"/>
      <c r="C320" s="53"/>
      <c r="D320" s="52">
        <v>2026</v>
      </c>
      <c r="E320" s="52">
        <v>2027</v>
      </c>
      <c r="F320" s="52">
        <v>2028</v>
      </c>
      <c r="G320" s="52">
        <v>2029</v>
      </c>
      <c r="H320" s="34"/>
      <c r="I320" s="34"/>
      <c r="J320" s="34"/>
      <c r="K320" s="34"/>
    </row>
    <row r="321" spans="1:11" ht="14.1" customHeight="1" x14ac:dyDescent="0.25">
      <c r="A321" s="34"/>
      <c r="B321" s="34"/>
      <c r="C321" s="51"/>
      <c r="D321" s="50" t="s">
        <v>17</v>
      </c>
      <c r="E321" s="50" t="s">
        <v>18</v>
      </c>
      <c r="F321" s="50" t="s">
        <v>18</v>
      </c>
      <c r="G321" s="50" t="s">
        <v>18</v>
      </c>
      <c r="H321" s="34"/>
      <c r="I321" s="34"/>
      <c r="J321" s="34"/>
      <c r="K321" s="34"/>
    </row>
    <row r="322" spans="1:11" ht="14.1" customHeight="1" x14ac:dyDescent="0.25">
      <c r="A322" s="34"/>
      <c r="B322" s="34"/>
      <c r="C322" s="49" t="s">
        <v>71</v>
      </c>
      <c r="D322" s="61" t="s">
        <v>53</v>
      </c>
      <c r="E322" s="47">
        <v>0</v>
      </c>
      <c r="F322" s="47">
        <v>0</v>
      </c>
      <c r="G322" s="47">
        <v>0</v>
      </c>
      <c r="H322" s="34"/>
      <c r="I322" s="34"/>
      <c r="J322" s="34"/>
      <c r="K322" s="34"/>
    </row>
    <row r="323" spans="1:11" ht="14.1" customHeight="1" x14ac:dyDescent="0.25">
      <c r="A323" s="34"/>
      <c r="B323" s="34"/>
      <c r="C323" s="49" t="s">
        <v>72</v>
      </c>
      <c r="D323" s="61" t="s">
        <v>53</v>
      </c>
      <c r="E323" s="47">
        <v>0</v>
      </c>
      <c r="F323" s="47">
        <v>0</v>
      </c>
      <c r="G323" s="47">
        <v>0</v>
      </c>
      <c r="H323" s="34"/>
      <c r="I323" s="34"/>
      <c r="J323" s="34"/>
      <c r="K323" s="34"/>
    </row>
    <row r="324" spans="1:11" ht="14.1" customHeight="1" x14ac:dyDescent="0.25">
      <c r="A324" s="34"/>
      <c r="B324" s="34"/>
      <c r="C324" s="49" t="s">
        <v>73</v>
      </c>
      <c r="D324" s="61" t="s">
        <v>53</v>
      </c>
      <c r="E324" s="47">
        <v>0</v>
      </c>
      <c r="F324" s="47">
        <v>0</v>
      </c>
      <c r="G324" s="47">
        <v>0</v>
      </c>
      <c r="H324" s="34"/>
      <c r="I324" s="34"/>
      <c r="J324" s="34"/>
      <c r="K324" s="34"/>
    </row>
    <row r="325" spans="1:11" ht="14.1" customHeight="1" x14ac:dyDescent="0.25">
      <c r="A325" s="34"/>
      <c r="B325" s="34"/>
      <c r="C325" s="49" t="s">
        <v>74</v>
      </c>
      <c r="D325" s="61" t="s">
        <v>53</v>
      </c>
      <c r="E325" s="47">
        <v>0</v>
      </c>
      <c r="F325" s="47">
        <v>0</v>
      </c>
      <c r="G325" s="47">
        <v>0</v>
      </c>
      <c r="H325" s="34"/>
      <c r="I325" s="34"/>
      <c r="J325" s="34"/>
      <c r="K325" s="34"/>
    </row>
    <row r="326" spans="1:11" ht="14.1" customHeight="1" x14ac:dyDescent="0.25">
      <c r="A326" s="34"/>
      <c r="B326" s="34"/>
      <c r="C326" s="49" t="s">
        <v>72</v>
      </c>
      <c r="D326" s="61" t="s">
        <v>53</v>
      </c>
      <c r="E326" s="47">
        <v>0</v>
      </c>
      <c r="F326" s="47">
        <v>0</v>
      </c>
      <c r="G326" s="47">
        <v>0</v>
      </c>
      <c r="H326" s="34"/>
      <c r="I326" s="34"/>
      <c r="J326" s="34"/>
      <c r="K326" s="34"/>
    </row>
    <row r="327" spans="1:11" ht="14.1" customHeight="1" x14ac:dyDescent="0.25">
      <c r="A327" s="34"/>
      <c r="B327" s="34"/>
      <c r="C327" s="49" t="s">
        <v>73</v>
      </c>
      <c r="D327" s="61" t="s">
        <v>53</v>
      </c>
      <c r="E327" s="47">
        <v>0</v>
      </c>
      <c r="F327" s="47">
        <v>0</v>
      </c>
      <c r="G327" s="47">
        <v>0</v>
      </c>
      <c r="H327" s="34"/>
      <c r="I327" s="34"/>
      <c r="J327" s="34"/>
      <c r="K327" s="34"/>
    </row>
    <row r="328" spans="1:11" ht="14.1" customHeight="1" x14ac:dyDescent="0.25">
      <c r="A328" s="34"/>
      <c r="B328" s="34"/>
      <c r="C328" s="49" t="s">
        <v>75</v>
      </c>
      <c r="D328" s="61" t="s">
        <v>53</v>
      </c>
      <c r="E328" s="47">
        <v>0</v>
      </c>
      <c r="F328" s="47">
        <v>0</v>
      </c>
      <c r="G328" s="47">
        <v>0</v>
      </c>
      <c r="H328" s="34"/>
      <c r="I328" s="34"/>
      <c r="J328" s="34"/>
      <c r="K328" s="34"/>
    </row>
    <row r="329" spans="1:11" ht="14.1" customHeight="1" x14ac:dyDescent="0.25">
      <c r="A329" s="34"/>
      <c r="B329" s="34"/>
      <c r="C329" s="49" t="s">
        <v>72</v>
      </c>
      <c r="D329" s="61" t="s">
        <v>53</v>
      </c>
      <c r="E329" s="47">
        <v>0</v>
      </c>
      <c r="F329" s="47">
        <v>0</v>
      </c>
      <c r="G329" s="47">
        <v>0</v>
      </c>
      <c r="H329" s="34"/>
      <c r="I329" s="34"/>
      <c r="J329" s="34"/>
      <c r="K329" s="34"/>
    </row>
    <row r="330" spans="1:11" ht="14.1" customHeight="1" x14ac:dyDescent="0.25">
      <c r="A330" s="34"/>
      <c r="B330" s="34"/>
      <c r="C330" s="49" t="s">
        <v>73</v>
      </c>
      <c r="D330" s="61" t="s">
        <v>53</v>
      </c>
      <c r="E330" s="47">
        <v>0</v>
      </c>
      <c r="F330" s="47">
        <v>0</v>
      </c>
      <c r="G330" s="47">
        <v>0</v>
      </c>
      <c r="H330" s="34"/>
      <c r="I330" s="34"/>
      <c r="J330" s="34"/>
      <c r="K330" s="34"/>
    </row>
    <row r="331" spans="1:11" ht="14.1" customHeight="1" x14ac:dyDescent="0.25">
      <c r="A331" s="34"/>
      <c r="B331" s="34"/>
      <c r="C331" s="49" t="s">
        <v>76</v>
      </c>
      <c r="D331" s="61" t="s">
        <v>53</v>
      </c>
      <c r="E331" s="47">
        <v>0</v>
      </c>
      <c r="F331" s="47">
        <v>0</v>
      </c>
      <c r="G331" s="47">
        <v>0</v>
      </c>
      <c r="H331" s="34"/>
      <c r="I331" s="34"/>
      <c r="J331" s="34"/>
      <c r="K331" s="34"/>
    </row>
    <row r="332" spans="1:11" ht="14.1" customHeight="1" x14ac:dyDescent="0.25">
      <c r="A332" s="34"/>
      <c r="B332" s="34"/>
      <c r="C332" s="49" t="s">
        <v>72</v>
      </c>
      <c r="D332" s="61" t="s">
        <v>53</v>
      </c>
      <c r="E332" s="47">
        <v>0</v>
      </c>
      <c r="F332" s="47">
        <v>0</v>
      </c>
      <c r="G332" s="47">
        <v>0</v>
      </c>
      <c r="H332" s="34"/>
      <c r="I332" s="34"/>
      <c r="J332" s="34"/>
      <c r="K332" s="34"/>
    </row>
    <row r="333" spans="1:11" ht="14.1" customHeight="1" x14ac:dyDescent="0.25">
      <c r="A333" s="34"/>
      <c r="B333" s="34"/>
      <c r="C333" s="49" t="s">
        <v>73</v>
      </c>
      <c r="D333" s="61" t="s">
        <v>53</v>
      </c>
      <c r="E333" s="47">
        <v>0</v>
      </c>
      <c r="F333" s="47">
        <v>0</v>
      </c>
      <c r="G333" s="47">
        <v>0</v>
      </c>
      <c r="H333" s="34"/>
      <c r="I333" s="34"/>
      <c r="J333" s="34"/>
      <c r="K333" s="34"/>
    </row>
    <row r="334" spans="1:11" ht="14.1" customHeight="1" x14ac:dyDescent="0.25">
      <c r="A334" s="34"/>
      <c r="B334" s="34"/>
      <c r="C334" s="49" t="s">
        <v>77</v>
      </c>
      <c r="D334" s="61" t="s">
        <v>53</v>
      </c>
      <c r="E334" s="47">
        <v>0</v>
      </c>
      <c r="F334" s="47">
        <v>0</v>
      </c>
      <c r="G334" s="47">
        <v>0</v>
      </c>
      <c r="H334" s="34"/>
      <c r="I334" s="34"/>
      <c r="J334" s="34"/>
      <c r="K334" s="34"/>
    </row>
    <row r="335" spans="1:11" ht="14.1" customHeight="1" x14ac:dyDescent="0.25">
      <c r="A335" s="34"/>
      <c r="B335" s="34"/>
      <c r="C335" s="49" t="s">
        <v>72</v>
      </c>
      <c r="D335" s="61" t="s">
        <v>53</v>
      </c>
      <c r="E335" s="47">
        <v>0</v>
      </c>
      <c r="F335" s="47">
        <v>0</v>
      </c>
      <c r="G335" s="47">
        <v>0</v>
      </c>
      <c r="H335" s="34"/>
      <c r="I335" s="34"/>
      <c r="J335" s="34"/>
      <c r="K335" s="34"/>
    </row>
    <row r="336" spans="1:11" ht="14.1" customHeight="1" x14ac:dyDescent="0.25">
      <c r="A336" s="34"/>
      <c r="B336" s="34"/>
      <c r="C336" s="49" t="s">
        <v>73</v>
      </c>
      <c r="D336" s="61" t="s">
        <v>53</v>
      </c>
      <c r="E336" s="47">
        <v>0</v>
      </c>
      <c r="F336" s="47">
        <v>0</v>
      </c>
      <c r="G336" s="47">
        <v>0</v>
      </c>
      <c r="H336" s="34"/>
      <c r="I336" s="34"/>
      <c r="J336" s="34"/>
      <c r="K336" s="34"/>
    </row>
    <row r="337" spans="1:11" ht="14.1" customHeight="1" x14ac:dyDescent="0.25">
      <c r="A337" s="34"/>
      <c r="B337" s="34"/>
      <c r="C337" s="49" t="s">
        <v>78</v>
      </c>
      <c r="D337" s="61" t="s">
        <v>53</v>
      </c>
      <c r="E337" s="47">
        <v>0</v>
      </c>
      <c r="F337" s="47">
        <v>0</v>
      </c>
      <c r="G337" s="47">
        <v>0</v>
      </c>
      <c r="H337" s="34"/>
      <c r="I337" s="34"/>
      <c r="J337" s="34"/>
      <c r="K337" s="34"/>
    </row>
    <row r="338" spans="1:11" ht="14.1" customHeight="1" x14ac:dyDescent="0.25">
      <c r="A338" s="34"/>
      <c r="B338" s="34"/>
      <c r="C338" s="49" t="s">
        <v>72</v>
      </c>
      <c r="D338" s="61" t="s">
        <v>53</v>
      </c>
      <c r="E338" s="47">
        <v>0</v>
      </c>
      <c r="F338" s="47">
        <v>0</v>
      </c>
      <c r="G338" s="47">
        <v>0</v>
      </c>
      <c r="H338" s="34"/>
      <c r="I338" s="34"/>
      <c r="J338" s="34"/>
      <c r="K338" s="34"/>
    </row>
    <row r="339" spans="1:11" ht="14.1" customHeight="1" x14ac:dyDescent="0.25">
      <c r="A339" s="34"/>
      <c r="B339" s="34"/>
      <c r="C339" s="49" t="s">
        <v>73</v>
      </c>
      <c r="D339" s="61" t="s">
        <v>53</v>
      </c>
      <c r="E339" s="47">
        <v>0</v>
      </c>
      <c r="F339" s="47">
        <v>0</v>
      </c>
      <c r="G339" s="47">
        <v>0</v>
      </c>
      <c r="H339" s="34"/>
      <c r="I339" s="34"/>
      <c r="J339" s="34"/>
      <c r="K339" s="34"/>
    </row>
    <row r="340" spans="1:11" ht="14.1" customHeight="1" x14ac:dyDescent="0.25">
      <c r="A340" s="34"/>
      <c r="B340" s="34"/>
      <c r="C340" s="49" t="s">
        <v>79</v>
      </c>
      <c r="D340" s="61" t="s">
        <v>53</v>
      </c>
      <c r="E340" s="47">
        <v>0</v>
      </c>
      <c r="F340" s="47">
        <v>0</v>
      </c>
      <c r="G340" s="47">
        <v>0</v>
      </c>
      <c r="H340" s="34"/>
      <c r="I340" s="34"/>
      <c r="J340" s="34"/>
      <c r="K340" s="34"/>
    </row>
    <row r="341" spans="1:11" ht="14.1" customHeight="1" x14ac:dyDescent="0.25">
      <c r="A341" s="34"/>
      <c r="B341" s="34"/>
      <c r="C341" s="49" t="s">
        <v>72</v>
      </c>
      <c r="D341" s="61" t="s">
        <v>53</v>
      </c>
      <c r="E341" s="47">
        <v>0</v>
      </c>
      <c r="F341" s="47">
        <v>0</v>
      </c>
      <c r="G341" s="47">
        <v>0</v>
      </c>
      <c r="H341" s="34"/>
      <c r="I341" s="34"/>
      <c r="J341" s="34"/>
      <c r="K341" s="34"/>
    </row>
    <row r="342" spans="1:11" ht="14.1" customHeight="1" x14ac:dyDescent="0.25">
      <c r="A342" s="34"/>
      <c r="B342" s="34"/>
      <c r="C342" s="49" t="s">
        <v>73</v>
      </c>
      <c r="D342" s="61" t="s">
        <v>53</v>
      </c>
      <c r="E342" s="47">
        <v>0</v>
      </c>
      <c r="F342" s="47">
        <v>0</v>
      </c>
      <c r="G342" s="47">
        <v>0</v>
      </c>
      <c r="H342" s="34"/>
      <c r="I342" s="34"/>
      <c r="J342" s="34"/>
      <c r="K342" s="34"/>
    </row>
    <row r="343" spans="1:11" ht="14.1" customHeight="1" x14ac:dyDescent="0.25">
      <c r="A343" s="34"/>
      <c r="B343" s="34"/>
      <c r="C343" s="49" t="s">
        <v>80</v>
      </c>
      <c r="D343" s="61" t="s">
        <v>53</v>
      </c>
      <c r="E343" s="47">
        <v>0</v>
      </c>
      <c r="F343" s="47">
        <v>0</v>
      </c>
      <c r="G343" s="47">
        <v>0</v>
      </c>
      <c r="H343" s="34"/>
      <c r="I343" s="34"/>
      <c r="J343" s="34"/>
      <c r="K343" s="34"/>
    </row>
    <row r="344" spans="1:11" ht="14.1" customHeight="1" x14ac:dyDescent="0.25">
      <c r="A344" s="34"/>
      <c r="B344" s="34"/>
      <c r="C344" s="49" t="s">
        <v>72</v>
      </c>
      <c r="D344" s="61" t="s">
        <v>53</v>
      </c>
      <c r="E344" s="47">
        <v>0</v>
      </c>
      <c r="F344" s="47">
        <v>0</v>
      </c>
      <c r="G344" s="47">
        <v>0</v>
      </c>
      <c r="H344" s="34"/>
      <c r="I344" s="34"/>
      <c r="J344" s="34"/>
      <c r="K344" s="34"/>
    </row>
    <row r="345" spans="1:11" ht="14.1" customHeight="1" x14ac:dyDescent="0.25">
      <c r="A345" s="34"/>
      <c r="B345" s="34"/>
      <c r="C345" s="49" t="s">
        <v>81</v>
      </c>
      <c r="D345" s="61" t="s">
        <v>53</v>
      </c>
      <c r="E345" s="47">
        <v>0</v>
      </c>
      <c r="F345" s="47">
        <v>0</v>
      </c>
      <c r="G345" s="47">
        <v>0</v>
      </c>
      <c r="H345" s="34"/>
      <c r="I345" s="34"/>
      <c r="J345" s="34"/>
      <c r="K345" s="34"/>
    </row>
    <row r="346" spans="1:11" ht="14.1" customHeight="1" x14ac:dyDescent="0.25">
      <c r="A346" s="34"/>
      <c r="B346" s="34"/>
      <c r="C346" s="49" t="s">
        <v>82</v>
      </c>
      <c r="D346" s="61" t="s">
        <v>53</v>
      </c>
      <c r="E346" s="47">
        <v>0</v>
      </c>
      <c r="F346" s="47">
        <v>0</v>
      </c>
      <c r="G346" s="47">
        <v>0</v>
      </c>
      <c r="H346" s="34"/>
      <c r="I346" s="34"/>
      <c r="J346" s="34"/>
      <c r="K346" s="34"/>
    </row>
    <row r="347" spans="1:11" ht="14.1" customHeight="1" x14ac:dyDescent="0.25">
      <c r="A347" s="34"/>
      <c r="B347" s="34"/>
      <c r="C347" s="49" t="s">
        <v>83</v>
      </c>
      <c r="D347" s="61" t="s">
        <v>53</v>
      </c>
      <c r="E347" s="47">
        <v>0</v>
      </c>
      <c r="F347" s="47">
        <v>0</v>
      </c>
      <c r="G347" s="47">
        <v>0</v>
      </c>
      <c r="H347" s="34"/>
      <c r="I347" s="34"/>
      <c r="J347" s="34"/>
      <c r="K347" s="34"/>
    </row>
    <row r="348" spans="1:11" ht="14.1" customHeight="1" x14ac:dyDescent="0.25">
      <c r="A348" s="34"/>
      <c r="B348" s="34"/>
      <c r="C348" s="49" t="s">
        <v>84</v>
      </c>
      <c r="D348" s="61" t="s">
        <v>53</v>
      </c>
      <c r="E348" s="47">
        <v>0</v>
      </c>
      <c r="F348" s="47">
        <v>0</v>
      </c>
      <c r="G348" s="47">
        <v>0</v>
      </c>
      <c r="H348" s="34"/>
      <c r="I348" s="34"/>
      <c r="J348" s="34"/>
      <c r="K348" s="34"/>
    </row>
    <row r="349" spans="1:11" ht="14.1" customHeight="1" x14ac:dyDescent="0.25">
      <c r="A349" s="34"/>
      <c r="B349" s="34"/>
      <c r="C349" s="49" t="s">
        <v>85</v>
      </c>
      <c r="D349" s="61" t="s">
        <v>53</v>
      </c>
      <c r="E349" s="47">
        <v>300000</v>
      </c>
      <c r="F349" s="47">
        <v>0</v>
      </c>
      <c r="G349" s="47">
        <v>0</v>
      </c>
      <c r="H349" s="34"/>
      <c r="I349" s="34"/>
      <c r="J349" s="34"/>
      <c r="K349" s="34"/>
    </row>
    <row r="350" spans="1:11" ht="14.1" customHeight="1" x14ac:dyDescent="0.25">
      <c r="A350" s="34"/>
      <c r="B350" s="34"/>
      <c r="C350" s="49" t="s">
        <v>72</v>
      </c>
      <c r="D350" s="61" t="s">
        <v>53</v>
      </c>
      <c r="E350" s="47">
        <v>300000</v>
      </c>
      <c r="F350" s="47">
        <v>0</v>
      </c>
      <c r="G350" s="47">
        <v>0</v>
      </c>
      <c r="H350" s="34"/>
      <c r="I350" s="34"/>
      <c r="J350" s="34"/>
      <c r="K350" s="34"/>
    </row>
    <row r="351" spans="1:11" ht="14.1" customHeight="1" x14ac:dyDescent="0.25">
      <c r="A351" s="34"/>
      <c r="B351" s="34"/>
      <c r="C351" s="49" t="s">
        <v>81</v>
      </c>
      <c r="D351" s="61" t="s">
        <v>53</v>
      </c>
      <c r="E351" s="47">
        <v>0</v>
      </c>
      <c r="F351" s="47">
        <v>0</v>
      </c>
      <c r="G351" s="47">
        <v>0</v>
      </c>
      <c r="H351" s="34"/>
      <c r="I351" s="34"/>
      <c r="J351" s="34"/>
      <c r="K351" s="34"/>
    </row>
    <row r="352" spans="1:11" ht="14.1" customHeight="1" x14ac:dyDescent="0.25">
      <c r="A352" s="34"/>
      <c r="B352" s="34"/>
      <c r="C352" s="49" t="s">
        <v>82</v>
      </c>
      <c r="D352" s="61" t="s">
        <v>53</v>
      </c>
      <c r="E352" s="47">
        <v>0</v>
      </c>
      <c r="F352" s="47">
        <v>0</v>
      </c>
      <c r="G352" s="47">
        <v>0</v>
      </c>
      <c r="H352" s="34"/>
      <c r="I352" s="34"/>
      <c r="J352" s="34"/>
      <c r="K352" s="34"/>
    </row>
    <row r="353" spans="1:11" ht="14.1" customHeight="1" x14ac:dyDescent="0.25">
      <c r="A353" s="34"/>
      <c r="B353" s="34"/>
      <c r="C353" s="49" t="s">
        <v>83</v>
      </c>
      <c r="D353" s="61" t="s">
        <v>53</v>
      </c>
      <c r="E353" s="47">
        <v>0</v>
      </c>
      <c r="F353" s="47">
        <v>0</v>
      </c>
      <c r="G353" s="47">
        <v>0</v>
      </c>
      <c r="H353" s="34"/>
      <c r="I353" s="34"/>
      <c r="J353" s="34"/>
      <c r="K353" s="34"/>
    </row>
    <row r="354" spans="1:11" ht="14.1" customHeight="1" x14ac:dyDescent="0.25">
      <c r="A354" s="34"/>
      <c r="B354" s="34"/>
      <c r="C354" s="49" t="s">
        <v>84</v>
      </c>
      <c r="D354" s="61" t="s">
        <v>53</v>
      </c>
      <c r="E354" s="47">
        <v>0</v>
      </c>
      <c r="F354" s="47">
        <v>0</v>
      </c>
      <c r="G354" s="47">
        <v>0</v>
      </c>
      <c r="H354" s="34"/>
      <c r="I354" s="34"/>
      <c r="J354" s="34"/>
      <c r="K354" s="34"/>
    </row>
    <row r="355" spans="1:11" ht="14.1" customHeight="1" x14ac:dyDescent="0.25">
      <c r="A355" s="34"/>
      <c r="B355" s="34"/>
      <c r="C355" s="49" t="s">
        <v>86</v>
      </c>
      <c r="D355" s="61" t="s">
        <v>53</v>
      </c>
      <c r="E355" s="47">
        <v>0</v>
      </c>
      <c r="F355" s="47">
        <v>0</v>
      </c>
      <c r="G355" s="47">
        <v>0</v>
      </c>
      <c r="H355" s="34"/>
      <c r="I355" s="34"/>
      <c r="J355" s="34"/>
      <c r="K355" s="34"/>
    </row>
    <row r="356" spans="1:11" ht="14.1" customHeight="1" x14ac:dyDescent="0.25">
      <c r="A356" s="34"/>
      <c r="B356" s="34"/>
      <c r="C356" s="49" t="s">
        <v>72</v>
      </c>
      <c r="D356" s="61" t="s">
        <v>53</v>
      </c>
      <c r="E356" s="47">
        <v>0</v>
      </c>
      <c r="F356" s="47">
        <v>0</v>
      </c>
      <c r="G356" s="47">
        <v>0</v>
      </c>
      <c r="H356" s="34"/>
      <c r="I356" s="34"/>
      <c r="J356" s="34"/>
      <c r="K356" s="34"/>
    </row>
    <row r="357" spans="1:11" ht="14.1" customHeight="1" x14ac:dyDescent="0.25">
      <c r="A357" s="34"/>
      <c r="B357" s="34"/>
      <c r="C357" s="49" t="s">
        <v>81</v>
      </c>
      <c r="D357" s="61" t="s">
        <v>53</v>
      </c>
      <c r="E357" s="47">
        <v>0</v>
      </c>
      <c r="F357" s="47">
        <v>0</v>
      </c>
      <c r="G357" s="47">
        <v>0</v>
      </c>
      <c r="H357" s="34"/>
      <c r="I357" s="34"/>
      <c r="J357" s="34"/>
      <c r="K357" s="34"/>
    </row>
    <row r="358" spans="1:11" ht="14.1" customHeight="1" x14ac:dyDescent="0.25">
      <c r="A358" s="34"/>
      <c r="B358" s="34"/>
      <c r="C358" s="49" t="s">
        <v>82</v>
      </c>
      <c r="D358" s="61" t="s">
        <v>53</v>
      </c>
      <c r="E358" s="47">
        <v>0</v>
      </c>
      <c r="F358" s="47">
        <v>0</v>
      </c>
      <c r="G358" s="47">
        <v>0</v>
      </c>
      <c r="H358" s="34"/>
      <c r="I358" s="34"/>
      <c r="J358" s="34"/>
      <c r="K358" s="34"/>
    </row>
    <row r="359" spans="1:11" ht="14.1" customHeight="1" x14ac:dyDescent="0.25">
      <c r="A359" s="34"/>
      <c r="B359" s="34"/>
      <c r="C359" s="49" t="s">
        <v>83</v>
      </c>
      <c r="D359" s="61" t="s">
        <v>53</v>
      </c>
      <c r="E359" s="47">
        <v>0</v>
      </c>
      <c r="F359" s="47">
        <v>0</v>
      </c>
      <c r="G359" s="47">
        <v>0</v>
      </c>
      <c r="H359" s="34"/>
      <c r="I359" s="34"/>
      <c r="J359" s="34"/>
      <c r="K359" s="34"/>
    </row>
    <row r="360" spans="1:11" ht="14.1" customHeight="1" x14ac:dyDescent="0.25">
      <c r="A360" s="34"/>
      <c r="B360" s="34"/>
      <c r="C360" s="49" t="s">
        <v>84</v>
      </c>
      <c r="D360" s="61" t="s">
        <v>53</v>
      </c>
      <c r="E360" s="47">
        <v>0</v>
      </c>
      <c r="F360" s="47">
        <v>0</v>
      </c>
      <c r="G360" s="47">
        <v>0</v>
      </c>
      <c r="H360" s="34"/>
      <c r="I360" s="34"/>
      <c r="J360" s="34"/>
      <c r="K360" s="34"/>
    </row>
    <row r="361" spans="1:11" ht="14.1" customHeight="1" x14ac:dyDescent="0.25">
      <c r="A361" s="34"/>
      <c r="B361" s="34"/>
      <c r="C361" s="49" t="s">
        <v>87</v>
      </c>
      <c r="D361" s="61" t="s">
        <v>53</v>
      </c>
      <c r="E361" s="47">
        <v>0</v>
      </c>
      <c r="F361" s="47">
        <v>0</v>
      </c>
      <c r="G361" s="47">
        <v>0</v>
      </c>
      <c r="H361" s="34"/>
      <c r="I361" s="34"/>
      <c r="J361" s="34"/>
      <c r="K361" s="34"/>
    </row>
    <row r="362" spans="1:11" ht="14.1" customHeight="1" x14ac:dyDescent="0.25">
      <c r="A362" s="34"/>
      <c r="B362" s="34"/>
      <c r="C362" s="49" t="s">
        <v>88</v>
      </c>
      <c r="D362" s="61" t="s">
        <v>53</v>
      </c>
      <c r="E362" s="47">
        <v>0</v>
      </c>
      <c r="F362" s="47">
        <v>0</v>
      </c>
      <c r="G362" s="47">
        <v>0</v>
      </c>
      <c r="H362" s="34"/>
      <c r="I362" s="34"/>
      <c r="J362" s="34"/>
      <c r="K362" s="34"/>
    </row>
    <row r="363" spans="1:11" ht="14.1" customHeight="1" x14ac:dyDescent="0.25">
      <c r="A363" s="34"/>
      <c r="B363" s="34"/>
      <c r="C363" s="48" t="s">
        <v>89</v>
      </c>
      <c r="D363" s="47">
        <v>0</v>
      </c>
      <c r="E363" s="47">
        <v>300000</v>
      </c>
      <c r="F363" s="47">
        <v>0</v>
      </c>
      <c r="G363" s="47">
        <v>0</v>
      </c>
      <c r="H363" s="34"/>
      <c r="I363" s="34"/>
      <c r="J363" s="34"/>
      <c r="K363" s="34"/>
    </row>
    <row r="364" spans="1:11" ht="14.1" customHeight="1" x14ac:dyDescent="0.25">
      <c r="A364" s="34"/>
      <c r="B364" s="34"/>
      <c r="C364" s="55" t="s">
        <v>46</v>
      </c>
      <c r="D364" s="1419" t="s">
        <v>240</v>
      </c>
      <c r="E364" s="1420"/>
      <c r="F364" s="1420"/>
      <c r="G364" s="1420"/>
      <c r="H364" s="34"/>
      <c r="I364" s="34"/>
      <c r="J364" s="34"/>
      <c r="K364" s="34"/>
    </row>
    <row r="365" spans="1:11" ht="14.1" customHeight="1" x14ac:dyDescent="0.25">
      <c r="A365" s="34"/>
      <c r="B365" s="34"/>
      <c r="C365" s="32" t="s">
        <v>48</v>
      </c>
      <c r="D365" s="1421" t="s">
        <v>239</v>
      </c>
      <c r="E365" s="1422"/>
      <c r="F365" s="1422"/>
      <c r="G365" s="1422"/>
      <c r="H365" s="34"/>
      <c r="I365" s="34"/>
      <c r="J365" s="34"/>
      <c r="K365" s="34"/>
    </row>
    <row r="366" spans="1:11" ht="14.1" customHeight="1" x14ac:dyDescent="0.25">
      <c r="A366" s="34"/>
      <c r="B366" s="34"/>
      <c r="C366" s="32" t="s">
        <v>50</v>
      </c>
      <c r="D366" s="1421" t="s">
        <v>238</v>
      </c>
      <c r="E366" s="1422"/>
      <c r="F366" s="1422"/>
      <c r="G366" s="1422"/>
      <c r="H366" s="34"/>
      <c r="I366" s="34"/>
      <c r="J366" s="34"/>
      <c r="K366" s="34"/>
    </row>
    <row r="367" spans="1:11" ht="15" customHeight="1" x14ac:dyDescent="0.25">
      <c r="A367" s="34"/>
      <c r="B367" s="34"/>
      <c r="C367" s="53"/>
      <c r="D367" s="52">
        <v>2026</v>
      </c>
      <c r="E367" s="52">
        <v>2027</v>
      </c>
      <c r="F367" s="52">
        <v>2028</v>
      </c>
      <c r="G367" s="52">
        <v>2029</v>
      </c>
      <c r="H367" s="34"/>
      <c r="I367" s="34"/>
      <c r="J367" s="34"/>
      <c r="K367" s="34"/>
    </row>
    <row r="368" spans="1:11" ht="15" customHeight="1" x14ac:dyDescent="0.25">
      <c r="A368" s="34"/>
      <c r="B368" s="34"/>
      <c r="C368" s="51"/>
      <c r="D368" s="50" t="s">
        <v>17</v>
      </c>
      <c r="E368" s="50" t="s">
        <v>18</v>
      </c>
      <c r="F368" s="50" t="s">
        <v>18</v>
      </c>
      <c r="G368" s="50" t="s">
        <v>18</v>
      </c>
      <c r="H368" s="34"/>
      <c r="I368" s="34"/>
      <c r="J368" s="34"/>
      <c r="K368" s="34"/>
    </row>
    <row r="369" spans="1:11" ht="14.1" customHeight="1" x14ac:dyDescent="0.25">
      <c r="A369" s="34"/>
      <c r="B369" s="34"/>
      <c r="C369" s="41" t="s">
        <v>52</v>
      </c>
      <c r="D369" s="54" t="s">
        <v>53</v>
      </c>
      <c r="E369" s="54" t="s">
        <v>55</v>
      </c>
      <c r="F369" s="54" t="s">
        <v>166</v>
      </c>
      <c r="G369" s="54" t="s">
        <v>166</v>
      </c>
      <c r="H369" s="34"/>
      <c r="I369" s="34"/>
      <c r="J369" s="34"/>
      <c r="K369" s="34"/>
    </row>
    <row r="370" spans="1:11" ht="14.1" customHeight="1" x14ac:dyDescent="0.25">
      <c r="A370" s="34"/>
      <c r="B370" s="34"/>
      <c r="C370" s="41" t="s">
        <v>54</v>
      </c>
      <c r="D370" s="54" t="s">
        <v>53</v>
      </c>
      <c r="E370" s="54" t="s">
        <v>55</v>
      </c>
      <c r="F370" s="54" t="s">
        <v>237</v>
      </c>
      <c r="G370" s="54" t="s">
        <v>237</v>
      </c>
      <c r="H370" s="34"/>
      <c r="I370" s="34"/>
      <c r="J370" s="34"/>
      <c r="K370" s="34"/>
    </row>
    <row r="371" spans="1:11" ht="14.1" customHeight="1" x14ac:dyDescent="0.25">
      <c r="A371" s="34"/>
      <c r="B371" s="34"/>
      <c r="C371" s="41" t="s">
        <v>59</v>
      </c>
      <c r="D371" s="54" t="s">
        <v>55</v>
      </c>
      <c r="E371" s="54" t="s">
        <v>55</v>
      </c>
      <c r="F371" s="54" t="s">
        <v>236</v>
      </c>
      <c r="G371" s="54" t="s">
        <v>236</v>
      </c>
      <c r="H371" s="34"/>
      <c r="I371" s="34"/>
      <c r="J371" s="34"/>
      <c r="K371" s="34"/>
    </row>
    <row r="372" spans="1:11" ht="14.1" customHeight="1" x14ac:dyDescent="0.25">
      <c r="A372" s="34"/>
      <c r="B372" s="34"/>
      <c r="C372" s="41" t="s">
        <v>63</v>
      </c>
      <c r="D372" s="54" t="s">
        <v>53</v>
      </c>
      <c r="E372" s="54" t="s">
        <v>53</v>
      </c>
      <c r="F372" s="54" t="s">
        <v>53</v>
      </c>
      <c r="G372" s="54" t="s">
        <v>55</v>
      </c>
      <c r="H372" s="34"/>
      <c r="I372" s="34"/>
      <c r="J372" s="34"/>
      <c r="K372" s="34"/>
    </row>
    <row r="373" spans="1:11" ht="14.1" customHeight="1" x14ac:dyDescent="0.25">
      <c r="A373" s="34"/>
      <c r="B373" s="34"/>
      <c r="C373" s="41" t="s">
        <v>65</v>
      </c>
      <c r="D373" s="54" t="s">
        <v>53</v>
      </c>
      <c r="E373" s="54" t="s">
        <v>53</v>
      </c>
      <c r="F373" s="54" t="s">
        <v>53</v>
      </c>
      <c r="G373" s="54" t="s">
        <v>55</v>
      </c>
      <c r="H373" s="34"/>
      <c r="I373" s="34"/>
      <c r="J373" s="34"/>
      <c r="K373" s="34"/>
    </row>
    <row r="374" spans="1:11" ht="14.1" customHeight="1" x14ac:dyDescent="0.25">
      <c r="A374" s="34"/>
      <c r="B374" s="34"/>
      <c r="C374" s="41" t="s">
        <v>68</v>
      </c>
      <c r="D374" s="54" t="s">
        <v>53</v>
      </c>
      <c r="E374" s="54" t="s">
        <v>53</v>
      </c>
      <c r="F374" s="54" t="s">
        <v>53</v>
      </c>
      <c r="G374" s="54" t="s">
        <v>55</v>
      </c>
      <c r="H374" s="34"/>
      <c r="I374" s="34"/>
      <c r="J374" s="34"/>
      <c r="K374" s="34"/>
    </row>
    <row r="375" spans="1:11" ht="14.1" customHeight="1" x14ac:dyDescent="0.25">
      <c r="A375" s="34"/>
      <c r="B375" s="34"/>
      <c r="C375" s="1431" t="s">
        <v>70</v>
      </c>
      <c r="D375" s="1432"/>
      <c r="E375" s="1432"/>
      <c r="F375" s="1432"/>
      <c r="G375" s="1432"/>
      <c r="H375" s="34"/>
      <c r="I375" s="34"/>
      <c r="J375" s="34"/>
      <c r="K375" s="34"/>
    </row>
    <row r="376" spans="1:11" ht="14.1" customHeight="1" x14ac:dyDescent="0.25">
      <c r="A376" s="34"/>
      <c r="B376" s="34"/>
      <c r="C376" s="53"/>
      <c r="D376" s="52">
        <v>2026</v>
      </c>
      <c r="E376" s="52">
        <v>2027</v>
      </c>
      <c r="F376" s="52">
        <v>2028</v>
      </c>
      <c r="G376" s="52">
        <v>2029</v>
      </c>
      <c r="H376" s="34"/>
      <c r="I376" s="34"/>
      <c r="J376" s="34"/>
      <c r="K376" s="34"/>
    </row>
    <row r="377" spans="1:11" ht="14.1" customHeight="1" x14ac:dyDescent="0.25">
      <c r="A377" s="34"/>
      <c r="B377" s="34"/>
      <c r="C377" s="51"/>
      <c r="D377" s="50" t="s">
        <v>17</v>
      </c>
      <c r="E377" s="50" t="s">
        <v>18</v>
      </c>
      <c r="F377" s="50" t="s">
        <v>18</v>
      </c>
      <c r="G377" s="50" t="s">
        <v>18</v>
      </c>
      <c r="H377" s="34"/>
      <c r="I377" s="34"/>
      <c r="J377" s="34"/>
      <c r="K377" s="34"/>
    </row>
    <row r="378" spans="1:11" ht="14.1" customHeight="1" x14ac:dyDescent="0.25">
      <c r="A378" s="34"/>
      <c r="B378" s="34"/>
      <c r="C378" s="49" t="s">
        <v>71</v>
      </c>
      <c r="D378" s="61" t="s">
        <v>53</v>
      </c>
      <c r="E378" s="47">
        <v>0</v>
      </c>
      <c r="F378" s="47">
        <v>0</v>
      </c>
      <c r="G378" s="47">
        <v>0</v>
      </c>
      <c r="H378" s="34"/>
      <c r="I378" s="34"/>
      <c r="J378" s="34"/>
      <c r="K378" s="34"/>
    </row>
    <row r="379" spans="1:11" ht="14.1" customHeight="1" x14ac:dyDescent="0.25">
      <c r="A379" s="34"/>
      <c r="B379" s="34"/>
      <c r="C379" s="49" t="s">
        <v>72</v>
      </c>
      <c r="D379" s="61" t="s">
        <v>53</v>
      </c>
      <c r="E379" s="47">
        <v>0</v>
      </c>
      <c r="F379" s="47">
        <v>0</v>
      </c>
      <c r="G379" s="47">
        <v>0</v>
      </c>
      <c r="H379" s="34"/>
      <c r="I379" s="34"/>
      <c r="J379" s="34"/>
      <c r="K379" s="34"/>
    </row>
    <row r="380" spans="1:11" ht="14.1" customHeight="1" x14ac:dyDescent="0.25">
      <c r="A380" s="34"/>
      <c r="B380" s="34"/>
      <c r="C380" s="49" t="s">
        <v>73</v>
      </c>
      <c r="D380" s="61" t="s">
        <v>53</v>
      </c>
      <c r="E380" s="47">
        <v>0</v>
      </c>
      <c r="F380" s="47">
        <v>0</v>
      </c>
      <c r="G380" s="47">
        <v>0</v>
      </c>
      <c r="H380" s="34"/>
      <c r="I380" s="34"/>
      <c r="J380" s="34"/>
      <c r="K380" s="34"/>
    </row>
    <row r="381" spans="1:11" ht="14.1" customHeight="1" x14ac:dyDescent="0.25">
      <c r="A381" s="34"/>
      <c r="B381" s="34"/>
      <c r="C381" s="49" t="s">
        <v>74</v>
      </c>
      <c r="D381" s="61" t="s">
        <v>53</v>
      </c>
      <c r="E381" s="47">
        <v>0</v>
      </c>
      <c r="F381" s="47">
        <v>0</v>
      </c>
      <c r="G381" s="47">
        <v>0</v>
      </c>
      <c r="H381" s="34"/>
      <c r="I381" s="34"/>
      <c r="J381" s="34"/>
      <c r="K381" s="34"/>
    </row>
    <row r="382" spans="1:11" ht="14.1" customHeight="1" x14ac:dyDescent="0.25">
      <c r="A382" s="34"/>
      <c r="B382" s="34"/>
      <c r="C382" s="49" t="s">
        <v>72</v>
      </c>
      <c r="D382" s="61" t="s">
        <v>53</v>
      </c>
      <c r="E382" s="47">
        <v>0</v>
      </c>
      <c r="F382" s="47">
        <v>0</v>
      </c>
      <c r="G382" s="47">
        <v>0</v>
      </c>
      <c r="H382" s="34"/>
      <c r="I382" s="34"/>
      <c r="J382" s="34"/>
      <c r="K382" s="34"/>
    </row>
    <row r="383" spans="1:11" ht="14.1" customHeight="1" x14ac:dyDescent="0.25">
      <c r="A383" s="34"/>
      <c r="B383" s="34"/>
      <c r="C383" s="49" t="s">
        <v>73</v>
      </c>
      <c r="D383" s="61" t="s">
        <v>53</v>
      </c>
      <c r="E383" s="47">
        <v>0</v>
      </c>
      <c r="F383" s="47">
        <v>0</v>
      </c>
      <c r="G383" s="47">
        <v>0</v>
      </c>
      <c r="H383" s="34"/>
      <c r="I383" s="34"/>
      <c r="J383" s="34"/>
      <c r="K383" s="34"/>
    </row>
    <row r="384" spans="1:11" ht="14.1" customHeight="1" x14ac:dyDescent="0.25">
      <c r="A384" s="34"/>
      <c r="B384" s="34"/>
      <c r="C384" s="49" t="s">
        <v>75</v>
      </c>
      <c r="D384" s="61" t="s">
        <v>53</v>
      </c>
      <c r="E384" s="47">
        <v>0</v>
      </c>
      <c r="F384" s="47">
        <v>0</v>
      </c>
      <c r="G384" s="47">
        <v>0</v>
      </c>
      <c r="H384" s="34"/>
      <c r="I384" s="34"/>
      <c r="J384" s="34"/>
      <c r="K384" s="34"/>
    </row>
    <row r="385" spans="1:11" ht="14.1" customHeight="1" x14ac:dyDescent="0.25">
      <c r="A385" s="34"/>
      <c r="B385" s="34"/>
      <c r="C385" s="49" t="s">
        <v>72</v>
      </c>
      <c r="D385" s="61" t="s">
        <v>53</v>
      </c>
      <c r="E385" s="47">
        <v>0</v>
      </c>
      <c r="F385" s="47">
        <v>0</v>
      </c>
      <c r="G385" s="47">
        <v>0</v>
      </c>
      <c r="H385" s="34"/>
      <c r="I385" s="34"/>
      <c r="J385" s="34"/>
      <c r="K385" s="34"/>
    </row>
    <row r="386" spans="1:11" ht="14.1" customHeight="1" x14ac:dyDescent="0.25">
      <c r="A386" s="34"/>
      <c r="B386" s="34"/>
      <c r="C386" s="49" t="s">
        <v>73</v>
      </c>
      <c r="D386" s="61" t="s">
        <v>53</v>
      </c>
      <c r="E386" s="47">
        <v>0</v>
      </c>
      <c r="F386" s="47">
        <v>0</v>
      </c>
      <c r="G386" s="47">
        <v>0</v>
      </c>
      <c r="H386" s="34"/>
      <c r="I386" s="34"/>
      <c r="J386" s="34"/>
      <c r="K386" s="34"/>
    </row>
    <row r="387" spans="1:11" ht="14.1" customHeight="1" x14ac:dyDescent="0.25">
      <c r="A387" s="34"/>
      <c r="B387" s="34"/>
      <c r="C387" s="49" t="s">
        <v>76</v>
      </c>
      <c r="D387" s="61" t="s">
        <v>53</v>
      </c>
      <c r="E387" s="47">
        <v>0</v>
      </c>
      <c r="F387" s="47">
        <v>0</v>
      </c>
      <c r="G387" s="47">
        <v>0</v>
      </c>
      <c r="H387" s="34"/>
      <c r="I387" s="34"/>
      <c r="J387" s="34"/>
      <c r="K387" s="34"/>
    </row>
    <row r="388" spans="1:11" ht="14.1" customHeight="1" x14ac:dyDescent="0.25">
      <c r="A388" s="34"/>
      <c r="B388" s="34"/>
      <c r="C388" s="49" t="s">
        <v>72</v>
      </c>
      <c r="D388" s="61" t="s">
        <v>53</v>
      </c>
      <c r="E388" s="47">
        <v>0</v>
      </c>
      <c r="F388" s="47">
        <v>0</v>
      </c>
      <c r="G388" s="47">
        <v>0</v>
      </c>
      <c r="H388" s="34"/>
      <c r="I388" s="34"/>
      <c r="J388" s="34"/>
      <c r="K388" s="34"/>
    </row>
    <row r="389" spans="1:11" ht="14.1" customHeight="1" x14ac:dyDescent="0.25">
      <c r="A389" s="34"/>
      <c r="B389" s="34"/>
      <c r="C389" s="49" t="s">
        <v>73</v>
      </c>
      <c r="D389" s="61" t="s">
        <v>53</v>
      </c>
      <c r="E389" s="47">
        <v>0</v>
      </c>
      <c r="F389" s="47">
        <v>0</v>
      </c>
      <c r="G389" s="47">
        <v>0</v>
      </c>
      <c r="H389" s="34"/>
      <c r="I389" s="34"/>
      <c r="J389" s="34"/>
      <c r="K389" s="34"/>
    </row>
    <row r="390" spans="1:11" ht="14.1" customHeight="1" x14ac:dyDescent="0.25">
      <c r="A390" s="34"/>
      <c r="B390" s="34"/>
      <c r="C390" s="49" t="s">
        <v>77</v>
      </c>
      <c r="D390" s="61" t="s">
        <v>53</v>
      </c>
      <c r="E390" s="47">
        <v>0</v>
      </c>
      <c r="F390" s="47">
        <v>0</v>
      </c>
      <c r="G390" s="47">
        <v>0</v>
      </c>
      <c r="H390" s="34"/>
      <c r="I390" s="34"/>
      <c r="J390" s="34"/>
      <c r="K390" s="34"/>
    </row>
    <row r="391" spans="1:11" ht="14.1" customHeight="1" x14ac:dyDescent="0.25">
      <c r="A391" s="34"/>
      <c r="B391" s="34"/>
      <c r="C391" s="49" t="s">
        <v>72</v>
      </c>
      <c r="D391" s="61" t="s">
        <v>53</v>
      </c>
      <c r="E391" s="47">
        <v>0</v>
      </c>
      <c r="F391" s="47">
        <v>0</v>
      </c>
      <c r="G391" s="47">
        <v>0</v>
      </c>
      <c r="H391" s="34"/>
      <c r="I391" s="34"/>
      <c r="J391" s="34"/>
      <c r="K391" s="34"/>
    </row>
    <row r="392" spans="1:11" ht="14.1" customHeight="1" x14ac:dyDescent="0.25">
      <c r="A392" s="34"/>
      <c r="B392" s="34"/>
      <c r="C392" s="49" t="s">
        <v>73</v>
      </c>
      <c r="D392" s="61" t="s">
        <v>53</v>
      </c>
      <c r="E392" s="47">
        <v>0</v>
      </c>
      <c r="F392" s="47">
        <v>0</v>
      </c>
      <c r="G392" s="47">
        <v>0</v>
      </c>
      <c r="H392" s="34"/>
      <c r="I392" s="34"/>
      <c r="J392" s="34"/>
      <c r="K392" s="34"/>
    </row>
    <row r="393" spans="1:11" ht="14.1" customHeight="1" x14ac:dyDescent="0.25">
      <c r="A393" s="34"/>
      <c r="B393" s="34"/>
      <c r="C393" s="49" t="s">
        <v>78</v>
      </c>
      <c r="D393" s="61" t="s">
        <v>53</v>
      </c>
      <c r="E393" s="47">
        <v>0</v>
      </c>
      <c r="F393" s="47">
        <v>0</v>
      </c>
      <c r="G393" s="47">
        <v>0</v>
      </c>
      <c r="H393" s="34"/>
      <c r="I393" s="34"/>
      <c r="J393" s="34"/>
      <c r="K393" s="34"/>
    </row>
    <row r="394" spans="1:11" ht="14.1" customHeight="1" x14ac:dyDescent="0.25">
      <c r="A394" s="34"/>
      <c r="B394" s="34"/>
      <c r="C394" s="49" t="s">
        <v>72</v>
      </c>
      <c r="D394" s="61" t="s">
        <v>53</v>
      </c>
      <c r="E394" s="47">
        <v>0</v>
      </c>
      <c r="F394" s="47">
        <v>0</v>
      </c>
      <c r="G394" s="47">
        <v>0</v>
      </c>
      <c r="H394" s="34"/>
      <c r="I394" s="34"/>
      <c r="J394" s="34"/>
      <c r="K394" s="34"/>
    </row>
    <row r="395" spans="1:11" ht="14.1" customHeight="1" x14ac:dyDescent="0.25">
      <c r="A395" s="34"/>
      <c r="B395" s="34"/>
      <c r="C395" s="49" t="s">
        <v>73</v>
      </c>
      <c r="D395" s="61" t="s">
        <v>53</v>
      </c>
      <c r="E395" s="47">
        <v>0</v>
      </c>
      <c r="F395" s="47">
        <v>0</v>
      </c>
      <c r="G395" s="47">
        <v>0</v>
      </c>
      <c r="H395" s="34"/>
      <c r="I395" s="34"/>
      <c r="J395" s="34"/>
      <c r="K395" s="34"/>
    </row>
    <row r="396" spans="1:11" ht="14.1" customHeight="1" x14ac:dyDescent="0.25">
      <c r="A396" s="34"/>
      <c r="B396" s="34"/>
      <c r="C396" s="49" t="s">
        <v>79</v>
      </c>
      <c r="D396" s="61" t="s">
        <v>53</v>
      </c>
      <c r="E396" s="47">
        <v>0</v>
      </c>
      <c r="F396" s="47">
        <v>0</v>
      </c>
      <c r="G396" s="47">
        <v>0</v>
      </c>
      <c r="H396" s="34"/>
      <c r="I396" s="34"/>
      <c r="J396" s="34"/>
      <c r="K396" s="34"/>
    </row>
    <row r="397" spans="1:11" ht="14.1" customHeight="1" x14ac:dyDescent="0.25">
      <c r="A397" s="34"/>
      <c r="B397" s="34"/>
      <c r="C397" s="49" t="s">
        <v>72</v>
      </c>
      <c r="D397" s="61" t="s">
        <v>53</v>
      </c>
      <c r="E397" s="47">
        <v>0</v>
      </c>
      <c r="F397" s="47">
        <v>0</v>
      </c>
      <c r="G397" s="47">
        <v>0</v>
      </c>
      <c r="H397" s="34"/>
      <c r="I397" s="34"/>
      <c r="J397" s="34"/>
      <c r="K397" s="34"/>
    </row>
    <row r="398" spans="1:11" ht="14.1" customHeight="1" x14ac:dyDescent="0.25">
      <c r="A398" s="34"/>
      <c r="B398" s="34"/>
      <c r="C398" s="49" t="s">
        <v>73</v>
      </c>
      <c r="D398" s="61" t="s">
        <v>53</v>
      </c>
      <c r="E398" s="47">
        <v>0</v>
      </c>
      <c r="F398" s="47">
        <v>0</v>
      </c>
      <c r="G398" s="47">
        <v>0</v>
      </c>
      <c r="H398" s="34"/>
      <c r="I398" s="34"/>
      <c r="J398" s="34"/>
      <c r="K398" s="34"/>
    </row>
    <row r="399" spans="1:11" ht="14.1" customHeight="1" x14ac:dyDescent="0.25">
      <c r="A399" s="34"/>
      <c r="B399" s="34"/>
      <c r="C399" s="49" t="s">
        <v>80</v>
      </c>
      <c r="D399" s="61" t="s">
        <v>53</v>
      </c>
      <c r="E399" s="47">
        <v>0</v>
      </c>
      <c r="F399" s="47">
        <v>0</v>
      </c>
      <c r="G399" s="47">
        <v>0</v>
      </c>
      <c r="H399" s="34"/>
      <c r="I399" s="34"/>
      <c r="J399" s="34"/>
      <c r="K399" s="34"/>
    </row>
    <row r="400" spans="1:11" ht="14.1" customHeight="1" x14ac:dyDescent="0.25">
      <c r="A400" s="34"/>
      <c r="B400" s="34"/>
      <c r="C400" s="49" t="s">
        <v>72</v>
      </c>
      <c r="D400" s="61" t="s">
        <v>53</v>
      </c>
      <c r="E400" s="47">
        <v>0</v>
      </c>
      <c r="F400" s="47">
        <v>0</v>
      </c>
      <c r="G400" s="47">
        <v>0</v>
      </c>
      <c r="H400" s="34"/>
      <c r="I400" s="34"/>
      <c r="J400" s="34"/>
      <c r="K400" s="34"/>
    </row>
    <row r="401" spans="1:11" ht="14.1" customHeight="1" x14ac:dyDescent="0.25">
      <c r="A401" s="34"/>
      <c r="B401" s="34"/>
      <c r="C401" s="49" t="s">
        <v>81</v>
      </c>
      <c r="D401" s="61" t="s">
        <v>53</v>
      </c>
      <c r="E401" s="47">
        <v>0</v>
      </c>
      <c r="F401" s="47">
        <v>0</v>
      </c>
      <c r="G401" s="47">
        <v>0</v>
      </c>
      <c r="H401" s="34"/>
      <c r="I401" s="34"/>
      <c r="J401" s="34"/>
      <c r="K401" s="34"/>
    </row>
    <row r="402" spans="1:11" ht="14.1" customHeight="1" x14ac:dyDescent="0.25">
      <c r="A402" s="34"/>
      <c r="B402" s="34"/>
      <c r="C402" s="49" t="s">
        <v>82</v>
      </c>
      <c r="D402" s="61" t="s">
        <v>53</v>
      </c>
      <c r="E402" s="47">
        <v>0</v>
      </c>
      <c r="F402" s="47">
        <v>0</v>
      </c>
      <c r="G402" s="47">
        <v>0</v>
      </c>
      <c r="H402" s="34"/>
      <c r="I402" s="34"/>
      <c r="J402" s="34"/>
      <c r="K402" s="34"/>
    </row>
    <row r="403" spans="1:11" ht="14.1" customHeight="1" x14ac:dyDescent="0.25">
      <c r="A403" s="34"/>
      <c r="B403" s="34"/>
      <c r="C403" s="49" t="s">
        <v>83</v>
      </c>
      <c r="D403" s="61" t="s">
        <v>53</v>
      </c>
      <c r="E403" s="47">
        <v>0</v>
      </c>
      <c r="F403" s="47">
        <v>0</v>
      </c>
      <c r="G403" s="47">
        <v>0</v>
      </c>
      <c r="H403" s="34"/>
      <c r="I403" s="34"/>
      <c r="J403" s="34"/>
      <c r="K403" s="34"/>
    </row>
    <row r="404" spans="1:11" ht="14.1" customHeight="1" x14ac:dyDescent="0.25">
      <c r="A404" s="34"/>
      <c r="B404" s="34"/>
      <c r="C404" s="49" t="s">
        <v>84</v>
      </c>
      <c r="D404" s="61" t="s">
        <v>53</v>
      </c>
      <c r="E404" s="47">
        <v>0</v>
      </c>
      <c r="F404" s="47">
        <v>0</v>
      </c>
      <c r="G404" s="47">
        <v>0</v>
      </c>
      <c r="H404" s="34"/>
      <c r="I404" s="34"/>
      <c r="J404" s="34"/>
      <c r="K404" s="34"/>
    </row>
    <row r="405" spans="1:11" ht="14.1" customHeight="1" x14ac:dyDescent="0.25">
      <c r="A405" s="34"/>
      <c r="B405" s="34"/>
      <c r="C405" s="49" t="s">
        <v>85</v>
      </c>
      <c r="D405" s="61" t="s">
        <v>53</v>
      </c>
      <c r="E405" s="47">
        <v>0</v>
      </c>
      <c r="F405" s="47">
        <v>2000000</v>
      </c>
      <c r="G405" s="47">
        <v>2000000</v>
      </c>
      <c r="H405" s="34"/>
      <c r="I405" s="34"/>
      <c r="J405" s="34"/>
      <c r="K405" s="34"/>
    </row>
    <row r="406" spans="1:11" ht="14.1" customHeight="1" x14ac:dyDescent="0.25">
      <c r="A406" s="34"/>
      <c r="B406" s="34"/>
      <c r="C406" s="49" t="s">
        <v>72</v>
      </c>
      <c r="D406" s="61" t="s">
        <v>53</v>
      </c>
      <c r="E406" s="47">
        <v>0</v>
      </c>
      <c r="F406" s="47">
        <v>2000000</v>
      </c>
      <c r="G406" s="47">
        <v>2000000</v>
      </c>
      <c r="H406" s="34"/>
      <c r="I406" s="34"/>
      <c r="J406" s="34"/>
      <c r="K406" s="34"/>
    </row>
    <row r="407" spans="1:11" ht="14.1" customHeight="1" x14ac:dyDescent="0.25">
      <c r="A407" s="34"/>
      <c r="B407" s="34"/>
      <c r="C407" s="49" t="s">
        <v>81</v>
      </c>
      <c r="D407" s="61" t="s">
        <v>53</v>
      </c>
      <c r="E407" s="47">
        <v>0</v>
      </c>
      <c r="F407" s="47">
        <v>0</v>
      </c>
      <c r="G407" s="47">
        <v>0</v>
      </c>
      <c r="H407" s="34"/>
      <c r="I407" s="34"/>
      <c r="J407" s="34"/>
      <c r="K407" s="34"/>
    </row>
    <row r="408" spans="1:11" ht="14.1" customHeight="1" x14ac:dyDescent="0.25">
      <c r="A408" s="34"/>
      <c r="B408" s="34"/>
      <c r="C408" s="49" t="s">
        <v>82</v>
      </c>
      <c r="D408" s="61" t="s">
        <v>53</v>
      </c>
      <c r="E408" s="47">
        <v>0</v>
      </c>
      <c r="F408" s="47">
        <v>0</v>
      </c>
      <c r="G408" s="47">
        <v>0</v>
      </c>
      <c r="H408" s="34"/>
      <c r="I408" s="34"/>
      <c r="J408" s="34"/>
      <c r="K408" s="34"/>
    </row>
    <row r="409" spans="1:11" ht="14.1" customHeight="1" x14ac:dyDescent="0.25">
      <c r="A409" s="34"/>
      <c r="B409" s="34"/>
      <c r="C409" s="49" t="s">
        <v>83</v>
      </c>
      <c r="D409" s="61" t="s">
        <v>53</v>
      </c>
      <c r="E409" s="47">
        <v>0</v>
      </c>
      <c r="F409" s="47">
        <v>0</v>
      </c>
      <c r="G409" s="47">
        <v>0</v>
      </c>
      <c r="H409" s="34"/>
      <c r="I409" s="34"/>
      <c r="J409" s="34"/>
      <c r="K409" s="34"/>
    </row>
    <row r="410" spans="1:11" ht="14.1" customHeight="1" x14ac:dyDescent="0.25">
      <c r="A410" s="34"/>
      <c r="B410" s="34"/>
      <c r="C410" s="49" t="s">
        <v>84</v>
      </c>
      <c r="D410" s="61" t="s">
        <v>53</v>
      </c>
      <c r="E410" s="47">
        <v>0</v>
      </c>
      <c r="F410" s="47">
        <v>0</v>
      </c>
      <c r="G410" s="47">
        <v>0</v>
      </c>
      <c r="H410" s="34"/>
      <c r="I410" s="34"/>
      <c r="J410" s="34"/>
      <c r="K410" s="34"/>
    </row>
    <row r="411" spans="1:11" ht="14.1" customHeight="1" x14ac:dyDescent="0.25">
      <c r="A411" s="34"/>
      <c r="B411" s="34"/>
      <c r="C411" s="49" t="s">
        <v>86</v>
      </c>
      <c r="D411" s="61" t="s">
        <v>53</v>
      </c>
      <c r="E411" s="47">
        <v>0</v>
      </c>
      <c r="F411" s="47">
        <v>0</v>
      </c>
      <c r="G411" s="47">
        <v>0</v>
      </c>
      <c r="H411" s="34"/>
      <c r="I411" s="34"/>
      <c r="J411" s="34"/>
      <c r="K411" s="34"/>
    </row>
    <row r="412" spans="1:11" ht="14.1" customHeight="1" x14ac:dyDescent="0.25">
      <c r="A412" s="34"/>
      <c r="B412" s="34"/>
      <c r="C412" s="49" t="s">
        <v>72</v>
      </c>
      <c r="D412" s="61" t="s">
        <v>53</v>
      </c>
      <c r="E412" s="47">
        <v>0</v>
      </c>
      <c r="F412" s="47">
        <v>0</v>
      </c>
      <c r="G412" s="47">
        <v>0</v>
      </c>
      <c r="H412" s="34"/>
      <c r="I412" s="34"/>
      <c r="J412" s="34"/>
      <c r="K412" s="34"/>
    </row>
    <row r="413" spans="1:11" ht="14.1" customHeight="1" x14ac:dyDescent="0.25">
      <c r="A413" s="34"/>
      <c r="B413" s="34"/>
      <c r="C413" s="49" t="s">
        <v>81</v>
      </c>
      <c r="D413" s="61" t="s">
        <v>53</v>
      </c>
      <c r="E413" s="47">
        <v>0</v>
      </c>
      <c r="F413" s="47">
        <v>0</v>
      </c>
      <c r="G413" s="47">
        <v>0</v>
      </c>
      <c r="H413" s="34"/>
      <c r="I413" s="34"/>
      <c r="J413" s="34"/>
      <c r="K413" s="34"/>
    </row>
    <row r="414" spans="1:11" ht="14.1" customHeight="1" x14ac:dyDescent="0.25">
      <c r="A414" s="34"/>
      <c r="B414" s="34"/>
      <c r="C414" s="49" t="s">
        <v>82</v>
      </c>
      <c r="D414" s="61" t="s">
        <v>53</v>
      </c>
      <c r="E414" s="47">
        <v>0</v>
      </c>
      <c r="F414" s="47">
        <v>0</v>
      </c>
      <c r="G414" s="47">
        <v>0</v>
      </c>
      <c r="H414" s="34"/>
      <c r="I414" s="34"/>
      <c r="J414" s="34"/>
      <c r="K414" s="34"/>
    </row>
    <row r="415" spans="1:11" ht="14.1" customHeight="1" x14ac:dyDescent="0.25">
      <c r="A415" s="34"/>
      <c r="B415" s="34"/>
      <c r="C415" s="49" t="s">
        <v>83</v>
      </c>
      <c r="D415" s="61" t="s">
        <v>53</v>
      </c>
      <c r="E415" s="47">
        <v>0</v>
      </c>
      <c r="F415" s="47">
        <v>0</v>
      </c>
      <c r="G415" s="47">
        <v>0</v>
      </c>
      <c r="H415" s="34"/>
      <c r="I415" s="34"/>
      <c r="J415" s="34"/>
      <c r="K415" s="34"/>
    </row>
    <row r="416" spans="1:11" ht="14.1" customHeight="1" x14ac:dyDescent="0.25">
      <c r="A416" s="34"/>
      <c r="B416" s="34"/>
      <c r="C416" s="49" t="s">
        <v>84</v>
      </c>
      <c r="D416" s="61" t="s">
        <v>53</v>
      </c>
      <c r="E416" s="47">
        <v>0</v>
      </c>
      <c r="F416" s="47">
        <v>0</v>
      </c>
      <c r="G416" s="47">
        <v>0</v>
      </c>
      <c r="H416" s="34"/>
      <c r="I416" s="34"/>
      <c r="J416" s="34"/>
      <c r="K416" s="34"/>
    </row>
    <row r="417" spans="1:11" ht="14.1" customHeight="1" x14ac:dyDescent="0.25">
      <c r="A417" s="34"/>
      <c r="B417" s="34"/>
      <c r="C417" s="49" t="s">
        <v>87</v>
      </c>
      <c r="D417" s="61" t="s">
        <v>53</v>
      </c>
      <c r="E417" s="47">
        <v>0</v>
      </c>
      <c r="F417" s="47">
        <v>0</v>
      </c>
      <c r="G417" s="47">
        <v>0</v>
      </c>
      <c r="H417" s="34"/>
      <c r="I417" s="34"/>
      <c r="J417" s="34"/>
      <c r="K417" s="34"/>
    </row>
    <row r="418" spans="1:11" ht="14.1" customHeight="1" x14ac:dyDescent="0.25">
      <c r="A418" s="34"/>
      <c r="B418" s="34"/>
      <c r="C418" s="49" t="s">
        <v>88</v>
      </c>
      <c r="D418" s="61" t="s">
        <v>53</v>
      </c>
      <c r="E418" s="47">
        <v>0</v>
      </c>
      <c r="F418" s="47">
        <v>0</v>
      </c>
      <c r="G418" s="47">
        <v>0</v>
      </c>
      <c r="H418" s="34"/>
      <c r="I418" s="34"/>
      <c r="J418" s="34"/>
      <c r="K418" s="34"/>
    </row>
    <row r="419" spans="1:11" ht="14.1" customHeight="1" x14ac:dyDescent="0.25">
      <c r="A419" s="34"/>
      <c r="B419" s="34"/>
      <c r="C419" s="48" t="s">
        <v>89</v>
      </c>
      <c r="D419" s="47">
        <v>0</v>
      </c>
      <c r="E419" s="47">
        <v>0</v>
      </c>
      <c r="F419" s="47">
        <v>2000000</v>
      </c>
      <c r="G419" s="47">
        <v>2000000</v>
      </c>
      <c r="H419" s="34"/>
      <c r="I419" s="34"/>
      <c r="J419" s="34"/>
      <c r="K419" s="34"/>
    </row>
    <row r="420" spans="1:11" ht="15" customHeight="1" x14ac:dyDescent="0.25">
      <c r="A420" s="34"/>
      <c r="B420" s="34"/>
      <c r="C420" s="46" t="s">
        <v>53</v>
      </c>
      <c r="D420" s="45" t="s">
        <v>53</v>
      </c>
      <c r="E420" s="45" t="s">
        <v>53</v>
      </c>
      <c r="F420" s="45" t="s">
        <v>53</v>
      </c>
      <c r="G420" s="45" t="s">
        <v>53</v>
      </c>
      <c r="H420" s="34"/>
      <c r="I420" s="34"/>
      <c r="J420" s="34"/>
      <c r="K420" s="34"/>
    </row>
    <row r="421" spans="1:11" ht="15" customHeight="1" x14ac:dyDescent="0.25">
      <c r="A421" s="34"/>
      <c r="B421" s="34"/>
      <c r="C421" s="44" t="s">
        <v>156</v>
      </c>
      <c r="D421" s="43">
        <v>0</v>
      </c>
      <c r="E421" s="43">
        <v>229935000</v>
      </c>
      <c r="F421" s="43">
        <v>230983000</v>
      </c>
      <c r="G421" s="43">
        <v>232483000</v>
      </c>
      <c r="H421" s="34"/>
      <c r="I421" s="34"/>
      <c r="J421" s="34"/>
      <c r="K421" s="34"/>
    </row>
    <row r="422" spans="1:11" ht="15" customHeight="1" x14ac:dyDescent="0.25">
      <c r="A422" s="34"/>
      <c r="B422" s="34"/>
      <c r="C422" s="41" t="s">
        <v>71</v>
      </c>
      <c r="D422" s="40">
        <v>0</v>
      </c>
      <c r="E422" s="40">
        <v>170700000</v>
      </c>
      <c r="F422" s="40">
        <v>171000000</v>
      </c>
      <c r="G422" s="40">
        <v>171900000</v>
      </c>
      <c r="H422" s="34"/>
      <c r="I422" s="34"/>
      <c r="J422" s="34"/>
      <c r="K422" s="34"/>
    </row>
    <row r="423" spans="1:11" ht="15" customHeight="1" x14ac:dyDescent="0.25">
      <c r="A423" s="34"/>
      <c r="B423" s="34"/>
      <c r="C423" s="41" t="s">
        <v>72</v>
      </c>
      <c r="D423" s="40">
        <v>0</v>
      </c>
      <c r="E423" s="40">
        <v>170700000</v>
      </c>
      <c r="F423" s="40">
        <v>171000000</v>
      </c>
      <c r="G423" s="40">
        <v>171900000</v>
      </c>
      <c r="H423" s="34"/>
      <c r="I423" s="34"/>
      <c r="J423" s="34"/>
      <c r="K423" s="34"/>
    </row>
    <row r="424" spans="1:11" ht="15" customHeight="1" x14ac:dyDescent="0.25">
      <c r="A424" s="34"/>
      <c r="B424" s="34"/>
      <c r="C424" s="41" t="s">
        <v>73</v>
      </c>
      <c r="D424" s="40">
        <v>0</v>
      </c>
      <c r="E424" s="40">
        <v>0</v>
      </c>
      <c r="F424" s="40">
        <v>0</v>
      </c>
      <c r="G424" s="40">
        <v>0</v>
      </c>
      <c r="H424" s="34"/>
      <c r="I424" s="34"/>
      <c r="J424" s="34"/>
      <c r="K424" s="34"/>
    </row>
    <row r="425" spans="1:11" ht="15" customHeight="1" x14ac:dyDescent="0.25">
      <c r="A425" s="34"/>
      <c r="B425" s="34"/>
      <c r="C425" s="41" t="s">
        <v>74</v>
      </c>
      <c r="D425" s="40">
        <v>0</v>
      </c>
      <c r="E425" s="40">
        <v>22200000</v>
      </c>
      <c r="F425" s="40">
        <v>22900000</v>
      </c>
      <c r="G425" s="40">
        <v>23000000</v>
      </c>
      <c r="H425" s="34"/>
      <c r="I425" s="34"/>
      <c r="J425" s="34"/>
      <c r="K425" s="34"/>
    </row>
    <row r="426" spans="1:11" ht="15" customHeight="1" x14ac:dyDescent="0.25">
      <c r="A426" s="34"/>
      <c r="B426" s="34"/>
      <c r="C426" s="41" t="s">
        <v>72</v>
      </c>
      <c r="D426" s="40">
        <v>0</v>
      </c>
      <c r="E426" s="40">
        <v>22200000</v>
      </c>
      <c r="F426" s="40">
        <v>22900000</v>
      </c>
      <c r="G426" s="40">
        <v>23000000</v>
      </c>
      <c r="H426" s="34"/>
      <c r="I426" s="34"/>
      <c r="J426" s="34"/>
      <c r="K426" s="34"/>
    </row>
    <row r="427" spans="1:11" ht="15" customHeight="1" x14ac:dyDescent="0.25">
      <c r="A427" s="34"/>
      <c r="B427" s="34"/>
      <c r="C427" s="41" t="s">
        <v>73</v>
      </c>
      <c r="D427" s="40">
        <v>0</v>
      </c>
      <c r="E427" s="40">
        <v>0</v>
      </c>
      <c r="F427" s="40">
        <v>0</v>
      </c>
      <c r="G427" s="40">
        <v>0</v>
      </c>
      <c r="H427" s="34"/>
      <c r="I427" s="34"/>
      <c r="J427" s="34"/>
      <c r="K427" s="34"/>
    </row>
    <row r="428" spans="1:11" ht="15" customHeight="1" x14ac:dyDescent="0.25">
      <c r="A428" s="34"/>
      <c r="B428" s="34"/>
      <c r="C428" s="41" t="s">
        <v>75</v>
      </c>
      <c r="D428" s="40">
        <v>0</v>
      </c>
      <c r="E428" s="40">
        <v>35035000</v>
      </c>
      <c r="F428" s="40">
        <v>35083000</v>
      </c>
      <c r="G428" s="40">
        <v>35583000</v>
      </c>
      <c r="H428" s="34"/>
      <c r="I428" s="34"/>
      <c r="J428" s="34"/>
      <c r="K428" s="34"/>
    </row>
    <row r="429" spans="1:11" ht="15" customHeight="1" x14ac:dyDescent="0.25">
      <c r="A429" s="34"/>
      <c r="B429" s="34"/>
      <c r="C429" s="41" t="s">
        <v>72</v>
      </c>
      <c r="D429" s="40">
        <v>0</v>
      </c>
      <c r="E429" s="40">
        <v>35035000</v>
      </c>
      <c r="F429" s="40">
        <v>35083000</v>
      </c>
      <c r="G429" s="40">
        <v>35583000</v>
      </c>
      <c r="H429" s="34"/>
      <c r="I429" s="34"/>
      <c r="J429" s="34"/>
      <c r="K429" s="34"/>
    </row>
    <row r="430" spans="1:11" ht="15" customHeight="1" x14ac:dyDescent="0.25">
      <c r="A430" s="34"/>
      <c r="B430" s="34"/>
      <c r="C430" s="41" t="s">
        <v>73</v>
      </c>
      <c r="D430" s="40">
        <v>0</v>
      </c>
      <c r="E430" s="40">
        <v>0</v>
      </c>
      <c r="F430" s="40">
        <v>0</v>
      </c>
      <c r="G430" s="40">
        <v>0</v>
      </c>
      <c r="H430" s="34"/>
      <c r="I430" s="34"/>
      <c r="J430" s="34"/>
      <c r="K430" s="34"/>
    </row>
    <row r="431" spans="1:11" ht="15" customHeight="1" x14ac:dyDescent="0.25">
      <c r="A431" s="34"/>
      <c r="B431" s="34"/>
      <c r="C431" s="41" t="s">
        <v>76</v>
      </c>
      <c r="D431" s="40">
        <v>0</v>
      </c>
      <c r="E431" s="40">
        <v>0</v>
      </c>
      <c r="F431" s="40">
        <v>0</v>
      </c>
      <c r="G431" s="40">
        <v>0</v>
      </c>
      <c r="H431" s="34"/>
      <c r="I431" s="34"/>
      <c r="J431" s="34"/>
      <c r="K431" s="34"/>
    </row>
    <row r="432" spans="1:11" ht="15" customHeight="1" x14ac:dyDescent="0.25">
      <c r="A432" s="34"/>
      <c r="B432" s="34"/>
      <c r="C432" s="41" t="s">
        <v>72</v>
      </c>
      <c r="D432" s="40">
        <v>0</v>
      </c>
      <c r="E432" s="40">
        <v>0</v>
      </c>
      <c r="F432" s="40">
        <v>0</v>
      </c>
      <c r="G432" s="40">
        <v>0</v>
      </c>
      <c r="H432" s="34"/>
      <c r="I432" s="34"/>
      <c r="J432" s="34"/>
      <c r="K432" s="34"/>
    </row>
    <row r="433" spans="1:11" ht="15" customHeight="1" x14ac:dyDescent="0.25">
      <c r="A433" s="34"/>
      <c r="B433" s="34"/>
      <c r="C433" s="41" t="s">
        <v>73</v>
      </c>
      <c r="D433" s="40">
        <v>0</v>
      </c>
      <c r="E433" s="40">
        <v>0</v>
      </c>
      <c r="F433" s="40">
        <v>0</v>
      </c>
      <c r="G433" s="40">
        <v>0</v>
      </c>
      <c r="H433" s="34"/>
      <c r="I433" s="34"/>
      <c r="J433" s="34"/>
      <c r="K433" s="34"/>
    </row>
    <row r="434" spans="1:11" ht="20.100000000000001" customHeight="1" x14ac:dyDescent="0.25">
      <c r="A434" s="34"/>
      <c r="B434" s="34"/>
      <c r="C434" s="41" t="s">
        <v>157</v>
      </c>
      <c r="D434" s="42">
        <v>0</v>
      </c>
      <c r="E434" s="42">
        <v>0</v>
      </c>
      <c r="F434" s="42">
        <v>0</v>
      </c>
      <c r="G434" s="42">
        <v>0</v>
      </c>
      <c r="H434" s="34"/>
      <c r="I434" s="34"/>
      <c r="J434" s="34"/>
      <c r="K434" s="34"/>
    </row>
    <row r="435" spans="1:11" ht="15" customHeight="1" x14ac:dyDescent="0.25">
      <c r="A435" s="34"/>
      <c r="B435" s="34"/>
      <c r="C435" s="41" t="s">
        <v>72</v>
      </c>
      <c r="D435" s="40">
        <v>0</v>
      </c>
      <c r="E435" s="40">
        <v>0</v>
      </c>
      <c r="F435" s="40">
        <v>0</v>
      </c>
      <c r="G435" s="40">
        <v>0</v>
      </c>
      <c r="H435" s="34"/>
      <c r="I435" s="34"/>
      <c r="J435" s="34"/>
      <c r="K435" s="34"/>
    </row>
    <row r="436" spans="1:11" ht="15" customHeight="1" x14ac:dyDescent="0.25">
      <c r="A436" s="34"/>
      <c r="B436" s="34"/>
      <c r="C436" s="41" t="s">
        <v>73</v>
      </c>
      <c r="D436" s="40">
        <v>0</v>
      </c>
      <c r="E436" s="40">
        <v>0</v>
      </c>
      <c r="F436" s="40">
        <v>0</v>
      </c>
      <c r="G436" s="40">
        <v>0</v>
      </c>
      <c r="H436" s="34"/>
      <c r="I436" s="34"/>
      <c r="J436" s="34"/>
      <c r="K436" s="34"/>
    </row>
    <row r="437" spans="1:11" ht="15" customHeight="1" x14ac:dyDescent="0.25">
      <c r="A437" s="34"/>
      <c r="B437" s="34"/>
      <c r="C437" s="41" t="s">
        <v>78</v>
      </c>
      <c r="D437" s="40">
        <v>0</v>
      </c>
      <c r="E437" s="40">
        <v>0</v>
      </c>
      <c r="F437" s="40">
        <v>0</v>
      </c>
      <c r="G437" s="40">
        <v>0</v>
      </c>
      <c r="H437" s="34"/>
      <c r="I437" s="34"/>
      <c r="J437" s="34"/>
      <c r="K437" s="34"/>
    </row>
    <row r="438" spans="1:11" ht="15" customHeight="1" x14ac:dyDescent="0.25">
      <c r="A438" s="34"/>
      <c r="B438" s="34"/>
      <c r="C438" s="41" t="s">
        <v>72</v>
      </c>
      <c r="D438" s="40">
        <v>0</v>
      </c>
      <c r="E438" s="40">
        <v>0</v>
      </c>
      <c r="F438" s="40">
        <v>0</v>
      </c>
      <c r="G438" s="40">
        <v>0</v>
      </c>
      <c r="H438" s="34"/>
      <c r="I438" s="34"/>
      <c r="J438" s="34"/>
      <c r="K438" s="34"/>
    </row>
    <row r="439" spans="1:11" ht="15" customHeight="1" x14ac:dyDescent="0.25">
      <c r="A439" s="34"/>
      <c r="B439" s="34"/>
      <c r="C439" s="41" t="s">
        <v>73</v>
      </c>
      <c r="D439" s="40">
        <v>0</v>
      </c>
      <c r="E439" s="40">
        <v>0</v>
      </c>
      <c r="F439" s="40">
        <v>0</v>
      </c>
      <c r="G439" s="40">
        <v>0</v>
      </c>
      <c r="H439" s="34"/>
      <c r="I439" s="34"/>
      <c r="J439" s="34"/>
      <c r="K439" s="34"/>
    </row>
    <row r="440" spans="1:11" ht="15" customHeight="1" x14ac:dyDescent="0.25">
      <c r="A440" s="34"/>
      <c r="B440" s="34"/>
      <c r="C440" s="41" t="s">
        <v>79</v>
      </c>
      <c r="D440" s="40">
        <v>0</v>
      </c>
      <c r="E440" s="40">
        <v>0</v>
      </c>
      <c r="F440" s="40">
        <v>0</v>
      </c>
      <c r="G440" s="40">
        <v>0</v>
      </c>
      <c r="H440" s="34"/>
      <c r="I440" s="34"/>
      <c r="J440" s="34"/>
      <c r="K440" s="34"/>
    </row>
    <row r="441" spans="1:11" ht="15" customHeight="1" x14ac:dyDescent="0.25">
      <c r="A441" s="34"/>
      <c r="B441" s="34"/>
      <c r="C441" s="41" t="s">
        <v>72</v>
      </c>
      <c r="D441" s="40">
        <v>0</v>
      </c>
      <c r="E441" s="40">
        <v>0</v>
      </c>
      <c r="F441" s="40">
        <v>0</v>
      </c>
      <c r="G441" s="40">
        <v>0</v>
      </c>
      <c r="H441" s="34"/>
      <c r="I441" s="34"/>
      <c r="J441" s="34"/>
      <c r="K441" s="34"/>
    </row>
    <row r="442" spans="1:11" ht="15" customHeight="1" x14ac:dyDescent="0.25">
      <c r="A442" s="34"/>
      <c r="B442" s="34"/>
      <c r="C442" s="41" t="s">
        <v>73</v>
      </c>
      <c r="D442" s="40">
        <v>0</v>
      </c>
      <c r="E442" s="40">
        <v>0</v>
      </c>
      <c r="F442" s="40">
        <v>0</v>
      </c>
      <c r="G442" s="40">
        <v>0</v>
      </c>
      <c r="H442" s="34"/>
      <c r="I442" s="34"/>
      <c r="J442" s="34"/>
      <c r="K442" s="34"/>
    </row>
    <row r="443" spans="1:11" ht="15" customHeight="1" x14ac:dyDescent="0.25">
      <c r="A443" s="34"/>
      <c r="B443" s="34"/>
      <c r="C443" s="41" t="s">
        <v>80</v>
      </c>
      <c r="D443" s="40">
        <v>0</v>
      </c>
      <c r="E443" s="40">
        <v>0</v>
      </c>
      <c r="F443" s="40">
        <v>0</v>
      </c>
      <c r="G443" s="40">
        <v>0</v>
      </c>
      <c r="H443" s="34"/>
      <c r="I443" s="34"/>
      <c r="J443" s="34"/>
      <c r="K443" s="34"/>
    </row>
    <row r="444" spans="1:11" ht="15" customHeight="1" x14ac:dyDescent="0.25">
      <c r="A444" s="34"/>
      <c r="B444" s="34"/>
      <c r="C444" s="41" t="s">
        <v>72</v>
      </c>
      <c r="D444" s="40">
        <v>0</v>
      </c>
      <c r="E444" s="40">
        <v>0</v>
      </c>
      <c r="F444" s="40">
        <v>0</v>
      </c>
      <c r="G444" s="40">
        <v>0</v>
      </c>
      <c r="H444" s="34"/>
      <c r="I444" s="34"/>
      <c r="J444" s="34"/>
      <c r="K444" s="34"/>
    </row>
    <row r="445" spans="1:11" ht="15" customHeight="1" x14ac:dyDescent="0.25">
      <c r="A445" s="34"/>
      <c r="B445" s="34"/>
      <c r="C445" s="41" t="s">
        <v>81</v>
      </c>
      <c r="D445" s="40">
        <v>0</v>
      </c>
      <c r="E445" s="40">
        <v>0</v>
      </c>
      <c r="F445" s="40">
        <v>0</v>
      </c>
      <c r="G445" s="40">
        <v>0</v>
      </c>
      <c r="H445" s="34"/>
      <c r="I445" s="34"/>
      <c r="J445" s="34"/>
      <c r="K445" s="34"/>
    </row>
    <row r="446" spans="1:11" ht="15" customHeight="1" x14ac:dyDescent="0.25">
      <c r="A446" s="34"/>
      <c r="B446" s="34"/>
      <c r="C446" s="41" t="s">
        <v>82</v>
      </c>
      <c r="D446" s="40">
        <v>0</v>
      </c>
      <c r="E446" s="40">
        <v>0</v>
      </c>
      <c r="F446" s="40">
        <v>0</v>
      </c>
      <c r="G446" s="40">
        <v>0</v>
      </c>
      <c r="H446" s="34"/>
      <c r="I446" s="34"/>
      <c r="J446" s="34"/>
      <c r="K446" s="34"/>
    </row>
    <row r="447" spans="1:11" ht="15" customHeight="1" x14ac:dyDescent="0.25">
      <c r="A447" s="34"/>
      <c r="B447" s="34"/>
      <c r="C447" s="41" t="s">
        <v>83</v>
      </c>
      <c r="D447" s="40">
        <v>0</v>
      </c>
      <c r="E447" s="40">
        <v>0</v>
      </c>
      <c r="F447" s="40">
        <v>0</v>
      </c>
      <c r="G447" s="40">
        <v>0</v>
      </c>
      <c r="H447" s="34"/>
      <c r="I447" s="34"/>
      <c r="J447" s="34"/>
      <c r="K447" s="34"/>
    </row>
    <row r="448" spans="1:11" ht="15" customHeight="1" x14ac:dyDescent="0.25">
      <c r="A448" s="34"/>
      <c r="B448" s="34"/>
      <c r="C448" s="41" t="s">
        <v>84</v>
      </c>
      <c r="D448" s="40">
        <v>0</v>
      </c>
      <c r="E448" s="40">
        <v>0</v>
      </c>
      <c r="F448" s="40">
        <v>0</v>
      </c>
      <c r="G448" s="40">
        <v>0</v>
      </c>
      <c r="H448" s="34"/>
      <c r="I448" s="34"/>
      <c r="J448" s="34"/>
      <c r="K448" s="34"/>
    </row>
    <row r="449" spans="1:11" ht="15" customHeight="1" x14ac:dyDescent="0.25">
      <c r="A449" s="34"/>
      <c r="B449" s="34"/>
      <c r="C449" s="41" t="s">
        <v>85</v>
      </c>
      <c r="D449" s="40">
        <v>0</v>
      </c>
      <c r="E449" s="40">
        <v>2000000</v>
      </c>
      <c r="F449" s="40">
        <v>2000000</v>
      </c>
      <c r="G449" s="40">
        <v>2000000</v>
      </c>
      <c r="H449" s="34"/>
      <c r="I449" s="34"/>
      <c r="J449" s="34"/>
      <c r="K449" s="34"/>
    </row>
    <row r="450" spans="1:11" ht="15" customHeight="1" x14ac:dyDescent="0.25">
      <c r="A450" s="34"/>
      <c r="B450" s="34"/>
      <c r="C450" s="41" t="s">
        <v>72</v>
      </c>
      <c r="D450" s="40">
        <v>0</v>
      </c>
      <c r="E450" s="40">
        <v>2000000</v>
      </c>
      <c r="F450" s="40">
        <v>2000000</v>
      </c>
      <c r="G450" s="40">
        <v>2000000</v>
      </c>
      <c r="H450" s="34"/>
      <c r="I450" s="34"/>
      <c r="J450" s="34"/>
      <c r="K450" s="34"/>
    </row>
    <row r="451" spans="1:11" ht="15" customHeight="1" x14ac:dyDescent="0.25">
      <c r="A451" s="34"/>
      <c r="B451" s="34"/>
      <c r="C451" s="41" t="s">
        <v>81</v>
      </c>
      <c r="D451" s="40">
        <v>0</v>
      </c>
      <c r="E451" s="40">
        <v>0</v>
      </c>
      <c r="F451" s="40">
        <v>0</v>
      </c>
      <c r="G451" s="40">
        <v>0</v>
      </c>
      <c r="H451" s="34"/>
      <c r="I451" s="34"/>
      <c r="J451" s="34"/>
      <c r="K451" s="34"/>
    </row>
    <row r="452" spans="1:11" ht="15" customHeight="1" x14ac:dyDescent="0.25">
      <c r="A452" s="34"/>
      <c r="B452" s="34"/>
      <c r="C452" s="41" t="s">
        <v>82</v>
      </c>
      <c r="D452" s="40">
        <v>0</v>
      </c>
      <c r="E452" s="40">
        <v>0</v>
      </c>
      <c r="F452" s="40">
        <v>0</v>
      </c>
      <c r="G452" s="40">
        <v>0</v>
      </c>
      <c r="H452" s="34"/>
      <c r="I452" s="34"/>
      <c r="J452" s="34"/>
      <c r="K452" s="34"/>
    </row>
    <row r="453" spans="1:11" ht="15" customHeight="1" x14ac:dyDescent="0.25">
      <c r="A453" s="34"/>
      <c r="B453" s="34"/>
      <c r="C453" s="41" t="s">
        <v>83</v>
      </c>
      <c r="D453" s="40">
        <v>0</v>
      </c>
      <c r="E453" s="40">
        <v>0</v>
      </c>
      <c r="F453" s="40">
        <v>0</v>
      </c>
      <c r="G453" s="40">
        <v>0</v>
      </c>
      <c r="H453" s="34"/>
      <c r="I453" s="34"/>
      <c r="J453" s="34"/>
      <c r="K453" s="34"/>
    </row>
    <row r="454" spans="1:11" ht="15" customHeight="1" x14ac:dyDescent="0.25">
      <c r="A454" s="34"/>
      <c r="B454" s="34"/>
      <c r="C454" s="41" t="s">
        <v>84</v>
      </c>
      <c r="D454" s="40">
        <v>0</v>
      </c>
      <c r="E454" s="40">
        <v>0</v>
      </c>
      <c r="F454" s="40">
        <v>0</v>
      </c>
      <c r="G454" s="40">
        <v>0</v>
      </c>
      <c r="H454" s="34"/>
      <c r="I454" s="34"/>
      <c r="J454" s="34"/>
      <c r="K454" s="34"/>
    </row>
    <row r="455" spans="1:11" ht="15" customHeight="1" x14ac:dyDescent="0.25">
      <c r="A455" s="34"/>
      <c r="B455" s="34"/>
      <c r="C455" s="41" t="s">
        <v>86</v>
      </c>
      <c r="D455" s="40">
        <v>0</v>
      </c>
      <c r="E455" s="40">
        <v>0</v>
      </c>
      <c r="F455" s="40">
        <v>0</v>
      </c>
      <c r="G455" s="40">
        <v>0</v>
      </c>
      <c r="H455" s="34"/>
      <c r="I455" s="34"/>
      <c r="J455" s="34"/>
      <c r="K455" s="34"/>
    </row>
    <row r="456" spans="1:11" ht="15" customHeight="1" x14ac:dyDescent="0.25">
      <c r="A456" s="34"/>
      <c r="B456" s="34"/>
      <c r="C456" s="41" t="s">
        <v>72</v>
      </c>
      <c r="D456" s="40">
        <v>0</v>
      </c>
      <c r="E456" s="40">
        <v>0</v>
      </c>
      <c r="F456" s="40">
        <v>0</v>
      </c>
      <c r="G456" s="40">
        <v>0</v>
      </c>
      <c r="H456" s="34"/>
      <c r="I456" s="34"/>
      <c r="J456" s="34"/>
      <c r="K456" s="34"/>
    </row>
    <row r="457" spans="1:11" ht="15" customHeight="1" x14ac:dyDescent="0.25">
      <c r="A457" s="34"/>
      <c r="B457" s="34"/>
      <c r="C457" s="41" t="s">
        <v>81</v>
      </c>
      <c r="D457" s="40">
        <v>0</v>
      </c>
      <c r="E457" s="40">
        <v>0</v>
      </c>
      <c r="F457" s="40">
        <v>0</v>
      </c>
      <c r="G457" s="40">
        <v>0</v>
      </c>
      <c r="H457" s="34"/>
      <c r="I457" s="34"/>
      <c r="J457" s="34"/>
      <c r="K457" s="34"/>
    </row>
    <row r="458" spans="1:11" ht="15" customHeight="1" x14ac:dyDescent="0.25">
      <c r="A458" s="34"/>
      <c r="B458" s="34"/>
      <c r="C458" s="41" t="s">
        <v>82</v>
      </c>
      <c r="D458" s="40">
        <v>0</v>
      </c>
      <c r="E458" s="40">
        <v>0</v>
      </c>
      <c r="F458" s="40">
        <v>0</v>
      </c>
      <c r="G458" s="40">
        <v>0</v>
      </c>
      <c r="H458" s="34"/>
      <c r="I458" s="34"/>
      <c r="J458" s="34"/>
      <c r="K458" s="34"/>
    </row>
    <row r="459" spans="1:11" ht="15" customHeight="1" x14ac:dyDescent="0.25">
      <c r="A459" s="34"/>
      <c r="B459" s="34"/>
      <c r="C459" s="41" t="s">
        <v>83</v>
      </c>
      <c r="D459" s="40">
        <v>0</v>
      </c>
      <c r="E459" s="40">
        <v>0</v>
      </c>
      <c r="F459" s="40">
        <v>0</v>
      </c>
      <c r="G459" s="40">
        <v>0</v>
      </c>
      <c r="H459" s="34"/>
      <c r="I459" s="34"/>
      <c r="J459" s="34"/>
      <c r="K459" s="34"/>
    </row>
    <row r="460" spans="1:11" ht="15" customHeight="1" x14ac:dyDescent="0.25">
      <c r="A460" s="34"/>
      <c r="B460" s="34"/>
      <c r="C460" s="41" t="s">
        <v>84</v>
      </c>
      <c r="D460" s="40">
        <v>0</v>
      </c>
      <c r="E460" s="40">
        <v>0</v>
      </c>
      <c r="F460" s="40">
        <v>0</v>
      </c>
      <c r="G460" s="40">
        <v>0</v>
      </c>
      <c r="H460" s="34"/>
      <c r="I460" s="34"/>
      <c r="J460" s="34"/>
      <c r="K460" s="34"/>
    </row>
    <row r="461" spans="1:11" ht="15" customHeight="1" x14ac:dyDescent="0.25">
      <c r="A461" s="34"/>
      <c r="B461" s="34"/>
      <c r="C461" s="41" t="s">
        <v>87</v>
      </c>
      <c r="D461" s="40">
        <v>0</v>
      </c>
      <c r="E461" s="40">
        <v>0</v>
      </c>
      <c r="F461" s="40">
        <v>0</v>
      </c>
      <c r="G461" s="40">
        <v>0</v>
      </c>
      <c r="H461" s="34"/>
      <c r="I461" s="34"/>
      <c r="J461" s="34"/>
      <c r="K461" s="34"/>
    </row>
    <row r="462" spans="1:11" ht="15" customHeight="1" x14ac:dyDescent="0.25">
      <c r="A462" s="34"/>
      <c r="B462" s="34"/>
      <c r="C462" s="41" t="s">
        <v>88</v>
      </c>
      <c r="D462" s="40">
        <v>0</v>
      </c>
      <c r="E462" s="40">
        <v>0</v>
      </c>
      <c r="F462" s="40">
        <v>0</v>
      </c>
      <c r="G462" s="40">
        <v>0</v>
      </c>
      <c r="H462" s="34"/>
      <c r="I462" s="34"/>
      <c r="J462" s="34"/>
      <c r="K462" s="34"/>
    </row>
    <row r="463" spans="1:11" ht="20.100000000000001" customHeight="1" x14ac:dyDescent="0.25">
      <c r="A463" s="34"/>
      <c r="B463" s="34"/>
      <c r="C463" s="39" t="s">
        <v>53</v>
      </c>
      <c r="D463" s="34"/>
      <c r="E463" s="34"/>
      <c r="F463" s="34"/>
      <c r="G463" s="34"/>
      <c r="H463" s="34"/>
      <c r="I463" s="34"/>
      <c r="J463" s="34"/>
      <c r="K463" s="34"/>
    </row>
    <row r="464" spans="1:11" ht="20.100000000000001" customHeight="1" x14ac:dyDescent="0.25">
      <c r="A464" s="38" t="s">
        <v>158</v>
      </c>
      <c r="B464" s="32" t="s">
        <v>159</v>
      </c>
      <c r="C464" s="32" t="s">
        <v>53</v>
      </c>
      <c r="D464" s="34"/>
      <c r="E464" s="36" t="s">
        <v>53</v>
      </c>
      <c r="F464" s="32" t="s">
        <v>159</v>
      </c>
      <c r="G464" s="32" t="s">
        <v>53</v>
      </c>
      <c r="H464" s="37" t="s">
        <v>53</v>
      </c>
      <c r="I464" s="36" t="s">
        <v>53</v>
      </c>
      <c r="J464" s="32" t="s">
        <v>159</v>
      </c>
      <c r="K464" s="32" t="s">
        <v>53</v>
      </c>
    </row>
    <row r="465" spans="1:11" ht="20.100000000000001" customHeight="1" x14ac:dyDescent="0.25">
      <c r="A465" s="35" t="s">
        <v>160</v>
      </c>
      <c r="B465" s="32" t="s">
        <v>161</v>
      </c>
      <c r="C465" s="32" t="s">
        <v>53</v>
      </c>
      <c r="D465" s="34"/>
      <c r="E465" s="35" t="s">
        <v>162</v>
      </c>
      <c r="F465" s="32" t="s">
        <v>161</v>
      </c>
      <c r="G465" s="32" t="s">
        <v>53</v>
      </c>
      <c r="H465" s="34"/>
      <c r="I465" s="35" t="s">
        <v>163</v>
      </c>
      <c r="J465" s="32" t="s">
        <v>161</v>
      </c>
      <c r="K465" s="32" t="s">
        <v>53</v>
      </c>
    </row>
    <row r="466" spans="1:11" ht="20.100000000000001" customHeight="1" x14ac:dyDescent="0.25">
      <c r="A466" s="33" t="s">
        <v>53</v>
      </c>
      <c r="B466" s="32" t="s">
        <v>164</v>
      </c>
      <c r="C466" s="32" t="s">
        <v>53</v>
      </c>
      <c r="D466" s="34"/>
      <c r="E466" s="33" t="s">
        <v>53</v>
      </c>
      <c r="F466" s="32" t="s">
        <v>164</v>
      </c>
      <c r="G466" s="32" t="s">
        <v>53</v>
      </c>
      <c r="H466" s="34"/>
      <c r="I466" s="33" t="s">
        <v>53</v>
      </c>
      <c r="J466" s="32" t="s">
        <v>164</v>
      </c>
      <c r="K466" s="32" t="s">
        <v>53</v>
      </c>
    </row>
  </sheetData>
  <mergeCells count="43">
    <mergeCell ref="D365:G365"/>
    <mergeCell ref="D366:G366"/>
    <mergeCell ref="C375:G375"/>
    <mergeCell ref="D308:G308"/>
    <mergeCell ref="D309:G309"/>
    <mergeCell ref="D310:G310"/>
    <mergeCell ref="C319:G319"/>
    <mergeCell ref="D364:G364"/>
    <mergeCell ref="D142:G142"/>
    <mergeCell ref="C151:G151"/>
    <mergeCell ref="D196:G196"/>
    <mergeCell ref="D197:G197"/>
    <mergeCell ref="D198:G198"/>
    <mergeCell ref="C207:G207"/>
    <mergeCell ref="D252:G252"/>
    <mergeCell ref="D253:G253"/>
    <mergeCell ref="D254:G254"/>
    <mergeCell ref="C263:G263"/>
    <mergeCell ref="D28:G28"/>
    <mergeCell ref="C37:G37"/>
    <mergeCell ref="C82:G82"/>
    <mergeCell ref="D83:G83"/>
    <mergeCell ref="D84:G84"/>
    <mergeCell ref="D85:G85"/>
    <mergeCell ref="D86:G86"/>
    <mergeCell ref="C95:G95"/>
    <mergeCell ref="D140:G140"/>
    <mergeCell ref="D141:G141"/>
    <mergeCell ref="D6:G6"/>
    <mergeCell ref="D7:G7"/>
    <mergeCell ref="C8:G8"/>
    <mergeCell ref="C9:G9"/>
    <mergeCell ref="D10:G10"/>
    <mergeCell ref="D17:G17"/>
    <mergeCell ref="C24:G24"/>
    <mergeCell ref="D25:G25"/>
    <mergeCell ref="D26:G26"/>
    <mergeCell ref="D27:G27"/>
    <mergeCell ref="C1:G1"/>
    <mergeCell ref="C2:G2"/>
    <mergeCell ref="D3:G3"/>
    <mergeCell ref="D4:G4"/>
    <mergeCell ref="D5:G5"/>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5ECA3-F0FC-4A8E-AA67-2AF8082EC904}">
  <sheetPr>
    <outlinePr summaryBelow="0"/>
  </sheetPr>
  <dimension ref="A1:K649"/>
  <sheetViews>
    <sheetView workbookViewId="0">
      <selection activeCell="K15" sqref="K15"/>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2747</v>
      </c>
      <c r="E3" s="1416"/>
      <c r="F3" s="1416"/>
      <c r="G3" s="1416"/>
      <c r="H3" s="34"/>
      <c r="I3" s="34"/>
      <c r="J3" s="34"/>
      <c r="K3" s="34"/>
    </row>
    <row r="4" spans="1:11" ht="14.1" customHeight="1" x14ac:dyDescent="0.25">
      <c r="A4" s="34"/>
      <c r="B4" s="34"/>
      <c r="C4" s="60" t="s">
        <v>4</v>
      </c>
      <c r="D4" s="1415" t="s">
        <v>2746</v>
      </c>
      <c r="E4" s="1416"/>
      <c r="F4" s="1416"/>
      <c r="G4" s="1416"/>
      <c r="H4" s="34"/>
      <c r="I4" s="34"/>
      <c r="J4" s="34"/>
      <c r="K4" s="34"/>
    </row>
    <row r="5" spans="1:11" ht="14.1" customHeight="1" x14ac:dyDescent="0.25">
      <c r="A5" s="34"/>
      <c r="B5" s="34"/>
      <c r="C5" s="60" t="s">
        <v>6</v>
      </c>
      <c r="D5" s="1415" t="s">
        <v>596</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92.25" customHeight="1" x14ac:dyDescent="0.25">
      <c r="A9" s="34"/>
      <c r="B9" s="34"/>
      <c r="C9" s="1427" t="s">
        <v>2745</v>
      </c>
      <c r="D9" s="1428"/>
      <c r="E9" s="1428"/>
      <c r="F9" s="1428"/>
      <c r="G9" s="1428"/>
      <c r="H9" s="34"/>
      <c r="I9" s="34"/>
      <c r="J9" s="34"/>
      <c r="K9" s="34"/>
    </row>
    <row r="10" spans="1:11" ht="75" customHeight="1" x14ac:dyDescent="0.25">
      <c r="A10" s="34"/>
      <c r="B10" s="34"/>
      <c r="C10" s="44" t="s">
        <v>14</v>
      </c>
      <c r="D10" s="1429" t="s">
        <v>2744</v>
      </c>
      <c r="E10" s="1430"/>
      <c r="F10" s="1430"/>
      <c r="G10" s="1430"/>
      <c r="H10" s="34"/>
      <c r="I10" s="34"/>
      <c r="J10" s="34"/>
      <c r="K10" s="34"/>
    </row>
    <row r="11" spans="1:11" ht="22.5"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20.100000000000001" customHeight="1" x14ac:dyDescent="0.25">
      <c r="A13" s="34"/>
      <c r="B13" s="34"/>
      <c r="C13" s="41" t="s">
        <v>2743</v>
      </c>
      <c r="D13" s="54" t="s">
        <v>182</v>
      </c>
      <c r="E13" s="54" t="s">
        <v>97</v>
      </c>
      <c r="F13" s="54" t="s">
        <v>504</v>
      </c>
      <c r="G13" s="54" t="s">
        <v>172</v>
      </c>
      <c r="H13" s="34"/>
      <c r="I13" s="34"/>
      <c r="J13" s="34"/>
      <c r="K13" s="34"/>
    </row>
    <row r="14" spans="1:11" ht="30.95" customHeight="1" x14ac:dyDescent="0.25">
      <c r="A14" s="34"/>
      <c r="B14" s="34"/>
      <c r="C14" s="41" t="s">
        <v>2742</v>
      </c>
      <c r="D14" s="54" t="s">
        <v>479</v>
      </c>
      <c r="E14" s="54" t="s">
        <v>2741</v>
      </c>
      <c r="F14" s="54" t="s">
        <v>2741</v>
      </c>
      <c r="G14" s="54" t="s">
        <v>2741</v>
      </c>
      <c r="H14" s="34"/>
      <c r="I14" s="34"/>
      <c r="J14" s="34"/>
      <c r="K14" s="34"/>
    </row>
    <row r="15" spans="1:11" ht="33" customHeight="1" x14ac:dyDescent="0.25">
      <c r="A15" s="34"/>
      <c r="B15" s="34"/>
      <c r="C15" s="41" t="s">
        <v>2740</v>
      </c>
      <c r="D15" s="54" t="s">
        <v>132</v>
      </c>
      <c r="E15" s="54" t="s">
        <v>1083</v>
      </c>
      <c r="F15" s="54" t="s">
        <v>1083</v>
      </c>
      <c r="G15" s="54" t="s">
        <v>1083</v>
      </c>
      <c r="H15" s="34"/>
      <c r="I15" s="34"/>
      <c r="J15" s="34"/>
      <c r="K15" s="34"/>
    </row>
    <row r="16" spans="1:11" ht="20.100000000000001" customHeight="1" x14ac:dyDescent="0.25">
      <c r="A16" s="34"/>
      <c r="B16" s="34"/>
      <c r="C16" s="41" t="s">
        <v>2739</v>
      </c>
      <c r="D16" s="54" t="s">
        <v>55</v>
      </c>
      <c r="E16" s="54" t="s">
        <v>133</v>
      </c>
      <c r="F16" s="54" t="s">
        <v>132</v>
      </c>
      <c r="G16" s="54" t="s">
        <v>278</v>
      </c>
      <c r="H16" s="34"/>
      <c r="I16" s="34"/>
      <c r="J16" s="34"/>
      <c r="K16" s="34"/>
    </row>
    <row r="17" spans="1:11" ht="27.75" customHeight="1" x14ac:dyDescent="0.25">
      <c r="A17" s="34"/>
      <c r="B17" s="34"/>
      <c r="C17" s="44" t="s">
        <v>24</v>
      </c>
      <c r="D17" s="1429" t="s">
        <v>2738</v>
      </c>
      <c r="E17" s="1430"/>
      <c r="F17" s="1430"/>
      <c r="G17" s="1430"/>
      <c r="H17" s="34"/>
      <c r="I17" s="34"/>
      <c r="J17" s="34"/>
      <c r="K17" s="34"/>
    </row>
    <row r="18" spans="1:11" x14ac:dyDescent="0.25">
      <c r="A18" s="34"/>
      <c r="B18" s="34"/>
      <c r="C18" s="41" t="s">
        <v>26</v>
      </c>
      <c r="D18" s="59">
        <v>2026</v>
      </c>
      <c r="E18" s="59">
        <v>2027</v>
      </c>
      <c r="F18" s="59">
        <v>2028</v>
      </c>
      <c r="G18" s="59">
        <v>2029</v>
      </c>
      <c r="H18" s="34"/>
      <c r="I18" s="34"/>
      <c r="J18" s="34"/>
      <c r="K18" s="34"/>
    </row>
    <row r="19" spans="1:11" ht="14.1" customHeight="1" x14ac:dyDescent="0.25">
      <c r="A19" s="34"/>
      <c r="B19" s="34"/>
      <c r="C19" s="58"/>
      <c r="D19" s="57" t="s">
        <v>17</v>
      </c>
      <c r="E19" s="57" t="s">
        <v>18</v>
      </c>
      <c r="F19" s="57" t="s">
        <v>18</v>
      </c>
      <c r="G19" s="57" t="s">
        <v>18</v>
      </c>
      <c r="H19" s="34"/>
      <c r="I19" s="34"/>
      <c r="J19" s="34"/>
      <c r="K19" s="34"/>
    </row>
    <row r="20" spans="1:11" ht="30.95" customHeight="1" x14ac:dyDescent="0.25">
      <c r="A20" s="34"/>
      <c r="B20" s="34"/>
      <c r="C20" s="41" t="s">
        <v>2737</v>
      </c>
      <c r="D20" s="54" t="s">
        <v>2736</v>
      </c>
      <c r="E20" s="54" t="s">
        <v>2735</v>
      </c>
      <c r="F20" s="54" t="s">
        <v>2734</v>
      </c>
      <c r="G20" s="54" t="s">
        <v>2733</v>
      </c>
      <c r="H20" s="34"/>
      <c r="I20" s="34"/>
      <c r="J20" s="34"/>
      <c r="K20" s="34"/>
    </row>
    <row r="21" spans="1:11" ht="20.100000000000001" customHeight="1" x14ac:dyDescent="0.25">
      <c r="A21" s="34"/>
      <c r="B21" s="34"/>
      <c r="C21" s="41" t="s">
        <v>2732</v>
      </c>
      <c r="D21" s="54" t="s">
        <v>581</v>
      </c>
      <c r="E21" s="54" t="s">
        <v>1168</v>
      </c>
      <c r="F21" s="54" t="s">
        <v>1168</v>
      </c>
      <c r="G21" s="54" t="s">
        <v>1168</v>
      </c>
      <c r="H21" s="34"/>
      <c r="I21" s="34"/>
      <c r="J21" s="34"/>
      <c r="K21" s="34"/>
    </row>
    <row r="22" spans="1:11" ht="30.95" customHeight="1" x14ac:dyDescent="0.25">
      <c r="A22" s="34"/>
      <c r="B22" s="34"/>
      <c r="C22" s="41" t="s">
        <v>2731</v>
      </c>
      <c r="D22" s="54" t="s">
        <v>124</v>
      </c>
      <c r="E22" s="54" t="s">
        <v>133</v>
      </c>
      <c r="F22" s="54" t="s">
        <v>166</v>
      </c>
      <c r="G22" s="54" t="s">
        <v>166</v>
      </c>
      <c r="H22" s="34"/>
      <c r="I22" s="34"/>
      <c r="J22" s="34"/>
      <c r="K22" s="34"/>
    </row>
    <row r="23" spans="1:11" ht="20.100000000000001" customHeight="1" x14ac:dyDescent="0.25">
      <c r="A23" s="34"/>
      <c r="B23" s="34"/>
      <c r="C23" s="41" t="s">
        <v>2730</v>
      </c>
      <c r="D23" s="54" t="s">
        <v>2729</v>
      </c>
      <c r="E23" s="54" t="s">
        <v>2586</v>
      </c>
      <c r="F23" s="54" t="s">
        <v>2728</v>
      </c>
      <c r="G23" s="54" t="s">
        <v>2727</v>
      </c>
      <c r="H23" s="34"/>
      <c r="I23" s="34"/>
      <c r="J23" s="34"/>
      <c r="K23" s="34"/>
    </row>
    <row r="24" spans="1:11" ht="20.100000000000001" customHeight="1" x14ac:dyDescent="0.25">
      <c r="A24" s="34"/>
      <c r="B24" s="34"/>
      <c r="C24" s="41" t="s">
        <v>2726</v>
      </c>
      <c r="D24" s="54" t="s">
        <v>918</v>
      </c>
      <c r="E24" s="54" t="s">
        <v>2351</v>
      </c>
      <c r="F24" s="54" t="s">
        <v>2460</v>
      </c>
      <c r="G24" s="54" t="s">
        <v>2460</v>
      </c>
      <c r="H24" s="34"/>
      <c r="I24" s="34"/>
      <c r="J24" s="34"/>
      <c r="K24" s="34"/>
    </row>
    <row r="25" spans="1:11" ht="14.1" customHeight="1" x14ac:dyDescent="0.25">
      <c r="A25" s="34"/>
      <c r="B25" s="34"/>
      <c r="C25" s="1417" t="s">
        <v>43</v>
      </c>
      <c r="D25" s="1418"/>
      <c r="E25" s="1418"/>
      <c r="F25" s="1418"/>
      <c r="G25" s="1418"/>
      <c r="H25" s="34"/>
      <c r="I25" s="34"/>
      <c r="J25" s="34"/>
      <c r="K25" s="34"/>
    </row>
    <row r="26" spans="1:11" ht="14.1" customHeight="1" x14ac:dyDescent="0.25">
      <c r="A26" s="34"/>
      <c r="B26" s="34"/>
      <c r="C26" s="56" t="s">
        <v>2699</v>
      </c>
      <c r="D26" s="1417" t="s">
        <v>2698</v>
      </c>
      <c r="E26" s="1418"/>
      <c r="F26" s="1418"/>
      <c r="G26" s="1418"/>
      <c r="H26" s="34"/>
      <c r="I26" s="34"/>
      <c r="J26" s="34"/>
      <c r="K26" s="34"/>
    </row>
    <row r="27" spans="1:11" x14ac:dyDescent="0.25">
      <c r="A27" s="34"/>
      <c r="B27" s="34"/>
      <c r="C27" s="55" t="s">
        <v>46</v>
      </c>
      <c r="D27" s="1419" t="s">
        <v>2725</v>
      </c>
      <c r="E27" s="1420"/>
      <c r="F27" s="1420"/>
      <c r="G27" s="1420"/>
      <c r="H27" s="34"/>
      <c r="I27" s="34"/>
      <c r="J27" s="34"/>
      <c r="K27" s="34"/>
    </row>
    <row r="28" spans="1:11" ht="18" customHeight="1" x14ac:dyDescent="0.25">
      <c r="A28" s="34"/>
      <c r="B28" s="34"/>
      <c r="C28" s="32" t="s">
        <v>48</v>
      </c>
      <c r="D28" s="1421" t="s">
        <v>2724</v>
      </c>
      <c r="E28" s="1422"/>
      <c r="F28" s="1422"/>
      <c r="G28" s="1422"/>
      <c r="H28" s="34"/>
      <c r="I28" s="34"/>
      <c r="J28" s="34"/>
      <c r="K28" s="34"/>
    </row>
    <row r="29" spans="1:11" x14ac:dyDescent="0.25">
      <c r="A29" s="34"/>
      <c r="B29" s="34"/>
      <c r="C29" s="32" t="s">
        <v>50</v>
      </c>
      <c r="D29" s="1421" t="s">
        <v>2723</v>
      </c>
      <c r="E29" s="1422"/>
      <c r="F29" s="1422"/>
      <c r="G29" s="1422"/>
      <c r="H29" s="34"/>
      <c r="I29" s="34"/>
      <c r="J29" s="34"/>
      <c r="K29" s="34"/>
    </row>
    <row r="30" spans="1:11" ht="15" customHeight="1" x14ac:dyDescent="0.25">
      <c r="A30" s="34"/>
      <c r="B30" s="34"/>
      <c r="C30" s="53"/>
      <c r="D30" s="52">
        <v>2026</v>
      </c>
      <c r="E30" s="52">
        <v>2027</v>
      </c>
      <c r="F30" s="52">
        <v>2028</v>
      </c>
      <c r="G30" s="52">
        <v>2029</v>
      </c>
      <c r="H30" s="34"/>
      <c r="I30" s="34"/>
      <c r="J30" s="34"/>
      <c r="K30" s="34"/>
    </row>
    <row r="31" spans="1:11" ht="15" customHeight="1" x14ac:dyDescent="0.25">
      <c r="A31" s="34"/>
      <c r="B31" s="34"/>
      <c r="C31" s="51"/>
      <c r="D31" s="50" t="s">
        <v>17</v>
      </c>
      <c r="E31" s="50" t="s">
        <v>18</v>
      </c>
      <c r="F31" s="50" t="s">
        <v>18</v>
      </c>
      <c r="G31" s="50" t="s">
        <v>18</v>
      </c>
      <c r="H31" s="34"/>
      <c r="I31" s="34"/>
      <c r="J31" s="34"/>
      <c r="K31" s="34"/>
    </row>
    <row r="32" spans="1:11" ht="14.1" customHeight="1" x14ac:dyDescent="0.25">
      <c r="A32" s="34"/>
      <c r="B32" s="34"/>
      <c r="C32" s="41" t="s">
        <v>52</v>
      </c>
      <c r="D32" s="54" t="s">
        <v>53</v>
      </c>
      <c r="E32" s="54" t="s">
        <v>468</v>
      </c>
      <c r="F32" s="54" t="s">
        <v>97</v>
      </c>
      <c r="G32" s="54" t="s">
        <v>97</v>
      </c>
      <c r="H32" s="34"/>
      <c r="I32" s="34"/>
      <c r="J32" s="34"/>
      <c r="K32" s="34"/>
    </row>
    <row r="33" spans="1:11" ht="14.1" customHeight="1" x14ac:dyDescent="0.25">
      <c r="A33" s="34"/>
      <c r="B33" s="34"/>
      <c r="C33" s="41" t="s">
        <v>54</v>
      </c>
      <c r="D33" s="54" t="s">
        <v>55</v>
      </c>
      <c r="E33" s="54" t="s">
        <v>2722</v>
      </c>
      <c r="F33" s="54" t="s">
        <v>2721</v>
      </c>
      <c r="G33" s="54" t="s">
        <v>2720</v>
      </c>
      <c r="H33" s="34"/>
      <c r="I33" s="34"/>
      <c r="J33" s="34"/>
      <c r="K33" s="34"/>
    </row>
    <row r="34" spans="1:11" ht="14.1" customHeight="1" x14ac:dyDescent="0.25">
      <c r="A34" s="34"/>
      <c r="B34" s="34"/>
      <c r="C34" s="41" t="s">
        <v>59</v>
      </c>
      <c r="D34" s="54" t="s">
        <v>55</v>
      </c>
      <c r="E34" s="54" t="s">
        <v>2719</v>
      </c>
      <c r="F34" s="54" t="s">
        <v>2718</v>
      </c>
      <c r="G34" s="54" t="s">
        <v>2717</v>
      </c>
      <c r="H34" s="34"/>
      <c r="I34" s="34"/>
      <c r="J34" s="34"/>
      <c r="K34" s="34"/>
    </row>
    <row r="35" spans="1:11" ht="14.1" customHeight="1" x14ac:dyDescent="0.25">
      <c r="A35" s="34"/>
      <c r="B35" s="34"/>
      <c r="C35" s="41" t="s">
        <v>63</v>
      </c>
      <c r="D35" s="54" t="s">
        <v>53</v>
      </c>
      <c r="E35" s="54" t="s">
        <v>53</v>
      </c>
      <c r="F35" s="54" t="s">
        <v>205</v>
      </c>
      <c r="G35" s="54" t="s">
        <v>55</v>
      </c>
      <c r="H35" s="34"/>
      <c r="I35" s="34"/>
      <c r="J35" s="34"/>
      <c r="K35" s="34"/>
    </row>
    <row r="36" spans="1:11" ht="14.1" customHeight="1" x14ac:dyDescent="0.25">
      <c r="A36" s="34"/>
      <c r="B36" s="34"/>
      <c r="C36" s="41" t="s">
        <v>65</v>
      </c>
      <c r="D36" s="54" t="s">
        <v>53</v>
      </c>
      <c r="E36" s="54" t="s">
        <v>53</v>
      </c>
      <c r="F36" s="54" t="s">
        <v>2716</v>
      </c>
      <c r="G36" s="54" t="s">
        <v>2714</v>
      </c>
      <c r="H36" s="34"/>
      <c r="I36" s="34"/>
      <c r="J36" s="34"/>
      <c r="K36" s="34"/>
    </row>
    <row r="37" spans="1:11" ht="14.1" customHeight="1" x14ac:dyDescent="0.25">
      <c r="A37" s="34"/>
      <c r="B37" s="34"/>
      <c r="C37" s="41" t="s">
        <v>68</v>
      </c>
      <c r="D37" s="54" t="s">
        <v>53</v>
      </c>
      <c r="E37" s="54" t="s">
        <v>53</v>
      </c>
      <c r="F37" s="54" t="s">
        <v>2715</v>
      </c>
      <c r="G37" s="54" t="s">
        <v>2714</v>
      </c>
      <c r="H37" s="34"/>
      <c r="I37" s="34"/>
      <c r="J37" s="34"/>
      <c r="K37" s="34"/>
    </row>
    <row r="38" spans="1:11" ht="14.1" customHeight="1" x14ac:dyDescent="0.25">
      <c r="A38" s="34"/>
      <c r="B38" s="34"/>
      <c r="C38" s="1431" t="s">
        <v>70</v>
      </c>
      <c r="D38" s="1432"/>
      <c r="E38" s="1432"/>
      <c r="F38" s="1432"/>
      <c r="G38" s="1432"/>
      <c r="H38" s="34"/>
      <c r="I38" s="34"/>
      <c r="J38" s="34"/>
      <c r="K38" s="34"/>
    </row>
    <row r="39" spans="1:11" ht="14.1" customHeight="1" x14ac:dyDescent="0.25">
      <c r="A39" s="34"/>
      <c r="B39" s="34"/>
      <c r="C39" s="53"/>
      <c r="D39" s="52">
        <v>2026</v>
      </c>
      <c r="E39" s="52">
        <v>2027</v>
      </c>
      <c r="F39" s="52">
        <v>2028</v>
      </c>
      <c r="G39" s="52">
        <v>2029</v>
      </c>
      <c r="H39" s="34"/>
      <c r="I39" s="34"/>
      <c r="J39" s="34"/>
      <c r="K39" s="34"/>
    </row>
    <row r="40" spans="1:11" ht="14.1" customHeight="1" x14ac:dyDescent="0.25">
      <c r="A40" s="34"/>
      <c r="B40" s="34"/>
      <c r="C40" s="51"/>
      <c r="D40" s="50" t="s">
        <v>17</v>
      </c>
      <c r="E40" s="50" t="s">
        <v>18</v>
      </c>
      <c r="F40" s="50" t="s">
        <v>18</v>
      </c>
      <c r="G40" s="50" t="s">
        <v>18</v>
      </c>
      <c r="H40" s="34"/>
      <c r="I40" s="34"/>
      <c r="J40" s="34"/>
      <c r="K40" s="34"/>
    </row>
    <row r="41" spans="1:11" ht="14.1" customHeight="1" x14ac:dyDescent="0.25">
      <c r="A41" s="34"/>
      <c r="B41" s="34"/>
      <c r="C41" s="49" t="s">
        <v>71</v>
      </c>
      <c r="D41" s="47">
        <v>0</v>
      </c>
      <c r="E41" s="47">
        <v>487876000</v>
      </c>
      <c r="F41" s="47">
        <v>493904000</v>
      </c>
      <c r="G41" s="47">
        <v>500462000</v>
      </c>
      <c r="H41" s="34"/>
      <c r="I41" s="34"/>
      <c r="J41" s="34"/>
      <c r="K41" s="34"/>
    </row>
    <row r="42" spans="1:11" ht="14.1" customHeight="1" x14ac:dyDescent="0.25">
      <c r="A42" s="34"/>
      <c r="B42" s="34"/>
      <c r="C42" s="49" t="s">
        <v>72</v>
      </c>
      <c r="D42" s="47">
        <v>0</v>
      </c>
      <c r="E42" s="47">
        <v>487876000</v>
      </c>
      <c r="F42" s="47">
        <v>493904000</v>
      </c>
      <c r="G42" s="47">
        <v>500462000</v>
      </c>
      <c r="H42" s="34"/>
      <c r="I42" s="34"/>
      <c r="J42" s="34"/>
      <c r="K42" s="34"/>
    </row>
    <row r="43" spans="1:11" ht="14.1" customHeight="1" x14ac:dyDescent="0.25">
      <c r="A43" s="34"/>
      <c r="B43" s="34"/>
      <c r="C43" s="49" t="s">
        <v>73</v>
      </c>
      <c r="D43" s="47">
        <v>0</v>
      </c>
      <c r="E43" s="47">
        <v>0</v>
      </c>
      <c r="F43" s="47">
        <v>0</v>
      </c>
      <c r="G43" s="47">
        <v>0</v>
      </c>
      <c r="H43" s="34"/>
      <c r="I43" s="34"/>
      <c r="J43" s="34"/>
      <c r="K43" s="34"/>
    </row>
    <row r="44" spans="1:11" ht="14.1" customHeight="1" x14ac:dyDescent="0.25">
      <c r="A44" s="34"/>
      <c r="B44" s="34"/>
      <c r="C44" s="49" t="s">
        <v>74</v>
      </c>
      <c r="D44" s="47">
        <v>0</v>
      </c>
      <c r="E44" s="47">
        <v>79358000</v>
      </c>
      <c r="F44" s="47">
        <v>80558000</v>
      </c>
      <c r="G44" s="47">
        <v>82000000</v>
      </c>
      <c r="H44" s="34"/>
      <c r="I44" s="34"/>
      <c r="J44" s="34"/>
      <c r="K44" s="34"/>
    </row>
    <row r="45" spans="1:11" ht="14.1" customHeight="1" x14ac:dyDescent="0.25">
      <c r="A45" s="34"/>
      <c r="B45" s="34"/>
      <c r="C45" s="49" t="s">
        <v>72</v>
      </c>
      <c r="D45" s="47">
        <v>0</v>
      </c>
      <c r="E45" s="47">
        <v>79358000</v>
      </c>
      <c r="F45" s="47">
        <v>80558000</v>
      </c>
      <c r="G45" s="47">
        <v>82000000</v>
      </c>
      <c r="H45" s="34"/>
      <c r="I45" s="34"/>
      <c r="J45" s="34"/>
      <c r="K45" s="34"/>
    </row>
    <row r="46" spans="1:11" ht="14.1" customHeight="1" x14ac:dyDescent="0.25">
      <c r="A46" s="34"/>
      <c r="B46" s="34"/>
      <c r="C46" s="49" t="s">
        <v>73</v>
      </c>
      <c r="D46" s="47">
        <v>0</v>
      </c>
      <c r="E46" s="47">
        <v>0</v>
      </c>
      <c r="F46" s="47">
        <v>0</v>
      </c>
      <c r="G46" s="47">
        <v>0</v>
      </c>
      <c r="H46" s="34"/>
      <c r="I46" s="34"/>
      <c r="J46" s="34"/>
      <c r="K46" s="34"/>
    </row>
    <row r="47" spans="1:11" ht="14.1" customHeight="1" x14ac:dyDescent="0.25">
      <c r="A47" s="34"/>
      <c r="B47" s="34"/>
      <c r="C47" s="49" t="s">
        <v>75</v>
      </c>
      <c r="D47" s="47">
        <v>0</v>
      </c>
      <c r="E47" s="47">
        <v>45095000</v>
      </c>
      <c r="F47" s="47">
        <v>44000000</v>
      </c>
      <c r="G47" s="47">
        <v>44000000</v>
      </c>
      <c r="H47" s="34"/>
      <c r="I47" s="34"/>
      <c r="J47" s="34"/>
      <c r="K47" s="34"/>
    </row>
    <row r="48" spans="1:11" ht="14.1" customHeight="1" x14ac:dyDescent="0.25">
      <c r="A48" s="34"/>
      <c r="B48" s="34"/>
      <c r="C48" s="49" t="s">
        <v>72</v>
      </c>
      <c r="D48" s="47">
        <v>0</v>
      </c>
      <c r="E48" s="47">
        <v>45095000</v>
      </c>
      <c r="F48" s="47">
        <v>44000000</v>
      </c>
      <c r="G48" s="47">
        <v>44000000</v>
      </c>
      <c r="H48" s="34"/>
      <c r="I48" s="34"/>
      <c r="J48" s="34"/>
      <c r="K48" s="34"/>
    </row>
    <row r="49" spans="1:11" ht="14.1" customHeight="1" x14ac:dyDescent="0.25">
      <c r="A49" s="34"/>
      <c r="B49" s="34"/>
      <c r="C49" s="49" t="s">
        <v>73</v>
      </c>
      <c r="D49" s="47">
        <v>0</v>
      </c>
      <c r="E49" s="47">
        <v>0</v>
      </c>
      <c r="F49" s="47">
        <v>0</v>
      </c>
      <c r="G49" s="47">
        <v>0</v>
      </c>
      <c r="H49" s="34"/>
      <c r="I49" s="34"/>
      <c r="J49" s="34"/>
      <c r="K49" s="34"/>
    </row>
    <row r="50" spans="1:11" ht="14.1" customHeight="1" x14ac:dyDescent="0.25">
      <c r="A50" s="34"/>
      <c r="B50" s="34"/>
      <c r="C50" s="49" t="s">
        <v>76</v>
      </c>
      <c r="D50" s="47">
        <v>0</v>
      </c>
      <c r="E50" s="47">
        <v>0</v>
      </c>
      <c r="F50" s="47">
        <v>0</v>
      </c>
      <c r="G50" s="47">
        <v>0</v>
      </c>
      <c r="H50" s="34"/>
      <c r="I50" s="34"/>
      <c r="J50" s="34"/>
      <c r="K50" s="34"/>
    </row>
    <row r="51" spans="1:11" ht="14.1" customHeight="1" x14ac:dyDescent="0.25">
      <c r="A51" s="34"/>
      <c r="B51" s="34"/>
      <c r="C51" s="49" t="s">
        <v>72</v>
      </c>
      <c r="D51" s="47">
        <v>0</v>
      </c>
      <c r="E51" s="47">
        <v>0</v>
      </c>
      <c r="F51" s="47">
        <v>0</v>
      </c>
      <c r="G51" s="47">
        <v>0</v>
      </c>
      <c r="H51" s="34"/>
      <c r="I51" s="34"/>
      <c r="J51" s="34"/>
      <c r="K51" s="34"/>
    </row>
    <row r="52" spans="1:11" ht="14.1" customHeight="1" x14ac:dyDescent="0.25">
      <c r="A52" s="34"/>
      <c r="B52" s="34"/>
      <c r="C52" s="49" t="s">
        <v>73</v>
      </c>
      <c r="D52" s="47">
        <v>0</v>
      </c>
      <c r="E52" s="47">
        <v>0</v>
      </c>
      <c r="F52" s="47">
        <v>0</v>
      </c>
      <c r="G52" s="47">
        <v>0</v>
      </c>
      <c r="H52" s="34"/>
      <c r="I52" s="34"/>
      <c r="J52" s="34"/>
      <c r="K52" s="34"/>
    </row>
    <row r="53" spans="1:11" ht="14.1" customHeight="1" x14ac:dyDescent="0.25">
      <c r="A53" s="34"/>
      <c r="B53" s="34"/>
      <c r="C53" s="49" t="s">
        <v>77</v>
      </c>
      <c r="D53" s="47">
        <v>0</v>
      </c>
      <c r="E53" s="47">
        <v>0</v>
      </c>
      <c r="F53" s="47">
        <v>0</v>
      </c>
      <c r="G53" s="47">
        <v>0</v>
      </c>
      <c r="H53" s="34"/>
      <c r="I53" s="34"/>
      <c r="J53" s="34"/>
      <c r="K53" s="34"/>
    </row>
    <row r="54" spans="1:11" ht="14.1" customHeight="1" x14ac:dyDescent="0.25">
      <c r="A54" s="34"/>
      <c r="B54" s="34"/>
      <c r="C54" s="49" t="s">
        <v>72</v>
      </c>
      <c r="D54" s="47">
        <v>0</v>
      </c>
      <c r="E54" s="47">
        <v>0</v>
      </c>
      <c r="F54" s="47">
        <v>0</v>
      </c>
      <c r="G54" s="47">
        <v>0</v>
      </c>
      <c r="H54" s="34"/>
      <c r="I54" s="34"/>
      <c r="J54" s="34"/>
      <c r="K54" s="34"/>
    </row>
    <row r="55" spans="1:11" ht="14.1" customHeight="1" x14ac:dyDescent="0.25">
      <c r="A55" s="34"/>
      <c r="B55" s="34"/>
      <c r="C55" s="49" t="s">
        <v>73</v>
      </c>
      <c r="D55" s="47">
        <v>0</v>
      </c>
      <c r="E55" s="47">
        <v>0</v>
      </c>
      <c r="F55" s="47">
        <v>0</v>
      </c>
      <c r="G55" s="47">
        <v>0</v>
      </c>
      <c r="H55" s="34"/>
      <c r="I55" s="34"/>
      <c r="J55" s="34"/>
      <c r="K55" s="34"/>
    </row>
    <row r="56" spans="1:11" ht="14.1" customHeight="1" x14ac:dyDescent="0.25">
      <c r="A56" s="34"/>
      <c r="B56" s="34"/>
      <c r="C56" s="49" t="s">
        <v>78</v>
      </c>
      <c r="D56" s="47">
        <v>0</v>
      </c>
      <c r="E56" s="47">
        <v>0</v>
      </c>
      <c r="F56" s="47">
        <v>0</v>
      </c>
      <c r="G56" s="47">
        <v>0</v>
      </c>
      <c r="H56" s="34"/>
      <c r="I56" s="34"/>
      <c r="J56" s="34"/>
      <c r="K56" s="34"/>
    </row>
    <row r="57" spans="1:11" ht="14.1" customHeight="1" x14ac:dyDescent="0.25">
      <c r="A57" s="34"/>
      <c r="B57" s="34"/>
      <c r="C57" s="49" t="s">
        <v>72</v>
      </c>
      <c r="D57" s="47">
        <v>0</v>
      </c>
      <c r="E57" s="47">
        <v>0</v>
      </c>
      <c r="F57" s="47">
        <v>0</v>
      </c>
      <c r="G57" s="47">
        <v>0</v>
      </c>
      <c r="H57" s="34"/>
      <c r="I57" s="34"/>
      <c r="J57" s="34"/>
      <c r="K57" s="34"/>
    </row>
    <row r="58" spans="1:11" ht="14.1" customHeight="1" x14ac:dyDescent="0.25">
      <c r="A58" s="34"/>
      <c r="B58" s="34"/>
      <c r="C58" s="49" t="s">
        <v>73</v>
      </c>
      <c r="D58" s="47">
        <v>0</v>
      </c>
      <c r="E58" s="47">
        <v>0</v>
      </c>
      <c r="F58" s="47">
        <v>0</v>
      </c>
      <c r="G58" s="47">
        <v>0</v>
      </c>
      <c r="H58" s="34"/>
      <c r="I58" s="34"/>
      <c r="J58" s="34"/>
      <c r="K58" s="34"/>
    </row>
    <row r="59" spans="1:11" ht="14.1" customHeight="1" x14ac:dyDescent="0.25">
      <c r="A59" s="34"/>
      <c r="B59" s="34"/>
      <c r="C59" s="49" t="s">
        <v>79</v>
      </c>
      <c r="D59" s="47">
        <v>0</v>
      </c>
      <c r="E59" s="47">
        <v>0</v>
      </c>
      <c r="F59" s="47">
        <v>0</v>
      </c>
      <c r="G59" s="47">
        <v>0</v>
      </c>
      <c r="H59" s="34"/>
      <c r="I59" s="34"/>
      <c r="J59" s="34"/>
      <c r="K59" s="34"/>
    </row>
    <row r="60" spans="1:11" ht="14.1" customHeight="1" x14ac:dyDescent="0.25">
      <c r="A60" s="34"/>
      <c r="B60" s="34"/>
      <c r="C60" s="49" t="s">
        <v>72</v>
      </c>
      <c r="D60" s="47">
        <v>0</v>
      </c>
      <c r="E60" s="47">
        <v>0</v>
      </c>
      <c r="F60" s="47">
        <v>0</v>
      </c>
      <c r="G60" s="47">
        <v>0</v>
      </c>
      <c r="H60" s="34"/>
      <c r="I60" s="34"/>
      <c r="J60" s="34"/>
      <c r="K60" s="34"/>
    </row>
    <row r="61" spans="1:11" ht="14.1" customHeight="1" x14ac:dyDescent="0.25">
      <c r="A61" s="34"/>
      <c r="B61" s="34"/>
      <c r="C61" s="49" t="s">
        <v>73</v>
      </c>
      <c r="D61" s="47">
        <v>0</v>
      </c>
      <c r="E61" s="47">
        <v>0</v>
      </c>
      <c r="F61" s="47">
        <v>0</v>
      </c>
      <c r="G61" s="47">
        <v>0</v>
      </c>
      <c r="H61" s="34"/>
      <c r="I61" s="34"/>
      <c r="J61" s="34"/>
      <c r="K61" s="34"/>
    </row>
    <row r="62" spans="1:11" ht="14.1" customHeight="1" x14ac:dyDescent="0.25">
      <c r="A62" s="34"/>
      <c r="B62" s="34"/>
      <c r="C62" s="49" t="s">
        <v>80</v>
      </c>
      <c r="D62" s="47">
        <v>0</v>
      </c>
      <c r="E62" s="47">
        <v>0</v>
      </c>
      <c r="F62" s="47">
        <v>0</v>
      </c>
      <c r="G62" s="47">
        <v>0</v>
      </c>
      <c r="H62" s="34"/>
      <c r="I62" s="34"/>
      <c r="J62" s="34"/>
      <c r="K62" s="34"/>
    </row>
    <row r="63" spans="1:11" ht="14.1" customHeight="1" x14ac:dyDescent="0.25">
      <c r="A63" s="34"/>
      <c r="B63" s="34"/>
      <c r="C63" s="49" t="s">
        <v>72</v>
      </c>
      <c r="D63" s="47">
        <v>0</v>
      </c>
      <c r="E63" s="47">
        <v>0</v>
      </c>
      <c r="F63" s="47">
        <v>0</v>
      </c>
      <c r="G63" s="47">
        <v>0</v>
      </c>
      <c r="H63" s="34"/>
      <c r="I63" s="34"/>
      <c r="J63" s="34"/>
      <c r="K63" s="34"/>
    </row>
    <row r="64" spans="1:11" ht="14.1" customHeight="1" x14ac:dyDescent="0.25">
      <c r="A64" s="34"/>
      <c r="B64" s="34"/>
      <c r="C64" s="49" t="s">
        <v>81</v>
      </c>
      <c r="D64" s="47">
        <v>0</v>
      </c>
      <c r="E64" s="47">
        <v>0</v>
      </c>
      <c r="F64" s="47">
        <v>0</v>
      </c>
      <c r="G64" s="47">
        <v>0</v>
      </c>
      <c r="H64" s="34"/>
      <c r="I64" s="34"/>
      <c r="J64" s="34"/>
      <c r="K64" s="34"/>
    </row>
    <row r="65" spans="1:11" ht="14.1" customHeight="1" x14ac:dyDescent="0.25">
      <c r="A65" s="34"/>
      <c r="B65" s="34"/>
      <c r="C65" s="49" t="s">
        <v>82</v>
      </c>
      <c r="D65" s="47">
        <v>0</v>
      </c>
      <c r="E65" s="47">
        <v>0</v>
      </c>
      <c r="F65" s="47">
        <v>0</v>
      </c>
      <c r="G65" s="47">
        <v>0</v>
      </c>
      <c r="H65" s="34"/>
      <c r="I65" s="34"/>
      <c r="J65" s="34"/>
      <c r="K65" s="34"/>
    </row>
    <row r="66" spans="1:11" ht="14.1" customHeight="1" x14ac:dyDescent="0.25">
      <c r="A66" s="34"/>
      <c r="B66" s="34"/>
      <c r="C66" s="49" t="s">
        <v>83</v>
      </c>
      <c r="D66" s="47">
        <v>0</v>
      </c>
      <c r="E66" s="47">
        <v>0</v>
      </c>
      <c r="F66" s="47">
        <v>0</v>
      </c>
      <c r="G66" s="47">
        <v>0</v>
      </c>
      <c r="H66" s="34"/>
      <c r="I66" s="34"/>
      <c r="J66" s="34"/>
      <c r="K66" s="34"/>
    </row>
    <row r="67" spans="1:11" ht="14.1" customHeight="1" x14ac:dyDescent="0.25">
      <c r="A67" s="34"/>
      <c r="B67" s="34"/>
      <c r="C67" s="49" t="s">
        <v>84</v>
      </c>
      <c r="D67" s="47">
        <v>0</v>
      </c>
      <c r="E67" s="47">
        <v>0</v>
      </c>
      <c r="F67" s="47">
        <v>0</v>
      </c>
      <c r="G67" s="47">
        <v>0</v>
      </c>
      <c r="H67" s="34"/>
      <c r="I67" s="34"/>
      <c r="J67" s="34"/>
      <c r="K67" s="34"/>
    </row>
    <row r="68" spans="1:11" ht="14.1" customHeight="1" x14ac:dyDescent="0.25">
      <c r="A68" s="34"/>
      <c r="B68" s="34"/>
      <c r="C68" s="49" t="s">
        <v>85</v>
      </c>
      <c r="D68" s="47">
        <v>0</v>
      </c>
      <c r="E68" s="47">
        <v>0</v>
      </c>
      <c r="F68" s="47">
        <v>0</v>
      </c>
      <c r="G68" s="47">
        <v>0</v>
      </c>
      <c r="H68" s="34"/>
      <c r="I68" s="34"/>
      <c r="J68" s="34"/>
      <c r="K68" s="34"/>
    </row>
    <row r="69" spans="1:11" ht="14.1" customHeight="1" x14ac:dyDescent="0.25">
      <c r="A69" s="34"/>
      <c r="B69" s="34"/>
      <c r="C69" s="49" t="s">
        <v>72</v>
      </c>
      <c r="D69" s="47">
        <v>0</v>
      </c>
      <c r="E69" s="47">
        <v>0</v>
      </c>
      <c r="F69" s="47">
        <v>0</v>
      </c>
      <c r="G69" s="47">
        <v>0</v>
      </c>
      <c r="H69" s="34"/>
      <c r="I69" s="34"/>
      <c r="J69" s="34"/>
      <c r="K69" s="34"/>
    </row>
    <row r="70" spans="1:11" ht="14.1" customHeight="1" x14ac:dyDescent="0.25">
      <c r="A70" s="34"/>
      <c r="B70" s="34"/>
      <c r="C70" s="49" t="s">
        <v>81</v>
      </c>
      <c r="D70" s="47">
        <v>0</v>
      </c>
      <c r="E70" s="47">
        <v>0</v>
      </c>
      <c r="F70" s="47">
        <v>0</v>
      </c>
      <c r="G70" s="47">
        <v>0</v>
      </c>
      <c r="H70" s="34"/>
      <c r="I70" s="34"/>
      <c r="J70" s="34"/>
      <c r="K70" s="34"/>
    </row>
    <row r="71" spans="1:11" ht="14.1" customHeight="1" x14ac:dyDescent="0.25">
      <c r="A71" s="34"/>
      <c r="B71" s="34"/>
      <c r="C71" s="49" t="s">
        <v>82</v>
      </c>
      <c r="D71" s="47">
        <v>0</v>
      </c>
      <c r="E71" s="47">
        <v>0</v>
      </c>
      <c r="F71" s="47">
        <v>0</v>
      </c>
      <c r="G71" s="47">
        <v>0</v>
      </c>
      <c r="H71" s="34"/>
      <c r="I71" s="34"/>
      <c r="J71" s="34"/>
      <c r="K71" s="34"/>
    </row>
    <row r="72" spans="1:11" ht="14.1" customHeight="1" x14ac:dyDescent="0.25">
      <c r="A72" s="34"/>
      <c r="B72" s="34"/>
      <c r="C72" s="49" t="s">
        <v>83</v>
      </c>
      <c r="D72" s="47">
        <v>0</v>
      </c>
      <c r="E72" s="47">
        <v>0</v>
      </c>
      <c r="F72" s="47">
        <v>0</v>
      </c>
      <c r="G72" s="47">
        <v>0</v>
      </c>
      <c r="H72" s="34"/>
      <c r="I72" s="34"/>
      <c r="J72" s="34"/>
      <c r="K72" s="34"/>
    </row>
    <row r="73" spans="1:11" ht="14.1" customHeight="1" x14ac:dyDescent="0.25">
      <c r="A73" s="34"/>
      <c r="B73" s="34"/>
      <c r="C73" s="49" t="s">
        <v>84</v>
      </c>
      <c r="D73" s="47">
        <v>0</v>
      </c>
      <c r="E73" s="47">
        <v>0</v>
      </c>
      <c r="F73" s="47">
        <v>0</v>
      </c>
      <c r="G73" s="47">
        <v>0</v>
      </c>
      <c r="H73" s="34"/>
      <c r="I73" s="34"/>
      <c r="J73" s="34"/>
      <c r="K73" s="34"/>
    </row>
    <row r="74" spans="1:11" ht="14.1" customHeight="1" x14ac:dyDescent="0.25">
      <c r="A74" s="34"/>
      <c r="B74" s="34"/>
      <c r="C74" s="49" t="s">
        <v>86</v>
      </c>
      <c r="D74" s="47">
        <v>0</v>
      </c>
      <c r="E74" s="47">
        <v>0</v>
      </c>
      <c r="F74" s="47">
        <v>0</v>
      </c>
      <c r="G74" s="47">
        <v>0</v>
      </c>
      <c r="H74" s="34"/>
      <c r="I74" s="34"/>
      <c r="J74" s="34"/>
      <c r="K74" s="34"/>
    </row>
    <row r="75" spans="1:11" ht="14.1" customHeight="1" x14ac:dyDescent="0.25">
      <c r="A75" s="34"/>
      <c r="B75" s="34"/>
      <c r="C75" s="49" t="s">
        <v>72</v>
      </c>
      <c r="D75" s="47">
        <v>0</v>
      </c>
      <c r="E75" s="47">
        <v>0</v>
      </c>
      <c r="F75" s="47">
        <v>0</v>
      </c>
      <c r="G75" s="47">
        <v>0</v>
      </c>
      <c r="H75" s="34"/>
      <c r="I75" s="34"/>
      <c r="J75" s="34"/>
      <c r="K75" s="34"/>
    </row>
    <row r="76" spans="1:11" ht="14.1" customHeight="1" x14ac:dyDescent="0.25">
      <c r="A76" s="34"/>
      <c r="B76" s="34"/>
      <c r="C76" s="49" t="s">
        <v>81</v>
      </c>
      <c r="D76" s="47">
        <v>0</v>
      </c>
      <c r="E76" s="47">
        <v>0</v>
      </c>
      <c r="F76" s="47">
        <v>0</v>
      </c>
      <c r="G76" s="47">
        <v>0</v>
      </c>
      <c r="H76" s="34"/>
      <c r="I76" s="34"/>
      <c r="J76" s="34"/>
      <c r="K76" s="34"/>
    </row>
    <row r="77" spans="1:11" ht="14.1" customHeight="1" x14ac:dyDescent="0.25">
      <c r="A77" s="34"/>
      <c r="B77" s="34"/>
      <c r="C77" s="49" t="s">
        <v>82</v>
      </c>
      <c r="D77" s="47">
        <v>0</v>
      </c>
      <c r="E77" s="47">
        <v>0</v>
      </c>
      <c r="F77" s="47">
        <v>0</v>
      </c>
      <c r="G77" s="47">
        <v>0</v>
      </c>
      <c r="H77" s="34"/>
      <c r="I77" s="34"/>
      <c r="J77" s="34"/>
      <c r="K77" s="34"/>
    </row>
    <row r="78" spans="1:11" ht="14.1" customHeight="1" x14ac:dyDescent="0.25">
      <c r="A78" s="34"/>
      <c r="B78" s="34"/>
      <c r="C78" s="49" t="s">
        <v>83</v>
      </c>
      <c r="D78" s="47">
        <v>0</v>
      </c>
      <c r="E78" s="47">
        <v>0</v>
      </c>
      <c r="F78" s="47">
        <v>0</v>
      </c>
      <c r="G78" s="47">
        <v>0</v>
      </c>
      <c r="H78" s="34"/>
      <c r="I78" s="34"/>
      <c r="J78" s="34"/>
      <c r="K78" s="34"/>
    </row>
    <row r="79" spans="1:11" ht="14.1" customHeight="1" x14ac:dyDescent="0.25">
      <c r="A79" s="34"/>
      <c r="B79" s="34"/>
      <c r="C79" s="49" t="s">
        <v>84</v>
      </c>
      <c r="D79" s="47">
        <v>0</v>
      </c>
      <c r="E79" s="47">
        <v>0</v>
      </c>
      <c r="F79" s="47">
        <v>0</v>
      </c>
      <c r="G79" s="47">
        <v>0</v>
      </c>
      <c r="H79" s="34"/>
      <c r="I79" s="34"/>
      <c r="J79" s="34"/>
      <c r="K79" s="34"/>
    </row>
    <row r="80" spans="1:11" ht="14.1" customHeight="1" x14ac:dyDescent="0.25">
      <c r="A80" s="34"/>
      <c r="B80" s="34"/>
      <c r="C80" s="49" t="s">
        <v>87</v>
      </c>
      <c r="D80" s="47">
        <v>0</v>
      </c>
      <c r="E80" s="47">
        <v>0</v>
      </c>
      <c r="F80" s="47">
        <v>0</v>
      </c>
      <c r="G80" s="47">
        <v>0</v>
      </c>
      <c r="H80" s="34"/>
      <c r="I80" s="34"/>
      <c r="J80" s="34"/>
      <c r="K80" s="34"/>
    </row>
    <row r="81" spans="1:11" ht="14.1" customHeight="1" x14ac:dyDescent="0.25">
      <c r="A81" s="34"/>
      <c r="B81" s="34"/>
      <c r="C81" s="49" t="s">
        <v>88</v>
      </c>
      <c r="D81" s="47">
        <v>0</v>
      </c>
      <c r="E81" s="47">
        <v>0</v>
      </c>
      <c r="F81" s="47">
        <v>0</v>
      </c>
      <c r="G81" s="47">
        <v>0</v>
      </c>
      <c r="H81" s="34"/>
      <c r="I81" s="34"/>
      <c r="J81" s="34"/>
      <c r="K81" s="34"/>
    </row>
    <row r="82" spans="1:11" ht="14.1" customHeight="1" x14ac:dyDescent="0.25">
      <c r="A82" s="34"/>
      <c r="B82" s="34"/>
      <c r="C82" s="48" t="s">
        <v>89</v>
      </c>
      <c r="D82" s="47">
        <v>0</v>
      </c>
      <c r="E82" s="47">
        <v>612329000</v>
      </c>
      <c r="F82" s="47">
        <v>618462000</v>
      </c>
      <c r="G82" s="47">
        <v>626462000</v>
      </c>
      <c r="H82" s="34"/>
      <c r="I82" s="34"/>
      <c r="J82" s="34"/>
      <c r="K82" s="34"/>
    </row>
    <row r="83" spans="1:11" ht="25.5" customHeight="1" x14ac:dyDescent="0.25">
      <c r="A83" s="34"/>
      <c r="B83" s="34"/>
      <c r="C83" s="55" t="s">
        <v>46</v>
      </c>
      <c r="D83" s="1419" t="s">
        <v>2713</v>
      </c>
      <c r="E83" s="1420"/>
      <c r="F83" s="1420"/>
      <c r="G83" s="1420"/>
      <c r="H83" s="34"/>
      <c r="I83" s="34"/>
      <c r="J83" s="34"/>
      <c r="K83" s="34"/>
    </row>
    <row r="84" spans="1:11" ht="54" customHeight="1" x14ac:dyDescent="0.25">
      <c r="A84" s="34"/>
      <c r="B84" s="34"/>
      <c r="C84" s="32" t="s">
        <v>48</v>
      </c>
      <c r="D84" s="1421" t="s">
        <v>2712</v>
      </c>
      <c r="E84" s="1422"/>
      <c r="F84" s="1422"/>
      <c r="G84" s="1422"/>
      <c r="H84" s="34"/>
      <c r="I84" s="34"/>
      <c r="J84" s="34"/>
      <c r="K84" s="34"/>
    </row>
    <row r="85" spans="1:11" x14ac:dyDescent="0.25">
      <c r="A85" s="34"/>
      <c r="B85" s="34"/>
      <c r="C85" s="32" t="s">
        <v>50</v>
      </c>
      <c r="D85" s="1421" t="s">
        <v>2711</v>
      </c>
      <c r="E85" s="1422"/>
      <c r="F85" s="1422"/>
      <c r="G85" s="1422"/>
      <c r="H85" s="34"/>
      <c r="I85" s="34"/>
      <c r="J85" s="34"/>
      <c r="K85" s="34"/>
    </row>
    <row r="86" spans="1:11" ht="15" customHeight="1" x14ac:dyDescent="0.25">
      <c r="A86" s="34"/>
      <c r="B86" s="34"/>
      <c r="C86" s="53"/>
      <c r="D86" s="52">
        <v>2026</v>
      </c>
      <c r="E86" s="52">
        <v>2027</v>
      </c>
      <c r="F86" s="52">
        <v>2028</v>
      </c>
      <c r="G86" s="52">
        <v>2029</v>
      </c>
      <c r="H86" s="34"/>
      <c r="I86" s="34"/>
      <c r="J86" s="34"/>
      <c r="K86" s="34"/>
    </row>
    <row r="87" spans="1:11" ht="15" customHeight="1" x14ac:dyDescent="0.25">
      <c r="A87" s="34"/>
      <c r="B87" s="34"/>
      <c r="C87" s="51"/>
      <c r="D87" s="50" t="s">
        <v>17</v>
      </c>
      <c r="E87" s="50" t="s">
        <v>18</v>
      </c>
      <c r="F87" s="50" t="s">
        <v>18</v>
      </c>
      <c r="G87" s="50" t="s">
        <v>18</v>
      </c>
      <c r="H87" s="34"/>
      <c r="I87" s="34"/>
      <c r="J87" s="34"/>
      <c r="K87" s="34"/>
    </row>
    <row r="88" spans="1:11" ht="14.1" customHeight="1" x14ac:dyDescent="0.25">
      <c r="A88" s="34"/>
      <c r="B88" s="34"/>
      <c r="C88" s="41" t="s">
        <v>52</v>
      </c>
      <c r="D88" s="54" t="s">
        <v>53</v>
      </c>
      <c r="E88" s="54" t="s">
        <v>1164</v>
      </c>
      <c r="F88" s="54" t="s">
        <v>1164</v>
      </c>
      <c r="G88" s="54" t="s">
        <v>2352</v>
      </c>
      <c r="H88" s="34"/>
      <c r="I88" s="34"/>
      <c r="J88" s="34"/>
      <c r="K88" s="34"/>
    </row>
    <row r="89" spans="1:11" ht="14.1" customHeight="1" x14ac:dyDescent="0.25">
      <c r="A89" s="34"/>
      <c r="B89" s="34"/>
      <c r="C89" s="41" t="s">
        <v>54</v>
      </c>
      <c r="D89" s="54" t="s">
        <v>55</v>
      </c>
      <c r="E89" s="54" t="s">
        <v>2710</v>
      </c>
      <c r="F89" s="54" t="s">
        <v>2710</v>
      </c>
      <c r="G89" s="54" t="s">
        <v>2710</v>
      </c>
      <c r="H89" s="34"/>
      <c r="I89" s="34"/>
      <c r="J89" s="34"/>
      <c r="K89" s="34"/>
    </row>
    <row r="90" spans="1:11" ht="14.1" customHeight="1" x14ac:dyDescent="0.25">
      <c r="A90" s="34"/>
      <c r="B90" s="34"/>
      <c r="C90" s="41" t="s">
        <v>59</v>
      </c>
      <c r="D90" s="54" t="s">
        <v>55</v>
      </c>
      <c r="E90" s="54" t="s">
        <v>2709</v>
      </c>
      <c r="F90" s="54" t="s">
        <v>2709</v>
      </c>
      <c r="G90" s="54" t="s">
        <v>2708</v>
      </c>
      <c r="H90" s="34"/>
      <c r="I90" s="34"/>
      <c r="J90" s="34"/>
      <c r="K90" s="34"/>
    </row>
    <row r="91" spans="1:11" ht="14.1" customHeight="1" x14ac:dyDescent="0.25">
      <c r="A91" s="34"/>
      <c r="B91" s="34"/>
      <c r="C91" s="41" t="s">
        <v>63</v>
      </c>
      <c r="D91" s="54" t="s">
        <v>53</v>
      </c>
      <c r="E91" s="54" t="s">
        <v>53</v>
      </c>
      <c r="F91" s="54" t="s">
        <v>55</v>
      </c>
      <c r="G91" s="54" t="s">
        <v>2707</v>
      </c>
      <c r="H91" s="34"/>
      <c r="I91" s="34"/>
      <c r="J91" s="34"/>
      <c r="K91" s="34"/>
    </row>
    <row r="92" spans="1:11" ht="14.1" customHeight="1" x14ac:dyDescent="0.25">
      <c r="A92" s="34"/>
      <c r="B92" s="34"/>
      <c r="C92" s="41" t="s">
        <v>65</v>
      </c>
      <c r="D92" s="54" t="s">
        <v>53</v>
      </c>
      <c r="E92" s="54" t="s">
        <v>53</v>
      </c>
      <c r="F92" s="54" t="s">
        <v>55</v>
      </c>
      <c r="G92" s="54" t="s">
        <v>55</v>
      </c>
      <c r="H92" s="34"/>
      <c r="I92" s="34"/>
      <c r="J92" s="34"/>
      <c r="K92" s="34"/>
    </row>
    <row r="93" spans="1:11" ht="14.1" customHeight="1" x14ac:dyDescent="0.25">
      <c r="A93" s="34"/>
      <c r="B93" s="34"/>
      <c r="C93" s="41" t="s">
        <v>68</v>
      </c>
      <c r="D93" s="54" t="s">
        <v>53</v>
      </c>
      <c r="E93" s="54" t="s">
        <v>53</v>
      </c>
      <c r="F93" s="54" t="s">
        <v>55</v>
      </c>
      <c r="G93" s="54" t="s">
        <v>2706</v>
      </c>
      <c r="H93" s="34"/>
      <c r="I93" s="34"/>
      <c r="J93" s="34"/>
      <c r="K93" s="34"/>
    </row>
    <row r="94" spans="1:11" ht="14.1" customHeight="1" x14ac:dyDescent="0.25">
      <c r="A94" s="34"/>
      <c r="B94" s="34"/>
      <c r="C94" s="1431" t="s">
        <v>70</v>
      </c>
      <c r="D94" s="1432"/>
      <c r="E94" s="1432"/>
      <c r="F94" s="1432"/>
      <c r="G94" s="1432"/>
      <c r="H94" s="34"/>
      <c r="I94" s="34"/>
      <c r="J94" s="34"/>
      <c r="K94" s="34"/>
    </row>
    <row r="95" spans="1:11" ht="14.1" customHeight="1" x14ac:dyDescent="0.25">
      <c r="A95" s="34"/>
      <c r="B95" s="34"/>
      <c r="C95" s="53"/>
      <c r="D95" s="52">
        <v>2026</v>
      </c>
      <c r="E95" s="52">
        <v>2027</v>
      </c>
      <c r="F95" s="52">
        <v>2028</v>
      </c>
      <c r="G95" s="52">
        <v>2029</v>
      </c>
      <c r="H95" s="34"/>
      <c r="I95" s="34"/>
      <c r="J95" s="34"/>
      <c r="K95" s="34"/>
    </row>
    <row r="96" spans="1:11" ht="14.1" customHeight="1" x14ac:dyDescent="0.25">
      <c r="A96" s="34"/>
      <c r="B96" s="34"/>
      <c r="C96" s="51"/>
      <c r="D96" s="50" t="s">
        <v>17</v>
      </c>
      <c r="E96" s="50" t="s">
        <v>18</v>
      </c>
      <c r="F96" s="50" t="s">
        <v>18</v>
      </c>
      <c r="G96" s="50" t="s">
        <v>18</v>
      </c>
      <c r="H96" s="34"/>
      <c r="I96" s="34"/>
      <c r="J96" s="34"/>
      <c r="K96" s="34"/>
    </row>
    <row r="97" spans="1:11" ht="14.1" customHeight="1" x14ac:dyDescent="0.25">
      <c r="A97" s="34"/>
      <c r="B97" s="34"/>
      <c r="C97" s="49" t="s">
        <v>71</v>
      </c>
      <c r="D97" s="47">
        <v>0</v>
      </c>
      <c r="E97" s="47">
        <v>0</v>
      </c>
      <c r="F97" s="47">
        <v>0</v>
      </c>
      <c r="G97" s="47">
        <v>0</v>
      </c>
      <c r="H97" s="34"/>
      <c r="I97" s="34"/>
      <c r="J97" s="34"/>
      <c r="K97" s="34"/>
    </row>
    <row r="98" spans="1:11" ht="14.1" customHeight="1" x14ac:dyDescent="0.25">
      <c r="A98" s="34"/>
      <c r="B98" s="34"/>
      <c r="C98" s="49" t="s">
        <v>72</v>
      </c>
      <c r="D98" s="47">
        <v>0</v>
      </c>
      <c r="E98" s="47">
        <v>0</v>
      </c>
      <c r="F98" s="47">
        <v>0</v>
      </c>
      <c r="G98" s="47">
        <v>0</v>
      </c>
      <c r="H98" s="34"/>
      <c r="I98" s="34"/>
      <c r="J98" s="34"/>
      <c r="K98" s="34"/>
    </row>
    <row r="99" spans="1:11" ht="14.1" customHeight="1" x14ac:dyDescent="0.25">
      <c r="A99" s="34"/>
      <c r="B99" s="34"/>
      <c r="C99" s="49" t="s">
        <v>73</v>
      </c>
      <c r="D99" s="47">
        <v>0</v>
      </c>
      <c r="E99" s="47">
        <v>0</v>
      </c>
      <c r="F99" s="47">
        <v>0</v>
      </c>
      <c r="G99" s="47">
        <v>0</v>
      </c>
      <c r="H99" s="34"/>
      <c r="I99" s="34"/>
      <c r="J99" s="34"/>
      <c r="K99" s="34"/>
    </row>
    <row r="100" spans="1:11" ht="14.1" customHeight="1" x14ac:dyDescent="0.25">
      <c r="A100" s="34"/>
      <c r="B100" s="34"/>
      <c r="C100" s="49" t="s">
        <v>74</v>
      </c>
      <c r="D100" s="47">
        <v>0</v>
      </c>
      <c r="E100" s="47">
        <v>0</v>
      </c>
      <c r="F100" s="47">
        <v>0</v>
      </c>
      <c r="G100" s="47">
        <v>0</v>
      </c>
      <c r="H100" s="34"/>
      <c r="I100" s="34"/>
      <c r="J100" s="34"/>
      <c r="K100" s="34"/>
    </row>
    <row r="101" spans="1:11" ht="14.1" customHeight="1" x14ac:dyDescent="0.25">
      <c r="A101" s="34"/>
      <c r="B101" s="34"/>
      <c r="C101" s="49" t="s">
        <v>72</v>
      </c>
      <c r="D101" s="47">
        <v>0</v>
      </c>
      <c r="E101" s="47">
        <v>0</v>
      </c>
      <c r="F101" s="47">
        <v>0</v>
      </c>
      <c r="G101" s="47">
        <v>0</v>
      </c>
      <c r="H101" s="34"/>
      <c r="I101" s="34"/>
      <c r="J101" s="34"/>
      <c r="K101" s="34"/>
    </row>
    <row r="102" spans="1:11" ht="14.1" customHeight="1" x14ac:dyDescent="0.25">
      <c r="A102" s="34"/>
      <c r="B102" s="34"/>
      <c r="C102" s="49" t="s">
        <v>73</v>
      </c>
      <c r="D102" s="47">
        <v>0</v>
      </c>
      <c r="E102" s="47">
        <v>0</v>
      </c>
      <c r="F102" s="47">
        <v>0</v>
      </c>
      <c r="G102" s="47">
        <v>0</v>
      </c>
      <c r="H102" s="34"/>
      <c r="I102" s="34"/>
      <c r="J102" s="34"/>
      <c r="K102" s="34"/>
    </row>
    <row r="103" spans="1:11" ht="14.1" customHeight="1" x14ac:dyDescent="0.25">
      <c r="A103" s="34"/>
      <c r="B103" s="34"/>
      <c r="C103" s="49" t="s">
        <v>75</v>
      </c>
      <c r="D103" s="47">
        <v>0</v>
      </c>
      <c r="E103" s="47">
        <v>7090000</v>
      </c>
      <c r="F103" s="47">
        <v>7090000</v>
      </c>
      <c r="G103" s="47">
        <v>7090000</v>
      </c>
      <c r="H103" s="34"/>
      <c r="I103" s="34"/>
      <c r="J103" s="34"/>
      <c r="K103" s="34"/>
    </row>
    <row r="104" spans="1:11" ht="14.1" customHeight="1" x14ac:dyDescent="0.25">
      <c r="A104" s="34"/>
      <c r="B104" s="34"/>
      <c r="C104" s="49" t="s">
        <v>72</v>
      </c>
      <c r="D104" s="47">
        <v>0</v>
      </c>
      <c r="E104" s="47">
        <v>7090000</v>
      </c>
      <c r="F104" s="47">
        <v>7090000</v>
      </c>
      <c r="G104" s="47">
        <v>7090000</v>
      </c>
      <c r="H104" s="34"/>
      <c r="I104" s="34"/>
      <c r="J104" s="34"/>
      <c r="K104" s="34"/>
    </row>
    <row r="105" spans="1:11" ht="14.1" customHeight="1" x14ac:dyDescent="0.25">
      <c r="A105" s="34"/>
      <c r="B105" s="34"/>
      <c r="C105" s="49" t="s">
        <v>73</v>
      </c>
      <c r="D105" s="47">
        <v>0</v>
      </c>
      <c r="E105" s="47">
        <v>0</v>
      </c>
      <c r="F105" s="47">
        <v>0</v>
      </c>
      <c r="G105" s="47">
        <v>0</v>
      </c>
      <c r="H105" s="34"/>
      <c r="I105" s="34"/>
      <c r="J105" s="34"/>
      <c r="K105" s="34"/>
    </row>
    <row r="106" spans="1:11" ht="14.1" customHeight="1" x14ac:dyDescent="0.25">
      <c r="A106" s="34"/>
      <c r="B106" s="34"/>
      <c r="C106" s="49" t="s">
        <v>76</v>
      </c>
      <c r="D106" s="47">
        <v>0</v>
      </c>
      <c r="E106" s="47">
        <v>0</v>
      </c>
      <c r="F106" s="47">
        <v>0</v>
      </c>
      <c r="G106" s="47">
        <v>0</v>
      </c>
      <c r="H106" s="34"/>
      <c r="I106" s="34"/>
      <c r="J106" s="34"/>
      <c r="K106" s="34"/>
    </row>
    <row r="107" spans="1:11" ht="14.1" customHeight="1" x14ac:dyDescent="0.25">
      <c r="A107" s="34"/>
      <c r="B107" s="34"/>
      <c r="C107" s="49" t="s">
        <v>72</v>
      </c>
      <c r="D107" s="47">
        <v>0</v>
      </c>
      <c r="E107" s="47">
        <v>0</v>
      </c>
      <c r="F107" s="47">
        <v>0</v>
      </c>
      <c r="G107" s="47">
        <v>0</v>
      </c>
      <c r="H107" s="34"/>
      <c r="I107" s="34"/>
      <c r="J107" s="34"/>
      <c r="K107" s="34"/>
    </row>
    <row r="108" spans="1:11" ht="14.1" customHeight="1" x14ac:dyDescent="0.25">
      <c r="A108" s="34"/>
      <c r="B108" s="34"/>
      <c r="C108" s="49" t="s">
        <v>73</v>
      </c>
      <c r="D108" s="47">
        <v>0</v>
      </c>
      <c r="E108" s="47">
        <v>0</v>
      </c>
      <c r="F108" s="47">
        <v>0</v>
      </c>
      <c r="G108" s="47">
        <v>0</v>
      </c>
      <c r="H108" s="34"/>
      <c r="I108" s="34"/>
      <c r="J108" s="34"/>
      <c r="K108" s="34"/>
    </row>
    <row r="109" spans="1:11" ht="14.1" customHeight="1" x14ac:dyDescent="0.25">
      <c r="A109" s="34"/>
      <c r="B109" s="34"/>
      <c r="C109" s="49" t="s">
        <v>77</v>
      </c>
      <c r="D109" s="47">
        <v>0</v>
      </c>
      <c r="E109" s="47">
        <v>0</v>
      </c>
      <c r="F109" s="47">
        <v>0</v>
      </c>
      <c r="G109" s="47">
        <v>0</v>
      </c>
      <c r="H109" s="34"/>
      <c r="I109" s="34"/>
      <c r="J109" s="34"/>
      <c r="K109" s="34"/>
    </row>
    <row r="110" spans="1:11" ht="14.1" customHeight="1" x14ac:dyDescent="0.25">
      <c r="A110" s="34"/>
      <c r="B110" s="34"/>
      <c r="C110" s="49" t="s">
        <v>72</v>
      </c>
      <c r="D110" s="47">
        <v>0</v>
      </c>
      <c r="E110" s="47">
        <v>0</v>
      </c>
      <c r="F110" s="47">
        <v>0</v>
      </c>
      <c r="G110" s="47">
        <v>0</v>
      </c>
      <c r="H110" s="34"/>
      <c r="I110" s="34"/>
      <c r="J110" s="34"/>
      <c r="K110" s="34"/>
    </row>
    <row r="111" spans="1:11" ht="14.1" customHeight="1" x14ac:dyDescent="0.25">
      <c r="A111" s="34"/>
      <c r="B111" s="34"/>
      <c r="C111" s="49" t="s">
        <v>73</v>
      </c>
      <c r="D111" s="47">
        <v>0</v>
      </c>
      <c r="E111" s="47">
        <v>0</v>
      </c>
      <c r="F111" s="47">
        <v>0</v>
      </c>
      <c r="G111" s="47">
        <v>0</v>
      </c>
      <c r="H111" s="34"/>
      <c r="I111" s="34"/>
      <c r="J111" s="34"/>
      <c r="K111" s="34"/>
    </row>
    <row r="112" spans="1:11" ht="14.1" customHeight="1" x14ac:dyDescent="0.25">
      <c r="A112" s="34"/>
      <c r="B112" s="34"/>
      <c r="C112" s="49" t="s">
        <v>78</v>
      </c>
      <c r="D112" s="47">
        <v>0</v>
      </c>
      <c r="E112" s="47">
        <v>90000</v>
      </c>
      <c r="F112" s="47">
        <v>90000</v>
      </c>
      <c r="G112" s="47">
        <v>90000</v>
      </c>
      <c r="H112" s="34"/>
      <c r="I112" s="34"/>
      <c r="J112" s="34"/>
      <c r="K112" s="34"/>
    </row>
    <row r="113" spans="1:11" ht="14.1" customHeight="1" x14ac:dyDescent="0.25">
      <c r="A113" s="34"/>
      <c r="B113" s="34"/>
      <c r="C113" s="49" t="s">
        <v>72</v>
      </c>
      <c r="D113" s="47">
        <v>0</v>
      </c>
      <c r="E113" s="47">
        <v>90000</v>
      </c>
      <c r="F113" s="47">
        <v>90000</v>
      </c>
      <c r="G113" s="47">
        <v>90000</v>
      </c>
      <c r="H113" s="34"/>
      <c r="I113" s="34"/>
      <c r="J113" s="34"/>
      <c r="K113" s="34"/>
    </row>
    <row r="114" spans="1:11" ht="14.1" customHeight="1" x14ac:dyDescent="0.25">
      <c r="A114" s="34"/>
      <c r="B114" s="34"/>
      <c r="C114" s="49" t="s">
        <v>73</v>
      </c>
      <c r="D114" s="47">
        <v>0</v>
      </c>
      <c r="E114" s="47">
        <v>0</v>
      </c>
      <c r="F114" s="47">
        <v>0</v>
      </c>
      <c r="G114" s="47">
        <v>0</v>
      </c>
      <c r="H114" s="34"/>
      <c r="I114" s="34"/>
      <c r="J114" s="34"/>
      <c r="K114" s="34"/>
    </row>
    <row r="115" spans="1:11" ht="14.1" customHeight="1" x14ac:dyDescent="0.25">
      <c r="A115" s="34"/>
      <c r="B115" s="34"/>
      <c r="C115" s="49" t="s">
        <v>79</v>
      </c>
      <c r="D115" s="47">
        <v>0</v>
      </c>
      <c r="E115" s="47">
        <v>0</v>
      </c>
      <c r="F115" s="47">
        <v>0</v>
      </c>
      <c r="G115" s="47">
        <v>0</v>
      </c>
      <c r="H115" s="34"/>
      <c r="I115" s="34"/>
      <c r="J115" s="34"/>
      <c r="K115" s="34"/>
    </row>
    <row r="116" spans="1:11" ht="14.1" customHeight="1" x14ac:dyDescent="0.25">
      <c r="A116" s="34"/>
      <c r="B116" s="34"/>
      <c r="C116" s="49" t="s">
        <v>72</v>
      </c>
      <c r="D116" s="47">
        <v>0</v>
      </c>
      <c r="E116" s="47">
        <v>0</v>
      </c>
      <c r="F116" s="47">
        <v>0</v>
      </c>
      <c r="G116" s="47">
        <v>0</v>
      </c>
      <c r="H116" s="34"/>
      <c r="I116" s="34"/>
      <c r="J116" s="34"/>
      <c r="K116" s="34"/>
    </row>
    <row r="117" spans="1:11" ht="14.1" customHeight="1" x14ac:dyDescent="0.25">
      <c r="A117" s="34"/>
      <c r="B117" s="34"/>
      <c r="C117" s="49" t="s">
        <v>73</v>
      </c>
      <c r="D117" s="47">
        <v>0</v>
      </c>
      <c r="E117" s="47">
        <v>0</v>
      </c>
      <c r="F117" s="47">
        <v>0</v>
      </c>
      <c r="G117" s="47">
        <v>0</v>
      </c>
      <c r="H117" s="34"/>
      <c r="I117" s="34"/>
      <c r="J117" s="34"/>
      <c r="K117" s="34"/>
    </row>
    <row r="118" spans="1:11" ht="14.1" customHeight="1" x14ac:dyDescent="0.25">
      <c r="A118" s="34"/>
      <c r="B118" s="34"/>
      <c r="C118" s="49" t="s">
        <v>80</v>
      </c>
      <c r="D118" s="47">
        <v>0</v>
      </c>
      <c r="E118" s="47">
        <v>0</v>
      </c>
      <c r="F118" s="47">
        <v>0</v>
      </c>
      <c r="G118" s="47">
        <v>0</v>
      </c>
      <c r="H118" s="34"/>
      <c r="I118" s="34"/>
      <c r="J118" s="34"/>
      <c r="K118" s="34"/>
    </row>
    <row r="119" spans="1:11" ht="14.1" customHeight="1" x14ac:dyDescent="0.25">
      <c r="A119" s="34"/>
      <c r="B119" s="34"/>
      <c r="C119" s="49" t="s">
        <v>72</v>
      </c>
      <c r="D119" s="47">
        <v>0</v>
      </c>
      <c r="E119" s="47">
        <v>0</v>
      </c>
      <c r="F119" s="47">
        <v>0</v>
      </c>
      <c r="G119" s="47">
        <v>0</v>
      </c>
      <c r="H119" s="34"/>
      <c r="I119" s="34"/>
      <c r="J119" s="34"/>
      <c r="K119" s="34"/>
    </row>
    <row r="120" spans="1:11" ht="14.1" customHeight="1" x14ac:dyDescent="0.25">
      <c r="A120" s="34"/>
      <c r="B120" s="34"/>
      <c r="C120" s="49" t="s">
        <v>81</v>
      </c>
      <c r="D120" s="47">
        <v>0</v>
      </c>
      <c r="E120" s="47">
        <v>0</v>
      </c>
      <c r="F120" s="47">
        <v>0</v>
      </c>
      <c r="G120" s="47">
        <v>0</v>
      </c>
      <c r="H120" s="34"/>
      <c r="I120" s="34"/>
      <c r="J120" s="34"/>
      <c r="K120" s="34"/>
    </row>
    <row r="121" spans="1:11" ht="14.1" customHeight="1" x14ac:dyDescent="0.25">
      <c r="A121" s="34"/>
      <c r="B121" s="34"/>
      <c r="C121" s="49" t="s">
        <v>82</v>
      </c>
      <c r="D121" s="47">
        <v>0</v>
      </c>
      <c r="E121" s="47">
        <v>0</v>
      </c>
      <c r="F121" s="47">
        <v>0</v>
      </c>
      <c r="G121" s="47">
        <v>0</v>
      </c>
      <c r="H121" s="34"/>
      <c r="I121" s="34"/>
      <c r="J121" s="34"/>
      <c r="K121" s="34"/>
    </row>
    <row r="122" spans="1:11" ht="14.1" customHeight="1" x14ac:dyDescent="0.25">
      <c r="A122" s="34"/>
      <c r="B122" s="34"/>
      <c r="C122" s="49" t="s">
        <v>83</v>
      </c>
      <c r="D122" s="47">
        <v>0</v>
      </c>
      <c r="E122" s="47">
        <v>0</v>
      </c>
      <c r="F122" s="47">
        <v>0</v>
      </c>
      <c r="G122" s="47">
        <v>0</v>
      </c>
      <c r="H122" s="34"/>
      <c r="I122" s="34"/>
      <c r="J122" s="34"/>
      <c r="K122" s="34"/>
    </row>
    <row r="123" spans="1:11" ht="14.1" customHeight="1" x14ac:dyDescent="0.25">
      <c r="A123" s="34"/>
      <c r="B123" s="34"/>
      <c r="C123" s="49" t="s">
        <v>84</v>
      </c>
      <c r="D123" s="47">
        <v>0</v>
      </c>
      <c r="E123" s="47">
        <v>0</v>
      </c>
      <c r="F123" s="47">
        <v>0</v>
      </c>
      <c r="G123" s="47">
        <v>0</v>
      </c>
      <c r="H123" s="34"/>
      <c r="I123" s="34"/>
      <c r="J123" s="34"/>
      <c r="K123" s="34"/>
    </row>
    <row r="124" spans="1:11" ht="14.1" customHeight="1" x14ac:dyDescent="0.25">
      <c r="A124" s="34"/>
      <c r="B124" s="34"/>
      <c r="C124" s="49" t="s">
        <v>85</v>
      </c>
      <c r="D124" s="47">
        <v>0</v>
      </c>
      <c r="E124" s="47">
        <v>0</v>
      </c>
      <c r="F124" s="47">
        <v>0</v>
      </c>
      <c r="G124" s="47">
        <v>0</v>
      </c>
      <c r="H124" s="34"/>
      <c r="I124" s="34"/>
      <c r="J124" s="34"/>
      <c r="K124" s="34"/>
    </row>
    <row r="125" spans="1:11" ht="14.1" customHeight="1" x14ac:dyDescent="0.25">
      <c r="A125" s="34"/>
      <c r="B125" s="34"/>
      <c r="C125" s="49" t="s">
        <v>72</v>
      </c>
      <c r="D125" s="47">
        <v>0</v>
      </c>
      <c r="E125" s="47">
        <v>0</v>
      </c>
      <c r="F125" s="47">
        <v>0</v>
      </c>
      <c r="G125" s="47">
        <v>0</v>
      </c>
      <c r="H125" s="34"/>
      <c r="I125" s="34"/>
      <c r="J125" s="34"/>
      <c r="K125" s="34"/>
    </row>
    <row r="126" spans="1:11" ht="14.1" customHeight="1" x14ac:dyDescent="0.25">
      <c r="A126" s="34"/>
      <c r="B126" s="34"/>
      <c r="C126" s="49" t="s">
        <v>81</v>
      </c>
      <c r="D126" s="47">
        <v>0</v>
      </c>
      <c r="E126" s="47">
        <v>0</v>
      </c>
      <c r="F126" s="47">
        <v>0</v>
      </c>
      <c r="G126" s="47">
        <v>0</v>
      </c>
      <c r="H126" s="34"/>
      <c r="I126" s="34"/>
      <c r="J126" s="34"/>
      <c r="K126" s="34"/>
    </row>
    <row r="127" spans="1:11" ht="14.1" customHeight="1" x14ac:dyDescent="0.25">
      <c r="A127" s="34"/>
      <c r="B127" s="34"/>
      <c r="C127" s="49" t="s">
        <v>82</v>
      </c>
      <c r="D127" s="47">
        <v>0</v>
      </c>
      <c r="E127" s="47">
        <v>0</v>
      </c>
      <c r="F127" s="47">
        <v>0</v>
      </c>
      <c r="G127" s="47">
        <v>0</v>
      </c>
      <c r="H127" s="34"/>
      <c r="I127" s="34"/>
      <c r="J127" s="34"/>
      <c r="K127" s="34"/>
    </row>
    <row r="128" spans="1:11" ht="14.1" customHeight="1" x14ac:dyDescent="0.25">
      <c r="A128" s="34"/>
      <c r="B128" s="34"/>
      <c r="C128" s="49" t="s">
        <v>83</v>
      </c>
      <c r="D128" s="47">
        <v>0</v>
      </c>
      <c r="E128" s="47">
        <v>0</v>
      </c>
      <c r="F128" s="47">
        <v>0</v>
      </c>
      <c r="G128" s="47">
        <v>0</v>
      </c>
      <c r="H128" s="34"/>
      <c r="I128" s="34"/>
      <c r="J128" s="34"/>
      <c r="K128" s="34"/>
    </row>
    <row r="129" spans="1:11" ht="14.1" customHeight="1" x14ac:dyDescent="0.25">
      <c r="A129" s="34"/>
      <c r="B129" s="34"/>
      <c r="C129" s="49" t="s">
        <v>84</v>
      </c>
      <c r="D129" s="47">
        <v>0</v>
      </c>
      <c r="E129" s="47">
        <v>0</v>
      </c>
      <c r="F129" s="47">
        <v>0</v>
      </c>
      <c r="G129" s="47">
        <v>0</v>
      </c>
      <c r="H129" s="34"/>
      <c r="I129" s="34"/>
      <c r="J129" s="34"/>
      <c r="K129" s="34"/>
    </row>
    <row r="130" spans="1:11" ht="14.1" customHeight="1" x14ac:dyDescent="0.25">
      <c r="A130" s="34"/>
      <c r="B130" s="34"/>
      <c r="C130" s="49" t="s">
        <v>86</v>
      </c>
      <c r="D130" s="47">
        <v>0</v>
      </c>
      <c r="E130" s="47">
        <v>0</v>
      </c>
      <c r="F130" s="47">
        <v>0</v>
      </c>
      <c r="G130" s="47">
        <v>0</v>
      </c>
      <c r="H130" s="34"/>
      <c r="I130" s="34"/>
      <c r="J130" s="34"/>
      <c r="K130" s="34"/>
    </row>
    <row r="131" spans="1:11" ht="14.1" customHeight="1" x14ac:dyDescent="0.25">
      <c r="A131" s="34"/>
      <c r="B131" s="34"/>
      <c r="C131" s="49" t="s">
        <v>72</v>
      </c>
      <c r="D131" s="47">
        <v>0</v>
      </c>
      <c r="E131" s="47">
        <v>0</v>
      </c>
      <c r="F131" s="47">
        <v>0</v>
      </c>
      <c r="G131" s="47">
        <v>0</v>
      </c>
      <c r="H131" s="34"/>
      <c r="I131" s="34"/>
      <c r="J131" s="34"/>
      <c r="K131" s="34"/>
    </row>
    <row r="132" spans="1:11" ht="14.1" customHeight="1" x14ac:dyDescent="0.25">
      <c r="A132" s="34"/>
      <c r="B132" s="34"/>
      <c r="C132" s="49" t="s">
        <v>81</v>
      </c>
      <c r="D132" s="47">
        <v>0</v>
      </c>
      <c r="E132" s="47">
        <v>0</v>
      </c>
      <c r="F132" s="47">
        <v>0</v>
      </c>
      <c r="G132" s="47">
        <v>0</v>
      </c>
      <c r="H132" s="34"/>
      <c r="I132" s="34"/>
      <c r="J132" s="34"/>
      <c r="K132" s="34"/>
    </row>
    <row r="133" spans="1:11" ht="14.1" customHeight="1" x14ac:dyDescent="0.25">
      <c r="A133" s="34"/>
      <c r="B133" s="34"/>
      <c r="C133" s="49" t="s">
        <v>82</v>
      </c>
      <c r="D133" s="47">
        <v>0</v>
      </c>
      <c r="E133" s="47">
        <v>0</v>
      </c>
      <c r="F133" s="47">
        <v>0</v>
      </c>
      <c r="G133" s="47">
        <v>0</v>
      </c>
      <c r="H133" s="34"/>
      <c r="I133" s="34"/>
      <c r="J133" s="34"/>
      <c r="K133" s="34"/>
    </row>
    <row r="134" spans="1:11" ht="14.1" customHeight="1" x14ac:dyDescent="0.25">
      <c r="A134" s="34"/>
      <c r="B134" s="34"/>
      <c r="C134" s="49" t="s">
        <v>83</v>
      </c>
      <c r="D134" s="47">
        <v>0</v>
      </c>
      <c r="E134" s="47">
        <v>0</v>
      </c>
      <c r="F134" s="47">
        <v>0</v>
      </c>
      <c r="G134" s="47">
        <v>0</v>
      </c>
      <c r="H134" s="34"/>
      <c r="I134" s="34"/>
      <c r="J134" s="34"/>
      <c r="K134" s="34"/>
    </row>
    <row r="135" spans="1:11" ht="14.1" customHeight="1" x14ac:dyDescent="0.25">
      <c r="A135" s="34"/>
      <c r="B135" s="34"/>
      <c r="C135" s="49" t="s">
        <v>84</v>
      </c>
      <c r="D135" s="47">
        <v>0</v>
      </c>
      <c r="E135" s="47">
        <v>0</v>
      </c>
      <c r="F135" s="47">
        <v>0</v>
      </c>
      <c r="G135" s="47">
        <v>0</v>
      </c>
      <c r="H135" s="34"/>
      <c r="I135" s="34"/>
      <c r="J135" s="34"/>
      <c r="K135" s="34"/>
    </row>
    <row r="136" spans="1:11" ht="14.1" customHeight="1" x14ac:dyDescent="0.25">
      <c r="A136" s="34"/>
      <c r="B136" s="34"/>
      <c r="C136" s="49" t="s">
        <v>87</v>
      </c>
      <c r="D136" s="47">
        <v>0</v>
      </c>
      <c r="E136" s="47">
        <v>0</v>
      </c>
      <c r="F136" s="47">
        <v>0</v>
      </c>
      <c r="G136" s="47">
        <v>0</v>
      </c>
      <c r="H136" s="34"/>
      <c r="I136" s="34"/>
      <c r="J136" s="34"/>
      <c r="K136" s="34"/>
    </row>
    <row r="137" spans="1:11" ht="14.1" customHeight="1" x14ac:dyDescent="0.25">
      <c r="A137" s="34"/>
      <c r="B137" s="34"/>
      <c r="C137" s="49" t="s">
        <v>88</v>
      </c>
      <c r="D137" s="47">
        <v>0</v>
      </c>
      <c r="E137" s="47">
        <v>0</v>
      </c>
      <c r="F137" s="47">
        <v>0</v>
      </c>
      <c r="G137" s="47">
        <v>0</v>
      </c>
      <c r="H137" s="34"/>
      <c r="I137" s="34"/>
      <c r="J137" s="34"/>
      <c r="K137" s="34"/>
    </row>
    <row r="138" spans="1:11" ht="14.1" customHeight="1" x14ac:dyDescent="0.25">
      <c r="A138" s="34"/>
      <c r="B138" s="34"/>
      <c r="C138" s="48" t="s">
        <v>89</v>
      </c>
      <c r="D138" s="47">
        <v>0</v>
      </c>
      <c r="E138" s="47">
        <v>7180000</v>
      </c>
      <c r="F138" s="47">
        <v>7180000</v>
      </c>
      <c r="G138" s="47">
        <v>7180000</v>
      </c>
      <c r="H138" s="34"/>
      <c r="I138" s="34"/>
      <c r="J138" s="34"/>
      <c r="K138" s="34"/>
    </row>
    <row r="139" spans="1:11" ht="36" customHeight="1" x14ac:dyDescent="0.25">
      <c r="A139" s="34"/>
      <c r="B139" s="34"/>
      <c r="C139" s="44" t="s">
        <v>24</v>
      </c>
      <c r="D139" s="1429" t="s">
        <v>2705</v>
      </c>
      <c r="E139" s="1430"/>
      <c r="F139" s="1430"/>
      <c r="G139" s="1430"/>
      <c r="H139" s="34"/>
      <c r="I139" s="34"/>
      <c r="J139" s="34"/>
      <c r="K139" s="34"/>
    </row>
    <row r="140" spans="1:11" x14ac:dyDescent="0.25">
      <c r="A140" s="34"/>
      <c r="B140" s="34"/>
      <c r="C140" s="41" t="s">
        <v>26</v>
      </c>
      <c r="D140" s="59">
        <v>2026</v>
      </c>
      <c r="E140" s="59">
        <v>2027</v>
      </c>
      <c r="F140" s="59">
        <v>2028</v>
      </c>
      <c r="G140" s="59">
        <v>2029</v>
      </c>
      <c r="H140" s="34"/>
      <c r="I140" s="34"/>
      <c r="J140" s="34"/>
      <c r="K140" s="34"/>
    </row>
    <row r="141" spans="1:11" ht="14.1" customHeight="1" x14ac:dyDescent="0.25">
      <c r="A141" s="34"/>
      <c r="B141" s="34"/>
      <c r="C141" s="58"/>
      <c r="D141" s="57" t="s">
        <v>17</v>
      </c>
      <c r="E141" s="57" t="s">
        <v>18</v>
      </c>
      <c r="F141" s="57" t="s">
        <v>18</v>
      </c>
      <c r="G141" s="57" t="s">
        <v>18</v>
      </c>
      <c r="H141" s="34"/>
      <c r="I141" s="34"/>
      <c r="J141" s="34"/>
      <c r="K141" s="34"/>
    </row>
    <row r="142" spans="1:11" ht="51.95" customHeight="1" x14ac:dyDescent="0.25">
      <c r="A142" s="34"/>
      <c r="B142" s="34"/>
      <c r="C142" s="41" t="s">
        <v>2704</v>
      </c>
      <c r="D142" s="54" t="s">
        <v>174</v>
      </c>
      <c r="E142" s="54" t="s">
        <v>781</v>
      </c>
      <c r="F142" s="54" t="s">
        <v>1051</v>
      </c>
      <c r="G142" s="54" t="s">
        <v>1051</v>
      </c>
      <c r="H142" s="34"/>
      <c r="I142" s="34"/>
      <c r="J142" s="34"/>
      <c r="K142" s="34"/>
    </row>
    <row r="143" spans="1:11" ht="30.95" customHeight="1" x14ac:dyDescent="0.25">
      <c r="A143" s="34"/>
      <c r="B143" s="34"/>
      <c r="C143" s="41" t="s">
        <v>2703</v>
      </c>
      <c r="D143" s="54" t="s">
        <v>133</v>
      </c>
      <c r="E143" s="54" t="s">
        <v>133</v>
      </c>
      <c r="F143" s="54" t="s">
        <v>166</v>
      </c>
      <c r="G143" s="54" t="s">
        <v>166</v>
      </c>
      <c r="H143" s="34"/>
      <c r="I143" s="34"/>
      <c r="J143" s="34"/>
      <c r="K143" s="34"/>
    </row>
    <row r="144" spans="1:11" ht="51.95" customHeight="1" x14ac:dyDescent="0.25">
      <c r="A144" s="34"/>
      <c r="B144" s="34"/>
      <c r="C144" s="41" t="s">
        <v>2702</v>
      </c>
      <c r="D144" s="54" t="s">
        <v>1143</v>
      </c>
      <c r="E144" s="54" t="s">
        <v>580</v>
      </c>
      <c r="F144" s="54" t="s">
        <v>1210</v>
      </c>
      <c r="G144" s="54" t="s">
        <v>1210</v>
      </c>
      <c r="H144" s="34"/>
      <c r="I144" s="34"/>
      <c r="J144" s="34"/>
      <c r="K144" s="34"/>
    </row>
    <row r="145" spans="1:11" ht="30.95" customHeight="1" x14ac:dyDescent="0.25">
      <c r="A145" s="34"/>
      <c r="B145" s="34"/>
      <c r="C145" s="41" t="s">
        <v>2701</v>
      </c>
      <c r="D145" s="54" t="s">
        <v>1168</v>
      </c>
      <c r="E145" s="54" t="s">
        <v>1168</v>
      </c>
      <c r="F145" s="54" t="s">
        <v>1168</v>
      </c>
      <c r="G145" s="54" t="s">
        <v>1168</v>
      </c>
      <c r="H145" s="34"/>
      <c r="I145" s="34"/>
      <c r="J145" s="34"/>
      <c r="K145" s="34"/>
    </row>
    <row r="146" spans="1:11" ht="20.100000000000001" customHeight="1" x14ac:dyDescent="0.25">
      <c r="A146" s="34"/>
      <c r="B146" s="34"/>
      <c r="C146" s="41" t="s">
        <v>2700</v>
      </c>
      <c r="D146" s="54" t="s">
        <v>55</v>
      </c>
      <c r="E146" s="54" t="s">
        <v>124</v>
      </c>
      <c r="F146" s="54" t="s">
        <v>124</v>
      </c>
      <c r="G146" s="54" t="s">
        <v>133</v>
      </c>
      <c r="H146" s="34"/>
      <c r="I146" s="34"/>
      <c r="J146" s="34"/>
      <c r="K146" s="34"/>
    </row>
    <row r="147" spans="1:11" ht="14.1" customHeight="1" x14ac:dyDescent="0.25">
      <c r="A147" s="34"/>
      <c r="B147" s="34"/>
      <c r="C147" s="1417" t="s">
        <v>43</v>
      </c>
      <c r="D147" s="1418"/>
      <c r="E147" s="1418"/>
      <c r="F147" s="1418"/>
      <c r="G147" s="1418"/>
      <c r="H147" s="34"/>
      <c r="I147" s="34"/>
      <c r="J147" s="34"/>
      <c r="K147" s="34"/>
    </row>
    <row r="148" spans="1:11" ht="14.1" customHeight="1" x14ac:dyDescent="0.25">
      <c r="A148" s="34"/>
      <c r="B148" s="34"/>
      <c r="C148" s="56" t="s">
        <v>2699</v>
      </c>
      <c r="D148" s="1417" t="s">
        <v>2698</v>
      </c>
      <c r="E148" s="1418"/>
      <c r="F148" s="1418"/>
      <c r="G148" s="1418"/>
      <c r="H148" s="34"/>
      <c r="I148" s="34"/>
      <c r="J148" s="34"/>
      <c r="K148" s="34"/>
    </row>
    <row r="149" spans="1:11" ht="14.1" customHeight="1" x14ac:dyDescent="0.25">
      <c r="A149" s="34"/>
      <c r="B149" s="34"/>
      <c r="C149" s="55" t="s">
        <v>46</v>
      </c>
      <c r="D149" s="1419" t="s">
        <v>2697</v>
      </c>
      <c r="E149" s="1420"/>
      <c r="F149" s="1420"/>
      <c r="G149" s="1420"/>
      <c r="H149" s="34"/>
      <c r="I149" s="34"/>
      <c r="J149" s="34"/>
      <c r="K149" s="34"/>
    </row>
    <row r="150" spans="1:11" ht="14.1" customHeight="1" x14ac:dyDescent="0.25">
      <c r="A150" s="34"/>
      <c r="B150" s="34"/>
      <c r="C150" s="32" t="s">
        <v>48</v>
      </c>
      <c r="D150" s="1421" t="s">
        <v>2696</v>
      </c>
      <c r="E150" s="1422"/>
      <c r="F150" s="1422"/>
      <c r="G150" s="1422"/>
      <c r="H150" s="34"/>
      <c r="I150" s="34"/>
      <c r="J150" s="34"/>
      <c r="K150" s="34"/>
    </row>
    <row r="151" spans="1:11" ht="14.1" customHeight="1" x14ac:dyDescent="0.25">
      <c r="A151" s="34"/>
      <c r="B151" s="34"/>
      <c r="C151" s="32" t="s">
        <v>50</v>
      </c>
      <c r="D151" s="1421" t="s">
        <v>2695</v>
      </c>
      <c r="E151" s="1422"/>
      <c r="F151" s="1422"/>
      <c r="G151" s="1422"/>
      <c r="H151" s="34"/>
      <c r="I151" s="34"/>
      <c r="J151" s="34"/>
      <c r="K151" s="34"/>
    </row>
    <row r="152" spans="1:11" ht="15" customHeight="1" x14ac:dyDescent="0.25">
      <c r="A152" s="34"/>
      <c r="B152" s="34"/>
      <c r="C152" s="53"/>
      <c r="D152" s="52">
        <v>2026</v>
      </c>
      <c r="E152" s="52">
        <v>2027</v>
      </c>
      <c r="F152" s="52">
        <v>2028</v>
      </c>
      <c r="G152" s="52">
        <v>2029</v>
      </c>
      <c r="H152" s="34"/>
      <c r="I152" s="34"/>
      <c r="J152" s="34"/>
      <c r="K152" s="34"/>
    </row>
    <row r="153" spans="1:11" ht="15" customHeight="1" x14ac:dyDescent="0.25">
      <c r="A153" s="34"/>
      <c r="B153" s="34"/>
      <c r="C153" s="51"/>
      <c r="D153" s="50" t="s">
        <v>17</v>
      </c>
      <c r="E153" s="50" t="s">
        <v>18</v>
      </c>
      <c r="F153" s="50" t="s">
        <v>18</v>
      </c>
      <c r="G153" s="50" t="s">
        <v>18</v>
      </c>
      <c r="H153" s="34"/>
      <c r="I153" s="34"/>
      <c r="J153" s="34"/>
      <c r="K153" s="34"/>
    </row>
    <row r="154" spans="1:11" ht="14.1" customHeight="1" x14ac:dyDescent="0.25">
      <c r="A154" s="34"/>
      <c r="B154" s="34"/>
      <c r="C154" s="41" t="s">
        <v>52</v>
      </c>
      <c r="D154" s="54" t="s">
        <v>53</v>
      </c>
      <c r="E154" s="54" t="s">
        <v>2694</v>
      </c>
      <c r="F154" s="54" t="s">
        <v>2693</v>
      </c>
      <c r="G154" s="54" t="s">
        <v>578</v>
      </c>
      <c r="H154" s="34"/>
      <c r="I154" s="34"/>
      <c r="J154" s="34"/>
      <c r="K154" s="34"/>
    </row>
    <row r="155" spans="1:11" ht="14.1" customHeight="1" x14ac:dyDescent="0.25">
      <c r="A155" s="34"/>
      <c r="B155" s="34"/>
      <c r="C155" s="41" t="s">
        <v>54</v>
      </c>
      <c r="D155" s="54" t="s">
        <v>55</v>
      </c>
      <c r="E155" s="54" t="s">
        <v>2692</v>
      </c>
      <c r="F155" s="54" t="s">
        <v>2691</v>
      </c>
      <c r="G155" s="54" t="s">
        <v>2690</v>
      </c>
      <c r="H155" s="34"/>
      <c r="I155" s="34"/>
      <c r="J155" s="34"/>
      <c r="K155" s="34"/>
    </row>
    <row r="156" spans="1:11" ht="14.1" customHeight="1" x14ac:dyDescent="0.25">
      <c r="A156" s="34"/>
      <c r="B156" s="34"/>
      <c r="C156" s="41" t="s">
        <v>59</v>
      </c>
      <c r="D156" s="54" t="s">
        <v>55</v>
      </c>
      <c r="E156" s="54" t="s">
        <v>2689</v>
      </c>
      <c r="F156" s="54" t="s">
        <v>2688</v>
      </c>
      <c r="G156" s="54" t="s">
        <v>2687</v>
      </c>
      <c r="H156" s="34"/>
      <c r="I156" s="34"/>
      <c r="J156" s="34"/>
      <c r="K156" s="34"/>
    </row>
    <row r="157" spans="1:11" ht="14.1" customHeight="1" x14ac:dyDescent="0.25">
      <c r="A157" s="34"/>
      <c r="B157" s="34"/>
      <c r="C157" s="41" t="s">
        <v>63</v>
      </c>
      <c r="D157" s="54" t="s">
        <v>53</v>
      </c>
      <c r="E157" s="54" t="s">
        <v>53</v>
      </c>
      <c r="F157" s="54" t="s">
        <v>2686</v>
      </c>
      <c r="G157" s="54" t="s">
        <v>2685</v>
      </c>
      <c r="H157" s="34"/>
      <c r="I157" s="34"/>
      <c r="J157" s="34"/>
      <c r="K157" s="34"/>
    </row>
    <row r="158" spans="1:11" ht="14.1" customHeight="1" x14ac:dyDescent="0.25">
      <c r="A158" s="34"/>
      <c r="B158" s="34"/>
      <c r="C158" s="41" t="s">
        <v>65</v>
      </c>
      <c r="D158" s="54" t="s">
        <v>53</v>
      </c>
      <c r="E158" s="54" t="s">
        <v>53</v>
      </c>
      <c r="F158" s="54" t="s">
        <v>935</v>
      </c>
      <c r="G158" s="54" t="s">
        <v>2684</v>
      </c>
      <c r="H158" s="34"/>
      <c r="I158" s="34"/>
      <c r="J158" s="34"/>
      <c r="K158" s="34"/>
    </row>
    <row r="159" spans="1:11" ht="14.1" customHeight="1" x14ac:dyDescent="0.25">
      <c r="A159" s="34"/>
      <c r="B159" s="34"/>
      <c r="C159" s="41" t="s">
        <v>68</v>
      </c>
      <c r="D159" s="54" t="s">
        <v>53</v>
      </c>
      <c r="E159" s="54" t="s">
        <v>53</v>
      </c>
      <c r="F159" s="54" t="s">
        <v>2683</v>
      </c>
      <c r="G159" s="54" t="s">
        <v>2682</v>
      </c>
      <c r="H159" s="34"/>
      <c r="I159" s="34"/>
      <c r="J159" s="34"/>
      <c r="K159" s="34"/>
    </row>
    <row r="160" spans="1:11" ht="14.1" customHeight="1" x14ac:dyDescent="0.25">
      <c r="A160" s="34"/>
      <c r="B160" s="34"/>
      <c r="C160" s="1431" t="s">
        <v>70</v>
      </c>
      <c r="D160" s="1432"/>
      <c r="E160" s="1432"/>
      <c r="F160" s="1432"/>
      <c r="G160" s="1432"/>
      <c r="H160" s="34"/>
      <c r="I160" s="34"/>
      <c r="J160" s="34"/>
      <c r="K160" s="34"/>
    </row>
    <row r="161" spans="1:11" ht="14.1" customHeight="1" x14ac:dyDescent="0.25">
      <c r="A161" s="34"/>
      <c r="B161" s="34"/>
      <c r="C161" s="53"/>
      <c r="D161" s="52">
        <v>2026</v>
      </c>
      <c r="E161" s="52">
        <v>2027</v>
      </c>
      <c r="F161" s="52">
        <v>2028</v>
      </c>
      <c r="G161" s="52">
        <v>2029</v>
      </c>
      <c r="H161" s="34"/>
      <c r="I161" s="34"/>
      <c r="J161" s="34"/>
      <c r="K161" s="34"/>
    </row>
    <row r="162" spans="1:11" ht="14.1" customHeight="1" x14ac:dyDescent="0.25">
      <c r="A162" s="34"/>
      <c r="B162" s="34"/>
      <c r="C162" s="51"/>
      <c r="D162" s="50" t="s">
        <v>17</v>
      </c>
      <c r="E162" s="50" t="s">
        <v>18</v>
      </c>
      <c r="F162" s="50" t="s">
        <v>18</v>
      </c>
      <c r="G162" s="50" t="s">
        <v>18</v>
      </c>
      <c r="H162" s="34"/>
      <c r="I162" s="34"/>
      <c r="J162" s="34"/>
      <c r="K162" s="34"/>
    </row>
    <row r="163" spans="1:11" ht="14.1" customHeight="1" x14ac:dyDescent="0.25">
      <c r="A163" s="34"/>
      <c r="B163" s="34"/>
      <c r="C163" s="49" t="s">
        <v>71</v>
      </c>
      <c r="D163" s="47">
        <v>0</v>
      </c>
      <c r="E163" s="47">
        <v>0</v>
      </c>
      <c r="F163" s="47">
        <v>0</v>
      </c>
      <c r="G163" s="47">
        <v>0</v>
      </c>
      <c r="H163" s="34"/>
      <c r="I163" s="34"/>
      <c r="J163" s="34"/>
      <c r="K163" s="34"/>
    </row>
    <row r="164" spans="1:11" ht="14.1" customHeight="1" x14ac:dyDescent="0.25">
      <c r="A164" s="34"/>
      <c r="B164" s="34"/>
      <c r="C164" s="49" t="s">
        <v>72</v>
      </c>
      <c r="D164" s="47">
        <v>0</v>
      </c>
      <c r="E164" s="47">
        <v>0</v>
      </c>
      <c r="F164" s="47">
        <v>0</v>
      </c>
      <c r="G164" s="47">
        <v>0</v>
      </c>
      <c r="H164" s="34"/>
      <c r="I164" s="34"/>
      <c r="J164" s="34"/>
      <c r="K164" s="34"/>
    </row>
    <row r="165" spans="1:11" ht="14.1" customHeight="1" x14ac:dyDescent="0.25">
      <c r="A165" s="34"/>
      <c r="B165" s="34"/>
      <c r="C165" s="49" t="s">
        <v>73</v>
      </c>
      <c r="D165" s="47">
        <v>0</v>
      </c>
      <c r="E165" s="47">
        <v>0</v>
      </c>
      <c r="F165" s="47">
        <v>0</v>
      </c>
      <c r="G165" s="47">
        <v>0</v>
      </c>
      <c r="H165" s="34"/>
      <c r="I165" s="34"/>
      <c r="J165" s="34"/>
      <c r="K165" s="34"/>
    </row>
    <row r="166" spans="1:11" ht="14.1" customHeight="1" x14ac:dyDescent="0.25">
      <c r="A166" s="34"/>
      <c r="B166" s="34"/>
      <c r="C166" s="49" t="s">
        <v>74</v>
      </c>
      <c r="D166" s="47">
        <v>0</v>
      </c>
      <c r="E166" s="47">
        <v>0</v>
      </c>
      <c r="F166" s="47">
        <v>0</v>
      </c>
      <c r="G166" s="47">
        <v>0</v>
      </c>
      <c r="H166" s="34"/>
      <c r="I166" s="34"/>
      <c r="J166" s="34"/>
      <c r="K166" s="34"/>
    </row>
    <row r="167" spans="1:11" ht="14.1" customHeight="1" x14ac:dyDescent="0.25">
      <c r="A167" s="34"/>
      <c r="B167" s="34"/>
      <c r="C167" s="49" t="s">
        <v>72</v>
      </c>
      <c r="D167" s="47">
        <v>0</v>
      </c>
      <c r="E167" s="47">
        <v>0</v>
      </c>
      <c r="F167" s="47">
        <v>0</v>
      </c>
      <c r="G167" s="47">
        <v>0</v>
      </c>
      <c r="H167" s="34"/>
      <c r="I167" s="34"/>
      <c r="J167" s="34"/>
      <c r="K167" s="34"/>
    </row>
    <row r="168" spans="1:11" ht="14.1" customHeight="1" x14ac:dyDescent="0.25">
      <c r="A168" s="34"/>
      <c r="B168" s="34"/>
      <c r="C168" s="49" t="s">
        <v>73</v>
      </c>
      <c r="D168" s="47">
        <v>0</v>
      </c>
      <c r="E168" s="47">
        <v>0</v>
      </c>
      <c r="F168" s="47">
        <v>0</v>
      </c>
      <c r="G168" s="47">
        <v>0</v>
      </c>
      <c r="H168" s="34"/>
      <c r="I168" s="34"/>
      <c r="J168" s="34"/>
      <c r="K168" s="34"/>
    </row>
    <row r="169" spans="1:11" ht="14.1" customHeight="1" x14ac:dyDescent="0.25">
      <c r="A169" s="34"/>
      <c r="B169" s="34"/>
      <c r="C169" s="49" t="s">
        <v>75</v>
      </c>
      <c r="D169" s="47">
        <v>0</v>
      </c>
      <c r="E169" s="47">
        <v>140968000</v>
      </c>
      <c r="F169" s="47">
        <v>137778000</v>
      </c>
      <c r="G169" s="47">
        <v>131778000</v>
      </c>
      <c r="H169" s="34"/>
      <c r="I169" s="34"/>
      <c r="J169" s="34"/>
      <c r="K169" s="34"/>
    </row>
    <row r="170" spans="1:11" ht="14.1" customHeight="1" x14ac:dyDescent="0.25">
      <c r="A170" s="34"/>
      <c r="B170" s="34"/>
      <c r="C170" s="49" t="s">
        <v>72</v>
      </c>
      <c r="D170" s="47">
        <v>0</v>
      </c>
      <c r="E170" s="47">
        <v>140968000</v>
      </c>
      <c r="F170" s="47">
        <v>137778000</v>
      </c>
      <c r="G170" s="47">
        <v>131778000</v>
      </c>
      <c r="H170" s="34"/>
      <c r="I170" s="34"/>
      <c r="J170" s="34"/>
      <c r="K170" s="34"/>
    </row>
    <row r="171" spans="1:11" ht="14.1" customHeight="1" x14ac:dyDescent="0.25">
      <c r="A171" s="34"/>
      <c r="B171" s="34"/>
      <c r="C171" s="49" t="s">
        <v>73</v>
      </c>
      <c r="D171" s="47">
        <v>0</v>
      </c>
      <c r="E171" s="47">
        <v>0</v>
      </c>
      <c r="F171" s="47">
        <v>0</v>
      </c>
      <c r="G171" s="47">
        <v>0</v>
      </c>
      <c r="H171" s="34"/>
      <c r="I171" s="34"/>
      <c r="J171" s="34"/>
      <c r="K171" s="34"/>
    </row>
    <row r="172" spans="1:11" ht="14.1" customHeight="1" x14ac:dyDescent="0.25">
      <c r="A172" s="34"/>
      <c r="B172" s="34"/>
      <c r="C172" s="49" t="s">
        <v>76</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73</v>
      </c>
      <c r="D174" s="47">
        <v>0</v>
      </c>
      <c r="E174" s="47">
        <v>0</v>
      </c>
      <c r="F174" s="47">
        <v>0</v>
      </c>
      <c r="G174" s="47">
        <v>0</v>
      </c>
      <c r="H174" s="34"/>
      <c r="I174" s="34"/>
      <c r="J174" s="34"/>
      <c r="K174" s="34"/>
    </row>
    <row r="175" spans="1:11" ht="14.1" customHeight="1" x14ac:dyDescent="0.25">
      <c r="A175" s="34"/>
      <c r="B175" s="34"/>
      <c r="C175" s="49" t="s">
        <v>77</v>
      </c>
      <c r="D175" s="47">
        <v>0</v>
      </c>
      <c r="E175" s="47">
        <v>0</v>
      </c>
      <c r="F175" s="47">
        <v>0</v>
      </c>
      <c r="G175" s="47">
        <v>0</v>
      </c>
      <c r="H175" s="34"/>
      <c r="I175" s="34"/>
      <c r="J175" s="34"/>
      <c r="K175" s="34"/>
    </row>
    <row r="176" spans="1:11" ht="14.1" customHeight="1" x14ac:dyDescent="0.25">
      <c r="A176" s="34"/>
      <c r="B176" s="34"/>
      <c r="C176" s="49" t="s">
        <v>72</v>
      </c>
      <c r="D176" s="47">
        <v>0</v>
      </c>
      <c r="E176" s="47">
        <v>0</v>
      </c>
      <c r="F176" s="47">
        <v>0</v>
      </c>
      <c r="G176" s="47">
        <v>0</v>
      </c>
      <c r="H176" s="34"/>
      <c r="I176" s="34"/>
      <c r="J176" s="34"/>
      <c r="K176" s="34"/>
    </row>
    <row r="177" spans="1:11" ht="14.1" customHeight="1" x14ac:dyDescent="0.25">
      <c r="A177" s="34"/>
      <c r="B177" s="34"/>
      <c r="C177" s="49" t="s">
        <v>73</v>
      </c>
      <c r="D177" s="47">
        <v>0</v>
      </c>
      <c r="E177" s="47">
        <v>0</v>
      </c>
      <c r="F177" s="47">
        <v>0</v>
      </c>
      <c r="G177" s="47">
        <v>0</v>
      </c>
      <c r="H177" s="34"/>
      <c r="I177" s="34"/>
      <c r="J177" s="34"/>
      <c r="K177" s="34"/>
    </row>
    <row r="178" spans="1:11" ht="14.1" customHeight="1" x14ac:dyDescent="0.25">
      <c r="A178" s="34"/>
      <c r="B178" s="34"/>
      <c r="C178" s="49" t="s">
        <v>78</v>
      </c>
      <c r="D178" s="47">
        <v>0</v>
      </c>
      <c r="E178" s="47">
        <v>0</v>
      </c>
      <c r="F178" s="47">
        <v>0</v>
      </c>
      <c r="G178" s="47">
        <v>0</v>
      </c>
      <c r="H178" s="34"/>
      <c r="I178" s="34"/>
      <c r="J178" s="34"/>
      <c r="K178" s="34"/>
    </row>
    <row r="179" spans="1:11" ht="14.1" customHeight="1" x14ac:dyDescent="0.25">
      <c r="A179" s="34"/>
      <c r="B179" s="34"/>
      <c r="C179" s="49" t="s">
        <v>72</v>
      </c>
      <c r="D179" s="47">
        <v>0</v>
      </c>
      <c r="E179" s="47">
        <v>0</v>
      </c>
      <c r="F179" s="47">
        <v>0</v>
      </c>
      <c r="G179" s="47">
        <v>0</v>
      </c>
      <c r="H179" s="34"/>
      <c r="I179" s="34"/>
      <c r="J179" s="34"/>
      <c r="K179" s="34"/>
    </row>
    <row r="180" spans="1:11" ht="14.1" customHeight="1" x14ac:dyDescent="0.25">
      <c r="A180" s="34"/>
      <c r="B180" s="34"/>
      <c r="C180" s="49" t="s">
        <v>73</v>
      </c>
      <c r="D180" s="47">
        <v>0</v>
      </c>
      <c r="E180" s="47">
        <v>0</v>
      </c>
      <c r="F180" s="47">
        <v>0</v>
      </c>
      <c r="G180" s="47">
        <v>0</v>
      </c>
      <c r="H180" s="34"/>
      <c r="I180" s="34"/>
      <c r="J180" s="34"/>
      <c r="K180" s="34"/>
    </row>
    <row r="181" spans="1:11" ht="14.1" customHeight="1" x14ac:dyDescent="0.25">
      <c r="A181" s="34"/>
      <c r="B181" s="34"/>
      <c r="C181" s="49" t="s">
        <v>79</v>
      </c>
      <c r="D181" s="47">
        <v>0</v>
      </c>
      <c r="E181" s="47">
        <v>0</v>
      </c>
      <c r="F181" s="47">
        <v>0</v>
      </c>
      <c r="G181" s="47">
        <v>0</v>
      </c>
      <c r="H181" s="34"/>
      <c r="I181" s="34"/>
      <c r="J181" s="34"/>
      <c r="K181" s="34"/>
    </row>
    <row r="182" spans="1:11" ht="14.1" customHeight="1" x14ac:dyDescent="0.25">
      <c r="A182" s="34"/>
      <c r="B182" s="34"/>
      <c r="C182" s="49" t="s">
        <v>72</v>
      </c>
      <c r="D182" s="47">
        <v>0</v>
      </c>
      <c r="E182" s="47">
        <v>0</v>
      </c>
      <c r="F182" s="47">
        <v>0</v>
      </c>
      <c r="G182" s="47">
        <v>0</v>
      </c>
      <c r="H182" s="34"/>
      <c r="I182" s="34"/>
      <c r="J182" s="34"/>
      <c r="K182" s="34"/>
    </row>
    <row r="183" spans="1:11" ht="14.1" customHeight="1" x14ac:dyDescent="0.25">
      <c r="A183" s="34"/>
      <c r="B183" s="34"/>
      <c r="C183" s="49" t="s">
        <v>73</v>
      </c>
      <c r="D183" s="47">
        <v>0</v>
      </c>
      <c r="E183" s="47">
        <v>0</v>
      </c>
      <c r="F183" s="47">
        <v>0</v>
      </c>
      <c r="G183" s="47">
        <v>0</v>
      </c>
      <c r="H183" s="34"/>
      <c r="I183" s="34"/>
      <c r="J183" s="34"/>
      <c r="K183" s="34"/>
    </row>
    <row r="184" spans="1:11" ht="14.1" customHeight="1" x14ac:dyDescent="0.25">
      <c r="A184" s="34"/>
      <c r="B184" s="34"/>
      <c r="C184" s="49" t="s">
        <v>80</v>
      </c>
      <c r="D184" s="47">
        <v>0</v>
      </c>
      <c r="E184" s="47">
        <v>0</v>
      </c>
      <c r="F184" s="47">
        <v>0</v>
      </c>
      <c r="G184" s="47">
        <v>0</v>
      </c>
      <c r="H184" s="34"/>
      <c r="I184" s="34"/>
      <c r="J184" s="34"/>
      <c r="K184" s="34"/>
    </row>
    <row r="185" spans="1:11" ht="14.1" customHeight="1" x14ac:dyDescent="0.25">
      <c r="A185" s="34"/>
      <c r="B185" s="34"/>
      <c r="C185" s="49" t="s">
        <v>72</v>
      </c>
      <c r="D185" s="47">
        <v>0</v>
      </c>
      <c r="E185" s="47">
        <v>0</v>
      </c>
      <c r="F185" s="47">
        <v>0</v>
      </c>
      <c r="G185" s="47">
        <v>0</v>
      </c>
      <c r="H185" s="34"/>
      <c r="I185" s="34"/>
      <c r="J185" s="34"/>
      <c r="K185" s="34"/>
    </row>
    <row r="186" spans="1:11" ht="14.1" customHeight="1" x14ac:dyDescent="0.25">
      <c r="A186" s="34"/>
      <c r="B186" s="34"/>
      <c r="C186" s="49" t="s">
        <v>81</v>
      </c>
      <c r="D186" s="47">
        <v>0</v>
      </c>
      <c r="E186" s="47">
        <v>0</v>
      </c>
      <c r="F186" s="47">
        <v>0</v>
      </c>
      <c r="G186" s="47">
        <v>0</v>
      </c>
      <c r="H186" s="34"/>
      <c r="I186" s="34"/>
      <c r="J186" s="34"/>
      <c r="K186" s="34"/>
    </row>
    <row r="187" spans="1:11" ht="14.1" customHeight="1" x14ac:dyDescent="0.25">
      <c r="A187" s="34"/>
      <c r="B187" s="34"/>
      <c r="C187" s="49" t="s">
        <v>82</v>
      </c>
      <c r="D187" s="47">
        <v>0</v>
      </c>
      <c r="E187" s="47">
        <v>0</v>
      </c>
      <c r="F187" s="47">
        <v>0</v>
      </c>
      <c r="G187" s="47">
        <v>0</v>
      </c>
      <c r="H187" s="34"/>
      <c r="I187" s="34"/>
      <c r="J187" s="34"/>
      <c r="K187" s="34"/>
    </row>
    <row r="188" spans="1:11" ht="14.1" customHeight="1" x14ac:dyDescent="0.25">
      <c r="A188" s="34"/>
      <c r="B188" s="34"/>
      <c r="C188" s="49" t="s">
        <v>83</v>
      </c>
      <c r="D188" s="47">
        <v>0</v>
      </c>
      <c r="E188" s="47">
        <v>0</v>
      </c>
      <c r="F188" s="47">
        <v>0</v>
      </c>
      <c r="G188" s="47">
        <v>0</v>
      </c>
      <c r="H188" s="34"/>
      <c r="I188" s="34"/>
      <c r="J188" s="34"/>
      <c r="K188" s="34"/>
    </row>
    <row r="189" spans="1:11" ht="14.1" customHeight="1" x14ac:dyDescent="0.25">
      <c r="A189" s="34"/>
      <c r="B189" s="34"/>
      <c r="C189" s="49" t="s">
        <v>84</v>
      </c>
      <c r="D189" s="47">
        <v>0</v>
      </c>
      <c r="E189" s="47">
        <v>0</v>
      </c>
      <c r="F189" s="47">
        <v>0</v>
      </c>
      <c r="G189" s="47">
        <v>0</v>
      </c>
      <c r="H189" s="34"/>
      <c r="I189" s="34"/>
      <c r="J189" s="34"/>
      <c r="K189" s="34"/>
    </row>
    <row r="190" spans="1:11" ht="14.1" customHeight="1" x14ac:dyDescent="0.25">
      <c r="A190" s="34"/>
      <c r="B190" s="34"/>
      <c r="C190" s="49" t="s">
        <v>85</v>
      </c>
      <c r="D190" s="47">
        <v>0</v>
      </c>
      <c r="E190" s="47">
        <v>0</v>
      </c>
      <c r="F190" s="47">
        <v>0</v>
      </c>
      <c r="G190" s="47">
        <v>0</v>
      </c>
      <c r="H190" s="34"/>
      <c r="I190" s="34"/>
      <c r="J190" s="34"/>
      <c r="K190" s="34"/>
    </row>
    <row r="191" spans="1:11" ht="14.1" customHeight="1" x14ac:dyDescent="0.25">
      <c r="A191" s="34"/>
      <c r="B191" s="34"/>
      <c r="C191" s="49" t="s">
        <v>72</v>
      </c>
      <c r="D191" s="47">
        <v>0</v>
      </c>
      <c r="E191" s="47">
        <v>0</v>
      </c>
      <c r="F191" s="47">
        <v>0</v>
      </c>
      <c r="G191" s="47">
        <v>0</v>
      </c>
      <c r="H191" s="34"/>
      <c r="I191" s="34"/>
      <c r="J191" s="34"/>
      <c r="K191" s="34"/>
    </row>
    <row r="192" spans="1:11" ht="14.1" customHeight="1" x14ac:dyDescent="0.25">
      <c r="A192" s="34"/>
      <c r="B192" s="34"/>
      <c r="C192" s="49" t="s">
        <v>81</v>
      </c>
      <c r="D192" s="47">
        <v>0</v>
      </c>
      <c r="E192" s="47">
        <v>0</v>
      </c>
      <c r="F192" s="47">
        <v>0</v>
      </c>
      <c r="G192" s="47">
        <v>0</v>
      </c>
      <c r="H192" s="34"/>
      <c r="I192" s="34"/>
      <c r="J192" s="34"/>
      <c r="K192" s="34"/>
    </row>
    <row r="193" spans="1:11" ht="14.1" customHeight="1" x14ac:dyDescent="0.25">
      <c r="A193" s="34"/>
      <c r="B193" s="34"/>
      <c r="C193" s="49" t="s">
        <v>82</v>
      </c>
      <c r="D193" s="47">
        <v>0</v>
      </c>
      <c r="E193" s="47">
        <v>0</v>
      </c>
      <c r="F193" s="47">
        <v>0</v>
      </c>
      <c r="G193" s="47">
        <v>0</v>
      </c>
      <c r="H193" s="34"/>
      <c r="I193" s="34"/>
      <c r="J193" s="34"/>
      <c r="K193" s="34"/>
    </row>
    <row r="194" spans="1:11" ht="14.1" customHeight="1" x14ac:dyDescent="0.25">
      <c r="A194" s="34"/>
      <c r="B194" s="34"/>
      <c r="C194" s="49" t="s">
        <v>83</v>
      </c>
      <c r="D194" s="47">
        <v>0</v>
      </c>
      <c r="E194" s="47">
        <v>0</v>
      </c>
      <c r="F194" s="47">
        <v>0</v>
      </c>
      <c r="G194" s="47">
        <v>0</v>
      </c>
      <c r="H194" s="34"/>
      <c r="I194" s="34"/>
      <c r="J194" s="34"/>
      <c r="K194" s="34"/>
    </row>
    <row r="195" spans="1:11" ht="14.1" customHeight="1" x14ac:dyDescent="0.25">
      <c r="A195" s="34"/>
      <c r="B195" s="34"/>
      <c r="C195" s="49" t="s">
        <v>84</v>
      </c>
      <c r="D195" s="47">
        <v>0</v>
      </c>
      <c r="E195" s="47">
        <v>0</v>
      </c>
      <c r="F195" s="47">
        <v>0</v>
      </c>
      <c r="G195" s="47">
        <v>0</v>
      </c>
      <c r="H195" s="34"/>
      <c r="I195" s="34"/>
      <c r="J195" s="34"/>
      <c r="K195" s="34"/>
    </row>
    <row r="196" spans="1:11" ht="14.1" customHeight="1" x14ac:dyDescent="0.25">
      <c r="A196" s="34"/>
      <c r="B196" s="34"/>
      <c r="C196" s="49" t="s">
        <v>86</v>
      </c>
      <c r="D196" s="47">
        <v>0</v>
      </c>
      <c r="E196" s="47">
        <v>0</v>
      </c>
      <c r="F196" s="47">
        <v>0</v>
      </c>
      <c r="G196" s="47">
        <v>0</v>
      </c>
      <c r="H196" s="34"/>
      <c r="I196" s="34"/>
      <c r="J196" s="34"/>
      <c r="K196" s="34"/>
    </row>
    <row r="197" spans="1:11" ht="14.1" customHeight="1" x14ac:dyDescent="0.25">
      <c r="A197" s="34"/>
      <c r="B197" s="34"/>
      <c r="C197" s="49" t="s">
        <v>72</v>
      </c>
      <c r="D197" s="47">
        <v>0</v>
      </c>
      <c r="E197" s="47">
        <v>0</v>
      </c>
      <c r="F197" s="47">
        <v>0</v>
      </c>
      <c r="G197" s="47">
        <v>0</v>
      </c>
      <c r="H197" s="34"/>
      <c r="I197" s="34"/>
      <c r="J197" s="34"/>
      <c r="K197" s="34"/>
    </row>
    <row r="198" spans="1:11" ht="14.1" customHeight="1" x14ac:dyDescent="0.25">
      <c r="A198" s="34"/>
      <c r="B198" s="34"/>
      <c r="C198" s="49" t="s">
        <v>81</v>
      </c>
      <c r="D198" s="47">
        <v>0</v>
      </c>
      <c r="E198" s="47">
        <v>0</v>
      </c>
      <c r="F198" s="47">
        <v>0</v>
      </c>
      <c r="G198" s="47">
        <v>0</v>
      </c>
      <c r="H198" s="34"/>
      <c r="I198" s="34"/>
      <c r="J198" s="34"/>
      <c r="K198" s="34"/>
    </row>
    <row r="199" spans="1:11" ht="14.1" customHeight="1" x14ac:dyDescent="0.25">
      <c r="A199" s="34"/>
      <c r="B199" s="34"/>
      <c r="C199" s="49" t="s">
        <v>82</v>
      </c>
      <c r="D199" s="47">
        <v>0</v>
      </c>
      <c r="E199" s="47">
        <v>0</v>
      </c>
      <c r="F199" s="47">
        <v>0</v>
      </c>
      <c r="G199" s="47">
        <v>0</v>
      </c>
      <c r="H199" s="34"/>
      <c r="I199" s="34"/>
      <c r="J199" s="34"/>
      <c r="K199" s="34"/>
    </row>
    <row r="200" spans="1:11" ht="14.1" customHeight="1" x14ac:dyDescent="0.25">
      <c r="A200" s="34"/>
      <c r="B200" s="34"/>
      <c r="C200" s="49" t="s">
        <v>83</v>
      </c>
      <c r="D200" s="47">
        <v>0</v>
      </c>
      <c r="E200" s="47">
        <v>0</v>
      </c>
      <c r="F200" s="47">
        <v>0</v>
      </c>
      <c r="G200" s="47">
        <v>0</v>
      </c>
      <c r="H200" s="34"/>
      <c r="I200" s="34"/>
      <c r="J200" s="34"/>
      <c r="K200" s="34"/>
    </row>
    <row r="201" spans="1:11" ht="14.1" customHeight="1" x14ac:dyDescent="0.25">
      <c r="A201" s="34"/>
      <c r="B201" s="34"/>
      <c r="C201" s="49" t="s">
        <v>84</v>
      </c>
      <c r="D201" s="47">
        <v>0</v>
      </c>
      <c r="E201" s="47">
        <v>0</v>
      </c>
      <c r="F201" s="47">
        <v>0</v>
      </c>
      <c r="G201" s="47">
        <v>0</v>
      </c>
      <c r="H201" s="34"/>
      <c r="I201" s="34"/>
      <c r="J201" s="34"/>
      <c r="K201" s="34"/>
    </row>
    <row r="202" spans="1:11" ht="14.1" customHeight="1" x14ac:dyDescent="0.25">
      <c r="A202" s="34"/>
      <c r="B202" s="34"/>
      <c r="C202" s="49" t="s">
        <v>87</v>
      </c>
      <c r="D202" s="47">
        <v>0</v>
      </c>
      <c r="E202" s="47">
        <v>0</v>
      </c>
      <c r="F202" s="47">
        <v>0</v>
      </c>
      <c r="G202" s="47">
        <v>0</v>
      </c>
      <c r="H202" s="34"/>
      <c r="I202" s="34"/>
      <c r="J202" s="34"/>
      <c r="K202" s="34"/>
    </row>
    <row r="203" spans="1:11" ht="14.1" customHeight="1" x14ac:dyDescent="0.25">
      <c r="A203" s="34"/>
      <c r="B203" s="34"/>
      <c r="C203" s="49" t="s">
        <v>88</v>
      </c>
      <c r="D203" s="47">
        <v>0</v>
      </c>
      <c r="E203" s="47">
        <v>0</v>
      </c>
      <c r="F203" s="47">
        <v>0</v>
      </c>
      <c r="G203" s="47">
        <v>0</v>
      </c>
      <c r="H203" s="34"/>
      <c r="I203" s="34"/>
      <c r="J203" s="34"/>
      <c r="K203" s="34"/>
    </row>
    <row r="204" spans="1:11" ht="14.1" customHeight="1" x14ac:dyDescent="0.25">
      <c r="A204" s="34"/>
      <c r="B204" s="34"/>
      <c r="C204" s="48" t="s">
        <v>89</v>
      </c>
      <c r="D204" s="47">
        <v>0</v>
      </c>
      <c r="E204" s="47">
        <v>140968000</v>
      </c>
      <c r="F204" s="47">
        <v>137778000</v>
      </c>
      <c r="G204" s="47">
        <v>131778000</v>
      </c>
      <c r="H204" s="34"/>
      <c r="I204" s="34"/>
      <c r="J204" s="34"/>
      <c r="K204" s="34"/>
    </row>
    <row r="205" spans="1:11" ht="14.1" customHeight="1" x14ac:dyDescent="0.25">
      <c r="A205" s="34"/>
      <c r="B205" s="34"/>
      <c r="C205" s="1417" t="s">
        <v>90</v>
      </c>
      <c r="D205" s="1418"/>
      <c r="E205" s="1418"/>
      <c r="F205" s="1418"/>
      <c r="G205" s="1418"/>
      <c r="H205" s="34"/>
      <c r="I205" s="34"/>
      <c r="J205" s="34"/>
      <c r="K205" s="34"/>
    </row>
    <row r="206" spans="1:11" ht="14.1" customHeight="1" x14ac:dyDescent="0.25">
      <c r="A206" s="34"/>
      <c r="B206" s="34"/>
      <c r="C206" s="56" t="s">
        <v>2681</v>
      </c>
      <c r="D206" s="1417" t="s">
        <v>2680</v>
      </c>
      <c r="E206" s="1418"/>
      <c r="F206" s="1418"/>
      <c r="G206" s="1418"/>
      <c r="H206" s="34"/>
      <c r="I206" s="34"/>
      <c r="J206" s="34"/>
      <c r="K206" s="34"/>
    </row>
    <row r="207" spans="1:11" ht="14.1" customHeight="1" x14ac:dyDescent="0.25">
      <c r="A207" s="34"/>
      <c r="B207" s="34"/>
      <c r="C207" s="55" t="s">
        <v>46</v>
      </c>
      <c r="D207" s="1419" t="s">
        <v>2679</v>
      </c>
      <c r="E207" s="1420"/>
      <c r="F207" s="1420"/>
      <c r="G207" s="1420"/>
      <c r="H207" s="34"/>
      <c r="I207" s="34"/>
      <c r="J207" s="34"/>
      <c r="K207" s="34"/>
    </row>
    <row r="208" spans="1:11" ht="14.1" customHeight="1" x14ac:dyDescent="0.25">
      <c r="A208" s="34"/>
      <c r="B208" s="34"/>
      <c r="C208" s="32" t="s">
        <v>48</v>
      </c>
      <c r="D208" s="1421" t="s">
        <v>53</v>
      </c>
      <c r="E208" s="1422"/>
      <c r="F208" s="1422"/>
      <c r="G208" s="1422"/>
      <c r="H208" s="34"/>
      <c r="I208" s="34"/>
      <c r="J208" s="34"/>
      <c r="K208" s="34"/>
    </row>
    <row r="209" spans="1:11" ht="14.1" customHeight="1" x14ac:dyDescent="0.25">
      <c r="A209" s="34"/>
      <c r="B209" s="34"/>
      <c r="C209" s="32" t="s">
        <v>50</v>
      </c>
      <c r="D209" s="1421" t="s">
        <v>2064</v>
      </c>
      <c r="E209" s="1422"/>
      <c r="F209" s="1422"/>
      <c r="G209" s="1422"/>
      <c r="H209" s="34"/>
      <c r="I209" s="34"/>
      <c r="J209" s="34"/>
      <c r="K209" s="34"/>
    </row>
    <row r="210" spans="1:11" ht="15" customHeight="1" x14ac:dyDescent="0.25">
      <c r="A210" s="34"/>
      <c r="B210" s="34"/>
      <c r="C210" s="53"/>
      <c r="D210" s="52">
        <v>2026</v>
      </c>
      <c r="E210" s="52">
        <v>2027</v>
      </c>
      <c r="F210" s="52">
        <v>2028</v>
      </c>
      <c r="G210" s="52">
        <v>2029</v>
      </c>
      <c r="H210" s="34"/>
      <c r="I210" s="34"/>
      <c r="J210" s="34"/>
      <c r="K210" s="34"/>
    </row>
    <row r="211" spans="1:11" ht="15" customHeight="1" x14ac:dyDescent="0.25">
      <c r="A211" s="34"/>
      <c r="B211" s="34"/>
      <c r="C211" s="51"/>
      <c r="D211" s="50" t="s">
        <v>17</v>
      </c>
      <c r="E211" s="50" t="s">
        <v>18</v>
      </c>
      <c r="F211" s="50" t="s">
        <v>18</v>
      </c>
      <c r="G211" s="50" t="s">
        <v>18</v>
      </c>
      <c r="H211" s="34"/>
      <c r="I211" s="34"/>
      <c r="J211" s="34"/>
      <c r="K211" s="34"/>
    </row>
    <row r="212" spans="1:11" ht="14.1" customHeight="1" x14ac:dyDescent="0.25">
      <c r="A212" s="34"/>
      <c r="B212" s="34"/>
      <c r="C212" s="41" t="s">
        <v>52</v>
      </c>
      <c r="D212" s="54" t="s">
        <v>53</v>
      </c>
      <c r="E212" s="54" t="s">
        <v>2678</v>
      </c>
      <c r="F212" s="54" t="s">
        <v>2460</v>
      </c>
      <c r="G212" s="54" t="s">
        <v>2460</v>
      </c>
      <c r="H212" s="34"/>
      <c r="I212" s="34"/>
      <c r="J212" s="34"/>
      <c r="K212" s="34"/>
    </row>
    <row r="213" spans="1:11" ht="14.1" customHeight="1" x14ac:dyDescent="0.25">
      <c r="A213" s="34"/>
      <c r="B213" s="34"/>
      <c r="C213" s="41" t="s">
        <v>54</v>
      </c>
      <c r="D213" s="54" t="s">
        <v>55</v>
      </c>
      <c r="E213" s="54" t="s">
        <v>2677</v>
      </c>
      <c r="F213" s="54" t="s">
        <v>2676</v>
      </c>
      <c r="G213" s="54" t="s">
        <v>2676</v>
      </c>
      <c r="H213" s="34"/>
      <c r="I213" s="34"/>
      <c r="J213" s="34"/>
      <c r="K213" s="34"/>
    </row>
    <row r="214" spans="1:11" ht="14.1" customHeight="1" x14ac:dyDescent="0.25">
      <c r="A214" s="34"/>
      <c r="B214" s="34"/>
      <c r="C214" s="41" t="s">
        <v>59</v>
      </c>
      <c r="D214" s="54" t="s">
        <v>55</v>
      </c>
      <c r="E214" s="54" t="s">
        <v>2675</v>
      </c>
      <c r="F214" s="54" t="s">
        <v>2674</v>
      </c>
      <c r="G214" s="54" t="s">
        <v>2674</v>
      </c>
      <c r="H214" s="34"/>
      <c r="I214" s="34"/>
      <c r="J214" s="34"/>
      <c r="K214" s="34"/>
    </row>
    <row r="215" spans="1:11" ht="14.1" customHeight="1" x14ac:dyDescent="0.25">
      <c r="A215" s="34"/>
      <c r="B215" s="34"/>
      <c r="C215" s="41" t="s">
        <v>63</v>
      </c>
      <c r="D215" s="54" t="s">
        <v>53</v>
      </c>
      <c r="E215" s="54" t="s">
        <v>53</v>
      </c>
      <c r="F215" s="54" t="s">
        <v>2673</v>
      </c>
      <c r="G215" s="54" t="s">
        <v>55</v>
      </c>
      <c r="H215" s="34"/>
      <c r="I215" s="34"/>
      <c r="J215" s="34"/>
      <c r="K215" s="34"/>
    </row>
    <row r="216" spans="1:11" ht="14.1" customHeight="1" x14ac:dyDescent="0.25">
      <c r="A216" s="34"/>
      <c r="B216" s="34"/>
      <c r="C216" s="41" t="s">
        <v>65</v>
      </c>
      <c r="D216" s="54" t="s">
        <v>53</v>
      </c>
      <c r="E216" s="54" t="s">
        <v>53</v>
      </c>
      <c r="F216" s="54" t="s">
        <v>2672</v>
      </c>
      <c r="G216" s="54" t="s">
        <v>55</v>
      </c>
      <c r="H216" s="34"/>
      <c r="I216" s="34"/>
      <c r="J216" s="34"/>
      <c r="K216" s="34"/>
    </row>
    <row r="217" spans="1:11" ht="14.1" customHeight="1" x14ac:dyDescent="0.25">
      <c r="A217" s="34"/>
      <c r="B217" s="34"/>
      <c r="C217" s="41" t="s">
        <v>68</v>
      </c>
      <c r="D217" s="54" t="s">
        <v>53</v>
      </c>
      <c r="E217" s="54" t="s">
        <v>53</v>
      </c>
      <c r="F217" s="54" t="s">
        <v>2671</v>
      </c>
      <c r="G217" s="54" t="s">
        <v>55</v>
      </c>
      <c r="H217" s="34"/>
      <c r="I217" s="34"/>
      <c r="J217" s="34"/>
      <c r="K217" s="34"/>
    </row>
    <row r="218" spans="1:11" ht="14.1" customHeight="1" x14ac:dyDescent="0.25">
      <c r="A218" s="34"/>
      <c r="B218" s="34"/>
      <c r="C218" s="1431" t="s">
        <v>70</v>
      </c>
      <c r="D218" s="1432"/>
      <c r="E218" s="1432"/>
      <c r="F218" s="1432"/>
      <c r="G218" s="1432"/>
      <c r="H218" s="34"/>
      <c r="I218" s="34"/>
      <c r="J218" s="34"/>
      <c r="K218" s="34"/>
    </row>
    <row r="219" spans="1:11" ht="14.1" customHeight="1" x14ac:dyDescent="0.25">
      <c r="A219" s="34"/>
      <c r="B219" s="34"/>
      <c r="C219" s="53"/>
      <c r="D219" s="52">
        <v>2026</v>
      </c>
      <c r="E219" s="52">
        <v>2027</v>
      </c>
      <c r="F219" s="52">
        <v>2028</v>
      </c>
      <c r="G219" s="52">
        <v>2029</v>
      </c>
      <c r="H219" s="34"/>
      <c r="I219" s="34"/>
      <c r="J219" s="34"/>
      <c r="K219" s="34"/>
    </row>
    <row r="220" spans="1:11" ht="14.1" customHeight="1" x14ac:dyDescent="0.25">
      <c r="A220" s="34"/>
      <c r="B220" s="34"/>
      <c r="C220" s="51"/>
      <c r="D220" s="50" t="s">
        <v>17</v>
      </c>
      <c r="E220" s="50" t="s">
        <v>18</v>
      </c>
      <c r="F220" s="50" t="s">
        <v>18</v>
      </c>
      <c r="G220" s="50" t="s">
        <v>18</v>
      </c>
      <c r="H220" s="34"/>
      <c r="I220" s="34"/>
      <c r="J220" s="34"/>
      <c r="K220" s="34"/>
    </row>
    <row r="221" spans="1:11" ht="14.1" customHeight="1" x14ac:dyDescent="0.25">
      <c r="A221" s="34"/>
      <c r="B221" s="34"/>
      <c r="C221" s="49" t="s">
        <v>71</v>
      </c>
      <c r="D221" s="47">
        <v>0</v>
      </c>
      <c r="E221" s="47">
        <v>0</v>
      </c>
      <c r="F221" s="47">
        <v>0</v>
      </c>
      <c r="G221" s="47">
        <v>0</v>
      </c>
      <c r="H221" s="34"/>
      <c r="I221" s="34"/>
      <c r="J221" s="34"/>
      <c r="K221" s="34"/>
    </row>
    <row r="222" spans="1:11" ht="14.1" customHeight="1" x14ac:dyDescent="0.25">
      <c r="A222" s="34"/>
      <c r="B222" s="34"/>
      <c r="C222" s="49" t="s">
        <v>72</v>
      </c>
      <c r="D222" s="47">
        <v>0</v>
      </c>
      <c r="E222" s="47">
        <v>0</v>
      </c>
      <c r="F222" s="47">
        <v>0</v>
      </c>
      <c r="G222" s="47">
        <v>0</v>
      </c>
      <c r="H222" s="34"/>
      <c r="I222" s="34"/>
      <c r="J222" s="34"/>
      <c r="K222" s="34"/>
    </row>
    <row r="223" spans="1:11" ht="14.1" customHeight="1" x14ac:dyDescent="0.25">
      <c r="A223" s="34"/>
      <c r="B223" s="34"/>
      <c r="C223" s="49" t="s">
        <v>73</v>
      </c>
      <c r="D223" s="47">
        <v>0</v>
      </c>
      <c r="E223" s="47">
        <v>0</v>
      </c>
      <c r="F223" s="47">
        <v>0</v>
      </c>
      <c r="G223" s="47">
        <v>0</v>
      </c>
      <c r="H223" s="34"/>
      <c r="I223" s="34"/>
      <c r="J223" s="34"/>
      <c r="K223" s="34"/>
    </row>
    <row r="224" spans="1:11" ht="14.1" customHeight="1" x14ac:dyDescent="0.25">
      <c r="A224" s="34"/>
      <c r="B224" s="34"/>
      <c r="C224" s="49" t="s">
        <v>74</v>
      </c>
      <c r="D224" s="47">
        <v>0</v>
      </c>
      <c r="E224" s="47">
        <v>0</v>
      </c>
      <c r="F224" s="47">
        <v>0</v>
      </c>
      <c r="G224" s="47">
        <v>0</v>
      </c>
      <c r="H224" s="34"/>
      <c r="I224" s="34"/>
      <c r="J224" s="34"/>
      <c r="K224" s="34"/>
    </row>
    <row r="225" spans="1:11" ht="14.1" customHeight="1" x14ac:dyDescent="0.25">
      <c r="A225" s="34"/>
      <c r="B225" s="34"/>
      <c r="C225" s="49" t="s">
        <v>72</v>
      </c>
      <c r="D225" s="47">
        <v>0</v>
      </c>
      <c r="E225" s="47">
        <v>0</v>
      </c>
      <c r="F225" s="47">
        <v>0</v>
      </c>
      <c r="G225" s="47">
        <v>0</v>
      </c>
      <c r="H225" s="34"/>
      <c r="I225" s="34"/>
      <c r="J225" s="34"/>
      <c r="K225" s="34"/>
    </row>
    <row r="226" spans="1:11" ht="14.1" customHeight="1" x14ac:dyDescent="0.25">
      <c r="A226" s="34"/>
      <c r="B226" s="34"/>
      <c r="C226" s="49" t="s">
        <v>73</v>
      </c>
      <c r="D226" s="47">
        <v>0</v>
      </c>
      <c r="E226" s="47">
        <v>0</v>
      </c>
      <c r="F226" s="47">
        <v>0</v>
      </c>
      <c r="G226" s="47">
        <v>0</v>
      </c>
      <c r="H226" s="34"/>
      <c r="I226" s="34"/>
      <c r="J226" s="34"/>
      <c r="K226" s="34"/>
    </row>
    <row r="227" spans="1:11" ht="14.1" customHeight="1" x14ac:dyDescent="0.25">
      <c r="A227" s="34"/>
      <c r="B227" s="34"/>
      <c r="C227" s="49" t="s">
        <v>75</v>
      </c>
      <c r="D227" s="47">
        <v>0</v>
      </c>
      <c r="E227" s="47">
        <v>0</v>
      </c>
      <c r="F227" s="47">
        <v>0</v>
      </c>
      <c r="G227" s="47">
        <v>0</v>
      </c>
      <c r="H227" s="34"/>
      <c r="I227" s="34"/>
      <c r="J227" s="34"/>
      <c r="K227" s="34"/>
    </row>
    <row r="228" spans="1:11" ht="14.1" customHeight="1" x14ac:dyDescent="0.25">
      <c r="A228" s="34"/>
      <c r="B228" s="34"/>
      <c r="C228" s="49" t="s">
        <v>72</v>
      </c>
      <c r="D228" s="47">
        <v>0</v>
      </c>
      <c r="E228" s="47">
        <v>0</v>
      </c>
      <c r="F228" s="47">
        <v>0</v>
      </c>
      <c r="G228" s="47">
        <v>0</v>
      </c>
      <c r="H228" s="34"/>
      <c r="I228" s="34"/>
      <c r="J228" s="34"/>
      <c r="K228" s="34"/>
    </row>
    <row r="229" spans="1:11" ht="14.1" customHeight="1" x14ac:dyDescent="0.25">
      <c r="A229" s="34"/>
      <c r="B229" s="34"/>
      <c r="C229" s="49" t="s">
        <v>73</v>
      </c>
      <c r="D229" s="47">
        <v>0</v>
      </c>
      <c r="E229" s="47">
        <v>0</v>
      </c>
      <c r="F229" s="47">
        <v>0</v>
      </c>
      <c r="G229" s="47">
        <v>0</v>
      </c>
      <c r="H229" s="34"/>
      <c r="I229" s="34"/>
      <c r="J229" s="34"/>
      <c r="K229" s="34"/>
    </row>
    <row r="230" spans="1:11" ht="14.1" customHeight="1" x14ac:dyDescent="0.25">
      <c r="A230" s="34"/>
      <c r="B230" s="34"/>
      <c r="C230" s="49" t="s">
        <v>76</v>
      </c>
      <c r="D230" s="47">
        <v>0</v>
      </c>
      <c r="E230" s="47">
        <v>0</v>
      </c>
      <c r="F230" s="47">
        <v>0</v>
      </c>
      <c r="G230" s="47">
        <v>0</v>
      </c>
      <c r="H230" s="34"/>
      <c r="I230" s="34"/>
      <c r="J230" s="34"/>
      <c r="K230" s="34"/>
    </row>
    <row r="231" spans="1:11" ht="14.1" customHeight="1" x14ac:dyDescent="0.25">
      <c r="A231" s="34"/>
      <c r="B231" s="34"/>
      <c r="C231" s="49" t="s">
        <v>72</v>
      </c>
      <c r="D231" s="47">
        <v>0</v>
      </c>
      <c r="E231" s="47">
        <v>0</v>
      </c>
      <c r="F231" s="47">
        <v>0</v>
      </c>
      <c r="G231" s="47">
        <v>0</v>
      </c>
      <c r="H231" s="34"/>
      <c r="I231" s="34"/>
      <c r="J231" s="34"/>
      <c r="K231" s="34"/>
    </row>
    <row r="232" spans="1:11" ht="14.1" customHeight="1" x14ac:dyDescent="0.25">
      <c r="A232" s="34"/>
      <c r="B232" s="34"/>
      <c r="C232" s="49" t="s">
        <v>73</v>
      </c>
      <c r="D232" s="47">
        <v>0</v>
      </c>
      <c r="E232" s="47">
        <v>0</v>
      </c>
      <c r="F232" s="47">
        <v>0</v>
      </c>
      <c r="G232" s="47">
        <v>0</v>
      </c>
      <c r="H232" s="34"/>
      <c r="I232" s="34"/>
      <c r="J232" s="34"/>
      <c r="K232" s="34"/>
    </row>
    <row r="233" spans="1:11" ht="14.1" customHeight="1" x14ac:dyDescent="0.25">
      <c r="A233" s="34"/>
      <c r="B233" s="34"/>
      <c r="C233" s="49" t="s">
        <v>77</v>
      </c>
      <c r="D233" s="47">
        <v>0</v>
      </c>
      <c r="E233" s="47">
        <v>0</v>
      </c>
      <c r="F233" s="47">
        <v>0</v>
      </c>
      <c r="G233" s="47">
        <v>0</v>
      </c>
      <c r="H233" s="34"/>
      <c r="I233" s="34"/>
      <c r="J233" s="34"/>
      <c r="K233" s="34"/>
    </row>
    <row r="234" spans="1:11" ht="14.1" customHeight="1" x14ac:dyDescent="0.25">
      <c r="A234" s="34"/>
      <c r="B234" s="34"/>
      <c r="C234" s="49" t="s">
        <v>72</v>
      </c>
      <c r="D234" s="47">
        <v>0</v>
      </c>
      <c r="E234" s="47">
        <v>0</v>
      </c>
      <c r="F234" s="47">
        <v>0</v>
      </c>
      <c r="G234" s="47">
        <v>0</v>
      </c>
      <c r="H234" s="34"/>
      <c r="I234" s="34"/>
      <c r="J234" s="34"/>
      <c r="K234" s="34"/>
    </row>
    <row r="235" spans="1:11" ht="14.1" customHeight="1" x14ac:dyDescent="0.25">
      <c r="A235" s="34"/>
      <c r="B235" s="34"/>
      <c r="C235" s="49" t="s">
        <v>73</v>
      </c>
      <c r="D235" s="47">
        <v>0</v>
      </c>
      <c r="E235" s="47">
        <v>0</v>
      </c>
      <c r="F235" s="47">
        <v>0</v>
      </c>
      <c r="G235" s="47">
        <v>0</v>
      </c>
      <c r="H235" s="34"/>
      <c r="I235" s="34"/>
      <c r="J235" s="34"/>
      <c r="K235" s="34"/>
    </row>
    <row r="236" spans="1:11" ht="14.1" customHeight="1" x14ac:dyDescent="0.25">
      <c r="A236" s="34"/>
      <c r="B236" s="34"/>
      <c r="C236" s="49" t="s">
        <v>78</v>
      </c>
      <c r="D236" s="47">
        <v>0</v>
      </c>
      <c r="E236" s="47">
        <v>0</v>
      </c>
      <c r="F236" s="47">
        <v>0</v>
      </c>
      <c r="G236" s="47">
        <v>0</v>
      </c>
      <c r="H236" s="34"/>
      <c r="I236" s="34"/>
      <c r="J236" s="34"/>
      <c r="K236" s="34"/>
    </row>
    <row r="237" spans="1:11" ht="14.1" customHeight="1" x14ac:dyDescent="0.25">
      <c r="A237" s="34"/>
      <c r="B237" s="34"/>
      <c r="C237" s="49" t="s">
        <v>72</v>
      </c>
      <c r="D237" s="47">
        <v>0</v>
      </c>
      <c r="E237" s="47">
        <v>0</v>
      </c>
      <c r="F237" s="47">
        <v>0</v>
      </c>
      <c r="G237" s="47">
        <v>0</v>
      </c>
      <c r="H237" s="34"/>
      <c r="I237" s="34"/>
      <c r="J237" s="34"/>
      <c r="K237" s="34"/>
    </row>
    <row r="238" spans="1:11" ht="14.1" customHeight="1" x14ac:dyDescent="0.25">
      <c r="A238" s="34"/>
      <c r="B238" s="34"/>
      <c r="C238" s="49" t="s">
        <v>73</v>
      </c>
      <c r="D238" s="47">
        <v>0</v>
      </c>
      <c r="E238" s="47">
        <v>0</v>
      </c>
      <c r="F238" s="47">
        <v>0</v>
      </c>
      <c r="G238" s="47">
        <v>0</v>
      </c>
      <c r="H238" s="34"/>
      <c r="I238" s="34"/>
      <c r="J238" s="34"/>
      <c r="K238" s="34"/>
    </row>
    <row r="239" spans="1:11" ht="14.1" customHeight="1" x14ac:dyDescent="0.25">
      <c r="A239" s="34"/>
      <c r="B239" s="34"/>
      <c r="C239" s="49" t="s">
        <v>79</v>
      </c>
      <c r="D239" s="47">
        <v>0</v>
      </c>
      <c r="E239" s="47">
        <v>0</v>
      </c>
      <c r="F239" s="47">
        <v>0</v>
      </c>
      <c r="G239" s="47">
        <v>0</v>
      </c>
      <c r="H239" s="34"/>
      <c r="I239" s="34"/>
      <c r="J239" s="34"/>
      <c r="K239" s="34"/>
    </row>
    <row r="240" spans="1:11" ht="14.1" customHeight="1" x14ac:dyDescent="0.25">
      <c r="A240" s="34"/>
      <c r="B240" s="34"/>
      <c r="C240" s="49" t="s">
        <v>72</v>
      </c>
      <c r="D240" s="47">
        <v>0</v>
      </c>
      <c r="E240" s="47">
        <v>0</v>
      </c>
      <c r="F240" s="47">
        <v>0</v>
      </c>
      <c r="G240" s="47">
        <v>0</v>
      </c>
      <c r="H240" s="34"/>
      <c r="I240" s="34"/>
      <c r="J240" s="34"/>
      <c r="K240" s="34"/>
    </row>
    <row r="241" spans="1:11" ht="14.1" customHeight="1" x14ac:dyDescent="0.25">
      <c r="A241" s="34"/>
      <c r="B241" s="34"/>
      <c r="C241" s="49" t="s">
        <v>73</v>
      </c>
      <c r="D241" s="47">
        <v>0</v>
      </c>
      <c r="E241" s="47">
        <v>0</v>
      </c>
      <c r="F241" s="47">
        <v>0</v>
      </c>
      <c r="G241" s="47">
        <v>0</v>
      </c>
      <c r="H241" s="34"/>
      <c r="I241" s="34"/>
      <c r="J241" s="34"/>
      <c r="K241" s="34"/>
    </row>
    <row r="242" spans="1:11" ht="14.1" customHeight="1" x14ac:dyDescent="0.25">
      <c r="A242" s="34"/>
      <c r="B242" s="34"/>
      <c r="C242" s="49" t="s">
        <v>80</v>
      </c>
      <c r="D242" s="47">
        <v>0</v>
      </c>
      <c r="E242" s="47">
        <v>0</v>
      </c>
      <c r="F242" s="47">
        <v>0</v>
      </c>
      <c r="G242" s="47">
        <v>0</v>
      </c>
      <c r="H242" s="34"/>
      <c r="I242" s="34"/>
      <c r="J242" s="34"/>
      <c r="K242" s="34"/>
    </row>
    <row r="243" spans="1:11" ht="14.1" customHeight="1" x14ac:dyDescent="0.25">
      <c r="A243" s="34"/>
      <c r="B243" s="34"/>
      <c r="C243" s="49" t="s">
        <v>72</v>
      </c>
      <c r="D243" s="47">
        <v>0</v>
      </c>
      <c r="E243" s="47">
        <v>0</v>
      </c>
      <c r="F243" s="47">
        <v>0</v>
      </c>
      <c r="G243" s="47">
        <v>0</v>
      </c>
      <c r="H243" s="34"/>
      <c r="I243" s="34"/>
      <c r="J243" s="34"/>
      <c r="K243" s="34"/>
    </row>
    <row r="244" spans="1:11" ht="14.1" customHeight="1" x14ac:dyDescent="0.25">
      <c r="A244" s="34"/>
      <c r="B244" s="34"/>
      <c r="C244" s="49" t="s">
        <v>81</v>
      </c>
      <c r="D244" s="47">
        <v>0</v>
      </c>
      <c r="E244" s="47">
        <v>0</v>
      </c>
      <c r="F244" s="47">
        <v>0</v>
      </c>
      <c r="G244" s="47">
        <v>0</v>
      </c>
      <c r="H244" s="34"/>
      <c r="I244" s="34"/>
      <c r="J244" s="34"/>
      <c r="K244" s="34"/>
    </row>
    <row r="245" spans="1:11" ht="14.1" customHeight="1" x14ac:dyDescent="0.25">
      <c r="A245" s="34"/>
      <c r="B245" s="34"/>
      <c r="C245" s="49" t="s">
        <v>82</v>
      </c>
      <c r="D245" s="47">
        <v>0</v>
      </c>
      <c r="E245" s="47">
        <v>0</v>
      </c>
      <c r="F245" s="47">
        <v>0</v>
      </c>
      <c r="G245" s="47">
        <v>0</v>
      </c>
      <c r="H245" s="34"/>
      <c r="I245" s="34"/>
      <c r="J245" s="34"/>
      <c r="K245" s="34"/>
    </row>
    <row r="246" spans="1:11" ht="14.1" customHeight="1" x14ac:dyDescent="0.25">
      <c r="A246" s="34"/>
      <c r="B246" s="34"/>
      <c r="C246" s="49" t="s">
        <v>83</v>
      </c>
      <c r="D246" s="47">
        <v>0</v>
      </c>
      <c r="E246" s="47">
        <v>0</v>
      </c>
      <c r="F246" s="47">
        <v>0</v>
      </c>
      <c r="G246" s="47">
        <v>0</v>
      </c>
      <c r="H246" s="34"/>
      <c r="I246" s="34"/>
      <c r="J246" s="34"/>
      <c r="K246" s="34"/>
    </row>
    <row r="247" spans="1:11" ht="14.1" customHeight="1" x14ac:dyDescent="0.25">
      <c r="A247" s="34"/>
      <c r="B247" s="34"/>
      <c r="C247" s="49" t="s">
        <v>84</v>
      </c>
      <c r="D247" s="47">
        <v>0</v>
      </c>
      <c r="E247" s="47">
        <v>0</v>
      </c>
      <c r="F247" s="47">
        <v>0</v>
      </c>
      <c r="G247" s="47">
        <v>0</v>
      </c>
      <c r="H247" s="34"/>
      <c r="I247" s="34"/>
      <c r="J247" s="34"/>
      <c r="K247" s="34"/>
    </row>
    <row r="248" spans="1:11" ht="14.1" customHeight="1" x14ac:dyDescent="0.25">
      <c r="A248" s="34"/>
      <c r="B248" s="34"/>
      <c r="C248" s="49" t="s">
        <v>85</v>
      </c>
      <c r="D248" s="47">
        <v>0</v>
      </c>
      <c r="E248" s="47">
        <v>12450000</v>
      </c>
      <c r="F248" s="47">
        <v>31500000</v>
      </c>
      <c r="G248" s="47">
        <v>31500000</v>
      </c>
      <c r="H248" s="34"/>
      <c r="I248" s="34"/>
      <c r="J248" s="34"/>
      <c r="K248" s="34"/>
    </row>
    <row r="249" spans="1:11" ht="14.1" customHeight="1" x14ac:dyDescent="0.25">
      <c r="A249" s="34"/>
      <c r="B249" s="34"/>
      <c r="C249" s="49" t="s">
        <v>72</v>
      </c>
      <c r="D249" s="47">
        <v>0</v>
      </c>
      <c r="E249" s="47">
        <v>12450000</v>
      </c>
      <c r="F249" s="47">
        <v>31500000</v>
      </c>
      <c r="G249" s="47">
        <v>31500000</v>
      </c>
      <c r="H249" s="34"/>
      <c r="I249" s="34"/>
      <c r="J249" s="34"/>
      <c r="K249" s="34"/>
    </row>
    <row r="250" spans="1:11" ht="14.1" customHeight="1" x14ac:dyDescent="0.25">
      <c r="A250" s="34"/>
      <c r="B250" s="34"/>
      <c r="C250" s="49" t="s">
        <v>81</v>
      </c>
      <c r="D250" s="47">
        <v>0</v>
      </c>
      <c r="E250" s="47">
        <v>0</v>
      </c>
      <c r="F250" s="47">
        <v>0</v>
      </c>
      <c r="G250" s="47">
        <v>0</v>
      </c>
      <c r="H250" s="34"/>
      <c r="I250" s="34"/>
      <c r="J250" s="34"/>
      <c r="K250" s="34"/>
    </row>
    <row r="251" spans="1:11" ht="14.1" customHeight="1" x14ac:dyDescent="0.25">
      <c r="A251" s="34"/>
      <c r="B251" s="34"/>
      <c r="C251" s="49" t="s">
        <v>82</v>
      </c>
      <c r="D251" s="47">
        <v>0</v>
      </c>
      <c r="E251" s="47">
        <v>0</v>
      </c>
      <c r="F251" s="47">
        <v>0</v>
      </c>
      <c r="G251" s="47">
        <v>0</v>
      </c>
      <c r="H251" s="34"/>
      <c r="I251" s="34"/>
      <c r="J251" s="34"/>
      <c r="K251" s="34"/>
    </row>
    <row r="252" spans="1:11" ht="14.1" customHeight="1" x14ac:dyDescent="0.25">
      <c r="A252" s="34"/>
      <c r="B252" s="34"/>
      <c r="C252" s="49" t="s">
        <v>83</v>
      </c>
      <c r="D252" s="47">
        <v>0</v>
      </c>
      <c r="E252" s="47">
        <v>0</v>
      </c>
      <c r="F252" s="47">
        <v>0</v>
      </c>
      <c r="G252" s="47">
        <v>0</v>
      </c>
      <c r="H252" s="34"/>
      <c r="I252" s="34"/>
      <c r="J252" s="34"/>
      <c r="K252" s="34"/>
    </row>
    <row r="253" spans="1:11" ht="14.1" customHeight="1" x14ac:dyDescent="0.25">
      <c r="A253" s="34"/>
      <c r="B253" s="34"/>
      <c r="C253" s="49" t="s">
        <v>84</v>
      </c>
      <c r="D253" s="47">
        <v>0</v>
      </c>
      <c r="E253" s="47">
        <v>0</v>
      </c>
      <c r="F253" s="47">
        <v>0</v>
      </c>
      <c r="G253" s="47">
        <v>0</v>
      </c>
      <c r="H253" s="34"/>
      <c r="I253" s="34"/>
      <c r="J253" s="34"/>
      <c r="K253" s="34"/>
    </row>
    <row r="254" spans="1:11" ht="14.1" customHeight="1" x14ac:dyDescent="0.25">
      <c r="A254" s="34"/>
      <c r="B254" s="34"/>
      <c r="C254" s="49" t="s">
        <v>86</v>
      </c>
      <c r="D254" s="47">
        <v>0</v>
      </c>
      <c r="E254" s="47">
        <v>0</v>
      </c>
      <c r="F254" s="47">
        <v>0</v>
      </c>
      <c r="G254" s="47">
        <v>0</v>
      </c>
      <c r="H254" s="34"/>
      <c r="I254" s="34"/>
      <c r="J254" s="34"/>
      <c r="K254" s="34"/>
    </row>
    <row r="255" spans="1:11" ht="14.1" customHeight="1" x14ac:dyDescent="0.25">
      <c r="A255" s="34"/>
      <c r="B255" s="34"/>
      <c r="C255" s="49" t="s">
        <v>72</v>
      </c>
      <c r="D255" s="47">
        <v>0</v>
      </c>
      <c r="E255" s="47">
        <v>0</v>
      </c>
      <c r="F255" s="47">
        <v>0</v>
      </c>
      <c r="G255" s="47">
        <v>0</v>
      </c>
      <c r="H255" s="34"/>
      <c r="I255" s="34"/>
      <c r="J255" s="34"/>
      <c r="K255" s="34"/>
    </row>
    <row r="256" spans="1:11" ht="14.1" customHeight="1" x14ac:dyDescent="0.25">
      <c r="A256" s="34"/>
      <c r="B256" s="34"/>
      <c r="C256" s="49" t="s">
        <v>81</v>
      </c>
      <c r="D256" s="47">
        <v>0</v>
      </c>
      <c r="E256" s="47">
        <v>0</v>
      </c>
      <c r="F256" s="47">
        <v>0</v>
      </c>
      <c r="G256" s="47">
        <v>0</v>
      </c>
      <c r="H256" s="34"/>
      <c r="I256" s="34"/>
      <c r="J256" s="34"/>
      <c r="K256" s="34"/>
    </row>
    <row r="257" spans="1:11" ht="14.1" customHeight="1" x14ac:dyDescent="0.25">
      <c r="A257" s="34"/>
      <c r="B257" s="34"/>
      <c r="C257" s="49" t="s">
        <v>82</v>
      </c>
      <c r="D257" s="47">
        <v>0</v>
      </c>
      <c r="E257" s="47">
        <v>0</v>
      </c>
      <c r="F257" s="47">
        <v>0</v>
      </c>
      <c r="G257" s="47">
        <v>0</v>
      </c>
      <c r="H257" s="34"/>
      <c r="I257" s="34"/>
      <c r="J257" s="34"/>
      <c r="K257" s="34"/>
    </row>
    <row r="258" spans="1:11" ht="14.1" customHeight="1" x14ac:dyDescent="0.25">
      <c r="A258" s="34"/>
      <c r="B258" s="34"/>
      <c r="C258" s="49" t="s">
        <v>83</v>
      </c>
      <c r="D258" s="47">
        <v>0</v>
      </c>
      <c r="E258" s="47">
        <v>0</v>
      </c>
      <c r="F258" s="47">
        <v>0</v>
      </c>
      <c r="G258" s="47">
        <v>0</v>
      </c>
      <c r="H258" s="34"/>
      <c r="I258" s="34"/>
      <c r="J258" s="34"/>
      <c r="K258" s="34"/>
    </row>
    <row r="259" spans="1:11" ht="14.1" customHeight="1" x14ac:dyDescent="0.25">
      <c r="A259" s="34"/>
      <c r="B259" s="34"/>
      <c r="C259" s="49" t="s">
        <v>84</v>
      </c>
      <c r="D259" s="47">
        <v>0</v>
      </c>
      <c r="E259" s="47">
        <v>0</v>
      </c>
      <c r="F259" s="47">
        <v>0</v>
      </c>
      <c r="G259" s="47">
        <v>0</v>
      </c>
      <c r="H259" s="34"/>
      <c r="I259" s="34"/>
      <c r="J259" s="34"/>
      <c r="K259" s="34"/>
    </row>
    <row r="260" spans="1:11" ht="14.1" customHeight="1" x14ac:dyDescent="0.25">
      <c r="A260" s="34"/>
      <c r="B260" s="34"/>
      <c r="C260" s="49" t="s">
        <v>87</v>
      </c>
      <c r="D260" s="47">
        <v>0</v>
      </c>
      <c r="E260" s="47">
        <v>0</v>
      </c>
      <c r="F260" s="47">
        <v>0</v>
      </c>
      <c r="G260" s="47">
        <v>0</v>
      </c>
      <c r="H260" s="34"/>
      <c r="I260" s="34"/>
      <c r="J260" s="34"/>
      <c r="K260" s="34"/>
    </row>
    <row r="261" spans="1:11" ht="14.1" customHeight="1" x14ac:dyDescent="0.25">
      <c r="A261" s="34"/>
      <c r="B261" s="34"/>
      <c r="C261" s="49" t="s">
        <v>88</v>
      </c>
      <c r="D261" s="47">
        <v>0</v>
      </c>
      <c r="E261" s="47">
        <v>0</v>
      </c>
      <c r="F261" s="47">
        <v>0</v>
      </c>
      <c r="G261" s="47">
        <v>0</v>
      </c>
      <c r="H261" s="34"/>
      <c r="I261" s="34"/>
      <c r="J261" s="34"/>
      <c r="K261" s="34"/>
    </row>
    <row r="262" spans="1:11" ht="14.1" customHeight="1" x14ac:dyDescent="0.25">
      <c r="A262" s="34"/>
      <c r="B262" s="34"/>
      <c r="C262" s="48" t="s">
        <v>89</v>
      </c>
      <c r="D262" s="47">
        <v>0</v>
      </c>
      <c r="E262" s="47">
        <v>12450000</v>
      </c>
      <c r="F262" s="47">
        <v>31500000</v>
      </c>
      <c r="G262" s="47">
        <v>31500000</v>
      </c>
      <c r="H262" s="34"/>
      <c r="I262" s="34"/>
      <c r="J262" s="34"/>
      <c r="K262" s="34"/>
    </row>
    <row r="263" spans="1:11" ht="14.1" customHeight="1" x14ac:dyDescent="0.25">
      <c r="A263" s="34"/>
      <c r="B263" s="34"/>
      <c r="C263" s="55" t="s">
        <v>46</v>
      </c>
      <c r="D263" s="1419" t="s">
        <v>2670</v>
      </c>
      <c r="E263" s="1420"/>
      <c r="F263" s="1420"/>
      <c r="G263" s="1420"/>
      <c r="H263" s="34"/>
      <c r="I263" s="34"/>
      <c r="J263" s="34"/>
      <c r="K263" s="34"/>
    </row>
    <row r="264" spans="1:11" ht="14.1" customHeight="1" x14ac:dyDescent="0.25">
      <c r="A264" s="34"/>
      <c r="B264" s="34"/>
      <c r="C264" s="32" t="s">
        <v>48</v>
      </c>
      <c r="D264" s="1421" t="s">
        <v>53</v>
      </c>
      <c r="E264" s="1422"/>
      <c r="F264" s="1422"/>
      <c r="G264" s="1422"/>
      <c r="H264" s="34"/>
      <c r="I264" s="34"/>
      <c r="J264" s="34"/>
      <c r="K264" s="34"/>
    </row>
    <row r="265" spans="1:11" ht="14.1" customHeight="1" x14ac:dyDescent="0.25">
      <c r="A265" s="34"/>
      <c r="B265" s="34"/>
      <c r="C265" s="32" t="s">
        <v>50</v>
      </c>
      <c r="D265" s="1421" t="s">
        <v>2669</v>
      </c>
      <c r="E265" s="1422"/>
      <c r="F265" s="1422"/>
      <c r="G265" s="1422"/>
      <c r="H265" s="34"/>
      <c r="I265" s="34"/>
      <c r="J265" s="34"/>
      <c r="K265" s="34"/>
    </row>
    <row r="266" spans="1:11" ht="15" customHeight="1" x14ac:dyDescent="0.25">
      <c r="A266" s="34"/>
      <c r="B266" s="34"/>
      <c r="C266" s="53"/>
      <c r="D266" s="52">
        <v>2026</v>
      </c>
      <c r="E266" s="52">
        <v>2027</v>
      </c>
      <c r="F266" s="52">
        <v>2028</v>
      </c>
      <c r="G266" s="52">
        <v>2029</v>
      </c>
      <c r="H266" s="34"/>
      <c r="I266" s="34"/>
      <c r="J266" s="34"/>
      <c r="K266" s="34"/>
    </row>
    <row r="267" spans="1:11" ht="15" customHeight="1" x14ac:dyDescent="0.25">
      <c r="A267" s="34"/>
      <c r="B267" s="34"/>
      <c r="C267" s="51"/>
      <c r="D267" s="50" t="s">
        <v>17</v>
      </c>
      <c r="E267" s="50" t="s">
        <v>18</v>
      </c>
      <c r="F267" s="50" t="s">
        <v>18</v>
      </c>
      <c r="G267" s="50" t="s">
        <v>18</v>
      </c>
      <c r="H267" s="34"/>
      <c r="I267" s="34"/>
      <c r="J267" s="34"/>
      <c r="K267" s="34"/>
    </row>
    <row r="268" spans="1:11" ht="14.1" customHeight="1" x14ac:dyDescent="0.25">
      <c r="A268" s="34"/>
      <c r="B268" s="34"/>
      <c r="C268" s="41" t="s">
        <v>52</v>
      </c>
      <c r="D268" s="54" t="s">
        <v>53</v>
      </c>
      <c r="E268" s="54" t="s">
        <v>2668</v>
      </c>
      <c r="F268" s="54" t="s">
        <v>2668</v>
      </c>
      <c r="G268" s="54" t="s">
        <v>2668</v>
      </c>
      <c r="H268" s="34"/>
      <c r="I268" s="34"/>
      <c r="J268" s="34"/>
      <c r="K268" s="34"/>
    </row>
    <row r="269" spans="1:11" ht="14.1" customHeight="1" x14ac:dyDescent="0.25">
      <c r="A269" s="34"/>
      <c r="B269" s="34"/>
      <c r="C269" s="41" t="s">
        <v>54</v>
      </c>
      <c r="D269" s="54" t="s">
        <v>53</v>
      </c>
      <c r="E269" s="54" t="s">
        <v>165</v>
      </c>
      <c r="F269" s="54" t="s">
        <v>165</v>
      </c>
      <c r="G269" s="54" t="s">
        <v>165</v>
      </c>
      <c r="H269" s="34"/>
      <c r="I269" s="34"/>
      <c r="J269" s="34"/>
      <c r="K269" s="34"/>
    </row>
    <row r="270" spans="1:11" ht="14.1" customHeight="1" x14ac:dyDescent="0.25">
      <c r="A270" s="34"/>
      <c r="B270" s="34"/>
      <c r="C270" s="41" t="s">
        <v>59</v>
      </c>
      <c r="D270" s="54" t="s">
        <v>55</v>
      </c>
      <c r="E270" s="54" t="s">
        <v>2667</v>
      </c>
      <c r="F270" s="54" t="s">
        <v>2667</v>
      </c>
      <c r="G270" s="54" t="s">
        <v>2667</v>
      </c>
      <c r="H270" s="34"/>
      <c r="I270" s="34"/>
      <c r="J270" s="34"/>
      <c r="K270" s="34"/>
    </row>
    <row r="271" spans="1:11" ht="14.1" customHeight="1" x14ac:dyDescent="0.25">
      <c r="A271" s="34"/>
      <c r="B271" s="34"/>
      <c r="C271" s="41" t="s">
        <v>63</v>
      </c>
      <c r="D271" s="54" t="s">
        <v>53</v>
      </c>
      <c r="E271" s="54" t="s">
        <v>53</v>
      </c>
      <c r="F271" s="54" t="s">
        <v>55</v>
      </c>
      <c r="G271" s="54" t="s">
        <v>55</v>
      </c>
      <c r="H271" s="34"/>
      <c r="I271" s="34"/>
      <c r="J271" s="34"/>
      <c r="K271" s="34"/>
    </row>
    <row r="272" spans="1:11" ht="14.1" customHeight="1" x14ac:dyDescent="0.25">
      <c r="A272" s="34"/>
      <c r="B272" s="34"/>
      <c r="C272" s="41" t="s">
        <v>65</v>
      </c>
      <c r="D272" s="54" t="s">
        <v>53</v>
      </c>
      <c r="E272" s="54" t="s">
        <v>53</v>
      </c>
      <c r="F272" s="54" t="s">
        <v>55</v>
      </c>
      <c r="G272" s="54" t="s">
        <v>55</v>
      </c>
      <c r="H272" s="34"/>
      <c r="I272" s="34"/>
      <c r="J272" s="34"/>
      <c r="K272" s="34"/>
    </row>
    <row r="273" spans="1:11" ht="14.1" customHeight="1" x14ac:dyDescent="0.25">
      <c r="A273" s="34"/>
      <c r="B273" s="34"/>
      <c r="C273" s="41" t="s">
        <v>68</v>
      </c>
      <c r="D273" s="54" t="s">
        <v>53</v>
      </c>
      <c r="E273" s="54" t="s">
        <v>53</v>
      </c>
      <c r="F273" s="54" t="s">
        <v>55</v>
      </c>
      <c r="G273" s="54" t="s">
        <v>55</v>
      </c>
      <c r="H273" s="34"/>
      <c r="I273" s="34"/>
      <c r="J273" s="34"/>
      <c r="K273" s="34"/>
    </row>
    <row r="274" spans="1:11" ht="14.1" customHeight="1" x14ac:dyDescent="0.25">
      <c r="A274" s="34"/>
      <c r="B274" s="34"/>
      <c r="C274" s="1431" t="s">
        <v>70</v>
      </c>
      <c r="D274" s="1432"/>
      <c r="E274" s="1432"/>
      <c r="F274" s="1432"/>
      <c r="G274" s="1432"/>
      <c r="H274" s="34"/>
      <c r="I274" s="34"/>
      <c r="J274" s="34"/>
      <c r="K274" s="34"/>
    </row>
    <row r="275" spans="1:11" ht="14.1" customHeight="1" x14ac:dyDescent="0.25">
      <c r="A275" s="34"/>
      <c r="B275" s="34"/>
      <c r="C275" s="53"/>
      <c r="D275" s="52">
        <v>2026</v>
      </c>
      <c r="E275" s="52">
        <v>2027</v>
      </c>
      <c r="F275" s="52">
        <v>2028</v>
      </c>
      <c r="G275" s="52">
        <v>2029</v>
      </c>
      <c r="H275" s="34"/>
      <c r="I275" s="34"/>
      <c r="J275" s="34"/>
      <c r="K275" s="34"/>
    </row>
    <row r="276" spans="1:11" ht="14.1" customHeight="1" x14ac:dyDescent="0.25">
      <c r="A276" s="34"/>
      <c r="B276" s="34"/>
      <c r="C276" s="51"/>
      <c r="D276" s="50" t="s">
        <v>17</v>
      </c>
      <c r="E276" s="50" t="s">
        <v>18</v>
      </c>
      <c r="F276" s="50" t="s">
        <v>18</v>
      </c>
      <c r="G276" s="50" t="s">
        <v>18</v>
      </c>
      <c r="H276" s="34"/>
      <c r="I276" s="34"/>
      <c r="J276" s="34"/>
      <c r="K276" s="34"/>
    </row>
    <row r="277" spans="1:11" ht="14.1" customHeight="1" x14ac:dyDescent="0.25">
      <c r="A277" s="34"/>
      <c r="B277" s="34"/>
      <c r="C277" s="49" t="s">
        <v>71</v>
      </c>
      <c r="D277" s="61" t="s">
        <v>53</v>
      </c>
      <c r="E277" s="47">
        <v>0</v>
      </c>
      <c r="F277" s="47">
        <v>0</v>
      </c>
      <c r="G277" s="47">
        <v>0</v>
      </c>
      <c r="H277" s="34"/>
      <c r="I277" s="34"/>
      <c r="J277" s="34"/>
      <c r="K277" s="34"/>
    </row>
    <row r="278" spans="1:11" ht="14.1" customHeight="1" x14ac:dyDescent="0.25">
      <c r="A278" s="34"/>
      <c r="B278" s="34"/>
      <c r="C278" s="49" t="s">
        <v>72</v>
      </c>
      <c r="D278" s="61" t="s">
        <v>53</v>
      </c>
      <c r="E278" s="47">
        <v>0</v>
      </c>
      <c r="F278" s="47">
        <v>0</v>
      </c>
      <c r="G278" s="47">
        <v>0</v>
      </c>
      <c r="H278" s="34"/>
      <c r="I278" s="34"/>
      <c r="J278" s="34"/>
      <c r="K278" s="34"/>
    </row>
    <row r="279" spans="1:11" ht="14.1" customHeight="1" x14ac:dyDescent="0.25">
      <c r="A279" s="34"/>
      <c r="B279" s="34"/>
      <c r="C279" s="49" t="s">
        <v>73</v>
      </c>
      <c r="D279" s="61" t="s">
        <v>53</v>
      </c>
      <c r="E279" s="47">
        <v>0</v>
      </c>
      <c r="F279" s="47">
        <v>0</v>
      </c>
      <c r="G279" s="47">
        <v>0</v>
      </c>
      <c r="H279" s="34"/>
      <c r="I279" s="34"/>
      <c r="J279" s="34"/>
      <c r="K279" s="34"/>
    </row>
    <row r="280" spans="1:11" ht="14.1" customHeight="1" x14ac:dyDescent="0.25">
      <c r="A280" s="34"/>
      <c r="B280" s="34"/>
      <c r="C280" s="49" t="s">
        <v>74</v>
      </c>
      <c r="D280" s="61" t="s">
        <v>53</v>
      </c>
      <c r="E280" s="47">
        <v>0</v>
      </c>
      <c r="F280" s="47">
        <v>0</v>
      </c>
      <c r="G280" s="47">
        <v>0</v>
      </c>
      <c r="H280" s="34"/>
      <c r="I280" s="34"/>
      <c r="J280" s="34"/>
      <c r="K280" s="34"/>
    </row>
    <row r="281" spans="1:11" ht="14.1" customHeight="1" x14ac:dyDescent="0.25">
      <c r="A281" s="34"/>
      <c r="B281" s="34"/>
      <c r="C281" s="49" t="s">
        <v>72</v>
      </c>
      <c r="D281" s="61" t="s">
        <v>53</v>
      </c>
      <c r="E281" s="47">
        <v>0</v>
      </c>
      <c r="F281" s="47">
        <v>0</v>
      </c>
      <c r="G281" s="47">
        <v>0</v>
      </c>
      <c r="H281" s="34"/>
      <c r="I281" s="34"/>
      <c r="J281" s="34"/>
      <c r="K281" s="34"/>
    </row>
    <row r="282" spans="1:11" ht="14.1" customHeight="1" x14ac:dyDescent="0.25">
      <c r="A282" s="34"/>
      <c r="B282" s="34"/>
      <c r="C282" s="49" t="s">
        <v>73</v>
      </c>
      <c r="D282" s="61" t="s">
        <v>53</v>
      </c>
      <c r="E282" s="47">
        <v>0</v>
      </c>
      <c r="F282" s="47">
        <v>0</v>
      </c>
      <c r="G282" s="47">
        <v>0</v>
      </c>
      <c r="H282" s="34"/>
      <c r="I282" s="34"/>
      <c r="J282" s="34"/>
      <c r="K282" s="34"/>
    </row>
    <row r="283" spans="1:11" ht="14.1" customHeight="1" x14ac:dyDescent="0.25">
      <c r="A283" s="34"/>
      <c r="B283" s="34"/>
      <c r="C283" s="49" t="s">
        <v>75</v>
      </c>
      <c r="D283" s="61" t="s">
        <v>53</v>
      </c>
      <c r="E283" s="47">
        <v>0</v>
      </c>
      <c r="F283" s="47">
        <v>0</v>
      </c>
      <c r="G283" s="47">
        <v>0</v>
      </c>
      <c r="H283" s="34"/>
      <c r="I283" s="34"/>
      <c r="J283" s="34"/>
      <c r="K283" s="34"/>
    </row>
    <row r="284" spans="1:11" ht="14.1" customHeight="1" x14ac:dyDescent="0.25">
      <c r="A284" s="34"/>
      <c r="B284" s="34"/>
      <c r="C284" s="49" t="s">
        <v>72</v>
      </c>
      <c r="D284" s="61" t="s">
        <v>53</v>
      </c>
      <c r="E284" s="47">
        <v>0</v>
      </c>
      <c r="F284" s="47">
        <v>0</v>
      </c>
      <c r="G284" s="47">
        <v>0</v>
      </c>
      <c r="H284" s="34"/>
      <c r="I284" s="34"/>
      <c r="J284" s="34"/>
      <c r="K284" s="34"/>
    </row>
    <row r="285" spans="1:11" ht="14.1" customHeight="1" x14ac:dyDescent="0.25">
      <c r="A285" s="34"/>
      <c r="B285" s="34"/>
      <c r="C285" s="49" t="s">
        <v>73</v>
      </c>
      <c r="D285" s="61" t="s">
        <v>53</v>
      </c>
      <c r="E285" s="47">
        <v>0</v>
      </c>
      <c r="F285" s="47">
        <v>0</v>
      </c>
      <c r="G285" s="47">
        <v>0</v>
      </c>
      <c r="H285" s="34"/>
      <c r="I285" s="34"/>
      <c r="J285" s="34"/>
      <c r="K285" s="34"/>
    </row>
    <row r="286" spans="1:11" ht="14.1" customHeight="1" x14ac:dyDescent="0.25">
      <c r="A286" s="34"/>
      <c r="B286" s="34"/>
      <c r="C286" s="49" t="s">
        <v>76</v>
      </c>
      <c r="D286" s="61" t="s">
        <v>53</v>
      </c>
      <c r="E286" s="47">
        <v>0</v>
      </c>
      <c r="F286" s="47">
        <v>0</v>
      </c>
      <c r="G286" s="47">
        <v>0</v>
      </c>
      <c r="H286" s="34"/>
      <c r="I286" s="34"/>
      <c r="J286" s="34"/>
      <c r="K286" s="34"/>
    </row>
    <row r="287" spans="1:11" ht="14.1" customHeight="1" x14ac:dyDescent="0.25">
      <c r="A287" s="34"/>
      <c r="B287" s="34"/>
      <c r="C287" s="49" t="s">
        <v>72</v>
      </c>
      <c r="D287" s="61" t="s">
        <v>53</v>
      </c>
      <c r="E287" s="47">
        <v>0</v>
      </c>
      <c r="F287" s="47">
        <v>0</v>
      </c>
      <c r="G287" s="47">
        <v>0</v>
      </c>
      <c r="H287" s="34"/>
      <c r="I287" s="34"/>
      <c r="J287" s="34"/>
      <c r="K287" s="34"/>
    </row>
    <row r="288" spans="1:11" ht="14.1" customHeight="1" x14ac:dyDescent="0.25">
      <c r="A288" s="34"/>
      <c r="B288" s="34"/>
      <c r="C288" s="49" t="s">
        <v>73</v>
      </c>
      <c r="D288" s="61" t="s">
        <v>53</v>
      </c>
      <c r="E288" s="47">
        <v>0</v>
      </c>
      <c r="F288" s="47">
        <v>0</v>
      </c>
      <c r="G288" s="47">
        <v>0</v>
      </c>
      <c r="H288" s="34"/>
      <c r="I288" s="34"/>
      <c r="J288" s="34"/>
      <c r="K288" s="34"/>
    </row>
    <row r="289" spans="1:11" ht="14.1" customHeight="1" x14ac:dyDescent="0.25">
      <c r="A289" s="34"/>
      <c r="B289" s="34"/>
      <c r="C289" s="49" t="s">
        <v>77</v>
      </c>
      <c r="D289" s="61" t="s">
        <v>53</v>
      </c>
      <c r="E289" s="47">
        <v>0</v>
      </c>
      <c r="F289" s="47">
        <v>0</v>
      </c>
      <c r="G289" s="47">
        <v>0</v>
      </c>
      <c r="H289" s="34"/>
      <c r="I289" s="34"/>
      <c r="J289" s="34"/>
      <c r="K289" s="34"/>
    </row>
    <row r="290" spans="1:11" ht="14.1" customHeight="1" x14ac:dyDescent="0.25">
      <c r="A290" s="34"/>
      <c r="B290" s="34"/>
      <c r="C290" s="49" t="s">
        <v>72</v>
      </c>
      <c r="D290" s="61" t="s">
        <v>53</v>
      </c>
      <c r="E290" s="47">
        <v>0</v>
      </c>
      <c r="F290" s="47">
        <v>0</v>
      </c>
      <c r="G290" s="47">
        <v>0</v>
      </c>
      <c r="H290" s="34"/>
      <c r="I290" s="34"/>
      <c r="J290" s="34"/>
      <c r="K290" s="34"/>
    </row>
    <row r="291" spans="1:11" ht="14.1" customHeight="1" x14ac:dyDescent="0.25">
      <c r="A291" s="34"/>
      <c r="B291" s="34"/>
      <c r="C291" s="49" t="s">
        <v>73</v>
      </c>
      <c r="D291" s="61" t="s">
        <v>53</v>
      </c>
      <c r="E291" s="47">
        <v>0</v>
      </c>
      <c r="F291" s="47">
        <v>0</v>
      </c>
      <c r="G291" s="47">
        <v>0</v>
      </c>
      <c r="H291" s="34"/>
      <c r="I291" s="34"/>
      <c r="J291" s="34"/>
      <c r="K291" s="34"/>
    </row>
    <row r="292" spans="1:11" ht="14.1" customHeight="1" x14ac:dyDescent="0.25">
      <c r="A292" s="34"/>
      <c r="B292" s="34"/>
      <c r="C292" s="49" t="s">
        <v>78</v>
      </c>
      <c r="D292" s="61" t="s">
        <v>53</v>
      </c>
      <c r="E292" s="47">
        <v>0</v>
      </c>
      <c r="F292" s="47">
        <v>0</v>
      </c>
      <c r="G292" s="47">
        <v>0</v>
      </c>
      <c r="H292" s="34"/>
      <c r="I292" s="34"/>
      <c r="J292" s="34"/>
      <c r="K292" s="34"/>
    </row>
    <row r="293" spans="1:11" ht="14.1" customHeight="1" x14ac:dyDescent="0.25">
      <c r="A293" s="34"/>
      <c r="B293" s="34"/>
      <c r="C293" s="49" t="s">
        <v>72</v>
      </c>
      <c r="D293" s="61" t="s">
        <v>53</v>
      </c>
      <c r="E293" s="47">
        <v>0</v>
      </c>
      <c r="F293" s="47">
        <v>0</v>
      </c>
      <c r="G293" s="47">
        <v>0</v>
      </c>
      <c r="H293" s="34"/>
      <c r="I293" s="34"/>
      <c r="J293" s="34"/>
      <c r="K293" s="34"/>
    </row>
    <row r="294" spans="1:11" ht="14.1" customHeight="1" x14ac:dyDescent="0.25">
      <c r="A294" s="34"/>
      <c r="B294" s="34"/>
      <c r="C294" s="49" t="s">
        <v>73</v>
      </c>
      <c r="D294" s="61" t="s">
        <v>53</v>
      </c>
      <c r="E294" s="47">
        <v>0</v>
      </c>
      <c r="F294" s="47">
        <v>0</v>
      </c>
      <c r="G294" s="47">
        <v>0</v>
      </c>
      <c r="H294" s="34"/>
      <c r="I294" s="34"/>
      <c r="J294" s="34"/>
      <c r="K294" s="34"/>
    </row>
    <row r="295" spans="1:11" ht="14.1" customHeight="1" x14ac:dyDescent="0.25">
      <c r="A295" s="34"/>
      <c r="B295" s="34"/>
      <c r="C295" s="49" t="s">
        <v>79</v>
      </c>
      <c r="D295" s="61" t="s">
        <v>53</v>
      </c>
      <c r="E295" s="47">
        <v>0</v>
      </c>
      <c r="F295" s="47">
        <v>0</v>
      </c>
      <c r="G295" s="47">
        <v>0</v>
      </c>
      <c r="H295" s="34"/>
      <c r="I295" s="34"/>
      <c r="J295" s="34"/>
      <c r="K295" s="34"/>
    </row>
    <row r="296" spans="1:11" ht="14.1" customHeight="1" x14ac:dyDescent="0.25">
      <c r="A296" s="34"/>
      <c r="B296" s="34"/>
      <c r="C296" s="49" t="s">
        <v>72</v>
      </c>
      <c r="D296" s="61" t="s">
        <v>53</v>
      </c>
      <c r="E296" s="47">
        <v>0</v>
      </c>
      <c r="F296" s="47">
        <v>0</v>
      </c>
      <c r="G296" s="47">
        <v>0</v>
      </c>
      <c r="H296" s="34"/>
      <c r="I296" s="34"/>
      <c r="J296" s="34"/>
      <c r="K296" s="34"/>
    </row>
    <row r="297" spans="1:11" ht="14.1" customHeight="1" x14ac:dyDescent="0.25">
      <c r="A297" s="34"/>
      <c r="B297" s="34"/>
      <c r="C297" s="49" t="s">
        <v>73</v>
      </c>
      <c r="D297" s="61" t="s">
        <v>53</v>
      </c>
      <c r="E297" s="47">
        <v>0</v>
      </c>
      <c r="F297" s="47">
        <v>0</v>
      </c>
      <c r="G297" s="47">
        <v>0</v>
      </c>
      <c r="H297" s="34"/>
      <c r="I297" s="34"/>
      <c r="J297" s="34"/>
      <c r="K297" s="34"/>
    </row>
    <row r="298" spans="1:11" ht="14.1" customHeight="1" x14ac:dyDescent="0.25">
      <c r="A298" s="34"/>
      <c r="B298" s="34"/>
      <c r="C298" s="49" t="s">
        <v>80</v>
      </c>
      <c r="D298" s="61" t="s">
        <v>53</v>
      </c>
      <c r="E298" s="47">
        <v>0</v>
      </c>
      <c r="F298" s="47">
        <v>0</v>
      </c>
      <c r="G298" s="47">
        <v>0</v>
      </c>
      <c r="H298" s="34"/>
      <c r="I298" s="34"/>
      <c r="J298" s="34"/>
      <c r="K298" s="34"/>
    </row>
    <row r="299" spans="1:11" ht="14.1" customHeight="1" x14ac:dyDescent="0.25">
      <c r="A299" s="34"/>
      <c r="B299" s="34"/>
      <c r="C299" s="49" t="s">
        <v>72</v>
      </c>
      <c r="D299" s="61" t="s">
        <v>53</v>
      </c>
      <c r="E299" s="47">
        <v>0</v>
      </c>
      <c r="F299" s="47">
        <v>0</v>
      </c>
      <c r="G299" s="47">
        <v>0</v>
      </c>
      <c r="H299" s="34"/>
      <c r="I299" s="34"/>
      <c r="J299" s="34"/>
      <c r="K299" s="34"/>
    </row>
    <row r="300" spans="1:11" ht="14.1" customHeight="1" x14ac:dyDescent="0.25">
      <c r="A300" s="34"/>
      <c r="B300" s="34"/>
      <c r="C300" s="49" t="s">
        <v>81</v>
      </c>
      <c r="D300" s="61" t="s">
        <v>53</v>
      </c>
      <c r="E300" s="47">
        <v>0</v>
      </c>
      <c r="F300" s="47">
        <v>0</v>
      </c>
      <c r="G300" s="47">
        <v>0</v>
      </c>
      <c r="H300" s="34"/>
      <c r="I300" s="34"/>
      <c r="J300" s="34"/>
      <c r="K300" s="34"/>
    </row>
    <row r="301" spans="1:11" ht="14.1" customHeight="1" x14ac:dyDescent="0.25">
      <c r="A301" s="34"/>
      <c r="B301" s="34"/>
      <c r="C301" s="49" t="s">
        <v>82</v>
      </c>
      <c r="D301" s="61" t="s">
        <v>53</v>
      </c>
      <c r="E301" s="47">
        <v>0</v>
      </c>
      <c r="F301" s="47">
        <v>0</v>
      </c>
      <c r="G301" s="47">
        <v>0</v>
      </c>
      <c r="H301" s="34"/>
      <c r="I301" s="34"/>
      <c r="J301" s="34"/>
      <c r="K301" s="34"/>
    </row>
    <row r="302" spans="1:11" ht="14.1" customHeight="1" x14ac:dyDescent="0.25">
      <c r="A302" s="34"/>
      <c r="B302" s="34"/>
      <c r="C302" s="49" t="s">
        <v>83</v>
      </c>
      <c r="D302" s="61" t="s">
        <v>53</v>
      </c>
      <c r="E302" s="47">
        <v>0</v>
      </c>
      <c r="F302" s="47">
        <v>0</v>
      </c>
      <c r="G302" s="47">
        <v>0</v>
      </c>
      <c r="H302" s="34"/>
      <c r="I302" s="34"/>
      <c r="J302" s="34"/>
      <c r="K302" s="34"/>
    </row>
    <row r="303" spans="1:11" ht="14.1" customHeight="1" x14ac:dyDescent="0.25">
      <c r="A303" s="34"/>
      <c r="B303" s="34"/>
      <c r="C303" s="49" t="s">
        <v>84</v>
      </c>
      <c r="D303" s="61" t="s">
        <v>53</v>
      </c>
      <c r="E303" s="47">
        <v>0</v>
      </c>
      <c r="F303" s="47">
        <v>0</v>
      </c>
      <c r="G303" s="47">
        <v>0</v>
      </c>
      <c r="H303" s="34"/>
      <c r="I303" s="34"/>
      <c r="J303" s="34"/>
      <c r="K303" s="34"/>
    </row>
    <row r="304" spans="1:11" ht="14.1" customHeight="1" x14ac:dyDescent="0.25">
      <c r="A304" s="34"/>
      <c r="B304" s="34"/>
      <c r="C304" s="49" t="s">
        <v>85</v>
      </c>
      <c r="D304" s="61" t="s">
        <v>53</v>
      </c>
      <c r="E304" s="47">
        <v>500000</v>
      </c>
      <c r="F304" s="47">
        <v>500000</v>
      </c>
      <c r="G304" s="47">
        <v>500000</v>
      </c>
      <c r="H304" s="34"/>
      <c r="I304" s="34"/>
      <c r="J304" s="34"/>
      <c r="K304" s="34"/>
    </row>
    <row r="305" spans="1:11" ht="14.1" customHeight="1" x14ac:dyDescent="0.25">
      <c r="A305" s="34"/>
      <c r="B305" s="34"/>
      <c r="C305" s="49" t="s">
        <v>72</v>
      </c>
      <c r="D305" s="61" t="s">
        <v>53</v>
      </c>
      <c r="E305" s="47">
        <v>500000</v>
      </c>
      <c r="F305" s="47">
        <v>500000</v>
      </c>
      <c r="G305" s="47">
        <v>500000</v>
      </c>
      <c r="H305" s="34"/>
      <c r="I305" s="34"/>
      <c r="J305" s="34"/>
      <c r="K305" s="34"/>
    </row>
    <row r="306" spans="1:11" ht="14.1" customHeight="1" x14ac:dyDescent="0.25">
      <c r="A306" s="34"/>
      <c r="B306" s="34"/>
      <c r="C306" s="49" t="s">
        <v>81</v>
      </c>
      <c r="D306" s="61" t="s">
        <v>53</v>
      </c>
      <c r="E306" s="47">
        <v>0</v>
      </c>
      <c r="F306" s="47">
        <v>0</v>
      </c>
      <c r="G306" s="47">
        <v>0</v>
      </c>
      <c r="H306" s="34"/>
      <c r="I306" s="34"/>
      <c r="J306" s="34"/>
      <c r="K306" s="34"/>
    </row>
    <row r="307" spans="1:11" ht="14.1" customHeight="1" x14ac:dyDescent="0.25">
      <c r="A307" s="34"/>
      <c r="B307" s="34"/>
      <c r="C307" s="49" t="s">
        <v>82</v>
      </c>
      <c r="D307" s="61" t="s">
        <v>53</v>
      </c>
      <c r="E307" s="47">
        <v>0</v>
      </c>
      <c r="F307" s="47">
        <v>0</v>
      </c>
      <c r="G307" s="47">
        <v>0</v>
      </c>
      <c r="H307" s="34"/>
      <c r="I307" s="34"/>
      <c r="J307" s="34"/>
      <c r="K307" s="34"/>
    </row>
    <row r="308" spans="1:11" ht="14.1" customHeight="1" x14ac:dyDescent="0.25">
      <c r="A308" s="34"/>
      <c r="B308" s="34"/>
      <c r="C308" s="49" t="s">
        <v>83</v>
      </c>
      <c r="D308" s="61" t="s">
        <v>53</v>
      </c>
      <c r="E308" s="47">
        <v>0</v>
      </c>
      <c r="F308" s="47">
        <v>0</v>
      </c>
      <c r="G308" s="47">
        <v>0</v>
      </c>
      <c r="H308" s="34"/>
      <c r="I308" s="34"/>
      <c r="J308" s="34"/>
      <c r="K308" s="34"/>
    </row>
    <row r="309" spans="1:11" ht="14.1" customHeight="1" x14ac:dyDescent="0.25">
      <c r="A309" s="34"/>
      <c r="B309" s="34"/>
      <c r="C309" s="49" t="s">
        <v>84</v>
      </c>
      <c r="D309" s="61" t="s">
        <v>53</v>
      </c>
      <c r="E309" s="47">
        <v>0</v>
      </c>
      <c r="F309" s="47">
        <v>0</v>
      </c>
      <c r="G309" s="47">
        <v>0</v>
      </c>
      <c r="H309" s="34"/>
      <c r="I309" s="34"/>
      <c r="J309" s="34"/>
      <c r="K309" s="34"/>
    </row>
    <row r="310" spans="1:11" ht="14.1" customHeight="1" x14ac:dyDescent="0.25">
      <c r="A310" s="34"/>
      <c r="B310" s="34"/>
      <c r="C310" s="49" t="s">
        <v>86</v>
      </c>
      <c r="D310" s="61" t="s">
        <v>53</v>
      </c>
      <c r="E310" s="47">
        <v>0</v>
      </c>
      <c r="F310" s="47">
        <v>0</v>
      </c>
      <c r="G310" s="47">
        <v>0</v>
      </c>
      <c r="H310" s="34"/>
      <c r="I310" s="34"/>
      <c r="J310" s="34"/>
      <c r="K310" s="34"/>
    </row>
    <row r="311" spans="1:11" ht="14.1" customHeight="1" x14ac:dyDescent="0.25">
      <c r="A311" s="34"/>
      <c r="B311" s="34"/>
      <c r="C311" s="49" t="s">
        <v>72</v>
      </c>
      <c r="D311" s="61" t="s">
        <v>53</v>
      </c>
      <c r="E311" s="47">
        <v>0</v>
      </c>
      <c r="F311" s="47">
        <v>0</v>
      </c>
      <c r="G311" s="47">
        <v>0</v>
      </c>
      <c r="H311" s="34"/>
      <c r="I311" s="34"/>
      <c r="J311" s="34"/>
      <c r="K311" s="34"/>
    </row>
    <row r="312" spans="1:11" ht="14.1" customHeight="1" x14ac:dyDescent="0.25">
      <c r="A312" s="34"/>
      <c r="B312" s="34"/>
      <c r="C312" s="49" t="s">
        <v>81</v>
      </c>
      <c r="D312" s="61" t="s">
        <v>53</v>
      </c>
      <c r="E312" s="47">
        <v>0</v>
      </c>
      <c r="F312" s="47">
        <v>0</v>
      </c>
      <c r="G312" s="47">
        <v>0</v>
      </c>
      <c r="H312" s="34"/>
      <c r="I312" s="34"/>
      <c r="J312" s="34"/>
      <c r="K312" s="34"/>
    </row>
    <row r="313" spans="1:11" ht="14.1" customHeight="1" x14ac:dyDescent="0.25">
      <c r="A313" s="34"/>
      <c r="B313" s="34"/>
      <c r="C313" s="49" t="s">
        <v>82</v>
      </c>
      <c r="D313" s="61" t="s">
        <v>53</v>
      </c>
      <c r="E313" s="47">
        <v>0</v>
      </c>
      <c r="F313" s="47">
        <v>0</v>
      </c>
      <c r="G313" s="47">
        <v>0</v>
      </c>
      <c r="H313" s="34"/>
      <c r="I313" s="34"/>
      <c r="J313" s="34"/>
      <c r="K313" s="34"/>
    </row>
    <row r="314" spans="1:11" ht="14.1" customHeight="1" x14ac:dyDescent="0.25">
      <c r="A314" s="34"/>
      <c r="B314" s="34"/>
      <c r="C314" s="49" t="s">
        <v>83</v>
      </c>
      <c r="D314" s="61" t="s">
        <v>53</v>
      </c>
      <c r="E314" s="47">
        <v>0</v>
      </c>
      <c r="F314" s="47">
        <v>0</v>
      </c>
      <c r="G314" s="47">
        <v>0</v>
      </c>
      <c r="H314" s="34"/>
      <c r="I314" s="34"/>
      <c r="J314" s="34"/>
      <c r="K314" s="34"/>
    </row>
    <row r="315" spans="1:11" ht="14.1" customHeight="1" x14ac:dyDescent="0.25">
      <c r="A315" s="34"/>
      <c r="B315" s="34"/>
      <c r="C315" s="49" t="s">
        <v>84</v>
      </c>
      <c r="D315" s="61" t="s">
        <v>53</v>
      </c>
      <c r="E315" s="47">
        <v>0</v>
      </c>
      <c r="F315" s="47">
        <v>0</v>
      </c>
      <c r="G315" s="47">
        <v>0</v>
      </c>
      <c r="H315" s="34"/>
      <c r="I315" s="34"/>
      <c r="J315" s="34"/>
      <c r="K315" s="34"/>
    </row>
    <row r="316" spans="1:11" ht="14.1" customHeight="1" x14ac:dyDescent="0.25">
      <c r="A316" s="34"/>
      <c r="B316" s="34"/>
      <c r="C316" s="49" t="s">
        <v>87</v>
      </c>
      <c r="D316" s="61" t="s">
        <v>53</v>
      </c>
      <c r="E316" s="47">
        <v>0</v>
      </c>
      <c r="F316" s="47">
        <v>0</v>
      </c>
      <c r="G316" s="47">
        <v>0</v>
      </c>
      <c r="H316" s="34"/>
      <c r="I316" s="34"/>
      <c r="J316" s="34"/>
      <c r="K316" s="34"/>
    </row>
    <row r="317" spans="1:11" ht="14.1" customHeight="1" x14ac:dyDescent="0.25">
      <c r="A317" s="34"/>
      <c r="B317" s="34"/>
      <c r="C317" s="49" t="s">
        <v>88</v>
      </c>
      <c r="D317" s="61" t="s">
        <v>53</v>
      </c>
      <c r="E317" s="47">
        <v>0</v>
      </c>
      <c r="F317" s="47">
        <v>0</v>
      </c>
      <c r="G317" s="47">
        <v>0</v>
      </c>
      <c r="H317" s="34"/>
      <c r="I317" s="34"/>
      <c r="J317" s="34"/>
      <c r="K317" s="34"/>
    </row>
    <row r="318" spans="1:11" ht="14.1" customHeight="1" x14ac:dyDescent="0.25">
      <c r="A318" s="34"/>
      <c r="B318" s="34"/>
      <c r="C318" s="48" t="s">
        <v>89</v>
      </c>
      <c r="D318" s="47">
        <v>0</v>
      </c>
      <c r="E318" s="47">
        <v>500000</v>
      </c>
      <c r="F318" s="47">
        <v>500000</v>
      </c>
      <c r="G318" s="47">
        <v>500000</v>
      </c>
      <c r="H318" s="34"/>
      <c r="I318" s="34"/>
      <c r="J318" s="34"/>
      <c r="K318" s="34"/>
    </row>
    <row r="319" spans="1:11" ht="14.1" customHeight="1" x14ac:dyDescent="0.25">
      <c r="A319" s="34"/>
      <c r="B319" s="34"/>
      <c r="C319" s="56" t="s">
        <v>2666</v>
      </c>
      <c r="D319" s="1417" t="s">
        <v>2665</v>
      </c>
      <c r="E319" s="1418"/>
      <c r="F319" s="1418"/>
      <c r="G319" s="1418"/>
      <c r="H319" s="34"/>
      <c r="I319" s="34"/>
      <c r="J319" s="34"/>
      <c r="K319" s="34"/>
    </row>
    <row r="320" spans="1:11" ht="14.1" customHeight="1" x14ac:dyDescent="0.25">
      <c r="A320" s="34"/>
      <c r="B320" s="34"/>
      <c r="C320" s="55" t="s">
        <v>46</v>
      </c>
      <c r="D320" s="1419" t="s">
        <v>2664</v>
      </c>
      <c r="E320" s="1420"/>
      <c r="F320" s="1420"/>
      <c r="G320" s="1420"/>
      <c r="H320" s="34"/>
      <c r="I320" s="34"/>
      <c r="J320" s="34"/>
      <c r="K320" s="34"/>
    </row>
    <row r="321" spans="1:11" ht="14.1" customHeight="1" x14ac:dyDescent="0.25">
      <c r="A321" s="34"/>
      <c r="B321" s="34"/>
      <c r="C321" s="32" t="s">
        <v>48</v>
      </c>
      <c r="D321" s="1421" t="s">
        <v>53</v>
      </c>
      <c r="E321" s="1422"/>
      <c r="F321" s="1422"/>
      <c r="G321" s="1422"/>
      <c r="H321" s="34"/>
      <c r="I321" s="34"/>
      <c r="J321" s="34"/>
      <c r="K321" s="34"/>
    </row>
    <row r="322" spans="1:11" ht="14.1" customHeight="1" x14ac:dyDescent="0.25">
      <c r="A322" s="34"/>
      <c r="B322" s="34"/>
      <c r="C322" s="32" t="s">
        <v>50</v>
      </c>
      <c r="D322" s="1421" t="s">
        <v>2663</v>
      </c>
      <c r="E322" s="1422"/>
      <c r="F322" s="1422"/>
      <c r="G322" s="1422"/>
      <c r="H322" s="34"/>
      <c r="I322" s="34"/>
      <c r="J322" s="34"/>
      <c r="K322" s="34"/>
    </row>
    <row r="323" spans="1:11" ht="15" customHeight="1" x14ac:dyDescent="0.25">
      <c r="A323" s="34"/>
      <c r="B323" s="34"/>
      <c r="C323" s="53"/>
      <c r="D323" s="52">
        <v>2026</v>
      </c>
      <c r="E323" s="52">
        <v>2027</v>
      </c>
      <c r="F323" s="52">
        <v>2028</v>
      </c>
      <c r="G323" s="52">
        <v>2029</v>
      </c>
      <c r="H323" s="34"/>
      <c r="I323" s="34"/>
      <c r="J323" s="34"/>
      <c r="K323" s="34"/>
    </row>
    <row r="324" spans="1:11" ht="15" customHeight="1" x14ac:dyDescent="0.25">
      <c r="A324" s="34"/>
      <c r="B324" s="34"/>
      <c r="C324" s="51"/>
      <c r="D324" s="50" t="s">
        <v>17</v>
      </c>
      <c r="E324" s="50" t="s">
        <v>18</v>
      </c>
      <c r="F324" s="50" t="s">
        <v>18</v>
      </c>
      <c r="G324" s="50" t="s">
        <v>18</v>
      </c>
      <c r="H324" s="34"/>
      <c r="I324" s="34"/>
      <c r="J324" s="34"/>
      <c r="K324" s="34"/>
    </row>
    <row r="325" spans="1:11" ht="14.1" customHeight="1" x14ac:dyDescent="0.25">
      <c r="A325" s="34"/>
      <c r="B325" s="34"/>
      <c r="C325" s="41" t="s">
        <v>52</v>
      </c>
      <c r="D325" s="54" t="s">
        <v>53</v>
      </c>
      <c r="E325" s="54" t="s">
        <v>124</v>
      </c>
      <c r="F325" s="54" t="s">
        <v>55</v>
      </c>
      <c r="G325" s="54" t="s">
        <v>55</v>
      </c>
      <c r="H325" s="34"/>
      <c r="I325" s="34"/>
      <c r="J325" s="34"/>
      <c r="K325" s="34"/>
    </row>
    <row r="326" spans="1:11" ht="14.1" customHeight="1" x14ac:dyDescent="0.25">
      <c r="A326" s="34"/>
      <c r="B326" s="34"/>
      <c r="C326" s="41" t="s">
        <v>54</v>
      </c>
      <c r="D326" s="54" t="s">
        <v>53</v>
      </c>
      <c r="E326" s="54" t="s">
        <v>2662</v>
      </c>
      <c r="F326" s="54" t="s">
        <v>55</v>
      </c>
      <c r="G326" s="54" t="s">
        <v>55</v>
      </c>
      <c r="H326" s="34"/>
      <c r="I326" s="34"/>
      <c r="J326" s="34"/>
      <c r="K326" s="34"/>
    </row>
    <row r="327" spans="1:11" ht="14.1" customHeight="1" x14ac:dyDescent="0.25">
      <c r="A327" s="34"/>
      <c r="B327" s="34"/>
      <c r="C327" s="41" t="s">
        <v>59</v>
      </c>
      <c r="D327" s="54" t="s">
        <v>55</v>
      </c>
      <c r="E327" s="54" t="s">
        <v>2662</v>
      </c>
      <c r="F327" s="54" t="s">
        <v>55</v>
      </c>
      <c r="G327" s="54" t="s">
        <v>55</v>
      </c>
      <c r="H327" s="34"/>
      <c r="I327" s="34"/>
      <c r="J327" s="34"/>
      <c r="K327" s="34"/>
    </row>
    <row r="328" spans="1:11" ht="14.1" customHeight="1" x14ac:dyDescent="0.25">
      <c r="A328" s="34"/>
      <c r="B328" s="34"/>
      <c r="C328" s="41" t="s">
        <v>63</v>
      </c>
      <c r="D328" s="54" t="s">
        <v>53</v>
      </c>
      <c r="E328" s="54" t="s">
        <v>53</v>
      </c>
      <c r="F328" s="54" t="s">
        <v>103</v>
      </c>
      <c r="G328" s="54" t="s">
        <v>53</v>
      </c>
      <c r="H328" s="34"/>
      <c r="I328" s="34"/>
      <c r="J328" s="34"/>
      <c r="K328" s="34"/>
    </row>
    <row r="329" spans="1:11" ht="14.1" customHeight="1" x14ac:dyDescent="0.25">
      <c r="A329" s="34"/>
      <c r="B329" s="34"/>
      <c r="C329" s="41" t="s">
        <v>65</v>
      </c>
      <c r="D329" s="54" t="s">
        <v>53</v>
      </c>
      <c r="E329" s="54" t="s">
        <v>53</v>
      </c>
      <c r="F329" s="54" t="s">
        <v>103</v>
      </c>
      <c r="G329" s="54" t="s">
        <v>53</v>
      </c>
      <c r="H329" s="34"/>
      <c r="I329" s="34"/>
      <c r="J329" s="34"/>
      <c r="K329" s="34"/>
    </row>
    <row r="330" spans="1:11" ht="14.1" customHeight="1" x14ac:dyDescent="0.25">
      <c r="A330" s="34"/>
      <c r="B330" s="34"/>
      <c r="C330" s="41" t="s">
        <v>68</v>
      </c>
      <c r="D330" s="54" t="s">
        <v>53</v>
      </c>
      <c r="E330" s="54" t="s">
        <v>53</v>
      </c>
      <c r="F330" s="54" t="s">
        <v>103</v>
      </c>
      <c r="G330" s="54" t="s">
        <v>53</v>
      </c>
      <c r="H330" s="34"/>
      <c r="I330" s="34"/>
      <c r="J330" s="34"/>
      <c r="K330" s="34"/>
    </row>
    <row r="331" spans="1:11" ht="14.1" customHeight="1" x14ac:dyDescent="0.25">
      <c r="A331" s="34"/>
      <c r="B331" s="34"/>
      <c r="C331" s="1431" t="s">
        <v>70</v>
      </c>
      <c r="D331" s="1432"/>
      <c r="E331" s="1432"/>
      <c r="F331" s="1432"/>
      <c r="G331" s="1432"/>
      <c r="H331" s="34"/>
      <c r="I331" s="34"/>
      <c r="J331" s="34"/>
      <c r="K331" s="34"/>
    </row>
    <row r="332" spans="1:11" ht="14.1" customHeight="1" x14ac:dyDescent="0.25">
      <c r="A332" s="34"/>
      <c r="B332" s="34"/>
      <c r="C332" s="53"/>
      <c r="D332" s="52">
        <v>2026</v>
      </c>
      <c r="E332" s="52">
        <v>2027</v>
      </c>
      <c r="F332" s="52">
        <v>2028</v>
      </c>
      <c r="G332" s="52">
        <v>2029</v>
      </c>
      <c r="H332" s="34"/>
      <c r="I332" s="34"/>
      <c r="J332" s="34"/>
      <c r="K332" s="34"/>
    </row>
    <row r="333" spans="1:11" ht="14.1" customHeight="1" x14ac:dyDescent="0.25">
      <c r="A333" s="34"/>
      <c r="B333" s="34"/>
      <c r="C333" s="51"/>
      <c r="D333" s="50" t="s">
        <v>17</v>
      </c>
      <c r="E333" s="50" t="s">
        <v>18</v>
      </c>
      <c r="F333" s="50" t="s">
        <v>18</v>
      </c>
      <c r="G333" s="50" t="s">
        <v>18</v>
      </c>
      <c r="H333" s="34"/>
      <c r="I333" s="34"/>
      <c r="J333" s="34"/>
      <c r="K333" s="34"/>
    </row>
    <row r="334" spans="1:11" ht="14.1" customHeight="1" x14ac:dyDescent="0.25">
      <c r="A334" s="34"/>
      <c r="B334" s="34"/>
      <c r="C334" s="49" t="s">
        <v>71</v>
      </c>
      <c r="D334" s="61" t="s">
        <v>53</v>
      </c>
      <c r="E334" s="47">
        <v>0</v>
      </c>
      <c r="F334" s="47">
        <v>0</v>
      </c>
      <c r="G334" s="47">
        <v>0</v>
      </c>
      <c r="H334" s="34"/>
      <c r="I334" s="34"/>
      <c r="J334" s="34"/>
      <c r="K334" s="34"/>
    </row>
    <row r="335" spans="1:11" ht="14.1" customHeight="1" x14ac:dyDescent="0.25">
      <c r="A335" s="34"/>
      <c r="B335" s="34"/>
      <c r="C335" s="49" t="s">
        <v>72</v>
      </c>
      <c r="D335" s="61" t="s">
        <v>53</v>
      </c>
      <c r="E335" s="47">
        <v>0</v>
      </c>
      <c r="F335" s="47">
        <v>0</v>
      </c>
      <c r="G335" s="47">
        <v>0</v>
      </c>
      <c r="H335" s="34"/>
      <c r="I335" s="34"/>
      <c r="J335" s="34"/>
      <c r="K335" s="34"/>
    </row>
    <row r="336" spans="1:11" ht="14.1" customHeight="1" x14ac:dyDescent="0.25">
      <c r="A336" s="34"/>
      <c r="B336" s="34"/>
      <c r="C336" s="49" t="s">
        <v>73</v>
      </c>
      <c r="D336" s="61" t="s">
        <v>53</v>
      </c>
      <c r="E336" s="47">
        <v>0</v>
      </c>
      <c r="F336" s="47">
        <v>0</v>
      </c>
      <c r="G336" s="47">
        <v>0</v>
      </c>
      <c r="H336" s="34"/>
      <c r="I336" s="34"/>
      <c r="J336" s="34"/>
      <c r="K336" s="34"/>
    </row>
    <row r="337" spans="1:11" ht="14.1" customHeight="1" x14ac:dyDescent="0.25">
      <c r="A337" s="34"/>
      <c r="B337" s="34"/>
      <c r="C337" s="49" t="s">
        <v>74</v>
      </c>
      <c r="D337" s="61" t="s">
        <v>53</v>
      </c>
      <c r="E337" s="47">
        <v>0</v>
      </c>
      <c r="F337" s="47">
        <v>0</v>
      </c>
      <c r="G337" s="47">
        <v>0</v>
      </c>
      <c r="H337" s="34"/>
      <c r="I337" s="34"/>
      <c r="J337" s="34"/>
      <c r="K337" s="34"/>
    </row>
    <row r="338" spans="1:11" ht="14.1" customHeight="1" x14ac:dyDescent="0.25">
      <c r="A338" s="34"/>
      <c r="B338" s="34"/>
      <c r="C338" s="49" t="s">
        <v>72</v>
      </c>
      <c r="D338" s="61" t="s">
        <v>53</v>
      </c>
      <c r="E338" s="47">
        <v>0</v>
      </c>
      <c r="F338" s="47">
        <v>0</v>
      </c>
      <c r="G338" s="47">
        <v>0</v>
      </c>
      <c r="H338" s="34"/>
      <c r="I338" s="34"/>
      <c r="J338" s="34"/>
      <c r="K338" s="34"/>
    </row>
    <row r="339" spans="1:11" ht="14.1" customHeight="1" x14ac:dyDescent="0.25">
      <c r="A339" s="34"/>
      <c r="B339" s="34"/>
      <c r="C339" s="49" t="s">
        <v>73</v>
      </c>
      <c r="D339" s="61" t="s">
        <v>53</v>
      </c>
      <c r="E339" s="47">
        <v>0</v>
      </c>
      <c r="F339" s="47">
        <v>0</v>
      </c>
      <c r="G339" s="47">
        <v>0</v>
      </c>
      <c r="H339" s="34"/>
      <c r="I339" s="34"/>
      <c r="J339" s="34"/>
      <c r="K339" s="34"/>
    </row>
    <row r="340" spans="1:11" ht="14.1" customHeight="1" x14ac:dyDescent="0.25">
      <c r="A340" s="34"/>
      <c r="B340" s="34"/>
      <c r="C340" s="49" t="s">
        <v>75</v>
      </c>
      <c r="D340" s="61" t="s">
        <v>53</v>
      </c>
      <c r="E340" s="47">
        <v>0</v>
      </c>
      <c r="F340" s="47">
        <v>0</v>
      </c>
      <c r="G340" s="47">
        <v>0</v>
      </c>
      <c r="H340" s="34"/>
      <c r="I340" s="34"/>
      <c r="J340" s="34"/>
      <c r="K340" s="34"/>
    </row>
    <row r="341" spans="1:11" ht="14.1" customHeight="1" x14ac:dyDescent="0.25">
      <c r="A341" s="34"/>
      <c r="B341" s="34"/>
      <c r="C341" s="49" t="s">
        <v>72</v>
      </c>
      <c r="D341" s="61" t="s">
        <v>53</v>
      </c>
      <c r="E341" s="47">
        <v>0</v>
      </c>
      <c r="F341" s="47">
        <v>0</v>
      </c>
      <c r="G341" s="47">
        <v>0</v>
      </c>
      <c r="H341" s="34"/>
      <c r="I341" s="34"/>
      <c r="J341" s="34"/>
      <c r="K341" s="34"/>
    </row>
    <row r="342" spans="1:11" ht="14.1" customHeight="1" x14ac:dyDescent="0.25">
      <c r="A342" s="34"/>
      <c r="B342" s="34"/>
      <c r="C342" s="49" t="s">
        <v>73</v>
      </c>
      <c r="D342" s="61" t="s">
        <v>53</v>
      </c>
      <c r="E342" s="47">
        <v>0</v>
      </c>
      <c r="F342" s="47">
        <v>0</v>
      </c>
      <c r="G342" s="47">
        <v>0</v>
      </c>
      <c r="H342" s="34"/>
      <c r="I342" s="34"/>
      <c r="J342" s="34"/>
      <c r="K342" s="34"/>
    </row>
    <row r="343" spans="1:11" ht="14.1" customHeight="1" x14ac:dyDescent="0.25">
      <c r="A343" s="34"/>
      <c r="B343" s="34"/>
      <c r="C343" s="49" t="s">
        <v>76</v>
      </c>
      <c r="D343" s="61" t="s">
        <v>53</v>
      </c>
      <c r="E343" s="47">
        <v>0</v>
      </c>
      <c r="F343" s="47">
        <v>0</v>
      </c>
      <c r="G343" s="47">
        <v>0</v>
      </c>
      <c r="H343" s="34"/>
      <c r="I343" s="34"/>
      <c r="J343" s="34"/>
      <c r="K343" s="34"/>
    </row>
    <row r="344" spans="1:11" ht="14.1" customHeight="1" x14ac:dyDescent="0.25">
      <c r="A344" s="34"/>
      <c r="B344" s="34"/>
      <c r="C344" s="49" t="s">
        <v>72</v>
      </c>
      <c r="D344" s="61" t="s">
        <v>53</v>
      </c>
      <c r="E344" s="47">
        <v>0</v>
      </c>
      <c r="F344" s="47">
        <v>0</v>
      </c>
      <c r="G344" s="47">
        <v>0</v>
      </c>
      <c r="H344" s="34"/>
      <c r="I344" s="34"/>
      <c r="J344" s="34"/>
      <c r="K344" s="34"/>
    </row>
    <row r="345" spans="1:11" ht="14.1" customHeight="1" x14ac:dyDescent="0.25">
      <c r="A345" s="34"/>
      <c r="B345" s="34"/>
      <c r="C345" s="49" t="s">
        <v>73</v>
      </c>
      <c r="D345" s="61" t="s">
        <v>53</v>
      </c>
      <c r="E345" s="47">
        <v>0</v>
      </c>
      <c r="F345" s="47">
        <v>0</v>
      </c>
      <c r="G345" s="47">
        <v>0</v>
      </c>
      <c r="H345" s="34"/>
      <c r="I345" s="34"/>
      <c r="J345" s="34"/>
      <c r="K345" s="34"/>
    </row>
    <row r="346" spans="1:11" ht="14.1" customHeight="1" x14ac:dyDescent="0.25">
      <c r="A346" s="34"/>
      <c r="B346" s="34"/>
      <c r="C346" s="49" t="s">
        <v>77</v>
      </c>
      <c r="D346" s="61" t="s">
        <v>53</v>
      </c>
      <c r="E346" s="47">
        <v>0</v>
      </c>
      <c r="F346" s="47">
        <v>0</v>
      </c>
      <c r="G346" s="47">
        <v>0</v>
      </c>
      <c r="H346" s="34"/>
      <c r="I346" s="34"/>
      <c r="J346" s="34"/>
      <c r="K346" s="34"/>
    </row>
    <row r="347" spans="1:11" ht="14.1" customHeight="1" x14ac:dyDescent="0.25">
      <c r="A347" s="34"/>
      <c r="B347" s="34"/>
      <c r="C347" s="49" t="s">
        <v>72</v>
      </c>
      <c r="D347" s="61" t="s">
        <v>53</v>
      </c>
      <c r="E347" s="47">
        <v>0</v>
      </c>
      <c r="F347" s="47">
        <v>0</v>
      </c>
      <c r="G347" s="47">
        <v>0</v>
      </c>
      <c r="H347" s="34"/>
      <c r="I347" s="34"/>
      <c r="J347" s="34"/>
      <c r="K347" s="34"/>
    </row>
    <row r="348" spans="1:11" ht="14.1" customHeight="1" x14ac:dyDescent="0.25">
      <c r="A348" s="34"/>
      <c r="B348" s="34"/>
      <c r="C348" s="49" t="s">
        <v>73</v>
      </c>
      <c r="D348" s="61" t="s">
        <v>53</v>
      </c>
      <c r="E348" s="47">
        <v>0</v>
      </c>
      <c r="F348" s="47">
        <v>0</v>
      </c>
      <c r="G348" s="47">
        <v>0</v>
      </c>
      <c r="H348" s="34"/>
      <c r="I348" s="34"/>
      <c r="J348" s="34"/>
      <c r="K348" s="34"/>
    </row>
    <row r="349" spans="1:11" ht="14.1" customHeight="1" x14ac:dyDescent="0.25">
      <c r="A349" s="34"/>
      <c r="B349" s="34"/>
      <c r="C349" s="49" t="s">
        <v>78</v>
      </c>
      <c r="D349" s="61" t="s">
        <v>53</v>
      </c>
      <c r="E349" s="47">
        <v>0</v>
      </c>
      <c r="F349" s="47">
        <v>0</v>
      </c>
      <c r="G349" s="47">
        <v>0</v>
      </c>
      <c r="H349" s="34"/>
      <c r="I349" s="34"/>
      <c r="J349" s="34"/>
      <c r="K349" s="34"/>
    </row>
    <row r="350" spans="1:11" ht="14.1" customHeight="1" x14ac:dyDescent="0.25">
      <c r="A350" s="34"/>
      <c r="B350" s="34"/>
      <c r="C350" s="49" t="s">
        <v>72</v>
      </c>
      <c r="D350" s="61" t="s">
        <v>53</v>
      </c>
      <c r="E350" s="47">
        <v>0</v>
      </c>
      <c r="F350" s="47">
        <v>0</v>
      </c>
      <c r="G350" s="47">
        <v>0</v>
      </c>
      <c r="H350" s="34"/>
      <c r="I350" s="34"/>
      <c r="J350" s="34"/>
      <c r="K350" s="34"/>
    </row>
    <row r="351" spans="1:11" ht="14.1" customHeight="1" x14ac:dyDescent="0.25">
      <c r="A351" s="34"/>
      <c r="B351" s="34"/>
      <c r="C351" s="49" t="s">
        <v>73</v>
      </c>
      <c r="D351" s="61" t="s">
        <v>53</v>
      </c>
      <c r="E351" s="47">
        <v>0</v>
      </c>
      <c r="F351" s="47">
        <v>0</v>
      </c>
      <c r="G351" s="47">
        <v>0</v>
      </c>
      <c r="H351" s="34"/>
      <c r="I351" s="34"/>
      <c r="J351" s="34"/>
      <c r="K351" s="34"/>
    </row>
    <row r="352" spans="1:11" ht="14.1" customHeight="1" x14ac:dyDescent="0.25">
      <c r="A352" s="34"/>
      <c r="B352" s="34"/>
      <c r="C352" s="49" t="s">
        <v>79</v>
      </c>
      <c r="D352" s="61" t="s">
        <v>53</v>
      </c>
      <c r="E352" s="47">
        <v>0</v>
      </c>
      <c r="F352" s="47">
        <v>0</v>
      </c>
      <c r="G352" s="47">
        <v>0</v>
      </c>
      <c r="H352" s="34"/>
      <c r="I352" s="34"/>
      <c r="J352" s="34"/>
      <c r="K352" s="34"/>
    </row>
    <row r="353" spans="1:11" ht="14.1" customHeight="1" x14ac:dyDescent="0.25">
      <c r="A353" s="34"/>
      <c r="B353" s="34"/>
      <c r="C353" s="49" t="s">
        <v>72</v>
      </c>
      <c r="D353" s="61" t="s">
        <v>53</v>
      </c>
      <c r="E353" s="47">
        <v>0</v>
      </c>
      <c r="F353" s="47">
        <v>0</v>
      </c>
      <c r="G353" s="47">
        <v>0</v>
      </c>
      <c r="H353" s="34"/>
      <c r="I353" s="34"/>
      <c r="J353" s="34"/>
      <c r="K353" s="34"/>
    </row>
    <row r="354" spans="1:11" ht="14.1" customHeight="1" x14ac:dyDescent="0.25">
      <c r="A354" s="34"/>
      <c r="B354" s="34"/>
      <c r="C354" s="49" t="s">
        <v>73</v>
      </c>
      <c r="D354" s="61" t="s">
        <v>53</v>
      </c>
      <c r="E354" s="47">
        <v>0</v>
      </c>
      <c r="F354" s="47">
        <v>0</v>
      </c>
      <c r="G354" s="47">
        <v>0</v>
      </c>
      <c r="H354" s="34"/>
      <c r="I354" s="34"/>
      <c r="J354" s="34"/>
      <c r="K354" s="34"/>
    </row>
    <row r="355" spans="1:11" ht="14.1" customHeight="1" x14ac:dyDescent="0.25">
      <c r="A355" s="34"/>
      <c r="B355" s="34"/>
      <c r="C355" s="49" t="s">
        <v>80</v>
      </c>
      <c r="D355" s="61" t="s">
        <v>53</v>
      </c>
      <c r="E355" s="47">
        <v>0</v>
      </c>
      <c r="F355" s="47">
        <v>0</v>
      </c>
      <c r="G355" s="47">
        <v>0</v>
      </c>
      <c r="H355" s="34"/>
      <c r="I355" s="34"/>
      <c r="J355" s="34"/>
      <c r="K355" s="34"/>
    </row>
    <row r="356" spans="1:11" ht="14.1" customHeight="1" x14ac:dyDescent="0.25">
      <c r="A356" s="34"/>
      <c r="B356" s="34"/>
      <c r="C356" s="49" t="s">
        <v>72</v>
      </c>
      <c r="D356" s="61" t="s">
        <v>53</v>
      </c>
      <c r="E356" s="47">
        <v>0</v>
      </c>
      <c r="F356" s="47">
        <v>0</v>
      </c>
      <c r="G356" s="47">
        <v>0</v>
      </c>
      <c r="H356" s="34"/>
      <c r="I356" s="34"/>
      <c r="J356" s="34"/>
      <c r="K356" s="34"/>
    </row>
    <row r="357" spans="1:11" ht="14.1" customHeight="1" x14ac:dyDescent="0.25">
      <c r="A357" s="34"/>
      <c r="B357" s="34"/>
      <c r="C357" s="49" t="s">
        <v>81</v>
      </c>
      <c r="D357" s="61" t="s">
        <v>53</v>
      </c>
      <c r="E357" s="47">
        <v>0</v>
      </c>
      <c r="F357" s="47">
        <v>0</v>
      </c>
      <c r="G357" s="47">
        <v>0</v>
      </c>
      <c r="H357" s="34"/>
      <c r="I357" s="34"/>
      <c r="J357" s="34"/>
      <c r="K357" s="34"/>
    </row>
    <row r="358" spans="1:11" ht="14.1" customHeight="1" x14ac:dyDescent="0.25">
      <c r="A358" s="34"/>
      <c r="B358" s="34"/>
      <c r="C358" s="49" t="s">
        <v>82</v>
      </c>
      <c r="D358" s="61" t="s">
        <v>53</v>
      </c>
      <c r="E358" s="47">
        <v>0</v>
      </c>
      <c r="F358" s="47">
        <v>0</v>
      </c>
      <c r="G358" s="47">
        <v>0</v>
      </c>
      <c r="H358" s="34"/>
      <c r="I358" s="34"/>
      <c r="J358" s="34"/>
      <c r="K358" s="34"/>
    </row>
    <row r="359" spans="1:11" ht="14.1" customHeight="1" x14ac:dyDescent="0.25">
      <c r="A359" s="34"/>
      <c r="B359" s="34"/>
      <c r="C359" s="49" t="s">
        <v>83</v>
      </c>
      <c r="D359" s="61" t="s">
        <v>53</v>
      </c>
      <c r="E359" s="47">
        <v>0</v>
      </c>
      <c r="F359" s="47">
        <v>0</v>
      </c>
      <c r="G359" s="47">
        <v>0</v>
      </c>
      <c r="H359" s="34"/>
      <c r="I359" s="34"/>
      <c r="J359" s="34"/>
      <c r="K359" s="34"/>
    </row>
    <row r="360" spans="1:11" ht="14.1" customHeight="1" x14ac:dyDescent="0.25">
      <c r="A360" s="34"/>
      <c r="B360" s="34"/>
      <c r="C360" s="49" t="s">
        <v>84</v>
      </c>
      <c r="D360" s="61" t="s">
        <v>53</v>
      </c>
      <c r="E360" s="47">
        <v>0</v>
      </c>
      <c r="F360" s="47">
        <v>0</v>
      </c>
      <c r="G360" s="47">
        <v>0</v>
      </c>
      <c r="H360" s="34"/>
      <c r="I360" s="34"/>
      <c r="J360" s="34"/>
      <c r="K360" s="34"/>
    </row>
    <row r="361" spans="1:11" ht="14.1" customHeight="1" x14ac:dyDescent="0.25">
      <c r="A361" s="34"/>
      <c r="B361" s="34"/>
      <c r="C361" s="49" t="s">
        <v>85</v>
      </c>
      <c r="D361" s="61" t="s">
        <v>53</v>
      </c>
      <c r="E361" s="47">
        <v>28950000</v>
      </c>
      <c r="F361" s="47">
        <v>0</v>
      </c>
      <c r="G361" s="47">
        <v>0</v>
      </c>
      <c r="H361" s="34"/>
      <c r="I361" s="34"/>
      <c r="J361" s="34"/>
      <c r="K361" s="34"/>
    </row>
    <row r="362" spans="1:11" ht="14.1" customHeight="1" x14ac:dyDescent="0.25">
      <c r="A362" s="34"/>
      <c r="B362" s="34"/>
      <c r="C362" s="49" t="s">
        <v>72</v>
      </c>
      <c r="D362" s="61" t="s">
        <v>53</v>
      </c>
      <c r="E362" s="47">
        <v>28950000</v>
      </c>
      <c r="F362" s="47">
        <v>0</v>
      </c>
      <c r="G362" s="47">
        <v>0</v>
      </c>
      <c r="H362" s="34"/>
      <c r="I362" s="34"/>
      <c r="J362" s="34"/>
      <c r="K362" s="34"/>
    </row>
    <row r="363" spans="1:11" ht="14.1" customHeight="1" x14ac:dyDescent="0.25">
      <c r="A363" s="34"/>
      <c r="B363" s="34"/>
      <c r="C363" s="49" t="s">
        <v>81</v>
      </c>
      <c r="D363" s="61" t="s">
        <v>53</v>
      </c>
      <c r="E363" s="47">
        <v>0</v>
      </c>
      <c r="F363" s="47">
        <v>0</v>
      </c>
      <c r="G363" s="47">
        <v>0</v>
      </c>
      <c r="H363" s="34"/>
      <c r="I363" s="34"/>
      <c r="J363" s="34"/>
      <c r="K363" s="34"/>
    </row>
    <row r="364" spans="1:11" ht="14.1" customHeight="1" x14ac:dyDescent="0.25">
      <c r="A364" s="34"/>
      <c r="B364" s="34"/>
      <c r="C364" s="49" t="s">
        <v>82</v>
      </c>
      <c r="D364" s="61" t="s">
        <v>53</v>
      </c>
      <c r="E364" s="47">
        <v>0</v>
      </c>
      <c r="F364" s="47">
        <v>0</v>
      </c>
      <c r="G364" s="47">
        <v>0</v>
      </c>
      <c r="H364" s="34"/>
      <c r="I364" s="34"/>
      <c r="J364" s="34"/>
      <c r="K364" s="34"/>
    </row>
    <row r="365" spans="1:11" ht="14.1" customHeight="1" x14ac:dyDescent="0.25">
      <c r="A365" s="34"/>
      <c r="B365" s="34"/>
      <c r="C365" s="49" t="s">
        <v>83</v>
      </c>
      <c r="D365" s="61" t="s">
        <v>53</v>
      </c>
      <c r="E365" s="47">
        <v>0</v>
      </c>
      <c r="F365" s="47">
        <v>0</v>
      </c>
      <c r="G365" s="47">
        <v>0</v>
      </c>
      <c r="H365" s="34"/>
      <c r="I365" s="34"/>
      <c r="J365" s="34"/>
      <c r="K365" s="34"/>
    </row>
    <row r="366" spans="1:11" ht="14.1" customHeight="1" x14ac:dyDescent="0.25">
      <c r="A366" s="34"/>
      <c r="B366" s="34"/>
      <c r="C366" s="49" t="s">
        <v>84</v>
      </c>
      <c r="D366" s="61" t="s">
        <v>53</v>
      </c>
      <c r="E366" s="47">
        <v>0</v>
      </c>
      <c r="F366" s="47">
        <v>0</v>
      </c>
      <c r="G366" s="47">
        <v>0</v>
      </c>
      <c r="H366" s="34"/>
      <c r="I366" s="34"/>
      <c r="J366" s="34"/>
      <c r="K366" s="34"/>
    </row>
    <row r="367" spans="1:11" ht="14.1" customHeight="1" x14ac:dyDescent="0.25">
      <c r="A367" s="34"/>
      <c r="B367" s="34"/>
      <c r="C367" s="49" t="s">
        <v>86</v>
      </c>
      <c r="D367" s="61" t="s">
        <v>53</v>
      </c>
      <c r="E367" s="47">
        <v>0</v>
      </c>
      <c r="F367" s="47">
        <v>0</v>
      </c>
      <c r="G367" s="47">
        <v>0</v>
      </c>
      <c r="H367" s="34"/>
      <c r="I367" s="34"/>
      <c r="J367" s="34"/>
      <c r="K367" s="34"/>
    </row>
    <row r="368" spans="1:11" ht="14.1" customHeight="1" x14ac:dyDescent="0.25">
      <c r="A368" s="34"/>
      <c r="B368" s="34"/>
      <c r="C368" s="49" t="s">
        <v>72</v>
      </c>
      <c r="D368" s="61" t="s">
        <v>53</v>
      </c>
      <c r="E368" s="47">
        <v>0</v>
      </c>
      <c r="F368" s="47">
        <v>0</v>
      </c>
      <c r="G368" s="47">
        <v>0</v>
      </c>
      <c r="H368" s="34"/>
      <c r="I368" s="34"/>
      <c r="J368" s="34"/>
      <c r="K368" s="34"/>
    </row>
    <row r="369" spans="1:11" ht="14.1" customHeight="1" x14ac:dyDescent="0.25">
      <c r="A369" s="34"/>
      <c r="B369" s="34"/>
      <c r="C369" s="49" t="s">
        <v>81</v>
      </c>
      <c r="D369" s="61" t="s">
        <v>53</v>
      </c>
      <c r="E369" s="47">
        <v>0</v>
      </c>
      <c r="F369" s="47">
        <v>0</v>
      </c>
      <c r="G369" s="47">
        <v>0</v>
      </c>
      <c r="H369" s="34"/>
      <c r="I369" s="34"/>
      <c r="J369" s="34"/>
      <c r="K369" s="34"/>
    </row>
    <row r="370" spans="1:11" ht="14.1" customHeight="1" x14ac:dyDescent="0.25">
      <c r="A370" s="34"/>
      <c r="B370" s="34"/>
      <c r="C370" s="49" t="s">
        <v>82</v>
      </c>
      <c r="D370" s="61" t="s">
        <v>53</v>
      </c>
      <c r="E370" s="47">
        <v>0</v>
      </c>
      <c r="F370" s="47">
        <v>0</v>
      </c>
      <c r="G370" s="47">
        <v>0</v>
      </c>
      <c r="H370" s="34"/>
      <c r="I370" s="34"/>
      <c r="J370" s="34"/>
      <c r="K370" s="34"/>
    </row>
    <row r="371" spans="1:11" ht="14.1" customHeight="1" x14ac:dyDescent="0.25">
      <c r="A371" s="34"/>
      <c r="B371" s="34"/>
      <c r="C371" s="49" t="s">
        <v>83</v>
      </c>
      <c r="D371" s="61" t="s">
        <v>53</v>
      </c>
      <c r="E371" s="47">
        <v>0</v>
      </c>
      <c r="F371" s="47">
        <v>0</v>
      </c>
      <c r="G371" s="47">
        <v>0</v>
      </c>
      <c r="H371" s="34"/>
      <c r="I371" s="34"/>
      <c r="J371" s="34"/>
      <c r="K371" s="34"/>
    </row>
    <row r="372" spans="1:11" ht="14.1" customHeight="1" x14ac:dyDescent="0.25">
      <c r="A372" s="34"/>
      <c r="B372" s="34"/>
      <c r="C372" s="49" t="s">
        <v>84</v>
      </c>
      <c r="D372" s="61" t="s">
        <v>53</v>
      </c>
      <c r="E372" s="47">
        <v>0</v>
      </c>
      <c r="F372" s="47">
        <v>0</v>
      </c>
      <c r="G372" s="47">
        <v>0</v>
      </c>
      <c r="H372" s="34"/>
      <c r="I372" s="34"/>
      <c r="J372" s="34"/>
      <c r="K372" s="34"/>
    </row>
    <row r="373" spans="1:11" ht="14.1" customHeight="1" x14ac:dyDescent="0.25">
      <c r="A373" s="34"/>
      <c r="B373" s="34"/>
      <c r="C373" s="49" t="s">
        <v>87</v>
      </c>
      <c r="D373" s="61" t="s">
        <v>53</v>
      </c>
      <c r="E373" s="47">
        <v>0</v>
      </c>
      <c r="F373" s="47">
        <v>0</v>
      </c>
      <c r="G373" s="47">
        <v>0</v>
      </c>
      <c r="H373" s="34"/>
      <c r="I373" s="34"/>
      <c r="J373" s="34"/>
      <c r="K373" s="34"/>
    </row>
    <row r="374" spans="1:11" ht="14.1" customHeight="1" x14ac:dyDescent="0.25">
      <c r="A374" s="34"/>
      <c r="B374" s="34"/>
      <c r="C374" s="49" t="s">
        <v>88</v>
      </c>
      <c r="D374" s="61" t="s">
        <v>53</v>
      </c>
      <c r="E374" s="47">
        <v>0</v>
      </c>
      <c r="F374" s="47">
        <v>0</v>
      </c>
      <c r="G374" s="47">
        <v>0</v>
      </c>
      <c r="H374" s="34"/>
      <c r="I374" s="34"/>
      <c r="J374" s="34"/>
      <c r="K374" s="34"/>
    </row>
    <row r="375" spans="1:11" ht="14.1" customHeight="1" x14ac:dyDescent="0.25">
      <c r="A375" s="34"/>
      <c r="B375" s="34"/>
      <c r="C375" s="48" t="s">
        <v>89</v>
      </c>
      <c r="D375" s="47">
        <v>0</v>
      </c>
      <c r="E375" s="47">
        <v>28950000</v>
      </c>
      <c r="F375" s="47">
        <v>0</v>
      </c>
      <c r="G375" s="47">
        <v>0</v>
      </c>
      <c r="H375" s="34"/>
      <c r="I375" s="34"/>
      <c r="J375" s="34"/>
      <c r="K375" s="34"/>
    </row>
    <row r="376" spans="1:11" ht="14.1" customHeight="1" x14ac:dyDescent="0.25">
      <c r="A376" s="34"/>
      <c r="B376" s="34"/>
      <c r="C376" s="56" t="s">
        <v>2656</v>
      </c>
      <c r="D376" s="1417" t="s">
        <v>2655</v>
      </c>
      <c r="E376" s="1418"/>
      <c r="F376" s="1418"/>
      <c r="G376" s="1418"/>
      <c r="H376" s="34"/>
      <c r="I376" s="34"/>
      <c r="J376" s="34"/>
      <c r="K376" s="34"/>
    </row>
    <row r="377" spans="1:11" ht="14.1" customHeight="1" x14ac:dyDescent="0.25">
      <c r="A377" s="34"/>
      <c r="B377" s="34"/>
      <c r="C377" s="55" t="s">
        <v>46</v>
      </c>
      <c r="D377" s="1419" t="s">
        <v>2661</v>
      </c>
      <c r="E377" s="1420"/>
      <c r="F377" s="1420"/>
      <c r="G377" s="1420"/>
      <c r="H377" s="34"/>
      <c r="I377" s="34"/>
      <c r="J377" s="34"/>
      <c r="K377" s="34"/>
    </row>
    <row r="378" spans="1:11" ht="14.1" customHeight="1" x14ac:dyDescent="0.25">
      <c r="A378" s="34"/>
      <c r="B378" s="34"/>
      <c r="C378" s="32" t="s">
        <v>48</v>
      </c>
      <c r="D378" s="1421" t="s">
        <v>53</v>
      </c>
      <c r="E378" s="1422"/>
      <c r="F378" s="1422"/>
      <c r="G378" s="1422"/>
      <c r="H378" s="34"/>
      <c r="I378" s="34"/>
      <c r="J378" s="34"/>
      <c r="K378" s="34"/>
    </row>
    <row r="379" spans="1:11" ht="14.1" customHeight="1" x14ac:dyDescent="0.25">
      <c r="A379" s="34"/>
      <c r="B379" s="34"/>
      <c r="C379" s="32" t="s">
        <v>50</v>
      </c>
      <c r="D379" s="1421" t="s">
        <v>2653</v>
      </c>
      <c r="E379" s="1422"/>
      <c r="F379" s="1422"/>
      <c r="G379" s="1422"/>
      <c r="H379" s="34"/>
      <c r="I379" s="34"/>
      <c r="J379" s="34"/>
      <c r="K379" s="34"/>
    </row>
    <row r="380" spans="1:11" ht="15" customHeight="1" x14ac:dyDescent="0.25">
      <c r="A380" s="34"/>
      <c r="B380" s="34"/>
      <c r="C380" s="53"/>
      <c r="D380" s="52">
        <v>2026</v>
      </c>
      <c r="E380" s="52">
        <v>2027</v>
      </c>
      <c r="F380" s="52">
        <v>2028</v>
      </c>
      <c r="G380" s="52">
        <v>2029</v>
      </c>
      <c r="H380" s="34"/>
      <c r="I380" s="34"/>
      <c r="J380" s="34"/>
      <c r="K380" s="34"/>
    </row>
    <row r="381" spans="1:11" ht="15" customHeight="1" x14ac:dyDescent="0.25">
      <c r="A381" s="34"/>
      <c r="B381" s="34"/>
      <c r="C381" s="51"/>
      <c r="D381" s="50" t="s">
        <v>17</v>
      </c>
      <c r="E381" s="50" t="s">
        <v>18</v>
      </c>
      <c r="F381" s="50" t="s">
        <v>18</v>
      </c>
      <c r="G381" s="50" t="s">
        <v>18</v>
      </c>
      <c r="H381" s="34"/>
      <c r="I381" s="34"/>
      <c r="J381" s="34"/>
      <c r="K381" s="34"/>
    </row>
    <row r="382" spans="1:11" ht="14.1" customHeight="1" x14ac:dyDescent="0.25">
      <c r="A382" s="34"/>
      <c r="B382" s="34"/>
      <c r="C382" s="41" t="s">
        <v>52</v>
      </c>
      <c r="D382" s="54" t="s">
        <v>53</v>
      </c>
      <c r="E382" s="54" t="s">
        <v>55</v>
      </c>
      <c r="F382" s="54" t="s">
        <v>55</v>
      </c>
      <c r="G382" s="54" t="s">
        <v>124</v>
      </c>
      <c r="H382" s="34"/>
      <c r="I382" s="34"/>
      <c r="J382" s="34"/>
      <c r="K382" s="34"/>
    </row>
    <row r="383" spans="1:11" ht="14.1" customHeight="1" x14ac:dyDescent="0.25">
      <c r="A383" s="34"/>
      <c r="B383" s="34"/>
      <c r="C383" s="41" t="s">
        <v>54</v>
      </c>
      <c r="D383" s="54" t="s">
        <v>53</v>
      </c>
      <c r="E383" s="54" t="s">
        <v>55</v>
      </c>
      <c r="F383" s="54" t="s">
        <v>55</v>
      </c>
      <c r="G383" s="54" t="s">
        <v>2660</v>
      </c>
      <c r="H383" s="34"/>
      <c r="I383" s="34"/>
      <c r="J383" s="34"/>
      <c r="K383" s="34"/>
    </row>
    <row r="384" spans="1:11" ht="14.1" customHeight="1" x14ac:dyDescent="0.25">
      <c r="A384" s="34"/>
      <c r="B384" s="34"/>
      <c r="C384" s="41" t="s">
        <v>59</v>
      </c>
      <c r="D384" s="54" t="s">
        <v>55</v>
      </c>
      <c r="E384" s="54" t="s">
        <v>55</v>
      </c>
      <c r="F384" s="54" t="s">
        <v>55</v>
      </c>
      <c r="G384" s="54" t="s">
        <v>2660</v>
      </c>
      <c r="H384" s="34"/>
      <c r="I384" s="34"/>
      <c r="J384" s="34"/>
      <c r="K384" s="34"/>
    </row>
    <row r="385" spans="1:11" ht="14.1" customHeight="1" x14ac:dyDescent="0.25">
      <c r="A385" s="34"/>
      <c r="B385" s="34"/>
      <c r="C385" s="41" t="s">
        <v>63</v>
      </c>
      <c r="D385" s="54" t="s">
        <v>53</v>
      </c>
      <c r="E385" s="54" t="s">
        <v>53</v>
      </c>
      <c r="F385" s="54" t="s">
        <v>53</v>
      </c>
      <c r="G385" s="54" t="s">
        <v>53</v>
      </c>
      <c r="H385" s="34"/>
      <c r="I385" s="34"/>
      <c r="J385" s="34"/>
      <c r="K385" s="34"/>
    </row>
    <row r="386" spans="1:11" ht="14.1" customHeight="1" x14ac:dyDescent="0.25">
      <c r="A386" s="34"/>
      <c r="B386" s="34"/>
      <c r="C386" s="41" t="s">
        <v>65</v>
      </c>
      <c r="D386" s="54" t="s">
        <v>53</v>
      </c>
      <c r="E386" s="54" t="s">
        <v>53</v>
      </c>
      <c r="F386" s="54" t="s">
        <v>53</v>
      </c>
      <c r="G386" s="54" t="s">
        <v>53</v>
      </c>
      <c r="H386" s="34"/>
      <c r="I386" s="34"/>
      <c r="J386" s="34"/>
      <c r="K386" s="34"/>
    </row>
    <row r="387" spans="1:11" ht="14.1" customHeight="1" x14ac:dyDescent="0.25">
      <c r="A387" s="34"/>
      <c r="B387" s="34"/>
      <c r="C387" s="41" t="s">
        <v>68</v>
      </c>
      <c r="D387" s="54" t="s">
        <v>53</v>
      </c>
      <c r="E387" s="54" t="s">
        <v>53</v>
      </c>
      <c r="F387" s="54" t="s">
        <v>53</v>
      </c>
      <c r="G387" s="54" t="s">
        <v>53</v>
      </c>
      <c r="H387" s="34"/>
      <c r="I387" s="34"/>
      <c r="J387" s="34"/>
      <c r="K387" s="34"/>
    </row>
    <row r="388" spans="1:11" ht="14.1" customHeight="1" x14ac:dyDescent="0.25">
      <c r="A388" s="34"/>
      <c r="B388" s="34"/>
      <c r="C388" s="1431" t="s">
        <v>70</v>
      </c>
      <c r="D388" s="1432"/>
      <c r="E388" s="1432"/>
      <c r="F388" s="1432"/>
      <c r="G388" s="1432"/>
      <c r="H388" s="34"/>
      <c r="I388" s="34"/>
      <c r="J388" s="34"/>
      <c r="K388" s="34"/>
    </row>
    <row r="389" spans="1:11" ht="14.1" customHeight="1" x14ac:dyDescent="0.25">
      <c r="A389" s="34"/>
      <c r="B389" s="34"/>
      <c r="C389" s="53"/>
      <c r="D389" s="52">
        <v>2026</v>
      </c>
      <c r="E389" s="52">
        <v>2027</v>
      </c>
      <c r="F389" s="52">
        <v>2028</v>
      </c>
      <c r="G389" s="52">
        <v>2029</v>
      </c>
      <c r="H389" s="34"/>
      <c r="I389" s="34"/>
      <c r="J389" s="34"/>
      <c r="K389" s="34"/>
    </row>
    <row r="390" spans="1:11" ht="14.1" customHeight="1" x14ac:dyDescent="0.25">
      <c r="A390" s="34"/>
      <c r="B390" s="34"/>
      <c r="C390" s="51"/>
      <c r="D390" s="50" t="s">
        <v>17</v>
      </c>
      <c r="E390" s="50" t="s">
        <v>18</v>
      </c>
      <c r="F390" s="50" t="s">
        <v>18</v>
      </c>
      <c r="G390" s="50" t="s">
        <v>18</v>
      </c>
      <c r="H390" s="34"/>
      <c r="I390" s="34"/>
      <c r="J390" s="34"/>
      <c r="K390" s="34"/>
    </row>
    <row r="391" spans="1:11" ht="14.1" customHeight="1" x14ac:dyDescent="0.25">
      <c r="A391" s="34"/>
      <c r="B391" s="34"/>
      <c r="C391" s="49" t="s">
        <v>71</v>
      </c>
      <c r="D391" s="61" t="s">
        <v>53</v>
      </c>
      <c r="E391" s="47">
        <v>0</v>
      </c>
      <c r="F391" s="47">
        <v>0</v>
      </c>
      <c r="G391" s="47">
        <v>0</v>
      </c>
      <c r="H391" s="34"/>
      <c r="I391" s="34"/>
      <c r="J391" s="34"/>
      <c r="K391" s="34"/>
    </row>
    <row r="392" spans="1:11" ht="14.1" customHeight="1" x14ac:dyDescent="0.25">
      <c r="A392" s="34"/>
      <c r="B392" s="34"/>
      <c r="C392" s="49" t="s">
        <v>72</v>
      </c>
      <c r="D392" s="61" t="s">
        <v>53</v>
      </c>
      <c r="E392" s="47">
        <v>0</v>
      </c>
      <c r="F392" s="47">
        <v>0</v>
      </c>
      <c r="G392" s="47">
        <v>0</v>
      </c>
      <c r="H392" s="34"/>
      <c r="I392" s="34"/>
      <c r="J392" s="34"/>
      <c r="K392" s="34"/>
    </row>
    <row r="393" spans="1:11" ht="14.1" customHeight="1" x14ac:dyDescent="0.25">
      <c r="A393" s="34"/>
      <c r="B393" s="34"/>
      <c r="C393" s="49" t="s">
        <v>73</v>
      </c>
      <c r="D393" s="61" t="s">
        <v>53</v>
      </c>
      <c r="E393" s="47">
        <v>0</v>
      </c>
      <c r="F393" s="47">
        <v>0</v>
      </c>
      <c r="G393" s="47">
        <v>0</v>
      </c>
      <c r="H393" s="34"/>
      <c r="I393" s="34"/>
      <c r="J393" s="34"/>
      <c r="K393" s="34"/>
    </row>
    <row r="394" spans="1:11" ht="14.1" customHeight="1" x14ac:dyDescent="0.25">
      <c r="A394" s="34"/>
      <c r="B394" s="34"/>
      <c r="C394" s="49" t="s">
        <v>74</v>
      </c>
      <c r="D394" s="61" t="s">
        <v>53</v>
      </c>
      <c r="E394" s="47">
        <v>0</v>
      </c>
      <c r="F394" s="47">
        <v>0</v>
      </c>
      <c r="G394" s="47">
        <v>0</v>
      </c>
      <c r="H394" s="34"/>
      <c r="I394" s="34"/>
      <c r="J394" s="34"/>
      <c r="K394" s="34"/>
    </row>
    <row r="395" spans="1:11" ht="14.1" customHeight="1" x14ac:dyDescent="0.25">
      <c r="A395" s="34"/>
      <c r="B395" s="34"/>
      <c r="C395" s="49" t="s">
        <v>72</v>
      </c>
      <c r="D395" s="61" t="s">
        <v>53</v>
      </c>
      <c r="E395" s="47">
        <v>0</v>
      </c>
      <c r="F395" s="47">
        <v>0</v>
      </c>
      <c r="G395" s="47">
        <v>0</v>
      </c>
      <c r="H395" s="34"/>
      <c r="I395" s="34"/>
      <c r="J395" s="34"/>
      <c r="K395" s="34"/>
    </row>
    <row r="396" spans="1:11" ht="14.1" customHeight="1" x14ac:dyDescent="0.25">
      <c r="A396" s="34"/>
      <c r="B396" s="34"/>
      <c r="C396" s="49" t="s">
        <v>73</v>
      </c>
      <c r="D396" s="61" t="s">
        <v>53</v>
      </c>
      <c r="E396" s="47">
        <v>0</v>
      </c>
      <c r="F396" s="47">
        <v>0</v>
      </c>
      <c r="G396" s="47">
        <v>0</v>
      </c>
      <c r="H396" s="34"/>
      <c r="I396" s="34"/>
      <c r="J396" s="34"/>
      <c r="K396" s="34"/>
    </row>
    <row r="397" spans="1:11" ht="14.1" customHeight="1" x14ac:dyDescent="0.25">
      <c r="A397" s="34"/>
      <c r="B397" s="34"/>
      <c r="C397" s="49" t="s">
        <v>75</v>
      </c>
      <c r="D397" s="61" t="s">
        <v>53</v>
      </c>
      <c r="E397" s="47">
        <v>0</v>
      </c>
      <c r="F397" s="47">
        <v>0</v>
      </c>
      <c r="G397" s="47">
        <v>0</v>
      </c>
      <c r="H397" s="34"/>
      <c r="I397" s="34"/>
      <c r="J397" s="34"/>
      <c r="K397" s="34"/>
    </row>
    <row r="398" spans="1:11" ht="14.1" customHeight="1" x14ac:dyDescent="0.25">
      <c r="A398" s="34"/>
      <c r="B398" s="34"/>
      <c r="C398" s="49" t="s">
        <v>72</v>
      </c>
      <c r="D398" s="61" t="s">
        <v>53</v>
      </c>
      <c r="E398" s="47">
        <v>0</v>
      </c>
      <c r="F398" s="47">
        <v>0</v>
      </c>
      <c r="G398" s="47">
        <v>0</v>
      </c>
      <c r="H398" s="34"/>
      <c r="I398" s="34"/>
      <c r="J398" s="34"/>
      <c r="K398" s="34"/>
    </row>
    <row r="399" spans="1:11" ht="14.1" customHeight="1" x14ac:dyDescent="0.25">
      <c r="A399" s="34"/>
      <c r="B399" s="34"/>
      <c r="C399" s="49" t="s">
        <v>73</v>
      </c>
      <c r="D399" s="61" t="s">
        <v>53</v>
      </c>
      <c r="E399" s="47">
        <v>0</v>
      </c>
      <c r="F399" s="47">
        <v>0</v>
      </c>
      <c r="G399" s="47">
        <v>0</v>
      </c>
      <c r="H399" s="34"/>
      <c r="I399" s="34"/>
      <c r="J399" s="34"/>
      <c r="K399" s="34"/>
    </row>
    <row r="400" spans="1:11" ht="14.1" customHeight="1" x14ac:dyDescent="0.25">
      <c r="A400" s="34"/>
      <c r="B400" s="34"/>
      <c r="C400" s="49" t="s">
        <v>76</v>
      </c>
      <c r="D400" s="61" t="s">
        <v>53</v>
      </c>
      <c r="E400" s="47">
        <v>0</v>
      </c>
      <c r="F400" s="47">
        <v>0</v>
      </c>
      <c r="G400" s="47">
        <v>0</v>
      </c>
      <c r="H400" s="34"/>
      <c r="I400" s="34"/>
      <c r="J400" s="34"/>
      <c r="K400" s="34"/>
    </row>
    <row r="401" spans="1:11" ht="14.1" customHeight="1" x14ac:dyDescent="0.25">
      <c r="A401" s="34"/>
      <c r="B401" s="34"/>
      <c r="C401" s="49" t="s">
        <v>72</v>
      </c>
      <c r="D401" s="61" t="s">
        <v>53</v>
      </c>
      <c r="E401" s="47">
        <v>0</v>
      </c>
      <c r="F401" s="47">
        <v>0</v>
      </c>
      <c r="G401" s="47">
        <v>0</v>
      </c>
      <c r="H401" s="34"/>
      <c r="I401" s="34"/>
      <c r="J401" s="34"/>
      <c r="K401" s="34"/>
    </row>
    <row r="402" spans="1:11" ht="14.1" customHeight="1" x14ac:dyDescent="0.25">
      <c r="A402" s="34"/>
      <c r="B402" s="34"/>
      <c r="C402" s="49" t="s">
        <v>73</v>
      </c>
      <c r="D402" s="61" t="s">
        <v>53</v>
      </c>
      <c r="E402" s="47">
        <v>0</v>
      </c>
      <c r="F402" s="47">
        <v>0</v>
      </c>
      <c r="G402" s="47">
        <v>0</v>
      </c>
      <c r="H402" s="34"/>
      <c r="I402" s="34"/>
      <c r="J402" s="34"/>
      <c r="K402" s="34"/>
    </row>
    <row r="403" spans="1:11" ht="14.1" customHeight="1" x14ac:dyDescent="0.25">
      <c r="A403" s="34"/>
      <c r="B403" s="34"/>
      <c r="C403" s="49" t="s">
        <v>77</v>
      </c>
      <c r="D403" s="61" t="s">
        <v>53</v>
      </c>
      <c r="E403" s="47">
        <v>0</v>
      </c>
      <c r="F403" s="47">
        <v>0</v>
      </c>
      <c r="G403" s="47">
        <v>0</v>
      </c>
      <c r="H403" s="34"/>
      <c r="I403" s="34"/>
      <c r="J403" s="34"/>
      <c r="K403" s="34"/>
    </row>
    <row r="404" spans="1:11" ht="14.1" customHeight="1" x14ac:dyDescent="0.25">
      <c r="A404" s="34"/>
      <c r="B404" s="34"/>
      <c r="C404" s="49" t="s">
        <v>72</v>
      </c>
      <c r="D404" s="61" t="s">
        <v>53</v>
      </c>
      <c r="E404" s="47">
        <v>0</v>
      </c>
      <c r="F404" s="47">
        <v>0</v>
      </c>
      <c r="G404" s="47">
        <v>0</v>
      </c>
      <c r="H404" s="34"/>
      <c r="I404" s="34"/>
      <c r="J404" s="34"/>
      <c r="K404" s="34"/>
    </row>
    <row r="405" spans="1:11" ht="14.1" customHeight="1" x14ac:dyDescent="0.25">
      <c r="A405" s="34"/>
      <c r="B405" s="34"/>
      <c r="C405" s="49" t="s">
        <v>73</v>
      </c>
      <c r="D405" s="61" t="s">
        <v>53</v>
      </c>
      <c r="E405" s="47">
        <v>0</v>
      </c>
      <c r="F405" s="47">
        <v>0</v>
      </c>
      <c r="G405" s="47">
        <v>0</v>
      </c>
      <c r="H405" s="34"/>
      <c r="I405" s="34"/>
      <c r="J405" s="34"/>
      <c r="K405" s="34"/>
    </row>
    <row r="406" spans="1:11" ht="14.1" customHeight="1" x14ac:dyDescent="0.25">
      <c r="A406" s="34"/>
      <c r="B406" s="34"/>
      <c r="C406" s="49" t="s">
        <v>78</v>
      </c>
      <c r="D406" s="61" t="s">
        <v>53</v>
      </c>
      <c r="E406" s="47">
        <v>0</v>
      </c>
      <c r="F406" s="47">
        <v>0</v>
      </c>
      <c r="G406" s="47">
        <v>0</v>
      </c>
      <c r="H406" s="34"/>
      <c r="I406" s="34"/>
      <c r="J406" s="34"/>
      <c r="K406" s="34"/>
    </row>
    <row r="407" spans="1:11" ht="14.1" customHeight="1" x14ac:dyDescent="0.25">
      <c r="A407" s="34"/>
      <c r="B407" s="34"/>
      <c r="C407" s="49" t="s">
        <v>72</v>
      </c>
      <c r="D407" s="61" t="s">
        <v>53</v>
      </c>
      <c r="E407" s="47">
        <v>0</v>
      </c>
      <c r="F407" s="47">
        <v>0</v>
      </c>
      <c r="G407" s="47">
        <v>0</v>
      </c>
      <c r="H407" s="34"/>
      <c r="I407" s="34"/>
      <c r="J407" s="34"/>
      <c r="K407" s="34"/>
    </row>
    <row r="408" spans="1:11" ht="14.1" customHeight="1" x14ac:dyDescent="0.25">
      <c r="A408" s="34"/>
      <c r="B408" s="34"/>
      <c r="C408" s="49" t="s">
        <v>73</v>
      </c>
      <c r="D408" s="61" t="s">
        <v>53</v>
      </c>
      <c r="E408" s="47">
        <v>0</v>
      </c>
      <c r="F408" s="47">
        <v>0</v>
      </c>
      <c r="G408" s="47">
        <v>0</v>
      </c>
      <c r="H408" s="34"/>
      <c r="I408" s="34"/>
      <c r="J408" s="34"/>
      <c r="K408" s="34"/>
    </row>
    <row r="409" spans="1:11" ht="14.1" customHeight="1" x14ac:dyDescent="0.25">
      <c r="A409" s="34"/>
      <c r="B409" s="34"/>
      <c r="C409" s="49" t="s">
        <v>79</v>
      </c>
      <c r="D409" s="61" t="s">
        <v>53</v>
      </c>
      <c r="E409" s="47">
        <v>0</v>
      </c>
      <c r="F409" s="47">
        <v>0</v>
      </c>
      <c r="G409" s="47">
        <v>0</v>
      </c>
      <c r="H409" s="34"/>
      <c r="I409" s="34"/>
      <c r="J409" s="34"/>
      <c r="K409" s="34"/>
    </row>
    <row r="410" spans="1:11" ht="14.1" customHeight="1" x14ac:dyDescent="0.25">
      <c r="A410" s="34"/>
      <c r="B410" s="34"/>
      <c r="C410" s="49" t="s">
        <v>72</v>
      </c>
      <c r="D410" s="61" t="s">
        <v>53</v>
      </c>
      <c r="E410" s="47">
        <v>0</v>
      </c>
      <c r="F410" s="47">
        <v>0</v>
      </c>
      <c r="G410" s="47">
        <v>0</v>
      </c>
      <c r="H410" s="34"/>
      <c r="I410" s="34"/>
      <c r="J410" s="34"/>
      <c r="K410" s="34"/>
    </row>
    <row r="411" spans="1:11" ht="14.1" customHeight="1" x14ac:dyDescent="0.25">
      <c r="A411" s="34"/>
      <c r="B411" s="34"/>
      <c r="C411" s="49" t="s">
        <v>73</v>
      </c>
      <c r="D411" s="61" t="s">
        <v>53</v>
      </c>
      <c r="E411" s="47">
        <v>0</v>
      </c>
      <c r="F411" s="47">
        <v>0</v>
      </c>
      <c r="G411" s="47">
        <v>0</v>
      </c>
      <c r="H411" s="34"/>
      <c r="I411" s="34"/>
      <c r="J411" s="34"/>
      <c r="K411" s="34"/>
    </row>
    <row r="412" spans="1:11" ht="14.1" customHeight="1" x14ac:dyDescent="0.25">
      <c r="A412" s="34"/>
      <c r="B412" s="34"/>
      <c r="C412" s="49" t="s">
        <v>80</v>
      </c>
      <c r="D412" s="61" t="s">
        <v>53</v>
      </c>
      <c r="E412" s="47">
        <v>0</v>
      </c>
      <c r="F412" s="47">
        <v>0</v>
      </c>
      <c r="G412" s="47">
        <v>0</v>
      </c>
      <c r="H412" s="34"/>
      <c r="I412" s="34"/>
      <c r="J412" s="34"/>
      <c r="K412" s="34"/>
    </row>
    <row r="413" spans="1:11" ht="14.1" customHeight="1" x14ac:dyDescent="0.25">
      <c r="A413" s="34"/>
      <c r="B413" s="34"/>
      <c r="C413" s="49" t="s">
        <v>72</v>
      </c>
      <c r="D413" s="61" t="s">
        <v>53</v>
      </c>
      <c r="E413" s="47">
        <v>0</v>
      </c>
      <c r="F413" s="47">
        <v>0</v>
      </c>
      <c r="G413" s="47">
        <v>0</v>
      </c>
      <c r="H413" s="34"/>
      <c r="I413" s="34"/>
      <c r="J413" s="34"/>
      <c r="K413" s="34"/>
    </row>
    <row r="414" spans="1:11" ht="14.1" customHeight="1" x14ac:dyDescent="0.25">
      <c r="A414" s="34"/>
      <c r="B414" s="34"/>
      <c r="C414" s="49" t="s">
        <v>81</v>
      </c>
      <c r="D414" s="61" t="s">
        <v>53</v>
      </c>
      <c r="E414" s="47">
        <v>0</v>
      </c>
      <c r="F414" s="47">
        <v>0</v>
      </c>
      <c r="G414" s="47">
        <v>0</v>
      </c>
      <c r="H414" s="34"/>
      <c r="I414" s="34"/>
      <c r="J414" s="34"/>
      <c r="K414" s="34"/>
    </row>
    <row r="415" spans="1:11" ht="14.1" customHeight="1" x14ac:dyDescent="0.25">
      <c r="A415" s="34"/>
      <c r="B415" s="34"/>
      <c r="C415" s="49" t="s">
        <v>82</v>
      </c>
      <c r="D415" s="61" t="s">
        <v>53</v>
      </c>
      <c r="E415" s="47">
        <v>0</v>
      </c>
      <c r="F415" s="47">
        <v>0</v>
      </c>
      <c r="G415" s="47">
        <v>0</v>
      </c>
      <c r="H415" s="34"/>
      <c r="I415" s="34"/>
      <c r="J415" s="34"/>
      <c r="K415" s="34"/>
    </row>
    <row r="416" spans="1:11" ht="14.1" customHeight="1" x14ac:dyDescent="0.25">
      <c r="A416" s="34"/>
      <c r="B416" s="34"/>
      <c r="C416" s="49" t="s">
        <v>83</v>
      </c>
      <c r="D416" s="61" t="s">
        <v>53</v>
      </c>
      <c r="E416" s="47">
        <v>0</v>
      </c>
      <c r="F416" s="47">
        <v>0</v>
      </c>
      <c r="G416" s="47">
        <v>0</v>
      </c>
      <c r="H416" s="34"/>
      <c r="I416" s="34"/>
      <c r="J416" s="34"/>
      <c r="K416" s="34"/>
    </row>
    <row r="417" spans="1:11" ht="14.1" customHeight="1" x14ac:dyDescent="0.25">
      <c r="A417" s="34"/>
      <c r="B417" s="34"/>
      <c r="C417" s="49" t="s">
        <v>84</v>
      </c>
      <c r="D417" s="61" t="s">
        <v>53</v>
      </c>
      <c r="E417" s="47">
        <v>0</v>
      </c>
      <c r="F417" s="47">
        <v>0</v>
      </c>
      <c r="G417" s="47">
        <v>0</v>
      </c>
      <c r="H417" s="34"/>
      <c r="I417" s="34"/>
      <c r="J417" s="34"/>
      <c r="K417" s="34"/>
    </row>
    <row r="418" spans="1:11" ht="14.1" customHeight="1" x14ac:dyDescent="0.25">
      <c r="A418" s="34"/>
      <c r="B418" s="34"/>
      <c r="C418" s="49" t="s">
        <v>85</v>
      </c>
      <c r="D418" s="61" t="s">
        <v>53</v>
      </c>
      <c r="E418" s="47">
        <v>0</v>
      </c>
      <c r="F418" s="47">
        <v>0</v>
      </c>
      <c r="G418" s="47">
        <v>0</v>
      </c>
      <c r="H418" s="34"/>
      <c r="I418" s="34"/>
      <c r="J418" s="34"/>
      <c r="K418" s="34"/>
    </row>
    <row r="419" spans="1:11" ht="14.1" customHeight="1" x14ac:dyDescent="0.25">
      <c r="A419" s="34"/>
      <c r="B419" s="34"/>
      <c r="C419" s="49" t="s">
        <v>72</v>
      </c>
      <c r="D419" s="61" t="s">
        <v>53</v>
      </c>
      <c r="E419" s="47">
        <v>0</v>
      </c>
      <c r="F419" s="47">
        <v>0</v>
      </c>
      <c r="G419" s="47">
        <v>0</v>
      </c>
      <c r="H419" s="34"/>
      <c r="I419" s="34"/>
      <c r="J419" s="34"/>
      <c r="K419" s="34"/>
    </row>
    <row r="420" spans="1:11" ht="14.1" customHeight="1" x14ac:dyDescent="0.25">
      <c r="A420" s="34"/>
      <c r="B420" s="34"/>
      <c r="C420" s="49" t="s">
        <v>81</v>
      </c>
      <c r="D420" s="61" t="s">
        <v>53</v>
      </c>
      <c r="E420" s="47">
        <v>0</v>
      </c>
      <c r="F420" s="47">
        <v>0</v>
      </c>
      <c r="G420" s="47">
        <v>0</v>
      </c>
      <c r="H420" s="34"/>
      <c r="I420" s="34"/>
      <c r="J420" s="34"/>
      <c r="K420" s="34"/>
    </row>
    <row r="421" spans="1:11" ht="14.1" customHeight="1" x14ac:dyDescent="0.25">
      <c r="A421" s="34"/>
      <c r="B421" s="34"/>
      <c r="C421" s="49" t="s">
        <v>82</v>
      </c>
      <c r="D421" s="61" t="s">
        <v>53</v>
      </c>
      <c r="E421" s="47">
        <v>0</v>
      </c>
      <c r="F421" s="47">
        <v>0</v>
      </c>
      <c r="G421" s="47">
        <v>0</v>
      </c>
      <c r="H421" s="34"/>
      <c r="I421" s="34"/>
      <c r="J421" s="34"/>
      <c r="K421" s="34"/>
    </row>
    <row r="422" spans="1:11" ht="14.1" customHeight="1" x14ac:dyDescent="0.25">
      <c r="A422" s="34"/>
      <c r="B422" s="34"/>
      <c r="C422" s="49" t="s">
        <v>83</v>
      </c>
      <c r="D422" s="61" t="s">
        <v>53</v>
      </c>
      <c r="E422" s="47">
        <v>0</v>
      </c>
      <c r="F422" s="47">
        <v>0</v>
      </c>
      <c r="G422" s="47">
        <v>0</v>
      </c>
      <c r="H422" s="34"/>
      <c r="I422" s="34"/>
      <c r="J422" s="34"/>
      <c r="K422" s="34"/>
    </row>
    <row r="423" spans="1:11" ht="14.1" customHeight="1" x14ac:dyDescent="0.25">
      <c r="A423" s="34"/>
      <c r="B423" s="34"/>
      <c r="C423" s="49" t="s">
        <v>84</v>
      </c>
      <c r="D423" s="61" t="s">
        <v>53</v>
      </c>
      <c r="E423" s="47">
        <v>0</v>
      </c>
      <c r="F423" s="47">
        <v>0</v>
      </c>
      <c r="G423" s="47">
        <v>0</v>
      </c>
      <c r="H423" s="34"/>
      <c r="I423" s="34"/>
      <c r="J423" s="34"/>
      <c r="K423" s="34"/>
    </row>
    <row r="424" spans="1:11" ht="14.1" customHeight="1" x14ac:dyDescent="0.25">
      <c r="A424" s="34"/>
      <c r="B424" s="34"/>
      <c r="C424" s="49" t="s">
        <v>86</v>
      </c>
      <c r="D424" s="61" t="s">
        <v>53</v>
      </c>
      <c r="E424" s="47">
        <v>0</v>
      </c>
      <c r="F424" s="47">
        <v>0</v>
      </c>
      <c r="G424" s="47">
        <v>18000000</v>
      </c>
      <c r="H424" s="34"/>
      <c r="I424" s="34"/>
      <c r="J424" s="34"/>
      <c r="K424" s="34"/>
    </row>
    <row r="425" spans="1:11" ht="14.1" customHeight="1" x14ac:dyDescent="0.25">
      <c r="A425" s="34"/>
      <c r="B425" s="34"/>
      <c r="C425" s="49" t="s">
        <v>72</v>
      </c>
      <c r="D425" s="61" t="s">
        <v>53</v>
      </c>
      <c r="E425" s="47">
        <v>0</v>
      </c>
      <c r="F425" s="47">
        <v>0</v>
      </c>
      <c r="G425" s="47">
        <v>18000000</v>
      </c>
      <c r="H425" s="34"/>
      <c r="I425" s="34"/>
      <c r="J425" s="34"/>
      <c r="K425" s="34"/>
    </row>
    <row r="426" spans="1:11" ht="14.1" customHeight="1" x14ac:dyDescent="0.25">
      <c r="A426" s="34"/>
      <c r="B426" s="34"/>
      <c r="C426" s="49" t="s">
        <v>81</v>
      </c>
      <c r="D426" s="61" t="s">
        <v>53</v>
      </c>
      <c r="E426" s="47">
        <v>0</v>
      </c>
      <c r="F426" s="47">
        <v>0</v>
      </c>
      <c r="G426" s="47">
        <v>0</v>
      </c>
      <c r="H426" s="34"/>
      <c r="I426" s="34"/>
      <c r="J426" s="34"/>
      <c r="K426" s="34"/>
    </row>
    <row r="427" spans="1:11" ht="14.1" customHeight="1" x14ac:dyDescent="0.25">
      <c r="A427" s="34"/>
      <c r="B427" s="34"/>
      <c r="C427" s="49" t="s">
        <v>82</v>
      </c>
      <c r="D427" s="61" t="s">
        <v>53</v>
      </c>
      <c r="E427" s="47">
        <v>0</v>
      </c>
      <c r="F427" s="47">
        <v>0</v>
      </c>
      <c r="G427" s="47">
        <v>0</v>
      </c>
      <c r="H427" s="34"/>
      <c r="I427" s="34"/>
      <c r="J427" s="34"/>
      <c r="K427" s="34"/>
    </row>
    <row r="428" spans="1:11" ht="14.1" customHeight="1" x14ac:dyDescent="0.25">
      <c r="A428" s="34"/>
      <c r="B428" s="34"/>
      <c r="C428" s="49" t="s">
        <v>83</v>
      </c>
      <c r="D428" s="61" t="s">
        <v>53</v>
      </c>
      <c r="E428" s="47">
        <v>0</v>
      </c>
      <c r="F428" s="47">
        <v>0</v>
      </c>
      <c r="G428" s="47">
        <v>0</v>
      </c>
      <c r="H428" s="34"/>
      <c r="I428" s="34"/>
      <c r="J428" s="34"/>
      <c r="K428" s="34"/>
    </row>
    <row r="429" spans="1:11" ht="14.1" customHeight="1" x14ac:dyDescent="0.25">
      <c r="A429" s="34"/>
      <c r="B429" s="34"/>
      <c r="C429" s="49" t="s">
        <v>84</v>
      </c>
      <c r="D429" s="61" t="s">
        <v>53</v>
      </c>
      <c r="E429" s="47">
        <v>0</v>
      </c>
      <c r="F429" s="47">
        <v>0</v>
      </c>
      <c r="G429" s="47">
        <v>0</v>
      </c>
      <c r="H429" s="34"/>
      <c r="I429" s="34"/>
      <c r="J429" s="34"/>
      <c r="K429" s="34"/>
    </row>
    <row r="430" spans="1:11" ht="14.1" customHeight="1" x14ac:dyDescent="0.25">
      <c r="A430" s="34"/>
      <c r="B430" s="34"/>
      <c r="C430" s="49" t="s">
        <v>87</v>
      </c>
      <c r="D430" s="61" t="s">
        <v>53</v>
      </c>
      <c r="E430" s="47">
        <v>0</v>
      </c>
      <c r="F430" s="47">
        <v>0</v>
      </c>
      <c r="G430" s="47">
        <v>0</v>
      </c>
      <c r="H430" s="34"/>
      <c r="I430" s="34"/>
      <c r="J430" s="34"/>
      <c r="K430" s="34"/>
    </row>
    <row r="431" spans="1:11" ht="14.1" customHeight="1" x14ac:dyDescent="0.25">
      <c r="A431" s="34"/>
      <c r="B431" s="34"/>
      <c r="C431" s="49" t="s">
        <v>88</v>
      </c>
      <c r="D431" s="61" t="s">
        <v>53</v>
      </c>
      <c r="E431" s="47">
        <v>0</v>
      </c>
      <c r="F431" s="47">
        <v>0</v>
      </c>
      <c r="G431" s="47">
        <v>0</v>
      </c>
      <c r="H431" s="34"/>
      <c r="I431" s="34"/>
      <c r="J431" s="34"/>
      <c r="K431" s="34"/>
    </row>
    <row r="432" spans="1:11" ht="14.1" customHeight="1" x14ac:dyDescent="0.25">
      <c r="A432" s="34"/>
      <c r="B432" s="34"/>
      <c r="C432" s="48" t="s">
        <v>89</v>
      </c>
      <c r="D432" s="47">
        <v>0</v>
      </c>
      <c r="E432" s="47">
        <v>0</v>
      </c>
      <c r="F432" s="47">
        <v>0</v>
      </c>
      <c r="G432" s="47">
        <v>18000000</v>
      </c>
      <c r="H432" s="34"/>
      <c r="I432" s="34"/>
      <c r="J432" s="34"/>
      <c r="K432" s="34"/>
    </row>
    <row r="433" spans="1:11" ht="14.1" customHeight="1" x14ac:dyDescent="0.25">
      <c r="A433" s="34"/>
      <c r="B433" s="34"/>
      <c r="C433" s="55" t="s">
        <v>46</v>
      </c>
      <c r="D433" s="1419" t="s">
        <v>2659</v>
      </c>
      <c r="E433" s="1420"/>
      <c r="F433" s="1420"/>
      <c r="G433" s="1420"/>
      <c r="H433" s="34"/>
      <c r="I433" s="34"/>
      <c r="J433" s="34"/>
      <c r="K433" s="34"/>
    </row>
    <row r="434" spans="1:11" ht="14.1" customHeight="1" x14ac:dyDescent="0.25">
      <c r="A434" s="34"/>
      <c r="B434" s="34"/>
      <c r="C434" s="32" t="s">
        <v>48</v>
      </c>
      <c r="D434" s="1421" t="s">
        <v>53</v>
      </c>
      <c r="E434" s="1422"/>
      <c r="F434" s="1422"/>
      <c r="G434" s="1422"/>
      <c r="H434" s="34"/>
      <c r="I434" s="34"/>
      <c r="J434" s="34"/>
      <c r="K434" s="34"/>
    </row>
    <row r="435" spans="1:11" ht="14.1" customHeight="1" x14ac:dyDescent="0.25">
      <c r="A435" s="34"/>
      <c r="B435" s="34"/>
      <c r="C435" s="32" t="s">
        <v>50</v>
      </c>
      <c r="D435" s="1421" t="s">
        <v>198</v>
      </c>
      <c r="E435" s="1422"/>
      <c r="F435" s="1422"/>
      <c r="G435" s="1422"/>
      <c r="H435" s="34"/>
      <c r="I435" s="34"/>
      <c r="J435" s="34"/>
      <c r="K435" s="34"/>
    </row>
    <row r="436" spans="1:11" ht="15" customHeight="1" x14ac:dyDescent="0.25">
      <c r="A436" s="34"/>
      <c r="B436" s="34"/>
      <c r="C436" s="53"/>
      <c r="D436" s="52">
        <v>2026</v>
      </c>
      <c r="E436" s="52">
        <v>2027</v>
      </c>
      <c r="F436" s="52">
        <v>2028</v>
      </c>
      <c r="G436" s="52">
        <v>2029</v>
      </c>
      <c r="H436" s="34"/>
      <c r="I436" s="34"/>
      <c r="J436" s="34"/>
      <c r="K436" s="34"/>
    </row>
    <row r="437" spans="1:11" ht="15" customHeight="1" x14ac:dyDescent="0.25">
      <c r="A437" s="34"/>
      <c r="B437" s="34"/>
      <c r="C437" s="51"/>
      <c r="D437" s="50" t="s">
        <v>17</v>
      </c>
      <c r="E437" s="50" t="s">
        <v>18</v>
      </c>
      <c r="F437" s="50" t="s">
        <v>18</v>
      </c>
      <c r="G437" s="50" t="s">
        <v>18</v>
      </c>
      <c r="H437" s="34"/>
      <c r="I437" s="34"/>
      <c r="J437" s="34"/>
      <c r="K437" s="34"/>
    </row>
    <row r="438" spans="1:11" ht="14.1" customHeight="1" x14ac:dyDescent="0.25">
      <c r="A438" s="34"/>
      <c r="B438" s="34"/>
      <c r="C438" s="41" t="s">
        <v>52</v>
      </c>
      <c r="D438" s="54" t="s">
        <v>53</v>
      </c>
      <c r="E438" s="54" t="s">
        <v>124</v>
      </c>
      <c r="F438" s="54" t="s">
        <v>55</v>
      </c>
      <c r="G438" s="54" t="s">
        <v>55</v>
      </c>
      <c r="H438" s="34"/>
      <c r="I438" s="34"/>
      <c r="J438" s="34"/>
      <c r="K438" s="34"/>
    </row>
    <row r="439" spans="1:11" ht="14.1" customHeight="1" x14ac:dyDescent="0.25">
      <c r="A439" s="34"/>
      <c r="B439" s="34"/>
      <c r="C439" s="41" t="s">
        <v>54</v>
      </c>
      <c r="D439" s="54" t="s">
        <v>53</v>
      </c>
      <c r="E439" s="54" t="s">
        <v>943</v>
      </c>
      <c r="F439" s="54" t="s">
        <v>55</v>
      </c>
      <c r="G439" s="54" t="s">
        <v>55</v>
      </c>
      <c r="H439" s="34"/>
      <c r="I439" s="34"/>
      <c r="J439" s="34"/>
      <c r="K439" s="34"/>
    </row>
    <row r="440" spans="1:11" ht="14.1" customHeight="1" x14ac:dyDescent="0.25">
      <c r="A440" s="34"/>
      <c r="B440" s="34"/>
      <c r="C440" s="41" t="s">
        <v>59</v>
      </c>
      <c r="D440" s="54" t="s">
        <v>55</v>
      </c>
      <c r="E440" s="54" t="s">
        <v>943</v>
      </c>
      <c r="F440" s="54" t="s">
        <v>55</v>
      </c>
      <c r="G440" s="54" t="s">
        <v>55</v>
      </c>
      <c r="H440" s="34"/>
      <c r="I440" s="34"/>
      <c r="J440" s="34"/>
      <c r="K440" s="34"/>
    </row>
    <row r="441" spans="1:11" ht="14.1" customHeight="1" x14ac:dyDescent="0.25">
      <c r="A441" s="34"/>
      <c r="B441" s="34"/>
      <c r="C441" s="41" t="s">
        <v>63</v>
      </c>
      <c r="D441" s="54" t="s">
        <v>53</v>
      </c>
      <c r="E441" s="54" t="s">
        <v>53</v>
      </c>
      <c r="F441" s="54" t="s">
        <v>103</v>
      </c>
      <c r="G441" s="54" t="s">
        <v>53</v>
      </c>
      <c r="H441" s="34"/>
      <c r="I441" s="34"/>
      <c r="J441" s="34"/>
      <c r="K441" s="34"/>
    </row>
    <row r="442" spans="1:11" ht="14.1" customHeight="1" x14ac:dyDescent="0.25">
      <c r="A442" s="34"/>
      <c r="B442" s="34"/>
      <c r="C442" s="41" t="s">
        <v>65</v>
      </c>
      <c r="D442" s="54" t="s">
        <v>53</v>
      </c>
      <c r="E442" s="54" t="s">
        <v>53</v>
      </c>
      <c r="F442" s="54" t="s">
        <v>103</v>
      </c>
      <c r="G442" s="54" t="s">
        <v>53</v>
      </c>
      <c r="H442" s="34"/>
      <c r="I442" s="34"/>
      <c r="J442" s="34"/>
      <c r="K442" s="34"/>
    </row>
    <row r="443" spans="1:11" ht="14.1" customHeight="1" x14ac:dyDescent="0.25">
      <c r="A443" s="34"/>
      <c r="B443" s="34"/>
      <c r="C443" s="41" t="s">
        <v>68</v>
      </c>
      <c r="D443" s="54" t="s">
        <v>53</v>
      </c>
      <c r="E443" s="54" t="s">
        <v>53</v>
      </c>
      <c r="F443" s="54" t="s">
        <v>103</v>
      </c>
      <c r="G443" s="54" t="s">
        <v>53</v>
      </c>
      <c r="H443" s="34"/>
      <c r="I443" s="34"/>
      <c r="J443" s="34"/>
      <c r="K443" s="34"/>
    </row>
    <row r="444" spans="1:11" ht="14.1" customHeight="1" x14ac:dyDescent="0.25">
      <c r="A444" s="34"/>
      <c r="B444" s="34"/>
      <c r="C444" s="1431" t="s">
        <v>70</v>
      </c>
      <c r="D444" s="1432"/>
      <c r="E444" s="1432"/>
      <c r="F444" s="1432"/>
      <c r="G444" s="1432"/>
      <c r="H444" s="34"/>
      <c r="I444" s="34"/>
      <c r="J444" s="34"/>
      <c r="K444" s="34"/>
    </row>
    <row r="445" spans="1:11" ht="14.1" customHeight="1" x14ac:dyDescent="0.25">
      <c r="A445" s="34"/>
      <c r="B445" s="34"/>
      <c r="C445" s="53"/>
      <c r="D445" s="52">
        <v>2026</v>
      </c>
      <c r="E445" s="52">
        <v>2027</v>
      </c>
      <c r="F445" s="52">
        <v>2028</v>
      </c>
      <c r="G445" s="52">
        <v>2029</v>
      </c>
      <c r="H445" s="34"/>
      <c r="I445" s="34"/>
      <c r="J445" s="34"/>
      <c r="K445" s="34"/>
    </row>
    <row r="446" spans="1:11" ht="14.1" customHeight="1" x14ac:dyDescent="0.25">
      <c r="A446" s="34"/>
      <c r="B446" s="34"/>
      <c r="C446" s="51"/>
      <c r="D446" s="50" t="s">
        <v>17</v>
      </c>
      <c r="E446" s="50" t="s">
        <v>18</v>
      </c>
      <c r="F446" s="50" t="s">
        <v>18</v>
      </c>
      <c r="G446" s="50" t="s">
        <v>18</v>
      </c>
      <c r="H446" s="34"/>
      <c r="I446" s="34"/>
      <c r="J446" s="34"/>
      <c r="K446" s="34"/>
    </row>
    <row r="447" spans="1:11" ht="14.1" customHeight="1" x14ac:dyDescent="0.25">
      <c r="A447" s="34"/>
      <c r="B447" s="34"/>
      <c r="C447" s="49" t="s">
        <v>71</v>
      </c>
      <c r="D447" s="61" t="s">
        <v>53</v>
      </c>
      <c r="E447" s="47">
        <v>0</v>
      </c>
      <c r="F447" s="47">
        <v>0</v>
      </c>
      <c r="G447" s="47">
        <v>0</v>
      </c>
      <c r="H447" s="34"/>
      <c r="I447" s="34"/>
      <c r="J447" s="34"/>
      <c r="K447" s="34"/>
    </row>
    <row r="448" spans="1:11" ht="14.1" customHeight="1" x14ac:dyDescent="0.25">
      <c r="A448" s="34"/>
      <c r="B448" s="34"/>
      <c r="C448" s="49" t="s">
        <v>72</v>
      </c>
      <c r="D448" s="61" t="s">
        <v>53</v>
      </c>
      <c r="E448" s="47">
        <v>0</v>
      </c>
      <c r="F448" s="47">
        <v>0</v>
      </c>
      <c r="G448" s="47">
        <v>0</v>
      </c>
      <c r="H448" s="34"/>
      <c r="I448" s="34"/>
      <c r="J448" s="34"/>
      <c r="K448" s="34"/>
    </row>
    <row r="449" spans="1:11" ht="14.1" customHeight="1" x14ac:dyDescent="0.25">
      <c r="A449" s="34"/>
      <c r="B449" s="34"/>
      <c r="C449" s="49" t="s">
        <v>73</v>
      </c>
      <c r="D449" s="61" t="s">
        <v>53</v>
      </c>
      <c r="E449" s="47">
        <v>0</v>
      </c>
      <c r="F449" s="47">
        <v>0</v>
      </c>
      <c r="G449" s="47">
        <v>0</v>
      </c>
      <c r="H449" s="34"/>
      <c r="I449" s="34"/>
      <c r="J449" s="34"/>
      <c r="K449" s="34"/>
    </row>
    <row r="450" spans="1:11" ht="14.1" customHeight="1" x14ac:dyDescent="0.25">
      <c r="A450" s="34"/>
      <c r="B450" s="34"/>
      <c r="C450" s="49" t="s">
        <v>74</v>
      </c>
      <c r="D450" s="61" t="s">
        <v>53</v>
      </c>
      <c r="E450" s="47">
        <v>0</v>
      </c>
      <c r="F450" s="47">
        <v>0</v>
      </c>
      <c r="G450" s="47">
        <v>0</v>
      </c>
      <c r="H450" s="34"/>
      <c r="I450" s="34"/>
      <c r="J450" s="34"/>
      <c r="K450" s="34"/>
    </row>
    <row r="451" spans="1:11" ht="14.1" customHeight="1" x14ac:dyDescent="0.25">
      <c r="A451" s="34"/>
      <c r="B451" s="34"/>
      <c r="C451" s="49" t="s">
        <v>72</v>
      </c>
      <c r="D451" s="61" t="s">
        <v>53</v>
      </c>
      <c r="E451" s="47">
        <v>0</v>
      </c>
      <c r="F451" s="47">
        <v>0</v>
      </c>
      <c r="G451" s="47">
        <v>0</v>
      </c>
      <c r="H451" s="34"/>
      <c r="I451" s="34"/>
      <c r="J451" s="34"/>
      <c r="K451" s="34"/>
    </row>
    <row r="452" spans="1:11" ht="14.1" customHeight="1" x14ac:dyDescent="0.25">
      <c r="A452" s="34"/>
      <c r="B452" s="34"/>
      <c r="C452" s="49" t="s">
        <v>73</v>
      </c>
      <c r="D452" s="61" t="s">
        <v>53</v>
      </c>
      <c r="E452" s="47">
        <v>0</v>
      </c>
      <c r="F452" s="47">
        <v>0</v>
      </c>
      <c r="G452" s="47">
        <v>0</v>
      </c>
      <c r="H452" s="34"/>
      <c r="I452" s="34"/>
      <c r="J452" s="34"/>
      <c r="K452" s="34"/>
    </row>
    <row r="453" spans="1:11" ht="14.1" customHeight="1" x14ac:dyDescent="0.25">
      <c r="A453" s="34"/>
      <c r="B453" s="34"/>
      <c r="C453" s="49" t="s">
        <v>75</v>
      </c>
      <c r="D453" s="61" t="s">
        <v>53</v>
      </c>
      <c r="E453" s="47">
        <v>0</v>
      </c>
      <c r="F453" s="47">
        <v>0</v>
      </c>
      <c r="G453" s="47">
        <v>0</v>
      </c>
      <c r="H453" s="34"/>
      <c r="I453" s="34"/>
      <c r="J453" s="34"/>
      <c r="K453" s="34"/>
    </row>
    <row r="454" spans="1:11" ht="14.1" customHeight="1" x14ac:dyDescent="0.25">
      <c r="A454" s="34"/>
      <c r="B454" s="34"/>
      <c r="C454" s="49" t="s">
        <v>72</v>
      </c>
      <c r="D454" s="61" t="s">
        <v>53</v>
      </c>
      <c r="E454" s="47">
        <v>0</v>
      </c>
      <c r="F454" s="47">
        <v>0</v>
      </c>
      <c r="G454" s="47">
        <v>0</v>
      </c>
      <c r="H454" s="34"/>
      <c r="I454" s="34"/>
      <c r="J454" s="34"/>
      <c r="K454" s="34"/>
    </row>
    <row r="455" spans="1:11" ht="14.1" customHeight="1" x14ac:dyDescent="0.25">
      <c r="A455" s="34"/>
      <c r="B455" s="34"/>
      <c r="C455" s="49" t="s">
        <v>73</v>
      </c>
      <c r="D455" s="61" t="s">
        <v>53</v>
      </c>
      <c r="E455" s="47">
        <v>0</v>
      </c>
      <c r="F455" s="47">
        <v>0</v>
      </c>
      <c r="G455" s="47">
        <v>0</v>
      </c>
      <c r="H455" s="34"/>
      <c r="I455" s="34"/>
      <c r="J455" s="34"/>
      <c r="K455" s="34"/>
    </row>
    <row r="456" spans="1:11" ht="14.1" customHeight="1" x14ac:dyDescent="0.25">
      <c r="A456" s="34"/>
      <c r="B456" s="34"/>
      <c r="C456" s="49" t="s">
        <v>76</v>
      </c>
      <c r="D456" s="61" t="s">
        <v>53</v>
      </c>
      <c r="E456" s="47">
        <v>0</v>
      </c>
      <c r="F456" s="47">
        <v>0</v>
      </c>
      <c r="G456" s="47">
        <v>0</v>
      </c>
      <c r="H456" s="34"/>
      <c r="I456" s="34"/>
      <c r="J456" s="34"/>
      <c r="K456" s="34"/>
    </row>
    <row r="457" spans="1:11" ht="14.1" customHeight="1" x14ac:dyDescent="0.25">
      <c r="A457" s="34"/>
      <c r="B457" s="34"/>
      <c r="C457" s="49" t="s">
        <v>72</v>
      </c>
      <c r="D457" s="61" t="s">
        <v>53</v>
      </c>
      <c r="E457" s="47">
        <v>0</v>
      </c>
      <c r="F457" s="47">
        <v>0</v>
      </c>
      <c r="G457" s="47">
        <v>0</v>
      </c>
      <c r="H457" s="34"/>
      <c r="I457" s="34"/>
      <c r="J457" s="34"/>
      <c r="K457" s="34"/>
    </row>
    <row r="458" spans="1:11" ht="14.1" customHeight="1" x14ac:dyDescent="0.25">
      <c r="A458" s="34"/>
      <c r="B458" s="34"/>
      <c r="C458" s="49" t="s">
        <v>73</v>
      </c>
      <c r="D458" s="61" t="s">
        <v>53</v>
      </c>
      <c r="E458" s="47">
        <v>0</v>
      </c>
      <c r="F458" s="47">
        <v>0</v>
      </c>
      <c r="G458" s="47">
        <v>0</v>
      </c>
      <c r="H458" s="34"/>
      <c r="I458" s="34"/>
      <c r="J458" s="34"/>
      <c r="K458" s="34"/>
    </row>
    <row r="459" spans="1:11" ht="14.1" customHeight="1" x14ac:dyDescent="0.25">
      <c r="A459" s="34"/>
      <c r="B459" s="34"/>
      <c r="C459" s="49" t="s">
        <v>77</v>
      </c>
      <c r="D459" s="61" t="s">
        <v>53</v>
      </c>
      <c r="E459" s="47">
        <v>0</v>
      </c>
      <c r="F459" s="47">
        <v>0</v>
      </c>
      <c r="G459" s="47">
        <v>0</v>
      </c>
      <c r="H459" s="34"/>
      <c r="I459" s="34"/>
      <c r="J459" s="34"/>
      <c r="K459" s="34"/>
    </row>
    <row r="460" spans="1:11" ht="14.1" customHeight="1" x14ac:dyDescent="0.25">
      <c r="A460" s="34"/>
      <c r="B460" s="34"/>
      <c r="C460" s="49" t="s">
        <v>72</v>
      </c>
      <c r="D460" s="61" t="s">
        <v>53</v>
      </c>
      <c r="E460" s="47">
        <v>0</v>
      </c>
      <c r="F460" s="47">
        <v>0</v>
      </c>
      <c r="G460" s="47">
        <v>0</v>
      </c>
      <c r="H460" s="34"/>
      <c r="I460" s="34"/>
      <c r="J460" s="34"/>
      <c r="K460" s="34"/>
    </row>
    <row r="461" spans="1:11" ht="14.1" customHeight="1" x14ac:dyDescent="0.25">
      <c r="A461" s="34"/>
      <c r="B461" s="34"/>
      <c r="C461" s="49" t="s">
        <v>73</v>
      </c>
      <c r="D461" s="61" t="s">
        <v>53</v>
      </c>
      <c r="E461" s="47">
        <v>0</v>
      </c>
      <c r="F461" s="47">
        <v>0</v>
      </c>
      <c r="G461" s="47">
        <v>0</v>
      </c>
      <c r="H461" s="34"/>
      <c r="I461" s="34"/>
      <c r="J461" s="34"/>
      <c r="K461" s="34"/>
    </row>
    <row r="462" spans="1:11" ht="14.1" customHeight="1" x14ac:dyDescent="0.25">
      <c r="A462" s="34"/>
      <c r="B462" s="34"/>
      <c r="C462" s="49" t="s">
        <v>78</v>
      </c>
      <c r="D462" s="61" t="s">
        <v>53</v>
      </c>
      <c r="E462" s="47">
        <v>0</v>
      </c>
      <c r="F462" s="47">
        <v>0</v>
      </c>
      <c r="G462" s="47">
        <v>0</v>
      </c>
      <c r="H462" s="34"/>
      <c r="I462" s="34"/>
      <c r="J462" s="34"/>
      <c r="K462" s="34"/>
    </row>
    <row r="463" spans="1:11" ht="14.1" customHeight="1" x14ac:dyDescent="0.25">
      <c r="A463" s="34"/>
      <c r="B463" s="34"/>
      <c r="C463" s="49" t="s">
        <v>72</v>
      </c>
      <c r="D463" s="61" t="s">
        <v>53</v>
      </c>
      <c r="E463" s="47">
        <v>0</v>
      </c>
      <c r="F463" s="47">
        <v>0</v>
      </c>
      <c r="G463" s="47">
        <v>0</v>
      </c>
      <c r="H463" s="34"/>
      <c r="I463" s="34"/>
      <c r="J463" s="34"/>
      <c r="K463" s="34"/>
    </row>
    <row r="464" spans="1:11" ht="14.1" customHeight="1" x14ac:dyDescent="0.25">
      <c r="A464" s="34"/>
      <c r="B464" s="34"/>
      <c r="C464" s="49" t="s">
        <v>73</v>
      </c>
      <c r="D464" s="61" t="s">
        <v>53</v>
      </c>
      <c r="E464" s="47">
        <v>0</v>
      </c>
      <c r="F464" s="47">
        <v>0</v>
      </c>
      <c r="G464" s="47">
        <v>0</v>
      </c>
      <c r="H464" s="34"/>
      <c r="I464" s="34"/>
      <c r="J464" s="34"/>
      <c r="K464" s="34"/>
    </row>
    <row r="465" spans="1:11" ht="14.1" customHeight="1" x14ac:dyDescent="0.25">
      <c r="A465" s="34"/>
      <c r="B465" s="34"/>
      <c r="C465" s="49" t="s">
        <v>79</v>
      </c>
      <c r="D465" s="61" t="s">
        <v>53</v>
      </c>
      <c r="E465" s="47">
        <v>0</v>
      </c>
      <c r="F465" s="47">
        <v>0</v>
      </c>
      <c r="G465" s="47">
        <v>0</v>
      </c>
      <c r="H465" s="34"/>
      <c r="I465" s="34"/>
      <c r="J465" s="34"/>
      <c r="K465" s="34"/>
    </row>
    <row r="466" spans="1:11" ht="14.1" customHeight="1" x14ac:dyDescent="0.25">
      <c r="A466" s="34"/>
      <c r="B466" s="34"/>
      <c r="C466" s="49" t="s">
        <v>72</v>
      </c>
      <c r="D466" s="61" t="s">
        <v>53</v>
      </c>
      <c r="E466" s="47">
        <v>0</v>
      </c>
      <c r="F466" s="47">
        <v>0</v>
      </c>
      <c r="G466" s="47">
        <v>0</v>
      </c>
      <c r="H466" s="34"/>
      <c r="I466" s="34"/>
      <c r="J466" s="34"/>
      <c r="K466" s="34"/>
    </row>
    <row r="467" spans="1:11" ht="14.1" customHeight="1" x14ac:dyDescent="0.25">
      <c r="A467" s="34"/>
      <c r="B467" s="34"/>
      <c r="C467" s="49" t="s">
        <v>73</v>
      </c>
      <c r="D467" s="61" t="s">
        <v>53</v>
      </c>
      <c r="E467" s="47">
        <v>0</v>
      </c>
      <c r="F467" s="47">
        <v>0</v>
      </c>
      <c r="G467" s="47">
        <v>0</v>
      </c>
      <c r="H467" s="34"/>
      <c r="I467" s="34"/>
      <c r="J467" s="34"/>
      <c r="K467" s="34"/>
    </row>
    <row r="468" spans="1:11" ht="14.1" customHeight="1" x14ac:dyDescent="0.25">
      <c r="A468" s="34"/>
      <c r="B468" s="34"/>
      <c r="C468" s="49" t="s">
        <v>80</v>
      </c>
      <c r="D468" s="61" t="s">
        <v>53</v>
      </c>
      <c r="E468" s="47">
        <v>200000</v>
      </c>
      <c r="F468" s="47">
        <v>0</v>
      </c>
      <c r="G468" s="47">
        <v>0</v>
      </c>
      <c r="H468" s="34"/>
      <c r="I468" s="34"/>
      <c r="J468" s="34"/>
      <c r="K468" s="34"/>
    </row>
    <row r="469" spans="1:11" ht="14.1" customHeight="1" x14ac:dyDescent="0.25">
      <c r="A469" s="34"/>
      <c r="B469" s="34"/>
      <c r="C469" s="49" t="s">
        <v>72</v>
      </c>
      <c r="D469" s="61" t="s">
        <v>53</v>
      </c>
      <c r="E469" s="47">
        <v>200000</v>
      </c>
      <c r="F469" s="47">
        <v>0</v>
      </c>
      <c r="G469" s="47">
        <v>0</v>
      </c>
      <c r="H469" s="34"/>
      <c r="I469" s="34"/>
      <c r="J469" s="34"/>
      <c r="K469" s="34"/>
    </row>
    <row r="470" spans="1:11" ht="14.1" customHeight="1" x14ac:dyDescent="0.25">
      <c r="A470" s="34"/>
      <c r="B470" s="34"/>
      <c r="C470" s="49" t="s">
        <v>81</v>
      </c>
      <c r="D470" s="61" t="s">
        <v>53</v>
      </c>
      <c r="E470" s="47">
        <v>0</v>
      </c>
      <c r="F470" s="47">
        <v>0</v>
      </c>
      <c r="G470" s="47">
        <v>0</v>
      </c>
      <c r="H470" s="34"/>
      <c r="I470" s="34"/>
      <c r="J470" s="34"/>
      <c r="K470" s="34"/>
    </row>
    <row r="471" spans="1:11" ht="14.1" customHeight="1" x14ac:dyDescent="0.25">
      <c r="A471" s="34"/>
      <c r="B471" s="34"/>
      <c r="C471" s="49" t="s">
        <v>82</v>
      </c>
      <c r="D471" s="61" t="s">
        <v>53</v>
      </c>
      <c r="E471" s="47">
        <v>0</v>
      </c>
      <c r="F471" s="47">
        <v>0</v>
      </c>
      <c r="G471" s="47">
        <v>0</v>
      </c>
      <c r="H471" s="34"/>
      <c r="I471" s="34"/>
      <c r="J471" s="34"/>
      <c r="K471" s="34"/>
    </row>
    <row r="472" spans="1:11" ht="14.1" customHeight="1" x14ac:dyDescent="0.25">
      <c r="A472" s="34"/>
      <c r="B472" s="34"/>
      <c r="C472" s="49" t="s">
        <v>83</v>
      </c>
      <c r="D472" s="61" t="s">
        <v>53</v>
      </c>
      <c r="E472" s="47">
        <v>0</v>
      </c>
      <c r="F472" s="47">
        <v>0</v>
      </c>
      <c r="G472" s="47">
        <v>0</v>
      </c>
      <c r="H472" s="34"/>
      <c r="I472" s="34"/>
      <c r="J472" s="34"/>
      <c r="K472" s="34"/>
    </row>
    <row r="473" spans="1:11" ht="14.1" customHeight="1" x14ac:dyDescent="0.25">
      <c r="A473" s="34"/>
      <c r="B473" s="34"/>
      <c r="C473" s="49" t="s">
        <v>84</v>
      </c>
      <c r="D473" s="61" t="s">
        <v>53</v>
      </c>
      <c r="E473" s="47">
        <v>0</v>
      </c>
      <c r="F473" s="47">
        <v>0</v>
      </c>
      <c r="G473" s="47">
        <v>0</v>
      </c>
      <c r="H473" s="34"/>
      <c r="I473" s="34"/>
      <c r="J473" s="34"/>
      <c r="K473" s="34"/>
    </row>
    <row r="474" spans="1:11" ht="14.1" customHeight="1" x14ac:dyDescent="0.25">
      <c r="A474" s="34"/>
      <c r="B474" s="34"/>
      <c r="C474" s="49" t="s">
        <v>85</v>
      </c>
      <c r="D474" s="61" t="s">
        <v>53</v>
      </c>
      <c r="E474" s="47">
        <v>5800000</v>
      </c>
      <c r="F474" s="47">
        <v>0</v>
      </c>
      <c r="G474" s="47">
        <v>0</v>
      </c>
      <c r="H474" s="34"/>
      <c r="I474" s="34"/>
      <c r="J474" s="34"/>
      <c r="K474" s="34"/>
    </row>
    <row r="475" spans="1:11" ht="14.1" customHeight="1" x14ac:dyDescent="0.25">
      <c r="A475" s="34"/>
      <c r="B475" s="34"/>
      <c r="C475" s="49" t="s">
        <v>72</v>
      </c>
      <c r="D475" s="61" t="s">
        <v>53</v>
      </c>
      <c r="E475" s="47">
        <v>5800000</v>
      </c>
      <c r="F475" s="47">
        <v>0</v>
      </c>
      <c r="G475" s="47">
        <v>0</v>
      </c>
      <c r="H475" s="34"/>
      <c r="I475" s="34"/>
      <c r="J475" s="34"/>
      <c r="K475" s="34"/>
    </row>
    <row r="476" spans="1:11" ht="14.1" customHeight="1" x14ac:dyDescent="0.25">
      <c r="A476" s="34"/>
      <c r="B476" s="34"/>
      <c r="C476" s="49" t="s">
        <v>81</v>
      </c>
      <c r="D476" s="61" t="s">
        <v>53</v>
      </c>
      <c r="E476" s="47">
        <v>0</v>
      </c>
      <c r="F476" s="47">
        <v>0</v>
      </c>
      <c r="G476" s="47">
        <v>0</v>
      </c>
      <c r="H476" s="34"/>
      <c r="I476" s="34"/>
      <c r="J476" s="34"/>
      <c r="K476" s="34"/>
    </row>
    <row r="477" spans="1:11" ht="14.1" customHeight="1" x14ac:dyDescent="0.25">
      <c r="A477" s="34"/>
      <c r="B477" s="34"/>
      <c r="C477" s="49" t="s">
        <v>82</v>
      </c>
      <c r="D477" s="61" t="s">
        <v>53</v>
      </c>
      <c r="E477" s="47">
        <v>0</v>
      </c>
      <c r="F477" s="47">
        <v>0</v>
      </c>
      <c r="G477" s="47">
        <v>0</v>
      </c>
      <c r="H477" s="34"/>
      <c r="I477" s="34"/>
      <c r="J477" s="34"/>
      <c r="K477" s="34"/>
    </row>
    <row r="478" spans="1:11" ht="14.1" customHeight="1" x14ac:dyDescent="0.25">
      <c r="A478" s="34"/>
      <c r="B478" s="34"/>
      <c r="C478" s="49" t="s">
        <v>83</v>
      </c>
      <c r="D478" s="61" t="s">
        <v>53</v>
      </c>
      <c r="E478" s="47">
        <v>0</v>
      </c>
      <c r="F478" s="47">
        <v>0</v>
      </c>
      <c r="G478" s="47">
        <v>0</v>
      </c>
      <c r="H478" s="34"/>
      <c r="I478" s="34"/>
      <c r="J478" s="34"/>
      <c r="K478" s="34"/>
    </row>
    <row r="479" spans="1:11" ht="14.1" customHeight="1" x14ac:dyDescent="0.25">
      <c r="A479" s="34"/>
      <c r="B479" s="34"/>
      <c r="C479" s="49" t="s">
        <v>84</v>
      </c>
      <c r="D479" s="61" t="s">
        <v>53</v>
      </c>
      <c r="E479" s="47">
        <v>0</v>
      </c>
      <c r="F479" s="47">
        <v>0</v>
      </c>
      <c r="G479" s="47">
        <v>0</v>
      </c>
      <c r="H479" s="34"/>
      <c r="I479" s="34"/>
      <c r="J479" s="34"/>
      <c r="K479" s="34"/>
    </row>
    <row r="480" spans="1:11" ht="14.1" customHeight="1" x14ac:dyDescent="0.25">
      <c r="A480" s="34"/>
      <c r="B480" s="34"/>
      <c r="C480" s="49" t="s">
        <v>86</v>
      </c>
      <c r="D480" s="61" t="s">
        <v>53</v>
      </c>
      <c r="E480" s="47">
        <v>0</v>
      </c>
      <c r="F480" s="47">
        <v>0</v>
      </c>
      <c r="G480" s="47">
        <v>0</v>
      </c>
      <c r="H480" s="34"/>
      <c r="I480" s="34"/>
      <c r="J480" s="34"/>
      <c r="K480" s="34"/>
    </row>
    <row r="481" spans="1:11" ht="14.1" customHeight="1" x14ac:dyDescent="0.25">
      <c r="A481" s="34"/>
      <c r="B481" s="34"/>
      <c r="C481" s="49" t="s">
        <v>72</v>
      </c>
      <c r="D481" s="61" t="s">
        <v>53</v>
      </c>
      <c r="E481" s="47">
        <v>0</v>
      </c>
      <c r="F481" s="47">
        <v>0</v>
      </c>
      <c r="G481" s="47">
        <v>0</v>
      </c>
      <c r="H481" s="34"/>
      <c r="I481" s="34"/>
      <c r="J481" s="34"/>
      <c r="K481" s="34"/>
    </row>
    <row r="482" spans="1:11" ht="14.1" customHeight="1" x14ac:dyDescent="0.25">
      <c r="A482" s="34"/>
      <c r="B482" s="34"/>
      <c r="C482" s="49" t="s">
        <v>81</v>
      </c>
      <c r="D482" s="61" t="s">
        <v>53</v>
      </c>
      <c r="E482" s="47">
        <v>0</v>
      </c>
      <c r="F482" s="47">
        <v>0</v>
      </c>
      <c r="G482" s="47">
        <v>0</v>
      </c>
      <c r="H482" s="34"/>
      <c r="I482" s="34"/>
      <c r="J482" s="34"/>
      <c r="K482" s="34"/>
    </row>
    <row r="483" spans="1:11" ht="14.1" customHeight="1" x14ac:dyDescent="0.25">
      <c r="A483" s="34"/>
      <c r="B483" s="34"/>
      <c r="C483" s="49" t="s">
        <v>82</v>
      </c>
      <c r="D483" s="61" t="s">
        <v>53</v>
      </c>
      <c r="E483" s="47">
        <v>0</v>
      </c>
      <c r="F483" s="47">
        <v>0</v>
      </c>
      <c r="G483" s="47">
        <v>0</v>
      </c>
      <c r="H483" s="34"/>
      <c r="I483" s="34"/>
      <c r="J483" s="34"/>
      <c r="K483" s="34"/>
    </row>
    <row r="484" spans="1:11" ht="14.1" customHeight="1" x14ac:dyDescent="0.25">
      <c r="A484" s="34"/>
      <c r="B484" s="34"/>
      <c r="C484" s="49" t="s">
        <v>83</v>
      </c>
      <c r="D484" s="61" t="s">
        <v>53</v>
      </c>
      <c r="E484" s="47">
        <v>0</v>
      </c>
      <c r="F484" s="47">
        <v>0</v>
      </c>
      <c r="G484" s="47">
        <v>0</v>
      </c>
      <c r="H484" s="34"/>
      <c r="I484" s="34"/>
      <c r="J484" s="34"/>
      <c r="K484" s="34"/>
    </row>
    <row r="485" spans="1:11" ht="14.1" customHeight="1" x14ac:dyDescent="0.25">
      <c r="A485" s="34"/>
      <c r="B485" s="34"/>
      <c r="C485" s="49" t="s">
        <v>84</v>
      </c>
      <c r="D485" s="61" t="s">
        <v>53</v>
      </c>
      <c r="E485" s="47">
        <v>0</v>
      </c>
      <c r="F485" s="47">
        <v>0</v>
      </c>
      <c r="G485" s="47">
        <v>0</v>
      </c>
      <c r="H485" s="34"/>
      <c r="I485" s="34"/>
      <c r="J485" s="34"/>
      <c r="K485" s="34"/>
    </row>
    <row r="486" spans="1:11" ht="14.1" customHeight="1" x14ac:dyDescent="0.25">
      <c r="A486" s="34"/>
      <c r="B486" s="34"/>
      <c r="C486" s="49" t="s">
        <v>87</v>
      </c>
      <c r="D486" s="61" t="s">
        <v>53</v>
      </c>
      <c r="E486" s="47">
        <v>0</v>
      </c>
      <c r="F486" s="47">
        <v>0</v>
      </c>
      <c r="G486" s="47">
        <v>0</v>
      </c>
      <c r="H486" s="34"/>
      <c r="I486" s="34"/>
      <c r="J486" s="34"/>
      <c r="K486" s="34"/>
    </row>
    <row r="487" spans="1:11" ht="14.1" customHeight="1" x14ac:dyDescent="0.25">
      <c r="A487" s="34"/>
      <c r="B487" s="34"/>
      <c r="C487" s="49" t="s">
        <v>88</v>
      </c>
      <c r="D487" s="61" t="s">
        <v>53</v>
      </c>
      <c r="E487" s="47">
        <v>0</v>
      </c>
      <c r="F487" s="47">
        <v>0</v>
      </c>
      <c r="G487" s="47">
        <v>0</v>
      </c>
      <c r="H487" s="34"/>
      <c r="I487" s="34"/>
      <c r="J487" s="34"/>
      <c r="K487" s="34"/>
    </row>
    <row r="488" spans="1:11" ht="14.1" customHeight="1" x14ac:dyDescent="0.25">
      <c r="A488" s="34"/>
      <c r="B488" s="34"/>
      <c r="C488" s="48" t="s">
        <v>89</v>
      </c>
      <c r="D488" s="47">
        <v>0</v>
      </c>
      <c r="E488" s="47">
        <v>6000000</v>
      </c>
      <c r="F488" s="47">
        <v>0</v>
      </c>
      <c r="G488" s="47">
        <v>0</v>
      </c>
      <c r="H488" s="34"/>
      <c r="I488" s="34"/>
      <c r="J488" s="34"/>
      <c r="K488" s="34"/>
    </row>
    <row r="489" spans="1:11" ht="14.1" customHeight="1" x14ac:dyDescent="0.25">
      <c r="A489" s="34"/>
      <c r="B489" s="34"/>
      <c r="C489" s="55" t="s">
        <v>46</v>
      </c>
      <c r="D489" s="1419" t="s">
        <v>2658</v>
      </c>
      <c r="E489" s="1420"/>
      <c r="F489" s="1420"/>
      <c r="G489" s="1420"/>
      <c r="H489" s="34"/>
      <c r="I489" s="34"/>
      <c r="J489" s="34"/>
      <c r="K489" s="34"/>
    </row>
    <row r="490" spans="1:11" ht="14.1" customHeight="1" x14ac:dyDescent="0.25">
      <c r="A490" s="34"/>
      <c r="B490" s="34"/>
      <c r="C490" s="32" t="s">
        <v>48</v>
      </c>
      <c r="D490" s="1421" t="s">
        <v>53</v>
      </c>
      <c r="E490" s="1422"/>
      <c r="F490" s="1422"/>
      <c r="G490" s="1422"/>
      <c r="H490" s="34"/>
      <c r="I490" s="34"/>
      <c r="J490" s="34"/>
      <c r="K490" s="34"/>
    </row>
    <row r="491" spans="1:11" ht="14.1" customHeight="1" x14ac:dyDescent="0.25">
      <c r="A491" s="34"/>
      <c r="B491" s="34"/>
      <c r="C491" s="32" t="s">
        <v>50</v>
      </c>
      <c r="D491" s="1421" t="s">
        <v>2657</v>
      </c>
      <c r="E491" s="1422"/>
      <c r="F491" s="1422"/>
      <c r="G491" s="1422"/>
      <c r="H491" s="34"/>
      <c r="I491" s="34"/>
      <c r="J491" s="34"/>
      <c r="K491" s="34"/>
    </row>
    <row r="492" spans="1:11" ht="15" customHeight="1" x14ac:dyDescent="0.25">
      <c r="A492" s="34"/>
      <c r="B492" s="34"/>
      <c r="C492" s="53"/>
      <c r="D492" s="52">
        <v>2026</v>
      </c>
      <c r="E492" s="52">
        <v>2027</v>
      </c>
      <c r="F492" s="52">
        <v>2028</v>
      </c>
      <c r="G492" s="52">
        <v>2029</v>
      </c>
      <c r="H492" s="34"/>
      <c r="I492" s="34"/>
      <c r="J492" s="34"/>
      <c r="K492" s="34"/>
    </row>
    <row r="493" spans="1:11" ht="15" customHeight="1" x14ac:dyDescent="0.25">
      <c r="A493" s="34"/>
      <c r="B493" s="34"/>
      <c r="C493" s="51"/>
      <c r="D493" s="50" t="s">
        <v>17</v>
      </c>
      <c r="E493" s="50" t="s">
        <v>18</v>
      </c>
      <c r="F493" s="50" t="s">
        <v>18</v>
      </c>
      <c r="G493" s="50" t="s">
        <v>18</v>
      </c>
      <c r="H493" s="34"/>
      <c r="I493" s="34"/>
      <c r="J493" s="34"/>
      <c r="K493" s="34"/>
    </row>
    <row r="494" spans="1:11" ht="14.1" customHeight="1" x14ac:dyDescent="0.25">
      <c r="A494" s="34"/>
      <c r="B494" s="34"/>
      <c r="C494" s="41" t="s">
        <v>52</v>
      </c>
      <c r="D494" s="54" t="s">
        <v>53</v>
      </c>
      <c r="E494" s="54" t="s">
        <v>55</v>
      </c>
      <c r="F494" s="54" t="s">
        <v>124</v>
      </c>
      <c r="G494" s="54" t="s">
        <v>55</v>
      </c>
      <c r="H494" s="34"/>
      <c r="I494" s="34"/>
      <c r="J494" s="34"/>
      <c r="K494" s="34"/>
    </row>
    <row r="495" spans="1:11" ht="14.1" customHeight="1" x14ac:dyDescent="0.25">
      <c r="A495" s="34"/>
      <c r="B495" s="34"/>
      <c r="C495" s="41" t="s">
        <v>54</v>
      </c>
      <c r="D495" s="54" t="s">
        <v>53</v>
      </c>
      <c r="E495" s="54" t="s">
        <v>55</v>
      </c>
      <c r="F495" s="54" t="s">
        <v>145</v>
      </c>
      <c r="G495" s="54" t="s">
        <v>55</v>
      </c>
      <c r="H495" s="34"/>
      <c r="I495" s="34"/>
      <c r="J495" s="34"/>
      <c r="K495" s="34"/>
    </row>
    <row r="496" spans="1:11" ht="14.1" customHeight="1" x14ac:dyDescent="0.25">
      <c r="A496" s="34"/>
      <c r="B496" s="34"/>
      <c r="C496" s="41" t="s">
        <v>59</v>
      </c>
      <c r="D496" s="54" t="s">
        <v>55</v>
      </c>
      <c r="E496" s="54" t="s">
        <v>55</v>
      </c>
      <c r="F496" s="54" t="s">
        <v>145</v>
      </c>
      <c r="G496" s="54" t="s">
        <v>55</v>
      </c>
      <c r="H496" s="34"/>
      <c r="I496" s="34"/>
      <c r="J496" s="34"/>
      <c r="K496" s="34"/>
    </row>
    <row r="497" spans="1:11" ht="14.1" customHeight="1" x14ac:dyDescent="0.25">
      <c r="A497" s="34"/>
      <c r="B497" s="34"/>
      <c r="C497" s="41" t="s">
        <v>63</v>
      </c>
      <c r="D497" s="54" t="s">
        <v>53</v>
      </c>
      <c r="E497" s="54" t="s">
        <v>53</v>
      </c>
      <c r="F497" s="54" t="s">
        <v>53</v>
      </c>
      <c r="G497" s="54" t="s">
        <v>103</v>
      </c>
      <c r="H497" s="34"/>
      <c r="I497" s="34"/>
      <c r="J497" s="34"/>
      <c r="K497" s="34"/>
    </row>
    <row r="498" spans="1:11" ht="14.1" customHeight="1" x14ac:dyDescent="0.25">
      <c r="A498" s="34"/>
      <c r="B498" s="34"/>
      <c r="C498" s="41" t="s">
        <v>65</v>
      </c>
      <c r="D498" s="54" t="s">
        <v>53</v>
      </c>
      <c r="E498" s="54" t="s">
        <v>53</v>
      </c>
      <c r="F498" s="54" t="s">
        <v>53</v>
      </c>
      <c r="G498" s="54" t="s">
        <v>103</v>
      </c>
      <c r="H498" s="34"/>
      <c r="I498" s="34"/>
      <c r="J498" s="34"/>
      <c r="K498" s="34"/>
    </row>
    <row r="499" spans="1:11" ht="14.1" customHeight="1" x14ac:dyDescent="0.25">
      <c r="A499" s="34"/>
      <c r="B499" s="34"/>
      <c r="C499" s="41" t="s">
        <v>68</v>
      </c>
      <c r="D499" s="54" t="s">
        <v>53</v>
      </c>
      <c r="E499" s="54" t="s">
        <v>53</v>
      </c>
      <c r="F499" s="54" t="s">
        <v>53</v>
      </c>
      <c r="G499" s="54" t="s">
        <v>103</v>
      </c>
      <c r="H499" s="34"/>
      <c r="I499" s="34"/>
      <c r="J499" s="34"/>
      <c r="K499" s="34"/>
    </row>
    <row r="500" spans="1:11" ht="14.1" customHeight="1" x14ac:dyDescent="0.25">
      <c r="A500" s="34"/>
      <c r="B500" s="34"/>
      <c r="C500" s="1431" t="s">
        <v>70</v>
      </c>
      <c r="D500" s="1432"/>
      <c r="E500" s="1432"/>
      <c r="F500" s="1432"/>
      <c r="G500" s="1432"/>
      <c r="H500" s="34"/>
      <c r="I500" s="34"/>
      <c r="J500" s="34"/>
      <c r="K500" s="34"/>
    </row>
    <row r="501" spans="1:11" ht="14.1" customHeight="1" x14ac:dyDescent="0.25">
      <c r="A501" s="34"/>
      <c r="B501" s="34"/>
      <c r="C501" s="53"/>
      <c r="D501" s="52">
        <v>2026</v>
      </c>
      <c r="E501" s="52">
        <v>2027</v>
      </c>
      <c r="F501" s="52">
        <v>2028</v>
      </c>
      <c r="G501" s="52">
        <v>2029</v>
      </c>
      <c r="H501" s="34"/>
      <c r="I501" s="34"/>
      <c r="J501" s="34"/>
      <c r="K501" s="34"/>
    </row>
    <row r="502" spans="1:11" ht="14.1" customHeight="1" x14ac:dyDescent="0.25">
      <c r="A502" s="34"/>
      <c r="B502" s="34"/>
      <c r="C502" s="51"/>
      <c r="D502" s="50" t="s">
        <v>17</v>
      </c>
      <c r="E502" s="50" t="s">
        <v>18</v>
      </c>
      <c r="F502" s="50" t="s">
        <v>18</v>
      </c>
      <c r="G502" s="50" t="s">
        <v>18</v>
      </c>
      <c r="H502" s="34"/>
      <c r="I502" s="34"/>
      <c r="J502" s="34"/>
      <c r="K502" s="34"/>
    </row>
    <row r="503" spans="1:11" ht="14.1" customHeight="1" x14ac:dyDescent="0.25">
      <c r="A503" s="34"/>
      <c r="B503" s="34"/>
      <c r="C503" s="49" t="s">
        <v>71</v>
      </c>
      <c r="D503" s="61" t="s">
        <v>53</v>
      </c>
      <c r="E503" s="47">
        <v>0</v>
      </c>
      <c r="F503" s="47">
        <v>0</v>
      </c>
      <c r="G503" s="47">
        <v>0</v>
      </c>
      <c r="H503" s="34"/>
      <c r="I503" s="34"/>
      <c r="J503" s="34"/>
      <c r="K503" s="34"/>
    </row>
    <row r="504" spans="1:11" ht="14.1" customHeight="1" x14ac:dyDescent="0.25">
      <c r="A504" s="34"/>
      <c r="B504" s="34"/>
      <c r="C504" s="49" t="s">
        <v>72</v>
      </c>
      <c r="D504" s="61" t="s">
        <v>53</v>
      </c>
      <c r="E504" s="47">
        <v>0</v>
      </c>
      <c r="F504" s="47">
        <v>0</v>
      </c>
      <c r="G504" s="47">
        <v>0</v>
      </c>
      <c r="H504" s="34"/>
      <c r="I504" s="34"/>
      <c r="J504" s="34"/>
      <c r="K504" s="34"/>
    </row>
    <row r="505" spans="1:11" ht="14.1" customHeight="1" x14ac:dyDescent="0.25">
      <c r="A505" s="34"/>
      <c r="B505" s="34"/>
      <c r="C505" s="49" t="s">
        <v>73</v>
      </c>
      <c r="D505" s="61" t="s">
        <v>53</v>
      </c>
      <c r="E505" s="47">
        <v>0</v>
      </c>
      <c r="F505" s="47">
        <v>0</v>
      </c>
      <c r="G505" s="47">
        <v>0</v>
      </c>
      <c r="H505" s="34"/>
      <c r="I505" s="34"/>
      <c r="J505" s="34"/>
      <c r="K505" s="34"/>
    </row>
    <row r="506" spans="1:11" ht="14.1" customHeight="1" x14ac:dyDescent="0.25">
      <c r="A506" s="34"/>
      <c r="B506" s="34"/>
      <c r="C506" s="49" t="s">
        <v>74</v>
      </c>
      <c r="D506" s="61" t="s">
        <v>53</v>
      </c>
      <c r="E506" s="47">
        <v>0</v>
      </c>
      <c r="F506" s="47">
        <v>0</v>
      </c>
      <c r="G506" s="47">
        <v>0</v>
      </c>
      <c r="H506" s="34"/>
      <c r="I506" s="34"/>
      <c r="J506" s="34"/>
      <c r="K506" s="34"/>
    </row>
    <row r="507" spans="1:11" ht="14.1" customHeight="1" x14ac:dyDescent="0.25">
      <c r="A507" s="34"/>
      <c r="B507" s="34"/>
      <c r="C507" s="49" t="s">
        <v>72</v>
      </c>
      <c r="D507" s="61" t="s">
        <v>53</v>
      </c>
      <c r="E507" s="47">
        <v>0</v>
      </c>
      <c r="F507" s="47">
        <v>0</v>
      </c>
      <c r="G507" s="47">
        <v>0</v>
      </c>
      <c r="H507" s="34"/>
      <c r="I507" s="34"/>
      <c r="J507" s="34"/>
      <c r="K507" s="34"/>
    </row>
    <row r="508" spans="1:11" ht="14.1" customHeight="1" x14ac:dyDescent="0.25">
      <c r="A508" s="34"/>
      <c r="B508" s="34"/>
      <c r="C508" s="49" t="s">
        <v>73</v>
      </c>
      <c r="D508" s="61" t="s">
        <v>53</v>
      </c>
      <c r="E508" s="47">
        <v>0</v>
      </c>
      <c r="F508" s="47">
        <v>0</v>
      </c>
      <c r="G508" s="47">
        <v>0</v>
      </c>
      <c r="H508" s="34"/>
      <c r="I508" s="34"/>
      <c r="J508" s="34"/>
      <c r="K508" s="34"/>
    </row>
    <row r="509" spans="1:11" ht="14.1" customHeight="1" x14ac:dyDescent="0.25">
      <c r="A509" s="34"/>
      <c r="B509" s="34"/>
      <c r="C509" s="49" t="s">
        <v>75</v>
      </c>
      <c r="D509" s="61" t="s">
        <v>53</v>
      </c>
      <c r="E509" s="47">
        <v>0</v>
      </c>
      <c r="F509" s="47">
        <v>0</v>
      </c>
      <c r="G509" s="47">
        <v>0</v>
      </c>
      <c r="H509" s="34"/>
      <c r="I509" s="34"/>
      <c r="J509" s="34"/>
      <c r="K509" s="34"/>
    </row>
    <row r="510" spans="1:11" ht="14.1" customHeight="1" x14ac:dyDescent="0.25">
      <c r="A510" s="34"/>
      <c r="B510" s="34"/>
      <c r="C510" s="49" t="s">
        <v>72</v>
      </c>
      <c r="D510" s="61" t="s">
        <v>53</v>
      </c>
      <c r="E510" s="47">
        <v>0</v>
      </c>
      <c r="F510" s="47">
        <v>0</v>
      </c>
      <c r="G510" s="47">
        <v>0</v>
      </c>
      <c r="H510" s="34"/>
      <c r="I510" s="34"/>
      <c r="J510" s="34"/>
      <c r="K510" s="34"/>
    </row>
    <row r="511" spans="1:11" ht="14.1" customHeight="1" x14ac:dyDescent="0.25">
      <c r="A511" s="34"/>
      <c r="B511" s="34"/>
      <c r="C511" s="49" t="s">
        <v>73</v>
      </c>
      <c r="D511" s="61" t="s">
        <v>53</v>
      </c>
      <c r="E511" s="47">
        <v>0</v>
      </c>
      <c r="F511" s="47">
        <v>0</v>
      </c>
      <c r="G511" s="47">
        <v>0</v>
      </c>
      <c r="H511" s="34"/>
      <c r="I511" s="34"/>
      <c r="J511" s="34"/>
      <c r="K511" s="34"/>
    </row>
    <row r="512" spans="1:11" ht="14.1" customHeight="1" x14ac:dyDescent="0.25">
      <c r="A512" s="34"/>
      <c r="B512" s="34"/>
      <c r="C512" s="49" t="s">
        <v>76</v>
      </c>
      <c r="D512" s="61" t="s">
        <v>53</v>
      </c>
      <c r="E512" s="47">
        <v>0</v>
      </c>
      <c r="F512" s="47">
        <v>0</v>
      </c>
      <c r="G512" s="47">
        <v>0</v>
      </c>
      <c r="H512" s="34"/>
      <c r="I512" s="34"/>
      <c r="J512" s="34"/>
      <c r="K512" s="34"/>
    </row>
    <row r="513" spans="1:11" ht="14.1" customHeight="1" x14ac:dyDescent="0.25">
      <c r="A513" s="34"/>
      <c r="B513" s="34"/>
      <c r="C513" s="49" t="s">
        <v>72</v>
      </c>
      <c r="D513" s="61" t="s">
        <v>53</v>
      </c>
      <c r="E513" s="47">
        <v>0</v>
      </c>
      <c r="F513" s="47">
        <v>0</v>
      </c>
      <c r="G513" s="47">
        <v>0</v>
      </c>
      <c r="H513" s="34"/>
      <c r="I513" s="34"/>
      <c r="J513" s="34"/>
      <c r="K513" s="34"/>
    </row>
    <row r="514" spans="1:11" ht="14.1" customHeight="1" x14ac:dyDescent="0.25">
      <c r="A514" s="34"/>
      <c r="B514" s="34"/>
      <c r="C514" s="49" t="s">
        <v>73</v>
      </c>
      <c r="D514" s="61" t="s">
        <v>53</v>
      </c>
      <c r="E514" s="47">
        <v>0</v>
      </c>
      <c r="F514" s="47">
        <v>0</v>
      </c>
      <c r="G514" s="47">
        <v>0</v>
      </c>
      <c r="H514" s="34"/>
      <c r="I514" s="34"/>
      <c r="J514" s="34"/>
      <c r="K514" s="34"/>
    </row>
    <row r="515" spans="1:11" ht="14.1" customHeight="1" x14ac:dyDescent="0.25">
      <c r="A515" s="34"/>
      <c r="B515" s="34"/>
      <c r="C515" s="49" t="s">
        <v>77</v>
      </c>
      <c r="D515" s="61" t="s">
        <v>53</v>
      </c>
      <c r="E515" s="47">
        <v>0</v>
      </c>
      <c r="F515" s="47">
        <v>0</v>
      </c>
      <c r="G515" s="47">
        <v>0</v>
      </c>
      <c r="H515" s="34"/>
      <c r="I515" s="34"/>
      <c r="J515" s="34"/>
      <c r="K515" s="34"/>
    </row>
    <row r="516" spans="1:11" ht="14.1" customHeight="1" x14ac:dyDescent="0.25">
      <c r="A516" s="34"/>
      <c r="B516" s="34"/>
      <c r="C516" s="49" t="s">
        <v>72</v>
      </c>
      <c r="D516" s="61" t="s">
        <v>53</v>
      </c>
      <c r="E516" s="47">
        <v>0</v>
      </c>
      <c r="F516" s="47">
        <v>0</v>
      </c>
      <c r="G516" s="47">
        <v>0</v>
      </c>
      <c r="H516" s="34"/>
      <c r="I516" s="34"/>
      <c r="J516" s="34"/>
      <c r="K516" s="34"/>
    </row>
    <row r="517" spans="1:11" ht="14.1" customHeight="1" x14ac:dyDescent="0.25">
      <c r="A517" s="34"/>
      <c r="B517" s="34"/>
      <c r="C517" s="49" t="s">
        <v>73</v>
      </c>
      <c r="D517" s="61" t="s">
        <v>53</v>
      </c>
      <c r="E517" s="47">
        <v>0</v>
      </c>
      <c r="F517" s="47">
        <v>0</v>
      </c>
      <c r="G517" s="47">
        <v>0</v>
      </c>
      <c r="H517" s="34"/>
      <c r="I517" s="34"/>
      <c r="J517" s="34"/>
      <c r="K517" s="34"/>
    </row>
    <row r="518" spans="1:11" ht="14.1" customHeight="1" x14ac:dyDescent="0.25">
      <c r="A518" s="34"/>
      <c r="B518" s="34"/>
      <c r="C518" s="49" t="s">
        <v>78</v>
      </c>
      <c r="D518" s="61" t="s">
        <v>53</v>
      </c>
      <c r="E518" s="47">
        <v>0</v>
      </c>
      <c r="F518" s="47">
        <v>0</v>
      </c>
      <c r="G518" s="47">
        <v>0</v>
      </c>
      <c r="H518" s="34"/>
      <c r="I518" s="34"/>
      <c r="J518" s="34"/>
      <c r="K518" s="34"/>
    </row>
    <row r="519" spans="1:11" ht="14.1" customHeight="1" x14ac:dyDescent="0.25">
      <c r="A519" s="34"/>
      <c r="B519" s="34"/>
      <c r="C519" s="49" t="s">
        <v>72</v>
      </c>
      <c r="D519" s="61" t="s">
        <v>53</v>
      </c>
      <c r="E519" s="47">
        <v>0</v>
      </c>
      <c r="F519" s="47">
        <v>0</v>
      </c>
      <c r="G519" s="47">
        <v>0</v>
      </c>
      <c r="H519" s="34"/>
      <c r="I519" s="34"/>
      <c r="J519" s="34"/>
      <c r="K519" s="34"/>
    </row>
    <row r="520" spans="1:11" ht="14.1" customHeight="1" x14ac:dyDescent="0.25">
      <c r="A520" s="34"/>
      <c r="B520" s="34"/>
      <c r="C520" s="49" t="s">
        <v>73</v>
      </c>
      <c r="D520" s="61" t="s">
        <v>53</v>
      </c>
      <c r="E520" s="47">
        <v>0</v>
      </c>
      <c r="F520" s="47">
        <v>0</v>
      </c>
      <c r="G520" s="47">
        <v>0</v>
      </c>
      <c r="H520" s="34"/>
      <c r="I520" s="34"/>
      <c r="J520" s="34"/>
      <c r="K520" s="34"/>
    </row>
    <row r="521" spans="1:11" ht="14.1" customHeight="1" x14ac:dyDescent="0.25">
      <c r="A521" s="34"/>
      <c r="B521" s="34"/>
      <c r="C521" s="49" t="s">
        <v>79</v>
      </c>
      <c r="D521" s="61" t="s">
        <v>53</v>
      </c>
      <c r="E521" s="47">
        <v>0</v>
      </c>
      <c r="F521" s="47">
        <v>0</v>
      </c>
      <c r="G521" s="47">
        <v>0</v>
      </c>
      <c r="H521" s="34"/>
      <c r="I521" s="34"/>
      <c r="J521" s="34"/>
      <c r="K521" s="34"/>
    </row>
    <row r="522" spans="1:11" ht="14.1" customHeight="1" x14ac:dyDescent="0.25">
      <c r="A522" s="34"/>
      <c r="B522" s="34"/>
      <c r="C522" s="49" t="s">
        <v>72</v>
      </c>
      <c r="D522" s="61" t="s">
        <v>53</v>
      </c>
      <c r="E522" s="47">
        <v>0</v>
      </c>
      <c r="F522" s="47">
        <v>0</v>
      </c>
      <c r="G522" s="47">
        <v>0</v>
      </c>
      <c r="H522" s="34"/>
      <c r="I522" s="34"/>
      <c r="J522" s="34"/>
      <c r="K522" s="34"/>
    </row>
    <row r="523" spans="1:11" ht="14.1" customHeight="1" x14ac:dyDescent="0.25">
      <c r="A523" s="34"/>
      <c r="B523" s="34"/>
      <c r="C523" s="49" t="s">
        <v>73</v>
      </c>
      <c r="D523" s="61" t="s">
        <v>53</v>
      </c>
      <c r="E523" s="47">
        <v>0</v>
      </c>
      <c r="F523" s="47">
        <v>0</v>
      </c>
      <c r="G523" s="47">
        <v>0</v>
      </c>
      <c r="H523" s="34"/>
      <c r="I523" s="34"/>
      <c r="J523" s="34"/>
      <c r="K523" s="34"/>
    </row>
    <row r="524" spans="1:11" ht="14.1" customHeight="1" x14ac:dyDescent="0.25">
      <c r="A524" s="34"/>
      <c r="B524" s="34"/>
      <c r="C524" s="49" t="s">
        <v>80</v>
      </c>
      <c r="D524" s="61" t="s">
        <v>53</v>
      </c>
      <c r="E524" s="47">
        <v>0</v>
      </c>
      <c r="F524" s="47">
        <v>0</v>
      </c>
      <c r="G524" s="47">
        <v>0</v>
      </c>
      <c r="H524" s="34"/>
      <c r="I524" s="34"/>
      <c r="J524" s="34"/>
      <c r="K524" s="34"/>
    </row>
    <row r="525" spans="1:11" ht="14.1" customHeight="1" x14ac:dyDescent="0.25">
      <c r="A525" s="34"/>
      <c r="B525" s="34"/>
      <c r="C525" s="49" t="s">
        <v>72</v>
      </c>
      <c r="D525" s="61" t="s">
        <v>53</v>
      </c>
      <c r="E525" s="47">
        <v>0</v>
      </c>
      <c r="F525" s="47">
        <v>0</v>
      </c>
      <c r="G525" s="47">
        <v>0</v>
      </c>
      <c r="H525" s="34"/>
      <c r="I525" s="34"/>
      <c r="J525" s="34"/>
      <c r="K525" s="34"/>
    </row>
    <row r="526" spans="1:11" ht="14.1" customHeight="1" x14ac:dyDescent="0.25">
      <c r="A526" s="34"/>
      <c r="B526" s="34"/>
      <c r="C526" s="49" t="s">
        <v>81</v>
      </c>
      <c r="D526" s="61" t="s">
        <v>53</v>
      </c>
      <c r="E526" s="47">
        <v>0</v>
      </c>
      <c r="F526" s="47">
        <v>0</v>
      </c>
      <c r="G526" s="47">
        <v>0</v>
      </c>
      <c r="H526" s="34"/>
      <c r="I526" s="34"/>
      <c r="J526" s="34"/>
      <c r="K526" s="34"/>
    </row>
    <row r="527" spans="1:11" ht="14.1" customHeight="1" x14ac:dyDescent="0.25">
      <c r="A527" s="34"/>
      <c r="B527" s="34"/>
      <c r="C527" s="49" t="s">
        <v>82</v>
      </c>
      <c r="D527" s="61" t="s">
        <v>53</v>
      </c>
      <c r="E527" s="47">
        <v>0</v>
      </c>
      <c r="F527" s="47">
        <v>0</v>
      </c>
      <c r="G527" s="47">
        <v>0</v>
      </c>
      <c r="H527" s="34"/>
      <c r="I527" s="34"/>
      <c r="J527" s="34"/>
      <c r="K527" s="34"/>
    </row>
    <row r="528" spans="1:11" ht="14.1" customHeight="1" x14ac:dyDescent="0.25">
      <c r="A528" s="34"/>
      <c r="B528" s="34"/>
      <c r="C528" s="49" t="s">
        <v>83</v>
      </c>
      <c r="D528" s="61" t="s">
        <v>53</v>
      </c>
      <c r="E528" s="47">
        <v>0</v>
      </c>
      <c r="F528" s="47">
        <v>0</v>
      </c>
      <c r="G528" s="47">
        <v>0</v>
      </c>
      <c r="H528" s="34"/>
      <c r="I528" s="34"/>
      <c r="J528" s="34"/>
      <c r="K528" s="34"/>
    </row>
    <row r="529" spans="1:11" ht="14.1" customHeight="1" x14ac:dyDescent="0.25">
      <c r="A529" s="34"/>
      <c r="B529" s="34"/>
      <c r="C529" s="49" t="s">
        <v>84</v>
      </c>
      <c r="D529" s="61" t="s">
        <v>53</v>
      </c>
      <c r="E529" s="47">
        <v>0</v>
      </c>
      <c r="F529" s="47">
        <v>0</v>
      </c>
      <c r="G529" s="47">
        <v>0</v>
      </c>
      <c r="H529" s="34"/>
      <c r="I529" s="34"/>
      <c r="J529" s="34"/>
      <c r="K529" s="34"/>
    </row>
    <row r="530" spans="1:11" ht="14.1" customHeight="1" x14ac:dyDescent="0.25">
      <c r="A530" s="34"/>
      <c r="B530" s="34"/>
      <c r="C530" s="49" t="s">
        <v>85</v>
      </c>
      <c r="D530" s="61" t="s">
        <v>53</v>
      </c>
      <c r="E530" s="47">
        <v>0</v>
      </c>
      <c r="F530" s="47">
        <v>30000000</v>
      </c>
      <c r="G530" s="47">
        <v>0</v>
      </c>
      <c r="H530" s="34"/>
      <c r="I530" s="34"/>
      <c r="J530" s="34"/>
      <c r="K530" s="34"/>
    </row>
    <row r="531" spans="1:11" ht="14.1" customHeight="1" x14ac:dyDescent="0.25">
      <c r="A531" s="34"/>
      <c r="B531" s="34"/>
      <c r="C531" s="49" t="s">
        <v>72</v>
      </c>
      <c r="D531" s="61" t="s">
        <v>53</v>
      </c>
      <c r="E531" s="47">
        <v>0</v>
      </c>
      <c r="F531" s="47">
        <v>30000000</v>
      </c>
      <c r="G531" s="47">
        <v>0</v>
      </c>
      <c r="H531" s="34"/>
      <c r="I531" s="34"/>
      <c r="J531" s="34"/>
      <c r="K531" s="34"/>
    </row>
    <row r="532" spans="1:11" ht="14.1" customHeight="1" x14ac:dyDescent="0.25">
      <c r="A532" s="34"/>
      <c r="B532" s="34"/>
      <c r="C532" s="49" t="s">
        <v>81</v>
      </c>
      <c r="D532" s="61" t="s">
        <v>53</v>
      </c>
      <c r="E532" s="47">
        <v>0</v>
      </c>
      <c r="F532" s="47">
        <v>0</v>
      </c>
      <c r="G532" s="47">
        <v>0</v>
      </c>
      <c r="H532" s="34"/>
      <c r="I532" s="34"/>
      <c r="J532" s="34"/>
      <c r="K532" s="34"/>
    </row>
    <row r="533" spans="1:11" ht="14.1" customHeight="1" x14ac:dyDescent="0.25">
      <c r="A533" s="34"/>
      <c r="B533" s="34"/>
      <c r="C533" s="49" t="s">
        <v>82</v>
      </c>
      <c r="D533" s="61" t="s">
        <v>53</v>
      </c>
      <c r="E533" s="47">
        <v>0</v>
      </c>
      <c r="F533" s="47">
        <v>0</v>
      </c>
      <c r="G533" s="47">
        <v>0</v>
      </c>
      <c r="H533" s="34"/>
      <c r="I533" s="34"/>
      <c r="J533" s="34"/>
      <c r="K533" s="34"/>
    </row>
    <row r="534" spans="1:11" ht="14.1" customHeight="1" x14ac:dyDescent="0.25">
      <c r="A534" s="34"/>
      <c r="B534" s="34"/>
      <c r="C534" s="49" t="s">
        <v>83</v>
      </c>
      <c r="D534" s="61" t="s">
        <v>53</v>
      </c>
      <c r="E534" s="47">
        <v>0</v>
      </c>
      <c r="F534" s="47">
        <v>0</v>
      </c>
      <c r="G534" s="47">
        <v>0</v>
      </c>
      <c r="H534" s="34"/>
      <c r="I534" s="34"/>
      <c r="J534" s="34"/>
      <c r="K534" s="34"/>
    </row>
    <row r="535" spans="1:11" ht="14.1" customHeight="1" x14ac:dyDescent="0.25">
      <c r="A535" s="34"/>
      <c r="B535" s="34"/>
      <c r="C535" s="49" t="s">
        <v>84</v>
      </c>
      <c r="D535" s="61" t="s">
        <v>53</v>
      </c>
      <c r="E535" s="47">
        <v>0</v>
      </c>
      <c r="F535" s="47">
        <v>0</v>
      </c>
      <c r="G535" s="47">
        <v>0</v>
      </c>
      <c r="H535" s="34"/>
      <c r="I535" s="34"/>
      <c r="J535" s="34"/>
      <c r="K535" s="34"/>
    </row>
    <row r="536" spans="1:11" ht="14.1" customHeight="1" x14ac:dyDescent="0.25">
      <c r="A536" s="34"/>
      <c r="B536" s="34"/>
      <c r="C536" s="49" t="s">
        <v>86</v>
      </c>
      <c r="D536" s="61" t="s">
        <v>53</v>
      </c>
      <c r="E536" s="47">
        <v>0</v>
      </c>
      <c r="F536" s="47">
        <v>0</v>
      </c>
      <c r="G536" s="47">
        <v>0</v>
      </c>
      <c r="H536" s="34"/>
      <c r="I536" s="34"/>
      <c r="J536" s="34"/>
      <c r="K536" s="34"/>
    </row>
    <row r="537" spans="1:11" ht="14.1" customHeight="1" x14ac:dyDescent="0.25">
      <c r="A537" s="34"/>
      <c r="B537" s="34"/>
      <c r="C537" s="49" t="s">
        <v>72</v>
      </c>
      <c r="D537" s="61" t="s">
        <v>53</v>
      </c>
      <c r="E537" s="47">
        <v>0</v>
      </c>
      <c r="F537" s="47">
        <v>0</v>
      </c>
      <c r="G537" s="47">
        <v>0</v>
      </c>
      <c r="H537" s="34"/>
      <c r="I537" s="34"/>
      <c r="J537" s="34"/>
      <c r="K537" s="34"/>
    </row>
    <row r="538" spans="1:11" ht="14.1" customHeight="1" x14ac:dyDescent="0.25">
      <c r="A538" s="34"/>
      <c r="B538" s="34"/>
      <c r="C538" s="49" t="s">
        <v>81</v>
      </c>
      <c r="D538" s="61" t="s">
        <v>53</v>
      </c>
      <c r="E538" s="47">
        <v>0</v>
      </c>
      <c r="F538" s="47">
        <v>0</v>
      </c>
      <c r="G538" s="47">
        <v>0</v>
      </c>
      <c r="H538" s="34"/>
      <c r="I538" s="34"/>
      <c r="J538" s="34"/>
      <c r="K538" s="34"/>
    </row>
    <row r="539" spans="1:11" ht="14.1" customHeight="1" x14ac:dyDescent="0.25">
      <c r="A539" s="34"/>
      <c r="B539" s="34"/>
      <c r="C539" s="49" t="s">
        <v>82</v>
      </c>
      <c r="D539" s="61" t="s">
        <v>53</v>
      </c>
      <c r="E539" s="47">
        <v>0</v>
      </c>
      <c r="F539" s="47">
        <v>0</v>
      </c>
      <c r="G539" s="47">
        <v>0</v>
      </c>
      <c r="H539" s="34"/>
      <c r="I539" s="34"/>
      <c r="J539" s="34"/>
      <c r="K539" s="34"/>
    </row>
    <row r="540" spans="1:11" ht="14.1" customHeight="1" x14ac:dyDescent="0.25">
      <c r="A540" s="34"/>
      <c r="B540" s="34"/>
      <c r="C540" s="49" t="s">
        <v>83</v>
      </c>
      <c r="D540" s="61" t="s">
        <v>53</v>
      </c>
      <c r="E540" s="47">
        <v>0</v>
      </c>
      <c r="F540" s="47">
        <v>0</v>
      </c>
      <c r="G540" s="47">
        <v>0</v>
      </c>
      <c r="H540" s="34"/>
      <c r="I540" s="34"/>
      <c r="J540" s="34"/>
      <c r="K540" s="34"/>
    </row>
    <row r="541" spans="1:11" ht="14.1" customHeight="1" x14ac:dyDescent="0.25">
      <c r="A541" s="34"/>
      <c r="B541" s="34"/>
      <c r="C541" s="49" t="s">
        <v>84</v>
      </c>
      <c r="D541" s="61" t="s">
        <v>53</v>
      </c>
      <c r="E541" s="47">
        <v>0</v>
      </c>
      <c r="F541" s="47">
        <v>0</v>
      </c>
      <c r="G541" s="47">
        <v>0</v>
      </c>
      <c r="H541" s="34"/>
      <c r="I541" s="34"/>
      <c r="J541" s="34"/>
      <c r="K541" s="34"/>
    </row>
    <row r="542" spans="1:11" ht="14.1" customHeight="1" x14ac:dyDescent="0.25">
      <c r="A542" s="34"/>
      <c r="B542" s="34"/>
      <c r="C542" s="49" t="s">
        <v>87</v>
      </c>
      <c r="D542" s="61" t="s">
        <v>53</v>
      </c>
      <c r="E542" s="47">
        <v>0</v>
      </c>
      <c r="F542" s="47">
        <v>0</v>
      </c>
      <c r="G542" s="47">
        <v>0</v>
      </c>
      <c r="H542" s="34"/>
      <c r="I542" s="34"/>
      <c r="J542" s="34"/>
      <c r="K542" s="34"/>
    </row>
    <row r="543" spans="1:11" ht="14.1" customHeight="1" x14ac:dyDescent="0.25">
      <c r="A543" s="34"/>
      <c r="B543" s="34"/>
      <c r="C543" s="49" t="s">
        <v>88</v>
      </c>
      <c r="D543" s="61" t="s">
        <v>53</v>
      </c>
      <c r="E543" s="47">
        <v>0</v>
      </c>
      <c r="F543" s="47">
        <v>0</v>
      </c>
      <c r="G543" s="47">
        <v>0</v>
      </c>
      <c r="H543" s="34"/>
      <c r="I543" s="34"/>
      <c r="J543" s="34"/>
      <c r="K543" s="34"/>
    </row>
    <row r="544" spans="1:11" ht="14.1" customHeight="1" x14ac:dyDescent="0.25">
      <c r="A544" s="34"/>
      <c r="B544" s="34"/>
      <c r="C544" s="48" t="s">
        <v>89</v>
      </c>
      <c r="D544" s="47">
        <v>0</v>
      </c>
      <c r="E544" s="47">
        <v>0</v>
      </c>
      <c r="F544" s="47">
        <v>30000000</v>
      </c>
      <c r="G544" s="47">
        <v>0</v>
      </c>
      <c r="H544" s="34"/>
      <c r="I544" s="34"/>
      <c r="J544" s="34"/>
      <c r="K544" s="34"/>
    </row>
    <row r="545" spans="1:11" ht="14.1" customHeight="1" x14ac:dyDescent="0.25">
      <c r="A545" s="34"/>
      <c r="B545" s="34"/>
      <c r="C545" s="1417" t="s">
        <v>90</v>
      </c>
      <c r="D545" s="1418"/>
      <c r="E545" s="1418"/>
      <c r="F545" s="1418"/>
      <c r="G545" s="1418"/>
      <c r="H545" s="34"/>
      <c r="I545" s="34"/>
      <c r="J545" s="34"/>
      <c r="K545" s="34"/>
    </row>
    <row r="546" spans="1:11" ht="14.1" customHeight="1" x14ac:dyDescent="0.25">
      <c r="A546" s="34"/>
      <c r="B546" s="34"/>
      <c r="C546" s="56" t="s">
        <v>2656</v>
      </c>
      <c r="D546" s="1417" t="s">
        <v>2655</v>
      </c>
      <c r="E546" s="1418"/>
      <c r="F546" s="1418"/>
      <c r="G546" s="1418"/>
      <c r="H546" s="34"/>
      <c r="I546" s="34"/>
      <c r="J546" s="34"/>
      <c r="K546" s="34"/>
    </row>
    <row r="547" spans="1:11" ht="14.1" customHeight="1" x14ac:dyDescent="0.25">
      <c r="A547" s="34"/>
      <c r="B547" s="34"/>
      <c r="C547" s="55" t="s">
        <v>46</v>
      </c>
      <c r="D547" s="1419" t="s">
        <v>2654</v>
      </c>
      <c r="E547" s="1420"/>
      <c r="F547" s="1420"/>
      <c r="G547" s="1420"/>
      <c r="H547" s="34"/>
      <c r="I547" s="34"/>
      <c r="J547" s="34"/>
      <c r="K547" s="34"/>
    </row>
    <row r="548" spans="1:11" ht="14.1" customHeight="1" x14ac:dyDescent="0.25">
      <c r="A548" s="34"/>
      <c r="B548" s="34"/>
      <c r="C548" s="32" t="s">
        <v>48</v>
      </c>
      <c r="D548" s="1421" t="s">
        <v>53</v>
      </c>
      <c r="E548" s="1422"/>
      <c r="F548" s="1422"/>
      <c r="G548" s="1422"/>
      <c r="H548" s="34"/>
      <c r="I548" s="34"/>
      <c r="J548" s="34"/>
      <c r="K548" s="34"/>
    </row>
    <row r="549" spans="1:11" ht="14.1" customHeight="1" x14ac:dyDescent="0.25">
      <c r="A549" s="34"/>
      <c r="B549" s="34"/>
      <c r="C549" s="32" t="s">
        <v>50</v>
      </c>
      <c r="D549" s="1421" t="s">
        <v>2653</v>
      </c>
      <c r="E549" s="1422"/>
      <c r="F549" s="1422"/>
      <c r="G549" s="1422"/>
      <c r="H549" s="34"/>
      <c r="I549" s="34"/>
      <c r="J549" s="34"/>
      <c r="K549" s="34"/>
    </row>
    <row r="550" spans="1:11" ht="15" customHeight="1" x14ac:dyDescent="0.25">
      <c r="A550" s="34"/>
      <c r="B550" s="34"/>
      <c r="C550" s="53"/>
      <c r="D550" s="52">
        <v>2026</v>
      </c>
      <c r="E550" s="52">
        <v>2027</v>
      </c>
      <c r="F550" s="52">
        <v>2028</v>
      </c>
      <c r="G550" s="52">
        <v>2029</v>
      </c>
      <c r="H550" s="34"/>
      <c r="I550" s="34"/>
      <c r="J550" s="34"/>
      <c r="K550" s="34"/>
    </row>
    <row r="551" spans="1:11" ht="15" customHeight="1" x14ac:dyDescent="0.25">
      <c r="A551" s="34"/>
      <c r="B551" s="34"/>
      <c r="C551" s="51"/>
      <c r="D551" s="50" t="s">
        <v>17</v>
      </c>
      <c r="E551" s="50" t="s">
        <v>18</v>
      </c>
      <c r="F551" s="50" t="s">
        <v>18</v>
      </c>
      <c r="G551" s="50" t="s">
        <v>18</v>
      </c>
      <c r="H551" s="34"/>
      <c r="I551" s="34"/>
      <c r="J551" s="34"/>
      <c r="K551" s="34"/>
    </row>
    <row r="552" spans="1:11" ht="14.1" customHeight="1" x14ac:dyDescent="0.25">
      <c r="A552" s="34"/>
      <c r="B552" s="34"/>
      <c r="C552" s="41" t="s">
        <v>52</v>
      </c>
      <c r="D552" s="54" t="s">
        <v>53</v>
      </c>
      <c r="E552" s="54" t="s">
        <v>124</v>
      </c>
      <c r="F552" s="54" t="s">
        <v>124</v>
      </c>
      <c r="G552" s="54" t="s">
        <v>55</v>
      </c>
      <c r="H552" s="34"/>
      <c r="I552" s="34"/>
      <c r="J552" s="34"/>
      <c r="K552" s="34"/>
    </row>
    <row r="553" spans="1:11" ht="14.1" customHeight="1" x14ac:dyDescent="0.25">
      <c r="A553" s="34"/>
      <c r="B553" s="34"/>
      <c r="C553" s="41" t="s">
        <v>54</v>
      </c>
      <c r="D553" s="54" t="s">
        <v>53</v>
      </c>
      <c r="E553" s="54" t="s">
        <v>196</v>
      </c>
      <c r="F553" s="54" t="s">
        <v>146</v>
      </c>
      <c r="G553" s="54" t="s">
        <v>55</v>
      </c>
      <c r="H553" s="34"/>
      <c r="I553" s="34"/>
      <c r="J553" s="34"/>
      <c r="K553" s="34"/>
    </row>
    <row r="554" spans="1:11" ht="14.1" customHeight="1" x14ac:dyDescent="0.25">
      <c r="A554" s="34"/>
      <c r="B554" s="34"/>
      <c r="C554" s="41" t="s">
        <v>59</v>
      </c>
      <c r="D554" s="54" t="s">
        <v>55</v>
      </c>
      <c r="E554" s="54" t="s">
        <v>196</v>
      </c>
      <c r="F554" s="54" t="s">
        <v>146</v>
      </c>
      <c r="G554" s="54" t="s">
        <v>55</v>
      </c>
      <c r="H554" s="34"/>
      <c r="I554" s="34"/>
      <c r="J554" s="34"/>
      <c r="K554" s="34"/>
    </row>
    <row r="555" spans="1:11" ht="14.1" customHeight="1" x14ac:dyDescent="0.25">
      <c r="A555" s="34"/>
      <c r="B555" s="34"/>
      <c r="C555" s="41" t="s">
        <v>63</v>
      </c>
      <c r="D555" s="54" t="s">
        <v>53</v>
      </c>
      <c r="E555" s="54" t="s">
        <v>53</v>
      </c>
      <c r="F555" s="54" t="s">
        <v>55</v>
      </c>
      <c r="G555" s="54" t="s">
        <v>103</v>
      </c>
      <c r="H555" s="34"/>
      <c r="I555" s="34"/>
      <c r="J555" s="34"/>
      <c r="K555" s="34"/>
    </row>
    <row r="556" spans="1:11" ht="14.1" customHeight="1" x14ac:dyDescent="0.25">
      <c r="A556" s="34"/>
      <c r="B556" s="34"/>
      <c r="C556" s="41" t="s">
        <v>65</v>
      </c>
      <c r="D556" s="54" t="s">
        <v>53</v>
      </c>
      <c r="E556" s="54" t="s">
        <v>53</v>
      </c>
      <c r="F556" s="54" t="s">
        <v>801</v>
      </c>
      <c r="G556" s="54" t="s">
        <v>103</v>
      </c>
      <c r="H556" s="34"/>
      <c r="I556" s="34"/>
      <c r="J556" s="34"/>
      <c r="K556" s="34"/>
    </row>
    <row r="557" spans="1:11" ht="14.1" customHeight="1" x14ac:dyDescent="0.25">
      <c r="A557" s="34"/>
      <c r="B557" s="34"/>
      <c r="C557" s="41" t="s">
        <v>68</v>
      </c>
      <c r="D557" s="54" t="s">
        <v>53</v>
      </c>
      <c r="E557" s="54" t="s">
        <v>53</v>
      </c>
      <c r="F557" s="54" t="s">
        <v>801</v>
      </c>
      <c r="G557" s="54" t="s">
        <v>103</v>
      </c>
      <c r="H557" s="34"/>
      <c r="I557" s="34"/>
      <c r="J557" s="34"/>
      <c r="K557" s="34"/>
    </row>
    <row r="558" spans="1:11" ht="14.1" customHeight="1" x14ac:dyDescent="0.25">
      <c r="A558" s="34"/>
      <c r="B558" s="34"/>
      <c r="C558" s="1431" t="s">
        <v>70</v>
      </c>
      <c r="D558" s="1432"/>
      <c r="E558" s="1432"/>
      <c r="F558" s="1432"/>
      <c r="G558" s="1432"/>
      <c r="H558" s="34"/>
      <c r="I558" s="34"/>
      <c r="J558" s="34"/>
      <c r="K558" s="34"/>
    </row>
    <row r="559" spans="1:11" ht="14.1" customHeight="1" x14ac:dyDescent="0.25">
      <c r="A559" s="34"/>
      <c r="B559" s="34"/>
      <c r="C559" s="53"/>
      <c r="D559" s="52">
        <v>2026</v>
      </c>
      <c r="E559" s="52">
        <v>2027</v>
      </c>
      <c r="F559" s="52">
        <v>2028</v>
      </c>
      <c r="G559" s="52">
        <v>2029</v>
      </c>
      <c r="H559" s="34"/>
      <c r="I559" s="34"/>
      <c r="J559" s="34"/>
      <c r="K559" s="34"/>
    </row>
    <row r="560" spans="1:11" ht="14.1" customHeight="1" x14ac:dyDescent="0.25">
      <c r="A560" s="34"/>
      <c r="B560" s="34"/>
      <c r="C560" s="51"/>
      <c r="D560" s="50" t="s">
        <v>17</v>
      </c>
      <c r="E560" s="50" t="s">
        <v>18</v>
      </c>
      <c r="F560" s="50" t="s">
        <v>18</v>
      </c>
      <c r="G560" s="50" t="s">
        <v>18</v>
      </c>
      <c r="H560" s="34"/>
      <c r="I560" s="34"/>
      <c r="J560" s="34"/>
      <c r="K560" s="34"/>
    </row>
    <row r="561" spans="1:11" ht="14.1" customHeight="1" x14ac:dyDescent="0.25">
      <c r="A561" s="34"/>
      <c r="B561" s="34"/>
      <c r="C561" s="49" t="s">
        <v>71</v>
      </c>
      <c r="D561" s="61" t="s">
        <v>53</v>
      </c>
      <c r="E561" s="47">
        <v>0</v>
      </c>
      <c r="F561" s="47">
        <v>0</v>
      </c>
      <c r="G561" s="47">
        <v>0</v>
      </c>
      <c r="H561" s="34"/>
      <c r="I561" s="34"/>
      <c r="J561" s="34"/>
      <c r="K561" s="34"/>
    </row>
    <row r="562" spans="1:11" ht="14.1" customHeight="1" x14ac:dyDescent="0.25">
      <c r="A562" s="34"/>
      <c r="B562" s="34"/>
      <c r="C562" s="49" t="s">
        <v>72</v>
      </c>
      <c r="D562" s="61" t="s">
        <v>53</v>
      </c>
      <c r="E562" s="47">
        <v>0</v>
      </c>
      <c r="F562" s="47">
        <v>0</v>
      </c>
      <c r="G562" s="47">
        <v>0</v>
      </c>
      <c r="H562" s="34"/>
      <c r="I562" s="34"/>
      <c r="J562" s="34"/>
      <c r="K562" s="34"/>
    </row>
    <row r="563" spans="1:11" ht="14.1" customHeight="1" x14ac:dyDescent="0.25">
      <c r="A563" s="34"/>
      <c r="B563" s="34"/>
      <c r="C563" s="49" t="s">
        <v>73</v>
      </c>
      <c r="D563" s="61" t="s">
        <v>53</v>
      </c>
      <c r="E563" s="47">
        <v>0</v>
      </c>
      <c r="F563" s="47">
        <v>0</v>
      </c>
      <c r="G563" s="47">
        <v>0</v>
      </c>
      <c r="H563" s="34"/>
      <c r="I563" s="34"/>
      <c r="J563" s="34"/>
      <c r="K563" s="34"/>
    </row>
    <row r="564" spans="1:11" ht="14.1" customHeight="1" x14ac:dyDescent="0.25">
      <c r="A564" s="34"/>
      <c r="B564" s="34"/>
      <c r="C564" s="49" t="s">
        <v>74</v>
      </c>
      <c r="D564" s="61" t="s">
        <v>53</v>
      </c>
      <c r="E564" s="47">
        <v>0</v>
      </c>
      <c r="F564" s="47">
        <v>0</v>
      </c>
      <c r="G564" s="47">
        <v>0</v>
      </c>
      <c r="H564" s="34"/>
      <c r="I564" s="34"/>
      <c r="J564" s="34"/>
      <c r="K564" s="34"/>
    </row>
    <row r="565" spans="1:11" ht="14.1" customHeight="1" x14ac:dyDescent="0.25">
      <c r="A565" s="34"/>
      <c r="B565" s="34"/>
      <c r="C565" s="49" t="s">
        <v>72</v>
      </c>
      <c r="D565" s="61" t="s">
        <v>53</v>
      </c>
      <c r="E565" s="47">
        <v>0</v>
      </c>
      <c r="F565" s="47">
        <v>0</v>
      </c>
      <c r="G565" s="47">
        <v>0</v>
      </c>
      <c r="H565" s="34"/>
      <c r="I565" s="34"/>
      <c r="J565" s="34"/>
      <c r="K565" s="34"/>
    </row>
    <row r="566" spans="1:11" ht="14.1" customHeight="1" x14ac:dyDescent="0.25">
      <c r="A566" s="34"/>
      <c r="B566" s="34"/>
      <c r="C566" s="49" t="s">
        <v>73</v>
      </c>
      <c r="D566" s="61" t="s">
        <v>53</v>
      </c>
      <c r="E566" s="47">
        <v>0</v>
      </c>
      <c r="F566" s="47">
        <v>0</v>
      </c>
      <c r="G566" s="47">
        <v>0</v>
      </c>
      <c r="H566" s="34"/>
      <c r="I566" s="34"/>
      <c r="J566" s="34"/>
      <c r="K566" s="34"/>
    </row>
    <row r="567" spans="1:11" ht="14.1" customHeight="1" x14ac:dyDescent="0.25">
      <c r="A567" s="34"/>
      <c r="B567" s="34"/>
      <c r="C567" s="49" t="s">
        <v>75</v>
      </c>
      <c r="D567" s="61" t="s">
        <v>53</v>
      </c>
      <c r="E567" s="47">
        <v>0</v>
      </c>
      <c r="F567" s="47">
        <v>0</v>
      </c>
      <c r="G567" s="47">
        <v>0</v>
      </c>
      <c r="H567" s="34"/>
      <c r="I567" s="34"/>
      <c r="J567" s="34"/>
      <c r="K567" s="34"/>
    </row>
    <row r="568" spans="1:11" ht="14.1" customHeight="1" x14ac:dyDescent="0.25">
      <c r="A568" s="34"/>
      <c r="B568" s="34"/>
      <c r="C568" s="49" t="s">
        <v>72</v>
      </c>
      <c r="D568" s="61" t="s">
        <v>53</v>
      </c>
      <c r="E568" s="47">
        <v>0</v>
      </c>
      <c r="F568" s="47">
        <v>0</v>
      </c>
      <c r="G568" s="47">
        <v>0</v>
      </c>
      <c r="H568" s="34"/>
      <c r="I568" s="34"/>
      <c r="J568" s="34"/>
      <c r="K568" s="34"/>
    </row>
    <row r="569" spans="1:11" ht="14.1" customHeight="1" x14ac:dyDescent="0.25">
      <c r="A569" s="34"/>
      <c r="B569" s="34"/>
      <c r="C569" s="49" t="s">
        <v>73</v>
      </c>
      <c r="D569" s="61" t="s">
        <v>53</v>
      </c>
      <c r="E569" s="47">
        <v>0</v>
      </c>
      <c r="F569" s="47">
        <v>0</v>
      </c>
      <c r="G569" s="47">
        <v>0</v>
      </c>
      <c r="H569" s="34"/>
      <c r="I569" s="34"/>
      <c r="J569" s="34"/>
      <c r="K569" s="34"/>
    </row>
    <row r="570" spans="1:11" ht="14.1" customHeight="1" x14ac:dyDescent="0.25">
      <c r="A570" s="34"/>
      <c r="B570" s="34"/>
      <c r="C570" s="49" t="s">
        <v>76</v>
      </c>
      <c r="D570" s="61" t="s">
        <v>53</v>
      </c>
      <c r="E570" s="47">
        <v>0</v>
      </c>
      <c r="F570" s="47">
        <v>0</v>
      </c>
      <c r="G570" s="47">
        <v>0</v>
      </c>
      <c r="H570" s="34"/>
      <c r="I570" s="34"/>
      <c r="J570" s="34"/>
      <c r="K570" s="34"/>
    </row>
    <row r="571" spans="1:11" ht="14.1" customHeight="1" x14ac:dyDescent="0.25">
      <c r="A571" s="34"/>
      <c r="B571" s="34"/>
      <c r="C571" s="49" t="s">
        <v>72</v>
      </c>
      <c r="D571" s="61" t="s">
        <v>53</v>
      </c>
      <c r="E571" s="47">
        <v>0</v>
      </c>
      <c r="F571" s="47">
        <v>0</v>
      </c>
      <c r="G571" s="47">
        <v>0</v>
      </c>
      <c r="H571" s="34"/>
      <c r="I571" s="34"/>
      <c r="J571" s="34"/>
      <c r="K571" s="34"/>
    </row>
    <row r="572" spans="1:11" ht="14.1" customHeight="1" x14ac:dyDescent="0.25">
      <c r="A572" s="34"/>
      <c r="B572" s="34"/>
      <c r="C572" s="49" t="s">
        <v>73</v>
      </c>
      <c r="D572" s="61" t="s">
        <v>53</v>
      </c>
      <c r="E572" s="47">
        <v>0</v>
      </c>
      <c r="F572" s="47">
        <v>0</v>
      </c>
      <c r="G572" s="47">
        <v>0</v>
      </c>
      <c r="H572" s="34"/>
      <c r="I572" s="34"/>
      <c r="J572" s="34"/>
      <c r="K572" s="34"/>
    </row>
    <row r="573" spans="1:11" ht="14.1" customHeight="1" x14ac:dyDescent="0.25">
      <c r="A573" s="34"/>
      <c r="B573" s="34"/>
      <c r="C573" s="49" t="s">
        <v>77</v>
      </c>
      <c r="D573" s="61" t="s">
        <v>53</v>
      </c>
      <c r="E573" s="47">
        <v>0</v>
      </c>
      <c r="F573" s="47">
        <v>0</v>
      </c>
      <c r="G573" s="47">
        <v>0</v>
      </c>
      <c r="H573" s="34"/>
      <c r="I573" s="34"/>
      <c r="J573" s="34"/>
      <c r="K573" s="34"/>
    </row>
    <row r="574" spans="1:11" ht="14.1" customHeight="1" x14ac:dyDescent="0.25">
      <c r="A574" s="34"/>
      <c r="B574" s="34"/>
      <c r="C574" s="49" t="s">
        <v>72</v>
      </c>
      <c r="D574" s="61" t="s">
        <v>53</v>
      </c>
      <c r="E574" s="47">
        <v>0</v>
      </c>
      <c r="F574" s="47">
        <v>0</v>
      </c>
      <c r="G574" s="47">
        <v>0</v>
      </c>
      <c r="H574" s="34"/>
      <c r="I574" s="34"/>
      <c r="J574" s="34"/>
      <c r="K574" s="34"/>
    </row>
    <row r="575" spans="1:11" ht="14.1" customHeight="1" x14ac:dyDescent="0.25">
      <c r="A575" s="34"/>
      <c r="B575" s="34"/>
      <c r="C575" s="49" t="s">
        <v>73</v>
      </c>
      <c r="D575" s="61" t="s">
        <v>53</v>
      </c>
      <c r="E575" s="47">
        <v>0</v>
      </c>
      <c r="F575" s="47">
        <v>0</v>
      </c>
      <c r="G575" s="47">
        <v>0</v>
      </c>
      <c r="H575" s="34"/>
      <c r="I575" s="34"/>
      <c r="J575" s="34"/>
      <c r="K575" s="34"/>
    </row>
    <row r="576" spans="1:11" ht="14.1" customHeight="1" x14ac:dyDescent="0.25">
      <c r="A576" s="34"/>
      <c r="B576" s="34"/>
      <c r="C576" s="49" t="s">
        <v>78</v>
      </c>
      <c r="D576" s="61" t="s">
        <v>53</v>
      </c>
      <c r="E576" s="47">
        <v>0</v>
      </c>
      <c r="F576" s="47">
        <v>0</v>
      </c>
      <c r="G576" s="47">
        <v>0</v>
      </c>
      <c r="H576" s="34"/>
      <c r="I576" s="34"/>
      <c r="J576" s="34"/>
      <c r="K576" s="34"/>
    </row>
    <row r="577" spans="1:11" ht="14.1" customHeight="1" x14ac:dyDescent="0.25">
      <c r="A577" s="34"/>
      <c r="B577" s="34"/>
      <c r="C577" s="49" t="s">
        <v>72</v>
      </c>
      <c r="D577" s="61" t="s">
        <v>53</v>
      </c>
      <c r="E577" s="47">
        <v>0</v>
      </c>
      <c r="F577" s="47">
        <v>0</v>
      </c>
      <c r="G577" s="47">
        <v>0</v>
      </c>
      <c r="H577" s="34"/>
      <c r="I577" s="34"/>
      <c r="J577" s="34"/>
      <c r="K577" s="34"/>
    </row>
    <row r="578" spans="1:11" ht="14.1" customHeight="1" x14ac:dyDescent="0.25">
      <c r="A578" s="34"/>
      <c r="B578" s="34"/>
      <c r="C578" s="49" t="s">
        <v>73</v>
      </c>
      <c r="D578" s="61" t="s">
        <v>53</v>
      </c>
      <c r="E578" s="47">
        <v>0</v>
      </c>
      <c r="F578" s="47">
        <v>0</v>
      </c>
      <c r="G578" s="47">
        <v>0</v>
      </c>
      <c r="H578" s="34"/>
      <c r="I578" s="34"/>
      <c r="J578" s="34"/>
      <c r="K578" s="34"/>
    </row>
    <row r="579" spans="1:11" ht="14.1" customHeight="1" x14ac:dyDescent="0.25">
      <c r="A579" s="34"/>
      <c r="B579" s="34"/>
      <c r="C579" s="49" t="s">
        <v>79</v>
      </c>
      <c r="D579" s="61" t="s">
        <v>53</v>
      </c>
      <c r="E579" s="47">
        <v>0</v>
      </c>
      <c r="F579" s="47">
        <v>0</v>
      </c>
      <c r="G579" s="47">
        <v>0</v>
      </c>
      <c r="H579" s="34"/>
      <c r="I579" s="34"/>
      <c r="J579" s="34"/>
      <c r="K579" s="34"/>
    </row>
    <row r="580" spans="1:11" ht="14.1" customHeight="1" x14ac:dyDescent="0.25">
      <c r="A580" s="34"/>
      <c r="B580" s="34"/>
      <c r="C580" s="49" t="s">
        <v>72</v>
      </c>
      <c r="D580" s="61" t="s">
        <v>53</v>
      </c>
      <c r="E580" s="47">
        <v>0</v>
      </c>
      <c r="F580" s="47">
        <v>0</v>
      </c>
      <c r="G580" s="47">
        <v>0</v>
      </c>
      <c r="H580" s="34"/>
      <c r="I580" s="34"/>
      <c r="J580" s="34"/>
      <c r="K580" s="34"/>
    </row>
    <row r="581" spans="1:11" ht="14.1" customHeight="1" x14ac:dyDescent="0.25">
      <c r="A581" s="34"/>
      <c r="B581" s="34"/>
      <c r="C581" s="49" t="s">
        <v>73</v>
      </c>
      <c r="D581" s="61" t="s">
        <v>53</v>
      </c>
      <c r="E581" s="47">
        <v>0</v>
      </c>
      <c r="F581" s="47">
        <v>0</v>
      </c>
      <c r="G581" s="47">
        <v>0</v>
      </c>
      <c r="H581" s="34"/>
      <c r="I581" s="34"/>
      <c r="J581" s="34"/>
      <c r="K581" s="34"/>
    </row>
    <row r="582" spans="1:11" ht="14.1" customHeight="1" x14ac:dyDescent="0.25">
      <c r="A582" s="34"/>
      <c r="B582" s="34"/>
      <c r="C582" s="49" t="s">
        <v>80</v>
      </c>
      <c r="D582" s="61" t="s">
        <v>53</v>
      </c>
      <c r="E582" s="47">
        <v>100000</v>
      </c>
      <c r="F582" s="47">
        <v>0</v>
      </c>
      <c r="G582" s="47">
        <v>0</v>
      </c>
      <c r="H582" s="34"/>
      <c r="I582" s="34"/>
      <c r="J582" s="34"/>
      <c r="K582" s="34"/>
    </row>
    <row r="583" spans="1:11" ht="14.1" customHeight="1" x14ac:dyDescent="0.25">
      <c r="A583" s="34"/>
      <c r="B583" s="34"/>
      <c r="C583" s="49" t="s">
        <v>72</v>
      </c>
      <c r="D583" s="61" t="s">
        <v>53</v>
      </c>
      <c r="E583" s="47">
        <v>100000</v>
      </c>
      <c r="F583" s="47">
        <v>0</v>
      </c>
      <c r="G583" s="47">
        <v>0</v>
      </c>
      <c r="H583" s="34"/>
      <c r="I583" s="34"/>
      <c r="J583" s="34"/>
      <c r="K583" s="34"/>
    </row>
    <row r="584" spans="1:11" ht="14.1" customHeight="1" x14ac:dyDescent="0.25">
      <c r="A584" s="34"/>
      <c r="B584" s="34"/>
      <c r="C584" s="49" t="s">
        <v>81</v>
      </c>
      <c r="D584" s="61" t="s">
        <v>53</v>
      </c>
      <c r="E584" s="47">
        <v>0</v>
      </c>
      <c r="F584" s="47">
        <v>0</v>
      </c>
      <c r="G584" s="47">
        <v>0</v>
      </c>
      <c r="H584" s="34"/>
      <c r="I584" s="34"/>
      <c r="J584" s="34"/>
      <c r="K584" s="34"/>
    </row>
    <row r="585" spans="1:11" ht="14.1" customHeight="1" x14ac:dyDescent="0.25">
      <c r="A585" s="34"/>
      <c r="B585" s="34"/>
      <c r="C585" s="49" t="s">
        <v>82</v>
      </c>
      <c r="D585" s="61" t="s">
        <v>53</v>
      </c>
      <c r="E585" s="47">
        <v>0</v>
      </c>
      <c r="F585" s="47">
        <v>0</v>
      </c>
      <c r="G585" s="47">
        <v>0</v>
      </c>
      <c r="H585" s="34"/>
      <c r="I585" s="34"/>
      <c r="J585" s="34"/>
      <c r="K585" s="34"/>
    </row>
    <row r="586" spans="1:11" ht="14.1" customHeight="1" x14ac:dyDescent="0.25">
      <c r="A586" s="34"/>
      <c r="B586" s="34"/>
      <c r="C586" s="49" t="s">
        <v>83</v>
      </c>
      <c r="D586" s="61" t="s">
        <v>53</v>
      </c>
      <c r="E586" s="47">
        <v>0</v>
      </c>
      <c r="F586" s="47">
        <v>0</v>
      </c>
      <c r="G586" s="47">
        <v>0</v>
      </c>
      <c r="H586" s="34"/>
      <c r="I586" s="34"/>
      <c r="J586" s="34"/>
      <c r="K586" s="34"/>
    </row>
    <row r="587" spans="1:11" ht="14.1" customHeight="1" x14ac:dyDescent="0.25">
      <c r="A587" s="34"/>
      <c r="B587" s="34"/>
      <c r="C587" s="49" t="s">
        <v>84</v>
      </c>
      <c r="D587" s="61" t="s">
        <v>53</v>
      </c>
      <c r="E587" s="47">
        <v>0</v>
      </c>
      <c r="F587" s="47">
        <v>0</v>
      </c>
      <c r="G587" s="47">
        <v>0</v>
      </c>
      <c r="H587" s="34"/>
      <c r="I587" s="34"/>
      <c r="J587" s="34"/>
      <c r="K587" s="34"/>
    </row>
    <row r="588" spans="1:11" ht="14.1" customHeight="1" x14ac:dyDescent="0.25">
      <c r="A588" s="34"/>
      <c r="B588" s="34"/>
      <c r="C588" s="49" t="s">
        <v>85</v>
      </c>
      <c r="D588" s="61" t="s">
        <v>53</v>
      </c>
      <c r="E588" s="47">
        <v>0</v>
      </c>
      <c r="F588" s="47">
        <v>3000000</v>
      </c>
      <c r="G588" s="47">
        <v>0</v>
      </c>
      <c r="H588" s="34"/>
      <c r="I588" s="34"/>
      <c r="J588" s="34"/>
      <c r="K588" s="34"/>
    </row>
    <row r="589" spans="1:11" ht="14.1" customHeight="1" x14ac:dyDescent="0.25">
      <c r="A589" s="34"/>
      <c r="B589" s="34"/>
      <c r="C589" s="49" t="s">
        <v>72</v>
      </c>
      <c r="D589" s="61" t="s">
        <v>53</v>
      </c>
      <c r="E589" s="47">
        <v>0</v>
      </c>
      <c r="F589" s="47">
        <v>3000000</v>
      </c>
      <c r="G589" s="47">
        <v>0</v>
      </c>
      <c r="H589" s="34"/>
      <c r="I589" s="34"/>
      <c r="J589" s="34"/>
      <c r="K589" s="34"/>
    </row>
    <row r="590" spans="1:11" ht="14.1" customHeight="1" x14ac:dyDescent="0.25">
      <c r="A590" s="34"/>
      <c r="B590" s="34"/>
      <c r="C590" s="49" t="s">
        <v>81</v>
      </c>
      <c r="D590" s="61" t="s">
        <v>53</v>
      </c>
      <c r="E590" s="47">
        <v>0</v>
      </c>
      <c r="F590" s="47">
        <v>0</v>
      </c>
      <c r="G590" s="47">
        <v>0</v>
      </c>
      <c r="H590" s="34"/>
      <c r="I590" s="34"/>
      <c r="J590" s="34"/>
      <c r="K590" s="34"/>
    </row>
    <row r="591" spans="1:11" ht="14.1" customHeight="1" x14ac:dyDescent="0.25">
      <c r="A591" s="34"/>
      <c r="B591" s="34"/>
      <c r="C591" s="49" t="s">
        <v>82</v>
      </c>
      <c r="D591" s="61" t="s">
        <v>53</v>
      </c>
      <c r="E591" s="47">
        <v>0</v>
      </c>
      <c r="F591" s="47">
        <v>0</v>
      </c>
      <c r="G591" s="47">
        <v>0</v>
      </c>
      <c r="H591" s="34"/>
      <c r="I591" s="34"/>
      <c r="J591" s="34"/>
      <c r="K591" s="34"/>
    </row>
    <row r="592" spans="1:11" ht="14.1" customHeight="1" x14ac:dyDescent="0.25">
      <c r="A592" s="34"/>
      <c r="B592" s="34"/>
      <c r="C592" s="49" t="s">
        <v>83</v>
      </c>
      <c r="D592" s="61" t="s">
        <v>53</v>
      </c>
      <c r="E592" s="47">
        <v>0</v>
      </c>
      <c r="F592" s="47">
        <v>0</v>
      </c>
      <c r="G592" s="47">
        <v>0</v>
      </c>
      <c r="H592" s="34"/>
      <c r="I592" s="34"/>
      <c r="J592" s="34"/>
      <c r="K592" s="34"/>
    </row>
    <row r="593" spans="1:11" ht="14.1" customHeight="1" x14ac:dyDescent="0.25">
      <c r="A593" s="34"/>
      <c r="B593" s="34"/>
      <c r="C593" s="49" t="s">
        <v>84</v>
      </c>
      <c r="D593" s="61" t="s">
        <v>53</v>
      </c>
      <c r="E593" s="47">
        <v>0</v>
      </c>
      <c r="F593" s="47">
        <v>0</v>
      </c>
      <c r="G593" s="47">
        <v>0</v>
      </c>
      <c r="H593" s="34"/>
      <c r="I593" s="34"/>
      <c r="J593" s="34"/>
      <c r="K593" s="34"/>
    </row>
    <row r="594" spans="1:11" ht="14.1" customHeight="1" x14ac:dyDescent="0.25">
      <c r="A594" s="34"/>
      <c r="B594" s="34"/>
      <c r="C594" s="49" t="s">
        <v>86</v>
      </c>
      <c r="D594" s="61" t="s">
        <v>53</v>
      </c>
      <c r="E594" s="47">
        <v>0</v>
      </c>
      <c r="F594" s="47">
        <v>0</v>
      </c>
      <c r="G594" s="47">
        <v>0</v>
      </c>
      <c r="H594" s="34"/>
      <c r="I594" s="34"/>
      <c r="J594" s="34"/>
      <c r="K594" s="34"/>
    </row>
    <row r="595" spans="1:11" ht="14.1" customHeight="1" x14ac:dyDescent="0.25">
      <c r="A595" s="34"/>
      <c r="B595" s="34"/>
      <c r="C595" s="49" t="s">
        <v>72</v>
      </c>
      <c r="D595" s="61" t="s">
        <v>53</v>
      </c>
      <c r="E595" s="47">
        <v>0</v>
      </c>
      <c r="F595" s="47">
        <v>0</v>
      </c>
      <c r="G595" s="47">
        <v>0</v>
      </c>
      <c r="H595" s="34"/>
      <c r="I595" s="34"/>
      <c r="J595" s="34"/>
      <c r="K595" s="34"/>
    </row>
    <row r="596" spans="1:11" ht="14.1" customHeight="1" x14ac:dyDescent="0.25">
      <c r="A596" s="34"/>
      <c r="B596" s="34"/>
      <c r="C596" s="49" t="s">
        <v>81</v>
      </c>
      <c r="D596" s="61" t="s">
        <v>53</v>
      </c>
      <c r="E596" s="47">
        <v>0</v>
      </c>
      <c r="F596" s="47">
        <v>0</v>
      </c>
      <c r="G596" s="47">
        <v>0</v>
      </c>
      <c r="H596" s="34"/>
      <c r="I596" s="34"/>
      <c r="J596" s="34"/>
      <c r="K596" s="34"/>
    </row>
    <row r="597" spans="1:11" ht="14.1" customHeight="1" x14ac:dyDescent="0.25">
      <c r="A597" s="34"/>
      <c r="B597" s="34"/>
      <c r="C597" s="49" t="s">
        <v>82</v>
      </c>
      <c r="D597" s="61" t="s">
        <v>53</v>
      </c>
      <c r="E597" s="47">
        <v>0</v>
      </c>
      <c r="F597" s="47">
        <v>0</v>
      </c>
      <c r="G597" s="47">
        <v>0</v>
      </c>
      <c r="H597" s="34"/>
      <c r="I597" s="34"/>
      <c r="J597" s="34"/>
      <c r="K597" s="34"/>
    </row>
    <row r="598" spans="1:11" ht="14.1" customHeight="1" x14ac:dyDescent="0.25">
      <c r="A598" s="34"/>
      <c r="B598" s="34"/>
      <c r="C598" s="49" t="s">
        <v>83</v>
      </c>
      <c r="D598" s="61" t="s">
        <v>53</v>
      </c>
      <c r="E598" s="47">
        <v>0</v>
      </c>
      <c r="F598" s="47">
        <v>0</v>
      </c>
      <c r="G598" s="47">
        <v>0</v>
      </c>
      <c r="H598" s="34"/>
      <c r="I598" s="34"/>
      <c r="J598" s="34"/>
      <c r="K598" s="34"/>
    </row>
    <row r="599" spans="1:11" ht="14.1" customHeight="1" x14ac:dyDescent="0.25">
      <c r="A599" s="34"/>
      <c r="B599" s="34"/>
      <c r="C599" s="49" t="s">
        <v>84</v>
      </c>
      <c r="D599" s="61" t="s">
        <v>53</v>
      </c>
      <c r="E599" s="47">
        <v>0</v>
      </c>
      <c r="F599" s="47">
        <v>0</v>
      </c>
      <c r="G599" s="47">
        <v>0</v>
      </c>
      <c r="H599" s="34"/>
      <c r="I599" s="34"/>
      <c r="J599" s="34"/>
      <c r="K599" s="34"/>
    </row>
    <row r="600" spans="1:11" ht="14.1" customHeight="1" x14ac:dyDescent="0.25">
      <c r="A600" s="34"/>
      <c r="B600" s="34"/>
      <c r="C600" s="49" t="s">
        <v>87</v>
      </c>
      <c r="D600" s="61" t="s">
        <v>53</v>
      </c>
      <c r="E600" s="47">
        <v>0</v>
      </c>
      <c r="F600" s="47">
        <v>0</v>
      </c>
      <c r="G600" s="47">
        <v>0</v>
      </c>
      <c r="H600" s="34"/>
      <c r="I600" s="34"/>
      <c r="J600" s="34"/>
      <c r="K600" s="34"/>
    </row>
    <row r="601" spans="1:11" ht="14.1" customHeight="1" x14ac:dyDescent="0.25">
      <c r="A601" s="34"/>
      <c r="B601" s="34"/>
      <c r="C601" s="49" t="s">
        <v>88</v>
      </c>
      <c r="D601" s="61" t="s">
        <v>53</v>
      </c>
      <c r="E601" s="47">
        <v>0</v>
      </c>
      <c r="F601" s="47">
        <v>0</v>
      </c>
      <c r="G601" s="47">
        <v>0</v>
      </c>
      <c r="H601" s="34"/>
      <c r="I601" s="34"/>
      <c r="J601" s="34"/>
      <c r="K601" s="34"/>
    </row>
    <row r="602" spans="1:11" ht="14.1" customHeight="1" x14ac:dyDescent="0.25">
      <c r="A602" s="34"/>
      <c r="B602" s="34"/>
      <c r="C602" s="48" t="s">
        <v>89</v>
      </c>
      <c r="D602" s="47">
        <v>0</v>
      </c>
      <c r="E602" s="47">
        <v>100000</v>
      </c>
      <c r="F602" s="47">
        <v>3000000</v>
      </c>
      <c r="G602" s="47">
        <v>0</v>
      </c>
      <c r="H602" s="34"/>
      <c r="I602" s="34"/>
      <c r="J602" s="34"/>
      <c r="K602" s="34"/>
    </row>
    <row r="603" spans="1:11" ht="15" customHeight="1" x14ac:dyDescent="0.25">
      <c r="A603" s="34"/>
      <c r="B603" s="34"/>
      <c r="C603" s="46" t="s">
        <v>53</v>
      </c>
      <c r="D603" s="45" t="s">
        <v>53</v>
      </c>
      <c r="E603" s="45" t="s">
        <v>53</v>
      </c>
      <c r="F603" s="45" t="s">
        <v>53</v>
      </c>
      <c r="G603" s="45" t="s">
        <v>53</v>
      </c>
      <c r="H603" s="34"/>
      <c r="I603" s="34"/>
      <c r="J603" s="34"/>
      <c r="K603" s="34"/>
    </row>
    <row r="604" spans="1:11" ht="15" customHeight="1" x14ac:dyDescent="0.25">
      <c r="A604" s="34"/>
      <c r="B604" s="34"/>
      <c r="C604" s="44" t="s">
        <v>156</v>
      </c>
      <c r="D604" s="43">
        <v>0</v>
      </c>
      <c r="E604" s="43">
        <v>808477000</v>
      </c>
      <c r="F604" s="43">
        <v>828420000</v>
      </c>
      <c r="G604" s="43">
        <v>815420000</v>
      </c>
      <c r="H604" s="34"/>
      <c r="I604" s="34"/>
      <c r="J604" s="34"/>
      <c r="K604" s="34"/>
    </row>
    <row r="605" spans="1:11" ht="15" customHeight="1" x14ac:dyDescent="0.25">
      <c r="A605" s="34"/>
      <c r="B605" s="34"/>
      <c r="C605" s="41" t="s">
        <v>71</v>
      </c>
      <c r="D605" s="40">
        <v>0</v>
      </c>
      <c r="E605" s="40">
        <v>487876000</v>
      </c>
      <c r="F605" s="40">
        <v>493904000</v>
      </c>
      <c r="G605" s="40">
        <v>500462000</v>
      </c>
      <c r="H605" s="34"/>
      <c r="I605" s="34"/>
      <c r="J605" s="34"/>
      <c r="K605" s="34"/>
    </row>
    <row r="606" spans="1:11" ht="15" customHeight="1" x14ac:dyDescent="0.25">
      <c r="A606" s="34"/>
      <c r="B606" s="34"/>
      <c r="C606" s="41" t="s">
        <v>72</v>
      </c>
      <c r="D606" s="40">
        <v>0</v>
      </c>
      <c r="E606" s="40">
        <v>487876000</v>
      </c>
      <c r="F606" s="40">
        <v>493904000</v>
      </c>
      <c r="G606" s="40">
        <v>500462000</v>
      </c>
      <c r="H606" s="34"/>
      <c r="I606" s="34"/>
      <c r="J606" s="34"/>
      <c r="K606" s="34"/>
    </row>
    <row r="607" spans="1:11" ht="15" customHeight="1" x14ac:dyDescent="0.25">
      <c r="A607" s="34"/>
      <c r="B607" s="34"/>
      <c r="C607" s="41" t="s">
        <v>73</v>
      </c>
      <c r="D607" s="40">
        <v>0</v>
      </c>
      <c r="E607" s="40">
        <v>0</v>
      </c>
      <c r="F607" s="40">
        <v>0</v>
      </c>
      <c r="G607" s="40">
        <v>0</v>
      </c>
      <c r="H607" s="34"/>
      <c r="I607" s="34"/>
      <c r="J607" s="34"/>
      <c r="K607" s="34"/>
    </row>
    <row r="608" spans="1:11" ht="15" customHeight="1" x14ac:dyDescent="0.25">
      <c r="A608" s="34"/>
      <c r="B608" s="34"/>
      <c r="C608" s="41" t="s">
        <v>74</v>
      </c>
      <c r="D608" s="40">
        <v>0</v>
      </c>
      <c r="E608" s="40">
        <v>79358000</v>
      </c>
      <c r="F608" s="40">
        <v>80558000</v>
      </c>
      <c r="G608" s="40">
        <v>82000000</v>
      </c>
      <c r="H608" s="34"/>
      <c r="I608" s="34"/>
      <c r="J608" s="34"/>
      <c r="K608" s="34"/>
    </row>
    <row r="609" spans="1:11" ht="15" customHeight="1" x14ac:dyDescent="0.25">
      <c r="A609" s="34"/>
      <c r="B609" s="34"/>
      <c r="C609" s="41" t="s">
        <v>72</v>
      </c>
      <c r="D609" s="40">
        <v>0</v>
      </c>
      <c r="E609" s="40">
        <v>79358000</v>
      </c>
      <c r="F609" s="40">
        <v>80558000</v>
      </c>
      <c r="G609" s="40">
        <v>82000000</v>
      </c>
      <c r="H609" s="34"/>
      <c r="I609" s="34"/>
      <c r="J609" s="34"/>
      <c r="K609" s="34"/>
    </row>
    <row r="610" spans="1:11" ht="15" customHeight="1" x14ac:dyDescent="0.25">
      <c r="A610" s="34"/>
      <c r="B610" s="34"/>
      <c r="C610" s="41" t="s">
        <v>73</v>
      </c>
      <c r="D610" s="40">
        <v>0</v>
      </c>
      <c r="E610" s="40">
        <v>0</v>
      </c>
      <c r="F610" s="40">
        <v>0</v>
      </c>
      <c r="G610" s="40">
        <v>0</v>
      </c>
      <c r="H610" s="34"/>
      <c r="I610" s="34"/>
      <c r="J610" s="34"/>
      <c r="K610" s="34"/>
    </row>
    <row r="611" spans="1:11" ht="15" customHeight="1" x14ac:dyDescent="0.25">
      <c r="A611" s="34"/>
      <c r="B611" s="34"/>
      <c r="C611" s="41" t="s">
        <v>75</v>
      </c>
      <c r="D611" s="40">
        <v>0</v>
      </c>
      <c r="E611" s="40">
        <v>193153000</v>
      </c>
      <c r="F611" s="40">
        <v>188868000</v>
      </c>
      <c r="G611" s="40">
        <v>182868000</v>
      </c>
      <c r="H611" s="34"/>
      <c r="I611" s="34"/>
      <c r="J611" s="34"/>
      <c r="K611" s="34"/>
    </row>
    <row r="612" spans="1:11" ht="15" customHeight="1" x14ac:dyDescent="0.25">
      <c r="A612" s="34"/>
      <c r="B612" s="34"/>
      <c r="C612" s="41" t="s">
        <v>72</v>
      </c>
      <c r="D612" s="40">
        <v>0</v>
      </c>
      <c r="E612" s="40">
        <v>193153000</v>
      </c>
      <c r="F612" s="40">
        <v>188868000</v>
      </c>
      <c r="G612" s="40">
        <v>182868000</v>
      </c>
      <c r="H612" s="34"/>
      <c r="I612" s="34"/>
      <c r="J612" s="34"/>
      <c r="K612" s="34"/>
    </row>
    <row r="613" spans="1:11" ht="15" customHeight="1" x14ac:dyDescent="0.25">
      <c r="A613" s="34"/>
      <c r="B613" s="34"/>
      <c r="C613" s="41" t="s">
        <v>73</v>
      </c>
      <c r="D613" s="40">
        <v>0</v>
      </c>
      <c r="E613" s="40">
        <v>0</v>
      </c>
      <c r="F613" s="40">
        <v>0</v>
      </c>
      <c r="G613" s="40">
        <v>0</v>
      </c>
      <c r="H613" s="34"/>
      <c r="I613" s="34"/>
      <c r="J613" s="34"/>
      <c r="K613" s="34"/>
    </row>
    <row r="614" spans="1:11" ht="15" customHeight="1" x14ac:dyDescent="0.25">
      <c r="A614" s="34"/>
      <c r="B614" s="34"/>
      <c r="C614" s="41" t="s">
        <v>76</v>
      </c>
      <c r="D614" s="40">
        <v>0</v>
      </c>
      <c r="E614" s="40">
        <v>0</v>
      </c>
      <c r="F614" s="40">
        <v>0</v>
      </c>
      <c r="G614" s="40">
        <v>0</v>
      </c>
      <c r="H614" s="34"/>
      <c r="I614" s="34"/>
      <c r="J614" s="34"/>
      <c r="K614" s="34"/>
    </row>
    <row r="615" spans="1:11" ht="15" customHeight="1" x14ac:dyDescent="0.25">
      <c r="A615" s="34"/>
      <c r="B615" s="34"/>
      <c r="C615" s="41" t="s">
        <v>72</v>
      </c>
      <c r="D615" s="40">
        <v>0</v>
      </c>
      <c r="E615" s="40">
        <v>0</v>
      </c>
      <c r="F615" s="40">
        <v>0</v>
      </c>
      <c r="G615" s="40">
        <v>0</v>
      </c>
      <c r="H615" s="34"/>
      <c r="I615" s="34"/>
      <c r="J615" s="34"/>
      <c r="K615" s="34"/>
    </row>
    <row r="616" spans="1:11" ht="15" customHeight="1" x14ac:dyDescent="0.25">
      <c r="A616" s="34"/>
      <c r="B616" s="34"/>
      <c r="C616" s="41" t="s">
        <v>73</v>
      </c>
      <c r="D616" s="40">
        <v>0</v>
      </c>
      <c r="E616" s="40">
        <v>0</v>
      </c>
      <c r="F616" s="40">
        <v>0</v>
      </c>
      <c r="G616" s="40">
        <v>0</v>
      </c>
      <c r="H616" s="34"/>
      <c r="I616" s="34"/>
      <c r="J616" s="34"/>
      <c r="K616" s="34"/>
    </row>
    <row r="617" spans="1:11" ht="20.100000000000001" customHeight="1" x14ac:dyDescent="0.25">
      <c r="A617" s="34"/>
      <c r="B617" s="34"/>
      <c r="C617" s="41" t="s">
        <v>157</v>
      </c>
      <c r="D617" s="42">
        <v>0</v>
      </c>
      <c r="E617" s="42">
        <v>0</v>
      </c>
      <c r="F617" s="42">
        <v>0</v>
      </c>
      <c r="G617" s="42">
        <v>0</v>
      </c>
      <c r="H617" s="34"/>
      <c r="I617" s="34"/>
      <c r="J617" s="34"/>
      <c r="K617" s="34"/>
    </row>
    <row r="618" spans="1:11" ht="15" customHeight="1" x14ac:dyDescent="0.25">
      <c r="A618" s="34"/>
      <c r="B618" s="34"/>
      <c r="C618" s="41" t="s">
        <v>72</v>
      </c>
      <c r="D618" s="40">
        <v>0</v>
      </c>
      <c r="E618" s="40">
        <v>0</v>
      </c>
      <c r="F618" s="40">
        <v>0</v>
      </c>
      <c r="G618" s="40">
        <v>0</v>
      </c>
      <c r="H618" s="34"/>
      <c r="I618" s="34"/>
      <c r="J618" s="34"/>
      <c r="K618" s="34"/>
    </row>
    <row r="619" spans="1:11" ht="15" customHeight="1" x14ac:dyDescent="0.25">
      <c r="A619" s="34"/>
      <c r="B619" s="34"/>
      <c r="C619" s="41" t="s">
        <v>73</v>
      </c>
      <c r="D619" s="40">
        <v>0</v>
      </c>
      <c r="E619" s="40">
        <v>0</v>
      </c>
      <c r="F619" s="40">
        <v>0</v>
      </c>
      <c r="G619" s="40">
        <v>0</v>
      </c>
      <c r="H619" s="34"/>
      <c r="I619" s="34"/>
      <c r="J619" s="34"/>
      <c r="K619" s="34"/>
    </row>
    <row r="620" spans="1:11" ht="15" customHeight="1" x14ac:dyDescent="0.25">
      <c r="A620" s="34"/>
      <c r="B620" s="34"/>
      <c r="C620" s="41" t="s">
        <v>78</v>
      </c>
      <c r="D620" s="40">
        <v>0</v>
      </c>
      <c r="E620" s="40">
        <v>90000</v>
      </c>
      <c r="F620" s="40">
        <v>90000</v>
      </c>
      <c r="G620" s="40">
        <v>90000</v>
      </c>
      <c r="H620" s="34"/>
      <c r="I620" s="34"/>
      <c r="J620" s="34"/>
      <c r="K620" s="34"/>
    </row>
    <row r="621" spans="1:11" ht="15" customHeight="1" x14ac:dyDescent="0.25">
      <c r="A621" s="34"/>
      <c r="B621" s="34"/>
      <c r="C621" s="41" t="s">
        <v>72</v>
      </c>
      <c r="D621" s="40">
        <v>0</v>
      </c>
      <c r="E621" s="40">
        <v>90000</v>
      </c>
      <c r="F621" s="40">
        <v>90000</v>
      </c>
      <c r="G621" s="40">
        <v>90000</v>
      </c>
      <c r="H621" s="34"/>
      <c r="I621" s="34"/>
      <c r="J621" s="34"/>
      <c r="K621" s="34"/>
    </row>
    <row r="622" spans="1:11" ht="15" customHeight="1" x14ac:dyDescent="0.25">
      <c r="A622" s="34"/>
      <c r="B622" s="34"/>
      <c r="C622" s="41" t="s">
        <v>73</v>
      </c>
      <c r="D622" s="40">
        <v>0</v>
      </c>
      <c r="E622" s="40">
        <v>0</v>
      </c>
      <c r="F622" s="40">
        <v>0</v>
      </c>
      <c r="G622" s="40">
        <v>0</v>
      </c>
      <c r="H622" s="34"/>
      <c r="I622" s="34"/>
      <c r="J622" s="34"/>
      <c r="K622" s="34"/>
    </row>
    <row r="623" spans="1:11" ht="15" customHeight="1" x14ac:dyDescent="0.25">
      <c r="A623" s="34"/>
      <c r="B623" s="34"/>
      <c r="C623" s="41" t="s">
        <v>79</v>
      </c>
      <c r="D623" s="40">
        <v>0</v>
      </c>
      <c r="E623" s="40">
        <v>0</v>
      </c>
      <c r="F623" s="40">
        <v>0</v>
      </c>
      <c r="G623" s="40">
        <v>0</v>
      </c>
      <c r="H623" s="34"/>
      <c r="I623" s="34"/>
      <c r="J623" s="34"/>
      <c r="K623" s="34"/>
    </row>
    <row r="624" spans="1:11" ht="15" customHeight="1" x14ac:dyDescent="0.25">
      <c r="A624" s="34"/>
      <c r="B624" s="34"/>
      <c r="C624" s="41" t="s">
        <v>72</v>
      </c>
      <c r="D624" s="40">
        <v>0</v>
      </c>
      <c r="E624" s="40">
        <v>0</v>
      </c>
      <c r="F624" s="40">
        <v>0</v>
      </c>
      <c r="G624" s="40">
        <v>0</v>
      </c>
      <c r="H624" s="34"/>
      <c r="I624" s="34"/>
      <c r="J624" s="34"/>
      <c r="K624" s="34"/>
    </row>
    <row r="625" spans="1:11" ht="15" customHeight="1" x14ac:dyDescent="0.25">
      <c r="A625" s="34"/>
      <c r="B625" s="34"/>
      <c r="C625" s="41" t="s">
        <v>73</v>
      </c>
      <c r="D625" s="40">
        <v>0</v>
      </c>
      <c r="E625" s="40">
        <v>0</v>
      </c>
      <c r="F625" s="40">
        <v>0</v>
      </c>
      <c r="G625" s="40">
        <v>0</v>
      </c>
      <c r="H625" s="34"/>
      <c r="I625" s="34"/>
      <c r="J625" s="34"/>
      <c r="K625" s="34"/>
    </row>
    <row r="626" spans="1:11" ht="15" customHeight="1" x14ac:dyDescent="0.25">
      <c r="A626" s="34"/>
      <c r="B626" s="34"/>
      <c r="C626" s="41" t="s">
        <v>80</v>
      </c>
      <c r="D626" s="40">
        <v>0</v>
      </c>
      <c r="E626" s="40">
        <v>300000</v>
      </c>
      <c r="F626" s="40">
        <v>0</v>
      </c>
      <c r="G626" s="40">
        <v>0</v>
      </c>
      <c r="H626" s="34"/>
      <c r="I626" s="34"/>
      <c r="J626" s="34"/>
      <c r="K626" s="34"/>
    </row>
    <row r="627" spans="1:11" ht="15" customHeight="1" x14ac:dyDescent="0.25">
      <c r="A627" s="34"/>
      <c r="B627" s="34"/>
      <c r="C627" s="41" t="s">
        <v>72</v>
      </c>
      <c r="D627" s="40">
        <v>0</v>
      </c>
      <c r="E627" s="40">
        <v>300000</v>
      </c>
      <c r="F627" s="40">
        <v>0</v>
      </c>
      <c r="G627" s="40">
        <v>0</v>
      </c>
      <c r="H627" s="34"/>
      <c r="I627" s="34"/>
      <c r="J627" s="34"/>
      <c r="K627" s="34"/>
    </row>
    <row r="628" spans="1:11" ht="15" customHeight="1" x14ac:dyDescent="0.25">
      <c r="A628" s="34"/>
      <c r="B628" s="34"/>
      <c r="C628" s="41" t="s">
        <v>81</v>
      </c>
      <c r="D628" s="40">
        <v>0</v>
      </c>
      <c r="E628" s="40">
        <v>0</v>
      </c>
      <c r="F628" s="40">
        <v>0</v>
      </c>
      <c r="G628" s="40">
        <v>0</v>
      </c>
      <c r="H628" s="34"/>
      <c r="I628" s="34"/>
      <c r="J628" s="34"/>
      <c r="K628" s="34"/>
    </row>
    <row r="629" spans="1:11" ht="15" customHeight="1" x14ac:dyDescent="0.25">
      <c r="A629" s="34"/>
      <c r="B629" s="34"/>
      <c r="C629" s="41" t="s">
        <v>82</v>
      </c>
      <c r="D629" s="40">
        <v>0</v>
      </c>
      <c r="E629" s="40">
        <v>0</v>
      </c>
      <c r="F629" s="40">
        <v>0</v>
      </c>
      <c r="G629" s="40">
        <v>0</v>
      </c>
      <c r="H629" s="34"/>
      <c r="I629" s="34"/>
      <c r="J629" s="34"/>
      <c r="K629" s="34"/>
    </row>
    <row r="630" spans="1:11" ht="15" customHeight="1" x14ac:dyDescent="0.25">
      <c r="A630" s="34"/>
      <c r="B630" s="34"/>
      <c r="C630" s="41" t="s">
        <v>83</v>
      </c>
      <c r="D630" s="40">
        <v>0</v>
      </c>
      <c r="E630" s="40">
        <v>0</v>
      </c>
      <c r="F630" s="40">
        <v>0</v>
      </c>
      <c r="G630" s="40">
        <v>0</v>
      </c>
      <c r="H630" s="34"/>
      <c r="I630" s="34"/>
      <c r="J630" s="34"/>
      <c r="K630" s="34"/>
    </row>
    <row r="631" spans="1:11" ht="15" customHeight="1" x14ac:dyDescent="0.25">
      <c r="A631" s="34"/>
      <c r="B631" s="34"/>
      <c r="C631" s="41" t="s">
        <v>84</v>
      </c>
      <c r="D631" s="40">
        <v>0</v>
      </c>
      <c r="E631" s="40">
        <v>0</v>
      </c>
      <c r="F631" s="40">
        <v>0</v>
      </c>
      <c r="G631" s="40">
        <v>0</v>
      </c>
      <c r="H631" s="34"/>
      <c r="I631" s="34"/>
      <c r="J631" s="34"/>
      <c r="K631" s="34"/>
    </row>
    <row r="632" spans="1:11" ht="15" customHeight="1" x14ac:dyDescent="0.25">
      <c r="A632" s="34"/>
      <c r="B632" s="34"/>
      <c r="C632" s="41" t="s">
        <v>85</v>
      </c>
      <c r="D632" s="40">
        <v>0</v>
      </c>
      <c r="E632" s="40">
        <v>47700000</v>
      </c>
      <c r="F632" s="40">
        <v>65000000</v>
      </c>
      <c r="G632" s="40">
        <v>32000000</v>
      </c>
      <c r="H632" s="34"/>
      <c r="I632" s="34"/>
      <c r="J632" s="34"/>
      <c r="K632" s="34"/>
    </row>
    <row r="633" spans="1:11" ht="15" customHeight="1" x14ac:dyDescent="0.25">
      <c r="A633" s="34"/>
      <c r="B633" s="34"/>
      <c r="C633" s="41" t="s">
        <v>72</v>
      </c>
      <c r="D633" s="40">
        <v>0</v>
      </c>
      <c r="E633" s="40">
        <v>47700000</v>
      </c>
      <c r="F633" s="40">
        <v>65000000</v>
      </c>
      <c r="G633" s="40">
        <v>32000000</v>
      </c>
      <c r="H633" s="34"/>
      <c r="I633" s="34"/>
      <c r="J633" s="34"/>
      <c r="K633" s="34"/>
    </row>
    <row r="634" spans="1:11" ht="15" customHeight="1" x14ac:dyDescent="0.25">
      <c r="A634" s="34"/>
      <c r="B634" s="34"/>
      <c r="C634" s="41" t="s">
        <v>81</v>
      </c>
      <c r="D634" s="40">
        <v>0</v>
      </c>
      <c r="E634" s="40">
        <v>0</v>
      </c>
      <c r="F634" s="40">
        <v>0</v>
      </c>
      <c r="G634" s="40">
        <v>0</v>
      </c>
      <c r="H634" s="34"/>
      <c r="I634" s="34"/>
      <c r="J634" s="34"/>
      <c r="K634" s="34"/>
    </row>
    <row r="635" spans="1:11" ht="15" customHeight="1" x14ac:dyDescent="0.25">
      <c r="A635" s="34"/>
      <c r="B635" s="34"/>
      <c r="C635" s="41" t="s">
        <v>82</v>
      </c>
      <c r="D635" s="40">
        <v>0</v>
      </c>
      <c r="E635" s="40">
        <v>0</v>
      </c>
      <c r="F635" s="40">
        <v>0</v>
      </c>
      <c r="G635" s="40">
        <v>0</v>
      </c>
      <c r="H635" s="34"/>
      <c r="I635" s="34"/>
      <c r="J635" s="34"/>
      <c r="K635" s="34"/>
    </row>
    <row r="636" spans="1:11" ht="15" customHeight="1" x14ac:dyDescent="0.25">
      <c r="A636" s="34"/>
      <c r="B636" s="34"/>
      <c r="C636" s="41" t="s">
        <v>83</v>
      </c>
      <c r="D636" s="40">
        <v>0</v>
      </c>
      <c r="E636" s="40">
        <v>0</v>
      </c>
      <c r="F636" s="40">
        <v>0</v>
      </c>
      <c r="G636" s="40">
        <v>0</v>
      </c>
      <c r="H636" s="34"/>
      <c r="I636" s="34"/>
      <c r="J636" s="34"/>
      <c r="K636" s="34"/>
    </row>
    <row r="637" spans="1:11" ht="15" customHeight="1" x14ac:dyDescent="0.25">
      <c r="A637" s="34"/>
      <c r="B637" s="34"/>
      <c r="C637" s="41" t="s">
        <v>84</v>
      </c>
      <c r="D637" s="40">
        <v>0</v>
      </c>
      <c r="E637" s="40">
        <v>0</v>
      </c>
      <c r="F637" s="40">
        <v>0</v>
      </c>
      <c r="G637" s="40">
        <v>0</v>
      </c>
      <c r="H637" s="34"/>
      <c r="I637" s="34"/>
      <c r="J637" s="34"/>
      <c r="K637" s="34"/>
    </row>
    <row r="638" spans="1:11" ht="15" customHeight="1" x14ac:dyDescent="0.25">
      <c r="A638" s="34"/>
      <c r="B638" s="34"/>
      <c r="C638" s="41" t="s">
        <v>86</v>
      </c>
      <c r="D638" s="40">
        <v>0</v>
      </c>
      <c r="E638" s="40">
        <v>0</v>
      </c>
      <c r="F638" s="40">
        <v>0</v>
      </c>
      <c r="G638" s="40">
        <v>18000000</v>
      </c>
      <c r="H638" s="34"/>
      <c r="I638" s="34"/>
      <c r="J638" s="34"/>
      <c r="K638" s="34"/>
    </row>
    <row r="639" spans="1:11" ht="15" customHeight="1" x14ac:dyDescent="0.25">
      <c r="A639" s="34"/>
      <c r="B639" s="34"/>
      <c r="C639" s="41" t="s">
        <v>72</v>
      </c>
      <c r="D639" s="40">
        <v>0</v>
      </c>
      <c r="E639" s="40">
        <v>0</v>
      </c>
      <c r="F639" s="40">
        <v>0</v>
      </c>
      <c r="G639" s="40">
        <v>18000000</v>
      </c>
      <c r="H639" s="34"/>
      <c r="I639" s="34"/>
      <c r="J639" s="34"/>
      <c r="K639" s="34"/>
    </row>
    <row r="640" spans="1:11" ht="15" customHeight="1" x14ac:dyDescent="0.25">
      <c r="A640" s="34"/>
      <c r="B640" s="34"/>
      <c r="C640" s="41" t="s">
        <v>81</v>
      </c>
      <c r="D640" s="40">
        <v>0</v>
      </c>
      <c r="E640" s="40">
        <v>0</v>
      </c>
      <c r="F640" s="40">
        <v>0</v>
      </c>
      <c r="G640" s="40">
        <v>0</v>
      </c>
      <c r="H640" s="34"/>
      <c r="I640" s="34"/>
      <c r="J640" s="34"/>
      <c r="K640" s="34"/>
    </row>
    <row r="641" spans="1:11" ht="15" customHeight="1" x14ac:dyDescent="0.25">
      <c r="A641" s="34"/>
      <c r="B641" s="34"/>
      <c r="C641" s="41" t="s">
        <v>82</v>
      </c>
      <c r="D641" s="40">
        <v>0</v>
      </c>
      <c r="E641" s="40">
        <v>0</v>
      </c>
      <c r="F641" s="40">
        <v>0</v>
      </c>
      <c r="G641" s="40">
        <v>0</v>
      </c>
      <c r="H641" s="34"/>
      <c r="I641" s="34"/>
      <c r="J641" s="34"/>
      <c r="K641" s="34"/>
    </row>
    <row r="642" spans="1:11" ht="15" customHeight="1" x14ac:dyDescent="0.25">
      <c r="A642" s="34"/>
      <c r="B642" s="34"/>
      <c r="C642" s="41" t="s">
        <v>83</v>
      </c>
      <c r="D642" s="40">
        <v>0</v>
      </c>
      <c r="E642" s="40">
        <v>0</v>
      </c>
      <c r="F642" s="40">
        <v>0</v>
      </c>
      <c r="G642" s="40">
        <v>0</v>
      </c>
      <c r="H642" s="34"/>
      <c r="I642" s="34"/>
      <c r="J642" s="34"/>
      <c r="K642" s="34"/>
    </row>
    <row r="643" spans="1:11" ht="15" customHeight="1" x14ac:dyDescent="0.25">
      <c r="A643" s="34"/>
      <c r="B643" s="34"/>
      <c r="C643" s="41" t="s">
        <v>84</v>
      </c>
      <c r="D643" s="40">
        <v>0</v>
      </c>
      <c r="E643" s="40">
        <v>0</v>
      </c>
      <c r="F643" s="40">
        <v>0</v>
      </c>
      <c r="G643" s="40">
        <v>0</v>
      </c>
      <c r="H643" s="34"/>
      <c r="I643" s="34"/>
      <c r="J643" s="34"/>
      <c r="K643" s="34"/>
    </row>
    <row r="644" spans="1:11" ht="15" customHeight="1" x14ac:dyDescent="0.25">
      <c r="A644" s="34"/>
      <c r="B644" s="34"/>
      <c r="C644" s="41" t="s">
        <v>87</v>
      </c>
      <c r="D644" s="40">
        <v>0</v>
      </c>
      <c r="E644" s="40">
        <v>0</v>
      </c>
      <c r="F644" s="40">
        <v>0</v>
      </c>
      <c r="G644" s="40">
        <v>0</v>
      </c>
      <c r="H644" s="34"/>
      <c r="I644" s="34"/>
      <c r="J644" s="34"/>
      <c r="K644" s="34"/>
    </row>
    <row r="645" spans="1:11" ht="15" customHeight="1" x14ac:dyDescent="0.25">
      <c r="A645" s="34"/>
      <c r="B645" s="34"/>
      <c r="C645" s="41" t="s">
        <v>88</v>
      </c>
      <c r="D645" s="40">
        <v>0</v>
      </c>
      <c r="E645" s="40">
        <v>0</v>
      </c>
      <c r="F645" s="40">
        <v>0</v>
      </c>
      <c r="G645" s="40">
        <v>0</v>
      </c>
      <c r="H645" s="34"/>
      <c r="I645" s="34"/>
      <c r="J645" s="34"/>
      <c r="K645" s="34"/>
    </row>
    <row r="646" spans="1:11" ht="20.100000000000001" customHeight="1" x14ac:dyDescent="0.25">
      <c r="A646" s="34"/>
      <c r="B646" s="34"/>
      <c r="C646" s="39" t="s">
        <v>53</v>
      </c>
      <c r="D646" s="34"/>
      <c r="E646" s="34"/>
      <c r="F646" s="34"/>
      <c r="G646" s="34"/>
      <c r="H646" s="34"/>
      <c r="I646" s="34"/>
      <c r="J646" s="34"/>
      <c r="K646" s="34"/>
    </row>
    <row r="647" spans="1:11" ht="20.100000000000001" customHeight="1" x14ac:dyDescent="0.25">
      <c r="A647" s="38" t="s">
        <v>158</v>
      </c>
      <c r="B647" s="32" t="s">
        <v>159</v>
      </c>
      <c r="C647" s="32" t="s">
        <v>53</v>
      </c>
      <c r="D647" s="34"/>
      <c r="E647" s="36" t="s">
        <v>53</v>
      </c>
      <c r="F647" s="32" t="s">
        <v>159</v>
      </c>
      <c r="G647" s="32" t="s">
        <v>53</v>
      </c>
      <c r="H647" s="37" t="s">
        <v>53</v>
      </c>
      <c r="I647" s="36" t="s">
        <v>53</v>
      </c>
      <c r="J647" s="32" t="s">
        <v>159</v>
      </c>
      <c r="K647" s="32" t="s">
        <v>53</v>
      </c>
    </row>
    <row r="648" spans="1:11" ht="20.100000000000001" customHeight="1" x14ac:dyDescent="0.25">
      <c r="A648" s="35" t="s">
        <v>160</v>
      </c>
      <c r="B648" s="32" t="s">
        <v>161</v>
      </c>
      <c r="C648" s="32" t="s">
        <v>53</v>
      </c>
      <c r="D648" s="34"/>
      <c r="E648" s="35" t="s">
        <v>162</v>
      </c>
      <c r="F648" s="32" t="s">
        <v>161</v>
      </c>
      <c r="G648" s="32" t="s">
        <v>53</v>
      </c>
      <c r="H648" s="34"/>
      <c r="I648" s="35" t="s">
        <v>163</v>
      </c>
      <c r="J648" s="32" t="s">
        <v>161</v>
      </c>
      <c r="K648" s="32" t="s">
        <v>53</v>
      </c>
    </row>
    <row r="649" spans="1:11" ht="20.100000000000001" customHeight="1" x14ac:dyDescent="0.25">
      <c r="A649" s="33" t="s">
        <v>53</v>
      </c>
      <c r="B649" s="32" t="s">
        <v>164</v>
      </c>
      <c r="C649" s="32" t="s">
        <v>53</v>
      </c>
      <c r="D649" s="34"/>
      <c r="E649" s="33" t="s">
        <v>53</v>
      </c>
      <c r="F649" s="32" t="s">
        <v>164</v>
      </c>
      <c r="G649" s="32" t="s">
        <v>53</v>
      </c>
      <c r="H649" s="34"/>
      <c r="I649" s="33" t="s">
        <v>53</v>
      </c>
      <c r="J649" s="32" t="s">
        <v>164</v>
      </c>
      <c r="K649" s="32" t="s">
        <v>53</v>
      </c>
    </row>
  </sheetData>
  <mergeCells count="62">
    <mergeCell ref="C1:G1"/>
    <mergeCell ref="C2:G2"/>
    <mergeCell ref="D3:G3"/>
    <mergeCell ref="D4:G4"/>
    <mergeCell ref="D5:G5"/>
    <mergeCell ref="C25:G25"/>
    <mergeCell ref="D26:G26"/>
    <mergeCell ref="D27:G27"/>
    <mergeCell ref="D28:G28"/>
    <mergeCell ref="D6:G6"/>
    <mergeCell ref="D7:G7"/>
    <mergeCell ref="C8:G8"/>
    <mergeCell ref="C9:G9"/>
    <mergeCell ref="D10:G10"/>
    <mergeCell ref="D17:G17"/>
    <mergeCell ref="D29:G29"/>
    <mergeCell ref="C38:G38"/>
    <mergeCell ref="D83:G83"/>
    <mergeCell ref="D84:G84"/>
    <mergeCell ref="D85:G85"/>
    <mergeCell ref="C94:G94"/>
    <mergeCell ref="D139:G139"/>
    <mergeCell ref="C147:G147"/>
    <mergeCell ref="D148:G148"/>
    <mergeCell ref="D149:G149"/>
    <mergeCell ref="D150:G150"/>
    <mergeCell ref="D151:G151"/>
    <mergeCell ref="C160:G160"/>
    <mergeCell ref="C205:G205"/>
    <mergeCell ref="D206:G206"/>
    <mergeCell ref="D207:G207"/>
    <mergeCell ref="D208:G208"/>
    <mergeCell ref="D209:G209"/>
    <mergeCell ref="C218:G218"/>
    <mergeCell ref="D263:G263"/>
    <mergeCell ref="D264:G264"/>
    <mergeCell ref="D265:G265"/>
    <mergeCell ref="C274:G274"/>
    <mergeCell ref="D319:G319"/>
    <mergeCell ref="D320:G320"/>
    <mergeCell ref="D321:G321"/>
    <mergeCell ref="D322:G322"/>
    <mergeCell ref="C331:G331"/>
    <mergeCell ref="D376:G376"/>
    <mergeCell ref="D377:G377"/>
    <mergeCell ref="D378:G378"/>
    <mergeCell ref="D379:G379"/>
    <mergeCell ref="C388:G388"/>
    <mergeCell ref="D433:G433"/>
    <mergeCell ref="D434:G434"/>
    <mergeCell ref="D435:G435"/>
    <mergeCell ref="C444:G444"/>
    <mergeCell ref="D489:G489"/>
    <mergeCell ref="D490:G490"/>
    <mergeCell ref="D491:G491"/>
    <mergeCell ref="D547:G547"/>
    <mergeCell ref="D548:G548"/>
    <mergeCell ref="D549:G549"/>
    <mergeCell ref="C558:G558"/>
    <mergeCell ref="C500:G500"/>
    <mergeCell ref="C545:G545"/>
    <mergeCell ref="D546:G546"/>
  </mergeCells>
  <pageMargins left="0" right="0" top="0" bottom="0" header="0" footer="0"/>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C21A1-C72B-432B-9A8F-787BC7D2F34D}">
  <sheetPr>
    <outlinePr summaryBelow="0"/>
  </sheetPr>
  <dimension ref="A1:K521"/>
  <sheetViews>
    <sheetView workbookViewId="0">
      <selection activeCell="K9" sqref="K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367</v>
      </c>
      <c r="E3" s="1416"/>
      <c r="F3" s="1416"/>
      <c r="G3" s="1416"/>
      <c r="H3" s="34"/>
      <c r="I3" s="34"/>
      <c r="J3" s="34"/>
      <c r="K3" s="34"/>
    </row>
    <row r="4" spans="1:11" ht="14.1" customHeight="1" x14ac:dyDescent="0.25">
      <c r="A4" s="34"/>
      <c r="B4" s="34"/>
      <c r="C4" s="60" t="s">
        <v>4</v>
      </c>
      <c r="D4" s="1415" t="s">
        <v>366</v>
      </c>
      <c r="E4" s="1416"/>
      <c r="F4" s="1416"/>
      <c r="G4" s="1416"/>
      <c r="H4" s="34"/>
      <c r="I4" s="34"/>
      <c r="J4" s="34"/>
      <c r="K4" s="34"/>
    </row>
    <row r="5" spans="1:11" ht="14.1" customHeight="1" x14ac:dyDescent="0.25">
      <c r="A5" s="34"/>
      <c r="B5" s="34"/>
      <c r="C5" s="60" t="s">
        <v>6</v>
      </c>
      <c r="D5" s="1415" t="s">
        <v>364</v>
      </c>
      <c r="E5" s="1416"/>
      <c r="F5" s="1416"/>
      <c r="G5" s="1416"/>
      <c r="H5" s="34"/>
      <c r="I5" s="34"/>
      <c r="J5" s="34"/>
      <c r="K5" s="34"/>
    </row>
    <row r="6" spans="1:11" ht="14.1" customHeight="1" x14ac:dyDescent="0.25">
      <c r="A6" s="34"/>
      <c r="B6" s="34"/>
      <c r="C6" s="60" t="s">
        <v>8</v>
      </c>
      <c r="D6" s="1415" t="s">
        <v>365</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14.1" customHeight="1" x14ac:dyDescent="0.25">
      <c r="A9" s="34"/>
      <c r="B9" s="34"/>
      <c r="C9" s="1427" t="s">
        <v>364</v>
      </c>
      <c r="D9" s="1428"/>
      <c r="E9" s="1428"/>
      <c r="F9" s="1428"/>
      <c r="G9" s="1428"/>
      <c r="H9" s="34"/>
      <c r="I9" s="34"/>
      <c r="J9" s="34"/>
      <c r="K9" s="34"/>
    </row>
    <row r="10" spans="1:11" ht="69" customHeight="1" x14ac:dyDescent="0.25">
      <c r="A10" s="34"/>
      <c r="B10" s="34"/>
      <c r="C10" s="44" t="s">
        <v>14</v>
      </c>
      <c r="D10" s="1429" t="s">
        <v>363</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51.95" customHeight="1" x14ac:dyDescent="0.25">
      <c r="A13" s="34"/>
      <c r="B13" s="34"/>
      <c r="C13" s="41" t="s">
        <v>362</v>
      </c>
      <c r="D13" s="54" t="s">
        <v>361</v>
      </c>
      <c r="E13" s="54" t="s">
        <v>229</v>
      </c>
      <c r="F13" s="54" t="s">
        <v>229</v>
      </c>
      <c r="G13" s="54" t="s">
        <v>229</v>
      </c>
      <c r="H13" s="34"/>
      <c r="I13" s="34"/>
      <c r="J13" s="34"/>
      <c r="K13" s="34"/>
    </row>
    <row r="14" spans="1:11" ht="129.94999999999999" customHeight="1" x14ac:dyDescent="0.25">
      <c r="A14" s="34"/>
      <c r="B14" s="34"/>
      <c r="C14" s="44" t="s">
        <v>24</v>
      </c>
      <c r="D14" s="1429" t="s">
        <v>360</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30.95" customHeight="1" x14ac:dyDescent="0.25">
      <c r="A17" s="34"/>
      <c r="B17" s="34"/>
      <c r="C17" s="41" t="s">
        <v>359</v>
      </c>
      <c r="D17" s="54" t="s">
        <v>358</v>
      </c>
      <c r="E17" s="54" t="s">
        <v>357</v>
      </c>
      <c r="F17" s="54" t="s">
        <v>357</v>
      </c>
      <c r="G17" s="54" t="s">
        <v>35</v>
      </c>
      <c r="H17" s="34"/>
      <c r="I17" s="34"/>
      <c r="J17" s="34"/>
      <c r="K17" s="34"/>
    </row>
    <row r="18" spans="1:11" ht="30.95" customHeight="1" x14ac:dyDescent="0.25">
      <c r="A18" s="34"/>
      <c r="B18" s="34"/>
      <c r="C18" s="41" t="s">
        <v>356</v>
      </c>
      <c r="D18" s="54" t="s">
        <v>222</v>
      </c>
      <c r="E18" s="54" t="s">
        <v>355</v>
      </c>
      <c r="F18" s="54" t="s">
        <v>219</v>
      </c>
      <c r="G18" s="54" t="s">
        <v>354</v>
      </c>
      <c r="H18" s="34"/>
      <c r="I18" s="34"/>
      <c r="J18" s="34"/>
      <c r="K18" s="34"/>
    </row>
    <row r="19" spans="1:11" ht="20.100000000000001" customHeight="1" x14ac:dyDescent="0.25">
      <c r="A19" s="34"/>
      <c r="B19" s="34"/>
      <c r="C19" s="41" t="s">
        <v>353</v>
      </c>
      <c r="D19" s="54" t="s">
        <v>352</v>
      </c>
      <c r="E19" s="54" t="s">
        <v>351</v>
      </c>
      <c r="F19" s="54" t="s">
        <v>350</v>
      </c>
      <c r="G19" s="54" t="s">
        <v>350</v>
      </c>
      <c r="H19" s="34"/>
      <c r="I19" s="34"/>
      <c r="J19" s="34"/>
      <c r="K19" s="34"/>
    </row>
    <row r="20" spans="1:11" ht="30.95" customHeight="1" x14ac:dyDescent="0.25">
      <c r="A20" s="34"/>
      <c r="B20" s="34"/>
      <c r="C20" s="41" t="s">
        <v>41</v>
      </c>
      <c r="D20" s="54" t="s">
        <v>349</v>
      </c>
      <c r="E20" s="54" t="s">
        <v>222</v>
      </c>
      <c r="F20" s="54" t="s">
        <v>222</v>
      </c>
      <c r="G20" s="54" t="s">
        <v>222</v>
      </c>
      <c r="H20" s="34"/>
      <c r="I20" s="34"/>
      <c r="J20" s="34"/>
      <c r="K20" s="34"/>
    </row>
    <row r="21" spans="1:11" ht="14.1" customHeight="1" x14ac:dyDescent="0.25">
      <c r="A21" s="34"/>
      <c r="B21" s="34"/>
      <c r="C21" s="1417" t="s">
        <v>43</v>
      </c>
      <c r="D21" s="1418"/>
      <c r="E21" s="1418"/>
      <c r="F21" s="1418"/>
      <c r="G21" s="1418"/>
      <c r="H21" s="34"/>
      <c r="I21" s="34"/>
      <c r="J21" s="34"/>
      <c r="K21" s="34"/>
    </row>
    <row r="22" spans="1:11" ht="14.1" customHeight="1" x14ac:dyDescent="0.25">
      <c r="A22" s="34"/>
      <c r="B22" s="34"/>
      <c r="C22" s="56" t="s">
        <v>348</v>
      </c>
      <c r="D22" s="1417" t="s">
        <v>347</v>
      </c>
      <c r="E22" s="1418"/>
      <c r="F22" s="1418"/>
      <c r="G22" s="1418"/>
      <c r="H22" s="34"/>
      <c r="I22" s="34"/>
      <c r="J22" s="34"/>
      <c r="K22" s="34"/>
    </row>
    <row r="23" spans="1:11" ht="14.1" customHeight="1" x14ac:dyDescent="0.25">
      <c r="A23" s="34"/>
      <c r="B23" s="34"/>
      <c r="C23" s="55" t="s">
        <v>46</v>
      </c>
      <c r="D23" s="1419" t="s">
        <v>346</v>
      </c>
      <c r="E23" s="1420"/>
      <c r="F23" s="1420"/>
      <c r="G23" s="1420"/>
      <c r="H23" s="34"/>
      <c r="I23" s="34"/>
      <c r="J23" s="34"/>
      <c r="K23" s="34"/>
    </row>
    <row r="24" spans="1:11" ht="14.1" customHeight="1" x14ac:dyDescent="0.25">
      <c r="A24" s="34"/>
      <c r="B24" s="34"/>
      <c r="C24" s="32" t="s">
        <v>48</v>
      </c>
      <c r="D24" s="1421" t="s">
        <v>345</v>
      </c>
      <c r="E24" s="1422"/>
      <c r="F24" s="1422"/>
      <c r="G24" s="1422"/>
      <c r="H24" s="34"/>
      <c r="I24" s="34"/>
      <c r="J24" s="34"/>
      <c r="K24" s="34"/>
    </row>
    <row r="25" spans="1:11" ht="14.1" customHeight="1" x14ac:dyDescent="0.25">
      <c r="A25" s="34"/>
      <c r="B25" s="34"/>
      <c r="C25" s="32" t="s">
        <v>50</v>
      </c>
      <c r="D25" s="1421" t="s">
        <v>344</v>
      </c>
      <c r="E25" s="1422"/>
      <c r="F25" s="1422"/>
      <c r="G25" s="1422"/>
      <c r="H25" s="34"/>
      <c r="I25" s="34"/>
      <c r="J25" s="34"/>
      <c r="K25" s="34"/>
    </row>
    <row r="26" spans="1:11" ht="15" customHeight="1" x14ac:dyDescent="0.25">
      <c r="A26" s="34"/>
      <c r="B26" s="34"/>
      <c r="C26" s="53"/>
      <c r="D26" s="52">
        <v>2026</v>
      </c>
      <c r="E26" s="52">
        <v>2027</v>
      </c>
      <c r="F26" s="52">
        <v>2028</v>
      </c>
      <c r="G26" s="52">
        <v>2029</v>
      </c>
      <c r="H26" s="34"/>
      <c r="I26" s="34"/>
      <c r="J26" s="34"/>
      <c r="K26" s="34"/>
    </row>
    <row r="27" spans="1:11" ht="15" customHeight="1" x14ac:dyDescent="0.25">
      <c r="A27" s="34"/>
      <c r="B27" s="34"/>
      <c r="C27" s="51"/>
      <c r="D27" s="50" t="s">
        <v>17</v>
      </c>
      <c r="E27" s="50" t="s">
        <v>18</v>
      </c>
      <c r="F27" s="50" t="s">
        <v>18</v>
      </c>
      <c r="G27" s="50" t="s">
        <v>18</v>
      </c>
      <c r="H27" s="34"/>
      <c r="I27" s="34"/>
      <c r="J27" s="34"/>
      <c r="K27" s="34"/>
    </row>
    <row r="28" spans="1:11" ht="14.1" customHeight="1" x14ac:dyDescent="0.25">
      <c r="A28" s="34"/>
      <c r="B28" s="34"/>
      <c r="C28" s="41" t="s">
        <v>52</v>
      </c>
      <c r="D28" s="54" t="s">
        <v>53</v>
      </c>
      <c r="E28" s="54" t="s">
        <v>343</v>
      </c>
      <c r="F28" s="54" t="s">
        <v>342</v>
      </c>
      <c r="G28" s="54" t="s">
        <v>341</v>
      </c>
      <c r="H28" s="34"/>
      <c r="I28" s="34"/>
      <c r="J28" s="34"/>
      <c r="K28" s="34"/>
    </row>
    <row r="29" spans="1:11" ht="14.1" customHeight="1" x14ac:dyDescent="0.25">
      <c r="A29" s="34"/>
      <c r="B29" s="34"/>
      <c r="C29" s="41" t="s">
        <v>54</v>
      </c>
      <c r="D29" s="54" t="s">
        <v>55</v>
      </c>
      <c r="E29" s="54" t="s">
        <v>340</v>
      </c>
      <c r="F29" s="54" t="s">
        <v>339</v>
      </c>
      <c r="G29" s="54" t="s">
        <v>338</v>
      </c>
      <c r="H29" s="34"/>
      <c r="I29" s="34"/>
      <c r="J29" s="34"/>
      <c r="K29" s="34"/>
    </row>
    <row r="30" spans="1:11" ht="14.1" customHeight="1" x14ac:dyDescent="0.25">
      <c r="A30" s="34"/>
      <c r="B30" s="34"/>
      <c r="C30" s="41" t="s">
        <v>59</v>
      </c>
      <c r="D30" s="54" t="s">
        <v>55</v>
      </c>
      <c r="E30" s="54" t="s">
        <v>337</v>
      </c>
      <c r="F30" s="54" t="s">
        <v>336</v>
      </c>
      <c r="G30" s="54" t="s">
        <v>335</v>
      </c>
      <c r="H30" s="34"/>
      <c r="I30" s="34"/>
      <c r="J30" s="34"/>
      <c r="K30" s="34"/>
    </row>
    <row r="31" spans="1:11" ht="14.1" customHeight="1" x14ac:dyDescent="0.25">
      <c r="A31" s="34"/>
      <c r="B31" s="34"/>
      <c r="C31" s="41" t="s">
        <v>63</v>
      </c>
      <c r="D31" s="54" t="s">
        <v>53</v>
      </c>
      <c r="E31" s="54" t="s">
        <v>53</v>
      </c>
      <c r="F31" s="54" t="s">
        <v>334</v>
      </c>
      <c r="G31" s="54" t="s">
        <v>333</v>
      </c>
      <c r="H31" s="34"/>
      <c r="I31" s="34"/>
      <c r="J31" s="34"/>
      <c r="K31" s="34"/>
    </row>
    <row r="32" spans="1:11" ht="14.1" customHeight="1" x14ac:dyDescent="0.25">
      <c r="A32" s="34"/>
      <c r="B32" s="34"/>
      <c r="C32" s="41" t="s">
        <v>65</v>
      </c>
      <c r="D32" s="54" t="s">
        <v>53</v>
      </c>
      <c r="E32" s="54" t="s">
        <v>53</v>
      </c>
      <c r="F32" s="54" t="s">
        <v>178</v>
      </c>
      <c r="G32" s="54" t="s">
        <v>332</v>
      </c>
      <c r="H32" s="34"/>
      <c r="I32" s="34"/>
      <c r="J32" s="34"/>
      <c r="K32" s="34"/>
    </row>
    <row r="33" spans="1:11" ht="14.1" customHeight="1" x14ac:dyDescent="0.25">
      <c r="A33" s="34"/>
      <c r="B33" s="34"/>
      <c r="C33" s="41" t="s">
        <v>68</v>
      </c>
      <c r="D33" s="54" t="s">
        <v>53</v>
      </c>
      <c r="E33" s="54" t="s">
        <v>53</v>
      </c>
      <c r="F33" s="54" t="s">
        <v>331</v>
      </c>
      <c r="G33" s="54" t="s">
        <v>330</v>
      </c>
      <c r="H33" s="34"/>
      <c r="I33" s="34"/>
      <c r="J33" s="34"/>
      <c r="K33" s="34"/>
    </row>
    <row r="34" spans="1:11" ht="14.1" customHeight="1" x14ac:dyDescent="0.25">
      <c r="A34" s="34"/>
      <c r="B34" s="34"/>
      <c r="C34" s="1431" t="s">
        <v>70</v>
      </c>
      <c r="D34" s="1432"/>
      <c r="E34" s="1432"/>
      <c r="F34" s="1432"/>
      <c r="G34" s="1432"/>
      <c r="H34" s="34"/>
      <c r="I34" s="34"/>
      <c r="J34" s="34"/>
      <c r="K34" s="34"/>
    </row>
    <row r="35" spans="1:11" ht="14.1" customHeight="1" x14ac:dyDescent="0.25">
      <c r="A35" s="34"/>
      <c r="B35" s="34"/>
      <c r="C35" s="53"/>
      <c r="D35" s="52">
        <v>2026</v>
      </c>
      <c r="E35" s="52">
        <v>2027</v>
      </c>
      <c r="F35" s="52">
        <v>2028</v>
      </c>
      <c r="G35" s="52">
        <v>2029</v>
      </c>
      <c r="H35" s="34"/>
      <c r="I35" s="34"/>
      <c r="J35" s="34"/>
      <c r="K35" s="34"/>
    </row>
    <row r="36" spans="1:11" ht="14.1" customHeight="1" x14ac:dyDescent="0.25">
      <c r="A36" s="34"/>
      <c r="B36" s="34"/>
      <c r="C36" s="51"/>
      <c r="D36" s="50" t="s">
        <v>17</v>
      </c>
      <c r="E36" s="50" t="s">
        <v>18</v>
      </c>
      <c r="F36" s="50" t="s">
        <v>18</v>
      </c>
      <c r="G36" s="50" t="s">
        <v>18</v>
      </c>
      <c r="H36" s="34"/>
      <c r="I36" s="34"/>
      <c r="J36" s="34"/>
      <c r="K36" s="34"/>
    </row>
    <row r="37" spans="1:11" ht="14.1" customHeight="1" x14ac:dyDescent="0.25">
      <c r="A37" s="34"/>
      <c r="B37" s="34"/>
      <c r="C37" s="49" t="s">
        <v>71</v>
      </c>
      <c r="D37" s="47">
        <v>0</v>
      </c>
      <c r="E37" s="47">
        <v>1408200000</v>
      </c>
      <c r="F37" s="47">
        <v>1415800000</v>
      </c>
      <c r="G37" s="47">
        <v>1422400000</v>
      </c>
      <c r="H37" s="34"/>
      <c r="I37" s="34"/>
      <c r="J37" s="34"/>
      <c r="K37" s="34"/>
    </row>
    <row r="38" spans="1:11" ht="14.1" customHeight="1" x14ac:dyDescent="0.25">
      <c r="A38" s="34"/>
      <c r="B38" s="34"/>
      <c r="C38" s="49" t="s">
        <v>72</v>
      </c>
      <c r="D38" s="47">
        <v>0</v>
      </c>
      <c r="E38" s="47">
        <v>1408200000</v>
      </c>
      <c r="F38" s="47">
        <v>1415800000</v>
      </c>
      <c r="G38" s="47">
        <v>1422400000</v>
      </c>
      <c r="H38" s="34"/>
      <c r="I38" s="34"/>
      <c r="J38" s="34"/>
      <c r="K38" s="34"/>
    </row>
    <row r="39" spans="1:11" ht="14.1" customHeight="1" x14ac:dyDescent="0.25">
      <c r="A39" s="34"/>
      <c r="B39" s="34"/>
      <c r="C39" s="49" t="s">
        <v>73</v>
      </c>
      <c r="D39" s="47">
        <v>0</v>
      </c>
      <c r="E39" s="47">
        <v>0</v>
      </c>
      <c r="F39" s="47">
        <v>0</v>
      </c>
      <c r="G39" s="47">
        <v>0</v>
      </c>
      <c r="H39" s="34"/>
      <c r="I39" s="34"/>
      <c r="J39" s="34"/>
      <c r="K39" s="34"/>
    </row>
    <row r="40" spans="1:11" ht="14.1" customHeight="1" x14ac:dyDescent="0.25">
      <c r="A40" s="34"/>
      <c r="B40" s="34"/>
      <c r="C40" s="49" t="s">
        <v>74</v>
      </c>
      <c r="D40" s="47">
        <v>0</v>
      </c>
      <c r="E40" s="47">
        <v>164000000</v>
      </c>
      <c r="F40" s="47">
        <v>165000000</v>
      </c>
      <c r="G40" s="47">
        <v>167000000</v>
      </c>
      <c r="H40" s="34"/>
      <c r="I40" s="34"/>
      <c r="J40" s="34"/>
      <c r="K40" s="34"/>
    </row>
    <row r="41" spans="1:11" ht="14.1" customHeight="1" x14ac:dyDescent="0.25">
      <c r="A41" s="34"/>
      <c r="B41" s="34"/>
      <c r="C41" s="49" t="s">
        <v>72</v>
      </c>
      <c r="D41" s="47">
        <v>0</v>
      </c>
      <c r="E41" s="47">
        <v>164000000</v>
      </c>
      <c r="F41" s="47">
        <v>165000000</v>
      </c>
      <c r="G41" s="47">
        <v>167000000</v>
      </c>
      <c r="H41" s="34"/>
      <c r="I41" s="34"/>
      <c r="J41" s="34"/>
      <c r="K41" s="34"/>
    </row>
    <row r="42" spans="1:11" ht="14.1" customHeight="1" x14ac:dyDescent="0.25">
      <c r="A42" s="34"/>
      <c r="B42" s="34"/>
      <c r="C42" s="49" t="s">
        <v>73</v>
      </c>
      <c r="D42" s="47">
        <v>0</v>
      </c>
      <c r="E42" s="47">
        <v>0</v>
      </c>
      <c r="F42" s="47">
        <v>0</v>
      </c>
      <c r="G42" s="47">
        <v>0</v>
      </c>
      <c r="H42" s="34"/>
      <c r="I42" s="34"/>
      <c r="J42" s="34"/>
      <c r="K42" s="34"/>
    </row>
    <row r="43" spans="1:11" ht="14.1" customHeight="1" x14ac:dyDescent="0.25">
      <c r="A43" s="34"/>
      <c r="B43" s="34"/>
      <c r="C43" s="49" t="s">
        <v>75</v>
      </c>
      <c r="D43" s="47">
        <v>0</v>
      </c>
      <c r="E43" s="47">
        <v>330103000</v>
      </c>
      <c r="F43" s="47">
        <v>330065000</v>
      </c>
      <c r="G43" s="47">
        <v>329465000</v>
      </c>
      <c r="H43" s="34"/>
      <c r="I43" s="34"/>
      <c r="J43" s="34"/>
      <c r="K43" s="34"/>
    </row>
    <row r="44" spans="1:11" ht="14.1" customHeight="1" x14ac:dyDescent="0.25">
      <c r="A44" s="34"/>
      <c r="B44" s="34"/>
      <c r="C44" s="49" t="s">
        <v>72</v>
      </c>
      <c r="D44" s="47">
        <v>0</v>
      </c>
      <c r="E44" s="47">
        <v>330103000</v>
      </c>
      <c r="F44" s="47">
        <v>330065000</v>
      </c>
      <c r="G44" s="47">
        <v>329465000</v>
      </c>
      <c r="H44" s="34"/>
      <c r="I44" s="34"/>
      <c r="J44" s="34"/>
      <c r="K44" s="34"/>
    </row>
    <row r="45" spans="1:11" ht="14.1" customHeight="1" x14ac:dyDescent="0.25">
      <c r="A45" s="34"/>
      <c r="B45" s="34"/>
      <c r="C45" s="49" t="s">
        <v>73</v>
      </c>
      <c r="D45" s="47">
        <v>0</v>
      </c>
      <c r="E45" s="47">
        <v>0</v>
      </c>
      <c r="F45" s="47">
        <v>0</v>
      </c>
      <c r="G45" s="47">
        <v>0</v>
      </c>
      <c r="H45" s="34"/>
      <c r="I45" s="34"/>
      <c r="J45" s="34"/>
      <c r="K45" s="34"/>
    </row>
    <row r="46" spans="1:11" ht="14.1" customHeight="1" x14ac:dyDescent="0.25">
      <c r="A46" s="34"/>
      <c r="B46" s="34"/>
      <c r="C46" s="49" t="s">
        <v>76</v>
      </c>
      <c r="D46" s="47">
        <v>0</v>
      </c>
      <c r="E46" s="47">
        <v>0</v>
      </c>
      <c r="F46" s="47">
        <v>0</v>
      </c>
      <c r="G46" s="47">
        <v>0</v>
      </c>
      <c r="H46" s="34"/>
      <c r="I46" s="34"/>
      <c r="J46" s="34"/>
      <c r="K46" s="34"/>
    </row>
    <row r="47" spans="1:11" ht="14.1" customHeight="1" x14ac:dyDescent="0.25">
      <c r="A47" s="34"/>
      <c r="B47" s="34"/>
      <c r="C47" s="49" t="s">
        <v>72</v>
      </c>
      <c r="D47" s="47">
        <v>0</v>
      </c>
      <c r="E47" s="47">
        <v>0</v>
      </c>
      <c r="F47" s="47">
        <v>0</v>
      </c>
      <c r="G47" s="47">
        <v>0</v>
      </c>
      <c r="H47" s="34"/>
      <c r="I47" s="34"/>
      <c r="J47" s="34"/>
      <c r="K47" s="34"/>
    </row>
    <row r="48" spans="1:11" ht="14.1" customHeight="1" x14ac:dyDescent="0.25">
      <c r="A48" s="34"/>
      <c r="B48" s="34"/>
      <c r="C48" s="49" t="s">
        <v>73</v>
      </c>
      <c r="D48" s="47">
        <v>0</v>
      </c>
      <c r="E48" s="47">
        <v>0</v>
      </c>
      <c r="F48" s="47">
        <v>0</v>
      </c>
      <c r="G48" s="47">
        <v>0</v>
      </c>
      <c r="H48" s="34"/>
      <c r="I48" s="34"/>
      <c r="J48" s="34"/>
      <c r="K48" s="34"/>
    </row>
    <row r="49" spans="1:11" ht="14.1" customHeight="1" x14ac:dyDescent="0.25">
      <c r="A49" s="34"/>
      <c r="B49" s="34"/>
      <c r="C49" s="49" t="s">
        <v>77</v>
      </c>
      <c r="D49" s="47">
        <v>0</v>
      </c>
      <c r="E49" s="47">
        <v>0</v>
      </c>
      <c r="F49" s="47">
        <v>0</v>
      </c>
      <c r="G49" s="47">
        <v>0</v>
      </c>
      <c r="H49" s="34"/>
      <c r="I49" s="34"/>
      <c r="J49" s="34"/>
      <c r="K49" s="34"/>
    </row>
    <row r="50" spans="1:11" ht="14.1" customHeight="1" x14ac:dyDescent="0.25">
      <c r="A50" s="34"/>
      <c r="B50" s="34"/>
      <c r="C50" s="49" t="s">
        <v>72</v>
      </c>
      <c r="D50" s="47">
        <v>0</v>
      </c>
      <c r="E50" s="47">
        <v>0</v>
      </c>
      <c r="F50" s="47">
        <v>0</v>
      </c>
      <c r="G50" s="47">
        <v>0</v>
      </c>
      <c r="H50" s="34"/>
      <c r="I50" s="34"/>
      <c r="J50" s="34"/>
      <c r="K50" s="34"/>
    </row>
    <row r="51" spans="1:11" ht="14.1" customHeight="1" x14ac:dyDescent="0.25">
      <c r="A51" s="34"/>
      <c r="B51" s="34"/>
      <c r="C51" s="49" t="s">
        <v>73</v>
      </c>
      <c r="D51" s="47">
        <v>0</v>
      </c>
      <c r="E51" s="47">
        <v>0</v>
      </c>
      <c r="F51" s="47">
        <v>0</v>
      </c>
      <c r="G51" s="47">
        <v>0</v>
      </c>
      <c r="H51" s="34"/>
      <c r="I51" s="34"/>
      <c r="J51" s="34"/>
      <c r="K51" s="34"/>
    </row>
    <row r="52" spans="1:11" ht="14.1" customHeight="1" x14ac:dyDescent="0.25">
      <c r="A52" s="34"/>
      <c r="B52" s="34"/>
      <c r="C52" s="49" t="s">
        <v>78</v>
      </c>
      <c r="D52" s="47">
        <v>0</v>
      </c>
      <c r="E52" s="47">
        <v>0</v>
      </c>
      <c r="F52" s="47">
        <v>0</v>
      </c>
      <c r="G52" s="47">
        <v>0</v>
      </c>
      <c r="H52" s="34"/>
      <c r="I52" s="34"/>
      <c r="J52" s="34"/>
      <c r="K52" s="34"/>
    </row>
    <row r="53" spans="1:11" ht="14.1" customHeight="1" x14ac:dyDescent="0.25">
      <c r="A53" s="34"/>
      <c r="B53" s="34"/>
      <c r="C53" s="49" t="s">
        <v>72</v>
      </c>
      <c r="D53" s="47">
        <v>0</v>
      </c>
      <c r="E53" s="47">
        <v>0</v>
      </c>
      <c r="F53" s="47">
        <v>0</v>
      </c>
      <c r="G53" s="47">
        <v>0</v>
      </c>
      <c r="H53" s="34"/>
      <c r="I53" s="34"/>
      <c r="J53" s="34"/>
      <c r="K53" s="34"/>
    </row>
    <row r="54" spans="1:11" ht="14.1" customHeight="1" x14ac:dyDescent="0.25">
      <c r="A54" s="34"/>
      <c r="B54" s="34"/>
      <c r="C54" s="49" t="s">
        <v>73</v>
      </c>
      <c r="D54" s="47">
        <v>0</v>
      </c>
      <c r="E54" s="47">
        <v>0</v>
      </c>
      <c r="F54" s="47">
        <v>0</v>
      </c>
      <c r="G54" s="47">
        <v>0</v>
      </c>
      <c r="H54" s="34"/>
      <c r="I54" s="34"/>
      <c r="J54" s="34"/>
      <c r="K54" s="34"/>
    </row>
    <row r="55" spans="1:11" ht="14.1" customHeight="1" x14ac:dyDescent="0.25">
      <c r="A55" s="34"/>
      <c r="B55" s="34"/>
      <c r="C55" s="49" t="s">
        <v>79</v>
      </c>
      <c r="D55" s="47">
        <v>0</v>
      </c>
      <c r="E55" s="47">
        <v>0</v>
      </c>
      <c r="F55" s="47">
        <v>0</v>
      </c>
      <c r="G55" s="47">
        <v>0</v>
      </c>
      <c r="H55" s="34"/>
      <c r="I55" s="34"/>
      <c r="J55" s="34"/>
      <c r="K55" s="34"/>
    </row>
    <row r="56" spans="1:11" ht="14.1" customHeight="1" x14ac:dyDescent="0.25">
      <c r="A56" s="34"/>
      <c r="B56" s="34"/>
      <c r="C56" s="49" t="s">
        <v>72</v>
      </c>
      <c r="D56" s="47">
        <v>0</v>
      </c>
      <c r="E56" s="47">
        <v>0</v>
      </c>
      <c r="F56" s="47">
        <v>0</v>
      </c>
      <c r="G56" s="47">
        <v>0</v>
      </c>
      <c r="H56" s="34"/>
      <c r="I56" s="34"/>
      <c r="J56" s="34"/>
      <c r="K56" s="34"/>
    </row>
    <row r="57" spans="1:11" ht="14.1" customHeight="1" x14ac:dyDescent="0.25">
      <c r="A57" s="34"/>
      <c r="B57" s="34"/>
      <c r="C57" s="49" t="s">
        <v>73</v>
      </c>
      <c r="D57" s="47">
        <v>0</v>
      </c>
      <c r="E57" s="47">
        <v>0</v>
      </c>
      <c r="F57" s="47">
        <v>0</v>
      </c>
      <c r="G57" s="47">
        <v>0</v>
      </c>
      <c r="H57" s="34"/>
      <c r="I57" s="34"/>
      <c r="J57" s="34"/>
      <c r="K57" s="34"/>
    </row>
    <row r="58" spans="1:11" ht="14.1" customHeight="1" x14ac:dyDescent="0.25">
      <c r="A58" s="34"/>
      <c r="B58" s="34"/>
      <c r="C58" s="49" t="s">
        <v>80</v>
      </c>
      <c r="D58" s="47">
        <v>0</v>
      </c>
      <c r="E58" s="47">
        <v>0</v>
      </c>
      <c r="F58" s="47">
        <v>0</v>
      </c>
      <c r="G58" s="47">
        <v>0</v>
      </c>
      <c r="H58" s="34"/>
      <c r="I58" s="34"/>
      <c r="J58" s="34"/>
      <c r="K58" s="34"/>
    </row>
    <row r="59" spans="1:11" ht="14.1" customHeight="1" x14ac:dyDescent="0.25">
      <c r="A59" s="34"/>
      <c r="B59" s="34"/>
      <c r="C59" s="49" t="s">
        <v>72</v>
      </c>
      <c r="D59" s="47">
        <v>0</v>
      </c>
      <c r="E59" s="47">
        <v>0</v>
      </c>
      <c r="F59" s="47">
        <v>0</v>
      </c>
      <c r="G59" s="47">
        <v>0</v>
      </c>
      <c r="H59" s="34"/>
      <c r="I59" s="34"/>
      <c r="J59" s="34"/>
      <c r="K59" s="34"/>
    </row>
    <row r="60" spans="1:11" ht="14.1" customHeight="1" x14ac:dyDescent="0.25">
      <c r="A60" s="34"/>
      <c r="B60" s="34"/>
      <c r="C60" s="49" t="s">
        <v>81</v>
      </c>
      <c r="D60" s="47">
        <v>0</v>
      </c>
      <c r="E60" s="47">
        <v>0</v>
      </c>
      <c r="F60" s="47">
        <v>0</v>
      </c>
      <c r="G60" s="47">
        <v>0</v>
      </c>
      <c r="H60" s="34"/>
      <c r="I60" s="34"/>
      <c r="J60" s="34"/>
      <c r="K60" s="34"/>
    </row>
    <row r="61" spans="1:11" ht="14.1" customHeight="1" x14ac:dyDescent="0.25">
      <c r="A61" s="34"/>
      <c r="B61" s="34"/>
      <c r="C61" s="49" t="s">
        <v>82</v>
      </c>
      <c r="D61" s="47">
        <v>0</v>
      </c>
      <c r="E61" s="47">
        <v>0</v>
      </c>
      <c r="F61" s="47">
        <v>0</v>
      </c>
      <c r="G61" s="47">
        <v>0</v>
      </c>
      <c r="H61" s="34"/>
      <c r="I61" s="34"/>
      <c r="J61" s="34"/>
      <c r="K61" s="34"/>
    </row>
    <row r="62" spans="1:11" ht="14.1" customHeight="1" x14ac:dyDescent="0.25">
      <c r="A62" s="34"/>
      <c r="B62" s="34"/>
      <c r="C62" s="49" t="s">
        <v>83</v>
      </c>
      <c r="D62" s="47">
        <v>0</v>
      </c>
      <c r="E62" s="47">
        <v>0</v>
      </c>
      <c r="F62" s="47">
        <v>0</v>
      </c>
      <c r="G62" s="47">
        <v>0</v>
      </c>
      <c r="H62" s="34"/>
      <c r="I62" s="34"/>
      <c r="J62" s="34"/>
      <c r="K62" s="34"/>
    </row>
    <row r="63" spans="1:11" ht="14.1" customHeight="1" x14ac:dyDescent="0.25">
      <c r="A63" s="34"/>
      <c r="B63" s="34"/>
      <c r="C63" s="49" t="s">
        <v>84</v>
      </c>
      <c r="D63" s="47">
        <v>0</v>
      </c>
      <c r="E63" s="47">
        <v>0</v>
      </c>
      <c r="F63" s="47">
        <v>0</v>
      </c>
      <c r="G63" s="47">
        <v>0</v>
      </c>
      <c r="H63" s="34"/>
      <c r="I63" s="34"/>
      <c r="J63" s="34"/>
      <c r="K63" s="34"/>
    </row>
    <row r="64" spans="1:11" ht="14.1" customHeight="1" x14ac:dyDescent="0.25">
      <c r="A64" s="34"/>
      <c r="B64" s="34"/>
      <c r="C64" s="49" t="s">
        <v>85</v>
      </c>
      <c r="D64" s="47">
        <v>0</v>
      </c>
      <c r="E64" s="47">
        <v>0</v>
      </c>
      <c r="F64" s="47">
        <v>0</v>
      </c>
      <c r="G64" s="47">
        <v>0</v>
      </c>
      <c r="H64" s="34"/>
      <c r="I64" s="34"/>
      <c r="J64" s="34"/>
      <c r="K64" s="34"/>
    </row>
    <row r="65" spans="1:11" ht="14.1" customHeight="1" x14ac:dyDescent="0.25">
      <c r="A65" s="34"/>
      <c r="B65" s="34"/>
      <c r="C65" s="49" t="s">
        <v>72</v>
      </c>
      <c r="D65" s="47">
        <v>0</v>
      </c>
      <c r="E65" s="47">
        <v>0</v>
      </c>
      <c r="F65" s="47">
        <v>0</v>
      </c>
      <c r="G65" s="47">
        <v>0</v>
      </c>
      <c r="H65" s="34"/>
      <c r="I65" s="34"/>
      <c r="J65" s="34"/>
      <c r="K65" s="34"/>
    </row>
    <row r="66" spans="1:11" ht="14.1" customHeight="1" x14ac:dyDescent="0.25">
      <c r="A66" s="34"/>
      <c r="B66" s="34"/>
      <c r="C66" s="49" t="s">
        <v>81</v>
      </c>
      <c r="D66" s="47">
        <v>0</v>
      </c>
      <c r="E66" s="47">
        <v>0</v>
      </c>
      <c r="F66" s="47">
        <v>0</v>
      </c>
      <c r="G66" s="47">
        <v>0</v>
      </c>
      <c r="H66" s="34"/>
      <c r="I66" s="34"/>
      <c r="J66" s="34"/>
      <c r="K66" s="34"/>
    </row>
    <row r="67" spans="1:11" ht="14.1" customHeight="1" x14ac:dyDescent="0.25">
      <c r="A67" s="34"/>
      <c r="B67" s="34"/>
      <c r="C67" s="49" t="s">
        <v>82</v>
      </c>
      <c r="D67" s="47">
        <v>0</v>
      </c>
      <c r="E67" s="47">
        <v>0</v>
      </c>
      <c r="F67" s="47">
        <v>0</v>
      </c>
      <c r="G67" s="47">
        <v>0</v>
      </c>
      <c r="H67" s="34"/>
      <c r="I67" s="34"/>
      <c r="J67" s="34"/>
      <c r="K67" s="34"/>
    </row>
    <row r="68" spans="1:11" ht="14.1" customHeight="1" x14ac:dyDescent="0.25">
      <c r="A68" s="34"/>
      <c r="B68" s="34"/>
      <c r="C68" s="49" t="s">
        <v>83</v>
      </c>
      <c r="D68" s="47">
        <v>0</v>
      </c>
      <c r="E68" s="47">
        <v>0</v>
      </c>
      <c r="F68" s="47">
        <v>0</v>
      </c>
      <c r="G68" s="47">
        <v>0</v>
      </c>
      <c r="H68" s="34"/>
      <c r="I68" s="34"/>
      <c r="J68" s="34"/>
      <c r="K68" s="34"/>
    </row>
    <row r="69" spans="1:11" ht="14.1" customHeight="1" x14ac:dyDescent="0.25">
      <c r="A69" s="34"/>
      <c r="B69" s="34"/>
      <c r="C69" s="49" t="s">
        <v>84</v>
      </c>
      <c r="D69" s="47">
        <v>0</v>
      </c>
      <c r="E69" s="47">
        <v>0</v>
      </c>
      <c r="F69" s="47">
        <v>0</v>
      </c>
      <c r="G69" s="47">
        <v>0</v>
      </c>
      <c r="H69" s="34"/>
      <c r="I69" s="34"/>
      <c r="J69" s="34"/>
      <c r="K69" s="34"/>
    </row>
    <row r="70" spans="1:11" ht="14.1" customHeight="1" x14ac:dyDescent="0.25">
      <c r="A70" s="34"/>
      <c r="B70" s="34"/>
      <c r="C70" s="49" t="s">
        <v>86</v>
      </c>
      <c r="D70" s="47">
        <v>0</v>
      </c>
      <c r="E70" s="47">
        <v>0</v>
      </c>
      <c r="F70" s="47">
        <v>0</v>
      </c>
      <c r="G70" s="47">
        <v>0</v>
      </c>
      <c r="H70" s="34"/>
      <c r="I70" s="34"/>
      <c r="J70" s="34"/>
      <c r="K70" s="34"/>
    </row>
    <row r="71" spans="1:11" ht="14.1" customHeight="1" x14ac:dyDescent="0.25">
      <c r="A71" s="34"/>
      <c r="B71" s="34"/>
      <c r="C71" s="49" t="s">
        <v>72</v>
      </c>
      <c r="D71" s="47">
        <v>0</v>
      </c>
      <c r="E71" s="47">
        <v>0</v>
      </c>
      <c r="F71" s="47">
        <v>0</v>
      </c>
      <c r="G71" s="47">
        <v>0</v>
      </c>
      <c r="H71" s="34"/>
      <c r="I71" s="34"/>
      <c r="J71" s="34"/>
      <c r="K71" s="34"/>
    </row>
    <row r="72" spans="1:11" ht="14.1" customHeight="1" x14ac:dyDescent="0.25">
      <c r="A72" s="34"/>
      <c r="B72" s="34"/>
      <c r="C72" s="49" t="s">
        <v>81</v>
      </c>
      <c r="D72" s="47">
        <v>0</v>
      </c>
      <c r="E72" s="47">
        <v>0</v>
      </c>
      <c r="F72" s="47">
        <v>0</v>
      </c>
      <c r="G72" s="47">
        <v>0</v>
      </c>
      <c r="H72" s="34"/>
      <c r="I72" s="34"/>
      <c r="J72" s="34"/>
      <c r="K72" s="34"/>
    </row>
    <row r="73" spans="1:11" ht="14.1" customHeight="1" x14ac:dyDescent="0.25">
      <c r="A73" s="34"/>
      <c r="B73" s="34"/>
      <c r="C73" s="49" t="s">
        <v>82</v>
      </c>
      <c r="D73" s="47">
        <v>0</v>
      </c>
      <c r="E73" s="47">
        <v>0</v>
      </c>
      <c r="F73" s="47">
        <v>0</v>
      </c>
      <c r="G73" s="47">
        <v>0</v>
      </c>
      <c r="H73" s="34"/>
      <c r="I73" s="34"/>
      <c r="J73" s="34"/>
      <c r="K73" s="34"/>
    </row>
    <row r="74" spans="1:11" ht="14.1" customHeight="1" x14ac:dyDescent="0.25">
      <c r="A74" s="34"/>
      <c r="B74" s="34"/>
      <c r="C74" s="49" t="s">
        <v>83</v>
      </c>
      <c r="D74" s="47">
        <v>0</v>
      </c>
      <c r="E74" s="47">
        <v>0</v>
      </c>
      <c r="F74" s="47">
        <v>0</v>
      </c>
      <c r="G74" s="47">
        <v>0</v>
      </c>
      <c r="H74" s="34"/>
      <c r="I74" s="34"/>
      <c r="J74" s="34"/>
      <c r="K74" s="34"/>
    </row>
    <row r="75" spans="1:11" ht="14.1" customHeight="1" x14ac:dyDescent="0.25">
      <c r="A75" s="34"/>
      <c r="B75" s="34"/>
      <c r="C75" s="49" t="s">
        <v>84</v>
      </c>
      <c r="D75" s="47">
        <v>0</v>
      </c>
      <c r="E75" s="47">
        <v>0</v>
      </c>
      <c r="F75" s="47">
        <v>0</v>
      </c>
      <c r="G75" s="47">
        <v>0</v>
      </c>
      <c r="H75" s="34"/>
      <c r="I75" s="34"/>
      <c r="J75" s="34"/>
      <c r="K75" s="34"/>
    </row>
    <row r="76" spans="1:11" ht="14.1" customHeight="1" x14ac:dyDescent="0.25">
      <c r="A76" s="34"/>
      <c r="B76" s="34"/>
      <c r="C76" s="49" t="s">
        <v>87</v>
      </c>
      <c r="D76" s="47">
        <v>0</v>
      </c>
      <c r="E76" s="47">
        <v>0</v>
      </c>
      <c r="F76" s="47">
        <v>0</v>
      </c>
      <c r="G76" s="47">
        <v>0</v>
      </c>
      <c r="H76" s="34"/>
      <c r="I76" s="34"/>
      <c r="J76" s="34"/>
      <c r="K76" s="34"/>
    </row>
    <row r="77" spans="1:11" ht="14.1" customHeight="1" x14ac:dyDescent="0.25">
      <c r="A77" s="34"/>
      <c r="B77" s="34"/>
      <c r="C77" s="49" t="s">
        <v>88</v>
      </c>
      <c r="D77" s="47">
        <v>0</v>
      </c>
      <c r="E77" s="47">
        <v>0</v>
      </c>
      <c r="F77" s="47">
        <v>0</v>
      </c>
      <c r="G77" s="47">
        <v>0</v>
      </c>
      <c r="H77" s="34"/>
      <c r="I77" s="34"/>
      <c r="J77" s="34"/>
      <c r="K77" s="34"/>
    </row>
    <row r="78" spans="1:11" ht="14.1" customHeight="1" x14ac:dyDescent="0.25">
      <c r="A78" s="34"/>
      <c r="B78" s="34"/>
      <c r="C78" s="48" t="s">
        <v>89</v>
      </c>
      <c r="D78" s="47">
        <v>0</v>
      </c>
      <c r="E78" s="47">
        <v>1902303000</v>
      </c>
      <c r="F78" s="47">
        <v>1910865000</v>
      </c>
      <c r="G78" s="47">
        <v>1918865000</v>
      </c>
      <c r="H78" s="34"/>
      <c r="I78" s="34"/>
      <c r="J78" s="34"/>
      <c r="K78" s="34"/>
    </row>
    <row r="79" spans="1:11" ht="14.1" customHeight="1" x14ac:dyDescent="0.25">
      <c r="A79" s="34"/>
      <c r="B79" s="34"/>
      <c r="C79" s="1417" t="s">
        <v>90</v>
      </c>
      <c r="D79" s="1418"/>
      <c r="E79" s="1418"/>
      <c r="F79" s="1418"/>
      <c r="G79" s="1418"/>
      <c r="H79" s="34"/>
      <c r="I79" s="34"/>
      <c r="J79" s="34"/>
      <c r="K79" s="34"/>
    </row>
    <row r="80" spans="1:11" ht="14.1" customHeight="1" x14ac:dyDescent="0.25">
      <c r="A80" s="34"/>
      <c r="B80" s="34"/>
      <c r="C80" s="56" t="s">
        <v>329</v>
      </c>
      <c r="D80" s="1417" t="s">
        <v>328</v>
      </c>
      <c r="E80" s="1418"/>
      <c r="F80" s="1418"/>
      <c r="G80" s="1418"/>
      <c r="H80" s="34"/>
      <c r="I80" s="34"/>
      <c r="J80" s="34"/>
      <c r="K80" s="34"/>
    </row>
    <row r="81" spans="1:11" ht="14.1" customHeight="1" x14ac:dyDescent="0.25">
      <c r="A81" s="34"/>
      <c r="B81" s="34"/>
      <c r="C81" s="55" t="s">
        <v>46</v>
      </c>
      <c r="D81" s="1419" t="s">
        <v>327</v>
      </c>
      <c r="E81" s="1420"/>
      <c r="F81" s="1420"/>
      <c r="G81" s="1420"/>
      <c r="H81" s="34"/>
      <c r="I81" s="34"/>
      <c r="J81" s="34"/>
      <c r="K81" s="34"/>
    </row>
    <row r="82" spans="1:11" ht="14.1" customHeight="1" x14ac:dyDescent="0.25">
      <c r="A82" s="34"/>
      <c r="B82" s="34"/>
      <c r="C82" s="32" t="s">
        <v>48</v>
      </c>
      <c r="D82" s="1421" t="s">
        <v>326</v>
      </c>
      <c r="E82" s="1422"/>
      <c r="F82" s="1422"/>
      <c r="G82" s="1422"/>
      <c r="H82" s="34"/>
      <c r="I82" s="34"/>
      <c r="J82" s="34"/>
      <c r="K82" s="34"/>
    </row>
    <row r="83" spans="1:11" ht="14.1" customHeight="1" x14ac:dyDescent="0.25">
      <c r="A83" s="34"/>
      <c r="B83" s="34"/>
      <c r="C83" s="32" t="s">
        <v>50</v>
      </c>
      <c r="D83" s="1421" t="s">
        <v>150</v>
      </c>
      <c r="E83" s="1422"/>
      <c r="F83" s="1422"/>
      <c r="G83" s="1422"/>
      <c r="H83" s="34"/>
      <c r="I83" s="34"/>
      <c r="J83" s="34"/>
      <c r="K83" s="34"/>
    </row>
    <row r="84" spans="1:11" ht="15" customHeight="1" x14ac:dyDescent="0.25">
      <c r="A84" s="34"/>
      <c r="B84" s="34"/>
      <c r="C84" s="53"/>
      <c r="D84" s="52">
        <v>2026</v>
      </c>
      <c r="E84" s="52">
        <v>2027</v>
      </c>
      <c r="F84" s="52">
        <v>2028</v>
      </c>
      <c r="G84" s="52">
        <v>2029</v>
      </c>
      <c r="H84" s="34"/>
      <c r="I84" s="34"/>
      <c r="J84" s="34"/>
      <c r="K84" s="34"/>
    </row>
    <row r="85" spans="1:11" ht="15" customHeight="1" x14ac:dyDescent="0.25">
      <c r="A85" s="34"/>
      <c r="B85" s="34"/>
      <c r="C85" s="51"/>
      <c r="D85" s="50" t="s">
        <v>17</v>
      </c>
      <c r="E85" s="50" t="s">
        <v>18</v>
      </c>
      <c r="F85" s="50" t="s">
        <v>18</v>
      </c>
      <c r="G85" s="50" t="s">
        <v>18</v>
      </c>
      <c r="H85" s="34"/>
      <c r="I85" s="34"/>
      <c r="J85" s="34"/>
      <c r="K85" s="34"/>
    </row>
    <row r="86" spans="1:11" ht="14.1" customHeight="1" x14ac:dyDescent="0.25">
      <c r="A86" s="34"/>
      <c r="B86" s="34"/>
      <c r="C86" s="41" t="s">
        <v>52</v>
      </c>
      <c r="D86" s="54" t="s">
        <v>53</v>
      </c>
      <c r="E86" s="54" t="s">
        <v>124</v>
      </c>
      <c r="F86" s="54" t="s">
        <v>124</v>
      </c>
      <c r="G86" s="54" t="s">
        <v>124</v>
      </c>
      <c r="H86" s="34"/>
      <c r="I86" s="34"/>
      <c r="J86" s="34"/>
      <c r="K86" s="34"/>
    </row>
    <row r="87" spans="1:11" ht="14.1" customHeight="1" x14ac:dyDescent="0.25">
      <c r="A87" s="34"/>
      <c r="B87" s="34"/>
      <c r="C87" s="41" t="s">
        <v>54</v>
      </c>
      <c r="D87" s="54" t="s">
        <v>55</v>
      </c>
      <c r="E87" s="54" t="s">
        <v>167</v>
      </c>
      <c r="F87" s="54" t="s">
        <v>325</v>
      </c>
      <c r="G87" s="54" t="s">
        <v>154</v>
      </c>
      <c r="H87" s="34"/>
      <c r="I87" s="34"/>
      <c r="J87" s="34"/>
      <c r="K87" s="34"/>
    </row>
    <row r="88" spans="1:11" ht="14.1" customHeight="1" x14ac:dyDescent="0.25">
      <c r="A88" s="34"/>
      <c r="B88" s="34"/>
      <c r="C88" s="41" t="s">
        <v>59</v>
      </c>
      <c r="D88" s="54" t="s">
        <v>55</v>
      </c>
      <c r="E88" s="54" t="s">
        <v>167</v>
      </c>
      <c r="F88" s="54" t="s">
        <v>325</v>
      </c>
      <c r="G88" s="54" t="s">
        <v>154</v>
      </c>
      <c r="H88" s="34"/>
      <c r="I88" s="34"/>
      <c r="J88" s="34"/>
      <c r="K88" s="34"/>
    </row>
    <row r="89" spans="1:11" ht="14.1" customHeight="1" x14ac:dyDescent="0.25">
      <c r="A89" s="34"/>
      <c r="B89" s="34"/>
      <c r="C89" s="41" t="s">
        <v>63</v>
      </c>
      <c r="D89" s="54" t="s">
        <v>53</v>
      </c>
      <c r="E89" s="54" t="s">
        <v>53</v>
      </c>
      <c r="F89" s="54" t="s">
        <v>55</v>
      </c>
      <c r="G89" s="54" t="s">
        <v>55</v>
      </c>
      <c r="H89" s="34"/>
      <c r="I89" s="34"/>
      <c r="J89" s="34"/>
      <c r="K89" s="34"/>
    </row>
    <row r="90" spans="1:11" ht="14.1" customHeight="1" x14ac:dyDescent="0.25">
      <c r="A90" s="34"/>
      <c r="B90" s="34"/>
      <c r="C90" s="41" t="s">
        <v>65</v>
      </c>
      <c r="D90" s="54" t="s">
        <v>53</v>
      </c>
      <c r="E90" s="54" t="s">
        <v>53</v>
      </c>
      <c r="F90" s="54" t="s">
        <v>324</v>
      </c>
      <c r="G90" s="54" t="s">
        <v>323</v>
      </c>
      <c r="H90" s="34"/>
      <c r="I90" s="34"/>
      <c r="J90" s="34"/>
      <c r="K90" s="34"/>
    </row>
    <row r="91" spans="1:11" ht="14.1" customHeight="1" x14ac:dyDescent="0.25">
      <c r="A91" s="34"/>
      <c r="B91" s="34"/>
      <c r="C91" s="41" t="s">
        <v>68</v>
      </c>
      <c r="D91" s="54" t="s">
        <v>53</v>
      </c>
      <c r="E91" s="54" t="s">
        <v>53</v>
      </c>
      <c r="F91" s="54" t="s">
        <v>324</v>
      </c>
      <c r="G91" s="54" t="s">
        <v>323</v>
      </c>
      <c r="H91" s="34"/>
      <c r="I91" s="34"/>
      <c r="J91" s="34"/>
      <c r="K91" s="34"/>
    </row>
    <row r="92" spans="1:11" ht="14.1" customHeight="1" x14ac:dyDescent="0.25">
      <c r="A92" s="34"/>
      <c r="B92" s="34"/>
      <c r="C92" s="1431" t="s">
        <v>70</v>
      </c>
      <c r="D92" s="1432"/>
      <c r="E92" s="1432"/>
      <c r="F92" s="1432"/>
      <c r="G92" s="1432"/>
      <c r="H92" s="34"/>
      <c r="I92" s="34"/>
      <c r="J92" s="34"/>
      <c r="K92" s="34"/>
    </row>
    <row r="93" spans="1:11" ht="14.1" customHeight="1" x14ac:dyDescent="0.25">
      <c r="A93" s="34"/>
      <c r="B93" s="34"/>
      <c r="C93" s="53"/>
      <c r="D93" s="52">
        <v>2026</v>
      </c>
      <c r="E93" s="52">
        <v>2027</v>
      </c>
      <c r="F93" s="52">
        <v>2028</v>
      </c>
      <c r="G93" s="52">
        <v>2029</v>
      </c>
      <c r="H93" s="34"/>
      <c r="I93" s="34"/>
      <c r="J93" s="34"/>
      <c r="K93" s="34"/>
    </row>
    <row r="94" spans="1:11" ht="14.1" customHeight="1" x14ac:dyDescent="0.25">
      <c r="A94" s="34"/>
      <c r="B94" s="34"/>
      <c r="C94" s="51"/>
      <c r="D94" s="50" t="s">
        <v>17</v>
      </c>
      <c r="E94" s="50" t="s">
        <v>18</v>
      </c>
      <c r="F94" s="50" t="s">
        <v>18</v>
      </c>
      <c r="G94" s="50" t="s">
        <v>18</v>
      </c>
      <c r="H94" s="34"/>
      <c r="I94" s="34"/>
      <c r="J94" s="34"/>
      <c r="K94" s="34"/>
    </row>
    <row r="95" spans="1:11" ht="14.1" customHeight="1" x14ac:dyDescent="0.25">
      <c r="A95" s="34"/>
      <c r="B95" s="34"/>
      <c r="C95" s="49" t="s">
        <v>71</v>
      </c>
      <c r="D95" s="47">
        <v>0</v>
      </c>
      <c r="E95" s="47">
        <v>0</v>
      </c>
      <c r="F95" s="47">
        <v>0</v>
      </c>
      <c r="G95" s="47">
        <v>0</v>
      </c>
      <c r="H95" s="34"/>
      <c r="I95" s="34"/>
      <c r="J95" s="34"/>
      <c r="K95" s="34"/>
    </row>
    <row r="96" spans="1:11" ht="14.1" customHeight="1" x14ac:dyDescent="0.25">
      <c r="A96" s="34"/>
      <c r="B96" s="34"/>
      <c r="C96" s="49" t="s">
        <v>72</v>
      </c>
      <c r="D96" s="47">
        <v>0</v>
      </c>
      <c r="E96" s="47">
        <v>0</v>
      </c>
      <c r="F96" s="47">
        <v>0</v>
      </c>
      <c r="G96" s="47">
        <v>0</v>
      </c>
      <c r="H96" s="34"/>
      <c r="I96" s="34"/>
      <c r="J96" s="34"/>
      <c r="K96" s="34"/>
    </row>
    <row r="97" spans="1:11" ht="14.1" customHeight="1" x14ac:dyDescent="0.25">
      <c r="A97" s="34"/>
      <c r="B97" s="34"/>
      <c r="C97" s="49" t="s">
        <v>73</v>
      </c>
      <c r="D97" s="47">
        <v>0</v>
      </c>
      <c r="E97" s="47">
        <v>0</v>
      </c>
      <c r="F97" s="47">
        <v>0</v>
      </c>
      <c r="G97" s="47">
        <v>0</v>
      </c>
      <c r="H97" s="34"/>
      <c r="I97" s="34"/>
      <c r="J97" s="34"/>
      <c r="K97" s="34"/>
    </row>
    <row r="98" spans="1:11" ht="14.1" customHeight="1" x14ac:dyDescent="0.25">
      <c r="A98" s="34"/>
      <c r="B98" s="34"/>
      <c r="C98" s="49" t="s">
        <v>74</v>
      </c>
      <c r="D98" s="47">
        <v>0</v>
      </c>
      <c r="E98" s="47">
        <v>0</v>
      </c>
      <c r="F98" s="47">
        <v>0</v>
      </c>
      <c r="G98" s="47">
        <v>0</v>
      </c>
      <c r="H98" s="34"/>
      <c r="I98" s="34"/>
      <c r="J98" s="34"/>
      <c r="K98" s="34"/>
    </row>
    <row r="99" spans="1:11" ht="14.1" customHeight="1" x14ac:dyDescent="0.25">
      <c r="A99" s="34"/>
      <c r="B99" s="34"/>
      <c r="C99" s="49" t="s">
        <v>72</v>
      </c>
      <c r="D99" s="47">
        <v>0</v>
      </c>
      <c r="E99" s="47">
        <v>0</v>
      </c>
      <c r="F99" s="47">
        <v>0</v>
      </c>
      <c r="G99" s="47">
        <v>0</v>
      </c>
      <c r="H99" s="34"/>
      <c r="I99" s="34"/>
      <c r="J99" s="34"/>
      <c r="K99" s="34"/>
    </row>
    <row r="100" spans="1:11" ht="14.1" customHeight="1" x14ac:dyDescent="0.25">
      <c r="A100" s="34"/>
      <c r="B100" s="34"/>
      <c r="C100" s="49" t="s">
        <v>73</v>
      </c>
      <c r="D100" s="47">
        <v>0</v>
      </c>
      <c r="E100" s="47">
        <v>0</v>
      </c>
      <c r="F100" s="47">
        <v>0</v>
      </c>
      <c r="G100" s="47">
        <v>0</v>
      </c>
      <c r="H100" s="34"/>
      <c r="I100" s="34"/>
      <c r="J100" s="34"/>
      <c r="K100" s="34"/>
    </row>
    <row r="101" spans="1:11" ht="14.1" customHeight="1" x14ac:dyDescent="0.25">
      <c r="A101" s="34"/>
      <c r="B101" s="34"/>
      <c r="C101" s="49" t="s">
        <v>75</v>
      </c>
      <c r="D101" s="47">
        <v>0</v>
      </c>
      <c r="E101" s="47">
        <v>0</v>
      </c>
      <c r="F101" s="47">
        <v>0</v>
      </c>
      <c r="G101" s="47">
        <v>0</v>
      </c>
      <c r="H101" s="34"/>
      <c r="I101" s="34"/>
      <c r="J101" s="34"/>
      <c r="K101" s="34"/>
    </row>
    <row r="102" spans="1:11" ht="14.1" customHeight="1" x14ac:dyDescent="0.25">
      <c r="A102" s="34"/>
      <c r="B102" s="34"/>
      <c r="C102" s="49" t="s">
        <v>72</v>
      </c>
      <c r="D102" s="47">
        <v>0</v>
      </c>
      <c r="E102" s="47">
        <v>0</v>
      </c>
      <c r="F102" s="47">
        <v>0</v>
      </c>
      <c r="G102" s="47">
        <v>0</v>
      </c>
      <c r="H102" s="34"/>
      <c r="I102" s="34"/>
      <c r="J102" s="34"/>
      <c r="K102" s="34"/>
    </row>
    <row r="103" spans="1:11" ht="14.1" customHeight="1" x14ac:dyDescent="0.25">
      <c r="A103" s="34"/>
      <c r="B103" s="34"/>
      <c r="C103" s="49" t="s">
        <v>73</v>
      </c>
      <c r="D103" s="47">
        <v>0</v>
      </c>
      <c r="E103" s="47">
        <v>0</v>
      </c>
      <c r="F103" s="47">
        <v>0</v>
      </c>
      <c r="G103" s="47">
        <v>0</v>
      </c>
      <c r="H103" s="34"/>
      <c r="I103" s="34"/>
      <c r="J103" s="34"/>
      <c r="K103" s="34"/>
    </row>
    <row r="104" spans="1:11" ht="14.1" customHeight="1" x14ac:dyDescent="0.25">
      <c r="A104" s="34"/>
      <c r="B104" s="34"/>
      <c r="C104" s="49" t="s">
        <v>76</v>
      </c>
      <c r="D104" s="47">
        <v>0</v>
      </c>
      <c r="E104" s="47">
        <v>0</v>
      </c>
      <c r="F104" s="47">
        <v>0</v>
      </c>
      <c r="G104" s="47">
        <v>0</v>
      </c>
      <c r="H104" s="34"/>
      <c r="I104" s="34"/>
      <c r="J104" s="34"/>
      <c r="K104" s="34"/>
    </row>
    <row r="105" spans="1:11" ht="14.1" customHeight="1" x14ac:dyDescent="0.25">
      <c r="A105" s="34"/>
      <c r="B105" s="34"/>
      <c r="C105" s="49" t="s">
        <v>72</v>
      </c>
      <c r="D105" s="47">
        <v>0</v>
      </c>
      <c r="E105" s="47">
        <v>0</v>
      </c>
      <c r="F105" s="47">
        <v>0</v>
      </c>
      <c r="G105" s="47">
        <v>0</v>
      </c>
      <c r="H105" s="34"/>
      <c r="I105" s="34"/>
      <c r="J105" s="34"/>
      <c r="K105" s="34"/>
    </row>
    <row r="106" spans="1:11" ht="14.1" customHeight="1" x14ac:dyDescent="0.25">
      <c r="A106" s="34"/>
      <c r="B106" s="34"/>
      <c r="C106" s="49" t="s">
        <v>73</v>
      </c>
      <c r="D106" s="47">
        <v>0</v>
      </c>
      <c r="E106" s="47">
        <v>0</v>
      </c>
      <c r="F106" s="47">
        <v>0</v>
      </c>
      <c r="G106" s="47">
        <v>0</v>
      </c>
      <c r="H106" s="34"/>
      <c r="I106" s="34"/>
      <c r="J106" s="34"/>
      <c r="K106" s="34"/>
    </row>
    <row r="107" spans="1:11" ht="14.1" customHeight="1" x14ac:dyDescent="0.25">
      <c r="A107" s="34"/>
      <c r="B107" s="34"/>
      <c r="C107" s="49" t="s">
        <v>77</v>
      </c>
      <c r="D107" s="47">
        <v>0</v>
      </c>
      <c r="E107" s="47">
        <v>0</v>
      </c>
      <c r="F107" s="47">
        <v>0</v>
      </c>
      <c r="G107" s="47">
        <v>0</v>
      </c>
      <c r="H107" s="34"/>
      <c r="I107" s="34"/>
      <c r="J107" s="34"/>
      <c r="K107" s="34"/>
    </row>
    <row r="108" spans="1:11" ht="14.1" customHeight="1" x14ac:dyDescent="0.25">
      <c r="A108" s="34"/>
      <c r="B108" s="34"/>
      <c r="C108" s="49" t="s">
        <v>72</v>
      </c>
      <c r="D108" s="47">
        <v>0</v>
      </c>
      <c r="E108" s="47">
        <v>0</v>
      </c>
      <c r="F108" s="47">
        <v>0</v>
      </c>
      <c r="G108" s="47">
        <v>0</v>
      </c>
      <c r="H108" s="34"/>
      <c r="I108" s="34"/>
      <c r="J108" s="34"/>
      <c r="K108" s="34"/>
    </row>
    <row r="109" spans="1:11" ht="14.1" customHeight="1" x14ac:dyDescent="0.25">
      <c r="A109" s="34"/>
      <c r="B109" s="34"/>
      <c r="C109" s="49" t="s">
        <v>73</v>
      </c>
      <c r="D109" s="47">
        <v>0</v>
      </c>
      <c r="E109" s="47">
        <v>0</v>
      </c>
      <c r="F109" s="47">
        <v>0</v>
      </c>
      <c r="G109" s="47">
        <v>0</v>
      </c>
      <c r="H109" s="34"/>
      <c r="I109" s="34"/>
      <c r="J109" s="34"/>
      <c r="K109" s="34"/>
    </row>
    <row r="110" spans="1:11" ht="14.1" customHeight="1" x14ac:dyDescent="0.25">
      <c r="A110" s="34"/>
      <c r="B110" s="34"/>
      <c r="C110" s="49" t="s">
        <v>78</v>
      </c>
      <c r="D110" s="47">
        <v>0</v>
      </c>
      <c r="E110" s="47">
        <v>0</v>
      </c>
      <c r="F110" s="47">
        <v>0</v>
      </c>
      <c r="G110" s="47">
        <v>0</v>
      </c>
      <c r="H110" s="34"/>
      <c r="I110" s="34"/>
      <c r="J110" s="34"/>
      <c r="K110" s="34"/>
    </row>
    <row r="111" spans="1:11" ht="14.1" customHeight="1" x14ac:dyDescent="0.25">
      <c r="A111" s="34"/>
      <c r="B111" s="34"/>
      <c r="C111" s="49" t="s">
        <v>72</v>
      </c>
      <c r="D111" s="47">
        <v>0</v>
      </c>
      <c r="E111" s="47">
        <v>0</v>
      </c>
      <c r="F111" s="47">
        <v>0</v>
      </c>
      <c r="G111" s="47">
        <v>0</v>
      </c>
      <c r="H111" s="34"/>
      <c r="I111" s="34"/>
      <c r="J111" s="34"/>
      <c r="K111" s="34"/>
    </row>
    <row r="112" spans="1:11" ht="14.1" customHeight="1" x14ac:dyDescent="0.25">
      <c r="A112" s="34"/>
      <c r="B112" s="34"/>
      <c r="C112" s="49" t="s">
        <v>73</v>
      </c>
      <c r="D112" s="47">
        <v>0</v>
      </c>
      <c r="E112" s="47">
        <v>0</v>
      </c>
      <c r="F112" s="47">
        <v>0</v>
      </c>
      <c r="G112" s="47">
        <v>0</v>
      </c>
      <c r="H112" s="34"/>
      <c r="I112" s="34"/>
      <c r="J112" s="34"/>
      <c r="K112" s="34"/>
    </row>
    <row r="113" spans="1:11" ht="14.1" customHeight="1" x14ac:dyDescent="0.25">
      <c r="A113" s="34"/>
      <c r="B113" s="34"/>
      <c r="C113" s="49" t="s">
        <v>79</v>
      </c>
      <c r="D113" s="47">
        <v>0</v>
      </c>
      <c r="E113" s="47">
        <v>0</v>
      </c>
      <c r="F113" s="47">
        <v>0</v>
      </c>
      <c r="G113" s="47">
        <v>0</v>
      </c>
      <c r="H113" s="34"/>
      <c r="I113" s="34"/>
      <c r="J113" s="34"/>
      <c r="K113" s="34"/>
    </row>
    <row r="114" spans="1:11" ht="14.1" customHeight="1" x14ac:dyDescent="0.25">
      <c r="A114" s="34"/>
      <c r="B114" s="34"/>
      <c r="C114" s="49" t="s">
        <v>72</v>
      </c>
      <c r="D114" s="47">
        <v>0</v>
      </c>
      <c r="E114" s="47">
        <v>0</v>
      </c>
      <c r="F114" s="47">
        <v>0</v>
      </c>
      <c r="G114" s="47">
        <v>0</v>
      </c>
      <c r="H114" s="34"/>
      <c r="I114" s="34"/>
      <c r="J114" s="34"/>
      <c r="K114" s="34"/>
    </row>
    <row r="115" spans="1:11" ht="14.1" customHeight="1" x14ac:dyDescent="0.25">
      <c r="A115" s="34"/>
      <c r="B115" s="34"/>
      <c r="C115" s="49" t="s">
        <v>73</v>
      </c>
      <c r="D115" s="47">
        <v>0</v>
      </c>
      <c r="E115" s="47">
        <v>0</v>
      </c>
      <c r="F115" s="47">
        <v>0</v>
      </c>
      <c r="G115" s="47">
        <v>0</v>
      </c>
      <c r="H115" s="34"/>
      <c r="I115" s="34"/>
      <c r="J115" s="34"/>
      <c r="K115" s="34"/>
    </row>
    <row r="116" spans="1:11" ht="14.1" customHeight="1" x14ac:dyDescent="0.25">
      <c r="A116" s="34"/>
      <c r="B116" s="34"/>
      <c r="C116" s="49" t="s">
        <v>80</v>
      </c>
      <c r="D116" s="47">
        <v>0</v>
      </c>
      <c r="E116" s="47">
        <v>0</v>
      </c>
      <c r="F116" s="47">
        <v>0</v>
      </c>
      <c r="G116" s="47">
        <v>0</v>
      </c>
      <c r="H116" s="34"/>
      <c r="I116" s="34"/>
      <c r="J116" s="34"/>
      <c r="K116" s="34"/>
    </row>
    <row r="117" spans="1:11" ht="14.1" customHeight="1" x14ac:dyDescent="0.25">
      <c r="A117" s="34"/>
      <c r="B117" s="34"/>
      <c r="C117" s="49" t="s">
        <v>72</v>
      </c>
      <c r="D117" s="47">
        <v>0</v>
      </c>
      <c r="E117" s="47">
        <v>0</v>
      </c>
      <c r="F117" s="47">
        <v>0</v>
      </c>
      <c r="G117" s="47">
        <v>0</v>
      </c>
      <c r="H117" s="34"/>
      <c r="I117" s="34"/>
      <c r="J117" s="34"/>
      <c r="K117" s="34"/>
    </row>
    <row r="118" spans="1:11" ht="14.1" customHeight="1" x14ac:dyDescent="0.25">
      <c r="A118" s="34"/>
      <c r="B118" s="34"/>
      <c r="C118" s="49" t="s">
        <v>81</v>
      </c>
      <c r="D118" s="47">
        <v>0</v>
      </c>
      <c r="E118" s="47">
        <v>0</v>
      </c>
      <c r="F118" s="47">
        <v>0</v>
      </c>
      <c r="G118" s="47">
        <v>0</v>
      </c>
      <c r="H118" s="34"/>
      <c r="I118" s="34"/>
      <c r="J118" s="34"/>
      <c r="K118" s="34"/>
    </row>
    <row r="119" spans="1:11" ht="14.1" customHeight="1" x14ac:dyDescent="0.25">
      <c r="A119" s="34"/>
      <c r="B119" s="34"/>
      <c r="C119" s="49" t="s">
        <v>82</v>
      </c>
      <c r="D119" s="47">
        <v>0</v>
      </c>
      <c r="E119" s="47">
        <v>0</v>
      </c>
      <c r="F119" s="47">
        <v>0</v>
      </c>
      <c r="G119" s="47">
        <v>0</v>
      </c>
      <c r="H119" s="34"/>
      <c r="I119" s="34"/>
      <c r="J119" s="34"/>
      <c r="K119" s="34"/>
    </row>
    <row r="120" spans="1:11" ht="14.1" customHeight="1" x14ac:dyDescent="0.25">
      <c r="A120" s="34"/>
      <c r="B120" s="34"/>
      <c r="C120" s="49" t="s">
        <v>83</v>
      </c>
      <c r="D120" s="47">
        <v>0</v>
      </c>
      <c r="E120" s="47">
        <v>0</v>
      </c>
      <c r="F120" s="47">
        <v>0</v>
      </c>
      <c r="G120" s="47">
        <v>0</v>
      </c>
      <c r="H120" s="34"/>
      <c r="I120" s="34"/>
      <c r="J120" s="34"/>
      <c r="K120" s="34"/>
    </row>
    <row r="121" spans="1:11" ht="14.1" customHeight="1" x14ac:dyDescent="0.25">
      <c r="A121" s="34"/>
      <c r="B121" s="34"/>
      <c r="C121" s="49" t="s">
        <v>84</v>
      </c>
      <c r="D121" s="47">
        <v>0</v>
      </c>
      <c r="E121" s="47">
        <v>0</v>
      </c>
      <c r="F121" s="47">
        <v>0</v>
      </c>
      <c r="G121" s="47">
        <v>0</v>
      </c>
      <c r="H121" s="34"/>
      <c r="I121" s="34"/>
      <c r="J121" s="34"/>
      <c r="K121" s="34"/>
    </row>
    <row r="122" spans="1:11" ht="14.1" customHeight="1" x14ac:dyDescent="0.25">
      <c r="A122" s="34"/>
      <c r="B122" s="34"/>
      <c r="C122" s="49" t="s">
        <v>85</v>
      </c>
      <c r="D122" s="47">
        <v>0</v>
      </c>
      <c r="E122" s="47">
        <v>15000000</v>
      </c>
      <c r="F122" s="47">
        <v>17000000</v>
      </c>
      <c r="G122" s="47">
        <v>10000000</v>
      </c>
      <c r="H122" s="34"/>
      <c r="I122" s="34"/>
      <c r="J122" s="34"/>
      <c r="K122" s="34"/>
    </row>
    <row r="123" spans="1:11" ht="14.1" customHeight="1" x14ac:dyDescent="0.25">
      <c r="A123" s="34"/>
      <c r="B123" s="34"/>
      <c r="C123" s="49" t="s">
        <v>72</v>
      </c>
      <c r="D123" s="47">
        <v>0</v>
      </c>
      <c r="E123" s="47">
        <v>15000000</v>
      </c>
      <c r="F123" s="47">
        <v>17000000</v>
      </c>
      <c r="G123" s="47">
        <v>10000000</v>
      </c>
      <c r="H123" s="34"/>
      <c r="I123" s="34"/>
      <c r="J123" s="34"/>
      <c r="K123" s="34"/>
    </row>
    <row r="124" spans="1:11" ht="14.1" customHeight="1" x14ac:dyDescent="0.25">
      <c r="A124" s="34"/>
      <c r="B124" s="34"/>
      <c r="C124" s="49" t="s">
        <v>81</v>
      </c>
      <c r="D124" s="47">
        <v>0</v>
      </c>
      <c r="E124" s="47">
        <v>0</v>
      </c>
      <c r="F124" s="47">
        <v>0</v>
      </c>
      <c r="G124" s="47">
        <v>0</v>
      </c>
      <c r="H124" s="34"/>
      <c r="I124" s="34"/>
      <c r="J124" s="34"/>
      <c r="K124" s="34"/>
    </row>
    <row r="125" spans="1:11" ht="14.1" customHeight="1" x14ac:dyDescent="0.25">
      <c r="A125" s="34"/>
      <c r="B125" s="34"/>
      <c r="C125" s="49" t="s">
        <v>82</v>
      </c>
      <c r="D125" s="47">
        <v>0</v>
      </c>
      <c r="E125" s="47">
        <v>0</v>
      </c>
      <c r="F125" s="47">
        <v>0</v>
      </c>
      <c r="G125" s="47">
        <v>0</v>
      </c>
      <c r="H125" s="34"/>
      <c r="I125" s="34"/>
      <c r="J125" s="34"/>
      <c r="K125" s="34"/>
    </row>
    <row r="126" spans="1:11" ht="14.1" customHeight="1" x14ac:dyDescent="0.25">
      <c r="A126" s="34"/>
      <c r="B126" s="34"/>
      <c r="C126" s="49" t="s">
        <v>83</v>
      </c>
      <c r="D126" s="47">
        <v>0</v>
      </c>
      <c r="E126" s="47">
        <v>0</v>
      </c>
      <c r="F126" s="47">
        <v>0</v>
      </c>
      <c r="G126" s="47">
        <v>0</v>
      </c>
      <c r="H126" s="34"/>
      <c r="I126" s="34"/>
      <c r="J126" s="34"/>
      <c r="K126" s="34"/>
    </row>
    <row r="127" spans="1:11" ht="14.1" customHeight="1" x14ac:dyDescent="0.25">
      <c r="A127" s="34"/>
      <c r="B127" s="34"/>
      <c r="C127" s="49" t="s">
        <v>84</v>
      </c>
      <c r="D127" s="47">
        <v>0</v>
      </c>
      <c r="E127" s="47">
        <v>0</v>
      </c>
      <c r="F127" s="47">
        <v>0</v>
      </c>
      <c r="G127" s="47">
        <v>0</v>
      </c>
      <c r="H127" s="34"/>
      <c r="I127" s="34"/>
      <c r="J127" s="34"/>
      <c r="K127" s="34"/>
    </row>
    <row r="128" spans="1:11" ht="14.1" customHeight="1" x14ac:dyDescent="0.25">
      <c r="A128" s="34"/>
      <c r="B128" s="34"/>
      <c r="C128" s="49" t="s">
        <v>86</v>
      </c>
      <c r="D128" s="47">
        <v>0</v>
      </c>
      <c r="E128" s="47">
        <v>0</v>
      </c>
      <c r="F128" s="47">
        <v>0</v>
      </c>
      <c r="G128" s="47">
        <v>0</v>
      </c>
      <c r="H128" s="34"/>
      <c r="I128" s="34"/>
      <c r="J128" s="34"/>
      <c r="K128" s="34"/>
    </row>
    <row r="129" spans="1:11" ht="14.1" customHeight="1" x14ac:dyDescent="0.25">
      <c r="A129" s="34"/>
      <c r="B129" s="34"/>
      <c r="C129" s="49" t="s">
        <v>72</v>
      </c>
      <c r="D129" s="47">
        <v>0</v>
      </c>
      <c r="E129" s="47">
        <v>0</v>
      </c>
      <c r="F129" s="47">
        <v>0</v>
      </c>
      <c r="G129" s="47">
        <v>0</v>
      </c>
      <c r="H129" s="34"/>
      <c r="I129" s="34"/>
      <c r="J129" s="34"/>
      <c r="K129" s="34"/>
    </row>
    <row r="130" spans="1:11" ht="14.1" customHeight="1" x14ac:dyDescent="0.25">
      <c r="A130" s="34"/>
      <c r="B130" s="34"/>
      <c r="C130" s="49" t="s">
        <v>81</v>
      </c>
      <c r="D130" s="47">
        <v>0</v>
      </c>
      <c r="E130" s="47">
        <v>0</v>
      </c>
      <c r="F130" s="47">
        <v>0</v>
      </c>
      <c r="G130" s="47">
        <v>0</v>
      </c>
      <c r="H130" s="34"/>
      <c r="I130" s="34"/>
      <c r="J130" s="34"/>
      <c r="K130" s="34"/>
    </row>
    <row r="131" spans="1:11" ht="14.1" customHeight="1" x14ac:dyDescent="0.25">
      <c r="A131" s="34"/>
      <c r="B131" s="34"/>
      <c r="C131" s="49" t="s">
        <v>82</v>
      </c>
      <c r="D131" s="47">
        <v>0</v>
      </c>
      <c r="E131" s="47">
        <v>0</v>
      </c>
      <c r="F131" s="47">
        <v>0</v>
      </c>
      <c r="G131" s="47">
        <v>0</v>
      </c>
      <c r="H131" s="34"/>
      <c r="I131" s="34"/>
      <c r="J131" s="34"/>
      <c r="K131" s="34"/>
    </row>
    <row r="132" spans="1:11" ht="14.1" customHeight="1" x14ac:dyDescent="0.25">
      <c r="A132" s="34"/>
      <c r="B132" s="34"/>
      <c r="C132" s="49" t="s">
        <v>83</v>
      </c>
      <c r="D132" s="47">
        <v>0</v>
      </c>
      <c r="E132" s="47">
        <v>0</v>
      </c>
      <c r="F132" s="47">
        <v>0</v>
      </c>
      <c r="G132" s="47">
        <v>0</v>
      </c>
      <c r="H132" s="34"/>
      <c r="I132" s="34"/>
      <c r="J132" s="34"/>
      <c r="K132" s="34"/>
    </row>
    <row r="133" spans="1:11" ht="14.1" customHeight="1" x14ac:dyDescent="0.25">
      <c r="A133" s="34"/>
      <c r="B133" s="34"/>
      <c r="C133" s="49" t="s">
        <v>84</v>
      </c>
      <c r="D133" s="47">
        <v>0</v>
      </c>
      <c r="E133" s="47">
        <v>0</v>
      </c>
      <c r="F133" s="47">
        <v>0</v>
      </c>
      <c r="G133" s="47">
        <v>0</v>
      </c>
      <c r="H133" s="34"/>
      <c r="I133" s="34"/>
      <c r="J133" s="34"/>
      <c r="K133" s="34"/>
    </row>
    <row r="134" spans="1:11" ht="14.1" customHeight="1" x14ac:dyDescent="0.25">
      <c r="A134" s="34"/>
      <c r="B134" s="34"/>
      <c r="C134" s="49" t="s">
        <v>87</v>
      </c>
      <c r="D134" s="47">
        <v>0</v>
      </c>
      <c r="E134" s="47">
        <v>0</v>
      </c>
      <c r="F134" s="47">
        <v>0</v>
      </c>
      <c r="G134" s="47">
        <v>0</v>
      </c>
      <c r="H134" s="34"/>
      <c r="I134" s="34"/>
      <c r="J134" s="34"/>
      <c r="K134" s="34"/>
    </row>
    <row r="135" spans="1:11" ht="14.1" customHeight="1" x14ac:dyDescent="0.25">
      <c r="A135" s="34"/>
      <c r="B135" s="34"/>
      <c r="C135" s="49" t="s">
        <v>88</v>
      </c>
      <c r="D135" s="47">
        <v>0</v>
      </c>
      <c r="E135" s="47">
        <v>0</v>
      </c>
      <c r="F135" s="47">
        <v>0</v>
      </c>
      <c r="G135" s="47">
        <v>0</v>
      </c>
      <c r="H135" s="34"/>
      <c r="I135" s="34"/>
      <c r="J135" s="34"/>
      <c r="K135" s="34"/>
    </row>
    <row r="136" spans="1:11" ht="14.1" customHeight="1" x14ac:dyDescent="0.25">
      <c r="A136" s="34"/>
      <c r="B136" s="34"/>
      <c r="C136" s="48" t="s">
        <v>89</v>
      </c>
      <c r="D136" s="47">
        <v>0</v>
      </c>
      <c r="E136" s="47">
        <v>15000000</v>
      </c>
      <c r="F136" s="47">
        <v>17000000</v>
      </c>
      <c r="G136" s="47">
        <v>10000000</v>
      </c>
      <c r="H136" s="34"/>
      <c r="I136" s="34"/>
      <c r="J136" s="34"/>
      <c r="K136" s="34"/>
    </row>
    <row r="137" spans="1:11" ht="14.1" customHeight="1" x14ac:dyDescent="0.25">
      <c r="A137" s="34"/>
      <c r="B137" s="34"/>
      <c r="C137" s="55" t="s">
        <v>46</v>
      </c>
      <c r="D137" s="1419" t="s">
        <v>322</v>
      </c>
      <c r="E137" s="1420"/>
      <c r="F137" s="1420"/>
      <c r="G137" s="1420"/>
      <c r="H137" s="34"/>
      <c r="I137" s="34"/>
      <c r="J137" s="34"/>
      <c r="K137" s="34"/>
    </row>
    <row r="138" spans="1:11" ht="14.1" customHeight="1" x14ac:dyDescent="0.25">
      <c r="A138" s="34"/>
      <c r="B138" s="34"/>
      <c r="C138" s="32" t="s">
        <v>48</v>
      </c>
      <c r="D138" s="1421" t="s">
        <v>321</v>
      </c>
      <c r="E138" s="1422"/>
      <c r="F138" s="1422"/>
      <c r="G138" s="1422"/>
      <c r="H138" s="34"/>
      <c r="I138" s="34"/>
      <c r="J138" s="34"/>
      <c r="K138" s="34"/>
    </row>
    <row r="139" spans="1:11" ht="14.1" customHeight="1" x14ac:dyDescent="0.25">
      <c r="A139" s="34"/>
      <c r="B139" s="34"/>
      <c r="C139" s="32" t="s">
        <v>50</v>
      </c>
      <c r="D139" s="1421" t="s">
        <v>305</v>
      </c>
      <c r="E139" s="1422"/>
      <c r="F139" s="1422"/>
      <c r="G139" s="1422"/>
      <c r="H139" s="34"/>
      <c r="I139" s="34"/>
      <c r="J139" s="34"/>
      <c r="K139" s="34"/>
    </row>
    <row r="140" spans="1:11" ht="15" customHeight="1" x14ac:dyDescent="0.25">
      <c r="A140" s="34"/>
      <c r="B140" s="34"/>
      <c r="C140" s="53"/>
      <c r="D140" s="52">
        <v>2026</v>
      </c>
      <c r="E140" s="52">
        <v>2027</v>
      </c>
      <c r="F140" s="52">
        <v>2028</v>
      </c>
      <c r="G140" s="52">
        <v>2029</v>
      </c>
      <c r="H140" s="34"/>
      <c r="I140" s="34"/>
      <c r="J140" s="34"/>
      <c r="K140" s="34"/>
    </row>
    <row r="141" spans="1:11" ht="15" customHeight="1" x14ac:dyDescent="0.25">
      <c r="A141" s="34"/>
      <c r="B141" s="34"/>
      <c r="C141" s="51"/>
      <c r="D141" s="50" t="s">
        <v>17</v>
      </c>
      <c r="E141" s="50" t="s">
        <v>18</v>
      </c>
      <c r="F141" s="50" t="s">
        <v>18</v>
      </c>
      <c r="G141" s="50" t="s">
        <v>18</v>
      </c>
      <c r="H141" s="34"/>
      <c r="I141" s="34"/>
      <c r="J141" s="34"/>
      <c r="K141" s="34"/>
    </row>
    <row r="142" spans="1:11" ht="14.1" customHeight="1" x14ac:dyDescent="0.25">
      <c r="A142" s="34"/>
      <c r="B142" s="34"/>
      <c r="C142" s="41" t="s">
        <v>52</v>
      </c>
      <c r="D142" s="54" t="s">
        <v>53</v>
      </c>
      <c r="E142" s="54" t="s">
        <v>278</v>
      </c>
      <c r="F142" s="54" t="s">
        <v>176</v>
      </c>
      <c r="G142" s="54" t="s">
        <v>55</v>
      </c>
      <c r="H142" s="34"/>
      <c r="I142" s="34"/>
      <c r="J142" s="34"/>
      <c r="K142" s="34"/>
    </row>
    <row r="143" spans="1:11" ht="14.1" customHeight="1" x14ac:dyDescent="0.25">
      <c r="A143" s="34"/>
      <c r="B143" s="34"/>
      <c r="C143" s="41" t="s">
        <v>54</v>
      </c>
      <c r="D143" s="54" t="s">
        <v>55</v>
      </c>
      <c r="E143" s="54" t="s">
        <v>145</v>
      </c>
      <c r="F143" s="54" t="s">
        <v>314</v>
      </c>
      <c r="G143" s="54" t="s">
        <v>55</v>
      </c>
      <c r="H143" s="34"/>
      <c r="I143" s="34"/>
      <c r="J143" s="34"/>
      <c r="K143" s="34"/>
    </row>
    <row r="144" spans="1:11" ht="14.1" customHeight="1" x14ac:dyDescent="0.25">
      <c r="A144" s="34"/>
      <c r="B144" s="34"/>
      <c r="C144" s="41" t="s">
        <v>59</v>
      </c>
      <c r="D144" s="54" t="s">
        <v>55</v>
      </c>
      <c r="E144" s="54" t="s">
        <v>320</v>
      </c>
      <c r="F144" s="54" t="s">
        <v>319</v>
      </c>
      <c r="G144" s="54" t="s">
        <v>55</v>
      </c>
      <c r="H144" s="34"/>
      <c r="I144" s="34"/>
      <c r="J144" s="34"/>
      <c r="K144" s="34"/>
    </row>
    <row r="145" spans="1:11" ht="14.1" customHeight="1" x14ac:dyDescent="0.25">
      <c r="A145" s="34"/>
      <c r="B145" s="34"/>
      <c r="C145" s="41" t="s">
        <v>63</v>
      </c>
      <c r="D145" s="54" t="s">
        <v>53</v>
      </c>
      <c r="E145" s="54" t="s">
        <v>53</v>
      </c>
      <c r="F145" s="54" t="s">
        <v>261</v>
      </c>
      <c r="G145" s="54" t="s">
        <v>103</v>
      </c>
      <c r="H145" s="34"/>
      <c r="I145" s="34"/>
      <c r="J145" s="34"/>
      <c r="K145" s="34"/>
    </row>
    <row r="146" spans="1:11" ht="14.1" customHeight="1" x14ac:dyDescent="0.25">
      <c r="A146" s="34"/>
      <c r="B146" s="34"/>
      <c r="C146" s="41" t="s">
        <v>65</v>
      </c>
      <c r="D146" s="54" t="s">
        <v>53</v>
      </c>
      <c r="E146" s="54" t="s">
        <v>53</v>
      </c>
      <c r="F146" s="54" t="s">
        <v>318</v>
      </c>
      <c r="G146" s="54" t="s">
        <v>103</v>
      </c>
      <c r="H146" s="34"/>
      <c r="I146" s="34"/>
      <c r="J146" s="34"/>
      <c r="K146" s="34"/>
    </row>
    <row r="147" spans="1:11" ht="14.1" customHeight="1" x14ac:dyDescent="0.25">
      <c r="A147" s="34"/>
      <c r="B147" s="34"/>
      <c r="C147" s="41" t="s">
        <v>68</v>
      </c>
      <c r="D147" s="54" t="s">
        <v>53</v>
      </c>
      <c r="E147" s="54" t="s">
        <v>53</v>
      </c>
      <c r="F147" s="54" t="s">
        <v>262</v>
      </c>
      <c r="G147" s="54" t="s">
        <v>103</v>
      </c>
      <c r="H147" s="34"/>
      <c r="I147" s="34"/>
      <c r="J147" s="34"/>
      <c r="K147" s="34"/>
    </row>
    <row r="148" spans="1:11" ht="14.1" customHeight="1" x14ac:dyDescent="0.25">
      <c r="A148" s="34"/>
      <c r="B148" s="34"/>
      <c r="C148" s="1431" t="s">
        <v>70</v>
      </c>
      <c r="D148" s="1432"/>
      <c r="E148" s="1432"/>
      <c r="F148" s="1432"/>
      <c r="G148" s="1432"/>
      <c r="H148" s="34"/>
      <c r="I148" s="34"/>
      <c r="J148" s="34"/>
      <c r="K148" s="34"/>
    </row>
    <row r="149" spans="1:11" ht="14.1" customHeight="1" x14ac:dyDescent="0.25">
      <c r="A149" s="34"/>
      <c r="B149" s="34"/>
      <c r="C149" s="53"/>
      <c r="D149" s="52">
        <v>2026</v>
      </c>
      <c r="E149" s="52">
        <v>2027</v>
      </c>
      <c r="F149" s="52">
        <v>2028</v>
      </c>
      <c r="G149" s="52">
        <v>2029</v>
      </c>
      <c r="H149" s="34"/>
      <c r="I149" s="34"/>
      <c r="J149" s="34"/>
      <c r="K149" s="34"/>
    </row>
    <row r="150" spans="1:11" ht="14.1" customHeight="1" x14ac:dyDescent="0.25">
      <c r="A150" s="34"/>
      <c r="B150" s="34"/>
      <c r="C150" s="51"/>
      <c r="D150" s="50" t="s">
        <v>17</v>
      </c>
      <c r="E150" s="50" t="s">
        <v>18</v>
      </c>
      <c r="F150" s="50" t="s">
        <v>18</v>
      </c>
      <c r="G150" s="50" t="s">
        <v>18</v>
      </c>
      <c r="H150" s="34"/>
      <c r="I150" s="34"/>
      <c r="J150" s="34"/>
      <c r="K150" s="34"/>
    </row>
    <row r="151" spans="1:11" ht="14.1" customHeight="1" x14ac:dyDescent="0.25">
      <c r="A151" s="34"/>
      <c r="B151" s="34"/>
      <c r="C151" s="49" t="s">
        <v>71</v>
      </c>
      <c r="D151" s="47">
        <v>0</v>
      </c>
      <c r="E151" s="47">
        <v>0</v>
      </c>
      <c r="F151" s="47">
        <v>0</v>
      </c>
      <c r="G151" s="47">
        <v>0</v>
      </c>
      <c r="H151" s="34"/>
      <c r="I151" s="34"/>
      <c r="J151" s="34"/>
      <c r="K151" s="34"/>
    </row>
    <row r="152" spans="1:11" ht="14.1" customHeight="1" x14ac:dyDescent="0.25">
      <c r="A152" s="34"/>
      <c r="B152" s="34"/>
      <c r="C152" s="49" t="s">
        <v>72</v>
      </c>
      <c r="D152" s="47">
        <v>0</v>
      </c>
      <c r="E152" s="47">
        <v>0</v>
      </c>
      <c r="F152" s="47">
        <v>0</v>
      </c>
      <c r="G152" s="47">
        <v>0</v>
      </c>
      <c r="H152" s="34"/>
      <c r="I152" s="34"/>
      <c r="J152" s="34"/>
      <c r="K152" s="34"/>
    </row>
    <row r="153" spans="1:11" ht="14.1" customHeight="1" x14ac:dyDescent="0.25">
      <c r="A153" s="34"/>
      <c r="B153" s="34"/>
      <c r="C153" s="49" t="s">
        <v>73</v>
      </c>
      <c r="D153" s="47">
        <v>0</v>
      </c>
      <c r="E153" s="47">
        <v>0</v>
      </c>
      <c r="F153" s="47">
        <v>0</v>
      </c>
      <c r="G153" s="47">
        <v>0</v>
      </c>
      <c r="H153" s="34"/>
      <c r="I153" s="34"/>
      <c r="J153" s="34"/>
      <c r="K153" s="34"/>
    </row>
    <row r="154" spans="1:11" ht="14.1" customHeight="1" x14ac:dyDescent="0.25">
      <c r="A154" s="34"/>
      <c r="B154" s="34"/>
      <c r="C154" s="49" t="s">
        <v>74</v>
      </c>
      <c r="D154" s="47">
        <v>0</v>
      </c>
      <c r="E154" s="47">
        <v>0</v>
      </c>
      <c r="F154" s="47">
        <v>0</v>
      </c>
      <c r="G154" s="47">
        <v>0</v>
      </c>
      <c r="H154" s="34"/>
      <c r="I154" s="34"/>
      <c r="J154" s="34"/>
      <c r="K154" s="34"/>
    </row>
    <row r="155" spans="1:11" ht="14.1" customHeight="1" x14ac:dyDescent="0.25">
      <c r="A155" s="34"/>
      <c r="B155" s="34"/>
      <c r="C155" s="49" t="s">
        <v>72</v>
      </c>
      <c r="D155" s="47">
        <v>0</v>
      </c>
      <c r="E155" s="47">
        <v>0</v>
      </c>
      <c r="F155" s="47">
        <v>0</v>
      </c>
      <c r="G155" s="47">
        <v>0</v>
      </c>
      <c r="H155" s="34"/>
      <c r="I155" s="34"/>
      <c r="J155" s="34"/>
      <c r="K155" s="34"/>
    </row>
    <row r="156" spans="1:11" ht="14.1" customHeight="1" x14ac:dyDescent="0.25">
      <c r="A156" s="34"/>
      <c r="B156" s="34"/>
      <c r="C156" s="49" t="s">
        <v>73</v>
      </c>
      <c r="D156" s="47">
        <v>0</v>
      </c>
      <c r="E156" s="47">
        <v>0</v>
      </c>
      <c r="F156" s="47">
        <v>0</v>
      </c>
      <c r="G156" s="47">
        <v>0</v>
      </c>
      <c r="H156" s="34"/>
      <c r="I156" s="34"/>
      <c r="J156" s="34"/>
      <c r="K156" s="34"/>
    </row>
    <row r="157" spans="1:11" ht="14.1" customHeight="1" x14ac:dyDescent="0.25">
      <c r="A157" s="34"/>
      <c r="B157" s="34"/>
      <c r="C157" s="49" t="s">
        <v>75</v>
      </c>
      <c r="D157" s="47">
        <v>0</v>
      </c>
      <c r="E157" s="47">
        <v>0</v>
      </c>
      <c r="F157" s="47">
        <v>0</v>
      </c>
      <c r="G157" s="47">
        <v>0</v>
      </c>
      <c r="H157" s="34"/>
      <c r="I157" s="34"/>
      <c r="J157" s="34"/>
      <c r="K157" s="34"/>
    </row>
    <row r="158" spans="1:11" ht="14.1" customHeight="1" x14ac:dyDescent="0.25">
      <c r="A158" s="34"/>
      <c r="B158" s="34"/>
      <c r="C158" s="49" t="s">
        <v>72</v>
      </c>
      <c r="D158" s="47">
        <v>0</v>
      </c>
      <c r="E158" s="47">
        <v>0</v>
      </c>
      <c r="F158" s="47">
        <v>0</v>
      </c>
      <c r="G158" s="47">
        <v>0</v>
      </c>
      <c r="H158" s="34"/>
      <c r="I158" s="34"/>
      <c r="J158" s="34"/>
      <c r="K158" s="34"/>
    </row>
    <row r="159" spans="1:11" ht="14.1" customHeight="1" x14ac:dyDescent="0.25">
      <c r="A159" s="34"/>
      <c r="B159" s="34"/>
      <c r="C159" s="49" t="s">
        <v>73</v>
      </c>
      <c r="D159" s="47">
        <v>0</v>
      </c>
      <c r="E159" s="47">
        <v>0</v>
      </c>
      <c r="F159" s="47">
        <v>0</v>
      </c>
      <c r="G159" s="47">
        <v>0</v>
      </c>
      <c r="H159" s="34"/>
      <c r="I159" s="34"/>
      <c r="J159" s="34"/>
      <c r="K159" s="34"/>
    </row>
    <row r="160" spans="1:11" ht="14.1" customHeight="1" x14ac:dyDescent="0.25">
      <c r="A160" s="34"/>
      <c r="B160" s="34"/>
      <c r="C160" s="49" t="s">
        <v>76</v>
      </c>
      <c r="D160" s="47">
        <v>0</v>
      </c>
      <c r="E160" s="47">
        <v>0</v>
      </c>
      <c r="F160" s="47">
        <v>0</v>
      </c>
      <c r="G160" s="47">
        <v>0</v>
      </c>
      <c r="H160" s="34"/>
      <c r="I160" s="34"/>
      <c r="J160" s="34"/>
      <c r="K160" s="34"/>
    </row>
    <row r="161" spans="1:11" ht="14.1" customHeight="1" x14ac:dyDescent="0.25">
      <c r="A161" s="34"/>
      <c r="B161" s="34"/>
      <c r="C161" s="49" t="s">
        <v>72</v>
      </c>
      <c r="D161" s="47">
        <v>0</v>
      </c>
      <c r="E161" s="47">
        <v>0</v>
      </c>
      <c r="F161" s="47">
        <v>0</v>
      </c>
      <c r="G161" s="47">
        <v>0</v>
      </c>
      <c r="H161" s="34"/>
      <c r="I161" s="34"/>
      <c r="J161" s="34"/>
      <c r="K161" s="34"/>
    </row>
    <row r="162" spans="1:11" ht="14.1" customHeight="1" x14ac:dyDescent="0.25">
      <c r="A162" s="34"/>
      <c r="B162" s="34"/>
      <c r="C162" s="49" t="s">
        <v>73</v>
      </c>
      <c r="D162" s="47">
        <v>0</v>
      </c>
      <c r="E162" s="47">
        <v>0</v>
      </c>
      <c r="F162" s="47">
        <v>0</v>
      </c>
      <c r="G162" s="47">
        <v>0</v>
      </c>
      <c r="H162" s="34"/>
      <c r="I162" s="34"/>
      <c r="J162" s="34"/>
      <c r="K162" s="34"/>
    </row>
    <row r="163" spans="1:11" ht="14.1" customHeight="1" x14ac:dyDescent="0.25">
      <c r="A163" s="34"/>
      <c r="B163" s="34"/>
      <c r="C163" s="49" t="s">
        <v>77</v>
      </c>
      <c r="D163" s="47">
        <v>0</v>
      </c>
      <c r="E163" s="47">
        <v>0</v>
      </c>
      <c r="F163" s="47">
        <v>0</v>
      </c>
      <c r="G163" s="47">
        <v>0</v>
      </c>
      <c r="H163" s="34"/>
      <c r="I163" s="34"/>
      <c r="J163" s="34"/>
      <c r="K163" s="34"/>
    </row>
    <row r="164" spans="1:11" ht="14.1" customHeight="1" x14ac:dyDescent="0.25">
      <c r="A164" s="34"/>
      <c r="B164" s="34"/>
      <c r="C164" s="49" t="s">
        <v>72</v>
      </c>
      <c r="D164" s="47">
        <v>0</v>
      </c>
      <c r="E164" s="47">
        <v>0</v>
      </c>
      <c r="F164" s="47">
        <v>0</v>
      </c>
      <c r="G164" s="47">
        <v>0</v>
      </c>
      <c r="H164" s="34"/>
      <c r="I164" s="34"/>
      <c r="J164" s="34"/>
      <c r="K164" s="34"/>
    </row>
    <row r="165" spans="1:11" ht="14.1" customHeight="1" x14ac:dyDescent="0.25">
      <c r="A165" s="34"/>
      <c r="B165" s="34"/>
      <c r="C165" s="49" t="s">
        <v>73</v>
      </c>
      <c r="D165" s="47">
        <v>0</v>
      </c>
      <c r="E165" s="47">
        <v>0</v>
      </c>
      <c r="F165" s="47">
        <v>0</v>
      </c>
      <c r="G165" s="47">
        <v>0</v>
      </c>
      <c r="H165" s="34"/>
      <c r="I165" s="34"/>
      <c r="J165" s="34"/>
      <c r="K165" s="34"/>
    </row>
    <row r="166" spans="1:11" ht="14.1" customHeight="1" x14ac:dyDescent="0.25">
      <c r="A166" s="34"/>
      <c r="B166" s="34"/>
      <c r="C166" s="49" t="s">
        <v>78</v>
      </c>
      <c r="D166" s="47">
        <v>0</v>
      </c>
      <c r="E166" s="47">
        <v>0</v>
      </c>
      <c r="F166" s="47">
        <v>0</v>
      </c>
      <c r="G166" s="47">
        <v>0</v>
      </c>
      <c r="H166" s="34"/>
      <c r="I166" s="34"/>
      <c r="J166" s="34"/>
      <c r="K166" s="34"/>
    </row>
    <row r="167" spans="1:11" ht="14.1" customHeight="1" x14ac:dyDescent="0.25">
      <c r="A167" s="34"/>
      <c r="B167" s="34"/>
      <c r="C167" s="49" t="s">
        <v>72</v>
      </c>
      <c r="D167" s="47">
        <v>0</v>
      </c>
      <c r="E167" s="47">
        <v>0</v>
      </c>
      <c r="F167" s="47">
        <v>0</v>
      </c>
      <c r="G167" s="47">
        <v>0</v>
      </c>
      <c r="H167" s="34"/>
      <c r="I167" s="34"/>
      <c r="J167" s="34"/>
      <c r="K167" s="34"/>
    </row>
    <row r="168" spans="1:11" ht="14.1" customHeight="1" x14ac:dyDescent="0.25">
      <c r="A168" s="34"/>
      <c r="B168" s="34"/>
      <c r="C168" s="49" t="s">
        <v>73</v>
      </c>
      <c r="D168" s="47">
        <v>0</v>
      </c>
      <c r="E168" s="47">
        <v>0</v>
      </c>
      <c r="F168" s="47">
        <v>0</v>
      </c>
      <c r="G168" s="47">
        <v>0</v>
      </c>
      <c r="H168" s="34"/>
      <c r="I168" s="34"/>
      <c r="J168" s="34"/>
      <c r="K168" s="34"/>
    </row>
    <row r="169" spans="1:11" ht="14.1" customHeight="1" x14ac:dyDescent="0.25">
      <c r="A169" s="34"/>
      <c r="B169" s="34"/>
      <c r="C169" s="49" t="s">
        <v>79</v>
      </c>
      <c r="D169" s="47">
        <v>0</v>
      </c>
      <c r="E169" s="47">
        <v>0</v>
      </c>
      <c r="F169" s="47">
        <v>0</v>
      </c>
      <c r="G169" s="47">
        <v>0</v>
      </c>
      <c r="H169" s="34"/>
      <c r="I169" s="34"/>
      <c r="J169" s="34"/>
      <c r="K169" s="34"/>
    </row>
    <row r="170" spans="1:11" ht="14.1" customHeight="1" x14ac:dyDescent="0.25">
      <c r="A170" s="34"/>
      <c r="B170" s="34"/>
      <c r="C170" s="49" t="s">
        <v>72</v>
      </c>
      <c r="D170" s="47">
        <v>0</v>
      </c>
      <c r="E170" s="47">
        <v>0</v>
      </c>
      <c r="F170" s="47">
        <v>0</v>
      </c>
      <c r="G170" s="47">
        <v>0</v>
      </c>
      <c r="H170" s="34"/>
      <c r="I170" s="34"/>
      <c r="J170" s="34"/>
      <c r="K170" s="34"/>
    </row>
    <row r="171" spans="1:11" ht="14.1" customHeight="1" x14ac:dyDescent="0.25">
      <c r="A171" s="34"/>
      <c r="B171" s="34"/>
      <c r="C171" s="49" t="s">
        <v>73</v>
      </c>
      <c r="D171" s="47">
        <v>0</v>
      </c>
      <c r="E171" s="47">
        <v>0</v>
      </c>
      <c r="F171" s="47">
        <v>0</v>
      </c>
      <c r="G171" s="47">
        <v>0</v>
      </c>
      <c r="H171" s="34"/>
      <c r="I171" s="34"/>
      <c r="J171" s="34"/>
      <c r="K171" s="34"/>
    </row>
    <row r="172" spans="1:11" ht="14.1" customHeight="1" x14ac:dyDescent="0.25">
      <c r="A172" s="34"/>
      <c r="B172" s="34"/>
      <c r="C172" s="49" t="s">
        <v>80</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81</v>
      </c>
      <c r="D174" s="47">
        <v>0</v>
      </c>
      <c r="E174" s="47">
        <v>0</v>
      </c>
      <c r="F174" s="47">
        <v>0</v>
      </c>
      <c r="G174" s="47">
        <v>0</v>
      </c>
      <c r="H174" s="34"/>
      <c r="I174" s="34"/>
      <c r="J174" s="34"/>
      <c r="K174" s="34"/>
    </row>
    <row r="175" spans="1:11" ht="14.1" customHeight="1" x14ac:dyDescent="0.25">
      <c r="A175" s="34"/>
      <c r="B175" s="34"/>
      <c r="C175" s="49" t="s">
        <v>82</v>
      </c>
      <c r="D175" s="47">
        <v>0</v>
      </c>
      <c r="E175" s="47">
        <v>0</v>
      </c>
      <c r="F175" s="47">
        <v>0</v>
      </c>
      <c r="G175" s="47">
        <v>0</v>
      </c>
      <c r="H175" s="34"/>
      <c r="I175" s="34"/>
      <c r="J175" s="34"/>
      <c r="K175" s="34"/>
    </row>
    <row r="176" spans="1:11" ht="14.1" customHeight="1" x14ac:dyDescent="0.25">
      <c r="A176" s="34"/>
      <c r="B176" s="34"/>
      <c r="C176" s="49" t="s">
        <v>83</v>
      </c>
      <c r="D176" s="47">
        <v>0</v>
      </c>
      <c r="E176" s="47">
        <v>0</v>
      </c>
      <c r="F176" s="47">
        <v>0</v>
      </c>
      <c r="G176" s="47">
        <v>0</v>
      </c>
      <c r="H176" s="34"/>
      <c r="I176" s="34"/>
      <c r="J176" s="34"/>
      <c r="K176" s="34"/>
    </row>
    <row r="177" spans="1:11" ht="14.1" customHeight="1" x14ac:dyDescent="0.25">
      <c r="A177" s="34"/>
      <c r="B177" s="34"/>
      <c r="C177" s="49" t="s">
        <v>84</v>
      </c>
      <c r="D177" s="47">
        <v>0</v>
      </c>
      <c r="E177" s="47">
        <v>0</v>
      </c>
      <c r="F177" s="47">
        <v>0</v>
      </c>
      <c r="G177" s="47">
        <v>0</v>
      </c>
      <c r="H177" s="34"/>
      <c r="I177" s="34"/>
      <c r="J177" s="34"/>
      <c r="K177" s="34"/>
    </row>
    <row r="178" spans="1:11" ht="14.1" customHeight="1" x14ac:dyDescent="0.25">
      <c r="A178" s="34"/>
      <c r="B178" s="34"/>
      <c r="C178" s="49" t="s">
        <v>85</v>
      </c>
      <c r="D178" s="47">
        <v>0</v>
      </c>
      <c r="E178" s="47">
        <v>30000000</v>
      </c>
      <c r="F178" s="47">
        <v>40000000</v>
      </c>
      <c r="G178" s="47">
        <v>0</v>
      </c>
      <c r="H178" s="34"/>
      <c r="I178" s="34"/>
      <c r="J178" s="34"/>
      <c r="K178" s="34"/>
    </row>
    <row r="179" spans="1:11" ht="14.1" customHeight="1" x14ac:dyDescent="0.25">
      <c r="A179" s="34"/>
      <c r="B179" s="34"/>
      <c r="C179" s="49" t="s">
        <v>72</v>
      </c>
      <c r="D179" s="47">
        <v>0</v>
      </c>
      <c r="E179" s="47">
        <v>30000000</v>
      </c>
      <c r="F179" s="47">
        <v>40000000</v>
      </c>
      <c r="G179" s="47">
        <v>0</v>
      </c>
      <c r="H179" s="34"/>
      <c r="I179" s="34"/>
      <c r="J179" s="34"/>
      <c r="K179" s="34"/>
    </row>
    <row r="180" spans="1:11" ht="14.1" customHeight="1" x14ac:dyDescent="0.25">
      <c r="A180" s="34"/>
      <c r="B180" s="34"/>
      <c r="C180" s="49" t="s">
        <v>81</v>
      </c>
      <c r="D180" s="47">
        <v>0</v>
      </c>
      <c r="E180" s="47">
        <v>0</v>
      </c>
      <c r="F180" s="47">
        <v>0</v>
      </c>
      <c r="G180" s="47">
        <v>0</v>
      </c>
      <c r="H180" s="34"/>
      <c r="I180" s="34"/>
      <c r="J180" s="34"/>
      <c r="K180" s="34"/>
    </row>
    <row r="181" spans="1:11" ht="14.1" customHeight="1" x14ac:dyDescent="0.25">
      <c r="A181" s="34"/>
      <c r="B181" s="34"/>
      <c r="C181" s="49" t="s">
        <v>82</v>
      </c>
      <c r="D181" s="47">
        <v>0</v>
      </c>
      <c r="E181" s="47">
        <v>0</v>
      </c>
      <c r="F181" s="47">
        <v>0</v>
      </c>
      <c r="G181" s="47">
        <v>0</v>
      </c>
      <c r="H181" s="34"/>
      <c r="I181" s="34"/>
      <c r="J181" s="34"/>
      <c r="K181" s="34"/>
    </row>
    <row r="182" spans="1:11" ht="14.1" customHeight="1" x14ac:dyDescent="0.25">
      <c r="A182" s="34"/>
      <c r="B182" s="34"/>
      <c r="C182" s="49" t="s">
        <v>83</v>
      </c>
      <c r="D182" s="47">
        <v>0</v>
      </c>
      <c r="E182" s="47">
        <v>0</v>
      </c>
      <c r="F182" s="47">
        <v>0</v>
      </c>
      <c r="G182" s="47">
        <v>0</v>
      </c>
      <c r="H182" s="34"/>
      <c r="I182" s="34"/>
      <c r="J182" s="34"/>
      <c r="K182" s="34"/>
    </row>
    <row r="183" spans="1:11" ht="14.1" customHeight="1" x14ac:dyDescent="0.25">
      <c r="A183" s="34"/>
      <c r="B183" s="34"/>
      <c r="C183" s="49" t="s">
        <v>84</v>
      </c>
      <c r="D183" s="47">
        <v>0</v>
      </c>
      <c r="E183" s="47">
        <v>0</v>
      </c>
      <c r="F183" s="47">
        <v>0</v>
      </c>
      <c r="G183" s="47">
        <v>0</v>
      </c>
      <c r="H183" s="34"/>
      <c r="I183" s="34"/>
      <c r="J183" s="34"/>
      <c r="K183" s="34"/>
    </row>
    <row r="184" spans="1:11" ht="14.1" customHeight="1" x14ac:dyDescent="0.25">
      <c r="A184" s="34"/>
      <c r="B184" s="34"/>
      <c r="C184" s="49" t="s">
        <v>86</v>
      </c>
      <c r="D184" s="47">
        <v>0</v>
      </c>
      <c r="E184" s="47">
        <v>0</v>
      </c>
      <c r="F184" s="47">
        <v>0</v>
      </c>
      <c r="G184" s="47">
        <v>0</v>
      </c>
      <c r="H184" s="34"/>
      <c r="I184" s="34"/>
      <c r="J184" s="34"/>
      <c r="K184" s="34"/>
    </row>
    <row r="185" spans="1:11" ht="14.1" customHeight="1" x14ac:dyDescent="0.25">
      <c r="A185" s="34"/>
      <c r="B185" s="34"/>
      <c r="C185" s="49" t="s">
        <v>72</v>
      </c>
      <c r="D185" s="47">
        <v>0</v>
      </c>
      <c r="E185" s="47">
        <v>0</v>
      </c>
      <c r="F185" s="47">
        <v>0</v>
      </c>
      <c r="G185" s="47">
        <v>0</v>
      </c>
      <c r="H185" s="34"/>
      <c r="I185" s="34"/>
      <c r="J185" s="34"/>
      <c r="K185" s="34"/>
    </row>
    <row r="186" spans="1:11" ht="14.1" customHeight="1" x14ac:dyDescent="0.25">
      <c r="A186" s="34"/>
      <c r="B186" s="34"/>
      <c r="C186" s="49" t="s">
        <v>81</v>
      </c>
      <c r="D186" s="47">
        <v>0</v>
      </c>
      <c r="E186" s="47">
        <v>0</v>
      </c>
      <c r="F186" s="47">
        <v>0</v>
      </c>
      <c r="G186" s="47">
        <v>0</v>
      </c>
      <c r="H186" s="34"/>
      <c r="I186" s="34"/>
      <c r="J186" s="34"/>
      <c r="K186" s="34"/>
    </row>
    <row r="187" spans="1:11" ht="14.1" customHeight="1" x14ac:dyDescent="0.25">
      <c r="A187" s="34"/>
      <c r="B187" s="34"/>
      <c r="C187" s="49" t="s">
        <v>82</v>
      </c>
      <c r="D187" s="47">
        <v>0</v>
      </c>
      <c r="E187" s="47">
        <v>0</v>
      </c>
      <c r="F187" s="47">
        <v>0</v>
      </c>
      <c r="G187" s="47">
        <v>0</v>
      </c>
      <c r="H187" s="34"/>
      <c r="I187" s="34"/>
      <c r="J187" s="34"/>
      <c r="K187" s="34"/>
    </row>
    <row r="188" spans="1:11" ht="14.1" customHeight="1" x14ac:dyDescent="0.25">
      <c r="A188" s="34"/>
      <c r="B188" s="34"/>
      <c r="C188" s="49" t="s">
        <v>83</v>
      </c>
      <c r="D188" s="47">
        <v>0</v>
      </c>
      <c r="E188" s="47">
        <v>0</v>
      </c>
      <c r="F188" s="47">
        <v>0</v>
      </c>
      <c r="G188" s="47">
        <v>0</v>
      </c>
      <c r="H188" s="34"/>
      <c r="I188" s="34"/>
      <c r="J188" s="34"/>
      <c r="K188" s="34"/>
    </row>
    <row r="189" spans="1:11" ht="14.1" customHeight="1" x14ac:dyDescent="0.25">
      <c r="A189" s="34"/>
      <c r="B189" s="34"/>
      <c r="C189" s="49" t="s">
        <v>84</v>
      </c>
      <c r="D189" s="47">
        <v>0</v>
      </c>
      <c r="E189" s="47">
        <v>0</v>
      </c>
      <c r="F189" s="47">
        <v>0</v>
      </c>
      <c r="G189" s="47">
        <v>0</v>
      </c>
      <c r="H189" s="34"/>
      <c r="I189" s="34"/>
      <c r="J189" s="34"/>
      <c r="K189" s="34"/>
    </row>
    <row r="190" spans="1:11" ht="14.1" customHeight="1" x14ac:dyDescent="0.25">
      <c r="A190" s="34"/>
      <c r="B190" s="34"/>
      <c r="C190" s="49" t="s">
        <v>87</v>
      </c>
      <c r="D190" s="47">
        <v>0</v>
      </c>
      <c r="E190" s="47">
        <v>0</v>
      </c>
      <c r="F190" s="47">
        <v>0</v>
      </c>
      <c r="G190" s="47">
        <v>0</v>
      </c>
      <c r="H190" s="34"/>
      <c r="I190" s="34"/>
      <c r="J190" s="34"/>
      <c r="K190" s="34"/>
    </row>
    <row r="191" spans="1:11" ht="14.1" customHeight="1" x14ac:dyDescent="0.25">
      <c r="A191" s="34"/>
      <c r="B191" s="34"/>
      <c r="C191" s="49" t="s">
        <v>88</v>
      </c>
      <c r="D191" s="47">
        <v>0</v>
      </c>
      <c r="E191" s="47">
        <v>0</v>
      </c>
      <c r="F191" s="47">
        <v>0</v>
      </c>
      <c r="G191" s="47">
        <v>0</v>
      </c>
      <c r="H191" s="34"/>
      <c r="I191" s="34"/>
      <c r="J191" s="34"/>
      <c r="K191" s="34"/>
    </row>
    <row r="192" spans="1:11" ht="14.1" customHeight="1" x14ac:dyDescent="0.25">
      <c r="A192" s="34"/>
      <c r="B192" s="34"/>
      <c r="C192" s="48" t="s">
        <v>89</v>
      </c>
      <c r="D192" s="47">
        <v>0</v>
      </c>
      <c r="E192" s="47">
        <v>30000000</v>
      </c>
      <c r="F192" s="47">
        <v>40000000</v>
      </c>
      <c r="G192" s="47">
        <v>0</v>
      </c>
      <c r="H192" s="34"/>
      <c r="I192" s="34"/>
      <c r="J192" s="34"/>
      <c r="K192" s="34"/>
    </row>
    <row r="193" spans="1:11" ht="14.1" customHeight="1" x14ac:dyDescent="0.25">
      <c r="A193" s="34"/>
      <c r="B193" s="34"/>
      <c r="C193" s="55" t="s">
        <v>46</v>
      </c>
      <c r="D193" s="1419" t="s">
        <v>317</v>
      </c>
      <c r="E193" s="1420"/>
      <c r="F193" s="1420"/>
      <c r="G193" s="1420"/>
      <c r="H193" s="34"/>
      <c r="I193" s="34"/>
      <c r="J193" s="34"/>
      <c r="K193" s="34"/>
    </row>
    <row r="194" spans="1:11" ht="14.1" customHeight="1" x14ac:dyDescent="0.25">
      <c r="A194" s="34"/>
      <c r="B194" s="34"/>
      <c r="C194" s="32" t="s">
        <v>48</v>
      </c>
      <c r="D194" s="1421" t="s">
        <v>316</v>
      </c>
      <c r="E194" s="1422"/>
      <c r="F194" s="1422"/>
      <c r="G194" s="1422"/>
      <c r="H194" s="34"/>
      <c r="I194" s="34"/>
      <c r="J194" s="34"/>
      <c r="K194" s="34"/>
    </row>
    <row r="195" spans="1:11" ht="14.1" customHeight="1" x14ac:dyDescent="0.25">
      <c r="A195" s="34"/>
      <c r="B195" s="34"/>
      <c r="C195" s="32" t="s">
        <v>50</v>
      </c>
      <c r="D195" s="1421" t="s">
        <v>305</v>
      </c>
      <c r="E195" s="1422"/>
      <c r="F195" s="1422"/>
      <c r="G195" s="1422"/>
      <c r="H195" s="34"/>
      <c r="I195" s="34"/>
      <c r="J195" s="34"/>
      <c r="K195" s="34"/>
    </row>
    <row r="196" spans="1:11" ht="15" customHeight="1" x14ac:dyDescent="0.25">
      <c r="A196" s="34"/>
      <c r="B196" s="34"/>
      <c r="C196" s="53"/>
      <c r="D196" s="52">
        <v>2026</v>
      </c>
      <c r="E196" s="52">
        <v>2027</v>
      </c>
      <c r="F196" s="52">
        <v>2028</v>
      </c>
      <c r="G196" s="52">
        <v>2029</v>
      </c>
      <c r="H196" s="34"/>
      <c r="I196" s="34"/>
      <c r="J196" s="34"/>
      <c r="K196" s="34"/>
    </row>
    <row r="197" spans="1:11" ht="15" customHeight="1" x14ac:dyDescent="0.25">
      <c r="A197" s="34"/>
      <c r="B197" s="34"/>
      <c r="C197" s="51"/>
      <c r="D197" s="50" t="s">
        <v>17</v>
      </c>
      <c r="E197" s="50" t="s">
        <v>18</v>
      </c>
      <c r="F197" s="50" t="s">
        <v>18</v>
      </c>
      <c r="G197" s="50" t="s">
        <v>18</v>
      </c>
      <c r="H197" s="34"/>
      <c r="I197" s="34"/>
      <c r="J197" s="34"/>
      <c r="K197" s="34"/>
    </row>
    <row r="198" spans="1:11" ht="14.1" customHeight="1" x14ac:dyDescent="0.25">
      <c r="A198" s="34"/>
      <c r="B198" s="34"/>
      <c r="C198" s="41" t="s">
        <v>52</v>
      </c>
      <c r="D198" s="54" t="s">
        <v>53</v>
      </c>
      <c r="E198" s="54" t="s">
        <v>124</v>
      </c>
      <c r="F198" s="54" t="s">
        <v>124</v>
      </c>
      <c r="G198" s="54" t="s">
        <v>124</v>
      </c>
      <c r="H198" s="34"/>
      <c r="I198" s="34"/>
      <c r="J198" s="34"/>
      <c r="K198" s="34"/>
    </row>
    <row r="199" spans="1:11" ht="14.1" customHeight="1" x14ac:dyDescent="0.25">
      <c r="A199" s="34"/>
      <c r="B199" s="34"/>
      <c r="C199" s="41" t="s">
        <v>54</v>
      </c>
      <c r="D199" s="54" t="s">
        <v>55</v>
      </c>
      <c r="E199" s="54" t="s">
        <v>315</v>
      </c>
      <c r="F199" s="54" t="s">
        <v>314</v>
      </c>
      <c r="G199" s="54" t="s">
        <v>313</v>
      </c>
      <c r="H199" s="34"/>
      <c r="I199" s="34"/>
      <c r="J199" s="34"/>
      <c r="K199" s="34"/>
    </row>
    <row r="200" spans="1:11" ht="14.1" customHeight="1" x14ac:dyDescent="0.25">
      <c r="A200" s="34"/>
      <c r="B200" s="34"/>
      <c r="C200" s="41" t="s">
        <v>59</v>
      </c>
      <c r="D200" s="54" t="s">
        <v>55</v>
      </c>
      <c r="E200" s="54" t="s">
        <v>315</v>
      </c>
      <c r="F200" s="54" t="s">
        <v>314</v>
      </c>
      <c r="G200" s="54" t="s">
        <v>313</v>
      </c>
      <c r="H200" s="34"/>
      <c r="I200" s="34"/>
      <c r="J200" s="34"/>
      <c r="K200" s="34"/>
    </row>
    <row r="201" spans="1:11" ht="14.1" customHeight="1" x14ac:dyDescent="0.25">
      <c r="A201" s="34"/>
      <c r="B201" s="34"/>
      <c r="C201" s="41" t="s">
        <v>63</v>
      </c>
      <c r="D201" s="54" t="s">
        <v>53</v>
      </c>
      <c r="E201" s="54" t="s">
        <v>53</v>
      </c>
      <c r="F201" s="54" t="s">
        <v>55</v>
      </c>
      <c r="G201" s="54" t="s">
        <v>55</v>
      </c>
      <c r="H201" s="34"/>
      <c r="I201" s="34"/>
      <c r="J201" s="34"/>
      <c r="K201" s="34"/>
    </row>
    <row r="202" spans="1:11" ht="14.1" customHeight="1" x14ac:dyDescent="0.25">
      <c r="A202" s="34"/>
      <c r="B202" s="34"/>
      <c r="C202" s="41" t="s">
        <v>65</v>
      </c>
      <c r="D202" s="54" t="s">
        <v>53</v>
      </c>
      <c r="E202" s="54" t="s">
        <v>53</v>
      </c>
      <c r="F202" s="54" t="s">
        <v>312</v>
      </c>
      <c r="G202" s="54" t="s">
        <v>173</v>
      </c>
      <c r="H202" s="34"/>
      <c r="I202" s="34"/>
      <c r="J202" s="34"/>
      <c r="K202" s="34"/>
    </row>
    <row r="203" spans="1:11" ht="14.1" customHeight="1" x14ac:dyDescent="0.25">
      <c r="A203" s="34"/>
      <c r="B203" s="34"/>
      <c r="C203" s="41" t="s">
        <v>68</v>
      </c>
      <c r="D203" s="54" t="s">
        <v>53</v>
      </c>
      <c r="E203" s="54" t="s">
        <v>53</v>
      </c>
      <c r="F203" s="54" t="s">
        <v>312</v>
      </c>
      <c r="G203" s="54" t="s">
        <v>173</v>
      </c>
      <c r="H203" s="34"/>
      <c r="I203" s="34"/>
      <c r="J203" s="34"/>
      <c r="K203" s="34"/>
    </row>
    <row r="204" spans="1:11" ht="14.1" customHeight="1" x14ac:dyDescent="0.25">
      <c r="A204" s="34"/>
      <c r="B204" s="34"/>
      <c r="C204" s="1431" t="s">
        <v>70</v>
      </c>
      <c r="D204" s="1432"/>
      <c r="E204" s="1432"/>
      <c r="F204" s="1432"/>
      <c r="G204" s="1432"/>
      <c r="H204" s="34"/>
      <c r="I204" s="34"/>
      <c r="J204" s="34"/>
      <c r="K204" s="34"/>
    </row>
    <row r="205" spans="1:11" ht="14.1" customHeight="1" x14ac:dyDescent="0.25">
      <c r="A205" s="34"/>
      <c r="B205" s="34"/>
      <c r="C205" s="53"/>
      <c r="D205" s="52">
        <v>2026</v>
      </c>
      <c r="E205" s="52">
        <v>2027</v>
      </c>
      <c r="F205" s="52">
        <v>2028</v>
      </c>
      <c r="G205" s="52">
        <v>2029</v>
      </c>
      <c r="H205" s="34"/>
      <c r="I205" s="34"/>
      <c r="J205" s="34"/>
      <c r="K205" s="34"/>
    </row>
    <row r="206" spans="1:11" ht="14.1" customHeight="1" x14ac:dyDescent="0.25">
      <c r="A206" s="34"/>
      <c r="B206" s="34"/>
      <c r="C206" s="51"/>
      <c r="D206" s="50" t="s">
        <v>17</v>
      </c>
      <c r="E206" s="50" t="s">
        <v>18</v>
      </c>
      <c r="F206" s="50" t="s">
        <v>18</v>
      </c>
      <c r="G206" s="50" t="s">
        <v>18</v>
      </c>
      <c r="H206" s="34"/>
      <c r="I206" s="34"/>
      <c r="J206" s="34"/>
      <c r="K206" s="34"/>
    </row>
    <row r="207" spans="1:11" ht="14.1" customHeight="1" x14ac:dyDescent="0.25">
      <c r="A207" s="34"/>
      <c r="B207" s="34"/>
      <c r="C207" s="49" t="s">
        <v>71</v>
      </c>
      <c r="D207" s="47">
        <v>0</v>
      </c>
      <c r="E207" s="47">
        <v>0</v>
      </c>
      <c r="F207" s="47">
        <v>0</v>
      </c>
      <c r="G207" s="47">
        <v>0</v>
      </c>
      <c r="H207" s="34"/>
      <c r="I207" s="34"/>
      <c r="J207" s="34"/>
      <c r="K207" s="34"/>
    </row>
    <row r="208" spans="1:11" ht="14.1" customHeight="1" x14ac:dyDescent="0.25">
      <c r="A208" s="34"/>
      <c r="B208" s="34"/>
      <c r="C208" s="49" t="s">
        <v>72</v>
      </c>
      <c r="D208" s="47">
        <v>0</v>
      </c>
      <c r="E208" s="47">
        <v>0</v>
      </c>
      <c r="F208" s="47">
        <v>0</v>
      </c>
      <c r="G208" s="47">
        <v>0</v>
      </c>
      <c r="H208" s="34"/>
      <c r="I208" s="34"/>
      <c r="J208" s="34"/>
      <c r="K208" s="34"/>
    </row>
    <row r="209" spans="1:11" ht="14.1" customHeight="1" x14ac:dyDescent="0.25">
      <c r="A209" s="34"/>
      <c r="B209" s="34"/>
      <c r="C209" s="49" t="s">
        <v>73</v>
      </c>
      <c r="D209" s="47">
        <v>0</v>
      </c>
      <c r="E209" s="47">
        <v>0</v>
      </c>
      <c r="F209" s="47">
        <v>0</v>
      </c>
      <c r="G209" s="47">
        <v>0</v>
      </c>
      <c r="H209" s="34"/>
      <c r="I209" s="34"/>
      <c r="J209" s="34"/>
      <c r="K209" s="34"/>
    </row>
    <row r="210" spans="1:11" ht="14.1" customHeight="1" x14ac:dyDescent="0.25">
      <c r="A210" s="34"/>
      <c r="B210" s="34"/>
      <c r="C210" s="49" t="s">
        <v>74</v>
      </c>
      <c r="D210" s="47">
        <v>0</v>
      </c>
      <c r="E210" s="47">
        <v>0</v>
      </c>
      <c r="F210" s="47">
        <v>0</v>
      </c>
      <c r="G210" s="47">
        <v>0</v>
      </c>
      <c r="H210" s="34"/>
      <c r="I210" s="34"/>
      <c r="J210" s="34"/>
      <c r="K210" s="34"/>
    </row>
    <row r="211" spans="1:11" ht="14.1" customHeight="1" x14ac:dyDescent="0.25">
      <c r="A211" s="34"/>
      <c r="B211" s="34"/>
      <c r="C211" s="49" t="s">
        <v>72</v>
      </c>
      <c r="D211" s="47">
        <v>0</v>
      </c>
      <c r="E211" s="47">
        <v>0</v>
      </c>
      <c r="F211" s="47">
        <v>0</v>
      </c>
      <c r="G211" s="47">
        <v>0</v>
      </c>
      <c r="H211" s="34"/>
      <c r="I211" s="34"/>
      <c r="J211" s="34"/>
      <c r="K211" s="34"/>
    </row>
    <row r="212" spans="1:11" ht="14.1" customHeight="1" x14ac:dyDescent="0.25">
      <c r="A212" s="34"/>
      <c r="B212" s="34"/>
      <c r="C212" s="49" t="s">
        <v>73</v>
      </c>
      <c r="D212" s="47">
        <v>0</v>
      </c>
      <c r="E212" s="47">
        <v>0</v>
      </c>
      <c r="F212" s="47">
        <v>0</v>
      </c>
      <c r="G212" s="47">
        <v>0</v>
      </c>
      <c r="H212" s="34"/>
      <c r="I212" s="34"/>
      <c r="J212" s="34"/>
      <c r="K212" s="34"/>
    </row>
    <row r="213" spans="1:11" ht="14.1" customHeight="1" x14ac:dyDescent="0.25">
      <c r="A213" s="34"/>
      <c r="B213" s="34"/>
      <c r="C213" s="49" t="s">
        <v>75</v>
      </c>
      <c r="D213" s="47">
        <v>0</v>
      </c>
      <c r="E213" s="47">
        <v>0</v>
      </c>
      <c r="F213" s="47">
        <v>0</v>
      </c>
      <c r="G213" s="47">
        <v>0</v>
      </c>
      <c r="H213" s="34"/>
      <c r="I213" s="34"/>
      <c r="J213" s="34"/>
      <c r="K213" s="34"/>
    </row>
    <row r="214" spans="1:11" ht="14.1" customHeight="1" x14ac:dyDescent="0.25">
      <c r="A214" s="34"/>
      <c r="B214" s="34"/>
      <c r="C214" s="49" t="s">
        <v>72</v>
      </c>
      <c r="D214" s="47">
        <v>0</v>
      </c>
      <c r="E214" s="47">
        <v>0</v>
      </c>
      <c r="F214" s="47">
        <v>0</v>
      </c>
      <c r="G214" s="47">
        <v>0</v>
      </c>
      <c r="H214" s="34"/>
      <c r="I214" s="34"/>
      <c r="J214" s="34"/>
      <c r="K214" s="34"/>
    </row>
    <row r="215" spans="1:11" ht="14.1" customHeight="1" x14ac:dyDescent="0.25">
      <c r="A215" s="34"/>
      <c r="B215" s="34"/>
      <c r="C215" s="49" t="s">
        <v>73</v>
      </c>
      <c r="D215" s="47">
        <v>0</v>
      </c>
      <c r="E215" s="47">
        <v>0</v>
      </c>
      <c r="F215" s="47">
        <v>0</v>
      </c>
      <c r="G215" s="47">
        <v>0</v>
      </c>
      <c r="H215" s="34"/>
      <c r="I215" s="34"/>
      <c r="J215" s="34"/>
      <c r="K215" s="34"/>
    </row>
    <row r="216" spans="1:11" ht="14.1" customHeight="1" x14ac:dyDescent="0.25">
      <c r="A216" s="34"/>
      <c r="B216" s="34"/>
      <c r="C216" s="49" t="s">
        <v>76</v>
      </c>
      <c r="D216" s="47">
        <v>0</v>
      </c>
      <c r="E216" s="47">
        <v>0</v>
      </c>
      <c r="F216" s="47">
        <v>0</v>
      </c>
      <c r="G216" s="47">
        <v>0</v>
      </c>
      <c r="H216" s="34"/>
      <c r="I216" s="34"/>
      <c r="J216" s="34"/>
      <c r="K216" s="34"/>
    </row>
    <row r="217" spans="1:11" ht="14.1" customHeight="1" x14ac:dyDescent="0.25">
      <c r="A217" s="34"/>
      <c r="B217" s="34"/>
      <c r="C217" s="49" t="s">
        <v>72</v>
      </c>
      <c r="D217" s="47">
        <v>0</v>
      </c>
      <c r="E217" s="47">
        <v>0</v>
      </c>
      <c r="F217" s="47">
        <v>0</v>
      </c>
      <c r="G217" s="47">
        <v>0</v>
      </c>
      <c r="H217" s="34"/>
      <c r="I217" s="34"/>
      <c r="J217" s="34"/>
      <c r="K217" s="34"/>
    </row>
    <row r="218" spans="1:11" ht="14.1" customHeight="1" x14ac:dyDescent="0.25">
      <c r="A218" s="34"/>
      <c r="B218" s="34"/>
      <c r="C218" s="49" t="s">
        <v>73</v>
      </c>
      <c r="D218" s="47">
        <v>0</v>
      </c>
      <c r="E218" s="47">
        <v>0</v>
      </c>
      <c r="F218" s="47">
        <v>0</v>
      </c>
      <c r="G218" s="47">
        <v>0</v>
      </c>
      <c r="H218" s="34"/>
      <c r="I218" s="34"/>
      <c r="J218" s="34"/>
      <c r="K218" s="34"/>
    </row>
    <row r="219" spans="1:11" ht="14.1" customHeight="1" x14ac:dyDescent="0.25">
      <c r="A219" s="34"/>
      <c r="B219" s="34"/>
      <c r="C219" s="49" t="s">
        <v>77</v>
      </c>
      <c r="D219" s="47">
        <v>0</v>
      </c>
      <c r="E219" s="47">
        <v>0</v>
      </c>
      <c r="F219" s="47">
        <v>0</v>
      </c>
      <c r="G219" s="47">
        <v>0</v>
      </c>
      <c r="H219" s="34"/>
      <c r="I219" s="34"/>
      <c r="J219" s="34"/>
      <c r="K219" s="34"/>
    </row>
    <row r="220" spans="1:11" ht="14.1" customHeight="1" x14ac:dyDescent="0.25">
      <c r="A220" s="34"/>
      <c r="B220" s="34"/>
      <c r="C220" s="49" t="s">
        <v>72</v>
      </c>
      <c r="D220" s="47">
        <v>0</v>
      </c>
      <c r="E220" s="47">
        <v>0</v>
      </c>
      <c r="F220" s="47">
        <v>0</v>
      </c>
      <c r="G220" s="47">
        <v>0</v>
      </c>
      <c r="H220" s="34"/>
      <c r="I220" s="34"/>
      <c r="J220" s="34"/>
      <c r="K220" s="34"/>
    </row>
    <row r="221" spans="1:11" ht="14.1" customHeight="1" x14ac:dyDescent="0.25">
      <c r="A221" s="34"/>
      <c r="B221" s="34"/>
      <c r="C221" s="49" t="s">
        <v>73</v>
      </c>
      <c r="D221" s="47">
        <v>0</v>
      </c>
      <c r="E221" s="47">
        <v>0</v>
      </c>
      <c r="F221" s="47">
        <v>0</v>
      </c>
      <c r="G221" s="47">
        <v>0</v>
      </c>
      <c r="H221" s="34"/>
      <c r="I221" s="34"/>
      <c r="J221" s="34"/>
      <c r="K221" s="34"/>
    </row>
    <row r="222" spans="1:11" ht="14.1" customHeight="1" x14ac:dyDescent="0.25">
      <c r="A222" s="34"/>
      <c r="B222" s="34"/>
      <c r="C222" s="49" t="s">
        <v>78</v>
      </c>
      <c r="D222" s="47">
        <v>0</v>
      </c>
      <c r="E222" s="47">
        <v>0</v>
      </c>
      <c r="F222" s="47">
        <v>0</v>
      </c>
      <c r="G222" s="47">
        <v>0</v>
      </c>
      <c r="H222" s="34"/>
      <c r="I222" s="34"/>
      <c r="J222" s="34"/>
      <c r="K222" s="34"/>
    </row>
    <row r="223" spans="1:11" ht="14.1" customHeight="1" x14ac:dyDescent="0.25">
      <c r="A223" s="34"/>
      <c r="B223" s="34"/>
      <c r="C223" s="49" t="s">
        <v>72</v>
      </c>
      <c r="D223" s="47">
        <v>0</v>
      </c>
      <c r="E223" s="47">
        <v>0</v>
      </c>
      <c r="F223" s="47">
        <v>0</v>
      </c>
      <c r="G223" s="47">
        <v>0</v>
      </c>
      <c r="H223" s="34"/>
      <c r="I223" s="34"/>
      <c r="J223" s="34"/>
      <c r="K223" s="34"/>
    </row>
    <row r="224" spans="1:11" ht="14.1" customHeight="1" x14ac:dyDescent="0.25">
      <c r="A224" s="34"/>
      <c r="B224" s="34"/>
      <c r="C224" s="49" t="s">
        <v>73</v>
      </c>
      <c r="D224" s="47">
        <v>0</v>
      </c>
      <c r="E224" s="47">
        <v>0</v>
      </c>
      <c r="F224" s="47">
        <v>0</v>
      </c>
      <c r="G224" s="47">
        <v>0</v>
      </c>
      <c r="H224" s="34"/>
      <c r="I224" s="34"/>
      <c r="J224" s="34"/>
      <c r="K224" s="34"/>
    </row>
    <row r="225" spans="1:11" ht="14.1" customHeight="1" x14ac:dyDescent="0.25">
      <c r="A225" s="34"/>
      <c r="B225" s="34"/>
      <c r="C225" s="49" t="s">
        <v>79</v>
      </c>
      <c r="D225" s="47">
        <v>0</v>
      </c>
      <c r="E225" s="47">
        <v>0</v>
      </c>
      <c r="F225" s="47">
        <v>0</v>
      </c>
      <c r="G225" s="47">
        <v>0</v>
      </c>
      <c r="H225" s="34"/>
      <c r="I225" s="34"/>
      <c r="J225" s="34"/>
      <c r="K225" s="34"/>
    </row>
    <row r="226" spans="1:11" ht="14.1" customHeight="1" x14ac:dyDescent="0.25">
      <c r="A226" s="34"/>
      <c r="B226" s="34"/>
      <c r="C226" s="49" t="s">
        <v>72</v>
      </c>
      <c r="D226" s="47">
        <v>0</v>
      </c>
      <c r="E226" s="47">
        <v>0</v>
      </c>
      <c r="F226" s="47">
        <v>0</v>
      </c>
      <c r="G226" s="47">
        <v>0</v>
      </c>
      <c r="H226" s="34"/>
      <c r="I226" s="34"/>
      <c r="J226" s="34"/>
      <c r="K226" s="34"/>
    </row>
    <row r="227" spans="1:11" ht="14.1" customHeight="1" x14ac:dyDescent="0.25">
      <c r="A227" s="34"/>
      <c r="B227" s="34"/>
      <c r="C227" s="49" t="s">
        <v>73</v>
      </c>
      <c r="D227" s="47">
        <v>0</v>
      </c>
      <c r="E227" s="47">
        <v>0</v>
      </c>
      <c r="F227" s="47">
        <v>0</v>
      </c>
      <c r="G227" s="47">
        <v>0</v>
      </c>
      <c r="H227" s="34"/>
      <c r="I227" s="34"/>
      <c r="J227" s="34"/>
      <c r="K227" s="34"/>
    </row>
    <row r="228" spans="1:11" ht="14.1" customHeight="1" x14ac:dyDescent="0.25">
      <c r="A228" s="34"/>
      <c r="B228" s="34"/>
      <c r="C228" s="49" t="s">
        <v>80</v>
      </c>
      <c r="D228" s="47">
        <v>0</v>
      </c>
      <c r="E228" s="47">
        <v>0</v>
      </c>
      <c r="F228" s="47">
        <v>0</v>
      </c>
      <c r="G228" s="47">
        <v>0</v>
      </c>
      <c r="H228" s="34"/>
      <c r="I228" s="34"/>
      <c r="J228" s="34"/>
      <c r="K228" s="34"/>
    </row>
    <row r="229" spans="1:11" ht="14.1" customHeight="1" x14ac:dyDescent="0.25">
      <c r="A229" s="34"/>
      <c r="B229" s="34"/>
      <c r="C229" s="49" t="s">
        <v>72</v>
      </c>
      <c r="D229" s="47">
        <v>0</v>
      </c>
      <c r="E229" s="47">
        <v>0</v>
      </c>
      <c r="F229" s="47">
        <v>0</v>
      </c>
      <c r="G229" s="47">
        <v>0</v>
      </c>
      <c r="H229" s="34"/>
      <c r="I229" s="34"/>
      <c r="J229" s="34"/>
      <c r="K229" s="34"/>
    </row>
    <row r="230" spans="1:11" ht="14.1" customHeight="1" x14ac:dyDescent="0.25">
      <c r="A230" s="34"/>
      <c r="B230" s="34"/>
      <c r="C230" s="49" t="s">
        <v>81</v>
      </c>
      <c r="D230" s="47">
        <v>0</v>
      </c>
      <c r="E230" s="47">
        <v>0</v>
      </c>
      <c r="F230" s="47">
        <v>0</v>
      </c>
      <c r="G230" s="47">
        <v>0</v>
      </c>
      <c r="H230" s="34"/>
      <c r="I230" s="34"/>
      <c r="J230" s="34"/>
      <c r="K230" s="34"/>
    </row>
    <row r="231" spans="1:11" ht="14.1" customHeight="1" x14ac:dyDescent="0.25">
      <c r="A231" s="34"/>
      <c r="B231" s="34"/>
      <c r="C231" s="49" t="s">
        <v>82</v>
      </c>
      <c r="D231" s="47">
        <v>0</v>
      </c>
      <c r="E231" s="47">
        <v>0</v>
      </c>
      <c r="F231" s="47">
        <v>0</v>
      </c>
      <c r="G231" s="47">
        <v>0</v>
      </c>
      <c r="H231" s="34"/>
      <c r="I231" s="34"/>
      <c r="J231" s="34"/>
      <c r="K231" s="34"/>
    </row>
    <row r="232" spans="1:11" ht="14.1" customHeight="1" x14ac:dyDescent="0.25">
      <c r="A232" s="34"/>
      <c r="B232" s="34"/>
      <c r="C232" s="49" t="s">
        <v>83</v>
      </c>
      <c r="D232" s="47">
        <v>0</v>
      </c>
      <c r="E232" s="47">
        <v>0</v>
      </c>
      <c r="F232" s="47">
        <v>0</v>
      </c>
      <c r="G232" s="47">
        <v>0</v>
      </c>
      <c r="H232" s="34"/>
      <c r="I232" s="34"/>
      <c r="J232" s="34"/>
      <c r="K232" s="34"/>
    </row>
    <row r="233" spans="1:11" ht="14.1" customHeight="1" x14ac:dyDescent="0.25">
      <c r="A233" s="34"/>
      <c r="B233" s="34"/>
      <c r="C233" s="49" t="s">
        <v>84</v>
      </c>
      <c r="D233" s="47">
        <v>0</v>
      </c>
      <c r="E233" s="47">
        <v>0</v>
      </c>
      <c r="F233" s="47">
        <v>0</v>
      </c>
      <c r="G233" s="47">
        <v>0</v>
      </c>
      <c r="H233" s="34"/>
      <c r="I233" s="34"/>
      <c r="J233" s="34"/>
      <c r="K233" s="34"/>
    </row>
    <row r="234" spans="1:11" ht="14.1" customHeight="1" x14ac:dyDescent="0.25">
      <c r="A234" s="34"/>
      <c r="B234" s="34"/>
      <c r="C234" s="49" t="s">
        <v>85</v>
      </c>
      <c r="D234" s="47">
        <v>0</v>
      </c>
      <c r="E234" s="47">
        <v>11165442</v>
      </c>
      <c r="F234" s="47">
        <v>40000000</v>
      </c>
      <c r="G234" s="47">
        <v>50000000</v>
      </c>
      <c r="H234" s="34"/>
      <c r="I234" s="34"/>
      <c r="J234" s="34"/>
      <c r="K234" s="34"/>
    </row>
    <row r="235" spans="1:11" ht="14.1" customHeight="1" x14ac:dyDescent="0.25">
      <c r="A235" s="34"/>
      <c r="B235" s="34"/>
      <c r="C235" s="49" t="s">
        <v>72</v>
      </c>
      <c r="D235" s="47">
        <v>0</v>
      </c>
      <c r="E235" s="47">
        <v>11165442</v>
      </c>
      <c r="F235" s="47">
        <v>40000000</v>
      </c>
      <c r="G235" s="47">
        <v>50000000</v>
      </c>
      <c r="H235" s="34"/>
      <c r="I235" s="34"/>
      <c r="J235" s="34"/>
      <c r="K235" s="34"/>
    </row>
    <row r="236" spans="1:11" ht="14.1" customHeight="1" x14ac:dyDescent="0.25">
      <c r="A236" s="34"/>
      <c r="B236" s="34"/>
      <c r="C236" s="49" t="s">
        <v>81</v>
      </c>
      <c r="D236" s="47">
        <v>0</v>
      </c>
      <c r="E236" s="47">
        <v>0</v>
      </c>
      <c r="F236" s="47">
        <v>0</v>
      </c>
      <c r="G236" s="47">
        <v>0</v>
      </c>
      <c r="H236" s="34"/>
      <c r="I236" s="34"/>
      <c r="J236" s="34"/>
      <c r="K236" s="34"/>
    </row>
    <row r="237" spans="1:11" ht="14.1" customHeight="1" x14ac:dyDescent="0.25">
      <c r="A237" s="34"/>
      <c r="B237" s="34"/>
      <c r="C237" s="49" t="s">
        <v>82</v>
      </c>
      <c r="D237" s="47">
        <v>0</v>
      </c>
      <c r="E237" s="47">
        <v>0</v>
      </c>
      <c r="F237" s="47">
        <v>0</v>
      </c>
      <c r="G237" s="47">
        <v>0</v>
      </c>
      <c r="H237" s="34"/>
      <c r="I237" s="34"/>
      <c r="J237" s="34"/>
      <c r="K237" s="34"/>
    </row>
    <row r="238" spans="1:11" ht="14.1" customHeight="1" x14ac:dyDescent="0.25">
      <c r="A238" s="34"/>
      <c r="B238" s="34"/>
      <c r="C238" s="49" t="s">
        <v>83</v>
      </c>
      <c r="D238" s="47">
        <v>0</v>
      </c>
      <c r="E238" s="47">
        <v>0</v>
      </c>
      <c r="F238" s="47">
        <v>0</v>
      </c>
      <c r="G238" s="47">
        <v>0</v>
      </c>
      <c r="H238" s="34"/>
      <c r="I238" s="34"/>
      <c r="J238" s="34"/>
      <c r="K238" s="34"/>
    </row>
    <row r="239" spans="1:11" ht="14.1" customHeight="1" x14ac:dyDescent="0.25">
      <c r="A239" s="34"/>
      <c r="B239" s="34"/>
      <c r="C239" s="49" t="s">
        <v>84</v>
      </c>
      <c r="D239" s="47">
        <v>0</v>
      </c>
      <c r="E239" s="47">
        <v>0</v>
      </c>
      <c r="F239" s="47">
        <v>0</v>
      </c>
      <c r="G239" s="47">
        <v>0</v>
      </c>
      <c r="H239" s="34"/>
      <c r="I239" s="34"/>
      <c r="J239" s="34"/>
      <c r="K239" s="34"/>
    </row>
    <row r="240" spans="1:11" ht="14.1" customHeight="1" x14ac:dyDescent="0.25">
      <c r="A240" s="34"/>
      <c r="B240" s="34"/>
      <c r="C240" s="49" t="s">
        <v>86</v>
      </c>
      <c r="D240" s="47">
        <v>0</v>
      </c>
      <c r="E240" s="47">
        <v>0</v>
      </c>
      <c r="F240" s="47">
        <v>0</v>
      </c>
      <c r="G240" s="47">
        <v>0</v>
      </c>
      <c r="H240" s="34"/>
      <c r="I240" s="34"/>
      <c r="J240" s="34"/>
      <c r="K240" s="34"/>
    </row>
    <row r="241" spans="1:11" ht="14.1" customHeight="1" x14ac:dyDescent="0.25">
      <c r="A241" s="34"/>
      <c r="B241" s="34"/>
      <c r="C241" s="49" t="s">
        <v>72</v>
      </c>
      <c r="D241" s="47">
        <v>0</v>
      </c>
      <c r="E241" s="47">
        <v>0</v>
      </c>
      <c r="F241" s="47">
        <v>0</v>
      </c>
      <c r="G241" s="47">
        <v>0</v>
      </c>
      <c r="H241" s="34"/>
      <c r="I241" s="34"/>
      <c r="J241" s="34"/>
      <c r="K241" s="34"/>
    </row>
    <row r="242" spans="1:11" ht="14.1" customHeight="1" x14ac:dyDescent="0.25">
      <c r="A242" s="34"/>
      <c r="B242" s="34"/>
      <c r="C242" s="49" t="s">
        <v>81</v>
      </c>
      <c r="D242" s="47">
        <v>0</v>
      </c>
      <c r="E242" s="47">
        <v>0</v>
      </c>
      <c r="F242" s="47">
        <v>0</v>
      </c>
      <c r="G242" s="47">
        <v>0</v>
      </c>
      <c r="H242" s="34"/>
      <c r="I242" s="34"/>
      <c r="J242" s="34"/>
      <c r="K242" s="34"/>
    </row>
    <row r="243" spans="1:11" ht="14.1" customHeight="1" x14ac:dyDescent="0.25">
      <c r="A243" s="34"/>
      <c r="B243" s="34"/>
      <c r="C243" s="49" t="s">
        <v>82</v>
      </c>
      <c r="D243" s="47">
        <v>0</v>
      </c>
      <c r="E243" s="47">
        <v>0</v>
      </c>
      <c r="F243" s="47">
        <v>0</v>
      </c>
      <c r="G243" s="47">
        <v>0</v>
      </c>
      <c r="H243" s="34"/>
      <c r="I243" s="34"/>
      <c r="J243" s="34"/>
      <c r="K243" s="34"/>
    </row>
    <row r="244" spans="1:11" ht="14.1" customHeight="1" x14ac:dyDescent="0.25">
      <c r="A244" s="34"/>
      <c r="B244" s="34"/>
      <c r="C244" s="49" t="s">
        <v>83</v>
      </c>
      <c r="D244" s="47">
        <v>0</v>
      </c>
      <c r="E244" s="47">
        <v>0</v>
      </c>
      <c r="F244" s="47">
        <v>0</v>
      </c>
      <c r="G244" s="47">
        <v>0</v>
      </c>
      <c r="H244" s="34"/>
      <c r="I244" s="34"/>
      <c r="J244" s="34"/>
      <c r="K244" s="34"/>
    </row>
    <row r="245" spans="1:11" ht="14.1" customHeight="1" x14ac:dyDescent="0.25">
      <c r="A245" s="34"/>
      <c r="B245" s="34"/>
      <c r="C245" s="49" t="s">
        <v>84</v>
      </c>
      <c r="D245" s="47">
        <v>0</v>
      </c>
      <c r="E245" s="47">
        <v>0</v>
      </c>
      <c r="F245" s="47">
        <v>0</v>
      </c>
      <c r="G245" s="47">
        <v>0</v>
      </c>
      <c r="H245" s="34"/>
      <c r="I245" s="34"/>
      <c r="J245" s="34"/>
      <c r="K245" s="34"/>
    </row>
    <row r="246" spans="1:11" ht="14.1" customHeight="1" x14ac:dyDescent="0.25">
      <c r="A246" s="34"/>
      <c r="B246" s="34"/>
      <c r="C246" s="49" t="s">
        <v>87</v>
      </c>
      <c r="D246" s="47">
        <v>0</v>
      </c>
      <c r="E246" s="47">
        <v>0</v>
      </c>
      <c r="F246" s="47">
        <v>0</v>
      </c>
      <c r="G246" s="47">
        <v>0</v>
      </c>
      <c r="H246" s="34"/>
      <c r="I246" s="34"/>
      <c r="J246" s="34"/>
      <c r="K246" s="34"/>
    </row>
    <row r="247" spans="1:11" ht="14.1" customHeight="1" x14ac:dyDescent="0.25">
      <c r="A247" s="34"/>
      <c r="B247" s="34"/>
      <c r="C247" s="49" t="s">
        <v>88</v>
      </c>
      <c r="D247" s="47">
        <v>0</v>
      </c>
      <c r="E247" s="47">
        <v>0</v>
      </c>
      <c r="F247" s="47">
        <v>0</v>
      </c>
      <c r="G247" s="47">
        <v>0</v>
      </c>
      <c r="H247" s="34"/>
      <c r="I247" s="34"/>
      <c r="J247" s="34"/>
      <c r="K247" s="34"/>
    </row>
    <row r="248" spans="1:11" ht="14.1" customHeight="1" x14ac:dyDescent="0.25">
      <c r="A248" s="34"/>
      <c r="B248" s="34"/>
      <c r="C248" s="48" t="s">
        <v>89</v>
      </c>
      <c r="D248" s="47">
        <v>0</v>
      </c>
      <c r="E248" s="47">
        <v>11165442</v>
      </c>
      <c r="F248" s="47">
        <v>40000000</v>
      </c>
      <c r="G248" s="47">
        <v>50000000</v>
      </c>
      <c r="H248" s="34"/>
      <c r="I248" s="34"/>
      <c r="J248" s="34"/>
      <c r="K248" s="34"/>
    </row>
    <row r="249" spans="1:11" ht="14.1" customHeight="1" x14ac:dyDescent="0.25">
      <c r="A249" s="34"/>
      <c r="B249" s="34"/>
      <c r="C249" s="55" t="s">
        <v>46</v>
      </c>
      <c r="D249" s="1419" t="s">
        <v>311</v>
      </c>
      <c r="E249" s="1420"/>
      <c r="F249" s="1420"/>
      <c r="G249" s="1420"/>
      <c r="H249" s="34"/>
      <c r="I249" s="34"/>
      <c r="J249" s="34"/>
      <c r="K249" s="34"/>
    </row>
    <row r="250" spans="1:11" ht="14.1" customHeight="1" x14ac:dyDescent="0.25">
      <c r="A250" s="34"/>
      <c r="B250" s="34"/>
      <c r="C250" s="32" t="s">
        <v>48</v>
      </c>
      <c r="D250" s="1421" t="s">
        <v>310</v>
      </c>
      <c r="E250" s="1422"/>
      <c r="F250" s="1422"/>
      <c r="G250" s="1422"/>
      <c r="H250" s="34"/>
      <c r="I250" s="34"/>
      <c r="J250" s="34"/>
      <c r="K250" s="34"/>
    </row>
    <row r="251" spans="1:11" ht="14.1" customHeight="1" x14ac:dyDescent="0.25">
      <c r="A251" s="34"/>
      <c r="B251" s="34"/>
      <c r="C251" s="32" t="s">
        <v>50</v>
      </c>
      <c r="D251" s="1421" t="s">
        <v>305</v>
      </c>
      <c r="E251" s="1422"/>
      <c r="F251" s="1422"/>
      <c r="G251" s="1422"/>
      <c r="H251" s="34"/>
      <c r="I251" s="34"/>
      <c r="J251" s="34"/>
      <c r="K251" s="34"/>
    </row>
    <row r="252" spans="1:11" ht="15" customHeight="1" x14ac:dyDescent="0.25">
      <c r="A252" s="34"/>
      <c r="B252" s="34"/>
      <c r="C252" s="53"/>
      <c r="D252" s="52">
        <v>2026</v>
      </c>
      <c r="E252" s="52">
        <v>2027</v>
      </c>
      <c r="F252" s="52">
        <v>2028</v>
      </c>
      <c r="G252" s="52">
        <v>2029</v>
      </c>
      <c r="H252" s="34"/>
      <c r="I252" s="34"/>
      <c r="J252" s="34"/>
      <c r="K252" s="34"/>
    </row>
    <row r="253" spans="1:11" ht="15" customHeight="1" x14ac:dyDescent="0.25">
      <c r="A253" s="34"/>
      <c r="B253" s="34"/>
      <c r="C253" s="51"/>
      <c r="D253" s="50" t="s">
        <v>17</v>
      </c>
      <c r="E253" s="50" t="s">
        <v>18</v>
      </c>
      <c r="F253" s="50" t="s">
        <v>18</v>
      </c>
      <c r="G253" s="50" t="s">
        <v>18</v>
      </c>
      <c r="H253" s="34"/>
      <c r="I253" s="34"/>
      <c r="J253" s="34"/>
      <c r="K253" s="34"/>
    </row>
    <row r="254" spans="1:11" ht="14.1" customHeight="1" x14ac:dyDescent="0.25">
      <c r="A254" s="34"/>
      <c r="B254" s="34"/>
      <c r="C254" s="41" t="s">
        <v>52</v>
      </c>
      <c r="D254" s="54" t="s">
        <v>53</v>
      </c>
      <c r="E254" s="54" t="s">
        <v>55</v>
      </c>
      <c r="F254" s="54" t="s">
        <v>124</v>
      </c>
      <c r="G254" s="54" t="s">
        <v>124</v>
      </c>
      <c r="H254" s="34"/>
      <c r="I254" s="34"/>
      <c r="J254" s="34"/>
      <c r="K254" s="34"/>
    </row>
    <row r="255" spans="1:11" ht="14.1" customHeight="1" x14ac:dyDescent="0.25">
      <c r="A255" s="34"/>
      <c r="B255" s="34"/>
      <c r="C255" s="41" t="s">
        <v>54</v>
      </c>
      <c r="D255" s="54" t="s">
        <v>55</v>
      </c>
      <c r="E255" s="54" t="s">
        <v>55</v>
      </c>
      <c r="F255" s="54" t="s">
        <v>309</v>
      </c>
      <c r="G255" s="54" t="s">
        <v>145</v>
      </c>
      <c r="H255" s="34"/>
      <c r="I255" s="34"/>
      <c r="J255" s="34"/>
      <c r="K255" s="34"/>
    </row>
    <row r="256" spans="1:11" ht="14.1" customHeight="1" x14ac:dyDescent="0.25">
      <c r="A256" s="34"/>
      <c r="B256" s="34"/>
      <c r="C256" s="41" t="s">
        <v>59</v>
      </c>
      <c r="D256" s="54" t="s">
        <v>55</v>
      </c>
      <c r="E256" s="54" t="s">
        <v>55</v>
      </c>
      <c r="F256" s="54" t="s">
        <v>309</v>
      </c>
      <c r="G256" s="54" t="s">
        <v>145</v>
      </c>
      <c r="H256" s="34"/>
      <c r="I256" s="34"/>
      <c r="J256" s="34"/>
      <c r="K256" s="34"/>
    </row>
    <row r="257" spans="1:11" ht="14.1" customHeight="1" x14ac:dyDescent="0.25">
      <c r="A257" s="34"/>
      <c r="B257" s="34"/>
      <c r="C257" s="41" t="s">
        <v>63</v>
      </c>
      <c r="D257" s="54" t="s">
        <v>53</v>
      </c>
      <c r="E257" s="54" t="s">
        <v>53</v>
      </c>
      <c r="F257" s="54" t="s">
        <v>53</v>
      </c>
      <c r="G257" s="54" t="s">
        <v>55</v>
      </c>
      <c r="H257" s="34"/>
      <c r="I257" s="34"/>
      <c r="J257" s="34"/>
      <c r="K257" s="34"/>
    </row>
    <row r="258" spans="1:11" ht="14.1" customHeight="1" x14ac:dyDescent="0.25">
      <c r="A258" s="34"/>
      <c r="B258" s="34"/>
      <c r="C258" s="41" t="s">
        <v>65</v>
      </c>
      <c r="D258" s="54" t="s">
        <v>53</v>
      </c>
      <c r="E258" s="54" t="s">
        <v>53</v>
      </c>
      <c r="F258" s="54" t="s">
        <v>53</v>
      </c>
      <c r="G258" s="54" t="s">
        <v>308</v>
      </c>
      <c r="H258" s="34"/>
      <c r="I258" s="34"/>
      <c r="J258" s="34"/>
      <c r="K258" s="34"/>
    </row>
    <row r="259" spans="1:11" ht="14.1" customHeight="1" x14ac:dyDescent="0.25">
      <c r="A259" s="34"/>
      <c r="B259" s="34"/>
      <c r="C259" s="41" t="s">
        <v>68</v>
      </c>
      <c r="D259" s="54" t="s">
        <v>53</v>
      </c>
      <c r="E259" s="54" t="s">
        <v>53</v>
      </c>
      <c r="F259" s="54" t="s">
        <v>53</v>
      </c>
      <c r="G259" s="54" t="s">
        <v>308</v>
      </c>
      <c r="H259" s="34"/>
      <c r="I259" s="34"/>
      <c r="J259" s="34"/>
      <c r="K259" s="34"/>
    </row>
    <row r="260" spans="1:11" ht="14.1" customHeight="1" x14ac:dyDescent="0.25">
      <c r="A260" s="34"/>
      <c r="B260" s="34"/>
      <c r="C260" s="1431" t="s">
        <v>70</v>
      </c>
      <c r="D260" s="1432"/>
      <c r="E260" s="1432"/>
      <c r="F260" s="1432"/>
      <c r="G260" s="1432"/>
      <c r="H260" s="34"/>
      <c r="I260" s="34"/>
      <c r="J260" s="34"/>
      <c r="K260" s="34"/>
    </row>
    <row r="261" spans="1:11" ht="14.1" customHeight="1" x14ac:dyDescent="0.25">
      <c r="A261" s="34"/>
      <c r="B261" s="34"/>
      <c r="C261" s="53"/>
      <c r="D261" s="52">
        <v>2026</v>
      </c>
      <c r="E261" s="52">
        <v>2027</v>
      </c>
      <c r="F261" s="52">
        <v>2028</v>
      </c>
      <c r="G261" s="52">
        <v>2029</v>
      </c>
      <c r="H261" s="34"/>
      <c r="I261" s="34"/>
      <c r="J261" s="34"/>
      <c r="K261" s="34"/>
    </row>
    <row r="262" spans="1:11" ht="14.1" customHeight="1" x14ac:dyDescent="0.25">
      <c r="A262" s="34"/>
      <c r="B262" s="34"/>
      <c r="C262" s="51"/>
      <c r="D262" s="50" t="s">
        <v>17</v>
      </c>
      <c r="E262" s="50" t="s">
        <v>18</v>
      </c>
      <c r="F262" s="50" t="s">
        <v>18</v>
      </c>
      <c r="G262" s="50" t="s">
        <v>18</v>
      </c>
      <c r="H262" s="34"/>
      <c r="I262" s="34"/>
      <c r="J262" s="34"/>
      <c r="K262" s="34"/>
    </row>
    <row r="263" spans="1:11" ht="14.1" customHeight="1" x14ac:dyDescent="0.25">
      <c r="A263" s="34"/>
      <c r="B263" s="34"/>
      <c r="C263" s="49" t="s">
        <v>71</v>
      </c>
      <c r="D263" s="47">
        <v>0</v>
      </c>
      <c r="E263" s="47">
        <v>0</v>
      </c>
      <c r="F263" s="47">
        <v>0</v>
      </c>
      <c r="G263" s="47">
        <v>0</v>
      </c>
      <c r="H263" s="34"/>
      <c r="I263" s="34"/>
      <c r="J263" s="34"/>
      <c r="K263" s="34"/>
    </row>
    <row r="264" spans="1:11" ht="14.1" customHeight="1" x14ac:dyDescent="0.25">
      <c r="A264" s="34"/>
      <c r="B264" s="34"/>
      <c r="C264" s="49" t="s">
        <v>72</v>
      </c>
      <c r="D264" s="47">
        <v>0</v>
      </c>
      <c r="E264" s="47">
        <v>0</v>
      </c>
      <c r="F264" s="47">
        <v>0</v>
      </c>
      <c r="G264" s="47">
        <v>0</v>
      </c>
      <c r="H264" s="34"/>
      <c r="I264" s="34"/>
      <c r="J264" s="34"/>
      <c r="K264" s="34"/>
    </row>
    <row r="265" spans="1:11" ht="14.1" customHeight="1" x14ac:dyDescent="0.25">
      <c r="A265" s="34"/>
      <c r="B265" s="34"/>
      <c r="C265" s="49" t="s">
        <v>73</v>
      </c>
      <c r="D265" s="47">
        <v>0</v>
      </c>
      <c r="E265" s="47">
        <v>0</v>
      </c>
      <c r="F265" s="47">
        <v>0</v>
      </c>
      <c r="G265" s="47">
        <v>0</v>
      </c>
      <c r="H265" s="34"/>
      <c r="I265" s="34"/>
      <c r="J265" s="34"/>
      <c r="K265" s="34"/>
    </row>
    <row r="266" spans="1:11" ht="14.1" customHeight="1" x14ac:dyDescent="0.25">
      <c r="A266" s="34"/>
      <c r="B266" s="34"/>
      <c r="C266" s="49" t="s">
        <v>74</v>
      </c>
      <c r="D266" s="47">
        <v>0</v>
      </c>
      <c r="E266" s="47">
        <v>0</v>
      </c>
      <c r="F266" s="47">
        <v>0</v>
      </c>
      <c r="G266" s="47">
        <v>0</v>
      </c>
      <c r="H266" s="34"/>
      <c r="I266" s="34"/>
      <c r="J266" s="34"/>
      <c r="K266" s="34"/>
    </row>
    <row r="267" spans="1:11" ht="14.1" customHeight="1" x14ac:dyDescent="0.25">
      <c r="A267" s="34"/>
      <c r="B267" s="34"/>
      <c r="C267" s="49" t="s">
        <v>72</v>
      </c>
      <c r="D267" s="47">
        <v>0</v>
      </c>
      <c r="E267" s="47">
        <v>0</v>
      </c>
      <c r="F267" s="47">
        <v>0</v>
      </c>
      <c r="G267" s="47">
        <v>0</v>
      </c>
      <c r="H267" s="34"/>
      <c r="I267" s="34"/>
      <c r="J267" s="34"/>
      <c r="K267" s="34"/>
    </row>
    <row r="268" spans="1:11" ht="14.1" customHeight="1" x14ac:dyDescent="0.25">
      <c r="A268" s="34"/>
      <c r="B268" s="34"/>
      <c r="C268" s="49" t="s">
        <v>73</v>
      </c>
      <c r="D268" s="47">
        <v>0</v>
      </c>
      <c r="E268" s="47">
        <v>0</v>
      </c>
      <c r="F268" s="47">
        <v>0</v>
      </c>
      <c r="G268" s="47">
        <v>0</v>
      </c>
      <c r="H268" s="34"/>
      <c r="I268" s="34"/>
      <c r="J268" s="34"/>
      <c r="K268" s="34"/>
    </row>
    <row r="269" spans="1:11" ht="14.1" customHeight="1" x14ac:dyDescent="0.25">
      <c r="A269" s="34"/>
      <c r="B269" s="34"/>
      <c r="C269" s="49" t="s">
        <v>75</v>
      </c>
      <c r="D269" s="47">
        <v>0</v>
      </c>
      <c r="E269" s="47">
        <v>0</v>
      </c>
      <c r="F269" s="47">
        <v>0</v>
      </c>
      <c r="G269" s="47">
        <v>0</v>
      </c>
      <c r="H269" s="34"/>
      <c r="I269" s="34"/>
      <c r="J269" s="34"/>
      <c r="K269" s="34"/>
    </row>
    <row r="270" spans="1:11" ht="14.1" customHeight="1" x14ac:dyDescent="0.25">
      <c r="A270" s="34"/>
      <c r="B270" s="34"/>
      <c r="C270" s="49" t="s">
        <v>72</v>
      </c>
      <c r="D270" s="47">
        <v>0</v>
      </c>
      <c r="E270" s="47">
        <v>0</v>
      </c>
      <c r="F270" s="47">
        <v>0</v>
      </c>
      <c r="G270" s="47">
        <v>0</v>
      </c>
      <c r="H270" s="34"/>
      <c r="I270" s="34"/>
      <c r="J270" s="34"/>
      <c r="K270" s="34"/>
    </row>
    <row r="271" spans="1:11" ht="14.1" customHeight="1" x14ac:dyDescent="0.25">
      <c r="A271" s="34"/>
      <c r="B271" s="34"/>
      <c r="C271" s="49" t="s">
        <v>73</v>
      </c>
      <c r="D271" s="47">
        <v>0</v>
      </c>
      <c r="E271" s="47">
        <v>0</v>
      </c>
      <c r="F271" s="47">
        <v>0</v>
      </c>
      <c r="G271" s="47">
        <v>0</v>
      </c>
      <c r="H271" s="34"/>
      <c r="I271" s="34"/>
      <c r="J271" s="34"/>
      <c r="K271" s="34"/>
    </row>
    <row r="272" spans="1:11" ht="14.1" customHeight="1" x14ac:dyDescent="0.25">
      <c r="A272" s="34"/>
      <c r="B272" s="34"/>
      <c r="C272" s="49" t="s">
        <v>76</v>
      </c>
      <c r="D272" s="47">
        <v>0</v>
      </c>
      <c r="E272" s="47">
        <v>0</v>
      </c>
      <c r="F272" s="47">
        <v>0</v>
      </c>
      <c r="G272" s="47">
        <v>0</v>
      </c>
      <c r="H272" s="34"/>
      <c r="I272" s="34"/>
      <c r="J272" s="34"/>
      <c r="K272" s="34"/>
    </row>
    <row r="273" spans="1:11" ht="14.1" customHeight="1" x14ac:dyDescent="0.25">
      <c r="A273" s="34"/>
      <c r="B273" s="34"/>
      <c r="C273" s="49" t="s">
        <v>72</v>
      </c>
      <c r="D273" s="47">
        <v>0</v>
      </c>
      <c r="E273" s="47">
        <v>0</v>
      </c>
      <c r="F273" s="47">
        <v>0</v>
      </c>
      <c r="G273" s="47">
        <v>0</v>
      </c>
      <c r="H273" s="34"/>
      <c r="I273" s="34"/>
      <c r="J273" s="34"/>
      <c r="K273" s="34"/>
    </row>
    <row r="274" spans="1:11" ht="14.1" customHeight="1" x14ac:dyDescent="0.25">
      <c r="A274" s="34"/>
      <c r="B274" s="34"/>
      <c r="C274" s="49" t="s">
        <v>73</v>
      </c>
      <c r="D274" s="47">
        <v>0</v>
      </c>
      <c r="E274" s="47">
        <v>0</v>
      </c>
      <c r="F274" s="47">
        <v>0</v>
      </c>
      <c r="G274" s="47">
        <v>0</v>
      </c>
      <c r="H274" s="34"/>
      <c r="I274" s="34"/>
      <c r="J274" s="34"/>
      <c r="K274" s="34"/>
    </row>
    <row r="275" spans="1:11" ht="14.1" customHeight="1" x14ac:dyDescent="0.25">
      <c r="A275" s="34"/>
      <c r="B275" s="34"/>
      <c r="C275" s="49" t="s">
        <v>77</v>
      </c>
      <c r="D275" s="47">
        <v>0</v>
      </c>
      <c r="E275" s="47">
        <v>0</v>
      </c>
      <c r="F275" s="47">
        <v>0</v>
      </c>
      <c r="G275" s="47">
        <v>0</v>
      </c>
      <c r="H275" s="34"/>
      <c r="I275" s="34"/>
      <c r="J275" s="34"/>
      <c r="K275" s="34"/>
    </row>
    <row r="276" spans="1:11" ht="14.1" customHeight="1" x14ac:dyDescent="0.25">
      <c r="A276" s="34"/>
      <c r="B276" s="34"/>
      <c r="C276" s="49" t="s">
        <v>72</v>
      </c>
      <c r="D276" s="47">
        <v>0</v>
      </c>
      <c r="E276" s="47">
        <v>0</v>
      </c>
      <c r="F276" s="47">
        <v>0</v>
      </c>
      <c r="G276" s="47">
        <v>0</v>
      </c>
      <c r="H276" s="34"/>
      <c r="I276" s="34"/>
      <c r="J276" s="34"/>
      <c r="K276" s="34"/>
    </row>
    <row r="277" spans="1:11" ht="14.1" customHeight="1" x14ac:dyDescent="0.25">
      <c r="A277" s="34"/>
      <c r="B277" s="34"/>
      <c r="C277" s="49" t="s">
        <v>73</v>
      </c>
      <c r="D277" s="47">
        <v>0</v>
      </c>
      <c r="E277" s="47">
        <v>0</v>
      </c>
      <c r="F277" s="47">
        <v>0</v>
      </c>
      <c r="G277" s="47">
        <v>0</v>
      </c>
      <c r="H277" s="34"/>
      <c r="I277" s="34"/>
      <c r="J277" s="34"/>
      <c r="K277" s="34"/>
    </row>
    <row r="278" spans="1:11" ht="14.1" customHeight="1" x14ac:dyDescent="0.25">
      <c r="A278" s="34"/>
      <c r="B278" s="34"/>
      <c r="C278" s="49" t="s">
        <v>78</v>
      </c>
      <c r="D278" s="47">
        <v>0</v>
      </c>
      <c r="E278" s="47">
        <v>0</v>
      </c>
      <c r="F278" s="47">
        <v>0</v>
      </c>
      <c r="G278" s="47">
        <v>0</v>
      </c>
      <c r="H278" s="34"/>
      <c r="I278" s="34"/>
      <c r="J278" s="34"/>
      <c r="K278" s="34"/>
    </row>
    <row r="279" spans="1:11" ht="14.1" customHeight="1" x14ac:dyDescent="0.25">
      <c r="A279" s="34"/>
      <c r="B279" s="34"/>
      <c r="C279" s="49" t="s">
        <v>72</v>
      </c>
      <c r="D279" s="47">
        <v>0</v>
      </c>
      <c r="E279" s="47">
        <v>0</v>
      </c>
      <c r="F279" s="47">
        <v>0</v>
      </c>
      <c r="G279" s="47">
        <v>0</v>
      </c>
      <c r="H279" s="34"/>
      <c r="I279" s="34"/>
      <c r="J279" s="34"/>
      <c r="K279" s="34"/>
    </row>
    <row r="280" spans="1:11" ht="14.1" customHeight="1" x14ac:dyDescent="0.25">
      <c r="A280" s="34"/>
      <c r="B280" s="34"/>
      <c r="C280" s="49" t="s">
        <v>73</v>
      </c>
      <c r="D280" s="47">
        <v>0</v>
      </c>
      <c r="E280" s="47">
        <v>0</v>
      </c>
      <c r="F280" s="47">
        <v>0</v>
      </c>
      <c r="G280" s="47">
        <v>0</v>
      </c>
      <c r="H280" s="34"/>
      <c r="I280" s="34"/>
      <c r="J280" s="34"/>
      <c r="K280" s="34"/>
    </row>
    <row r="281" spans="1:11" ht="14.1" customHeight="1" x14ac:dyDescent="0.25">
      <c r="A281" s="34"/>
      <c r="B281" s="34"/>
      <c r="C281" s="49" t="s">
        <v>79</v>
      </c>
      <c r="D281" s="47">
        <v>0</v>
      </c>
      <c r="E281" s="47">
        <v>0</v>
      </c>
      <c r="F281" s="47">
        <v>0</v>
      </c>
      <c r="G281" s="47">
        <v>0</v>
      </c>
      <c r="H281" s="34"/>
      <c r="I281" s="34"/>
      <c r="J281" s="34"/>
      <c r="K281" s="34"/>
    </row>
    <row r="282" spans="1:11" ht="14.1" customHeight="1" x14ac:dyDescent="0.25">
      <c r="A282" s="34"/>
      <c r="B282" s="34"/>
      <c r="C282" s="49" t="s">
        <v>72</v>
      </c>
      <c r="D282" s="47">
        <v>0</v>
      </c>
      <c r="E282" s="47">
        <v>0</v>
      </c>
      <c r="F282" s="47">
        <v>0</v>
      </c>
      <c r="G282" s="47">
        <v>0</v>
      </c>
      <c r="H282" s="34"/>
      <c r="I282" s="34"/>
      <c r="J282" s="34"/>
      <c r="K282" s="34"/>
    </row>
    <row r="283" spans="1:11" ht="14.1" customHeight="1" x14ac:dyDescent="0.25">
      <c r="A283" s="34"/>
      <c r="B283" s="34"/>
      <c r="C283" s="49" t="s">
        <v>73</v>
      </c>
      <c r="D283" s="47">
        <v>0</v>
      </c>
      <c r="E283" s="47">
        <v>0</v>
      </c>
      <c r="F283" s="47">
        <v>0</v>
      </c>
      <c r="G283" s="47">
        <v>0</v>
      </c>
      <c r="H283" s="34"/>
      <c r="I283" s="34"/>
      <c r="J283" s="34"/>
      <c r="K283" s="34"/>
    </row>
    <row r="284" spans="1:11" ht="14.1" customHeight="1" x14ac:dyDescent="0.25">
      <c r="A284" s="34"/>
      <c r="B284" s="34"/>
      <c r="C284" s="49" t="s">
        <v>80</v>
      </c>
      <c r="D284" s="47">
        <v>0</v>
      </c>
      <c r="E284" s="47">
        <v>0</v>
      </c>
      <c r="F284" s="47">
        <v>0</v>
      </c>
      <c r="G284" s="47">
        <v>0</v>
      </c>
      <c r="H284" s="34"/>
      <c r="I284" s="34"/>
      <c r="J284" s="34"/>
      <c r="K284" s="34"/>
    </row>
    <row r="285" spans="1:11" ht="14.1" customHeight="1" x14ac:dyDescent="0.25">
      <c r="A285" s="34"/>
      <c r="B285" s="34"/>
      <c r="C285" s="49" t="s">
        <v>72</v>
      </c>
      <c r="D285" s="47">
        <v>0</v>
      </c>
      <c r="E285" s="47">
        <v>0</v>
      </c>
      <c r="F285" s="47">
        <v>0</v>
      </c>
      <c r="G285" s="47">
        <v>0</v>
      </c>
      <c r="H285" s="34"/>
      <c r="I285" s="34"/>
      <c r="J285" s="34"/>
      <c r="K285" s="34"/>
    </row>
    <row r="286" spans="1:11" ht="14.1" customHeight="1" x14ac:dyDescent="0.25">
      <c r="A286" s="34"/>
      <c r="B286" s="34"/>
      <c r="C286" s="49" t="s">
        <v>81</v>
      </c>
      <c r="D286" s="47">
        <v>0</v>
      </c>
      <c r="E286" s="47">
        <v>0</v>
      </c>
      <c r="F286" s="47">
        <v>0</v>
      </c>
      <c r="G286" s="47">
        <v>0</v>
      </c>
      <c r="H286" s="34"/>
      <c r="I286" s="34"/>
      <c r="J286" s="34"/>
      <c r="K286" s="34"/>
    </row>
    <row r="287" spans="1:11" ht="14.1" customHeight="1" x14ac:dyDescent="0.25">
      <c r="A287" s="34"/>
      <c r="B287" s="34"/>
      <c r="C287" s="49" t="s">
        <v>82</v>
      </c>
      <c r="D287" s="47">
        <v>0</v>
      </c>
      <c r="E287" s="47">
        <v>0</v>
      </c>
      <c r="F287" s="47">
        <v>0</v>
      </c>
      <c r="G287" s="47">
        <v>0</v>
      </c>
      <c r="H287" s="34"/>
      <c r="I287" s="34"/>
      <c r="J287" s="34"/>
      <c r="K287" s="34"/>
    </row>
    <row r="288" spans="1:11" ht="14.1" customHeight="1" x14ac:dyDescent="0.25">
      <c r="A288" s="34"/>
      <c r="B288" s="34"/>
      <c r="C288" s="49" t="s">
        <v>83</v>
      </c>
      <c r="D288" s="47">
        <v>0</v>
      </c>
      <c r="E288" s="47">
        <v>0</v>
      </c>
      <c r="F288" s="47">
        <v>0</v>
      </c>
      <c r="G288" s="47">
        <v>0</v>
      </c>
      <c r="H288" s="34"/>
      <c r="I288" s="34"/>
      <c r="J288" s="34"/>
      <c r="K288" s="34"/>
    </row>
    <row r="289" spans="1:11" ht="14.1" customHeight="1" x14ac:dyDescent="0.25">
      <c r="A289" s="34"/>
      <c r="B289" s="34"/>
      <c r="C289" s="49" t="s">
        <v>84</v>
      </c>
      <c r="D289" s="47">
        <v>0</v>
      </c>
      <c r="E289" s="47">
        <v>0</v>
      </c>
      <c r="F289" s="47">
        <v>0</v>
      </c>
      <c r="G289" s="47">
        <v>0</v>
      </c>
      <c r="H289" s="34"/>
      <c r="I289" s="34"/>
      <c r="J289" s="34"/>
      <c r="K289" s="34"/>
    </row>
    <row r="290" spans="1:11" ht="14.1" customHeight="1" x14ac:dyDescent="0.25">
      <c r="A290" s="34"/>
      <c r="B290" s="34"/>
      <c r="C290" s="49" t="s">
        <v>85</v>
      </c>
      <c r="D290" s="47">
        <v>0</v>
      </c>
      <c r="E290" s="47">
        <v>0</v>
      </c>
      <c r="F290" s="47">
        <v>70000000</v>
      </c>
      <c r="G290" s="47">
        <v>30000000</v>
      </c>
      <c r="H290" s="34"/>
      <c r="I290" s="34"/>
      <c r="J290" s="34"/>
      <c r="K290" s="34"/>
    </row>
    <row r="291" spans="1:11" ht="14.1" customHeight="1" x14ac:dyDescent="0.25">
      <c r="A291" s="34"/>
      <c r="B291" s="34"/>
      <c r="C291" s="49" t="s">
        <v>72</v>
      </c>
      <c r="D291" s="47">
        <v>0</v>
      </c>
      <c r="E291" s="47">
        <v>0</v>
      </c>
      <c r="F291" s="47">
        <v>70000000</v>
      </c>
      <c r="G291" s="47">
        <v>30000000</v>
      </c>
      <c r="H291" s="34"/>
      <c r="I291" s="34"/>
      <c r="J291" s="34"/>
      <c r="K291" s="34"/>
    </row>
    <row r="292" spans="1:11" ht="14.1" customHeight="1" x14ac:dyDescent="0.25">
      <c r="A292" s="34"/>
      <c r="B292" s="34"/>
      <c r="C292" s="49" t="s">
        <v>81</v>
      </c>
      <c r="D292" s="47">
        <v>0</v>
      </c>
      <c r="E292" s="47">
        <v>0</v>
      </c>
      <c r="F292" s="47">
        <v>0</v>
      </c>
      <c r="G292" s="47">
        <v>0</v>
      </c>
      <c r="H292" s="34"/>
      <c r="I292" s="34"/>
      <c r="J292" s="34"/>
      <c r="K292" s="34"/>
    </row>
    <row r="293" spans="1:11" ht="14.1" customHeight="1" x14ac:dyDescent="0.25">
      <c r="A293" s="34"/>
      <c r="B293" s="34"/>
      <c r="C293" s="49" t="s">
        <v>82</v>
      </c>
      <c r="D293" s="47">
        <v>0</v>
      </c>
      <c r="E293" s="47">
        <v>0</v>
      </c>
      <c r="F293" s="47">
        <v>0</v>
      </c>
      <c r="G293" s="47">
        <v>0</v>
      </c>
      <c r="H293" s="34"/>
      <c r="I293" s="34"/>
      <c r="J293" s="34"/>
      <c r="K293" s="34"/>
    </row>
    <row r="294" spans="1:11" ht="14.1" customHeight="1" x14ac:dyDescent="0.25">
      <c r="A294" s="34"/>
      <c r="B294" s="34"/>
      <c r="C294" s="49" t="s">
        <v>83</v>
      </c>
      <c r="D294" s="47">
        <v>0</v>
      </c>
      <c r="E294" s="47">
        <v>0</v>
      </c>
      <c r="F294" s="47">
        <v>0</v>
      </c>
      <c r="G294" s="47">
        <v>0</v>
      </c>
      <c r="H294" s="34"/>
      <c r="I294" s="34"/>
      <c r="J294" s="34"/>
      <c r="K294" s="34"/>
    </row>
    <row r="295" spans="1:11" ht="14.1" customHeight="1" x14ac:dyDescent="0.25">
      <c r="A295" s="34"/>
      <c r="B295" s="34"/>
      <c r="C295" s="49" t="s">
        <v>84</v>
      </c>
      <c r="D295" s="47">
        <v>0</v>
      </c>
      <c r="E295" s="47">
        <v>0</v>
      </c>
      <c r="F295" s="47">
        <v>0</v>
      </c>
      <c r="G295" s="47">
        <v>0</v>
      </c>
      <c r="H295" s="34"/>
      <c r="I295" s="34"/>
      <c r="J295" s="34"/>
      <c r="K295" s="34"/>
    </row>
    <row r="296" spans="1:11" ht="14.1" customHeight="1" x14ac:dyDescent="0.25">
      <c r="A296" s="34"/>
      <c r="B296" s="34"/>
      <c r="C296" s="49" t="s">
        <v>86</v>
      </c>
      <c r="D296" s="47">
        <v>0</v>
      </c>
      <c r="E296" s="47">
        <v>0</v>
      </c>
      <c r="F296" s="47">
        <v>0</v>
      </c>
      <c r="G296" s="47">
        <v>0</v>
      </c>
      <c r="H296" s="34"/>
      <c r="I296" s="34"/>
      <c r="J296" s="34"/>
      <c r="K296" s="34"/>
    </row>
    <row r="297" spans="1:11" ht="14.1" customHeight="1" x14ac:dyDescent="0.25">
      <c r="A297" s="34"/>
      <c r="B297" s="34"/>
      <c r="C297" s="49" t="s">
        <v>72</v>
      </c>
      <c r="D297" s="47">
        <v>0</v>
      </c>
      <c r="E297" s="47">
        <v>0</v>
      </c>
      <c r="F297" s="47">
        <v>0</v>
      </c>
      <c r="G297" s="47">
        <v>0</v>
      </c>
      <c r="H297" s="34"/>
      <c r="I297" s="34"/>
      <c r="J297" s="34"/>
      <c r="K297" s="34"/>
    </row>
    <row r="298" spans="1:11" ht="14.1" customHeight="1" x14ac:dyDescent="0.25">
      <c r="A298" s="34"/>
      <c r="B298" s="34"/>
      <c r="C298" s="49" t="s">
        <v>81</v>
      </c>
      <c r="D298" s="47">
        <v>0</v>
      </c>
      <c r="E298" s="47">
        <v>0</v>
      </c>
      <c r="F298" s="47">
        <v>0</v>
      </c>
      <c r="G298" s="47">
        <v>0</v>
      </c>
      <c r="H298" s="34"/>
      <c r="I298" s="34"/>
      <c r="J298" s="34"/>
      <c r="K298" s="34"/>
    </row>
    <row r="299" spans="1:11" ht="14.1" customHeight="1" x14ac:dyDescent="0.25">
      <c r="A299" s="34"/>
      <c r="B299" s="34"/>
      <c r="C299" s="49" t="s">
        <v>82</v>
      </c>
      <c r="D299" s="47">
        <v>0</v>
      </c>
      <c r="E299" s="47">
        <v>0</v>
      </c>
      <c r="F299" s="47">
        <v>0</v>
      </c>
      <c r="G299" s="47">
        <v>0</v>
      </c>
      <c r="H299" s="34"/>
      <c r="I299" s="34"/>
      <c r="J299" s="34"/>
      <c r="K299" s="34"/>
    </row>
    <row r="300" spans="1:11" ht="14.1" customHeight="1" x14ac:dyDescent="0.25">
      <c r="A300" s="34"/>
      <c r="B300" s="34"/>
      <c r="C300" s="49" t="s">
        <v>83</v>
      </c>
      <c r="D300" s="47">
        <v>0</v>
      </c>
      <c r="E300" s="47">
        <v>0</v>
      </c>
      <c r="F300" s="47">
        <v>0</v>
      </c>
      <c r="G300" s="47">
        <v>0</v>
      </c>
      <c r="H300" s="34"/>
      <c r="I300" s="34"/>
      <c r="J300" s="34"/>
      <c r="K300" s="34"/>
    </row>
    <row r="301" spans="1:11" ht="14.1" customHeight="1" x14ac:dyDescent="0.25">
      <c r="A301" s="34"/>
      <c r="B301" s="34"/>
      <c r="C301" s="49" t="s">
        <v>84</v>
      </c>
      <c r="D301" s="47">
        <v>0</v>
      </c>
      <c r="E301" s="47">
        <v>0</v>
      </c>
      <c r="F301" s="47">
        <v>0</v>
      </c>
      <c r="G301" s="47">
        <v>0</v>
      </c>
      <c r="H301" s="34"/>
      <c r="I301" s="34"/>
      <c r="J301" s="34"/>
      <c r="K301" s="34"/>
    </row>
    <row r="302" spans="1:11" ht="14.1" customHeight="1" x14ac:dyDescent="0.25">
      <c r="A302" s="34"/>
      <c r="B302" s="34"/>
      <c r="C302" s="49" t="s">
        <v>87</v>
      </c>
      <c r="D302" s="47">
        <v>0</v>
      </c>
      <c r="E302" s="47">
        <v>0</v>
      </c>
      <c r="F302" s="47">
        <v>0</v>
      </c>
      <c r="G302" s="47">
        <v>0</v>
      </c>
      <c r="H302" s="34"/>
      <c r="I302" s="34"/>
      <c r="J302" s="34"/>
      <c r="K302" s="34"/>
    </row>
    <row r="303" spans="1:11" ht="14.1" customHeight="1" x14ac:dyDescent="0.25">
      <c r="A303" s="34"/>
      <c r="B303" s="34"/>
      <c r="C303" s="49" t="s">
        <v>88</v>
      </c>
      <c r="D303" s="47">
        <v>0</v>
      </c>
      <c r="E303" s="47">
        <v>0</v>
      </c>
      <c r="F303" s="47">
        <v>0</v>
      </c>
      <c r="G303" s="47">
        <v>0</v>
      </c>
      <c r="H303" s="34"/>
      <c r="I303" s="34"/>
      <c r="J303" s="34"/>
      <c r="K303" s="34"/>
    </row>
    <row r="304" spans="1:11" ht="14.1" customHeight="1" x14ac:dyDescent="0.25">
      <c r="A304" s="34"/>
      <c r="B304" s="34"/>
      <c r="C304" s="48" t="s">
        <v>89</v>
      </c>
      <c r="D304" s="47">
        <v>0</v>
      </c>
      <c r="E304" s="47">
        <v>0</v>
      </c>
      <c r="F304" s="47">
        <v>70000000</v>
      </c>
      <c r="G304" s="47">
        <v>30000000</v>
      </c>
      <c r="H304" s="34"/>
      <c r="I304" s="34"/>
      <c r="J304" s="34"/>
      <c r="K304" s="34"/>
    </row>
    <row r="305" spans="1:11" ht="14.1" customHeight="1" x14ac:dyDescent="0.25">
      <c r="A305" s="34"/>
      <c r="B305" s="34"/>
      <c r="C305" s="55" t="s">
        <v>46</v>
      </c>
      <c r="D305" s="1419" t="s">
        <v>307</v>
      </c>
      <c r="E305" s="1420"/>
      <c r="F305" s="1420"/>
      <c r="G305" s="1420"/>
      <c r="H305" s="34"/>
      <c r="I305" s="34"/>
      <c r="J305" s="34"/>
      <c r="K305" s="34"/>
    </row>
    <row r="306" spans="1:11" ht="14.1" customHeight="1" x14ac:dyDescent="0.25">
      <c r="A306" s="34"/>
      <c r="B306" s="34"/>
      <c r="C306" s="32" t="s">
        <v>48</v>
      </c>
      <c r="D306" s="1421" t="s">
        <v>306</v>
      </c>
      <c r="E306" s="1422"/>
      <c r="F306" s="1422"/>
      <c r="G306" s="1422"/>
      <c r="H306" s="34"/>
      <c r="I306" s="34"/>
      <c r="J306" s="34"/>
      <c r="K306" s="34"/>
    </row>
    <row r="307" spans="1:11" ht="14.1" customHeight="1" x14ac:dyDescent="0.25">
      <c r="A307" s="34"/>
      <c r="B307" s="34"/>
      <c r="C307" s="32" t="s">
        <v>50</v>
      </c>
      <c r="D307" s="1421" t="s">
        <v>305</v>
      </c>
      <c r="E307" s="1422"/>
      <c r="F307" s="1422"/>
      <c r="G307" s="1422"/>
      <c r="H307" s="34"/>
      <c r="I307" s="34"/>
      <c r="J307" s="34"/>
      <c r="K307" s="34"/>
    </row>
    <row r="308" spans="1:11" ht="15" customHeight="1" x14ac:dyDescent="0.25">
      <c r="A308" s="34"/>
      <c r="B308" s="34"/>
      <c r="C308" s="53"/>
      <c r="D308" s="52">
        <v>2026</v>
      </c>
      <c r="E308" s="52">
        <v>2027</v>
      </c>
      <c r="F308" s="52">
        <v>2028</v>
      </c>
      <c r="G308" s="52">
        <v>2029</v>
      </c>
      <c r="H308" s="34"/>
      <c r="I308" s="34"/>
      <c r="J308" s="34"/>
      <c r="K308" s="34"/>
    </row>
    <row r="309" spans="1:11" ht="15" customHeight="1" x14ac:dyDescent="0.25">
      <c r="A309" s="34"/>
      <c r="B309" s="34"/>
      <c r="C309" s="51"/>
      <c r="D309" s="50" t="s">
        <v>17</v>
      </c>
      <c r="E309" s="50" t="s">
        <v>18</v>
      </c>
      <c r="F309" s="50" t="s">
        <v>18</v>
      </c>
      <c r="G309" s="50" t="s">
        <v>18</v>
      </c>
      <c r="H309" s="34"/>
      <c r="I309" s="34"/>
      <c r="J309" s="34"/>
      <c r="K309" s="34"/>
    </row>
    <row r="310" spans="1:11" ht="14.1" customHeight="1" x14ac:dyDescent="0.25">
      <c r="A310" s="34"/>
      <c r="B310" s="34"/>
      <c r="C310" s="41" t="s">
        <v>52</v>
      </c>
      <c r="D310" s="54" t="s">
        <v>53</v>
      </c>
      <c r="E310" s="54" t="s">
        <v>55</v>
      </c>
      <c r="F310" s="54" t="s">
        <v>124</v>
      </c>
      <c r="G310" s="54" t="s">
        <v>124</v>
      </c>
      <c r="H310" s="34"/>
      <c r="I310" s="34"/>
      <c r="J310" s="34"/>
      <c r="K310" s="34"/>
    </row>
    <row r="311" spans="1:11" ht="14.1" customHeight="1" x14ac:dyDescent="0.25">
      <c r="A311" s="34"/>
      <c r="B311" s="34"/>
      <c r="C311" s="41" t="s">
        <v>54</v>
      </c>
      <c r="D311" s="54" t="s">
        <v>55</v>
      </c>
      <c r="E311" s="54" t="s">
        <v>55</v>
      </c>
      <c r="F311" s="54" t="s">
        <v>175</v>
      </c>
      <c r="G311" s="54" t="s">
        <v>304</v>
      </c>
      <c r="H311" s="34"/>
      <c r="I311" s="34"/>
      <c r="J311" s="34"/>
      <c r="K311" s="34"/>
    </row>
    <row r="312" spans="1:11" ht="14.1" customHeight="1" x14ac:dyDescent="0.25">
      <c r="A312" s="34"/>
      <c r="B312" s="34"/>
      <c r="C312" s="41" t="s">
        <v>59</v>
      </c>
      <c r="D312" s="54" t="s">
        <v>55</v>
      </c>
      <c r="E312" s="54" t="s">
        <v>55</v>
      </c>
      <c r="F312" s="54" t="s">
        <v>175</v>
      </c>
      <c r="G312" s="54" t="s">
        <v>304</v>
      </c>
      <c r="H312" s="34"/>
      <c r="I312" s="34"/>
      <c r="J312" s="34"/>
      <c r="K312" s="34"/>
    </row>
    <row r="313" spans="1:11" ht="14.1" customHeight="1" x14ac:dyDescent="0.25">
      <c r="A313" s="34"/>
      <c r="B313" s="34"/>
      <c r="C313" s="41" t="s">
        <v>63</v>
      </c>
      <c r="D313" s="54" t="s">
        <v>53</v>
      </c>
      <c r="E313" s="54" t="s">
        <v>53</v>
      </c>
      <c r="F313" s="54" t="s">
        <v>53</v>
      </c>
      <c r="G313" s="54" t="s">
        <v>55</v>
      </c>
      <c r="H313" s="34"/>
      <c r="I313" s="34"/>
      <c r="J313" s="34"/>
      <c r="K313" s="34"/>
    </row>
    <row r="314" spans="1:11" ht="14.1" customHeight="1" x14ac:dyDescent="0.25">
      <c r="A314" s="34"/>
      <c r="B314" s="34"/>
      <c r="C314" s="41" t="s">
        <v>65</v>
      </c>
      <c r="D314" s="54" t="s">
        <v>53</v>
      </c>
      <c r="E314" s="54" t="s">
        <v>53</v>
      </c>
      <c r="F314" s="54" t="s">
        <v>53</v>
      </c>
      <c r="G314" s="54" t="s">
        <v>303</v>
      </c>
      <c r="H314" s="34"/>
      <c r="I314" s="34"/>
      <c r="J314" s="34"/>
      <c r="K314" s="34"/>
    </row>
    <row r="315" spans="1:11" ht="14.1" customHeight="1" x14ac:dyDescent="0.25">
      <c r="A315" s="34"/>
      <c r="B315" s="34"/>
      <c r="C315" s="41" t="s">
        <v>68</v>
      </c>
      <c r="D315" s="54" t="s">
        <v>53</v>
      </c>
      <c r="E315" s="54" t="s">
        <v>53</v>
      </c>
      <c r="F315" s="54" t="s">
        <v>53</v>
      </c>
      <c r="G315" s="54" t="s">
        <v>303</v>
      </c>
      <c r="H315" s="34"/>
      <c r="I315" s="34"/>
      <c r="J315" s="34"/>
      <c r="K315" s="34"/>
    </row>
    <row r="316" spans="1:11" ht="14.1" customHeight="1" x14ac:dyDescent="0.25">
      <c r="A316" s="34"/>
      <c r="B316" s="34"/>
      <c r="C316" s="1431" t="s">
        <v>70</v>
      </c>
      <c r="D316" s="1432"/>
      <c r="E316" s="1432"/>
      <c r="F316" s="1432"/>
      <c r="G316" s="1432"/>
      <c r="H316" s="34"/>
      <c r="I316" s="34"/>
      <c r="J316" s="34"/>
      <c r="K316" s="34"/>
    </row>
    <row r="317" spans="1:11" ht="14.1" customHeight="1" x14ac:dyDescent="0.25">
      <c r="A317" s="34"/>
      <c r="B317" s="34"/>
      <c r="C317" s="53"/>
      <c r="D317" s="52">
        <v>2026</v>
      </c>
      <c r="E317" s="52">
        <v>2027</v>
      </c>
      <c r="F317" s="52">
        <v>2028</v>
      </c>
      <c r="G317" s="52">
        <v>2029</v>
      </c>
      <c r="H317" s="34"/>
      <c r="I317" s="34"/>
      <c r="J317" s="34"/>
      <c r="K317" s="34"/>
    </row>
    <row r="318" spans="1:11" ht="14.1" customHeight="1" x14ac:dyDescent="0.25">
      <c r="A318" s="34"/>
      <c r="B318" s="34"/>
      <c r="C318" s="51"/>
      <c r="D318" s="50" t="s">
        <v>17</v>
      </c>
      <c r="E318" s="50" t="s">
        <v>18</v>
      </c>
      <c r="F318" s="50" t="s">
        <v>18</v>
      </c>
      <c r="G318" s="50" t="s">
        <v>18</v>
      </c>
      <c r="H318" s="34"/>
      <c r="I318" s="34"/>
      <c r="J318" s="34"/>
      <c r="K318" s="34"/>
    </row>
    <row r="319" spans="1:11" ht="14.1" customHeight="1" x14ac:dyDescent="0.25">
      <c r="A319" s="34"/>
      <c r="B319" s="34"/>
      <c r="C319" s="49" t="s">
        <v>71</v>
      </c>
      <c r="D319" s="47">
        <v>0</v>
      </c>
      <c r="E319" s="47">
        <v>0</v>
      </c>
      <c r="F319" s="47">
        <v>0</v>
      </c>
      <c r="G319" s="47">
        <v>0</v>
      </c>
      <c r="H319" s="34"/>
      <c r="I319" s="34"/>
      <c r="J319" s="34"/>
      <c r="K319" s="34"/>
    </row>
    <row r="320" spans="1:11" ht="14.1" customHeight="1" x14ac:dyDescent="0.25">
      <c r="A320" s="34"/>
      <c r="B320" s="34"/>
      <c r="C320" s="49" t="s">
        <v>72</v>
      </c>
      <c r="D320" s="47">
        <v>0</v>
      </c>
      <c r="E320" s="47">
        <v>0</v>
      </c>
      <c r="F320" s="47">
        <v>0</v>
      </c>
      <c r="G320" s="47">
        <v>0</v>
      </c>
      <c r="H320" s="34"/>
      <c r="I320" s="34"/>
      <c r="J320" s="34"/>
      <c r="K320" s="34"/>
    </row>
    <row r="321" spans="1:11" ht="14.1" customHeight="1" x14ac:dyDescent="0.25">
      <c r="A321" s="34"/>
      <c r="B321" s="34"/>
      <c r="C321" s="49" t="s">
        <v>73</v>
      </c>
      <c r="D321" s="47">
        <v>0</v>
      </c>
      <c r="E321" s="47">
        <v>0</v>
      </c>
      <c r="F321" s="47">
        <v>0</v>
      </c>
      <c r="G321" s="47">
        <v>0</v>
      </c>
      <c r="H321" s="34"/>
      <c r="I321" s="34"/>
      <c r="J321" s="34"/>
      <c r="K321" s="34"/>
    </row>
    <row r="322" spans="1:11" ht="14.1" customHeight="1" x14ac:dyDescent="0.25">
      <c r="A322" s="34"/>
      <c r="B322" s="34"/>
      <c r="C322" s="49" t="s">
        <v>74</v>
      </c>
      <c r="D322" s="47">
        <v>0</v>
      </c>
      <c r="E322" s="47">
        <v>0</v>
      </c>
      <c r="F322" s="47">
        <v>0</v>
      </c>
      <c r="G322" s="47">
        <v>0</v>
      </c>
      <c r="H322" s="34"/>
      <c r="I322" s="34"/>
      <c r="J322" s="34"/>
      <c r="K322" s="34"/>
    </row>
    <row r="323" spans="1:11" ht="14.1" customHeight="1" x14ac:dyDescent="0.25">
      <c r="A323" s="34"/>
      <c r="B323" s="34"/>
      <c r="C323" s="49" t="s">
        <v>72</v>
      </c>
      <c r="D323" s="47">
        <v>0</v>
      </c>
      <c r="E323" s="47">
        <v>0</v>
      </c>
      <c r="F323" s="47">
        <v>0</v>
      </c>
      <c r="G323" s="47">
        <v>0</v>
      </c>
      <c r="H323" s="34"/>
      <c r="I323" s="34"/>
      <c r="J323" s="34"/>
      <c r="K323" s="34"/>
    </row>
    <row r="324" spans="1:11" ht="14.1" customHeight="1" x14ac:dyDescent="0.25">
      <c r="A324" s="34"/>
      <c r="B324" s="34"/>
      <c r="C324" s="49" t="s">
        <v>73</v>
      </c>
      <c r="D324" s="47">
        <v>0</v>
      </c>
      <c r="E324" s="47">
        <v>0</v>
      </c>
      <c r="F324" s="47">
        <v>0</v>
      </c>
      <c r="G324" s="47">
        <v>0</v>
      </c>
      <c r="H324" s="34"/>
      <c r="I324" s="34"/>
      <c r="J324" s="34"/>
      <c r="K324" s="34"/>
    </row>
    <row r="325" spans="1:11" ht="14.1" customHeight="1" x14ac:dyDescent="0.25">
      <c r="A325" s="34"/>
      <c r="B325" s="34"/>
      <c r="C325" s="49" t="s">
        <v>75</v>
      </c>
      <c r="D325" s="47">
        <v>0</v>
      </c>
      <c r="E325" s="47">
        <v>0</v>
      </c>
      <c r="F325" s="47">
        <v>0</v>
      </c>
      <c r="G325" s="47">
        <v>0</v>
      </c>
      <c r="H325" s="34"/>
      <c r="I325" s="34"/>
      <c r="J325" s="34"/>
      <c r="K325" s="34"/>
    </row>
    <row r="326" spans="1:11" ht="14.1" customHeight="1" x14ac:dyDescent="0.25">
      <c r="A326" s="34"/>
      <c r="B326" s="34"/>
      <c r="C326" s="49" t="s">
        <v>72</v>
      </c>
      <c r="D326" s="47">
        <v>0</v>
      </c>
      <c r="E326" s="47">
        <v>0</v>
      </c>
      <c r="F326" s="47">
        <v>0</v>
      </c>
      <c r="G326" s="47">
        <v>0</v>
      </c>
      <c r="H326" s="34"/>
      <c r="I326" s="34"/>
      <c r="J326" s="34"/>
      <c r="K326" s="34"/>
    </row>
    <row r="327" spans="1:11" ht="14.1" customHeight="1" x14ac:dyDescent="0.25">
      <c r="A327" s="34"/>
      <c r="B327" s="34"/>
      <c r="C327" s="49" t="s">
        <v>73</v>
      </c>
      <c r="D327" s="47">
        <v>0</v>
      </c>
      <c r="E327" s="47">
        <v>0</v>
      </c>
      <c r="F327" s="47">
        <v>0</v>
      </c>
      <c r="G327" s="47">
        <v>0</v>
      </c>
      <c r="H327" s="34"/>
      <c r="I327" s="34"/>
      <c r="J327" s="34"/>
      <c r="K327" s="34"/>
    </row>
    <row r="328" spans="1:11" ht="14.1" customHeight="1" x14ac:dyDescent="0.25">
      <c r="A328" s="34"/>
      <c r="B328" s="34"/>
      <c r="C328" s="49" t="s">
        <v>76</v>
      </c>
      <c r="D328" s="47">
        <v>0</v>
      </c>
      <c r="E328" s="47">
        <v>0</v>
      </c>
      <c r="F328" s="47">
        <v>0</v>
      </c>
      <c r="G328" s="47">
        <v>0</v>
      </c>
      <c r="H328" s="34"/>
      <c r="I328" s="34"/>
      <c r="J328" s="34"/>
      <c r="K328" s="34"/>
    </row>
    <row r="329" spans="1:11" ht="14.1" customHeight="1" x14ac:dyDescent="0.25">
      <c r="A329" s="34"/>
      <c r="B329" s="34"/>
      <c r="C329" s="49" t="s">
        <v>72</v>
      </c>
      <c r="D329" s="47">
        <v>0</v>
      </c>
      <c r="E329" s="47">
        <v>0</v>
      </c>
      <c r="F329" s="47">
        <v>0</v>
      </c>
      <c r="G329" s="47">
        <v>0</v>
      </c>
      <c r="H329" s="34"/>
      <c r="I329" s="34"/>
      <c r="J329" s="34"/>
      <c r="K329" s="34"/>
    </row>
    <row r="330" spans="1:11" ht="14.1" customHeight="1" x14ac:dyDescent="0.25">
      <c r="A330" s="34"/>
      <c r="B330" s="34"/>
      <c r="C330" s="49" t="s">
        <v>73</v>
      </c>
      <c r="D330" s="47">
        <v>0</v>
      </c>
      <c r="E330" s="47">
        <v>0</v>
      </c>
      <c r="F330" s="47">
        <v>0</v>
      </c>
      <c r="G330" s="47">
        <v>0</v>
      </c>
      <c r="H330" s="34"/>
      <c r="I330" s="34"/>
      <c r="J330" s="34"/>
      <c r="K330" s="34"/>
    </row>
    <row r="331" spans="1:11" ht="14.1" customHeight="1" x14ac:dyDescent="0.25">
      <c r="A331" s="34"/>
      <c r="B331" s="34"/>
      <c r="C331" s="49" t="s">
        <v>77</v>
      </c>
      <c r="D331" s="47">
        <v>0</v>
      </c>
      <c r="E331" s="47">
        <v>0</v>
      </c>
      <c r="F331" s="47">
        <v>0</v>
      </c>
      <c r="G331" s="47">
        <v>0</v>
      </c>
      <c r="H331" s="34"/>
      <c r="I331" s="34"/>
      <c r="J331" s="34"/>
      <c r="K331" s="34"/>
    </row>
    <row r="332" spans="1:11" ht="14.1" customHeight="1" x14ac:dyDescent="0.25">
      <c r="A332" s="34"/>
      <c r="B332" s="34"/>
      <c r="C332" s="49" t="s">
        <v>72</v>
      </c>
      <c r="D332" s="47">
        <v>0</v>
      </c>
      <c r="E332" s="47">
        <v>0</v>
      </c>
      <c r="F332" s="47">
        <v>0</v>
      </c>
      <c r="G332" s="47">
        <v>0</v>
      </c>
      <c r="H332" s="34"/>
      <c r="I332" s="34"/>
      <c r="J332" s="34"/>
      <c r="K332" s="34"/>
    </row>
    <row r="333" spans="1:11" ht="14.1" customHeight="1" x14ac:dyDescent="0.25">
      <c r="A333" s="34"/>
      <c r="B333" s="34"/>
      <c r="C333" s="49" t="s">
        <v>73</v>
      </c>
      <c r="D333" s="47">
        <v>0</v>
      </c>
      <c r="E333" s="47">
        <v>0</v>
      </c>
      <c r="F333" s="47">
        <v>0</v>
      </c>
      <c r="G333" s="47">
        <v>0</v>
      </c>
      <c r="H333" s="34"/>
      <c r="I333" s="34"/>
      <c r="J333" s="34"/>
      <c r="K333" s="34"/>
    </row>
    <row r="334" spans="1:11" ht="14.1" customHeight="1" x14ac:dyDescent="0.25">
      <c r="A334" s="34"/>
      <c r="B334" s="34"/>
      <c r="C334" s="49" t="s">
        <v>78</v>
      </c>
      <c r="D334" s="47">
        <v>0</v>
      </c>
      <c r="E334" s="47">
        <v>0</v>
      </c>
      <c r="F334" s="47">
        <v>0</v>
      </c>
      <c r="G334" s="47">
        <v>0</v>
      </c>
      <c r="H334" s="34"/>
      <c r="I334" s="34"/>
      <c r="J334" s="34"/>
      <c r="K334" s="34"/>
    </row>
    <row r="335" spans="1:11" ht="14.1" customHeight="1" x14ac:dyDescent="0.25">
      <c r="A335" s="34"/>
      <c r="B335" s="34"/>
      <c r="C335" s="49" t="s">
        <v>72</v>
      </c>
      <c r="D335" s="47">
        <v>0</v>
      </c>
      <c r="E335" s="47">
        <v>0</v>
      </c>
      <c r="F335" s="47">
        <v>0</v>
      </c>
      <c r="G335" s="47">
        <v>0</v>
      </c>
      <c r="H335" s="34"/>
      <c r="I335" s="34"/>
      <c r="J335" s="34"/>
      <c r="K335" s="34"/>
    </row>
    <row r="336" spans="1:11" ht="14.1" customHeight="1" x14ac:dyDescent="0.25">
      <c r="A336" s="34"/>
      <c r="B336" s="34"/>
      <c r="C336" s="49" t="s">
        <v>73</v>
      </c>
      <c r="D336" s="47">
        <v>0</v>
      </c>
      <c r="E336" s="47">
        <v>0</v>
      </c>
      <c r="F336" s="47">
        <v>0</v>
      </c>
      <c r="G336" s="47">
        <v>0</v>
      </c>
      <c r="H336" s="34"/>
      <c r="I336" s="34"/>
      <c r="J336" s="34"/>
      <c r="K336" s="34"/>
    </row>
    <row r="337" spans="1:11" ht="14.1" customHeight="1" x14ac:dyDescent="0.25">
      <c r="A337" s="34"/>
      <c r="B337" s="34"/>
      <c r="C337" s="49" t="s">
        <v>79</v>
      </c>
      <c r="D337" s="47">
        <v>0</v>
      </c>
      <c r="E337" s="47">
        <v>0</v>
      </c>
      <c r="F337" s="47">
        <v>0</v>
      </c>
      <c r="G337" s="47">
        <v>0</v>
      </c>
      <c r="H337" s="34"/>
      <c r="I337" s="34"/>
      <c r="J337" s="34"/>
      <c r="K337" s="34"/>
    </row>
    <row r="338" spans="1:11" ht="14.1" customHeight="1" x14ac:dyDescent="0.25">
      <c r="A338" s="34"/>
      <c r="B338" s="34"/>
      <c r="C338" s="49" t="s">
        <v>72</v>
      </c>
      <c r="D338" s="47">
        <v>0</v>
      </c>
      <c r="E338" s="47">
        <v>0</v>
      </c>
      <c r="F338" s="47">
        <v>0</v>
      </c>
      <c r="G338" s="47">
        <v>0</v>
      </c>
      <c r="H338" s="34"/>
      <c r="I338" s="34"/>
      <c r="J338" s="34"/>
      <c r="K338" s="34"/>
    </row>
    <row r="339" spans="1:11" ht="14.1" customHeight="1" x14ac:dyDescent="0.25">
      <c r="A339" s="34"/>
      <c r="B339" s="34"/>
      <c r="C339" s="49" t="s">
        <v>73</v>
      </c>
      <c r="D339" s="47">
        <v>0</v>
      </c>
      <c r="E339" s="47">
        <v>0</v>
      </c>
      <c r="F339" s="47">
        <v>0</v>
      </c>
      <c r="G339" s="47">
        <v>0</v>
      </c>
      <c r="H339" s="34"/>
      <c r="I339" s="34"/>
      <c r="J339" s="34"/>
      <c r="K339" s="34"/>
    </row>
    <row r="340" spans="1:11" ht="14.1" customHeight="1" x14ac:dyDescent="0.25">
      <c r="A340" s="34"/>
      <c r="B340" s="34"/>
      <c r="C340" s="49" t="s">
        <v>80</v>
      </c>
      <c r="D340" s="47">
        <v>0</v>
      </c>
      <c r="E340" s="47">
        <v>0</v>
      </c>
      <c r="F340" s="47">
        <v>0</v>
      </c>
      <c r="G340" s="47">
        <v>0</v>
      </c>
      <c r="H340" s="34"/>
      <c r="I340" s="34"/>
      <c r="J340" s="34"/>
      <c r="K340" s="34"/>
    </row>
    <row r="341" spans="1:11" ht="14.1" customHeight="1" x14ac:dyDescent="0.25">
      <c r="A341" s="34"/>
      <c r="B341" s="34"/>
      <c r="C341" s="49" t="s">
        <v>72</v>
      </c>
      <c r="D341" s="47">
        <v>0</v>
      </c>
      <c r="E341" s="47">
        <v>0</v>
      </c>
      <c r="F341" s="47">
        <v>0</v>
      </c>
      <c r="G341" s="47">
        <v>0</v>
      </c>
      <c r="H341" s="34"/>
      <c r="I341" s="34"/>
      <c r="J341" s="34"/>
      <c r="K341" s="34"/>
    </row>
    <row r="342" spans="1:11" ht="14.1" customHeight="1" x14ac:dyDescent="0.25">
      <c r="A342" s="34"/>
      <c r="B342" s="34"/>
      <c r="C342" s="49" t="s">
        <v>81</v>
      </c>
      <c r="D342" s="47">
        <v>0</v>
      </c>
      <c r="E342" s="47">
        <v>0</v>
      </c>
      <c r="F342" s="47">
        <v>0</v>
      </c>
      <c r="G342" s="47">
        <v>0</v>
      </c>
      <c r="H342" s="34"/>
      <c r="I342" s="34"/>
      <c r="J342" s="34"/>
      <c r="K342" s="34"/>
    </row>
    <row r="343" spans="1:11" ht="14.1" customHeight="1" x14ac:dyDescent="0.25">
      <c r="A343" s="34"/>
      <c r="B343" s="34"/>
      <c r="C343" s="49" t="s">
        <v>82</v>
      </c>
      <c r="D343" s="47">
        <v>0</v>
      </c>
      <c r="E343" s="47">
        <v>0</v>
      </c>
      <c r="F343" s="47">
        <v>0</v>
      </c>
      <c r="G343" s="47">
        <v>0</v>
      </c>
      <c r="H343" s="34"/>
      <c r="I343" s="34"/>
      <c r="J343" s="34"/>
      <c r="K343" s="34"/>
    </row>
    <row r="344" spans="1:11" ht="14.1" customHeight="1" x14ac:dyDescent="0.25">
      <c r="A344" s="34"/>
      <c r="B344" s="34"/>
      <c r="C344" s="49" t="s">
        <v>83</v>
      </c>
      <c r="D344" s="47">
        <v>0</v>
      </c>
      <c r="E344" s="47">
        <v>0</v>
      </c>
      <c r="F344" s="47">
        <v>0</v>
      </c>
      <c r="G344" s="47">
        <v>0</v>
      </c>
      <c r="H344" s="34"/>
      <c r="I344" s="34"/>
      <c r="J344" s="34"/>
      <c r="K344" s="34"/>
    </row>
    <row r="345" spans="1:11" ht="14.1" customHeight="1" x14ac:dyDescent="0.25">
      <c r="A345" s="34"/>
      <c r="B345" s="34"/>
      <c r="C345" s="49" t="s">
        <v>84</v>
      </c>
      <c r="D345" s="47">
        <v>0</v>
      </c>
      <c r="E345" s="47">
        <v>0</v>
      </c>
      <c r="F345" s="47">
        <v>0</v>
      </c>
      <c r="G345" s="47">
        <v>0</v>
      </c>
      <c r="H345" s="34"/>
      <c r="I345" s="34"/>
      <c r="J345" s="34"/>
      <c r="K345" s="34"/>
    </row>
    <row r="346" spans="1:11" ht="14.1" customHeight="1" x14ac:dyDescent="0.25">
      <c r="A346" s="34"/>
      <c r="B346" s="34"/>
      <c r="C346" s="49" t="s">
        <v>85</v>
      </c>
      <c r="D346" s="47">
        <v>0</v>
      </c>
      <c r="E346" s="47">
        <v>0</v>
      </c>
      <c r="F346" s="47">
        <v>20000000</v>
      </c>
      <c r="G346" s="47">
        <v>7000000</v>
      </c>
      <c r="H346" s="34"/>
      <c r="I346" s="34"/>
      <c r="J346" s="34"/>
      <c r="K346" s="34"/>
    </row>
    <row r="347" spans="1:11" ht="14.1" customHeight="1" x14ac:dyDescent="0.25">
      <c r="A347" s="34"/>
      <c r="B347" s="34"/>
      <c r="C347" s="49" t="s">
        <v>72</v>
      </c>
      <c r="D347" s="47">
        <v>0</v>
      </c>
      <c r="E347" s="47">
        <v>0</v>
      </c>
      <c r="F347" s="47">
        <v>20000000</v>
      </c>
      <c r="G347" s="47">
        <v>7000000</v>
      </c>
      <c r="H347" s="34"/>
      <c r="I347" s="34"/>
      <c r="J347" s="34"/>
      <c r="K347" s="34"/>
    </row>
    <row r="348" spans="1:11" ht="14.1" customHeight="1" x14ac:dyDescent="0.25">
      <c r="A348" s="34"/>
      <c r="B348" s="34"/>
      <c r="C348" s="49" t="s">
        <v>81</v>
      </c>
      <c r="D348" s="47">
        <v>0</v>
      </c>
      <c r="E348" s="47">
        <v>0</v>
      </c>
      <c r="F348" s="47">
        <v>0</v>
      </c>
      <c r="G348" s="47">
        <v>0</v>
      </c>
      <c r="H348" s="34"/>
      <c r="I348" s="34"/>
      <c r="J348" s="34"/>
      <c r="K348" s="34"/>
    </row>
    <row r="349" spans="1:11" ht="14.1" customHeight="1" x14ac:dyDescent="0.25">
      <c r="A349" s="34"/>
      <c r="B349" s="34"/>
      <c r="C349" s="49" t="s">
        <v>82</v>
      </c>
      <c r="D349" s="47">
        <v>0</v>
      </c>
      <c r="E349" s="47">
        <v>0</v>
      </c>
      <c r="F349" s="47">
        <v>0</v>
      </c>
      <c r="G349" s="47">
        <v>0</v>
      </c>
      <c r="H349" s="34"/>
      <c r="I349" s="34"/>
      <c r="J349" s="34"/>
      <c r="K349" s="34"/>
    </row>
    <row r="350" spans="1:11" ht="14.1" customHeight="1" x14ac:dyDescent="0.25">
      <c r="A350" s="34"/>
      <c r="B350" s="34"/>
      <c r="C350" s="49" t="s">
        <v>83</v>
      </c>
      <c r="D350" s="47">
        <v>0</v>
      </c>
      <c r="E350" s="47">
        <v>0</v>
      </c>
      <c r="F350" s="47">
        <v>0</v>
      </c>
      <c r="G350" s="47">
        <v>0</v>
      </c>
      <c r="H350" s="34"/>
      <c r="I350" s="34"/>
      <c r="J350" s="34"/>
      <c r="K350" s="34"/>
    </row>
    <row r="351" spans="1:11" ht="14.1" customHeight="1" x14ac:dyDescent="0.25">
      <c r="A351" s="34"/>
      <c r="B351" s="34"/>
      <c r="C351" s="49" t="s">
        <v>84</v>
      </c>
      <c r="D351" s="47">
        <v>0</v>
      </c>
      <c r="E351" s="47">
        <v>0</v>
      </c>
      <c r="F351" s="47">
        <v>0</v>
      </c>
      <c r="G351" s="47">
        <v>0</v>
      </c>
      <c r="H351" s="34"/>
      <c r="I351" s="34"/>
      <c r="J351" s="34"/>
      <c r="K351" s="34"/>
    </row>
    <row r="352" spans="1:11" ht="14.1" customHeight="1" x14ac:dyDescent="0.25">
      <c r="A352" s="34"/>
      <c r="B352" s="34"/>
      <c r="C352" s="49" t="s">
        <v>86</v>
      </c>
      <c r="D352" s="47">
        <v>0</v>
      </c>
      <c r="E352" s="47">
        <v>0</v>
      </c>
      <c r="F352" s="47">
        <v>0</v>
      </c>
      <c r="G352" s="47">
        <v>0</v>
      </c>
      <c r="H352" s="34"/>
      <c r="I352" s="34"/>
      <c r="J352" s="34"/>
      <c r="K352" s="34"/>
    </row>
    <row r="353" spans="1:11" ht="14.1" customHeight="1" x14ac:dyDescent="0.25">
      <c r="A353" s="34"/>
      <c r="B353" s="34"/>
      <c r="C353" s="49" t="s">
        <v>72</v>
      </c>
      <c r="D353" s="47">
        <v>0</v>
      </c>
      <c r="E353" s="47">
        <v>0</v>
      </c>
      <c r="F353" s="47">
        <v>0</v>
      </c>
      <c r="G353" s="47">
        <v>0</v>
      </c>
      <c r="H353" s="34"/>
      <c r="I353" s="34"/>
      <c r="J353" s="34"/>
      <c r="K353" s="34"/>
    </row>
    <row r="354" spans="1:11" ht="14.1" customHeight="1" x14ac:dyDescent="0.25">
      <c r="A354" s="34"/>
      <c r="B354" s="34"/>
      <c r="C354" s="49" t="s">
        <v>81</v>
      </c>
      <c r="D354" s="47">
        <v>0</v>
      </c>
      <c r="E354" s="47">
        <v>0</v>
      </c>
      <c r="F354" s="47">
        <v>0</v>
      </c>
      <c r="G354" s="47">
        <v>0</v>
      </c>
      <c r="H354" s="34"/>
      <c r="I354" s="34"/>
      <c r="J354" s="34"/>
      <c r="K354" s="34"/>
    </row>
    <row r="355" spans="1:11" ht="14.1" customHeight="1" x14ac:dyDescent="0.25">
      <c r="A355" s="34"/>
      <c r="B355" s="34"/>
      <c r="C355" s="49" t="s">
        <v>82</v>
      </c>
      <c r="D355" s="47">
        <v>0</v>
      </c>
      <c r="E355" s="47">
        <v>0</v>
      </c>
      <c r="F355" s="47">
        <v>0</v>
      </c>
      <c r="G355" s="47">
        <v>0</v>
      </c>
      <c r="H355" s="34"/>
      <c r="I355" s="34"/>
      <c r="J355" s="34"/>
      <c r="K355" s="34"/>
    </row>
    <row r="356" spans="1:11" ht="14.1" customHeight="1" x14ac:dyDescent="0.25">
      <c r="A356" s="34"/>
      <c r="B356" s="34"/>
      <c r="C356" s="49" t="s">
        <v>83</v>
      </c>
      <c r="D356" s="47">
        <v>0</v>
      </c>
      <c r="E356" s="47">
        <v>0</v>
      </c>
      <c r="F356" s="47">
        <v>0</v>
      </c>
      <c r="G356" s="47">
        <v>0</v>
      </c>
      <c r="H356" s="34"/>
      <c r="I356" s="34"/>
      <c r="J356" s="34"/>
      <c r="K356" s="34"/>
    </row>
    <row r="357" spans="1:11" ht="14.1" customHeight="1" x14ac:dyDescent="0.25">
      <c r="A357" s="34"/>
      <c r="B357" s="34"/>
      <c r="C357" s="49" t="s">
        <v>84</v>
      </c>
      <c r="D357" s="47">
        <v>0</v>
      </c>
      <c r="E357" s="47">
        <v>0</v>
      </c>
      <c r="F357" s="47">
        <v>0</v>
      </c>
      <c r="G357" s="47">
        <v>0</v>
      </c>
      <c r="H357" s="34"/>
      <c r="I357" s="34"/>
      <c r="J357" s="34"/>
      <c r="K357" s="34"/>
    </row>
    <row r="358" spans="1:11" ht="14.1" customHeight="1" x14ac:dyDescent="0.25">
      <c r="A358" s="34"/>
      <c r="B358" s="34"/>
      <c r="C358" s="49" t="s">
        <v>87</v>
      </c>
      <c r="D358" s="47">
        <v>0</v>
      </c>
      <c r="E358" s="47">
        <v>0</v>
      </c>
      <c r="F358" s="47">
        <v>0</v>
      </c>
      <c r="G358" s="47">
        <v>0</v>
      </c>
      <c r="H358" s="34"/>
      <c r="I358" s="34"/>
      <c r="J358" s="34"/>
      <c r="K358" s="34"/>
    </row>
    <row r="359" spans="1:11" ht="14.1" customHeight="1" x14ac:dyDescent="0.25">
      <c r="A359" s="34"/>
      <c r="B359" s="34"/>
      <c r="C359" s="49" t="s">
        <v>88</v>
      </c>
      <c r="D359" s="47">
        <v>0</v>
      </c>
      <c r="E359" s="47">
        <v>0</v>
      </c>
      <c r="F359" s="47">
        <v>0</v>
      </c>
      <c r="G359" s="47">
        <v>0</v>
      </c>
      <c r="H359" s="34"/>
      <c r="I359" s="34"/>
      <c r="J359" s="34"/>
      <c r="K359" s="34"/>
    </row>
    <row r="360" spans="1:11" ht="14.1" customHeight="1" x14ac:dyDescent="0.25">
      <c r="A360" s="34"/>
      <c r="B360" s="34"/>
      <c r="C360" s="48" t="s">
        <v>89</v>
      </c>
      <c r="D360" s="47">
        <v>0</v>
      </c>
      <c r="E360" s="47">
        <v>0</v>
      </c>
      <c r="F360" s="47">
        <v>20000000</v>
      </c>
      <c r="G360" s="47">
        <v>7000000</v>
      </c>
      <c r="H360" s="34"/>
      <c r="I360" s="34"/>
      <c r="J360" s="34"/>
      <c r="K360" s="34"/>
    </row>
    <row r="361" spans="1:11" ht="14.1" customHeight="1" x14ac:dyDescent="0.25">
      <c r="A361" s="34"/>
      <c r="B361" s="34"/>
      <c r="C361" s="56" t="s">
        <v>302</v>
      </c>
      <c r="D361" s="1417" t="s">
        <v>301</v>
      </c>
      <c r="E361" s="1418"/>
      <c r="F361" s="1418"/>
      <c r="G361" s="1418"/>
      <c r="H361" s="34"/>
      <c r="I361" s="34"/>
      <c r="J361" s="34"/>
      <c r="K361" s="34"/>
    </row>
    <row r="362" spans="1:11" ht="18" customHeight="1" x14ac:dyDescent="0.25">
      <c r="A362" s="34"/>
      <c r="B362" s="34"/>
      <c r="C362" s="55" t="s">
        <v>46</v>
      </c>
      <c r="D362" s="1419" t="s">
        <v>300</v>
      </c>
      <c r="E362" s="1420"/>
      <c r="F362" s="1420"/>
      <c r="G362" s="1420"/>
      <c r="H362" s="34"/>
      <c r="I362" s="34"/>
      <c r="J362" s="34"/>
      <c r="K362" s="34"/>
    </row>
    <row r="363" spans="1:11" ht="18" customHeight="1" x14ac:dyDescent="0.25">
      <c r="A363" s="34"/>
      <c r="B363" s="34"/>
      <c r="C363" s="32" t="s">
        <v>48</v>
      </c>
      <c r="D363" s="1421" t="s">
        <v>53</v>
      </c>
      <c r="E363" s="1422"/>
      <c r="F363" s="1422"/>
      <c r="G363" s="1422"/>
      <c r="H363" s="34"/>
      <c r="I363" s="34"/>
      <c r="J363" s="34"/>
      <c r="K363" s="34"/>
    </row>
    <row r="364" spans="1:11" ht="18" customHeight="1" x14ac:dyDescent="0.25">
      <c r="A364" s="34"/>
      <c r="B364" s="34"/>
      <c r="C364" s="32" t="s">
        <v>50</v>
      </c>
      <c r="D364" s="1421" t="s">
        <v>133</v>
      </c>
      <c r="E364" s="1422"/>
      <c r="F364" s="1422"/>
      <c r="G364" s="1422"/>
      <c r="H364" s="34"/>
      <c r="I364" s="34"/>
      <c r="J364" s="34"/>
      <c r="K364" s="34"/>
    </row>
    <row r="365" spans="1:11" ht="15" customHeight="1" x14ac:dyDescent="0.25">
      <c r="A365" s="34"/>
      <c r="B365" s="34"/>
      <c r="C365" s="53"/>
      <c r="D365" s="52">
        <v>2026</v>
      </c>
      <c r="E365" s="52">
        <v>2027</v>
      </c>
      <c r="F365" s="52">
        <v>2028</v>
      </c>
      <c r="G365" s="52">
        <v>2029</v>
      </c>
      <c r="H365" s="34"/>
      <c r="I365" s="34"/>
      <c r="J365" s="34"/>
      <c r="K365" s="34"/>
    </row>
    <row r="366" spans="1:11" ht="15" customHeight="1" x14ac:dyDescent="0.25">
      <c r="A366" s="34"/>
      <c r="B366" s="34"/>
      <c r="C366" s="51"/>
      <c r="D366" s="50" t="s">
        <v>17</v>
      </c>
      <c r="E366" s="50" t="s">
        <v>18</v>
      </c>
      <c r="F366" s="50" t="s">
        <v>18</v>
      </c>
      <c r="G366" s="50" t="s">
        <v>18</v>
      </c>
      <c r="H366" s="34"/>
      <c r="I366" s="34"/>
      <c r="J366" s="34"/>
      <c r="K366" s="34"/>
    </row>
    <row r="367" spans="1:11" ht="14.1" customHeight="1" x14ac:dyDescent="0.25">
      <c r="A367" s="34"/>
      <c r="B367" s="34"/>
      <c r="C367" s="41" t="s">
        <v>52</v>
      </c>
      <c r="D367" s="54" t="s">
        <v>53</v>
      </c>
      <c r="E367" s="54" t="s">
        <v>124</v>
      </c>
      <c r="F367" s="54" t="s">
        <v>124</v>
      </c>
      <c r="G367" s="54" t="s">
        <v>124</v>
      </c>
      <c r="H367" s="34"/>
      <c r="I367" s="34"/>
      <c r="J367" s="34"/>
      <c r="K367" s="34"/>
    </row>
    <row r="368" spans="1:11" ht="14.1" customHeight="1" x14ac:dyDescent="0.25">
      <c r="A368" s="34"/>
      <c r="B368" s="34"/>
      <c r="C368" s="41" t="s">
        <v>54</v>
      </c>
      <c r="D368" s="54" t="s">
        <v>55</v>
      </c>
      <c r="E368" s="54" t="s">
        <v>299</v>
      </c>
      <c r="F368" s="54" t="s">
        <v>175</v>
      </c>
      <c r="G368" s="54" t="s">
        <v>154</v>
      </c>
      <c r="H368" s="34"/>
      <c r="I368" s="34"/>
      <c r="J368" s="34"/>
      <c r="K368" s="34"/>
    </row>
    <row r="369" spans="1:11" ht="14.1" customHeight="1" x14ac:dyDescent="0.25">
      <c r="A369" s="34"/>
      <c r="B369" s="34"/>
      <c r="C369" s="41" t="s">
        <v>59</v>
      </c>
      <c r="D369" s="54" t="s">
        <v>55</v>
      </c>
      <c r="E369" s="54" t="s">
        <v>299</v>
      </c>
      <c r="F369" s="54" t="s">
        <v>175</v>
      </c>
      <c r="G369" s="54" t="s">
        <v>154</v>
      </c>
      <c r="H369" s="34"/>
      <c r="I369" s="34"/>
      <c r="J369" s="34"/>
      <c r="K369" s="34"/>
    </row>
    <row r="370" spans="1:11" ht="14.1" customHeight="1" x14ac:dyDescent="0.25">
      <c r="A370" s="34"/>
      <c r="B370" s="34"/>
      <c r="C370" s="41" t="s">
        <v>63</v>
      </c>
      <c r="D370" s="54" t="s">
        <v>53</v>
      </c>
      <c r="E370" s="54" t="s">
        <v>53</v>
      </c>
      <c r="F370" s="54" t="s">
        <v>55</v>
      </c>
      <c r="G370" s="54" t="s">
        <v>55</v>
      </c>
      <c r="H370" s="34"/>
      <c r="I370" s="34"/>
      <c r="J370" s="34"/>
      <c r="K370" s="34"/>
    </row>
    <row r="371" spans="1:11" ht="14.1" customHeight="1" x14ac:dyDescent="0.25">
      <c r="A371" s="34"/>
      <c r="B371" s="34"/>
      <c r="C371" s="41" t="s">
        <v>65</v>
      </c>
      <c r="D371" s="54" t="s">
        <v>53</v>
      </c>
      <c r="E371" s="54" t="s">
        <v>53</v>
      </c>
      <c r="F371" s="54" t="s">
        <v>298</v>
      </c>
      <c r="G371" s="54" t="s">
        <v>297</v>
      </c>
      <c r="H371" s="34"/>
      <c r="I371" s="34"/>
      <c r="J371" s="34"/>
      <c r="K371" s="34"/>
    </row>
    <row r="372" spans="1:11" ht="14.1" customHeight="1" x14ac:dyDescent="0.25">
      <c r="A372" s="34"/>
      <c r="B372" s="34"/>
      <c r="C372" s="41" t="s">
        <v>68</v>
      </c>
      <c r="D372" s="54" t="s">
        <v>53</v>
      </c>
      <c r="E372" s="54" t="s">
        <v>53</v>
      </c>
      <c r="F372" s="54" t="s">
        <v>298</v>
      </c>
      <c r="G372" s="54" t="s">
        <v>297</v>
      </c>
      <c r="H372" s="34"/>
      <c r="I372" s="34"/>
      <c r="J372" s="34"/>
      <c r="K372" s="34"/>
    </row>
    <row r="373" spans="1:11" ht="14.1" customHeight="1" x14ac:dyDescent="0.25">
      <c r="A373" s="34"/>
      <c r="B373" s="34"/>
      <c r="C373" s="1431" t="s">
        <v>70</v>
      </c>
      <c r="D373" s="1432"/>
      <c r="E373" s="1432"/>
      <c r="F373" s="1432"/>
      <c r="G373" s="1432"/>
      <c r="H373" s="34"/>
      <c r="I373" s="34"/>
      <c r="J373" s="34"/>
      <c r="K373" s="34"/>
    </row>
    <row r="374" spans="1:11" ht="14.1" customHeight="1" x14ac:dyDescent="0.25">
      <c r="A374" s="34"/>
      <c r="B374" s="34"/>
      <c r="C374" s="53"/>
      <c r="D374" s="52">
        <v>2026</v>
      </c>
      <c r="E374" s="52">
        <v>2027</v>
      </c>
      <c r="F374" s="52">
        <v>2028</v>
      </c>
      <c r="G374" s="52">
        <v>2029</v>
      </c>
      <c r="H374" s="34"/>
      <c r="I374" s="34"/>
      <c r="J374" s="34"/>
      <c r="K374" s="34"/>
    </row>
    <row r="375" spans="1:11" ht="14.1" customHeight="1" x14ac:dyDescent="0.25">
      <c r="A375" s="34"/>
      <c r="B375" s="34"/>
      <c r="C375" s="51"/>
      <c r="D375" s="50" t="s">
        <v>17</v>
      </c>
      <c r="E375" s="50" t="s">
        <v>18</v>
      </c>
      <c r="F375" s="50" t="s">
        <v>18</v>
      </c>
      <c r="G375" s="50" t="s">
        <v>18</v>
      </c>
      <c r="H375" s="34"/>
      <c r="I375" s="34"/>
      <c r="J375" s="34"/>
      <c r="K375" s="34"/>
    </row>
    <row r="376" spans="1:11" ht="14.1" customHeight="1" x14ac:dyDescent="0.25">
      <c r="A376" s="34"/>
      <c r="B376" s="34"/>
      <c r="C376" s="49" t="s">
        <v>71</v>
      </c>
      <c r="D376" s="47">
        <v>0</v>
      </c>
      <c r="E376" s="47">
        <v>0</v>
      </c>
      <c r="F376" s="47">
        <v>0</v>
      </c>
      <c r="G376" s="47">
        <v>0</v>
      </c>
      <c r="H376" s="34"/>
      <c r="I376" s="34"/>
      <c r="J376" s="34"/>
      <c r="K376" s="34"/>
    </row>
    <row r="377" spans="1:11" ht="14.1" customHeight="1" x14ac:dyDescent="0.25">
      <c r="A377" s="34"/>
      <c r="B377" s="34"/>
      <c r="C377" s="49" t="s">
        <v>72</v>
      </c>
      <c r="D377" s="47">
        <v>0</v>
      </c>
      <c r="E377" s="47">
        <v>0</v>
      </c>
      <c r="F377" s="47">
        <v>0</v>
      </c>
      <c r="G377" s="47">
        <v>0</v>
      </c>
      <c r="H377" s="34"/>
      <c r="I377" s="34"/>
      <c r="J377" s="34"/>
      <c r="K377" s="34"/>
    </row>
    <row r="378" spans="1:11" ht="14.1" customHeight="1" x14ac:dyDescent="0.25">
      <c r="A378" s="34"/>
      <c r="B378" s="34"/>
      <c r="C378" s="49" t="s">
        <v>73</v>
      </c>
      <c r="D378" s="47">
        <v>0</v>
      </c>
      <c r="E378" s="47">
        <v>0</v>
      </c>
      <c r="F378" s="47">
        <v>0</v>
      </c>
      <c r="G378" s="47">
        <v>0</v>
      </c>
      <c r="H378" s="34"/>
      <c r="I378" s="34"/>
      <c r="J378" s="34"/>
      <c r="K378" s="34"/>
    </row>
    <row r="379" spans="1:11" ht="14.1" customHeight="1" x14ac:dyDescent="0.25">
      <c r="A379" s="34"/>
      <c r="B379" s="34"/>
      <c r="C379" s="49" t="s">
        <v>74</v>
      </c>
      <c r="D379" s="47">
        <v>0</v>
      </c>
      <c r="E379" s="47">
        <v>0</v>
      </c>
      <c r="F379" s="47">
        <v>0</v>
      </c>
      <c r="G379" s="47">
        <v>0</v>
      </c>
      <c r="H379" s="34"/>
      <c r="I379" s="34"/>
      <c r="J379" s="34"/>
      <c r="K379" s="34"/>
    </row>
    <row r="380" spans="1:11" ht="14.1" customHeight="1" x14ac:dyDescent="0.25">
      <c r="A380" s="34"/>
      <c r="B380" s="34"/>
      <c r="C380" s="49" t="s">
        <v>72</v>
      </c>
      <c r="D380" s="47">
        <v>0</v>
      </c>
      <c r="E380" s="47">
        <v>0</v>
      </c>
      <c r="F380" s="47">
        <v>0</v>
      </c>
      <c r="G380" s="47">
        <v>0</v>
      </c>
      <c r="H380" s="34"/>
      <c r="I380" s="34"/>
      <c r="J380" s="34"/>
      <c r="K380" s="34"/>
    </row>
    <row r="381" spans="1:11" ht="14.1" customHeight="1" x14ac:dyDescent="0.25">
      <c r="A381" s="34"/>
      <c r="B381" s="34"/>
      <c r="C381" s="49" t="s">
        <v>73</v>
      </c>
      <c r="D381" s="47">
        <v>0</v>
      </c>
      <c r="E381" s="47">
        <v>0</v>
      </c>
      <c r="F381" s="47">
        <v>0</v>
      </c>
      <c r="G381" s="47">
        <v>0</v>
      </c>
      <c r="H381" s="34"/>
      <c r="I381" s="34"/>
      <c r="J381" s="34"/>
      <c r="K381" s="34"/>
    </row>
    <row r="382" spans="1:11" ht="14.1" customHeight="1" x14ac:dyDescent="0.25">
      <c r="A382" s="34"/>
      <c r="B382" s="34"/>
      <c r="C382" s="49" t="s">
        <v>75</v>
      </c>
      <c r="D382" s="47">
        <v>0</v>
      </c>
      <c r="E382" s="47">
        <v>0</v>
      </c>
      <c r="F382" s="47">
        <v>0</v>
      </c>
      <c r="G382" s="47">
        <v>0</v>
      </c>
      <c r="H382" s="34"/>
      <c r="I382" s="34"/>
      <c r="J382" s="34"/>
      <c r="K382" s="34"/>
    </row>
    <row r="383" spans="1:11" ht="14.1" customHeight="1" x14ac:dyDescent="0.25">
      <c r="A383" s="34"/>
      <c r="B383" s="34"/>
      <c r="C383" s="49" t="s">
        <v>72</v>
      </c>
      <c r="D383" s="47">
        <v>0</v>
      </c>
      <c r="E383" s="47">
        <v>0</v>
      </c>
      <c r="F383" s="47">
        <v>0</v>
      </c>
      <c r="G383" s="47">
        <v>0</v>
      </c>
      <c r="H383" s="34"/>
      <c r="I383" s="34"/>
      <c r="J383" s="34"/>
      <c r="K383" s="34"/>
    </row>
    <row r="384" spans="1:11" ht="14.1" customHeight="1" x14ac:dyDescent="0.25">
      <c r="A384" s="34"/>
      <c r="B384" s="34"/>
      <c r="C384" s="49" t="s">
        <v>73</v>
      </c>
      <c r="D384" s="47">
        <v>0</v>
      </c>
      <c r="E384" s="47">
        <v>0</v>
      </c>
      <c r="F384" s="47">
        <v>0</v>
      </c>
      <c r="G384" s="47">
        <v>0</v>
      </c>
      <c r="H384" s="34"/>
      <c r="I384" s="34"/>
      <c r="J384" s="34"/>
      <c r="K384" s="34"/>
    </row>
    <row r="385" spans="1:11" ht="14.1" customHeight="1" x14ac:dyDescent="0.25">
      <c r="A385" s="34"/>
      <c r="B385" s="34"/>
      <c r="C385" s="49" t="s">
        <v>76</v>
      </c>
      <c r="D385" s="47">
        <v>0</v>
      </c>
      <c r="E385" s="47">
        <v>0</v>
      </c>
      <c r="F385" s="47">
        <v>0</v>
      </c>
      <c r="G385" s="47">
        <v>0</v>
      </c>
      <c r="H385" s="34"/>
      <c r="I385" s="34"/>
      <c r="J385" s="34"/>
      <c r="K385" s="34"/>
    </row>
    <row r="386" spans="1:11" ht="14.1" customHeight="1" x14ac:dyDescent="0.25">
      <c r="A386" s="34"/>
      <c r="B386" s="34"/>
      <c r="C386" s="49" t="s">
        <v>72</v>
      </c>
      <c r="D386" s="47">
        <v>0</v>
      </c>
      <c r="E386" s="47">
        <v>0</v>
      </c>
      <c r="F386" s="47">
        <v>0</v>
      </c>
      <c r="G386" s="47">
        <v>0</v>
      </c>
      <c r="H386" s="34"/>
      <c r="I386" s="34"/>
      <c r="J386" s="34"/>
      <c r="K386" s="34"/>
    </row>
    <row r="387" spans="1:11" ht="14.1" customHeight="1" x14ac:dyDescent="0.25">
      <c r="A387" s="34"/>
      <c r="B387" s="34"/>
      <c r="C387" s="49" t="s">
        <v>73</v>
      </c>
      <c r="D387" s="47">
        <v>0</v>
      </c>
      <c r="E387" s="47">
        <v>0</v>
      </c>
      <c r="F387" s="47">
        <v>0</v>
      </c>
      <c r="G387" s="47">
        <v>0</v>
      </c>
      <c r="H387" s="34"/>
      <c r="I387" s="34"/>
      <c r="J387" s="34"/>
      <c r="K387" s="34"/>
    </row>
    <row r="388" spans="1:11" ht="14.1" customHeight="1" x14ac:dyDescent="0.25">
      <c r="A388" s="34"/>
      <c r="B388" s="34"/>
      <c r="C388" s="49" t="s">
        <v>77</v>
      </c>
      <c r="D388" s="47">
        <v>0</v>
      </c>
      <c r="E388" s="47">
        <v>0</v>
      </c>
      <c r="F388" s="47">
        <v>0</v>
      </c>
      <c r="G388" s="47">
        <v>0</v>
      </c>
      <c r="H388" s="34"/>
      <c r="I388" s="34"/>
      <c r="J388" s="34"/>
      <c r="K388" s="34"/>
    </row>
    <row r="389" spans="1:11" ht="14.1" customHeight="1" x14ac:dyDescent="0.25">
      <c r="A389" s="34"/>
      <c r="B389" s="34"/>
      <c r="C389" s="49" t="s">
        <v>72</v>
      </c>
      <c r="D389" s="47">
        <v>0</v>
      </c>
      <c r="E389" s="47">
        <v>0</v>
      </c>
      <c r="F389" s="47">
        <v>0</v>
      </c>
      <c r="G389" s="47">
        <v>0</v>
      </c>
      <c r="H389" s="34"/>
      <c r="I389" s="34"/>
      <c r="J389" s="34"/>
      <c r="K389" s="34"/>
    </row>
    <row r="390" spans="1:11" ht="14.1" customHeight="1" x14ac:dyDescent="0.25">
      <c r="A390" s="34"/>
      <c r="B390" s="34"/>
      <c r="C390" s="49" t="s">
        <v>73</v>
      </c>
      <c r="D390" s="47">
        <v>0</v>
      </c>
      <c r="E390" s="47">
        <v>0</v>
      </c>
      <c r="F390" s="47">
        <v>0</v>
      </c>
      <c r="G390" s="47">
        <v>0</v>
      </c>
      <c r="H390" s="34"/>
      <c r="I390" s="34"/>
      <c r="J390" s="34"/>
      <c r="K390" s="34"/>
    </row>
    <row r="391" spans="1:11" ht="14.1" customHeight="1" x14ac:dyDescent="0.25">
      <c r="A391" s="34"/>
      <c r="B391" s="34"/>
      <c r="C391" s="49" t="s">
        <v>78</v>
      </c>
      <c r="D391" s="47">
        <v>0</v>
      </c>
      <c r="E391" s="47">
        <v>0</v>
      </c>
      <c r="F391" s="47">
        <v>0</v>
      </c>
      <c r="G391" s="47">
        <v>0</v>
      </c>
      <c r="H391" s="34"/>
      <c r="I391" s="34"/>
      <c r="J391" s="34"/>
      <c r="K391" s="34"/>
    </row>
    <row r="392" spans="1:11" ht="14.1" customHeight="1" x14ac:dyDescent="0.25">
      <c r="A392" s="34"/>
      <c r="B392" s="34"/>
      <c r="C392" s="49" t="s">
        <v>72</v>
      </c>
      <c r="D392" s="47">
        <v>0</v>
      </c>
      <c r="E392" s="47">
        <v>0</v>
      </c>
      <c r="F392" s="47">
        <v>0</v>
      </c>
      <c r="G392" s="47">
        <v>0</v>
      </c>
      <c r="H392" s="34"/>
      <c r="I392" s="34"/>
      <c r="J392" s="34"/>
      <c r="K392" s="34"/>
    </row>
    <row r="393" spans="1:11" ht="14.1" customHeight="1" x14ac:dyDescent="0.25">
      <c r="A393" s="34"/>
      <c r="B393" s="34"/>
      <c r="C393" s="49" t="s">
        <v>73</v>
      </c>
      <c r="D393" s="47">
        <v>0</v>
      </c>
      <c r="E393" s="47">
        <v>0</v>
      </c>
      <c r="F393" s="47">
        <v>0</v>
      </c>
      <c r="G393" s="47">
        <v>0</v>
      </c>
      <c r="H393" s="34"/>
      <c r="I393" s="34"/>
      <c r="J393" s="34"/>
      <c r="K393" s="34"/>
    </row>
    <row r="394" spans="1:11" ht="14.1" customHeight="1" x14ac:dyDescent="0.25">
      <c r="A394" s="34"/>
      <c r="B394" s="34"/>
      <c r="C394" s="49" t="s">
        <v>79</v>
      </c>
      <c r="D394" s="47">
        <v>0</v>
      </c>
      <c r="E394" s="47">
        <v>0</v>
      </c>
      <c r="F394" s="47">
        <v>0</v>
      </c>
      <c r="G394" s="47">
        <v>0</v>
      </c>
      <c r="H394" s="34"/>
      <c r="I394" s="34"/>
      <c r="J394" s="34"/>
      <c r="K394" s="34"/>
    </row>
    <row r="395" spans="1:11" ht="14.1" customHeight="1" x14ac:dyDescent="0.25">
      <c r="A395" s="34"/>
      <c r="B395" s="34"/>
      <c r="C395" s="49" t="s">
        <v>72</v>
      </c>
      <c r="D395" s="47">
        <v>0</v>
      </c>
      <c r="E395" s="47">
        <v>0</v>
      </c>
      <c r="F395" s="47">
        <v>0</v>
      </c>
      <c r="G395" s="47">
        <v>0</v>
      </c>
      <c r="H395" s="34"/>
      <c r="I395" s="34"/>
      <c r="J395" s="34"/>
      <c r="K395" s="34"/>
    </row>
    <row r="396" spans="1:11" ht="14.1" customHeight="1" x14ac:dyDescent="0.25">
      <c r="A396" s="34"/>
      <c r="B396" s="34"/>
      <c r="C396" s="49" t="s">
        <v>73</v>
      </c>
      <c r="D396" s="47">
        <v>0</v>
      </c>
      <c r="E396" s="47">
        <v>0</v>
      </c>
      <c r="F396" s="47">
        <v>0</v>
      </c>
      <c r="G396" s="47">
        <v>0</v>
      </c>
      <c r="H396" s="34"/>
      <c r="I396" s="34"/>
      <c r="J396" s="34"/>
      <c r="K396" s="34"/>
    </row>
    <row r="397" spans="1:11" ht="14.1" customHeight="1" x14ac:dyDescent="0.25">
      <c r="A397" s="34"/>
      <c r="B397" s="34"/>
      <c r="C397" s="49" t="s">
        <v>80</v>
      </c>
      <c r="D397" s="47">
        <v>0</v>
      </c>
      <c r="E397" s="47">
        <v>0</v>
      </c>
      <c r="F397" s="47">
        <v>0</v>
      </c>
      <c r="G397" s="47">
        <v>0</v>
      </c>
      <c r="H397" s="34"/>
      <c r="I397" s="34"/>
      <c r="J397" s="34"/>
      <c r="K397" s="34"/>
    </row>
    <row r="398" spans="1:11" ht="14.1" customHeight="1" x14ac:dyDescent="0.25">
      <c r="A398" s="34"/>
      <c r="B398" s="34"/>
      <c r="C398" s="49" t="s">
        <v>72</v>
      </c>
      <c r="D398" s="47">
        <v>0</v>
      </c>
      <c r="E398" s="47">
        <v>0</v>
      </c>
      <c r="F398" s="47">
        <v>0</v>
      </c>
      <c r="G398" s="47">
        <v>0</v>
      </c>
      <c r="H398" s="34"/>
      <c r="I398" s="34"/>
      <c r="J398" s="34"/>
      <c r="K398" s="34"/>
    </row>
    <row r="399" spans="1:11" ht="14.1" customHeight="1" x14ac:dyDescent="0.25">
      <c r="A399" s="34"/>
      <c r="B399" s="34"/>
      <c r="C399" s="49" t="s">
        <v>81</v>
      </c>
      <c r="D399" s="47">
        <v>0</v>
      </c>
      <c r="E399" s="47">
        <v>0</v>
      </c>
      <c r="F399" s="47">
        <v>0</v>
      </c>
      <c r="G399" s="47">
        <v>0</v>
      </c>
      <c r="H399" s="34"/>
      <c r="I399" s="34"/>
      <c r="J399" s="34"/>
      <c r="K399" s="34"/>
    </row>
    <row r="400" spans="1:11" ht="14.1" customHeight="1" x14ac:dyDescent="0.25">
      <c r="A400" s="34"/>
      <c r="B400" s="34"/>
      <c r="C400" s="49" t="s">
        <v>82</v>
      </c>
      <c r="D400" s="47">
        <v>0</v>
      </c>
      <c r="E400" s="47">
        <v>0</v>
      </c>
      <c r="F400" s="47">
        <v>0</v>
      </c>
      <c r="G400" s="47">
        <v>0</v>
      </c>
      <c r="H400" s="34"/>
      <c r="I400" s="34"/>
      <c r="J400" s="34"/>
      <c r="K400" s="34"/>
    </row>
    <row r="401" spans="1:11" ht="14.1" customHeight="1" x14ac:dyDescent="0.25">
      <c r="A401" s="34"/>
      <c r="B401" s="34"/>
      <c r="C401" s="49" t="s">
        <v>83</v>
      </c>
      <c r="D401" s="47">
        <v>0</v>
      </c>
      <c r="E401" s="47">
        <v>0</v>
      </c>
      <c r="F401" s="47">
        <v>0</v>
      </c>
      <c r="G401" s="47">
        <v>0</v>
      </c>
      <c r="H401" s="34"/>
      <c r="I401" s="34"/>
      <c r="J401" s="34"/>
      <c r="K401" s="34"/>
    </row>
    <row r="402" spans="1:11" ht="14.1" customHeight="1" x14ac:dyDescent="0.25">
      <c r="A402" s="34"/>
      <c r="B402" s="34"/>
      <c r="C402" s="49" t="s">
        <v>84</v>
      </c>
      <c r="D402" s="47">
        <v>0</v>
      </c>
      <c r="E402" s="47">
        <v>0</v>
      </c>
      <c r="F402" s="47">
        <v>0</v>
      </c>
      <c r="G402" s="47">
        <v>0</v>
      </c>
      <c r="H402" s="34"/>
      <c r="I402" s="34"/>
      <c r="J402" s="34"/>
      <c r="K402" s="34"/>
    </row>
    <row r="403" spans="1:11" ht="14.1" customHeight="1" x14ac:dyDescent="0.25">
      <c r="A403" s="34"/>
      <c r="B403" s="34"/>
      <c r="C403" s="49" t="s">
        <v>85</v>
      </c>
      <c r="D403" s="47">
        <v>0</v>
      </c>
      <c r="E403" s="47">
        <v>153834558</v>
      </c>
      <c r="F403" s="47">
        <v>20000000</v>
      </c>
      <c r="G403" s="47">
        <v>10000000</v>
      </c>
      <c r="H403" s="34"/>
      <c r="I403" s="34"/>
      <c r="J403" s="34"/>
      <c r="K403" s="34"/>
    </row>
    <row r="404" spans="1:11" ht="14.1" customHeight="1" x14ac:dyDescent="0.25">
      <c r="A404" s="34"/>
      <c r="B404" s="34"/>
      <c r="C404" s="49" t="s">
        <v>72</v>
      </c>
      <c r="D404" s="47">
        <v>0</v>
      </c>
      <c r="E404" s="47">
        <v>153834558</v>
      </c>
      <c r="F404" s="47">
        <v>20000000</v>
      </c>
      <c r="G404" s="47">
        <v>10000000</v>
      </c>
      <c r="H404" s="34"/>
      <c r="I404" s="34"/>
      <c r="J404" s="34"/>
      <c r="K404" s="34"/>
    </row>
    <row r="405" spans="1:11" ht="14.1" customHeight="1" x14ac:dyDescent="0.25">
      <c r="A405" s="34"/>
      <c r="B405" s="34"/>
      <c r="C405" s="49" t="s">
        <v>81</v>
      </c>
      <c r="D405" s="47">
        <v>0</v>
      </c>
      <c r="E405" s="47">
        <v>0</v>
      </c>
      <c r="F405" s="47">
        <v>0</v>
      </c>
      <c r="G405" s="47">
        <v>0</v>
      </c>
      <c r="H405" s="34"/>
      <c r="I405" s="34"/>
      <c r="J405" s="34"/>
      <c r="K405" s="34"/>
    </row>
    <row r="406" spans="1:11" ht="14.1" customHeight="1" x14ac:dyDescent="0.25">
      <c r="A406" s="34"/>
      <c r="B406" s="34"/>
      <c r="C406" s="49" t="s">
        <v>82</v>
      </c>
      <c r="D406" s="47">
        <v>0</v>
      </c>
      <c r="E406" s="47">
        <v>0</v>
      </c>
      <c r="F406" s="47">
        <v>0</v>
      </c>
      <c r="G406" s="47">
        <v>0</v>
      </c>
      <c r="H406" s="34"/>
      <c r="I406" s="34"/>
      <c r="J406" s="34"/>
      <c r="K406" s="34"/>
    </row>
    <row r="407" spans="1:11" ht="14.1" customHeight="1" x14ac:dyDescent="0.25">
      <c r="A407" s="34"/>
      <c r="B407" s="34"/>
      <c r="C407" s="49" t="s">
        <v>83</v>
      </c>
      <c r="D407" s="47">
        <v>0</v>
      </c>
      <c r="E407" s="47">
        <v>0</v>
      </c>
      <c r="F407" s="47">
        <v>0</v>
      </c>
      <c r="G407" s="47">
        <v>0</v>
      </c>
      <c r="H407" s="34"/>
      <c r="I407" s="34"/>
      <c r="J407" s="34"/>
      <c r="K407" s="34"/>
    </row>
    <row r="408" spans="1:11" ht="14.1" customHeight="1" x14ac:dyDescent="0.25">
      <c r="A408" s="34"/>
      <c r="B408" s="34"/>
      <c r="C408" s="49" t="s">
        <v>84</v>
      </c>
      <c r="D408" s="47">
        <v>0</v>
      </c>
      <c r="E408" s="47">
        <v>0</v>
      </c>
      <c r="F408" s="47">
        <v>0</v>
      </c>
      <c r="G408" s="47">
        <v>0</v>
      </c>
      <c r="H408" s="34"/>
      <c r="I408" s="34"/>
      <c r="J408" s="34"/>
      <c r="K408" s="34"/>
    </row>
    <row r="409" spans="1:11" ht="14.1" customHeight="1" x14ac:dyDescent="0.25">
      <c r="A409" s="34"/>
      <c r="B409" s="34"/>
      <c r="C409" s="49" t="s">
        <v>86</v>
      </c>
      <c r="D409" s="47">
        <v>0</v>
      </c>
      <c r="E409" s="47">
        <v>0</v>
      </c>
      <c r="F409" s="47">
        <v>0</v>
      </c>
      <c r="G409" s="47">
        <v>0</v>
      </c>
      <c r="H409" s="34"/>
      <c r="I409" s="34"/>
      <c r="J409" s="34"/>
      <c r="K409" s="34"/>
    </row>
    <row r="410" spans="1:11" ht="14.1" customHeight="1" x14ac:dyDescent="0.25">
      <c r="A410" s="34"/>
      <c r="B410" s="34"/>
      <c r="C410" s="49" t="s">
        <v>72</v>
      </c>
      <c r="D410" s="47">
        <v>0</v>
      </c>
      <c r="E410" s="47">
        <v>0</v>
      </c>
      <c r="F410" s="47">
        <v>0</v>
      </c>
      <c r="G410" s="47">
        <v>0</v>
      </c>
      <c r="H410" s="34"/>
      <c r="I410" s="34"/>
      <c r="J410" s="34"/>
      <c r="K410" s="34"/>
    </row>
    <row r="411" spans="1:11" ht="14.1" customHeight="1" x14ac:dyDescent="0.25">
      <c r="A411" s="34"/>
      <c r="B411" s="34"/>
      <c r="C411" s="49" t="s">
        <v>81</v>
      </c>
      <c r="D411" s="47">
        <v>0</v>
      </c>
      <c r="E411" s="47">
        <v>0</v>
      </c>
      <c r="F411" s="47">
        <v>0</v>
      </c>
      <c r="G411" s="47">
        <v>0</v>
      </c>
      <c r="H411" s="34"/>
      <c r="I411" s="34"/>
      <c r="J411" s="34"/>
      <c r="K411" s="34"/>
    </row>
    <row r="412" spans="1:11" ht="14.1" customHeight="1" x14ac:dyDescent="0.25">
      <c r="A412" s="34"/>
      <c r="B412" s="34"/>
      <c r="C412" s="49" t="s">
        <v>82</v>
      </c>
      <c r="D412" s="47">
        <v>0</v>
      </c>
      <c r="E412" s="47">
        <v>0</v>
      </c>
      <c r="F412" s="47">
        <v>0</v>
      </c>
      <c r="G412" s="47">
        <v>0</v>
      </c>
      <c r="H412" s="34"/>
      <c r="I412" s="34"/>
      <c r="J412" s="34"/>
      <c r="K412" s="34"/>
    </row>
    <row r="413" spans="1:11" ht="14.1" customHeight="1" x14ac:dyDescent="0.25">
      <c r="A413" s="34"/>
      <c r="B413" s="34"/>
      <c r="C413" s="49" t="s">
        <v>83</v>
      </c>
      <c r="D413" s="47">
        <v>0</v>
      </c>
      <c r="E413" s="47">
        <v>0</v>
      </c>
      <c r="F413" s="47">
        <v>0</v>
      </c>
      <c r="G413" s="47">
        <v>0</v>
      </c>
      <c r="H413" s="34"/>
      <c r="I413" s="34"/>
      <c r="J413" s="34"/>
      <c r="K413" s="34"/>
    </row>
    <row r="414" spans="1:11" ht="14.1" customHeight="1" x14ac:dyDescent="0.25">
      <c r="A414" s="34"/>
      <c r="B414" s="34"/>
      <c r="C414" s="49" t="s">
        <v>84</v>
      </c>
      <c r="D414" s="47">
        <v>0</v>
      </c>
      <c r="E414" s="47">
        <v>0</v>
      </c>
      <c r="F414" s="47">
        <v>0</v>
      </c>
      <c r="G414" s="47">
        <v>0</v>
      </c>
      <c r="H414" s="34"/>
      <c r="I414" s="34"/>
      <c r="J414" s="34"/>
      <c r="K414" s="34"/>
    </row>
    <row r="415" spans="1:11" ht="14.1" customHeight="1" x14ac:dyDescent="0.25">
      <c r="A415" s="34"/>
      <c r="B415" s="34"/>
      <c r="C415" s="49" t="s">
        <v>87</v>
      </c>
      <c r="D415" s="47">
        <v>0</v>
      </c>
      <c r="E415" s="47">
        <v>0</v>
      </c>
      <c r="F415" s="47">
        <v>0</v>
      </c>
      <c r="G415" s="47">
        <v>0</v>
      </c>
      <c r="H415" s="34"/>
      <c r="I415" s="34"/>
      <c r="J415" s="34"/>
      <c r="K415" s="34"/>
    </row>
    <row r="416" spans="1:11" ht="14.1" customHeight="1" x14ac:dyDescent="0.25">
      <c r="A416" s="34"/>
      <c r="B416" s="34"/>
      <c r="C416" s="49" t="s">
        <v>88</v>
      </c>
      <c r="D416" s="47">
        <v>0</v>
      </c>
      <c r="E416" s="47">
        <v>0</v>
      </c>
      <c r="F416" s="47">
        <v>0</v>
      </c>
      <c r="G416" s="47">
        <v>0</v>
      </c>
      <c r="H416" s="34"/>
      <c r="I416" s="34"/>
      <c r="J416" s="34"/>
      <c r="K416" s="34"/>
    </row>
    <row r="417" spans="1:11" ht="14.1" customHeight="1" x14ac:dyDescent="0.25">
      <c r="A417" s="34"/>
      <c r="B417" s="34"/>
      <c r="C417" s="48" t="s">
        <v>89</v>
      </c>
      <c r="D417" s="47">
        <v>0</v>
      </c>
      <c r="E417" s="47">
        <v>153834558</v>
      </c>
      <c r="F417" s="47">
        <v>20000000</v>
      </c>
      <c r="G417" s="47">
        <v>10000000</v>
      </c>
      <c r="H417" s="34"/>
      <c r="I417" s="34"/>
      <c r="J417" s="34"/>
      <c r="K417" s="34"/>
    </row>
    <row r="418" spans="1:11" ht="14.1" customHeight="1" x14ac:dyDescent="0.25">
      <c r="A418" s="34"/>
      <c r="B418" s="34"/>
      <c r="C418" s="56" t="s">
        <v>296</v>
      </c>
      <c r="D418" s="1417" t="s">
        <v>295</v>
      </c>
      <c r="E418" s="1418"/>
      <c r="F418" s="1418"/>
      <c r="G418" s="1418"/>
      <c r="H418" s="34"/>
      <c r="I418" s="34"/>
      <c r="J418" s="34"/>
      <c r="K418" s="34"/>
    </row>
    <row r="419" spans="1:11" ht="14.1" customHeight="1" x14ac:dyDescent="0.25">
      <c r="A419" s="34"/>
      <c r="B419" s="34"/>
      <c r="C419" s="55" t="s">
        <v>46</v>
      </c>
      <c r="D419" s="1419" t="s">
        <v>294</v>
      </c>
      <c r="E419" s="1420"/>
      <c r="F419" s="1420"/>
      <c r="G419" s="1420"/>
      <c r="H419" s="34"/>
      <c r="I419" s="34"/>
      <c r="J419" s="34"/>
      <c r="K419" s="34"/>
    </row>
    <row r="420" spans="1:11" ht="14.1" customHeight="1" x14ac:dyDescent="0.25">
      <c r="A420" s="34"/>
      <c r="B420" s="34"/>
      <c r="C420" s="32" t="s">
        <v>48</v>
      </c>
      <c r="D420" s="1421" t="s">
        <v>293</v>
      </c>
      <c r="E420" s="1422"/>
      <c r="F420" s="1422"/>
      <c r="G420" s="1422"/>
      <c r="H420" s="34"/>
      <c r="I420" s="34"/>
      <c r="J420" s="34"/>
      <c r="K420" s="34"/>
    </row>
    <row r="421" spans="1:11" ht="14.1" customHeight="1" x14ac:dyDescent="0.25">
      <c r="A421" s="34"/>
      <c r="B421" s="34"/>
      <c r="C421" s="32" t="s">
        <v>50</v>
      </c>
      <c r="D421" s="1421" t="s">
        <v>95</v>
      </c>
      <c r="E421" s="1422"/>
      <c r="F421" s="1422"/>
      <c r="G421" s="1422"/>
      <c r="H421" s="34"/>
      <c r="I421" s="34"/>
      <c r="J421" s="34"/>
      <c r="K421" s="34"/>
    </row>
    <row r="422" spans="1:11" ht="15" customHeight="1" x14ac:dyDescent="0.25">
      <c r="A422" s="34"/>
      <c r="B422" s="34"/>
      <c r="C422" s="53"/>
      <c r="D422" s="52">
        <v>2026</v>
      </c>
      <c r="E422" s="52">
        <v>2027</v>
      </c>
      <c r="F422" s="52">
        <v>2028</v>
      </c>
      <c r="G422" s="52">
        <v>2029</v>
      </c>
      <c r="H422" s="34"/>
      <c r="I422" s="34"/>
      <c r="J422" s="34"/>
      <c r="K422" s="34"/>
    </row>
    <row r="423" spans="1:11" ht="15" customHeight="1" x14ac:dyDescent="0.25">
      <c r="A423" s="34"/>
      <c r="B423" s="34"/>
      <c r="C423" s="51"/>
      <c r="D423" s="50" t="s">
        <v>17</v>
      </c>
      <c r="E423" s="50" t="s">
        <v>18</v>
      </c>
      <c r="F423" s="50" t="s">
        <v>18</v>
      </c>
      <c r="G423" s="50" t="s">
        <v>18</v>
      </c>
      <c r="H423" s="34"/>
      <c r="I423" s="34"/>
      <c r="J423" s="34"/>
      <c r="K423" s="34"/>
    </row>
    <row r="424" spans="1:11" ht="14.1" customHeight="1" x14ac:dyDescent="0.25">
      <c r="A424" s="34"/>
      <c r="B424" s="34"/>
      <c r="C424" s="41" t="s">
        <v>52</v>
      </c>
      <c r="D424" s="54" t="s">
        <v>53</v>
      </c>
      <c r="E424" s="54" t="s">
        <v>55</v>
      </c>
      <c r="F424" s="54" t="s">
        <v>124</v>
      </c>
      <c r="G424" s="54" t="s">
        <v>124</v>
      </c>
      <c r="H424" s="34"/>
      <c r="I424" s="34"/>
      <c r="J424" s="34"/>
      <c r="K424" s="34"/>
    </row>
    <row r="425" spans="1:11" ht="14.1" customHeight="1" x14ac:dyDescent="0.25">
      <c r="A425" s="34"/>
      <c r="B425" s="34"/>
      <c r="C425" s="41" t="s">
        <v>54</v>
      </c>
      <c r="D425" s="54" t="s">
        <v>55</v>
      </c>
      <c r="E425" s="54" t="s">
        <v>55</v>
      </c>
      <c r="F425" s="54" t="s">
        <v>146</v>
      </c>
      <c r="G425" s="54" t="s">
        <v>146</v>
      </c>
      <c r="H425" s="34"/>
      <c r="I425" s="34"/>
      <c r="J425" s="34"/>
      <c r="K425" s="34"/>
    </row>
    <row r="426" spans="1:11" ht="14.1" customHeight="1" x14ac:dyDescent="0.25">
      <c r="A426" s="34"/>
      <c r="B426" s="34"/>
      <c r="C426" s="41" t="s">
        <v>59</v>
      </c>
      <c r="D426" s="54" t="s">
        <v>55</v>
      </c>
      <c r="E426" s="54" t="s">
        <v>55</v>
      </c>
      <c r="F426" s="54" t="s">
        <v>146</v>
      </c>
      <c r="G426" s="54" t="s">
        <v>146</v>
      </c>
      <c r="H426" s="34"/>
      <c r="I426" s="34"/>
      <c r="J426" s="34"/>
      <c r="K426" s="34"/>
    </row>
    <row r="427" spans="1:11" ht="14.1" customHeight="1" x14ac:dyDescent="0.25">
      <c r="A427" s="34"/>
      <c r="B427" s="34"/>
      <c r="C427" s="41" t="s">
        <v>63</v>
      </c>
      <c r="D427" s="54" t="s">
        <v>53</v>
      </c>
      <c r="E427" s="54" t="s">
        <v>53</v>
      </c>
      <c r="F427" s="54" t="s">
        <v>53</v>
      </c>
      <c r="G427" s="54" t="s">
        <v>55</v>
      </c>
      <c r="H427" s="34"/>
      <c r="I427" s="34"/>
      <c r="J427" s="34"/>
      <c r="K427" s="34"/>
    </row>
    <row r="428" spans="1:11" ht="14.1" customHeight="1" x14ac:dyDescent="0.25">
      <c r="A428" s="34"/>
      <c r="B428" s="34"/>
      <c r="C428" s="41" t="s">
        <v>65</v>
      </c>
      <c r="D428" s="54" t="s">
        <v>53</v>
      </c>
      <c r="E428" s="54" t="s">
        <v>53</v>
      </c>
      <c r="F428" s="54" t="s">
        <v>53</v>
      </c>
      <c r="G428" s="54" t="s">
        <v>55</v>
      </c>
      <c r="H428" s="34"/>
      <c r="I428" s="34"/>
      <c r="J428" s="34"/>
      <c r="K428" s="34"/>
    </row>
    <row r="429" spans="1:11" ht="14.1" customHeight="1" x14ac:dyDescent="0.25">
      <c r="A429" s="34"/>
      <c r="B429" s="34"/>
      <c r="C429" s="41" t="s">
        <v>68</v>
      </c>
      <c r="D429" s="54" t="s">
        <v>53</v>
      </c>
      <c r="E429" s="54" t="s">
        <v>53</v>
      </c>
      <c r="F429" s="54" t="s">
        <v>53</v>
      </c>
      <c r="G429" s="54" t="s">
        <v>55</v>
      </c>
      <c r="H429" s="34"/>
      <c r="I429" s="34"/>
      <c r="J429" s="34"/>
      <c r="K429" s="34"/>
    </row>
    <row r="430" spans="1:11" ht="14.1" customHeight="1" x14ac:dyDescent="0.25">
      <c r="A430" s="34"/>
      <c r="B430" s="34"/>
      <c r="C430" s="1431" t="s">
        <v>70</v>
      </c>
      <c r="D430" s="1432"/>
      <c r="E430" s="1432"/>
      <c r="F430" s="1432"/>
      <c r="G430" s="1432"/>
      <c r="H430" s="34"/>
      <c r="I430" s="34"/>
      <c r="J430" s="34"/>
      <c r="K430" s="34"/>
    </row>
    <row r="431" spans="1:11" ht="14.1" customHeight="1" x14ac:dyDescent="0.25">
      <c r="A431" s="34"/>
      <c r="B431" s="34"/>
      <c r="C431" s="53"/>
      <c r="D431" s="52">
        <v>2026</v>
      </c>
      <c r="E431" s="52">
        <v>2027</v>
      </c>
      <c r="F431" s="52">
        <v>2028</v>
      </c>
      <c r="G431" s="52">
        <v>2029</v>
      </c>
      <c r="H431" s="34"/>
      <c r="I431" s="34"/>
      <c r="J431" s="34"/>
      <c r="K431" s="34"/>
    </row>
    <row r="432" spans="1:11" ht="14.1" customHeight="1" x14ac:dyDescent="0.25">
      <c r="A432" s="34"/>
      <c r="B432" s="34"/>
      <c r="C432" s="51"/>
      <c r="D432" s="50" t="s">
        <v>17</v>
      </c>
      <c r="E432" s="50" t="s">
        <v>18</v>
      </c>
      <c r="F432" s="50" t="s">
        <v>18</v>
      </c>
      <c r="G432" s="50" t="s">
        <v>18</v>
      </c>
      <c r="H432" s="34"/>
      <c r="I432" s="34"/>
      <c r="J432" s="34"/>
      <c r="K432" s="34"/>
    </row>
    <row r="433" spans="1:11" ht="14.1" customHeight="1" x14ac:dyDescent="0.25">
      <c r="A433" s="34"/>
      <c r="B433" s="34"/>
      <c r="C433" s="49" t="s">
        <v>71</v>
      </c>
      <c r="D433" s="47">
        <v>0</v>
      </c>
      <c r="E433" s="47">
        <v>0</v>
      </c>
      <c r="F433" s="47">
        <v>0</v>
      </c>
      <c r="G433" s="47">
        <v>0</v>
      </c>
      <c r="H433" s="34"/>
      <c r="I433" s="34"/>
      <c r="J433" s="34"/>
      <c r="K433" s="34"/>
    </row>
    <row r="434" spans="1:11" ht="14.1" customHeight="1" x14ac:dyDescent="0.25">
      <c r="A434" s="34"/>
      <c r="B434" s="34"/>
      <c r="C434" s="49" t="s">
        <v>72</v>
      </c>
      <c r="D434" s="47">
        <v>0</v>
      </c>
      <c r="E434" s="47">
        <v>0</v>
      </c>
      <c r="F434" s="47">
        <v>0</v>
      </c>
      <c r="G434" s="47">
        <v>0</v>
      </c>
      <c r="H434" s="34"/>
      <c r="I434" s="34"/>
      <c r="J434" s="34"/>
      <c r="K434" s="34"/>
    </row>
    <row r="435" spans="1:11" ht="14.1" customHeight="1" x14ac:dyDescent="0.25">
      <c r="A435" s="34"/>
      <c r="B435" s="34"/>
      <c r="C435" s="49" t="s">
        <v>73</v>
      </c>
      <c r="D435" s="47">
        <v>0</v>
      </c>
      <c r="E435" s="47">
        <v>0</v>
      </c>
      <c r="F435" s="47">
        <v>0</v>
      </c>
      <c r="G435" s="47">
        <v>0</v>
      </c>
      <c r="H435" s="34"/>
      <c r="I435" s="34"/>
      <c r="J435" s="34"/>
      <c r="K435" s="34"/>
    </row>
    <row r="436" spans="1:11" ht="14.1" customHeight="1" x14ac:dyDescent="0.25">
      <c r="A436" s="34"/>
      <c r="B436" s="34"/>
      <c r="C436" s="49" t="s">
        <v>74</v>
      </c>
      <c r="D436" s="47">
        <v>0</v>
      </c>
      <c r="E436" s="47">
        <v>0</v>
      </c>
      <c r="F436" s="47">
        <v>0</v>
      </c>
      <c r="G436" s="47">
        <v>0</v>
      </c>
      <c r="H436" s="34"/>
      <c r="I436" s="34"/>
      <c r="J436" s="34"/>
      <c r="K436" s="34"/>
    </row>
    <row r="437" spans="1:11" ht="14.1" customHeight="1" x14ac:dyDescent="0.25">
      <c r="A437" s="34"/>
      <c r="B437" s="34"/>
      <c r="C437" s="49" t="s">
        <v>72</v>
      </c>
      <c r="D437" s="47">
        <v>0</v>
      </c>
      <c r="E437" s="47">
        <v>0</v>
      </c>
      <c r="F437" s="47">
        <v>0</v>
      </c>
      <c r="G437" s="47">
        <v>0</v>
      </c>
      <c r="H437" s="34"/>
      <c r="I437" s="34"/>
      <c r="J437" s="34"/>
      <c r="K437" s="34"/>
    </row>
    <row r="438" spans="1:11" ht="14.1" customHeight="1" x14ac:dyDescent="0.25">
      <c r="A438" s="34"/>
      <c r="B438" s="34"/>
      <c r="C438" s="49" t="s">
        <v>73</v>
      </c>
      <c r="D438" s="47">
        <v>0</v>
      </c>
      <c r="E438" s="47">
        <v>0</v>
      </c>
      <c r="F438" s="47">
        <v>0</v>
      </c>
      <c r="G438" s="47">
        <v>0</v>
      </c>
      <c r="H438" s="34"/>
      <c r="I438" s="34"/>
      <c r="J438" s="34"/>
      <c r="K438" s="34"/>
    </row>
    <row r="439" spans="1:11" ht="14.1" customHeight="1" x14ac:dyDescent="0.25">
      <c r="A439" s="34"/>
      <c r="B439" s="34"/>
      <c r="C439" s="49" t="s">
        <v>75</v>
      </c>
      <c r="D439" s="47">
        <v>0</v>
      </c>
      <c r="E439" s="47">
        <v>0</v>
      </c>
      <c r="F439" s="47">
        <v>0</v>
      </c>
      <c r="G439" s="47">
        <v>0</v>
      </c>
      <c r="H439" s="34"/>
      <c r="I439" s="34"/>
      <c r="J439" s="34"/>
      <c r="K439" s="34"/>
    </row>
    <row r="440" spans="1:11" ht="14.1" customHeight="1" x14ac:dyDescent="0.25">
      <c r="A440" s="34"/>
      <c r="B440" s="34"/>
      <c r="C440" s="49" t="s">
        <v>72</v>
      </c>
      <c r="D440" s="47">
        <v>0</v>
      </c>
      <c r="E440" s="47">
        <v>0</v>
      </c>
      <c r="F440" s="47">
        <v>0</v>
      </c>
      <c r="G440" s="47">
        <v>0</v>
      </c>
      <c r="H440" s="34"/>
      <c r="I440" s="34"/>
      <c r="J440" s="34"/>
      <c r="K440" s="34"/>
    </row>
    <row r="441" spans="1:11" ht="14.1" customHeight="1" x14ac:dyDescent="0.25">
      <c r="A441" s="34"/>
      <c r="B441" s="34"/>
      <c r="C441" s="49" t="s">
        <v>73</v>
      </c>
      <c r="D441" s="47">
        <v>0</v>
      </c>
      <c r="E441" s="47">
        <v>0</v>
      </c>
      <c r="F441" s="47">
        <v>0</v>
      </c>
      <c r="G441" s="47">
        <v>0</v>
      </c>
      <c r="H441" s="34"/>
      <c r="I441" s="34"/>
      <c r="J441" s="34"/>
      <c r="K441" s="34"/>
    </row>
    <row r="442" spans="1:11" ht="14.1" customHeight="1" x14ac:dyDescent="0.25">
      <c r="A442" s="34"/>
      <c r="B442" s="34"/>
      <c r="C442" s="49" t="s">
        <v>76</v>
      </c>
      <c r="D442" s="47">
        <v>0</v>
      </c>
      <c r="E442" s="47">
        <v>0</v>
      </c>
      <c r="F442" s="47">
        <v>0</v>
      </c>
      <c r="G442" s="47">
        <v>0</v>
      </c>
      <c r="H442" s="34"/>
      <c r="I442" s="34"/>
      <c r="J442" s="34"/>
      <c r="K442" s="34"/>
    </row>
    <row r="443" spans="1:11" ht="14.1" customHeight="1" x14ac:dyDescent="0.25">
      <c r="A443" s="34"/>
      <c r="B443" s="34"/>
      <c r="C443" s="49" t="s">
        <v>72</v>
      </c>
      <c r="D443" s="47">
        <v>0</v>
      </c>
      <c r="E443" s="47">
        <v>0</v>
      </c>
      <c r="F443" s="47">
        <v>0</v>
      </c>
      <c r="G443" s="47">
        <v>0</v>
      </c>
      <c r="H443" s="34"/>
      <c r="I443" s="34"/>
      <c r="J443" s="34"/>
      <c r="K443" s="34"/>
    </row>
    <row r="444" spans="1:11" ht="14.1" customHeight="1" x14ac:dyDescent="0.25">
      <c r="A444" s="34"/>
      <c r="B444" s="34"/>
      <c r="C444" s="49" t="s">
        <v>73</v>
      </c>
      <c r="D444" s="47">
        <v>0</v>
      </c>
      <c r="E444" s="47">
        <v>0</v>
      </c>
      <c r="F444" s="47">
        <v>0</v>
      </c>
      <c r="G444" s="47">
        <v>0</v>
      </c>
      <c r="H444" s="34"/>
      <c r="I444" s="34"/>
      <c r="J444" s="34"/>
      <c r="K444" s="34"/>
    </row>
    <row r="445" spans="1:11" ht="14.1" customHeight="1" x14ac:dyDescent="0.25">
      <c r="A445" s="34"/>
      <c r="B445" s="34"/>
      <c r="C445" s="49" t="s">
        <v>77</v>
      </c>
      <c r="D445" s="47">
        <v>0</v>
      </c>
      <c r="E445" s="47">
        <v>0</v>
      </c>
      <c r="F445" s="47">
        <v>0</v>
      </c>
      <c r="G445" s="47">
        <v>0</v>
      </c>
      <c r="H445" s="34"/>
      <c r="I445" s="34"/>
      <c r="J445" s="34"/>
      <c r="K445" s="34"/>
    </row>
    <row r="446" spans="1:11" ht="14.1" customHeight="1" x14ac:dyDescent="0.25">
      <c r="A446" s="34"/>
      <c r="B446" s="34"/>
      <c r="C446" s="49" t="s">
        <v>72</v>
      </c>
      <c r="D446" s="47">
        <v>0</v>
      </c>
      <c r="E446" s="47">
        <v>0</v>
      </c>
      <c r="F446" s="47">
        <v>0</v>
      </c>
      <c r="G446" s="47">
        <v>0</v>
      </c>
      <c r="H446" s="34"/>
      <c r="I446" s="34"/>
      <c r="J446" s="34"/>
      <c r="K446" s="34"/>
    </row>
    <row r="447" spans="1:11" ht="14.1" customHeight="1" x14ac:dyDescent="0.25">
      <c r="A447" s="34"/>
      <c r="B447" s="34"/>
      <c r="C447" s="49" t="s">
        <v>73</v>
      </c>
      <c r="D447" s="47">
        <v>0</v>
      </c>
      <c r="E447" s="47">
        <v>0</v>
      </c>
      <c r="F447" s="47">
        <v>0</v>
      </c>
      <c r="G447" s="47">
        <v>0</v>
      </c>
      <c r="H447" s="34"/>
      <c r="I447" s="34"/>
      <c r="J447" s="34"/>
      <c r="K447" s="34"/>
    </row>
    <row r="448" spans="1:11" ht="14.1" customHeight="1" x14ac:dyDescent="0.25">
      <c r="A448" s="34"/>
      <c r="B448" s="34"/>
      <c r="C448" s="49" t="s">
        <v>78</v>
      </c>
      <c r="D448" s="47">
        <v>0</v>
      </c>
      <c r="E448" s="47">
        <v>0</v>
      </c>
      <c r="F448" s="47">
        <v>0</v>
      </c>
      <c r="G448" s="47">
        <v>0</v>
      </c>
      <c r="H448" s="34"/>
      <c r="I448" s="34"/>
      <c r="J448" s="34"/>
      <c r="K448" s="34"/>
    </row>
    <row r="449" spans="1:11" ht="14.1" customHeight="1" x14ac:dyDescent="0.25">
      <c r="A449" s="34"/>
      <c r="B449" s="34"/>
      <c r="C449" s="49" t="s">
        <v>72</v>
      </c>
      <c r="D449" s="47">
        <v>0</v>
      </c>
      <c r="E449" s="47">
        <v>0</v>
      </c>
      <c r="F449" s="47">
        <v>0</v>
      </c>
      <c r="G449" s="47">
        <v>0</v>
      </c>
      <c r="H449" s="34"/>
      <c r="I449" s="34"/>
      <c r="J449" s="34"/>
      <c r="K449" s="34"/>
    </row>
    <row r="450" spans="1:11" ht="14.1" customHeight="1" x14ac:dyDescent="0.25">
      <c r="A450" s="34"/>
      <c r="B450" s="34"/>
      <c r="C450" s="49" t="s">
        <v>73</v>
      </c>
      <c r="D450" s="47">
        <v>0</v>
      </c>
      <c r="E450" s="47">
        <v>0</v>
      </c>
      <c r="F450" s="47">
        <v>0</v>
      </c>
      <c r="G450" s="47">
        <v>0</v>
      </c>
      <c r="H450" s="34"/>
      <c r="I450" s="34"/>
      <c r="J450" s="34"/>
      <c r="K450" s="34"/>
    </row>
    <row r="451" spans="1:11" ht="14.1" customHeight="1" x14ac:dyDescent="0.25">
      <c r="A451" s="34"/>
      <c r="B451" s="34"/>
      <c r="C451" s="49" t="s">
        <v>79</v>
      </c>
      <c r="D451" s="47">
        <v>0</v>
      </c>
      <c r="E451" s="47">
        <v>0</v>
      </c>
      <c r="F451" s="47">
        <v>0</v>
      </c>
      <c r="G451" s="47">
        <v>0</v>
      </c>
      <c r="H451" s="34"/>
      <c r="I451" s="34"/>
      <c r="J451" s="34"/>
      <c r="K451" s="34"/>
    </row>
    <row r="452" spans="1:11" ht="14.1" customHeight="1" x14ac:dyDescent="0.25">
      <c r="A452" s="34"/>
      <c r="B452" s="34"/>
      <c r="C452" s="49" t="s">
        <v>72</v>
      </c>
      <c r="D452" s="47">
        <v>0</v>
      </c>
      <c r="E452" s="47">
        <v>0</v>
      </c>
      <c r="F452" s="47">
        <v>0</v>
      </c>
      <c r="G452" s="47">
        <v>0</v>
      </c>
      <c r="H452" s="34"/>
      <c r="I452" s="34"/>
      <c r="J452" s="34"/>
      <c r="K452" s="34"/>
    </row>
    <row r="453" spans="1:11" ht="14.1" customHeight="1" x14ac:dyDescent="0.25">
      <c r="A453" s="34"/>
      <c r="B453" s="34"/>
      <c r="C453" s="49" t="s">
        <v>73</v>
      </c>
      <c r="D453" s="47">
        <v>0</v>
      </c>
      <c r="E453" s="47">
        <v>0</v>
      </c>
      <c r="F453" s="47">
        <v>0</v>
      </c>
      <c r="G453" s="47">
        <v>0</v>
      </c>
      <c r="H453" s="34"/>
      <c r="I453" s="34"/>
      <c r="J453" s="34"/>
      <c r="K453" s="34"/>
    </row>
    <row r="454" spans="1:11" ht="14.1" customHeight="1" x14ac:dyDescent="0.25">
      <c r="A454" s="34"/>
      <c r="B454" s="34"/>
      <c r="C454" s="49" t="s">
        <v>80</v>
      </c>
      <c r="D454" s="47">
        <v>0</v>
      </c>
      <c r="E454" s="47">
        <v>0</v>
      </c>
      <c r="F454" s="47">
        <v>0</v>
      </c>
      <c r="G454" s="47">
        <v>0</v>
      </c>
      <c r="H454" s="34"/>
      <c r="I454" s="34"/>
      <c r="J454" s="34"/>
      <c r="K454" s="34"/>
    </row>
    <row r="455" spans="1:11" ht="14.1" customHeight="1" x14ac:dyDescent="0.25">
      <c r="A455" s="34"/>
      <c r="B455" s="34"/>
      <c r="C455" s="49" t="s">
        <v>72</v>
      </c>
      <c r="D455" s="47">
        <v>0</v>
      </c>
      <c r="E455" s="47">
        <v>0</v>
      </c>
      <c r="F455" s="47">
        <v>0</v>
      </c>
      <c r="G455" s="47">
        <v>0</v>
      </c>
      <c r="H455" s="34"/>
      <c r="I455" s="34"/>
      <c r="J455" s="34"/>
      <c r="K455" s="34"/>
    </row>
    <row r="456" spans="1:11" ht="14.1" customHeight="1" x14ac:dyDescent="0.25">
      <c r="A456" s="34"/>
      <c r="B456" s="34"/>
      <c r="C456" s="49" t="s">
        <v>81</v>
      </c>
      <c r="D456" s="47">
        <v>0</v>
      </c>
      <c r="E456" s="47">
        <v>0</v>
      </c>
      <c r="F456" s="47">
        <v>0</v>
      </c>
      <c r="G456" s="47">
        <v>0</v>
      </c>
      <c r="H456" s="34"/>
      <c r="I456" s="34"/>
      <c r="J456" s="34"/>
      <c r="K456" s="34"/>
    </row>
    <row r="457" spans="1:11" ht="14.1" customHeight="1" x14ac:dyDescent="0.25">
      <c r="A457" s="34"/>
      <c r="B457" s="34"/>
      <c r="C457" s="49" t="s">
        <v>82</v>
      </c>
      <c r="D457" s="47">
        <v>0</v>
      </c>
      <c r="E457" s="47">
        <v>0</v>
      </c>
      <c r="F457" s="47">
        <v>0</v>
      </c>
      <c r="G457" s="47">
        <v>0</v>
      </c>
      <c r="H457" s="34"/>
      <c r="I457" s="34"/>
      <c r="J457" s="34"/>
      <c r="K457" s="34"/>
    </row>
    <row r="458" spans="1:11" ht="14.1" customHeight="1" x14ac:dyDescent="0.25">
      <c r="A458" s="34"/>
      <c r="B458" s="34"/>
      <c r="C458" s="49" t="s">
        <v>83</v>
      </c>
      <c r="D458" s="47">
        <v>0</v>
      </c>
      <c r="E458" s="47">
        <v>0</v>
      </c>
      <c r="F458" s="47">
        <v>0</v>
      </c>
      <c r="G458" s="47">
        <v>0</v>
      </c>
      <c r="H458" s="34"/>
      <c r="I458" s="34"/>
      <c r="J458" s="34"/>
      <c r="K458" s="34"/>
    </row>
    <row r="459" spans="1:11" ht="14.1" customHeight="1" x14ac:dyDescent="0.25">
      <c r="A459" s="34"/>
      <c r="B459" s="34"/>
      <c r="C459" s="49" t="s">
        <v>84</v>
      </c>
      <c r="D459" s="47">
        <v>0</v>
      </c>
      <c r="E459" s="47">
        <v>0</v>
      </c>
      <c r="F459" s="47">
        <v>0</v>
      </c>
      <c r="G459" s="47">
        <v>0</v>
      </c>
      <c r="H459" s="34"/>
      <c r="I459" s="34"/>
      <c r="J459" s="34"/>
      <c r="K459" s="34"/>
    </row>
    <row r="460" spans="1:11" ht="14.1" customHeight="1" x14ac:dyDescent="0.25">
      <c r="A460" s="34"/>
      <c r="B460" s="34"/>
      <c r="C460" s="49" t="s">
        <v>85</v>
      </c>
      <c r="D460" s="47">
        <v>0</v>
      </c>
      <c r="E460" s="47">
        <v>0</v>
      </c>
      <c r="F460" s="47">
        <v>3000000</v>
      </c>
      <c r="G460" s="47">
        <v>3000000</v>
      </c>
      <c r="H460" s="34"/>
      <c r="I460" s="34"/>
      <c r="J460" s="34"/>
      <c r="K460" s="34"/>
    </row>
    <row r="461" spans="1:11" ht="14.1" customHeight="1" x14ac:dyDescent="0.25">
      <c r="A461" s="34"/>
      <c r="B461" s="34"/>
      <c r="C461" s="49" t="s">
        <v>72</v>
      </c>
      <c r="D461" s="47">
        <v>0</v>
      </c>
      <c r="E461" s="47">
        <v>0</v>
      </c>
      <c r="F461" s="47">
        <v>3000000</v>
      </c>
      <c r="G461" s="47">
        <v>3000000</v>
      </c>
      <c r="H461" s="34"/>
      <c r="I461" s="34"/>
      <c r="J461" s="34"/>
      <c r="K461" s="34"/>
    </row>
    <row r="462" spans="1:11" ht="14.1" customHeight="1" x14ac:dyDescent="0.25">
      <c r="A462" s="34"/>
      <c r="B462" s="34"/>
      <c r="C462" s="49" t="s">
        <v>81</v>
      </c>
      <c r="D462" s="47">
        <v>0</v>
      </c>
      <c r="E462" s="47">
        <v>0</v>
      </c>
      <c r="F462" s="47">
        <v>0</v>
      </c>
      <c r="G462" s="47">
        <v>0</v>
      </c>
      <c r="H462" s="34"/>
      <c r="I462" s="34"/>
      <c r="J462" s="34"/>
      <c r="K462" s="34"/>
    </row>
    <row r="463" spans="1:11" ht="14.1" customHeight="1" x14ac:dyDescent="0.25">
      <c r="A463" s="34"/>
      <c r="B463" s="34"/>
      <c r="C463" s="49" t="s">
        <v>82</v>
      </c>
      <c r="D463" s="47">
        <v>0</v>
      </c>
      <c r="E463" s="47">
        <v>0</v>
      </c>
      <c r="F463" s="47">
        <v>0</v>
      </c>
      <c r="G463" s="47">
        <v>0</v>
      </c>
      <c r="H463" s="34"/>
      <c r="I463" s="34"/>
      <c r="J463" s="34"/>
      <c r="K463" s="34"/>
    </row>
    <row r="464" spans="1:11" ht="14.1" customHeight="1" x14ac:dyDescent="0.25">
      <c r="A464" s="34"/>
      <c r="B464" s="34"/>
      <c r="C464" s="49" t="s">
        <v>83</v>
      </c>
      <c r="D464" s="47">
        <v>0</v>
      </c>
      <c r="E464" s="47">
        <v>0</v>
      </c>
      <c r="F464" s="47">
        <v>0</v>
      </c>
      <c r="G464" s="47">
        <v>0</v>
      </c>
      <c r="H464" s="34"/>
      <c r="I464" s="34"/>
      <c r="J464" s="34"/>
      <c r="K464" s="34"/>
    </row>
    <row r="465" spans="1:11" ht="14.1" customHeight="1" x14ac:dyDescent="0.25">
      <c r="A465" s="34"/>
      <c r="B465" s="34"/>
      <c r="C465" s="49" t="s">
        <v>84</v>
      </c>
      <c r="D465" s="47">
        <v>0</v>
      </c>
      <c r="E465" s="47">
        <v>0</v>
      </c>
      <c r="F465" s="47">
        <v>0</v>
      </c>
      <c r="G465" s="47">
        <v>0</v>
      </c>
      <c r="H465" s="34"/>
      <c r="I465" s="34"/>
      <c r="J465" s="34"/>
      <c r="K465" s="34"/>
    </row>
    <row r="466" spans="1:11" ht="14.1" customHeight="1" x14ac:dyDescent="0.25">
      <c r="A466" s="34"/>
      <c r="B466" s="34"/>
      <c r="C466" s="49" t="s">
        <v>86</v>
      </c>
      <c r="D466" s="47">
        <v>0</v>
      </c>
      <c r="E466" s="47">
        <v>0</v>
      </c>
      <c r="F466" s="47">
        <v>0</v>
      </c>
      <c r="G466" s="47">
        <v>0</v>
      </c>
      <c r="H466" s="34"/>
      <c r="I466" s="34"/>
      <c r="J466" s="34"/>
      <c r="K466" s="34"/>
    </row>
    <row r="467" spans="1:11" ht="14.1" customHeight="1" x14ac:dyDescent="0.25">
      <c r="A467" s="34"/>
      <c r="B467" s="34"/>
      <c r="C467" s="49" t="s">
        <v>72</v>
      </c>
      <c r="D467" s="47">
        <v>0</v>
      </c>
      <c r="E467" s="47">
        <v>0</v>
      </c>
      <c r="F467" s="47">
        <v>0</v>
      </c>
      <c r="G467" s="47">
        <v>0</v>
      </c>
      <c r="H467" s="34"/>
      <c r="I467" s="34"/>
      <c r="J467" s="34"/>
      <c r="K467" s="34"/>
    </row>
    <row r="468" spans="1:11" ht="14.1" customHeight="1" x14ac:dyDescent="0.25">
      <c r="A468" s="34"/>
      <c r="B468" s="34"/>
      <c r="C468" s="49" t="s">
        <v>81</v>
      </c>
      <c r="D468" s="47">
        <v>0</v>
      </c>
      <c r="E468" s="47">
        <v>0</v>
      </c>
      <c r="F468" s="47">
        <v>0</v>
      </c>
      <c r="G468" s="47">
        <v>0</v>
      </c>
      <c r="H468" s="34"/>
      <c r="I468" s="34"/>
      <c r="J468" s="34"/>
      <c r="K468" s="34"/>
    </row>
    <row r="469" spans="1:11" ht="14.1" customHeight="1" x14ac:dyDescent="0.25">
      <c r="A469" s="34"/>
      <c r="B469" s="34"/>
      <c r="C469" s="49" t="s">
        <v>82</v>
      </c>
      <c r="D469" s="47">
        <v>0</v>
      </c>
      <c r="E469" s="47">
        <v>0</v>
      </c>
      <c r="F469" s="47">
        <v>0</v>
      </c>
      <c r="G469" s="47">
        <v>0</v>
      </c>
      <c r="H469" s="34"/>
      <c r="I469" s="34"/>
      <c r="J469" s="34"/>
      <c r="K469" s="34"/>
    </row>
    <row r="470" spans="1:11" ht="14.1" customHeight="1" x14ac:dyDescent="0.25">
      <c r="A470" s="34"/>
      <c r="B470" s="34"/>
      <c r="C470" s="49" t="s">
        <v>83</v>
      </c>
      <c r="D470" s="47">
        <v>0</v>
      </c>
      <c r="E470" s="47">
        <v>0</v>
      </c>
      <c r="F470" s="47">
        <v>0</v>
      </c>
      <c r="G470" s="47">
        <v>0</v>
      </c>
      <c r="H470" s="34"/>
      <c r="I470" s="34"/>
      <c r="J470" s="34"/>
      <c r="K470" s="34"/>
    </row>
    <row r="471" spans="1:11" ht="14.1" customHeight="1" x14ac:dyDescent="0.25">
      <c r="A471" s="34"/>
      <c r="B471" s="34"/>
      <c r="C471" s="49" t="s">
        <v>84</v>
      </c>
      <c r="D471" s="47">
        <v>0</v>
      </c>
      <c r="E471" s="47">
        <v>0</v>
      </c>
      <c r="F471" s="47">
        <v>0</v>
      </c>
      <c r="G471" s="47">
        <v>0</v>
      </c>
      <c r="H471" s="34"/>
      <c r="I471" s="34"/>
      <c r="J471" s="34"/>
      <c r="K471" s="34"/>
    </row>
    <row r="472" spans="1:11" ht="14.1" customHeight="1" x14ac:dyDescent="0.25">
      <c r="A472" s="34"/>
      <c r="B472" s="34"/>
      <c r="C472" s="49" t="s">
        <v>87</v>
      </c>
      <c r="D472" s="47">
        <v>0</v>
      </c>
      <c r="E472" s="47">
        <v>0</v>
      </c>
      <c r="F472" s="47">
        <v>0</v>
      </c>
      <c r="G472" s="47">
        <v>0</v>
      </c>
      <c r="H472" s="34"/>
      <c r="I472" s="34"/>
      <c r="J472" s="34"/>
      <c r="K472" s="34"/>
    </row>
    <row r="473" spans="1:11" ht="14.1" customHeight="1" x14ac:dyDescent="0.25">
      <c r="A473" s="34"/>
      <c r="B473" s="34"/>
      <c r="C473" s="49" t="s">
        <v>88</v>
      </c>
      <c r="D473" s="47">
        <v>0</v>
      </c>
      <c r="E473" s="47">
        <v>0</v>
      </c>
      <c r="F473" s="47">
        <v>0</v>
      </c>
      <c r="G473" s="47">
        <v>0</v>
      </c>
      <c r="H473" s="34"/>
      <c r="I473" s="34"/>
      <c r="J473" s="34"/>
      <c r="K473" s="34"/>
    </row>
    <row r="474" spans="1:11" ht="14.1" customHeight="1" x14ac:dyDescent="0.25">
      <c r="A474" s="34"/>
      <c r="B474" s="34"/>
      <c r="C474" s="48" t="s">
        <v>89</v>
      </c>
      <c r="D474" s="47">
        <v>0</v>
      </c>
      <c r="E474" s="47">
        <v>0</v>
      </c>
      <c r="F474" s="47">
        <v>3000000</v>
      </c>
      <c r="G474" s="47">
        <v>3000000</v>
      </c>
      <c r="H474" s="34"/>
      <c r="I474" s="34"/>
      <c r="J474" s="34"/>
      <c r="K474" s="34"/>
    </row>
    <row r="475" spans="1:11" ht="15" customHeight="1" x14ac:dyDescent="0.25">
      <c r="A475" s="34"/>
      <c r="B475" s="34"/>
      <c r="C475" s="46" t="s">
        <v>53</v>
      </c>
      <c r="D475" s="45" t="s">
        <v>53</v>
      </c>
      <c r="E475" s="45" t="s">
        <v>53</v>
      </c>
      <c r="F475" s="45" t="s">
        <v>53</v>
      </c>
      <c r="G475" s="45" t="s">
        <v>53</v>
      </c>
      <c r="H475" s="34"/>
      <c r="I475" s="34"/>
      <c r="J475" s="34"/>
      <c r="K475" s="34"/>
    </row>
    <row r="476" spans="1:11" ht="15" customHeight="1" x14ac:dyDescent="0.25">
      <c r="A476" s="34"/>
      <c r="B476" s="34"/>
      <c r="C476" s="44" t="s">
        <v>156</v>
      </c>
      <c r="D476" s="43">
        <v>0</v>
      </c>
      <c r="E476" s="43">
        <v>2112303000</v>
      </c>
      <c r="F476" s="43">
        <v>2120865000</v>
      </c>
      <c r="G476" s="43">
        <v>2028865000</v>
      </c>
      <c r="H476" s="34"/>
      <c r="I476" s="34"/>
      <c r="J476" s="34"/>
      <c r="K476" s="34"/>
    </row>
    <row r="477" spans="1:11" ht="15" customHeight="1" x14ac:dyDescent="0.25">
      <c r="A477" s="34"/>
      <c r="B477" s="34"/>
      <c r="C477" s="41" t="s">
        <v>71</v>
      </c>
      <c r="D477" s="40">
        <v>0</v>
      </c>
      <c r="E477" s="40">
        <v>1408200000</v>
      </c>
      <c r="F477" s="40">
        <v>1415800000</v>
      </c>
      <c r="G477" s="40">
        <v>1422400000</v>
      </c>
      <c r="H477" s="34"/>
      <c r="I477" s="34"/>
      <c r="J477" s="34"/>
      <c r="K477" s="34"/>
    </row>
    <row r="478" spans="1:11" ht="15" customHeight="1" x14ac:dyDescent="0.25">
      <c r="A478" s="34"/>
      <c r="B478" s="34"/>
      <c r="C478" s="41" t="s">
        <v>72</v>
      </c>
      <c r="D478" s="40">
        <v>0</v>
      </c>
      <c r="E478" s="40">
        <v>1408200000</v>
      </c>
      <c r="F478" s="40">
        <v>1415800000</v>
      </c>
      <c r="G478" s="40">
        <v>1422400000</v>
      </c>
      <c r="H478" s="34"/>
      <c r="I478" s="34"/>
      <c r="J478" s="34"/>
      <c r="K478" s="34"/>
    </row>
    <row r="479" spans="1:11" ht="15" customHeight="1" x14ac:dyDescent="0.25">
      <c r="A479" s="34"/>
      <c r="B479" s="34"/>
      <c r="C479" s="41" t="s">
        <v>73</v>
      </c>
      <c r="D479" s="40">
        <v>0</v>
      </c>
      <c r="E479" s="40">
        <v>0</v>
      </c>
      <c r="F479" s="40">
        <v>0</v>
      </c>
      <c r="G479" s="40">
        <v>0</v>
      </c>
      <c r="H479" s="34"/>
      <c r="I479" s="34"/>
      <c r="J479" s="34"/>
      <c r="K479" s="34"/>
    </row>
    <row r="480" spans="1:11" ht="15" customHeight="1" x14ac:dyDescent="0.25">
      <c r="A480" s="34"/>
      <c r="B480" s="34"/>
      <c r="C480" s="41" t="s">
        <v>74</v>
      </c>
      <c r="D480" s="40">
        <v>0</v>
      </c>
      <c r="E480" s="40">
        <v>164000000</v>
      </c>
      <c r="F480" s="40">
        <v>165000000</v>
      </c>
      <c r="G480" s="40">
        <v>167000000</v>
      </c>
      <c r="H480" s="34"/>
      <c r="I480" s="34"/>
      <c r="J480" s="34"/>
      <c r="K480" s="34"/>
    </row>
    <row r="481" spans="1:11" ht="15" customHeight="1" x14ac:dyDescent="0.25">
      <c r="A481" s="34"/>
      <c r="B481" s="34"/>
      <c r="C481" s="41" t="s">
        <v>72</v>
      </c>
      <c r="D481" s="40">
        <v>0</v>
      </c>
      <c r="E481" s="40">
        <v>164000000</v>
      </c>
      <c r="F481" s="40">
        <v>165000000</v>
      </c>
      <c r="G481" s="40">
        <v>167000000</v>
      </c>
      <c r="H481" s="34"/>
      <c r="I481" s="34"/>
      <c r="J481" s="34"/>
      <c r="K481" s="34"/>
    </row>
    <row r="482" spans="1:11" ht="15" customHeight="1" x14ac:dyDescent="0.25">
      <c r="A482" s="34"/>
      <c r="B482" s="34"/>
      <c r="C482" s="41" t="s">
        <v>73</v>
      </c>
      <c r="D482" s="40">
        <v>0</v>
      </c>
      <c r="E482" s="40">
        <v>0</v>
      </c>
      <c r="F482" s="40">
        <v>0</v>
      </c>
      <c r="G482" s="40">
        <v>0</v>
      </c>
      <c r="H482" s="34"/>
      <c r="I482" s="34"/>
      <c r="J482" s="34"/>
      <c r="K482" s="34"/>
    </row>
    <row r="483" spans="1:11" ht="15" customHeight="1" x14ac:dyDescent="0.25">
      <c r="A483" s="34"/>
      <c r="B483" s="34"/>
      <c r="C483" s="41" t="s">
        <v>75</v>
      </c>
      <c r="D483" s="40">
        <v>0</v>
      </c>
      <c r="E483" s="40">
        <v>330103000</v>
      </c>
      <c r="F483" s="40">
        <v>330065000</v>
      </c>
      <c r="G483" s="40">
        <v>329465000</v>
      </c>
      <c r="H483" s="34"/>
      <c r="I483" s="34"/>
      <c r="J483" s="34"/>
      <c r="K483" s="34"/>
    </row>
    <row r="484" spans="1:11" ht="15" customHeight="1" x14ac:dyDescent="0.25">
      <c r="A484" s="34"/>
      <c r="B484" s="34"/>
      <c r="C484" s="41" t="s">
        <v>72</v>
      </c>
      <c r="D484" s="40">
        <v>0</v>
      </c>
      <c r="E484" s="40">
        <v>330103000</v>
      </c>
      <c r="F484" s="40">
        <v>330065000</v>
      </c>
      <c r="G484" s="40">
        <v>329465000</v>
      </c>
      <c r="H484" s="34"/>
      <c r="I484" s="34"/>
      <c r="J484" s="34"/>
      <c r="K484" s="34"/>
    </row>
    <row r="485" spans="1:11" ht="15" customHeight="1" x14ac:dyDescent="0.25">
      <c r="A485" s="34"/>
      <c r="B485" s="34"/>
      <c r="C485" s="41" t="s">
        <v>73</v>
      </c>
      <c r="D485" s="40">
        <v>0</v>
      </c>
      <c r="E485" s="40">
        <v>0</v>
      </c>
      <c r="F485" s="40">
        <v>0</v>
      </c>
      <c r="G485" s="40">
        <v>0</v>
      </c>
      <c r="H485" s="34"/>
      <c r="I485" s="34"/>
      <c r="J485" s="34"/>
      <c r="K485" s="34"/>
    </row>
    <row r="486" spans="1:11" ht="15" customHeight="1" x14ac:dyDescent="0.25">
      <c r="A486" s="34"/>
      <c r="B486" s="34"/>
      <c r="C486" s="41" t="s">
        <v>76</v>
      </c>
      <c r="D486" s="40">
        <v>0</v>
      </c>
      <c r="E486" s="40">
        <v>0</v>
      </c>
      <c r="F486" s="40">
        <v>0</v>
      </c>
      <c r="G486" s="40">
        <v>0</v>
      </c>
      <c r="H486" s="34"/>
      <c r="I486" s="34"/>
      <c r="J486" s="34"/>
      <c r="K486" s="34"/>
    </row>
    <row r="487" spans="1:11" ht="15" customHeight="1" x14ac:dyDescent="0.25">
      <c r="A487" s="34"/>
      <c r="B487" s="34"/>
      <c r="C487" s="41" t="s">
        <v>72</v>
      </c>
      <c r="D487" s="40">
        <v>0</v>
      </c>
      <c r="E487" s="40">
        <v>0</v>
      </c>
      <c r="F487" s="40">
        <v>0</v>
      </c>
      <c r="G487" s="40">
        <v>0</v>
      </c>
      <c r="H487" s="34"/>
      <c r="I487" s="34"/>
      <c r="J487" s="34"/>
      <c r="K487" s="34"/>
    </row>
    <row r="488" spans="1:11" ht="15" customHeight="1" x14ac:dyDescent="0.25">
      <c r="A488" s="34"/>
      <c r="B488" s="34"/>
      <c r="C488" s="41" t="s">
        <v>73</v>
      </c>
      <c r="D488" s="40">
        <v>0</v>
      </c>
      <c r="E488" s="40">
        <v>0</v>
      </c>
      <c r="F488" s="40">
        <v>0</v>
      </c>
      <c r="G488" s="40">
        <v>0</v>
      </c>
      <c r="H488" s="34"/>
      <c r="I488" s="34"/>
      <c r="J488" s="34"/>
      <c r="K488" s="34"/>
    </row>
    <row r="489" spans="1:11" ht="20.100000000000001" customHeight="1" x14ac:dyDescent="0.25">
      <c r="A489" s="34"/>
      <c r="B489" s="34"/>
      <c r="C489" s="41" t="s">
        <v>157</v>
      </c>
      <c r="D489" s="42">
        <v>0</v>
      </c>
      <c r="E489" s="42">
        <v>0</v>
      </c>
      <c r="F489" s="42">
        <v>0</v>
      </c>
      <c r="G489" s="42">
        <v>0</v>
      </c>
      <c r="H489" s="34"/>
      <c r="I489" s="34"/>
      <c r="J489" s="34"/>
      <c r="K489" s="34"/>
    </row>
    <row r="490" spans="1:11" ht="15" customHeight="1" x14ac:dyDescent="0.25">
      <c r="A490" s="34"/>
      <c r="B490" s="34"/>
      <c r="C490" s="41" t="s">
        <v>72</v>
      </c>
      <c r="D490" s="40">
        <v>0</v>
      </c>
      <c r="E490" s="40">
        <v>0</v>
      </c>
      <c r="F490" s="40">
        <v>0</v>
      </c>
      <c r="G490" s="40">
        <v>0</v>
      </c>
      <c r="H490" s="34"/>
      <c r="I490" s="34"/>
      <c r="J490" s="34"/>
      <c r="K490" s="34"/>
    </row>
    <row r="491" spans="1:11" ht="15" customHeight="1" x14ac:dyDescent="0.25">
      <c r="A491" s="34"/>
      <c r="B491" s="34"/>
      <c r="C491" s="41" t="s">
        <v>73</v>
      </c>
      <c r="D491" s="40">
        <v>0</v>
      </c>
      <c r="E491" s="40">
        <v>0</v>
      </c>
      <c r="F491" s="40">
        <v>0</v>
      </c>
      <c r="G491" s="40">
        <v>0</v>
      </c>
      <c r="H491" s="34"/>
      <c r="I491" s="34"/>
      <c r="J491" s="34"/>
      <c r="K491" s="34"/>
    </row>
    <row r="492" spans="1:11" ht="15" customHeight="1" x14ac:dyDescent="0.25">
      <c r="A492" s="34"/>
      <c r="B492" s="34"/>
      <c r="C492" s="41" t="s">
        <v>78</v>
      </c>
      <c r="D492" s="40">
        <v>0</v>
      </c>
      <c r="E492" s="40">
        <v>0</v>
      </c>
      <c r="F492" s="40">
        <v>0</v>
      </c>
      <c r="G492" s="40">
        <v>0</v>
      </c>
      <c r="H492" s="34"/>
      <c r="I492" s="34"/>
      <c r="J492" s="34"/>
      <c r="K492" s="34"/>
    </row>
    <row r="493" spans="1:11" ht="15" customHeight="1" x14ac:dyDescent="0.25">
      <c r="A493" s="34"/>
      <c r="B493" s="34"/>
      <c r="C493" s="41" t="s">
        <v>72</v>
      </c>
      <c r="D493" s="40">
        <v>0</v>
      </c>
      <c r="E493" s="40">
        <v>0</v>
      </c>
      <c r="F493" s="40">
        <v>0</v>
      </c>
      <c r="G493" s="40">
        <v>0</v>
      </c>
      <c r="H493" s="34"/>
      <c r="I493" s="34"/>
      <c r="J493" s="34"/>
      <c r="K493" s="34"/>
    </row>
    <row r="494" spans="1:11" ht="15" customHeight="1" x14ac:dyDescent="0.25">
      <c r="A494" s="34"/>
      <c r="B494" s="34"/>
      <c r="C494" s="41" t="s">
        <v>73</v>
      </c>
      <c r="D494" s="40">
        <v>0</v>
      </c>
      <c r="E494" s="40">
        <v>0</v>
      </c>
      <c r="F494" s="40">
        <v>0</v>
      </c>
      <c r="G494" s="40">
        <v>0</v>
      </c>
      <c r="H494" s="34"/>
      <c r="I494" s="34"/>
      <c r="J494" s="34"/>
      <c r="K494" s="34"/>
    </row>
    <row r="495" spans="1:11" ht="15" customHeight="1" x14ac:dyDescent="0.25">
      <c r="A495" s="34"/>
      <c r="B495" s="34"/>
      <c r="C495" s="41" t="s">
        <v>79</v>
      </c>
      <c r="D495" s="40">
        <v>0</v>
      </c>
      <c r="E495" s="40">
        <v>0</v>
      </c>
      <c r="F495" s="40">
        <v>0</v>
      </c>
      <c r="G495" s="40">
        <v>0</v>
      </c>
      <c r="H495" s="34"/>
      <c r="I495" s="34"/>
      <c r="J495" s="34"/>
      <c r="K495" s="34"/>
    </row>
    <row r="496" spans="1:11" ht="15" customHeight="1" x14ac:dyDescent="0.25">
      <c r="A496" s="34"/>
      <c r="B496" s="34"/>
      <c r="C496" s="41" t="s">
        <v>72</v>
      </c>
      <c r="D496" s="40">
        <v>0</v>
      </c>
      <c r="E496" s="40">
        <v>0</v>
      </c>
      <c r="F496" s="40">
        <v>0</v>
      </c>
      <c r="G496" s="40">
        <v>0</v>
      </c>
      <c r="H496" s="34"/>
      <c r="I496" s="34"/>
      <c r="J496" s="34"/>
      <c r="K496" s="34"/>
    </row>
    <row r="497" spans="1:11" ht="15" customHeight="1" x14ac:dyDescent="0.25">
      <c r="A497" s="34"/>
      <c r="B497" s="34"/>
      <c r="C497" s="41" t="s">
        <v>73</v>
      </c>
      <c r="D497" s="40">
        <v>0</v>
      </c>
      <c r="E497" s="40">
        <v>0</v>
      </c>
      <c r="F497" s="40">
        <v>0</v>
      </c>
      <c r="G497" s="40">
        <v>0</v>
      </c>
      <c r="H497" s="34"/>
      <c r="I497" s="34"/>
      <c r="J497" s="34"/>
      <c r="K497" s="34"/>
    </row>
    <row r="498" spans="1:11" ht="15" customHeight="1" x14ac:dyDescent="0.25">
      <c r="A498" s="34"/>
      <c r="B498" s="34"/>
      <c r="C498" s="41" t="s">
        <v>80</v>
      </c>
      <c r="D498" s="40">
        <v>0</v>
      </c>
      <c r="E498" s="40">
        <v>0</v>
      </c>
      <c r="F498" s="40">
        <v>0</v>
      </c>
      <c r="G498" s="40">
        <v>0</v>
      </c>
      <c r="H498" s="34"/>
      <c r="I498" s="34"/>
      <c r="J498" s="34"/>
      <c r="K498" s="34"/>
    </row>
    <row r="499" spans="1:11" ht="15" customHeight="1" x14ac:dyDescent="0.25">
      <c r="A499" s="34"/>
      <c r="B499" s="34"/>
      <c r="C499" s="41" t="s">
        <v>72</v>
      </c>
      <c r="D499" s="40">
        <v>0</v>
      </c>
      <c r="E499" s="40">
        <v>0</v>
      </c>
      <c r="F499" s="40">
        <v>0</v>
      </c>
      <c r="G499" s="40">
        <v>0</v>
      </c>
      <c r="H499" s="34"/>
      <c r="I499" s="34"/>
      <c r="J499" s="34"/>
      <c r="K499" s="34"/>
    </row>
    <row r="500" spans="1:11" ht="15" customHeight="1" x14ac:dyDescent="0.25">
      <c r="A500" s="34"/>
      <c r="B500" s="34"/>
      <c r="C500" s="41" t="s">
        <v>81</v>
      </c>
      <c r="D500" s="40">
        <v>0</v>
      </c>
      <c r="E500" s="40">
        <v>0</v>
      </c>
      <c r="F500" s="40">
        <v>0</v>
      </c>
      <c r="G500" s="40">
        <v>0</v>
      </c>
      <c r="H500" s="34"/>
      <c r="I500" s="34"/>
      <c r="J500" s="34"/>
      <c r="K500" s="34"/>
    </row>
    <row r="501" spans="1:11" ht="15" customHeight="1" x14ac:dyDescent="0.25">
      <c r="A501" s="34"/>
      <c r="B501" s="34"/>
      <c r="C501" s="41" t="s">
        <v>82</v>
      </c>
      <c r="D501" s="40">
        <v>0</v>
      </c>
      <c r="E501" s="40">
        <v>0</v>
      </c>
      <c r="F501" s="40">
        <v>0</v>
      </c>
      <c r="G501" s="40">
        <v>0</v>
      </c>
      <c r="H501" s="34"/>
      <c r="I501" s="34"/>
      <c r="J501" s="34"/>
      <c r="K501" s="34"/>
    </row>
    <row r="502" spans="1:11" ht="15" customHeight="1" x14ac:dyDescent="0.25">
      <c r="A502" s="34"/>
      <c r="B502" s="34"/>
      <c r="C502" s="41" t="s">
        <v>83</v>
      </c>
      <c r="D502" s="40">
        <v>0</v>
      </c>
      <c r="E502" s="40">
        <v>0</v>
      </c>
      <c r="F502" s="40">
        <v>0</v>
      </c>
      <c r="G502" s="40">
        <v>0</v>
      </c>
      <c r="H502" s="34"/>
      <c r="I502" s="34"/>
      <c r="J502" s="34"/>
      <c r="K502" s="34"/>
    </row>
    <row r="503" spans="1:11" ht="15" customHeight="1" x14ac:dyDescent="0.25">
      <c r="A503" s="34"/>
      <c r="B503" s="34"/>
      <c r="C503" s="41" t="s">
        <v>84</v>
      </c>
      <c r="D503" s="40">
        <v>0</v>
      </c>
      <c r="E503" s="40">
        <v>0</v>
      </c>
      <c r="F503" s="40">
        <v>0</v>
      </c>
      <c r="G503" s="40">
        <v>0</v>
      </c>
      <c r="H503" s="34"/>
      <c r="I503" s="34"/>
      <c r="J503" s="34"/>
      <c r="K503" s="34"/>
    </row>
    <row r="504" spans="1:11" ht="15" customHeight="1" x14ac:dyDescent="0.25">
      <c r="A504" s="34"/>
      <c r="B504" s="34"/>
      <c r="C504" s="41" t="s">
        <v>85</v>
      </c>
      <c r="D504" s="40">
        <v>0</v>
      </c>
      <c r="E504" s="40">
        <v>210000000</v>
      </c>
      <c r="F504" s="40">
        <v>210000000</v>
      </c>
      <c r="G504" s="40">
        <v>110000000</v>
      </c>
      <c r="H504" s="34"/>
      <c r="I504" s="34"/>
      <c r="J504" s="34"/>
      <c r="K504" s="34"/>
    </row>
    <row r="505" spans="1:11" ht="15" customHeight="1" x14ac:dyDescent="0.25">
      <c r="A505" s="34"/>
      <c r="B505" s="34"/>
      <c r="C505" s="41" t="s">
        <v>72</v>
      </c>
      <c r="D505" s="40">
        <v>0</v>
      </c>
      <c r="E505" s="40">
        <v>210000000</v>
      </c>
      <c r="F505" s="40">
        <v>210000000</v>
      </c>
      <c r="G505" s="40">
        <v>110000000</v>
      </c>
      <c r="H505" s="34"/>
      <c r="I505" s="34"/>
      <c r="J505" s="34"/>
      <c r="K505" s="34"/>
    </row>
    <row r="506" spans="1:11" ht="15" customHeight="1" x14ac:dyDescent="0.25">
      <c r="A506" s="34"/>
      <c r="B506" s="34"/>
      <c r="C506" s="41" t="s">
        <v>81</v>
      </c>
      <c r="D506" s="40">
        <v>0</v>
      </c>
      <c r="E506" s="40">
        <v>0</v>
      </c>
      <c r="F506" s="40">
        <v>0</v>
      </c>
      <c r="G506" s="40">
        <v>0</v>
      </c>
      <c r="H506" s="34"/>
      <c r="I506" s="34"/>
      <c r="J506" s="34"/>
      <c r="K506" s="34"/>
    </row>
    <row r="507" spans="1:11" ht="15" customHeight="1" x14ac:dyDescent="0.25">
      <c r="A507" s="34"/>
      <c r="B507" s="34"/>
      <c r="C507" s="41" t="s">
        <v>82</v>
      </c>
      <c r="D507" s="40">
        <v>0</v>
      </c>
      <c r="E507" s="40">
        <v>0</v>
      </c>
      <c r="F507" s="40">
        <v>0</v>
      </c>
      <c r="G507" s="40">
        <v>0</v>
      </c>
      <c r="H507" s="34"/>
      <c r="I507" s="34"/>
      <c r="J507" s="34"/>
      <c r="K507" s="34"/>
    </row>
    <row r="508" spans="1:11" ht="15" customHeight="1" x14ac:dyDescent="0.25">
      <c r="A508" s="34"/>
      <c r="B508" s="34"/>
      <c r="C508" s="41" t="s">
        <v>83</v>
      </c>
      <c r="D508" s="40">
        <v>0</v>
      </c>
      <c r="E508" s="40">
        <v>0</v>
      </c>
      <c r="F508" s="40">
        <v>0</v>
      </c>
      <c r="G508" s="40">
        <v>0</v>
      </c>
      <c r="H508" s="34"/>
      <c r="I508" s="34"/>
      <c r="J508" s="34"/>
      <c r="K508" s="34"/>
    </row>
    <row r="509" spans="1:11" ht="15" customHeight="1" x14ac:dyDescent="0.25">
      <c r="A509" s="34"/>
      <c r="B509" s="34"/>
      <c r="C509" s="41" t="s">
        <v>84</v>
      </c>
      <c r="D509" s="40">
        <v>0</v>
      </c>
      <c r="E509" s="40">
        <v>0</v>
      </c>
      <c r="F509" s="40">
        <v>0</v>
      </c>
      <c r="G509" s="40">
        <v>0</v>
      </c>
      <c r="H509" s="34"/>
      <c r="I509" s="34"/>
      <c r="J509" s="34"/>
      <c r="K509" s="34"/>
    </row>
    <row r="510" spans="1:11" ht="15" customHeight="1" x14ac:dyDescent="0.25">
      <c r="A510" s="34"/>
      <c r="B510" s="34"/>
      <c r="C510" s="41" t="s">
        <v>86</v>
      </c>
      <c r="D510" s="40">
        <v>0</v>
      </c>
      <c r="E510" s="40">
        <v>0</v>
      </c>
      <c r="F510" s="40">
        <v>0</v>
      </c>
      <c r="G510" s="40">
        <v>0</v>
      </c>
      <c r="H510" s="34"/>
      <c r="I510" s="34"/>
      <c r="J510" s="34"/>
      <c r="K510" s="34"/>
    </row>
    <row r="511" spans="1:11" ht="15" customHeight="1" x14ac:dyDescent="0.25">
      <c r="A511" s="34"/>
      <c r="B511" s="34"/>
      <c r="C511" s="41" t="s">
        <v>72</v>
      </c>
      <c r="D511" s="40">
        <v>0</v>
      </c>
      <c r="E511" s="40">
        <v>0</v>
      </c>
      <c r="F511" s="40">
        <v>0</v>
      </c>
      <c r="G511" s="40">
        <v>0</v>
      </c>
      <c r="H511" s="34"/>
      <c r="I511" s="34"/>
      <c r="J511" s="34"/>
      <c r="K511" s="34"/>
    </row>
    <row r="512" spans="1:11" ht="15" customHeight="1" x14ac:dyDescent="0.25">
      <c r="A512" s="34"/>
      <c r="B512" s="34"/>
      <c r="C512" s="41" t="s">
        <v>81</v>
      </c>
      <c r="D512" s="40">
        <v>0</v>
      </c>
      <c r="E512" s="40">
        <v>0</v>
      </c>
      <c r="F512" s="40">
        <v>0</v>
      </c>
      <c r="G512" s="40">
        <v>0</v>
      </c>
      <c r="H512" s="34"/>
      <c r="I512" s="34"/>
      <c r="J512" s="34"/>
      <c r="K512" s="34"/>
    </row>
    <row r="513" spans="1:11" ht="15" customHeight="1" x14ac:dyDescent="0.25">
      <c r="A513" s="34"/>
      <c r="B513" s="34"/>
      <c r="C513" s="41" t="s">
        <v>82</v>
      </c>
      <c r="D513" s="40">
        <v>0</v>
      </c>
      <c r="E513" s="40">
        <v>0</v>
      </c>
      <c r="F513" s="40">
        <v>0</v>
      </c>
      <c r="G513" s="40">
        <v>0</v>
      </c>
      <c r="H513" s="34"/>
      <c r="I513" s="34"/>
      <c r="J513" s="34"/>
      <c r="K513" s="34"/>
    </row>
    <row r="514" spans="1:11" ht="15" customHeight="1" x14ac:dyDescent="0.25">
      <c r="A514" s="34"/>
      <c r="B514" s="34"/>
      <c r="C514" s="41" t="s">
        <v>83</v>
      </c>
      <c r="D514" s="40">
        <v>0</v>
      </c>
      <c r="E514" s="40">
        <v>0</v>
      </c>
      <c r="F514" s="40">
        <v>0</v>
      </c>
      <c r="G514" s="40">
        <v>0</v>
      </c>
      <c r="H514" s="34"/>
      <c r="I514" s="34"/>
      <c r="J514" s="34"/>
      <c r="K514" s="34"/>
    </row>
    <row r="515" spans="1:11" ht="15" customHeight="1" x14ac:dyDescent="0.25">
      <c r="A515" s="34"/>
      <c r="B515" s="34"/>
      <c r="C515" s="41" t="s">
        <v>84</v>
      </c>
      <c r="D515" s="40">
        <v>0</v>
      </c>
      <c r="E515" s="40">
        <v>0</v>
      </c>
      <c r="F515" s="40">
        <v>0</v>
      </c>
      <c r="G515" s="40">
        <v>0</v>
      </c>
      <c r="H515" s="34"/>
      <c r="I515" s="34"/>
      <c r="J515" s="34"/>
      <c r="K515" s="34"/>
    </row>
    <row r="516" spans="1:11" ht="15" customHeight="1" x14ac:dyDescent="0.25">
      <c r="A516" s="34"/>
      <c r="B516" s="34"/>
      <c r="C516" s="41" t="s">
        <v>87</v>
      </c>
      <c r="D516" s="40">
        <v>0</v>
      </c>
      <c r="E516" s="40">
        <v>0</v>
      </c>
      <c r="F516" s="40">
        <v>0</v>
      </c>
      <c r="G516" s="40">
        <v>0</v>
      </c>
      <c r="H516" s="34"/>
      <c r="I516" s="34"/>
      <c r="J516" s="34"/>
      <c r="K516" s="34"/>
    </row>
    <row r="517" spans="1:11" ht="15" customHeight="1" x14ac:dyDescent="0.25">
      <c r="A517" s="34"/>
      <c r="B517" s="34"/>
      <c r="C517" s="41" t="s">
        <v>88</v>
      </c>
      <c r="D517" s="40">
        <v>0</v>
      </c>
      <c r="E517" s="40">
        <v>0</v>
      </c>
      <c r="F517" s="40">
        <v>0</v>
      </c>
      <c r="G517" s="40">
        <v>0</v>
      </c>
      <c r="H517" s="34"/>
      <c r="I517" s="34"/>
      <c r="J517" s="34"/>
      <c r="K517" s="34"/>
    </row>
    <row r="518" spans="1:11" ht="20.100000000000001" customHeight="1" x14ac:dyDescent="0.25">
      <c r="A518" s="34"/>
      <c r="B518" s="34"/>
      <c r="C518" s="39" t="s">
        <v>53</v>
      </c>
      <c r="D518" s="34"/>
      <c r="E518" s="34"/>
      <c r="F518" s="34"/>
      <c r="G518" s="34"/>
      <c r="H518" s="34"/>
      <c r="I518" s="34"/>
      <c r="J518" s="34"/>
      <c r="K518" s="34"/>
    </row>
    <row r="519" spans="1:11" ht="20.100000000000001" customHeight="1" x14ac:dyDescent="0.25">
      <c r="A519" s="38" t="s">
        <v>158</v>
      </c>
      <c r="B519" s="32" t="s">
        <v>159</v>
      </c>
      <c r="C519" s="32" t="s">
        <v>53</v>
      </c>
      <c r="D519" s="34"/>
      <c r="E519" s="36" t="s">
        <v>53</v>
      </c>
      <c r="F519" s="32" t="s">
        <v>159</v>
      </c>
      <c r="G519" s="32" t="s">
        <v>53</v>
      </c>
      <c r="H519" s="37" t="s">
        <v>53</v>
      </c>
      <c r="I519" s="36" t="s">
        <v>53</v>
      </c>
      <c r="J519" s="32" t="s">
        <v>159</v>
      </c>
      <c r="K519" s="32" t="s">
        <v>53</v>
      </c>
    </row>
    <row r="520" spans="1:11" ht="20.100000000000001" customHeight="1" x14ac:dyDescent="0.25">
      <c r="A520" s="35" t="s">
        <v>160</v>
      </c>
      <c r="B520" s="32" t="s">
        <v>161</v>
      </c>
      <c r="C520" s="32" t="s">
        <v>53</v>
      </c>
      <c r="D520" s="34"/>
      <c r="E520" s="35" t="s">
        <v>162</v>
      </c>
      <c r="F520" s="32" t="s">
        <v>161</v>
      </c>
      <c r="G520" s="32" t="s">
        <v>53</v>
      </c>
      <c r="H520" s="34"/>
      <c r="I520" s="35" t="s">
        <v>163</v>
      </c>
      <c r="J520" s="32" t="s">
        <v>161</v>
      </c>
      <c r="K520" s="32" t="s">
        <v>53</v>
      </c>
    </row>
    <row r="521" spans="1:11" ht="20.100000000000001" customHeight="1" x14ac:dyDescent="0.25">
      <c r="A521" s="33" t="s">
        <v>53</v>
      </c>
      <c r="B521" s="32" t="s">
        <v>164</v>
      </c>
      <c r="C521" s="32" t="s">
        <v>53</v>
      </c>
      <c r="D521" s="34"/>
      <c r="E521" s="33" t="s">
        <v>53</v>
      </c>
      <c r="F521" s="32" t="s">
        <v>164</v>
      </c>
      <c r="G521" s="32" t="s">
        <v>53</v>
      </c>
      <c r="H521" s="34"/>
      <c r="I521" s="33" t="s">
        <v>53</v>
      </c>
      <c r="J521" s="32" t="s">
        <v>164</v>
      </c>
      <c r="K521" s="32" t="s">
        <v>53</v>
      </c>
    </row>
  </sheetData>
  <mergeCells count="49">
    <mergeCell ref="D419:G419"/>
    <mergeCell ref="D420:G420"/>
    <mergeCell ref="D421:G421"/>
    <mergeCell ref="C430:G430"/>
    <mergeCell ref="D362:G362"/>
    <mergeCell ref="D363:G363"/>
    <mergeCell ref="D364:G364"/>
    <mergeCell ref="C373:G373"/>
    <mergeCell ref="D418:G418"/>
    <mergeCell ref="C204:G204"/>
    <mergeCell ref="D249:G249"/>
    <mergeCell ref="D250:G250"/>
    <mergeCell ref="D251:G251"/>
    <mergeCell ref="C260:G260"/>
    <mergeCell ref="D305:G305"/>
    <mergeCell ref="D306:G306"/>
    <mergeCell ref="D307:G307"/>
    <mergeCell ref="C316:G316"/>
    <mergeCell ref="D361:G361"/>
    <mergeCell ref="D82:G82"/>
    <mergeCell ref="D83:G83"/>
    <mergeCell ref="C92:G92"/>
    <mergeCell ref="D137:G137"/>
    <mergeCell ref="D138:G138"/>
    <mergeCell ref="D139:G139"/>
    <mergeCell ref="C148:G148"/>
    <mergeCell ref="D193:G193"/>
    <mergeCell ref="D194:G194"/>
    <mergeCell ref="D195:G195"/>
    <mergeCell ref="D14:G14"/>
    <mergeCell ref="C21:G21"/>
    <mergeCell ref="D22:G22"/>
    <mergeCell ref="D23:G23"/>
    <mergeCell ref="D24:G24"/>
    <mergeCell ref="D25:G25"/>
    <mergeCell ref="C34:G34"/>
    <mergeCell ref="C79:G79"/>
    <mergeCell ref="D80:G80"/>
    <mergeCell ref="D81:G81"/>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A64B0-3A38-414A-AB18-359134C7D594}">
  <sheetPr>
    <outlinePr summaryBelow="0"/>
  </sheetPr>
  <dimension ref="A1:K581"/>
  <sheetViews>
    <sheetView workbookViewId="0">
      <selection activeCell="K14" sqref="K14"/>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2425</v>
      </c>
      <c r="E3" s="1416"/>
      <c r="F3" s="1416"/>
      <c r="G3" s="1416"/>
      <c r="H3" s="34"/>
      <c r="I3" s="34"/>
      <c r="J3" s="34"/>
      <c r="K3" s="34"/>
    </row>
    <row r="4" spans="1:11" ht="14.1" customHeight="1" x14ac:dyDescent="0.25">
      <c r="A4" s="34"/>
      <c r="B4" s="34"/>
      <c r="C4" s="60" t="s">
        <v>4</v>
      </c>
      <c r="D4" s="1415" t="s">
        <v>182</v>
      </c>
      <c r="E4" s="1416"/>
      <c r="F4" s="1416"/>
      <c r="G4" s="1416"/>
      <c r="H4" s="34"/>
      <c r="I4" s="34"/>
      <c r="J4" s="34"/>
      <c r="K4" s="34"/>
    </row>
    <row r="5" spans="1:11" ht="14.1" customHeight="1" x14ac:dyDescent="0.25">
      <c r="A5" s="34"/>
      <c r="B5" s="34"/>
      <c r="C5" s="60" t="s">
        <v>6</v>
      </c>
      <c r="D5" s="1415" t="s">
        <v>2424</v>
      </c>
      <c r="E5" s="1416"/>
      <c r="F5" s="1416"/>
      <c r="G5" s="1416"/>
      <c r="H5" s="34"/>
      <c r="I5" s="34"/>
      <c r="J5" s="34"/>
      <c r="K5" s="34"/>
    </row>
    <row r="6" spans="1:11" ht="14.1" customHeight="1" x14ac:dyDescent="0.25">
      <c r="A6" s="34"/>
      <c r="B6" s="34"/>
      <c r="C6" s="60" t="s">
        <v>8</v>
      </c>
      <c r="D6" s="1415" t="s">
        <v>1277</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72.95" customHeight="1" x14ac:dyDescent="0.25">
      <c r="A9" s="34"/>
      <c r="B9" s="34"/>
      <c r="C9" s="1427" t="s">
        <v>2423</v>
      </c>
      <c r="D9" s="1428"/>
      <c r="E9" s="1428"/>
      <c r="F9" s="1428"/>
      <c r="G9" s="1428"/>
      <c r="H9" s="34"/>
      <c r="I9" s="34"/>
      <c r="J9" s="34"/>
      <c r="K9" s="34"/>
    </row>
    <row r="10" spans="1:11" ht="43.5" customHeight="1" x14ac:dyDescent="0.25">
      <c r="A10" s="34"/>
      <c r="B10" s="34"/>
      <c r="C10" s="44" t="s">
        <v>14</v>
      </c>
      <c r="D10" s="1429" t="s">
        <v>2422</v>
      </c>
      <c r="E10" s="1430"/>
      <c r="F10" s="1430"/>
      <c r="G10" s="1430"/>
      <c r="H10" s="34"/>
      <c r="I10" s="34"/>
      <c r="J10" s="34"/>
      <c r="K10" s="34"/>
    </row>
    <row r="11" spans="1:11" ht="20.25" customHeight="1" x14ac:dyDescent="0.25">
      <c r="A11" s="34"/>
      <c r="B11" s="34"/>
      <c r="C11" s="44" t="s">
        <v>24</v>
      </c>
      <c r="D11" s="1429" t="s">
        <v>2421</v>
      </c>
      <c r="E11" s="1430"/>
      <c r="F11" s="1430"/>
      <c r="G11" s="1430"/>
      <c r="H11" s="34"/>
      <c r="I11" s="34"/>
      <c r="J11" s="34"/>
      <c r="K11" s="34"/>
    </row>
    <row r="12" spans="1:11" x14ac:dyDescent="0.25">
      <c r="A12" s="34"/>
      <c r="B12" s="34"/>
      <c r="C12" s="41" t="s">
        <v>26</v>
      </c>
      <c r="D12" s="59">
        <v>2026</v>
      </c>
      <c r="E12" s="59">
        <v>2027</v>
      </c>
      <c r="F12" s="59">
        <v>2028</v>
      </c>
      <c r="G12" s="59">
        <v>2029</v>
      </c>
      <c r="H12" s="34"/>
      <c r="I12" s="34"/>
      <c r="J12" s="34"/>
      <c r="K12" s="34"/>
    </row>
    <row r="13" spans="1:11" ht="14.1" customHeight="1" x14ac:dyDescent="0.25">
      <c r="A13" s="34"/>
      <c r="B13" s="34"/>
      <c r="C13" s="58"/>
      <c r="D13" s="57" t="s">
        <v>17</v>
      </c>
      <c r="E13" s="57" t="s">
        <v>18</v>
      </c>
      <c r="F13" s="57" t="s">
        <v>18</v>
      </c>
      <c r="G13" s="57" t="s">
        <v>18</v>
      </c>
      <c r="H13" s="34"/>
      <c r="I13" s="34"/>
      <c r="J13" s="34"/>
      <c r="K13" s="34"/>
    </row>
    <row r="14" spans="1:11" ht="20.100000000000001" customHeight="1" x14ac:dyDescent="0.25">
      <c r="A14" s="34"/>
      <c r="B14" s="34"/>
      <c r="C14" s="41" t="s">
        <v>2420</v>
      </c>
      <c r="D14" s="54" t="s">
        <v>53</v>
      </c>
      <c r="E14" s="54" t="s">
        <v>2419</v>
      </c>
      <c r="F14" s="54" t="s">
        <v>2418</v>
      </c>
      <c r="G14" s="54" t="s">
        <v>2417</v>
      </c>
      <c r="H14" s="34"/>
      <c r="I14" s="34"/>
      <c r="J14" s="34"/>
      <c r="K14" s="34"/>
    </row>
    <row r="15" spans="1:11" ht="20.100000000000001" customHeight="1" x14ac:dyDescent="0.25">
      <c r="A15" s="34"/>
      <c r="B15" s="34"/>
      <c r="C15" s="41" t="s">
        <v>2416</v>
      </c>
      <c r="D15" s="54" t="s">
        <v>53</v>
      </c>
      <c r="E15" s="54" t="s">
        <v>2415</v>
      </c>
      <c r="F15" s="54" t="s">
        <v>2415</v>
      </c>
      <c r="G15" s="54" t="s">
        <v>2415</v>
      </c>
      <c r="H15" s="34"/>
      <c r="I15" s="34"/>
      <c r="J15" s="34"/>
      <c r="K15" s="34"/>
    </row>
    <row r="16" spans="1:11" ht="14.1" customHeight="1" x14ac:dyDescent="0.25">
      <c r="A16" s="34"/>
      <c r="B16" s="34"/>
      <c r="C16" s="1417" t="s">
        <v>43</v>
      </c>
      <c r="D16" s="1418"/>
      <c r="E16" s="1418"/>
      <c r="F16" s="1418"/>
      <c r="G16" s="1418"/>
      <c r="H16" s="34"/>
      <c r="I16" s="34"/>
      <c r="J16" s="34"/>
      <c r="K16" s="34"/>
    </row>
    <row r="17" spans="1:11" ht="14.1" customHeight="1" x14ac:dyDescent="0.25">
      <c r="A17" s="34"/>
      <c r="B17" s="34"/>
      <c r="C17" s="56" t="s">
        <v>2348</v>
      </c>
      <c r="D17" s="1417" t="s">
        <v>2347</v>
      </c>
      <c r="E17" s="1418"/>
      <c r="F17" s="1418"/>
      <c r="G17" s="1418"/>
      <c r="H17" s="34"/>
      <c r="I17" s="34"/>
      <c r="J17" s="34"/>
      <c r="K17" s="34"/>
    </row>
    <row r="18" spans="1:11" x14ac:dyDescent="0.25">
      <c r="A18" s="34"/>
      <c r="B18" s="34"/>
      <c r="C18" s="55" t="s">
        <v>46</v>
      </c>
      <c r="D18" s="1419" t="s">
        <v>2414</v>
      </c>
      <c r="E18" s="1420"/>
      <c r="F18" s="1420"/>
      <c r="G18" s="1420"/>
      <c r="H18" s="34"/>
      <c r="I18" s="34"/>
      <c r="J18" s="34"/>
      <c r="K18" s="34"/>
    </row>
    <row r="19" spans="1:11" ht="18" customHeight="1" x14ac:dyDescent="0.25">
      <c r="A19" s="34"/>
      <c r="B19" s="34"/>
      <c r="C19" s="32" t="s">
        <v>48</v>
      </c>
      <c r="D19" s="1421" t="s">
        <v>2413</v>
      </c>
      <c r="E19" s="1422"/>
      <c r="F19" s="1422"/>
      <c r="G19" s="1422"/>
      <c r="H19" s="34"/>
      <c r="I19" s="34"/>
      <c r="J19" s="34"/>
      <c r="K19" s="34"/>
    </row>
    <row r="20" spans="1:11" x14ac:dyDescent="0.25">
      <c r="A20" s="34"/>
      <c r="B20" s="34"/>
      <c r="C20" s="32" t="s">
        <v>50</v>
      </c>
      <c r="D20" s="1421" t="s">
        <v>344</v>
      </c>
      <c r="E20" s="1422"/>
      <c r="F20" s="1422"/>
      <c r="G20" s="1422"/>
      <c r="H20" s="34"/>
      <c r="I20" s="34"/>
      <c r="J20" s="34"/>
      <c r="K20" s="34"/>
    </row>
    <row r="21" spans="1:11" ht="15" customHeight="1" x14ac:dyDescent="0.25">
      <c r="A21" s="34"/>
      <c r="B21" s="34"/>
      <c r="C21" s="53"/>
      <c r="D21" s="52">
        <v>2026</v>
      </c>
      <c r="E21" s="52">
        <v>2027</v>
      </c>
      <c r="F21" s="52">
        <v>2028</v>
      </c>
      <c r="G21" s="52">
        <v>2029</v>
      </c>
      <c r="H21" s="34"/>
      <c r="I21" s="34"/>
      <c r="J21" s="34"/>
      <c r="K21" s="34"/>
    </row>
    <row r="22" spans="1:11" ht="15" customHeight="1" x14ac:dyDescent="0.25">
      <c r="A22" s="34"/>
      <c r="B22" s="34"/>
      <c r="C22" s="51"/>
      <c r="D22" s="50" t="s">
        <v>17</v>
      </c>
      <c r="E22" s="50" t="s">
        <v>18</v>
      </c>
      <c r="F22" s="50" t="s">
        <v>18</v>
      </c>
      <c r="G22" s="50" t="s">
        <v>18</v>
      </c>
      <c r="H22" s="34"/>
      <c r="I22" s="34"/>
      <c r="J22" s="34"/>
      <c r="K22" s="34"/>
    </row>
    <row r="23" spans="1:11" ht="14.1" customHeight="1" x14ac:dyDescent="0.25">
      <c r="A23" s="34"/>
      <c r="B23" s="34"/>
      <c r="C23" s="41" t="s">
        <v>52</v>
      </c>
      <c r="D23" s="54" t="s">
        <v>53</v>
      </c>
      <c r="E23" s="54" t="s">
        <v>2412</v>
      </c>
      <c r="F23" s="54" t="s">
        <v>2411</v>
      </c>
      <c r="G23" s="54" t="s">
        <v>2410</v>
      </c>
      <c r="H23" s="34"/>
      <c r="I23" s="34"/>
      <c r="J23" s="34"/>
      <c r="K23" s="34"/>
    </row>
    <row r="24" spans="1:11" ht="14.1" customHeight="1" x14ac:dyDescent="0.25">
      <c r="A24" s="34"/>
      <c r="B24" s="34"/>
      <c r="C24" s="41" t="s">
        <v>54</v>
      </c>
      <c r="D24" s="54" t="s">
        <v>55</v>
      </c>
      <c r="E24" s="54" t="s">
        <v>2409</v>
      </c>
      <c r="F24" s="54" t="s">
        <v>2408</v>
      </c>
      <c r="G24" s="54" t="s">
        <v>2407</v>
      </c>
      <c r="H24" s="34"/>
      <c r="I24" s="34"/>
      <c r="J24" s="34"/>
      <c r="K24" s="34"/>
    </row>
    <row r="25" spans="1:11" ht="14.1" customHeight="1" x14ac:dyDescent="0.25">
      <c r="A25" s="34"/>
      <c r="B25" s="34"/>
      <c r="C25" s="41" t="s">
        <v>59</v>
      </c>
      <c r="D25" s="54" t="s">
        <v>55</v>
      </c>
      <c r="E25" s="54" t="s">
        <v>2406</v>
      </c>
      <c r="F25" s="54" t="s">
        <v>2405</v>
      </c>
      <c r="G25" s="54" t="s">
        <v>2404</v>
      </c>
      <c r="H25" s="34"/>
      <c r="I25" s="34"/>
      <c r="J25" s="34"/>
      <c r="K25" s="34"/>
    </row>
    <row r="26" spans="1:11" ht="14.1" customHeight="1" x14ac:dyDescent="0.25">
      <c r="A26" s="34"/>
      <c r="B26" s="34"/>
      <c r="C26" s="41" t="s">
        <v>63</v>
      </c>
      <c r="D26" s="54" t="s">
        <v>53</v>
      </c>
      <c r="E26" s="54" t="s">
        <v>53</v>
      </c>
      <c r="F26" s="54" t="s">
        <v>2403</v>
      </c>
      <c r="G26" s="54" t="s">
        <v>2402</v>
      </c>
      <c r="H26" s="34"/>
      <c r="I26" s="34"/>
      <c r="J26" s="34"/>
      <c r="K26" s="34"/>
    </row>
    <row r="27" spans="1:11" ht="14.1" customHeight="1" x14ac:dyDescent="0.25">
      <c r="A27" s="34"/>
      <c r="B27" s="34"/>
      <c r="C27" s="41" t="s">
        <v>65</v>
      </c>
      <c r="D27" s="54" t="s">
        <v>53</v>
      </c>
      <c r="E27" s="54" t="s">
        <v>53</v>
      </c>
      <c r="F27" s="54" t="s">
        <v>2401</v>
      </c>
      <c r="G27" s="54" t="s">
        <v>2400</v>
      </c>
      <c r="H27" s="34"/>
      <c r="I27" s="34"/>
      <c r="J27" s="34"/>
      <c r="K27" s="34"/>
    </row>
    <row r="28" spans="1:11" ht="14.1" customHeight="1" x14ac:dyDescent="0.25">
      <c r="A28" s="34"/>
      <c r="B28" s="34"/>
      <c r="C28" s="41" t="s">
        <v>68</v>
      </c>
      <c r="D28" s="54" t="s">
        <v>53</v>
      </c>
      <c r="E28" s="54" t="s">
        <v>53</v>
      </c>
      <c r="F28" s="54" t="s">
        <v>2399</v>
      </c>
      <c r="G28" s="54" t="s">
        <v>2398</v>
      </c>
      <c r="H28" s="34"/>
      <c r="I28" s="34"/>
      <c r="J28" s="34"/>
      <c r="K28" s="34"/>
    </row>
    <row r="29" spans="1:11" ht="14.1" customHeight="1" x14ac:dyDescent="0.25">
      <c r="A29" s="34"/>
      <c r="B29" s="34"/>
      <c r="C29" s="1431" t="s">
        <v>70</v>
      </c>
      <c r="D29" s="1432"/>
      <c r="E29" s="1432"/>
      <c r="F29" s="1432"/>
      <c r="G29" s="1432"/>
      <c r="H29" s="34"/>
      <c r="I29" s="34"/>
      <c r="J29" s="34"/>
      <c r="K29" s="34"/>
    </row>
    <row r="30" spans="1:11" ht="14.1" customHeight="1" x14ac:dyDescent="0.25">
      <c r="A30" s="34"/>
      <c r="B30" s="34"/>
      <c r="C30" s="53"/>
      <c r="D30" s="52">
        <v>2026</v>
      </c>
      <c r="E30" s="52">
        <v>2027</v>
      </c>
      <c r="F30" s="52">
        <v>2028</v>
      </c>
      <c r="G30" s="52">
        <v>2029</v>
      </c>
      <c r="H30" s="34"/>
      <c r="I30" s="34"/>
      <c r="J30" s="34"/>
      <c r="K30" s="34"/>
    </row>
    <row r="31" spans="1:11" ht="14.1" customHeight="1" x14ac:dyDescent="0.25">
      <c r="A31" s="34"/>
      <c r="B31" s="34"/>
      <c r="C31" s="51"/>
      <c r="D31" s="50" t="s">
        <v>17</v>
      </c>
      <c r="E31" s="50" t="s">
        <v>18</v>
      </c>
      <c r="F31" s="50" t="s">
        <v>18</v>
      </c>
      <c r="G31" s="50" t="s">
        <v>18</v>
      </c>
      <c r="H31" s="34"/>
      <c r="I31" s="34"/>
      <c r="J31" s="34"/>
      <c r="K31" s="34"/>
    </row>
    <row r="32" spans="1:11" ht="14.1" customHeight="1" x14ac:dyDescent="0.25">
      <c r="A32" s="34"/>
      <c r="B32" s="34"/>
      <c r="C32" s="49" t="s">
        <v>71</v>
      </c>
      <c r="D32" s="47">
        <v>0</v>
      </c>
      <c r="E32" s="47">
        <v>456872000</v>
      </c>
      <c r="F32" s="47">
        <v>461399000</v>
      </c>
      <c r="G32" s="47">
        <v>465926000</v>
      </c>
      <c r="H32" s="34"/>
      <c r="I32" s="34"/>
      <c r="J32" s="34"/>
      <c r="K32" s="34"/>
    </row>
    <row r="33" spans="1:11" ht="14.1" customHeight="1" x14ac:dyDescent="0.25">
      <c r="A33" s="34"/>
      <c r="B33" s="34"/>
      <c r="C33" s="49" t="s">
        <v>72</v>
      </c>
      <c r="D33" s="47">
        <v>0</v>
      </c>
      <c r="E33" s="47">
        <v>432777000</v>
      </c>
      <c r="F33" s="47">
        <v>437304000</v>
      </c>
      <c r="G33" s="47">
        <v>441831000</v>
      </c>
      <c r="H33" s="34"/>
      <c r="I33" s="34"/>
      <c r="J33" s="34"/>
      <c r="K33" s="34"/>
    </row>
    <row r="34" spans="1:11" ht="14.1" customHeight="1" x14ac:dyDescent="0.25">
      <c r="A34" s="34"/>
      <c r="B34" s="34"/>
      <c r="C34" s="49" t="s">
        <v>73</v>
      </c>
      <c r="D34" s="47">
        <v>0</v>
      </c>
      <c r="E34" s="47">
        <v>24095000</v>
      </c>
      <c r="F34" s="47">
        <v>24095000</v>
      </c>
      <c r="G34" s="47">
        <v>24095000</v>
      </c>
      <c r="H34" s="34"/>
      <c r="I34" s="34"/>
      <c r="J34" s="34"/>
      <c r="K34" s="34"/>
    </row>
    <row r="35" spans="1:11" ht="14.1" customHeight="1" x14ac:dyDescent="0.25">
      <c r="A35" s="34"/>
      <c r="B35" s="34"/>
      <c r="C35" s="49" t="s">
        <v>74</v>
      </c>
      <c r="D35" s="47">
        <v>0</v>
      </c>
      <c r="E35" s="47">
        <v>76298000</v>
      </c>
      <c r="F35" s="47">
        <v>77054000</v>
      </c>
      <c r="G35" s="47">
        <v>77810000</v>
      </c>
      <c r="H35" s="34"/>
      <c r="I35" s="34"/>
      <c r="J35" s="34"/>
      <c r="K35" s="34"/>
    </row>
    <row r="36" spans="1:11" ht="14.1" customHeight="1" x14ac:dyDescent="0.25">
      <c r="A36" s="34"/>
      <c r="B36" s="34"/>
      <c r="C36" s="49" t="s">
        <v>72</v>
      </c>
      <c r="D36" s="47">
        <v>0</v>
      </c>
      <c r="E36" s="47">
        <v>72274000</v>
      </c>
      <c r="F36" s="47">
        <v>73030000</v>
      </c>
      <c r="G36" s="47">
        <v>73786000</v>
      </c>
      <c r="H36" s="34"/>
      <c r="I36" s="34"/>
      <c r="J36" s="34"/>
      <c r="K36" s="34"/>
    </row>
    <row r="37" spans="1:11" ht="14.1" customHeight="1" x14ac:dyDescent="0.25">
      <c r="A37" s="34"/>
      <c r="B37" s="34"/>
      <c r="C37" s="49" t="s">
        <v>73</v>
      </c>
      <c r="D37" s="47">
        <v>0</v>
      </c>
      <c r="E37" s="47">
        <v>4024000</v>
      </c>
      <c r="F37" s="47">
        <v>4024000</v>
      </c>
      <c r="G37" s="47">
        <v>4024000</v>
      </c>
      <c r="H37" s="34"/>
      <c r="I37" s="34"/>
      <c r="J37" s="34"/>
      <c r="K37" s="34"/>
    </row>
    <row r="38" spans="1:11" ht="14.1" customHeight="1" x14ac:dyDescent="0.25">
      <c r="A38" s="34"/>
      <c r="B38" s="34"/>
      <c r="C38" s="49" t="s">
        <v>75</v>
      </c>
      <c r="D38" s="47">
        <v>0</v>
      </c>
      <c r="E38" s="47">
        <v>103139000</v>
      </c>
      <c r="F38" s="47">
        <v>109139000</v>
      </c>
      <c r="G38" s="47">
        <v>109139000</v>
      </c>
      <c r="H38" s="34"/>
      <c r="I38" s="34"/>
      <c r="J38" s="34"/>
      <c r="K38" s="34"/>
    </row>
    <row r="39" spans="1:11" ht="14.1" customHeight="1" x14ac:dyDescent="0.25">
      <c r="A39" s="34"/>
      <c r="B39" s="34"/>
      <c r="C39" s="49" t="s">
        <v>72</v>
      </c>
      <c r="D39" s="47">
        <v>0</v>
      </c>
      <c r="E39" s="47">
        <v>72000000</v>
      </c>
      <c r="F39" s="47">
        <v>78000000</v>
      </c>
      <c r="G39" s="47">
        <v>78000000</v>
      </c>
      <c r="H39" s="34"/>
      <c r="I39" s="34"/>
      <c r="J39" s="34"/>
      <c r="K39" s="34"/>
    </row>
    <row r="40" spans="1:11" ht="14.1" customHeight="1" x14ac:dyDescent="0.25">
      <c r="A40" s="34"/>
      <c r="B40" s="34"/>
      <c r="C40" s="49" t="s">
        <v>73</v>
      </c>
      <c r="D40" s="47">
        <v>0</v>
      </c>
      <c r="E40" s="47">
        <v>31139000</v>
      </c>
      <c r="F40" s="47">
        <v>31139000</v>
      </c>
      <c r="G40" s="47">
        <v>31139000</v>
      </c>
      <c r="H40" s="34"/>
      <c r="I40" s="34"/>
      <c r="J40" s="34"/>
      <c r="K40" s="34"/>
    </row>
    <row r="41" spans="1:11" ht="14.1" customHeight="1" x14ac:dyDescent="0.25">
      <c r="A41" s="34"/>
      <c r="B41" s="34"/>
      <c r="C41" s="49" t="s">
        <v>76</v>
      </c>
      <c r="D41" s="47">
        <v>0</v>
      </c>
      <c r="E41" s="47">
        <v>0</v>
      </c>
      <c r="F41" s="47">
        <v>0</v>
      </c>
      <c r="G41" s="47">
        <v>0</v>
      </c>
      <c r="H41" s="34"/>
      <c r="I41" s="34"/>
      <c r="J41" s="34"/>
      <c r="K41" s="34"/>
    </row>
    <row r="42" spans="1:11" ht="14.1" customHeight="1" x14ac:dyDescent="0.25">
      <c r="A42" s="34"/>
      <c r="B42" s="34"/>
      <c r="C42" s="49" t="s">
        <v>72</v>
      </c>
      <c r="D42" s="47">
        <v>0</v>
      </c>
      <c r="E42" s="47">
        <v>0</v>
      </c>
      <c r="F42" s="47">
        <v>0</v>
      </c>
      <c r="G42" s="47">
        <v>0</v>
      </c>
      <c r="H42" s="34"/>
      <c r="I42" s="34"/>
      <c r="J42" s="34"/>
      <c r="K42" s="34"/>
    </row>
    <row r="43" spans="1:11" ht="14.1" customHeight="1" x14ac:dyDescent="0.25">
      <c r="A43" s="34"/>
      <c r="B43" s="34"/>
      <c r="C43" s="49" t="s">
        <v>73</v>
      </c>
      <c r="D43" s="47">
        <v>0</v>
      </c>
      <c r="E43" s="47">
        <v>0</v>
      </c>
      <c r="F43" s="47">
        <v>0</v>
      </c>
      <c r="G43" s="47">
        <v>0</v>
      </c>
      <c r="H43" s="34"/>
      <c r="I43" s="34"/>
      <c r="J43" s="34"/>
      <c r="K43" s="34"/>
    </row>
    <row r="44" spans="1:11" ht="14.1" customHeight="1" x14ac:dyDescent="0.25">
      <c r="A44" s="34"/>
      <c r="B44" s="34"/>
      <c r="C44" s="49" t="s">
        <v>77</v>
      </c>
      <c r="D44" s="47">
        <v>0</v>
      </c>
      <c r="E44" s="47">
        <v>0</v>
      </c>
      <c r="F44" s="47">
        <v>0</v>
      </c>
      <c r="G44" s="47">
        <v>0</v>
      </c>
      <c r="H44" s="34"/>
      <c r="I44" s="34"/>
      <c r="J44" s="34"/>
      <c r="K44" s="34"/>
    </row>
    <row r="45" spans="1:11" ht="14.1" customHeight="1" x14ac:dyDescent="0.25">
      <c r="A45" s="34"/>
      <c r="B45" s="34"/>
      <c r="C45" s="49" t="s">
        <v>72</v>
      </c>
      <c r="D45" s="47">
        <v>0</v>
      </c>
      <c r="E45" s="47">
        <v>0</v>
      </c>
      <c r="F45" s="47">
        <v>0</v>
      </c>
      <c r="G45" s="47">
        <v>0</v>
      </c>
      <c r="H45" s="34"/>
      <c r="I45" s="34"/>
      <c r="J45" s="34"/>
      <c r="K45" s="34"/>
    </row>
    <row r="46" spans="1:11" ht="14.1" customHeight="1" x14ac:dyDescent="0.25">
      <c r="A46" s="34"/>
      <c r="B46" s="34"/>
      <c r="C46" s="49" t="s">
        <v>73</v>
      </c>
      <c r="D46" s="47">
        <v>0</v>
      </c>
      <c r="E46" s="47">
        <v>0</v>
      </c>
      <c r="F46" s="47">
        <v>0</v>
      </c>
      <c r="G46" s="47">
        <v>0</v>
      </c>
      <c r="H46" s="34"/>
      <c r="I46" s="34"/>
      <c r="J46" s="34"/>
      <c r="K46" s="34"/>
    </row>
    <row r="47" spans="1:11" ht="14.1" customHeight="1" x14ac:dyDescent="0.25">
      <c r="A47" s="34"/>
      <c r="B47" s="34"/>
      <c r="C47" s="49" t="s">
        <v>78</v>
      </c>
      <c r="D47" s="47">
        <v>0</v>
      </c>
      <c r="E47" s="47">
        <v>0</v>
      </c>
      <c r="F47" s="47">
        <v>0</v>
      </c>
      <c r="G47" s="47">
        <v>0</v>
      </c>
      <c r="H47" s="34"/>
      <c r="I47" s="34"/>
      <c r="J47" s="34"/>
      <c r="K47" s="34"/>
    </row>
    <row r="48" spans="1:11" ht="14.1" customHeight="1" x14ac:dyDescent="0.25">
      <c r="A48" s="34"/>
      <c r="B48" s="34"/>
      <c r="C48" s="49" t="s">
        <v>72</v>
      </c>
      <c r="D48" s="47">
        <v>0</v>
      </c>
      <c r="E48" s="47">
        <v>0</v>
      </c>
      <c r="F48" s="47">
        <v>0</v>
      </c>
      <c r="G48" s="47">
        <v>0</v>
      </c>
      <c r="H48" s="34"/>
      <c r="I48" s="34"/>
      <c r="J48" s="34"/>
      <c r="K48" s="34"/>
    </row>
    <row r="49" spans="1:11" ht="14.1" customHeight="1" x14ac:dyDescent="0.25">
      <c r="A49" s="34"/>
      <c r="B49" s="34"/>
      <c r="C49" s="49" t="s">
        <v>73</v>
      </c>
      <c r="D49" s="47">
        <v>0</v>
      </c>
      <c r="E49" s="47">
        <v>0</v>
      </c>
      <c r="F49" s="47">
        <v>0</v>
      </c>
      <c r="G49" s="47">
        <v>0</v>
      </c>
      <c r="H49" s="34"/>
      <c r="I49" s="34"/>
      <c r="J49" s="34"/>
      <c r="K49" s="34"/>
    </row>
    <row r="50" spans="1:11" ht="14.1" customHeight="1" x14ac:dyDescent="0.25">
      <c r="A50" s="34"/>
      <c r="B50" s="34"/>
      <c r="C50" s="49" t="s">
        <v>79</v>
      </c>
      <c r="D50" s="47">
        <v>0</v>
      </c>
      <c r="E50" s="47">
        <v>0</v>
      </c>
      <c r="F50" s="47">
        <v>0</v>
      </c>
      <c r="G50" s="47">
        <v>0</v>
      </c>
      <c r="H50" s="34"/>
      <c r="I50" s="34"/>
      <c r="J50" s="34"/>
      <c r="K50" s="34"/>
    </row>
    <row r="51" spans="1:11" ht="14.1" customHeight="1" x14ac:dyDescent="0.25">
      <c r="A51" s="34"/>
      <c r="B51" s="34"/>
      <c r="C51" s="49" t="s">
        <v>72</v>
      </c>
      <c r="D51" s="47">
        <v>0</v>
      </c>
      <c r="E51" s="47">
        <v>0</v>
      </c>
      <c r="F51" s="47">
        <v>0</v>
      </c>
      <c r="G51" s="47">
        <v>0</v>
      </c>
      <c r="H51" s="34"/>
      <c r="I51" s="34"/>
      <c r="J51" s="34"/>
      <c r="K51" s="34"/>
    </row>
    <row r="52" spans="1:11" ht="14.1" customHeight="1" x14ac:dyDescent="0.25">
      <c r="A52" s="34"/>
      <c r="B52" s="34"/>
      <c r="C52" s="49" t="s">
        <v>73</v>
      </c>
      <c r="D52" s="47">
        <v>0</v>
      </c>
      <c r="E52" s="47">
        <v>0</v>
      </c>
      <c r="F52" s="47">
        <v>0</v>
      </c>
      <c r="G52" s="47">
        <v>0</v>
      </c>
      <c r="H52" s="34"/>
      <c r="I52" s="34"/>
      <c r="J52" s="34"/>
      <c r="K52" s="34"/>
    </row>
    <row r="53" spans="1:11" ht="14.1" customHeight="1" x14ac:dyDescent="0.25">
      <c r="A53" s="34"/>
      <c r="B53" s="34"/>
      <c r="C53" s="49" t="s">
        <v>80</v>
      </c>
      <c r="D53" s="47">
        <v>0</v>
      </c>
      <c r="E53" s="47">
        <v>0</v>
      </c>
      <c r="F53" s="47">
        <v>0</v>
      </c>
      <c r="G53" s="47">
        <v>0</v>
      </c>
      <c r="H53" s="34"/>
      <c r="I53" s="34"/>
      <c r="J53" s="34"/>
      <c r="K53" s="34"/>
    </row>
    <row r="54" spans="1:11" ht="14.1" customHeight="1" x14ac:dyDescent="0.25">
      <c r="A54" s="34"/>
      <c r="B54" s="34"/>
      <c r="C54" s="49" t="s">
        <v>72</v>
      </c>
      <c r="D54" s="47">
        <v>0</v>
      </c>
      <c r="E54" s="47">
        <v>0</v>
      </c>
      <c r="F54" s="47">
        <v>0</v>
      </c>
      <c r="G54" s="47">
        <v>0</v>
      </c>
      <c r="H54" s="34"/>
      <c r="I54" s="34"/>
      <c r="J54" s="34"/>
      <c r="K54" s="34"/>
    </row>
    <row r="55" spans="1:11" ht="14.1" customHeight="1" x14ac:dyDescent="0.25">
      <c r="A55" s="34"/>
      <c r="B55" s="34"/>
      <c r="C55" s="49" t="s">
        <v>81</v>
      </c>
      <c r="D55" s="47">
        <v>0</v>
      </c>
      <c r="E55" s="47">
        <v>0</v>
      </c>
      <c r="F55" s="47">
        <v>0</v>
      </c>
      <c r="G55" s="47">
        <v>0</v>
      </c>
      <c r="H55" s="34"/>
      <c r="I55" s="34"/>
      <c r="J55" s="34"/>
      <c r="K55" s="34"/>
    </row>
    <row r="56" spans="1:11" ht="14.1" customHeight="1" x14ac:dyDescent="0.25">
      <c r="A56" s="34"/>
      <c r="B56" s="34"/>
      <c r="C56" s="49" t="s">
        <v>82</v>
      </c>
      <c r="D56" s="47">
        <v>0</v>
      </c>
      <c r="E56" s="47">
        <v>0</v>
      </c>
      <c r="F56" s="47">
        <v>0</v>
      </c>
      <c r="G56" s="47">
        <v>0</v>
      </c>
      <c r="H56" s="34"/>
      <c r="I56" s="34"/>
      <c r="J56" s="34"/>
      <c r="K56" s="34"/>
    </row>
    <row r="57" spans="1:11" ht="14.1" customHeight="1" x14ac:dyDescent="0.25">
      <c r="A57" s="34"/>
      <c r="B57" s="34"/>
      <c r="C57" s="49" t="s">
        <v>83</v>
      </c>
      <c r="D57" s="47">
        <v>0</v>
      </c>
      <c r="E57" s="47">
        <v>0</v>
      </c>
      <c r="F57" s="47">
        <v>0</v>
      </c>
      <c r="G57" s="47">
        <v>0</v>
      </c>
      <c r="H57" s="34"/>
      <c r="I57" s="34"/>
      <c r="J57" s="34"/>
      <c r="K57" s="34"/>
    </row>
    <row r="58" spans="1:11" ht="14.1" customHeight="1" x14ac:dyDescent="0.25">
      <c r="A58" s="34"/>
      <c r="B58" s="34"/>
      <c r="C58" s="49" t="s">
        <v>84</v>
      </c>
      <c r="D58" s="47">
        <v>0</v>
      </c>
      <c r="E58" s="47">
        <v>0</v>
      </c>
      <c r="F58" s="47">
        <v>0</v>
      </c>
      <c r="G58" s="47">
        <v>0</v>
      </c>
      <c r="H58" s="34"/>
      <c r="I58" s="34"/>
      <c r="J58" s="34"/>
      <c r="K58" s="34"/>
    </row>
    <row r="59" spans="1:11" ht="14.1" customHeight="1" x14ac:dyDescent="0.25">
      <c r="A59" s="34"/>
      <c r="B59" s="34"/>
      <c r="C59" s="49" t="s">
        <v>85</v>
      </c>
      <c r="D59" s="47">
        <v>0</v>
      </c>
      <c r="E59" s="47">
        <v>0</v>
      </c>
      <c r="F59" s="47">
        <v>0</v>
      </c>
      <c r="G59" s="47">
        <v>0</v>
      </c>
      <c r="H59" s="34"/>
      <c r="I59" s="34"/>
      <c r="J59" s="34"/>
      <c r="K59" s="34"/>
    </row>
    <row r="60" spans="1:11" ht="14.1" customHeight="1" x14ac:dyDescent="0.25">
      <c r="A60" s="34"/>
      <c r="B60" s="34"/>
      <c r="C60" s="49" t="s">
        <v>72</v>
      </c>
      <c r="D60" s="47">
        <v>0</v>
      </c>
      <c r="E60" s="47">
        <v>0</v>
      </c>
      <c r="F60" s="47">
        <v>0</v>
      </c>
      <c r="G60" s="47">
        <v>0</v>
      </c>
      <c r="H60" s="34"/>
      <c r="I60" s="34"/>
      <c r="J60" s="34"/>
      <c r="K60" s="34"/>
    </row>
    <row r="61" spans="1:11" ht="14.1" customHeight="1" x14ac:dyDescent="0.25">
      <c r="A61" s="34"/>
      <c r="B61" s="34"/>
      <c r="C61" s="49" t="s">
        <v>81</v>
      </c>
      <c r="D61" s="47">
        <v>0</v>
      </c>
      <c r="E61" s="47">
        <v>0</v>
      </c>
      <c r="F61" s="47">
        <v>0</v>
      </c>
      <c r="G61" s="47">
        <v>0</v>
      </c>
      <c r="H61" s="34"/>
      <c r="I61" s="34"/>
      <c r="J61" s="34"/>
      <c r="K61" s="34"/>
    </row>
    <row r="62" spans="1:11" ht="14.1" customHeight="1" x14ac:dyDescent="0.25">
      <c r="A62" s="34"/>
      <c r="B62" s="34"/>
      <c r="C62" s="49" t="s">
        <v>82</v>
      </c>
      <c r="D62" s="47">
        <v>0</v>
      </c>
      <c r="E62" s="47">
        <v>0</v>
      </c>
      <c r="F62" s="47">
        <v>0</v>
      </c>
      <c r="G62" s="47">
        <v>0</v>
      </c>
      <c r="H62" s="34"/>
      <c r="I62" s="34"/>
      <c r="J62" s="34"/>
      <c r="K62" s="34"/>
    </row>
    <row r="63" spans="1:11" ht="14.1" customHeight="1" x14ac:dyDescent="0.25">
      <c r="A63" s="34"/>
      <c r="B63" s="34"/>
      <c r="C63" s="49" t="s">
        <v>83</v>
      </c>
      <c r="D63" s="47">
        <v>0</v>
      </c>
      <c r="E63" s="47">
        <v>0</v>
      </c>
      <c r="F63" s="47">
        <v>0</v>
      </c>
      <c r="G63" s="47">
        <v>0</v>
      </c>
      <c r="H63" s="34"/>
      <c r="I63" s="34"/>
      <c r="J63" s="34"/>
      <c r="K63" s="34"/>
    </row>
    <row r="64" spans="1:11" ht="14.1" customHeight="1" x14ac:dyDescent="0.25">
      <c r="A64" s="34"/>
      <c r="B64" s="34"/>
      <c r="C64" s="49" t="s">
        <v>84</v>
      </c>
      <c r="D64" s="47">
        <v>0</v>
      </c>
      <c r="E64" s="47">
        <v>0</v>
      </c>
      <c r="F64" s="47">
        <v>0</v>
      </c>
      <c r="G64" s="47">
        <v>0</v>
      </c>
      <c r="H64" s="34"/>
      <c r="I64" s="34"/>
      <c r="J64" s="34"/>
      <c r="K64" s="34"/>
    </row>
    <row r="65" spans="1:11" ht="14.1" customHeight="1" x14ac:dyDescent="0.25">
      <c r="A65" s="34"/>
      <c r="B65" s="34"/>
      <c r="C65" s="49" t="s">
        <v>86</v>
      </c>
      <c r="D65" s="47">
        <v>0</v>
      </c>
      <c r="E65" s="47">
        <v>0</v>
      </c>
      <c r="F65" s="47">
        <v>0</v>
      </c>
      <c r="G65" s="47">
        <v>0</v>
      </c>
      <c r="H65" s="34"/>
      <c r="I65" s="34"/>
      <c r="J65" s="34"/>
      <c r="K65" s="34"/>
    </row>
    <row r="66" spans="1:11" ht="14.1" customHeight="1" x14ac:dyDescent="0.25">
      <c r="A66" s="34"/>
      <c r="B66" s="34"/>
      <c r="C66" s="49" t="s">
        <v>72</v>
      </c>
      <c r="D66" s="47">
        <v>0</v>
      </c>
      <c r="E66" s="47">
        <v>0</v>
      </c>
      <c r="F66" s="47">
        <v>0</v>
      </c>
      <c r="G66" s="47">
        <v>0</v>
      </c>
      <c r="H66" s="34"/>
      <c r="I66" s="34"/>
      <c r="J66" s="34"/>
      <c r="K66" s="34"/>
    </row>
    <row r="67" spans="1:11" ht="14.1" customHeight="1" x14ac:dyDescent="0.25">
      <c r="A67" s="34"/>
      <c r="B67" s="34"/>
      <c r="C67" s="49" t="s">
        <v>81</v>
      </c>
      <c r="D67" s="47">
        <v>0</v>
      </c>
      <c r="E67" s="47">
        <v>0</v>
      </c>
      <c r="F67" s="47">
        <v>0</v>
      </c>
      <c r="G67" s="47">
        <v>0</v>
      </c>
      <c r="H67" s="34"/>
      <c r="I67" s="34"/>
      <c r="J67" s="34"/>
      <c r="K67" s="34"/>
    </row>
    <row r="68" spans="1:11" ht="14.1" customHeight="1" x14ac:dyDescent="0.25">
      <c r="A68" s="34"/>
      <c r="B68" s="34"/>
      <c r="C68" s="49" t="s">
        <v>82</v>
      </c>
      <c r="D68" s="47">
        <v>0</v>
      </c>
      <c r="E68" s="47">
        <v>0</v>
      </c>
      <c r="F68" s="47">
        <v>0</v>
      </c>
      <c r="G68" s="47">
        <v>0</v>
      </c>
      <c r="H68" s="34"/>
      <c r="I68" s="34"/>
      <c r="J68" s="34"/>
      <c r="K68" s="34"/>
    </row>
    <row r="69" spans="1:11" ht="14.1" customHeight="1" x14ac:dyDescent="0.25">
      <c r="A69" s="34"/>
      <c r="B69" s="34"/>
      <c r="C69" s="49" t="s">
        <v>83</v>
      </c>
      <c r="D69" s="47">
        <v>0</v>
      </c>
      <c r="E69" s="47">
        <v>0</v>
      </c>
      <c r="F69" s="47">
        <v>0</v>
      </c>
      <c r="G69" s="47">
        <v>0</v>
      </c>
      <c r="H69" s="34"/>
      <c r="I69" s="34"/>
      <c r="J69" s="34"/>
      <c r="K69" s="34"/>
    </row>
    <row r="70" spans="1:11" ht="14.1" customHeight="1" x14ac:dyDescent="0.25">
      <c r="A70" s="34"/>
      <c r="B70" s="34"/>
      <c r="C70" s="49" t="s">
        <v>84</v>
      </c>
      <c r="D70" s="47">
        <v>0</v>
      </c>
      <c r="E70" s="47">
        <v>0</v>
      </c>
      <c r="F70" s="47">
        <v>0</v>
      </c>
      <c r="G70" s="47">
        <v>0</v>
      </c>
      <c r="H70" s="34"/>
      <c r="I70" s="34"/>
      <c r="J70" s="34"/>
      <c r="K70" s="34"/>
    </row>
    <row r="71" spans="1:11" ht="14.1" customHeight="1" x14ac:dyDescent="0.25">
      <c r="A71" s="34"/>
      <c r="B71" s="34"/>
      <c r="C71" s="49" t="s">
        <v>87</v>
      </c>
      <c r="D71" s="47">
        <v>0</v>
      </c>
      <c r="E71" s="47">
        <v>0</v>
      </c>
      <c r="F71" s="47">
        <v>0</v>
      </c>
      <c r="G71" s="47">
        <v>0</v>
      </c>
      <c r="H71" s="34"/>
      <c r="I71" s="34"/>
      <c r="J71" s="34"/>
      <c r="K71" s="34"/>
    </row>
    <row r="72" spans="1:11" ht="14.1" customHeight="1" x14ac:dyDescent="0.25">
      <c r="A72" s="34"/>
      <c r="B72" s="34"/>
      <c r="C72" s="49" t="s">
        <v>88</v>
      </c>
      <c r="D72" s="47">
        <v>0</v>
      </c>
      <c r="E72" s="47">
        <v>0</v>
      </c>
      <c r="F72" s="47">
        <v>0</v>
      </c>
      <c r="G72" s="47">
        <v>0</v>
      </c>
      <c r="H72" s="34"/>
      <c r="I72" s="34"/>
      <c r="J72" s="34"/>
      <c r="K72" s="34"/>
    </row>
    <row r="73" spans="1:11" ht="14.1" customHeight="1" x14ac:dyDescent="0.25">
      <c r="A73" s="34"/>
      <c r="B73" s="34"/>
      <c r="C73" s="48" t="s">
        <v>89</v>
      </c>
      <c r="D73" s="47">
        <v>0</v>
      </c>
      <c r="E73" s="47">
        <v>636309000</v>
      </c>
      <c r="F73" s="47">
        <v>647592000</v>
      </c>
      <c r="G73" s="47">
        <v>652875000</v>
      </c>
      <c r="H73" s="34"/>
      <c r="I73" s="34"/>
      <c r="J73" s="34"/>
      <c r="K73" s="34"/>
    </row>
    <row r="74" spans="1:11" ht="14.1" customHeight="1" x14ac:dyDescent="0.25">
      <c r="A74" s="34"/>
      <c r="B74" s="34"/>
      <c r="C74" s="1417" t="s">
        <v>90</v>
      </c>
      <c r="D74" s="1418"/>
      <c r="E74" s="1418"/>
      <c r="F74" s="1418"/>
      <c r="G74" s="1418"/>
      <c r="H74" s="34"/>
      <c r="I74" s="34"/>
      <c r="J74" s="34"/>
      <c r="K74" s="34"/>
    </row>
    <row r="75" spans="1:11" ht="14.1" customHeight="1" x14ac:dyDescent="0.25">
      <c r="A75" s="34"/>
      <c r="B75" s="34"/>
      <c r="C75" s="56" t="s">
        <v>2397</v>
      </c>
      <c r="D75" s="1417" t="s">
        <v>2396</v>
      </c>
      <c r="E75" s="1418"/>
      <c r="F75" s="1418"/>
      <c r="G75" s="1418"/>
      <c r="H75" s="34"/>
      <c r="I75" s="34"/>
      <c r="J75" s="34"/>
      <c r="K75" s="34"/>
    </row>
    <row r="76" spans="1:11" x14ac:dyDescent="0.25">
      <c r="A76" s="34"/>
      <c r="B76" s="34"/>
      <c r="C76" s="55" t="s">
        <v>46</v>
      </c>
      <c r="D76" s="1419" t="s">
        <v>2395</v>
      </c>
      <c r="E76" s="1420"/>
      <c r="F76" s="1420"/>
      <c r="G76" s="1420"/>
      <c r="H76" s="34"/>
      <c r="I76" s="34"/>
      <c r="J76" s="34"/>
      <c r="K76" s="34"/>
    </row>
    <row r="77" spans="1:11" ht="18" customHeight="1" x14ac:dyDescent="0.25">
      <c r="A77" s="34"/>
      <c r="B77" s="34"/>
      <c r="C77" s="32" t="s">
        <v>48</v>
      </c>
      <c r="D77" s="1421" t="s">
        <v>2394</v>
      </c>
      <c r="E77" s="1422"/>
      <c r="F77" s="1422"/>
      <c r="G77" s="1422"/>
      <c r="H77" s="34"/>
      <c r="I77" s="34"/>
      <c r="J77" s="34"/>
      <c r="K77" s="34"/>
    </row>
    <row r="78" spans="1:11" x14ac:dyDescent="0.25">
      <c r="A78" s="34"/>
      <c r="B78" s="34"/>
      <c r="C78" s="32" t="s">
        <v>50</v>
      </c>
      <c r="D78" s="1421" t="s">
        <v>344</v>
      </c>
      <c r="E78" s="1422"/>
      <c r="F78" s="1422"/>
      <c r="G78" s="1422"/>
      <c r="H78" s="34"/>
      <c r="I78" s="34"/>
      <c r="J78" s="34"/>
      <c r="K78" s="34"/>
    </row>
    <row r="79" spans="1:11" ht="15" customHeight="1" x14ac:dyDescent="0.25">
      <c r="A79" s="34"/>
      <c r="B79" s="34"/>
      <c r="C79" s="53"/>
      <c r="D79" s="52">
        <v>2026</v>
      </c>
      <c r="E79" s="52">
        <v>2027</v>
      </c>
      <c r="F79" s="52">
        <v>2028</v>
      </c>
      <c r="G79" s="52">
        <v>2029</v>
      </c>
      <c r="H79" s="34"/>
      <c r="I79" s="34"/>
      <c r="J79" s="34"/>
      <c r="K79" s="34"/>
    </row>
    <row r="80" spans="1:11" ht="15" customHeight="1" x14ac:dyDescent="0.25">
      <c r="A80" s="34"/>
      <c r="B80" s="34"/>
      <c r="C80" s="51"/>
      <c r="D80" s="50" t="s">
        <v>17</v>
      </c>
      <c r="E80" s="50" t="s">
        <v>18</v>
      </c>
      <c r="F80" s="50" t="s">
        <v>18</v>
      </c>
      <c r="G80" s="50" t="s">
        <v>18</v>
      </c>
      <c r="H80" s="34"/>
      <c r="I80" s="34"/>
      <c r="J80" s="34"/>
      <c r="K80" s="34"/>
    </row>
    <row r="81" spans="1:11" ht="14.1" customHeight="1" x14ac:dyDescent="0.25">
      <c r="A81" s="34"/>
      <c r="B81" s="34"/>
      <c r="C81" s="41" t="s">
        <v>52</v>
      </c>
      <c r="D81" s="54" t="s">
        <v>53</v>
      </c>
      <c r="E81" s="54" t="s">
        <v>124</v>
      </c>
      <c r="F81" s="54" t="s">
        <v>124</v>
      </c>
      <c r="G81" s="54" t="s">
        <v>124</v>
      </c>
      <c r="H81" s="34"/>
      <c r="I81" s="34"/>
      <c r="J81" s="34"/>
      <c r="K81" s="34"/>
    </row>
    <row r="82" spans="1:11" ht="14.1" customHeight="1" x14ac:dyDescent="0.25">
      <c r="A82" s="34"/>
      <c r="B82" s="34"/>
      <c r="C82" s="41" t="s">
        <v>54</v>
      </c>
      <c r="D82" s="54" t="s">
        <v>55</v>
      </c>
      <c r="E82" s="54" t="s">
        <v>2393</v>
      </c>
      <c r="F82" s="54" t="s">
        <v>2392</v>
      </c>
      <c r="G82" s="54" t="s">
        <v>2391</v>
      </c>
      <c r="H82" s="34"/>
      <c r="I82" s="34"/>
      <c r="J82" s="34"/>
      <c r="K82" s="34"/>
    </row>
    <row r="83" spans="1:11" ht="14.1" customHeight="1" x14ac:dyDescent="0.25">
      <c r="A83" s="34"/>
      <c r="B83" s="34"/>
      <c r="C83" s="41" t="s">
        <v>59</v>
      </c>
      <c r="D83" s="54" t="s">
        <v>55</v>
      </c>
      <c r="E83" s="54" t="s">
        <v>2393</v>
      </c>
      <c r="F83" s="54" t="s">
        <v>2392</v>
      </c>
      <c r="G83" s="54" t="s">
        <v>2391</v>
      </c>
      <c r="H83" s="34"/>
      <c r="I83" s="34"/>
      <c r="J83" s="34"/>
      <c r="K83" s="34"/>
    </row>
    <row r="84" spans="1:11" ht="14.1" customHeight="1" x14ac:dyDescent="0.25">
      <c r="A84" s="34"/>
      <c r="B84" s="34"/>
      <c r="C84" s="41" t="s">
        <v>63</v>
      </c>
      <c r="D84" s="54" t="s">
        <v>53</v>
      </c>
      <c r="E84" s="54" t="s">
        <v>53</v>
      </c>
      <c r="F84" s="54" t="s">
        <v>55</v>
      </c>
      <c r="G84" s="54" t="s">
        <v>55</v>
      </c>
      <c r="H84" s="34"/>
      <c r="I84" s="34"/>
      <c r="J84" s="34"/>
      <c r="K84" s="34"/>
    </row>
    <row r="85" spans="1:11" ht="14.1" customHeight="1" x14ac:dyDescent="0.25">
      <c r="A85" s="34"/>
      <c r="B85" s="34"/>
      <c r="C85" s="41" t="s">
        <v>65</v>
      </c>
      <c r="D85" s="54" t="s">
        <v>53</v>
      </c>
      <c r="E85" s="54" t="s">
        <v>53</v>
      </c>
      <c r="F85" s="54" t="s">
        <v>2390</v>
      </c>
      <c r="G85" s="54" t="s">
        <v>2389</v>
      </c>
      <c r="H85" s="34"/>
      <c r="I85" s="34"/>
      <c r="J85" s="34"/>
      <c r="K85" s="34"/>
    </row>
    <row r="86" spans="1:11" ht="14.1" customHeight="1" x14ac:dyDescent="0.25">
      <c r="A86" s="34"/>
      <c r="B86" s="34"/>
      <c r="C86" s="41" t="s">
        <v>68</v>
      </c>
      <c r="D86" s="54" t="s">
        <v>53</v>
      </c>
      <c r="E86" s="54" t="s">
        <v>53</v>
      </c>
      <c r="F86" s="54" t="s">
        <v>2390</v>
      </c>
      <c r="G86" s="54" t="s">
        <v>2389</v>
      </c>
      <c r="H86" s="34"/>
      <c r="I86" s="34"/>
      <c r="J86" s="34"/>
      <c r="K86" s="34"/>
    </row>
    <row r="87" spans="1:11" ht="14.1" customHeight="1" x14ac:dyDescent="0.25">
      <c r="A87" s="34"/>
      <c r="B87" s="34"/>
      <c r="C87" s="1431" t="s">
        <v>70</v>
      </c>
      <c r="D87" s="1432"/>
      <c r="E87" s="1432"/>
      <c r="F87" s="1432"/>
      <c r="G87" s="1432"/>
      <c r="H87" s="34"/>
      <c r="I87" s="34"/>
      <c r="J87" s="34"/>
      <c r="K87" s="34"/>
    </row>
    <row r="88" spans="1:11" ht="14.1" customHeight="1" x14ac:dyDescent="0.25">
      <c r="A88" s="34"/>
      <c r="B88" s="34"/>
      <c r="C88" s="53"/>
      <c r="D88" s="52">
        <v>2026</v>
      </c>
      <c r="E88" s="52">
        <v>2027</v>
      </c>
      <c r="F88" s="52">
        <v>2028</v>
      </c>
      <c r="G88" s="52">
        <v>2029</v>
      </c>
      <c r="H88" s="34"/>
      <c r="I88" s="34"/>
      <c r="J88" s="34"/>
      <c r="K88" s="34"/>
    </row>
    <row r="89" spans="1:11" ht="14.1" customHeight="1" x14ac:dyDescent="0.25">
      <c r="A89" s="34"/>
      <c r="B89" s="34"/>
      <c r="C89" s="51"/>
      <c r="D89" s="50" t="s">
        <v>17</v>
      </c>
      <c r="E89" s="50" t="s">
        <v>18</v>
      </c>
      <c r="F89" s="50" t="s">
        <v>18</v>
      </c>
      <c r="G89" s="50" t="s">
        <v>18</v>
      </c>
      <c r="H89" s="34"/>
      <c r="I89" s="34"/>
      <c r="J89" s="34"/>
      <c r="K89" s="34"/>
    </row>
    <row r="90" spans="1:11" ht="14.1" customHeight="1" x14ac:dyDescent="0.25">
      <c r="A90" s="34"/>
      <c r="B90" s="34"/>
      <c r="C90" s="49" t="s">
        <v>71</v>
      </c>
      <c r="D90" s="47">
        <v>0</v>
      </c>
      <c r="E90" s="47">
        <v>0</v>
      </c>
      <c r="F90" s="47">
        <v>0</v>
      </c>
      <c r="G90" s="47">
        <v>0</v>
      </c>
      <c r="H90" s="34"/>
      <c r="I90" s="34"/>
      <c r="J90" s="34"/>
      <c r="K90" s="34"/>
    </row>
    <row r="91" spans="1:11" ht="14.1" customHeight="1" x14ac:dyDescent="0.25">
      <c r="A91" s="34"/>
      <c r="B91" s="34"/>
      <c r="C91" s="49" t="s">
        <v>72</v>
      </c>
      <c r="D91" s="47">
        <v>0</v>
      </c>
      <c r="E91" s="47">
        <v>0</v>
      </c>
      <c r="F91" s="47">
        <v>0</v>
      </c>
      <c r="G91" s="47">
        <v>0</v>
      </c>
      <c r="H91" s="34"/>
      <c r="I91" s="34"/>
      <c r="J91" s="34"/>
      <c r="K91" s="34"/>
    </row>
    <row r="92" spans="1:11" ht="14.1" customHeight="1" x14ac:dyDescent="0.25">
      <c r="A92" s="34"/>
      <c r="B92" s="34"/>
      <c r="C92" s="49" t="s">
        <v>73</v>
      </c>
      <c r="D92" s="47">
        <v>0</v>
      </c>
      <c r="E92" s="47">
        <v>0</v>
      </c>
      <c r="F92" s="47">
        <v>0</v>
      </c>
      <c r="G92" s="47">
        <v>0</v>
      </c>
      <c r="H92" s="34"/>
      <c r="I92" s="34"/>
      <c r="J92" s="34"/>
      <c r="K92" s="34"/>
    </row>
    <row r="93" spans="1:11" ht="14.1" customHeight="1" x14ac:dyDescent="0.25">
      <c r="A93" s="34"/>
      <c r="B93" s="34"/>
      <c r="C93" s="49" t="s">
        <v>74</v>
      </c>
      <c r="D93" s="47">
        <v>0</v>
      </c>
      <c r="E93" s="47">
        <v>0</v>
      </c>
      <c r="F93" s="47">
        <v>0</v>
      </c>
      <c r="G93" s="47">
        <v>0</v>
      </c>
      <c r="H93" s="34"/>
      <c r="I93" s="34"/>
      <c r="J93" s="34"/>
      <c r="K93" s="34"/>
    </row>
    <row r="94" spans="1:11" ht="14.1" customHeight="1" x14ac:dyDescent="0.25">
      <c r="A94" s="34"/>
      <c r="B94" s="34"/>
      <c r="C94" s="49" t="s">
        <v>72</v>
      </c>
      <c r="D94" s="47">
        <v>0</v>
      </c>
      <c r="E94" s="47">
        <v>0</v>
      </c>
      <c r="F94" s="47">
        <v>0</v>
      </c>
      <c r="G94" s="47">
        <v>0</v>
      </c>
      <c r="H94" s="34"/>
      <c r="I94" s="34"/>
      <c r="J94" s="34"/>
      <c r="K94" s="34"/>
    </row>
    <row r="95" spans="1:11" ht="14.1" customHeight="1" x14ac:dyDescent="0.25">
      <c r="A95" s="34"/>
      <c r="B95" s="34"/>
      <c r="C95" s="49" t="s">
        <v>73</v>
      </c>
      <c r="D95" s="47">
        <v>0</v>
      </c>
      <c r="E95" s="47">
        <v>0</v>
      </c>
      <c r="F95" s="47">
        <v>0</v>
      </c>
      <c r="G95" s="47">
        <v>0</v>
      </c>
      <c r="H95" s="34"/>
      <c r="I95" s="34"/>
      <c r="J95" s="34"/>
      <c r="K95" s="34"/>
    </row>
    <row r="96" spans="1:11" ht="14.1" customHeight="1" x14ac:dyDescent="0.25">
      <c r="A96" s="34"/>
      <c r="B96" s="34"/>
      <c r="C96" s="49" t="s">
        <v>75</v>
      </c>
      <c r="D96" s="47">
        <v>0</v>
      </c>
      <c r="E96" s="47">
        <v>0</v>
      </c>
      <c r="F96" s="47">
        <v>0</v>
      </c>
      <c r="G96" s="47">
        <v>0</v>
      </c>
      <c r="H96" s="34"/>
      <c r="I96" s="34"/>
      <c r="J96" s="34"/>
      <c r="K96" s="34"/>
    </row>
    <row r="97" spans="1:11" ht="14.1" customHeight="1" x14ac:dyDescent="0.25">
      <c r="A97" s="34"/>
      <c r="B97" s="34"/>
      <c r="C97" s="49" t="s">
        <v>72</v>
      </c>
      <c r="D97" s="47">
        <v>0</v>
      </c>
      <c r="E97" s="47">
        <v>0</v>
      </c>
      <c r="F97" s="47">
        <v>0</v>
      </c>
      <c r="G97" s="47">
        <v>0</v>
      </c>
      <c r="H97" s="34"/>
      <c r="I97" s="34"/>
      <c r="J97" s="34"/>
      <c r="K97" s="34"/>
    </row>
    <row r="98" spans="1:11" ht="14.1" customHeight="1" x14ac:dyDescent="0.25">
      <c r="A98" s="34"/>
      <c r="B98" s="34"/>
      <c r="C98" s="49" t="s">
        <v>73</v>
      </c>
      <c r="D98" s="47">
        <v>0</v>
      </c>
      <c r="E98" s="47">
        <v>0</v>
      </c>
      <c r="F98" s="47">
        <v>0</v>
      </c>
      <c r="G98" s="47">
        <v>0</v>
      </c>
      <c r="H98" s="34"/>
      <c r="I98" s="34"/>
      <c r="J98" s="34"/>
      <c r="K98" s="34"/>
    </row>
    <row r="99" spans="1:11" ht="14.1" customHeight="1" x14ac:dyDescent="0.25">
      <c r="A99" s="34"/>
      <c r="B99" s="34"/>
      <c r="C99" s="49" t="s">
        <v>76</v>
      </c>
      <c r="D99" s="47">
        <v>0</v>
      </c>
      <c r="E99" s="47">
        <v>0</v>
      </c>
      <c r="F99" s="47">
        <v>0</v>
      </c>
      <c r="G99" s="47">
        <v>0</v>
      </c>
      <c r="H99" s="34"/>
      <c r="I99" s="34"/>
      <c r="J99" s="34"/>
      <c r="K99" s="34"/>
    </row>
    <row r="100" spans="1:11" ht="14.1" customHeight="1" x14ac:dyDescent="0.25">
      <c r="A100" s="34"/>
      <c r="B100" s="34"/>
      <c r="C100" s="49" t="s">
        <v>72</v>
      </c>
      <c r="D100" s="47">
        <v>0</v>
      </c>
      <c r="E100" s="47">
        <v>0</v>
      </c>
      <c r="F100" s="47">
        <v>0</v>
      </c>
      <c r="G100" s="47">
        <v>0</v>
      </c>
      <c r="H100" s="34"/>
      <c r="I100" s="34"/>
      <c r="J100" s="34"/>
      <c r="K100" s="34"/>
    </row>
    <row r="101" spans="1:11" ht="14.1" customHeight="1" x14ac:dyDescent="0.25">
      <c r="A101" s="34"/>
      <c r="B101" s="34"/>
      <c r="C101" s="49" t="s">
        <v>73</v>
      </c>
      <c r="D101" s="47">
        <v>0</v>
      </c>
      <c r="E101" s="47">
        <v>0</v>
      </c>
      <c r="F101" s="47">
        <v>0</v>
      </c>
      <c r="G101" s="47">
        <v>0</v>
      </c>
      <c r="H101" s="34"/>
      <c r="I101" s="34"/>
      <c r="J101" s="34"/>
      <c r="K101" s="34"/>
    </row>
    <row r="102" spans="1:11" ht="14.1" customHeight="1" x14ac:dyDescent="0.25">
      <c r="A102" s="34"/>
      <c r="B102" s="34"/>
      <c r="C102" s="49" t="s">
        <v>77</v>
      </c>
      <c r="D102" s="47">
        <v>0</v>
      </c>
      <c r="E102" s="47">
        <v>0</v>
      </c>
      <c r="F102" s="47">
        <v>0</v>
      </c>
      <c r="G102" s="47">
        <v>0</v>
      </c>
      <c r="H102" s="34"/>
      <c r="I102" s="34"/>
      <c r="J102" s="34"/>
      <c r="K102" s="34"/>
    </row>
    <row r="103" spans="1:11" ht="14.1" customHeight="1" x14ac:dyDescent="0.25">
      <c r="A103" s="34"/>
      <c r="B103" s="34"/>
      <c r="C103" s="49" t="s">
        <v>72</v>
      </c>
      <c r="D103" s="47">
        <v>0</v>
      </c>
      <c r="E103" s="47">
        <v>0</v>
      </c>
      <c r="F103" s="47">
        <v>0</v>
      </c>
      <c r="G103" s="47">
        <v>0</v>
      </c>
      <c r="H103" s="34"/>
      <c r="I103" s="34"/>
      <c r="J103" s="34"/>
      <c r="K103" s="34"/>
    </row>
    <row r="104" spans="1:11" ht="14.1" customHeight="1" x14ac:dyDescent="0.25">
      <c r="A104" s="34"/>
      <c r="B104" s="34"/>
      <c r="C104" s="49" t="s">
        <v>73</v>
      </c>
      <c r="D104" s="47">
        <v>0</v>
      </c>
      <c r="E104" s="47">
        <v>0</v>
      </c>
      <c r="F104" s="47">
        <v>0</v>
      </c>
      <c r="G104" s="47">
        <v>0</v>
      </c>
      <c r="H104" s="34"/>
      <c r="I104" s="34"/>
      <c r="J104" s="34"/>
      <c r="K104" s="34"/>
    </row>
    <row r="105" spans="1:11" ht="14.1" customHeight="1" x14ac:dyDescent="0.25">
      <c r="A105" s="34"/>
      <c r="B105" s="34"/>
      <c r="C105" s="49" t="s">
        <v>78</v>
      </c>
      <c r="D105" s="47">
        <v>0</v>
      </c>
      <c r="E105" s="47">
        <v>0</v>
      </c>
      <c r="F105" s="47">
        <v>0</v>
      </c>
      <c r="G105" s="47">
        <v>0</v>
      </c>
      <c r="H105" s="34"/>
      <c r="I105" s="34"/>
      <c r="J105" s="34"/>
      <c r="K105" s="34"/>
    </row>
    <row r="106" spans="1:11" ht="14.1" customHeight="1" x14ac:dyDescent="0.25">
      <c r="A106" s="34"/>
      <c r="B106" s="34"/>
      <c r="C106" s="49" t="s">
        <v>72</v>
      </c>
      <c r="D106" s="47">
        <v>0</v>
      </c>
      <c r="E106" s="47">
        <v>0</v>
      </c>
      <c r="F106" s="47">
        <v>0</v>
      </c>
      <c r="G106" s="47">
        <v>0</v>
      </c>
      <c r="H106" s="34"/>
      <c r="I106" s="34"/>
      <c r="J106" s="34"/>
      <c r="K106" s="34"/>
    </row>
    <row r="107" spans="1:11" ht="14.1" customHeight="1" x14ac:dyDescent="0.25">
      <c r="A107" s="34"/>
      <c r="B107" s="34"/>
      <c r="C107" s="49" t="s">
        <v>73</v>
      </c>
      <c r="D107" s="47">
        <v>0</v>
      </c>
      <c r="E107" s="47">
        <v>0</v>
      </c>
      <c r="F107" s="47">
        <v>0</v>
      </c>
      <c r="G107" s="47">
        <v>0</v>
      </c>
      <c r="H107" s="34"/>
      <c r="I107" s="34"/>
      <c r="J107" s="34"/>
      <c r="K107" s="34"/>
    </row>
    <row r="108" spans="1:11" ht="14.1" customHeight="1" x14ac:dyDescent="0.25">
      <c r="A108" s="34"/>
      <c r="B108" s="34"/>
      <c r="C108" s="49" t="s">
        <v>79</v>
      </c>
      <c r="D108" s="47">
        <v>0</v>
      </c>
      <c r="E108" s="47">
        <v>0</v>
      </c>
      <c r="F108" s="47">
        <v>0</v>
      </c>
      <c r="G108" s="47">
        <v>0</v>
      </c>
      <c r="H108" s="34"/>
      <c r="I108" s="34"/>
      <c r="J108" s="34"/>
      <c r="K108" s="34"/>
    </row>
    <row r="109" spans="1:11" ht="14.1" customHeight="1" x14ac:dyDescent="0.25">
      <c r="A109" s="34"/>
      <c r="B109" s="34"/>
      <c r="C109" s="49" t="s">
        <v>72</v>
      </c>
      <c r="D109" s="47">
        <v>0</v>
      </c>
      <c r="E109" s="47">
        <v>0</v>
      </c>
      <c r="F109" s="47">
        <v>0</v>
      </c>
      <c r="G109" s="47">
        <v>0</v>
      </c>
      <c r="H109" s="34"/>
      <c r="I109" s="34"/>
      <c r="J109" s="34"/>
      <c r="K109" s="34"/>
    </row>
    <row r="110" spans="1:11" ht="14.1" customHeight="1" x14ac:dyDescent="0.25">
      <c r="A110" s="34"/>
      <c r="B110" s="34"/>
      <c r="C110" s="49" t="s">
        <v>73</v>
      </c>
      <c r="D110" s="47">
        <v>0</v>
      </c>
      <c r="E110" s="47">
        <v>0</v>
      </c>
      <c r="F110" s="47">
        <v>0</v>
      </c>
      <c r="G110" s="47">
        <v>0</v>
      </c>
      <c r="H110" s="34"/>
      <c r="I110" s="34"/>
      <c r="J110" s="34"/>
      <c r="K110" s="34"/>
    </row>
    <row r="111" spans="1:11" ht="14.1" customHeight="1" x14ac:dyDescent="0.25">
      <c r="A111" s="34"/>
      <c r="B111" s="34"/>
      <c r="C111" s="49" t="s">
        <v>80</v>
      </c>
      <c r="D111" s="47">
        <v>0</v>
      </c>
      <c r="E111" s="47">
        <v>0</v>
      </c>
      <c r="F111" s="47">
        <v>0</v>
      </c>
      <c r="G111" s="47">
        <v>0</v>
      </c>
      <c r="H111" s="34"/>
      <c r="I111" s="34"/>
      <c r="J111" s="34"/>
      <c r="K111" s="34"/>
    </row>
    <row r="112" spans="1:11" ht="14.1" customHeight="1" x14ac:dyDescent="0.25">
      <c r="A112" s="34"/>
      <c r="B112" s="34"/>
      <c r="C112" s="49" t="s">
        <v>72</v>
      </c>
      <c r="D112" s="47">
        <v>0</v>
      </c>
      <c r="E112" s="47">
        <v>0</v>
      </c>
      <c r="F112" s="47">
        <v>0</v>
      </c>
      <c r="G112" s="47">
        <v>0</v>
      </c>
      <c r="H112" s="34"/>
      <c r="I112" s="34"/>
      <c r="J112" s="34"/>
      <c r="K112" s="34"/>
    </row>
    <row r="113" spans="1:11" ht="14.1" customHeight="1" x14ac:dyDescent="0.25">
      <c r="A113" s="34"/>
      <c r="B113" s="34"/>
      <c r="C113" s="49" t="s">
        <v>81</v>
      </c>
      <c r="D113" s="47">
        <v>0</v>
      </c>
      <c r="E113" s="47">
        <v>0</v>
      </c>
      <c r="F113" s="47">
        <v>0</v>
      </c>
      <c r="G113" s="47">
        <v>0</v>
      </c>
      <c r="H113" s="34"/>
      <c r="I113" s="34"/>
      <c r="J113" s="34"/>
      <c r="K113" s="34"/>
    </row>
    <row r="114" spans="1:11" ht="14.1" customHeight="1" x14ac:dyDescent="0.25">
      <c r="A114" s="34"/>
      <c r="B114" s="34"/>
      <c r="C114" s="49" t="s">
        <v>82</v>
      </c>
      <c r="D114" s="47">
        <v>0</v>
      </c>
      <c r="E114" s="47">
        <v>0</v>
      </c>
      <c r="F114" s="47">
        <v>0</v>
      </c>
      <c r="G114" s="47">
        <v>0</v>
      </c>
      <c r="H114" s="34"/>
      <c r="I114" s="34"/>
      <c r="J114" s="34"/>
      <c r="K114" s="34"/>
    </row>
    <row r="115" spans="1:11" ht="14.1" customHeight="1" x14ac:dyDescent="0.25">
      <c r="A115" s="34"/>
      <c r="B115" s="34"/>
      <c r="C115" s="49" t="s">
        <v>83</v>
      </c>
      <c r="D115" s="47">
        <v>0</v>
      </c>
      <c r="E115" s="47">
        <v>0</v>
      </c>
      <c r="F115" s="47">
        <v>0</v>
      </c>
      <c r="G115" s="47">
        <v>0</v>
      </c>
      <c r="H115" s="34"/>
      <c r="I115" s="34"/>
      <c r="J115" s="34"/>
      <c r="K115" s="34"/>
    </row>
    <row r="116" spans="1:11" ht="14.1" customHeight="1" x14ac:dyDescent="0.25">
      <c r="A116" s="34"/>
      <c r="B116" s="34"/>
      <c r="C116" s="49" t="s">
        <v>84</v>
      </c>
      <c r="D116" s="47">
        <v>0</v>
      </c>
      <c r="E116" s="47">
        <v>0</v>
      </c>
      <c r="F116" s="47">
        <v>0</v>
      </c>
      <c r="G116" s="47">
        <v>0</v>
      </c>
      <c r="H116" s="34"/>
      <c r="I116" s="34"/>
      <c r="J116" s="34"/>
      <c r="K116" s="34"/>
    </row>
    <row r="117" spans="1:11" ht="14.1" customHeight="1" x14ac:dyDescent="0.25">
      <c r="A117" s="34"/>
      <c r="B117" s="34"/>
      <c r="C117" s="49" t="s">
        <v>85</v>
      </c>
      <c r="D117" s="47">
        <v>0</v>
      </c>
      <c r="E117" s="47">
        <v>14400000</v>
      </c>
      <c r="F117" s="47">
        <v>1654000</v>
      </c>
      <c r="G117" s="47">
        <v>6020000</v>
      </c>
      <c r="H117" s="34"/>
      <c r="I117" s="34"/>
      <c r="J117" s="34"/>
      <c r="K117" s="34"/>
    </row>
    <row r="118" spans="1:11" ht="14.1" customHeight="1" x14ac:dyDescent="0.25">
      <c r="A118" s="34"/>
      <c r="B118" s="34"/>
      <c r="C118" s="49" t="s">
        <v>72</v>
      </c>
      <c r="D118" s="47">
        <v>0</v>
      </c>
      <c r="E118" s="47">
        <v>14400000</v>
      </c>
      <c r="F118" s="47">
        <v>1654000</v>
      </c>
      <c r="G118" s="47">
        <v>6020000</v>
      </c>
      <c r="H118" s="34"/>
      <c r="I118" s="34"/>
      <c r="J118" s="34"/>
      <c r="K118" s="34"/>
    </row>
    <row r="119" spans="1:11" ht="14.1" customHeight="1" x14ac:dyDescent="0.25">
      <c r="A119" s="34"/>
      <c r="B119" s="34"/>
      <c r="C119" s="49" t="s">
        <v>81</v>
      </c>
      <c r="D119" s="47">
        <v>0</v>
      </c>
      <c r="E119" s="47">
        <v>0</v>
      </c>
      <c r="F119" s="47">
        <v>0</v>
      </c>
      <c r="G119" s="47">
        <v>0</v>
      </c>
      <c r="H119" s="34"/>
      <c r="I119" s="34"/>
      <c r="J119" s="34"/>
      <c r="K119" s="34"/>
    </row>
    <row r="120" spans="1:11" ht="14.1" customHeight="1" x14ac:dyDescent="0.25">
      <c r="A120" s="34"/>
      <c r="B120" s="34"/>
      <c r="C120" s="49" t="s">
        <v>82</v>
      </c>
      <c r="D120" s="47">
        <v>0</v>
      </c>
      <c r="E120" s="47">
        <v>0</v>
      </c>
      <c r="F120" s="47">
        <v>0</v>
      </c>
      <c r="G120" s="47">
        <v>0</v>
      </c>
      <c r="H120" s="34"/>
      <c r="I120" s="34"/>
      <c r="J120" s="34"/>
      <c r="K120" s="34"/>
    </row>
    <row r="121" spans="1:11" ht="14.1" customHeight="1" x14ac:dyDescent="0.25">
      <c r="A121" s="34"/>
      <c r="B121" s="34"/>
      <c r="C121" s="49" t="s">
        <v>83</v>
      </c>
      <c r="D121" s="47">
        <v>0</v>
      </c>
      <c r="E121" s="47">
        <v>0</v>
      </c>
      <c r="F121" s="47">
        <v>0</v>
      </c>
      <c r="G121" s="47">
        <v>0</v>
      </c>
      <c r="H121" s="34"/>
      <c r="I121" s="34"/>
      <c r="J121" s="34"/>
      <c r="K121" s="34"/>
    </row>
    <row r="122" spans="1:11" ht="14.1" customHeight="1" x14ac:dyDescent="0.25">
      <c r="A122" s="34"/>
      <c r="B122" s="34"/>
      <c r="C122" s="49" t="s">
        <v>84</v>
      </c>
      <c r="D122" s="47">
        <v>0</v>
      </c>
      <c r="E122" s="47">
        <v>0</v>
      </c>
      <c r="F122" s="47">
        <v>0</v>
      </c>
      <c r="G122" s="47">
        <v>0</v>
      </c>
      <c r="H122" s="34"/>
      <c r="I122" s="34"/>
      <c r="J122" s="34"/>
      <c r="K122" s="34"/>
    </row>
    <row r="123" spans="1:11" ht="14.1" customHeight="1" x14ac:dyDescent="0.25">
      <c r="A123" s="34"/>
      <c r="B123" s="34"/>
      <c r="C123" s="49" t="s">
        <v>86</v>
      </c>
      <c r="D123" s="47">
        <v>0</v>
      </c>
      <c r="E123" s="47">
        <v>0</v>
      </c>
      <c r="F123" s="47">
        <v>0</v>
      </c>
      <c r="G123" s="47">
        <v>0</v>
      </c>
      <c r="H123" s="34"/>
      <c r="I123" s="34"/>
      <c r="J123" s="34"/>
      <c r="K123" s="34"/>
    </row>
    <row r="124" spans="1:11" ht="14.1" customHeight="1" x14ac:dyDescent="0.25">
      <c r="A124" s="34"/>
      <c r="B124" s="34"/>
      <c r="C124" s="49" t="s">
        <v>72</v>
      </c>
      <c r="D124" s="47">
        <v>0</v>
      </c>
      <c r="E124" s="47">
        <v>0</v>
      </c>
      <c r="F124" s="47">
        <v>0</v>
      </c>
      <c r="G124" s="47">
        <v>0</v>
      </c>
      <c r="H124" s="34"/>
      <c r="I124" s="34"/>
      <c r="J124" s="34"/>
      <c r="K124" s="34"/>
    </row>
    <row r="125" spans="1:11" ht="14.1" customHeight="1" x14ac:dyDescent="0.25">
      <c r="A125" s="34"/>
      <c r="B125" s="34"/>
      <c r="C125" s="49" t="s">
        <v>81</v>
      </c>
      <c r="D125" s="47">
        <v>0</v>
      </c>
      <c r="E125" s="47">
        <v>0</v>
      </c>
      <c r="F125" s="47">
        <v>0</v>
      </c>
      <c r="G125" s="47">
        <v>0</v>
      </c>
      <c r="H125" s="34"/>
      <c r="I125" s="34"/>
      <c r="J125" s="34"/>
      <c r="K125" s="34"/>
    </row>
    <row r="126" spans="1:11" ht="14.1" customHeight="1" x14ac:dyDescent="0.25">
      <c r="A126" s="34"/>
      <c r="B126" s="34"/>
      <c r="C126" s="49" t="s">
        <v>82</v>
      </c>
      <c r="D126" s="47">
        <v>0</v>
      </c>
      <c r="E126" s="47">
        <v>0</v>
      </c>
      <c r="F126" s="47">
        <v>0</v>
      </c>
      <c r="G126" s="47">
        <v>0</v>
      </c>
      <c r="H126" s="34"/>
      <c r="I126" s="34"/>
      <c r="J126" s="34"/>
      <c r="K126" s="34"/>
    </row>
    <row r="127" spans="1:11" ht="14.1" customHeight="1" x14ac:dyDescent="0.25">
      <c r="A127" s="34"/>
      <c r="B127" s="34"/>
      <c r="C127" s="49" t="s">
        <v>83</v>
      </c>
      <c r="D127" s="47">
        <v>0</v>
      </c>
      <c r="E127" s="47">
        <v>0</v>
      </c>
      <c r="F127" s="47">
        <v>0</v>
      </c>
      <c r="G127" s="47">
        <v>0</v>
      </c>
      <c r="H127" s="34"/>
      <c r="I127" s="34"/>
      <c r="J127" s="34"/>
      <c r="K127" s="34"/>
    </row>
    <row r="128" spans="1:11" ht="14.1" customHeight="1" x14ac:dyDescent="0.25">
      <c r="A128" s="34"/>
      <c r="B128" s="34"/>
      <c r="C128" s="49" t="s">
        <v>84</v>
      </c>
      <c r="D128" s="47">
        <v>0</v>
      </c>
      <c r="E128" s="47">
        <v>0</v>
      </c>
      <c r="F128" s="47">
        <v>0</v>
      </c>
      <c r="G128" s="47">
        <v>0</v>
      </c>
      <c r="H128" s="34"/>
      <c r="I128" s="34"/>
      <c r="J128" s="34"/>
      <c r="K128" s="34"/>
    </row>
    <row r="129" spans="1:11" ht="14.1" customHeight="1" x14ac:dyDescent="0.25">
      <c r="A129" s="34"/>
      <c r="B129" s="34"/>
      <c r="C129" s="49" t="s">
        <v>87</v>
      </c>
      <c r="D129" s="47">
        <v>0</v>
      </c>
      <c r="E129" s="47">
        <v>0</v>
      </c>
      <c r="F129" s="47">
        <v>0</v>
      </c>
      <c r="G129" s="47">
        <v>0</v>
      </c>
      <c r="H129" s="34"/>
      <c r="I129" s="34"/>
      <c r="J129" s="34"/>
      <c r="K129" s="34"/>
    </row>
    <row r="130" spans="1:11" ht="14.1" customHeight="1" x14ac:dyDescent="0.25">
      <c r="A130" s="34"/>
      <c r="B130" s="34"/>
      <c r="C130" s="49" t="s">
        <v>88</v>
      </c>
      <c r="D130" s="47">
        <v>0</v>
      </c>
      <c r="E130" s="47">
        <v>0</v>
      </c>
      <c r="F130" s="47">
        <v>0</v>
      </c>
      <c r="G130" s="47">
        <v>0</v>
      </c>
      <c r="H130" s="34"/>
      <c r="I130" s="34"/>
      <c r="J130" s="34"/>
      <c r="K130" s="34"/>
    </row>
    <row r="131" spans="1:11" ht="14.1" customHeight="1" x14ac:dyDescent="0.25">
      <c r="A131" s="34"/>
      <c r="B131" s="34"/>
      <c r="C131" s="48" t="s">
        <v>89</v>
      </c>
      <c r="D131" s="47">
        <v>0</v>
      </c>
      <c r="E131" s="47">
        <v>14400000</v>
      </c>
      <c r="F131" s="47">
        <v>1654000</v>
      </c>
      <c r="G131" s="47">
        <v>6020000</v>
      </c>
      <c r="H131" s="34"/>
      <c r="I131" s="34"/>
      <c r="J131" s="34"/>
      <c r="K131" s="34"/>
    </row>
    <row r="132" spans="1:11" x14ac:dyDescent="0.25">
      <c r="A132" s="34"/>
      <c r="B132" s="34"/>
      <c r="C132" s="55" t="s">
        <v>46</v>
      </c>
      <c r="D132" s="1419" t="s">
        <v>2388</v>
      </c>
      <c r="E132" s="1420"/>
      <c r="F132" s="1420"/>
      <c r="G132" s="1420"/>
      <c r="H132" s="34"/>
      <c r="I132" s="34"/>
      <c r="J132" s="34"/>
      <c r="K132" s="34"/>
    </row>
    <row r="133" spans="1:11" ht="18" customHeight="1" x14ac:dyDescent="0.25">
      <c r="A133" s="34"/>
      <c r="B133" s="34"/>
      <c r="C133" s="32" t="s">
        <v>48</v>
      </c>
      <c r="D133" s="1421" t="s">
        <v>2387</v>
      </c>
      <c r="E133" s="1422"/>
      <c r="F133" s="1422"/>
      <c r="G133" s="1422"/>
      <c r="H133" s="34"/>
      <c r="I133" s="34"/>
      <c r="J133" s="34"/>
      <c r="K133" s="34"/>
    </row>
    <row r="134" spans="1:11" x14ac:dyDescent="0.25">
      <c r="A134" s="34"/>
      <c r="B134" s="34"/>
      <c r="C134" s="32" t="s">
        <v>50</v>
      </c>
      <c r="D134" s="1421" t="s">
        <v>344</v>
      </c>
      <c r="E134" s="1422"/>
      <c r="F134" s="1422"/>
      <c r="G134" s="1422"/>
      <c r="H134" s="34"/>
      <c r="I134" s="34"/>
      <c r="J134" s="34"/>
      <c r="K134" s="34"/>
    </row>
    <row r="135" spans="1:11" ht="15" customHeight="1" x14ac:dyDescent="0.25">
      <c r="A135" s="34"/>
      <c r="B135" s="34"/>
      <c r="C135" s="53"/>
      <c r="D135" s="52">
        <v>2026</v>
      </c>
      <c r="E135" s="52">
        <v>2027</v>
      </c>
      <c r="F135" s="52">
        <v>2028</v>
      </c>
      <c r="G135" s="52">
        <v>2029</v>
      </c>
      <c r="H135" s="34"/>
      <c r="I135" s="34"/>
      <c r="J135" s="34"/>
      <c r="K135" s="34"/>
    </row>
    <row r="136" spans="1:11" ht="15" customHeight="1" x14ac:dyDescent="0.25">
      <c r="A136" s="34"/>
      <c r="B136" s="34"/>
      <c r="C136" s="51"/>
      <c r="D136" s="50" t="s">
        <v>17</v>
      </c>
      <c r="E136" s="50" t="s">
        <v>18</v>
      </c>
      <c r="F136" s="50" t="s">
        <v>18</v>
      </c>
      <c r="G136" s="50" t="s">
        <v>18</v>
      </c>
      <c r="H136" s="34"/>
      <c r="I136" s="34"/>
      <c r="J136" s="34"/>
      <c r="K136" s="34"/>
    </row>
    <row r="137" spans="1:11" ht="14.1" customHeight="1" x14ac:dyDescent="0.25">
      <c r="A137" s="34"/>
      <c r="B137" s="34"/>
      <c r="C137" s="41" t="s">
        <v>52</v>
      </c>
      <c r="D137" s="54" t="s">
        <v>53</v>
      </c>
      <c r="E137" s="54" t="s">
        <v>1168</v>
      </c>
      <c r="F137" s="54" t="s">
        <v>1168</v>
      </c>
      <c r="G137" s="54" t="s">
        <v>1168</v>
      </c>
      <c r="H137" s="34"/>
      <c r="I137" s="34"/>
      <c r="J137" s="34"/>
      <c r="K137" s="34"/>
    </row>
    <row r="138" spans="1:11" ht="14.1" customHeight="1" x14ac:dyDescent="0.25">
      <c r="A138" s="34"/>
      <c r="B138" s="34"/>
      <c r="C138" s="41" t="s">
        <v>54</v>
      </c>
      <c r="D138" s="54" t="s">
        <v>55</v>
      </c>
      <c r="E138" s="54" t="s">
        <v>2386</v>
      </c>
      <c r="F138" s="54" t="s">
        <v>2385</v>
      </c>
      <c r="G138" s="54" t="s">
        <v>2384</v>
      </c>
      <c r="H138" s="34"/>
      <c r="I138" s="34"/>
      <c r="J138" s="34"/>
      <c r="K138" s="34"/>
    </row>
    <row r="139" spans="1:11" ht="14.1" customHeight="1" x14ac:dyDescent="0.25">
      <c r="A139" s="34"/>
      <c r="B139" s="34"/>
      <c r="C139" s="41" t="s">
        <v>59</v>
      </c>
      <c r="D139" s="54" t="s">
        <v>55</v>
      </c>
      <c r="E139" s="54" t="s">
        <v>2383</v>
      </c>
      <c r="F139" s="54" t="s">
        <v>2382</v>
      </c>
      <c r="G139" s="54" t="s">
        <v>2381</v>
      </c>
      <c r="H139" s="34"/>
      <c r="I139" s="34"/>
      <c r="J139" s="34"/>
      <c r="K139" s="34"/>
    </row>
    <row r="140" spans="1:11" ht="14.1" customHeight="1" x14ac:dyDescent="0.25">
      <c r="A140" s="34"/>
      <c r="B140" s="34"/>
      <c r="C140" s="41" t="s">
        <v>63</v>
      </c>
      <c r="D140" s="54" t="s">
        <v>53</v>
      </c>
      <c r="E140" s="54" t="s">
        <v>53</v>
      </c>
      <c r="F140" s="54" t="s">
        <v>55</v>
      </c>
      <c r="G140" s="54" t="s">
        <v>55</v>
      </c>
      <c r="H140" s="34"/>
      <c r="I140" s="34"/>
      <c r="J140" s="34"/>
      <c r="K140" s="34"/>
    </row>
    <row r="141" spans="1:11" ht="14.1" customHeight="1" x14ac:dyDescent="0.25">
      <c r="A141" s="34"/>
      <c r="B141" s="34"/>
      <c r="C141" s="41" t="s">
        <v>65</v>
      </c>
      <c r="D141" s="54" t="s">
        <v>53</v>
      </c>
      <c r="E141" s="54" t="s">
        <v>53</v>
      </c>
      <c r="F141" s="54" t="s">
        <v>2380</v>
      </c>
      <c r="G141" s="54" t="s">
        <v>2379</v>
      </c>
      <c r="H141" s="34"/>
      <c r="I141" s="34"/>
      <c r="J141" s="34"/>
      <c r="K141" s="34"/>
    </row>
    <row r="142" spans="1:11" ht="14.1" customHeight="1" x14ac:dyDescent="0.25">
      <c r="A142" s="34"/>
      <c r="B142" s="34"/>
      <c r="C142" s="41" t="s">
        <v>68</v>
      </c>
      <c r="D142" s="54" t="s">
        <v>53</v>
      </c>
      <c r="E142" s="54" t="s">
        <v>53</v>
      </c>
      <c r="F142" s="54" t="s">
        <v>2380</v>
      </c>
      <c r="G142" s="54" t="s">
        <v>2379</v>
      </c>
      <c r="H142" s="34"/>
      <c r="I142" s="34"/>
      <c r="J142" s="34"/>
      <c r="K142" s="34"/>
    </row>
    <row r="143" spans="1:11" ht="14.1" customHeight="1" x14ac:dyDescent="0.25">
      <c r="A143" s="34"/>
      <c r="B143" s="34"/>
      <c r="C143" s="1431" t="s">
        <v>70</v>
      </c>
      <c r="D143" s="1432"/>
      <c r="E143" s="1432"/>
      <c r="F143" s="1432"/>
      <c r="G143" s="1432"/>
      <c r="H143" s="34"/>
      <c r="I143" s="34"/>
      <c r="J143" s="34"/>
      <c r="K143" s="34"/>
    </row>
    <row r="144" spans="1:11" ht="14.1" customHeight="1" x14ac:dyDescent="0.25">
      <c r="A144" s="34"/>
      <c r="B144" s="34"/>
      <c r="C144" s="53"/>
      <c r="D144" s="52">
        <v>2026</v>
      </c>
      <c r="E144" s="52">
        <v>2027</v>
      </c>
      <c r="F144" s="52">
        <v>2028</v>
      </c>
      <c r="G144" s="52">
        <v>2029</v>
      </c>
      <c r="H144" s="34"/>
      <c r="I144" s="34"/>
      <c r="J144" s="34"/>
      <c r="K144" s="34"/>
    </row>
    <row r="145" spans="1:11" ht="14.1" customHeight="1" x14ac:dyDescent="0.25">
      <c r="A145" s="34"/>
      <c r="B145" s="34"/>
      <c r="C145" s="51"/>
      <c r="D145" s="50" t="s">
        <v>17</v>
      </c>
      <c r="E145" s="50" t="s">
        <v>18</v>
      </c>
      <c r="F145" s="50" t="s">
        <v>18</v>
      </c>
      <c r="G145" s="50" t="s">
        <v>18</v>
      </c>
      <c r="H145" s="34"/>
      <c r="I145" s="34"/>
      <c r="J145" s="34"/>
      <c r="K145" s="34"/>
    </row>
    <row r="146" spans="1:11" ht="14.1" customHeight="1" x14ac:dyDescent="0.25">
      <c r="A146" s="34"/>
      <c r="B146" s="34"/>
      <c r="C146" s="49" t="s">
        <v>71</v>
      </c>
      <c r="D146" s="47">
        <v>0</v>
      </c>
      <c r="E146" s="47">
        <v>0</v>
      </c>
      <c r="F146" s="47">
        <v>0</v>
      </c>
      <c r="G146" s="47">
        <v>0</v>
      </c>
      <c r="H146" s="34"/>
      <c r="I146" s="34"/>
      <c r="J146" s="34"/>
      <c r="K146" s="34"/>
    </row>
    <row r="147" spans="1:11" ht="14.1" customHeight="1" x14ac:dyDescent="0.25">
      <c r="A147" s="34"/>
      <c r="B147" s="34"/>
      <c r="C147" s="49" t="s">
        <v>72</v>
      </c>
      <c r="D147" s="47">
        <v>0</v>
      </c>
      <c r="E147" s="47">
        <v>0</v>
      </c>
      <c r="F147" s="47">
        <v>0</v>
      </c>
      <c r="G147" s="47">
        <v>0</v>
      </c>
      <c r="H147" s="34"/>
      <c r="I147" s="34"/>
      <c r="J147" s="34"/>
      <c r="K147" s="34"/>
    </row>
    <row r="148" spans="1:11" ht="14.1" customHeight="1" x14ac:dyDescent="0.25">
      <c r="A148" s="34"/>
      <c r="B148" s="34"/>
      <c r="C148" s="49" t="s">
        <v>73</v>
      </c>
      <c r="D148" s="47">
        <v>0</v>
      </c>
      <c r="E148" s="47">
        <v>0</v>
      </c>
      <c r="F148" s="47">
        <v>0</v>
      </c>
      <c r="G148" s="47">
        <v>0</v>
      </c>
      <c r="H148" s="34"/>
      <c r="I148" s="34"/>
      <c r="J148" s="34"/>
      <c r="K148" s="34"/>
    </row>
    <row r="149" spans="1:11" ht="14.1" customHeight="1" x14ac:dyDescent="0.25">
      <c r="A149" s="34"/>
      <c r="B149" s="34"/>
      <c r="C149" s="49" t="s">
        <v>74</v>
      </c>
      <c r="D149" s="47">
        <v>0</v>
      </c>
      <c r="E149" s="47">
        <v>0</v>
      </c>
      <c r="F149" s="47">
        <v>0</v>
      </c>
      <c r="G149" s="47">
        <v>0</v>
      </c>
      <c r="H149" s="34"/>
      <c r="I149" s="34"/>
      <c r="J149" s="34"/>
      <c r="K149" s="34"/>
    </row>
    <row r="150" spans="1:11" ht="14.1" customHeight="1" x14ac:dyDescent="0.25">
      <c r="A150" s="34"/>
      <c r="B150" s="34"/>
      <c r="C150" s="49" t="s">
        <v>72</v>
      </c>
      <c r="D150" s="47">
        <v>0</v>
      </c>
      <c r="E150" s="47">
        <v>0</v>
      </c>
      <c r="F150" s="47">
        <v>0</v>
      </c>
      <c r="G150" s="47">
        <v>0</v>
      </c>
      <c r="H150" s="34"/>
      <c r="I150" s="34"/>
      <c r="J150" s="34"/>
      <c r="K150" s="34"/>
    </row>
    <row r="151" spans="1:11" ht="14.1" customHeight="1" x14ac:dyDescent="0.25">
      <c r="A151" s="34"/>
      <c r="B151" s="34"/>
      <c r="C151" s="49" t="s">
        <v>73</v>
      </c>
      <c r="D151" s="47">
        <v>0</v>
      </c>
      <c r="E151" s="47">
        <v>0</v>
      </c>
      <c r="F151" s="47">
        <v>0</v>
      </c>
      <c r="G151" s="47">
        <v>0</v>
      </c>
      <c r="H151" s="34"/>
      <c r="I151" s="34"/>
      <c r="J151" s="34"/>
      <c r="K151" s="34"/>
    </row>
    <row r="152" spans="1:11" ht="14.1" customHeight="1" x14ac:dyDescent="0.25">
      <c r="A152" s="34"/>
      <c r="B152" s="34"/>
      <c r="C152" s="49" t="s">
        <v>75</v>
      </c>
      <c r="D152" s="47">
        <v>0</v>
      </c>
      <c r="E152" s="47">
        <v>0</v>
      </c>
      <c r="F152" s="47">
        <v>0</v>
      </c>
      <c r="G152" s="47">
        <v>0</v>
      </c>
      <c r="H152" s="34"/>
      <c r="I152" s="34"/>
      <c r="J152" s="34"/>
      <c r="K152" s="34"/>
    </row>
    <row r="153" spans="1:11" ht="14.1" customHeight="1" x14ac:dyDescent="0.25">
      <c r="A153" s="34"/>
      <c r="B153" s="34"/>
      <c r="C153" s="49" t="s">
        <v>72</v>
      </c>
      <c r="D153" s="47">
        <v>0</v>
      </c>
      <c r="E153" s="47">
        <v>0</v>
      </c>
      <c r="F153" s="47">
        <v>0</v>
      </c>
      <c r="G153" s="47">
        <v>0</v>
      </c>
      <c r="H153" s="34"/>
      <c r="I153" s="34"/>
      <c r="J153" s="34"/>
      <c r="K153" s="34"/>
    </row>
    <row r="154" spans="1:11" ht="14.1" customHeight="1" x14ac:dyDescent="0.25">
      <c r="A154" s="34"/>
      <c r="B154" s="34"/>
      <c r="C154" s="49" t="s">
        <v>73</v>
      </c>
      <c r="D154" s="47">
        <v>0</v>
      </c>
      <c r="E154" s="47">
        <v>0</v>
      </c>
      <c r="F154" s="47">
        <v>0</v>
      </c>
      <c r="G154" s="47">
        <v>0</v>
      </c>
      <c r="H154" s="34"/>
      <c r="I154" s="34"/>
      <c r="J154" s="34"/>
      <c r="K154" s="34"/>
    </row>
    <row r="155" spans="1:11" ht="14.1" customHeight="1" x14ac:dyDescent="0.25">
      <c r="A155" s="34"/>
      <c r="B155" s="34"/>
      <c r="C155" s="49" t="s">
        <v>76</v>
      </c>
      <c r="D155" s="47">
        <v>0</v>
      </c>
      <c r="E155" s="47">
        <v>0</v>
      </c>
      <c r="F155" s="47">
        <v>0</v>
      </c>
      <c r="G155" s="47">
        <v>0</v>
      </c>
      <c r="H155" s="34"/>
      <c r="I155" s="34"/>
      <c r="J155" s="34"/>
      <c r="K155" s="34"/>
    </row>
    <row r="156" spans="1:11" ht="14.1" customHeight="1" x14ac:dyDescent="0.25">
      <c r="A156" s="34"/>
      <c r="B156" s="34"/>
      <c r="C156" s="49" t="s">
        <v>72</v>
      </c>
      <c r="D156" s="47">
        <v>0</v>
      </c>
      <c r="E156" s="47">
        <v>0</v>
      </c>
      <c r="F156" s="47">
        <v>0</v>
      </c>
      <c r="G156" s="47">
        <v>0</v>
      </c>
      <c r="H156" s="34"/>
      <c r="I156" s="34"/>
      <c r="J156" s="34"/>
      <c r="K156" s="34"/>
    </row>
    <row r="157" spans="1:11" ht="14.1" customHeight="1" x14ac:dyDescent="0.25">
      <c r="A157" s="34"/>
      <c r="B157" s="34"/>
      <c r="C157" s="49" t="s">
        <v>73</v>
      </c>
      <c r="D157" s="47">
        <v>0</v>
      </c>
      <c r="E157" s="47">
        <v>0</v>
      </c>
      <c r="F157" s="47">
        <v>0</v>
      </c>
      <c r="G157" s="47">
        <v>0</v>
      </c>
      <c r="H157" s="34"/>
      <c r="I157" s="34"/>
      <c r="J157" s="34"/>
      <c r="K157" s="34"/>
    </row>
    <row r="158" spans="1:11" ht="14.1" customHeight="1" x14ac:dyDescent="0.25">
      <c r="A158" s="34"/>
      <c r="B158" s="34"/>
      <c r="C158" s="49" t="s">
        <v>77</v>
      </c>
      <c r="D158" s="47">
        <v>0</v>
      </c>
      <c r="E158" s="47">
        <v>0</v>
      </c>
      <c r="F158" s="47">
        <v>0</v>
      </c>
      <c r="G158" s="47">
        <v>0</v>
      </c>
      <c r="H158" s="34"/>
      <c r="I158" s="34"/>
      <c r="J158" s="34"/>
      <c r="K158" s="34"/>
    </row>
    <row r="159" spans="1:11" ht="14.1" customHeight="1" x14ac:dyDescent="0.25">
      <c r="A159" s="34"/>
      <c r="B159" s="34"/>
      <c r="C159" s="49" t="s">
        <v>72</v>
      </c>
      <c r="D159" s="47">
        <v>0</v>
      </c>
      <c r="E159" s="47">
        <v>0</v>
      </c>
      <c r="F159" s="47">
        <v>0</v>
      </c>
      <c r="G159" s="47">
        <v>0</v>
      </c>
      <c r="H159" s="34"/>
      <c r="I159" s="34"/>
      <c r="J159" s="34"/>
      <c r="K159" s="34"/>
    </row>
    <row r="160" spans="1:11" ht="14.1" customHeight="1" x14ac:dyDescent="0.25">
      <c r="A160" s="34"/>
      <c r="B160" s="34"/>
      <c r="C160" s="49" t="s">
        <v>73</v>
      </c>
      <c r="D160" s="47">
        <v>0</v>
      </c>
      <c r="E160" s="47">
        <v>0</v>
      </c>
      <c r="F160" s="47">
        <v>0</v>
      </c>
      <c r="G160" s="47">
        <v>0</v>
      </c>
      <c r="H160" s="34"/>
      <c r="I160" s="34"/>
      <c r="J160" s="34"/>
      <c r="K160" s="34"/>
    </row>
    <row r="161" spans="1:11" ht="14.1" customHeight="1" x14ac:dyDescent="0.25">
      <c r="A161" s="34"/>
      <c r="B161" s="34"/>
      <c r="C161" s="49" t="s">
        <v>78</v>
      </c>
      <c r="D161" s="47">
        <v>0</v>
      </c>
      <c r="E161" s="47">
        <v>0</v>
      </c>
      <c r="F161" s="47">
        <v>0</v>
      </c>
      <c r="G161" s="47">
        <v>0</v>
      </c>
      <c r="H161" s="34"/>
      <c r="I161" s="34"/>
      <c r="J161" s="34"/>
      <c r="K161" s="34"/>
    </row>
    <row r="162" spans="1:11" ht="14.1" customHeight="1" x14ac:dyDescent="0.25">
      <c r="A162" s="34"/>
      <c r="B162" s="34"/>
      <c r="C162" s="49" t="s">
        <v>72</v>
      </c>
      <c r="D162" s="47">
        <v>0</v>
      </c>
      <c r="E162" s="47">
        <v>0</v>
      </c>
      <c r="F162" s="47">
        <v>0</v>
      </c>
      <c r="G162" s="47">
        <v>0</v>
      </c>
      <c r="H162" s="34"/>
      <c r="I162" s="34"/>
      <c r="J162" s="34"/>
      <c r="K162" s="34"/>
    </row>
    <row r="163" spans="1:11" ht="14.1" customHeight="1" x14ac:dyDescent="0.25">
      <c r="A163" s="34"/>
      <c r="B163" s="34"/>
      <c r="C163" s="49" t="s">
        <v>73</v>
      </c>
      <c r="D163" s="47">
        <v>0</v>
      </c>
      <c r="E163" s="47">
        <v>0</v>
      </c>
      <c r="F163" s="47">
        <v>0</v>
      </c>
      <c r="G163" s="47">
        <v>0</v>
      </c>
      <c r="H163" s="34"/>
      <c r="I163" s="34"/>
      <c r="J163" s="34"/>
      <c r="K163" s="34"/>
    </row>
    <row r="164" spans="1:11" ht="14.1" customHeight="1" x14ac:dyDescent="0.25">
      <c r="A164" s="34"/>
      <c r="B164" s="34"/>
      <c r="C164" s="49" t="s">
        <v>79</v>
      </c>
      <c r="D164" s="47">
        <v>0</v>
      </c>
      <c r="E164" s="47">
        <v>0</v>
      </c>
      <c r="F164" s="47">
        <v>0</v>
      </c>
      <c r="G164" s="47">
        <v>0</v>
      </c>
      <c r="H164" s="34"/>
      <c r="I164" s="34"/>
      <c r="J164" s="34"/>
      <c r="K164" s="34"/>
    </row>
    <row r="165" spans="1:11" ht="14.1" customHeight="1" x14ac:dyDescent="0.25">
      <c r="A165" s="34"/>
      <c r="B165" s="34"/>
      <c r="C165" s="49" t="s">
        <v>72</v>
      </c>
      <c r="D165" s="47">
        <v>0</v>
      </c>
      <c r="E165" s="47">
        <v>0</v>
      </c>
      <c r="F165" s="47">
        <v>0</v>
      </c>
      <c r="G165" s="47">
        <v>0</v>
      </c>
      <c r="H165" s="34"/>
      <c r="I165" s="34"/>
      <c r="J165" s="34"/>
      <c r="K165" s="34"/>
    </row>
    <row r="166" spans="1:11" ht="14.1" customHeight="1" x14ac:dyDescent="0.25">
      <c r="A166" s="34"/>
      <c r="B166" s="34"/>
      <c r="C166" s="49" t="s">
        <v>73</v>
      </c>
      <c r="D166" s="47">
        <v>0</v>
      </c>
      <c r="E166" s="47">
        <v>0</v>
      </c>
      <c r="F166" s="47">
        <v>0</v>
      </c>
      <c r="G166" s="47">
        <v>0</v>
      </c>
      <c r="H166" s="34"/>
      <c r="I166" s="34"/>
      <c r="J166" s="34"/>
      <c r="K166" s="34"/>
    </row>
    <row r="167" spans="1:11" ht="14.1" customHeight="1" x14ac:dyDescent="0.25">
      <c r="A167" s="34"/>
      <c r="B167" s="34"/>
      <c r="C167" s="49" t="s">
        <v>80</v>
      </c>
      <c r="D167" s="47">
        <v>0</v>
      </c>
      <c r="E167" s="47">
        <v>0</v>
      </c>
      <c r="F167" s="47">
        <v>0</v>
      </c>
      <c r="G167" s="47">
        <v>0</v>
      </c>
      <c r="H167" s="34"/>
      <c r="I167" s="34"/>
      <c r="J167" s="34"/>
      <c r="K167" s="34"/>
    </row>
    <row r="168" spans="1:11" ht="14.1" customHeight="1" x14ac:dyDescent="0.25">
      <c r="A168" s="34"/>
      <c r="B168" s="34"/>
      <c r="C168" s="49" t="s">
        <v>72</v>
      </c>
      <c r="D168" s="47">
        <v>0</v>
      </c>
      <c r="E168" s="47">
        <v>0</v>
      </c>
      <c r="F168" s="47">
        <v>0</v>
      </c>
      <c r="G168" s="47">
        <v>0</v>
      </c>
      <c r="H168" s="34"/>
      <c r="I168" s="34"/>
      <c r="J168" s="34"/>
      <c r="K168" s="34"/>
    </row>
    <row r="169" spans="1:11" ht="14.1" customHeight="1" x14ac:dyDescent="0.25">
      <c r="A169" s="34"/>
      <c r="B169" s="34"/>
      <c r="C169" s="49" t="s">
        <v>81</v>
      </c>
      <c r="D169" s="47">
        <v>0</v>
      </c>
      <c r="E169" s="47">
        <v>0</v>
      </c>
      <c r="F169" s="47">
        <v>0</v>
      </c>
      <c r="G169" s="47">
        <v>0</v>
      </c>
      <c r="H169" s="34"/>
      <c r="I169" s="34"/>
      <c r="J169" s="34"/>
      <c r="K169" s="34"/>
    </row>
    <row r="170" spans="1:11" ht="14.1" customHeight="1" x14ac:dyDescent="0.25">
      <c r="A170" s="34"/>
      <c r="B170" s="34"/>
      <c r="C170" s="49" t="s">
        <v>82</v>
      </c>
      <c r="D170" s="47">
        <v>0</v>
      </c>
      <c r="E170" s="47">
        <v>0</v>
      </c>
      <c r="F170" s="47">
        <v>0</v>
      </c>
      <c r="G170" s="47">
        <v>0</v>
      </c>
      <c r="H170" s="34"/>
      <c r="I170" s="34"/>
      <c r="J170" s="34"/>
      <c r="K170" s="34"/>
    </row>
    <row r="171" spans="1:11" ht="14.1" customHeight="1" x14ac:dyDescent="0.25">
      <c r="A171" s="34"/>
      <c r="B171" s="34"/>
      <c r="C171" s="49" t="s">
        <v>83</v>
      </c>
      <c r="D171" s="47">
        <v>0</v>
      </c>
      <c r="E171" s="47">
        <v>0</v>
      </c>
      <c r="F171" s="47">
        <v>0</v>
      </c>
      <c r="G171" s="47">
        <v>0</v>
      </c>
      <c r="H171" s="34"/>
      <c r="I171" s="34"/>
      <c r="J171" s="34"/>
      <c r="K171" s="34"/>
    </row>
    <row r="172" spans="1:11" ht="14.1" customHeight="1" x14ac:dyDescent="0.25">
      <c r="A172" s="34"/>
      <c r="B172" s="34"/>
      <c r="C172" s="49" t="s">
        <v>84</v>
      </c>
      <c r="D172" s="47">
        <v>0</v>
      </c>
      <c r="E172" s="47">
        <v>0</v>
      </c>
      <c r="F172" s="47">
        <v>0</v>
      </c>
      <c r="G172" s="47">
        <v>0</v>
      </c>
      <c r="H172" s="34"/>
      <c r="I172" s="34"/>
      <c r="J172" s="34"/>
      <c r="K172" s="34"/>
    </row>
    <row r="173" spans="1:11" ht="14.1" customHeight="1" x14ac:dyDescent="0.25">
      <c r="A173" s="34"/>
      <c r="B173" s="34"/>
      <c r="C173" s="49" t="s">
        <v>85</v>
      </c>
      <c r="D173" s="47">
        <v>0</v>
      </c>
      <c r="E173" s="47">
        <v>8265000</v>
      </c>
      <c r="F173" s="47">
        <v>8946000</v>
      </c>
      <c r="G173" s="47">
        <v>8980000</v>
      </c>
      <c r="H173" s="34"/>
      <c r="I173" s="34"/>
      <c r="J173" s="34"/>
      <c r="K173" s="34"/>
    </row>
    <row r="174" spans="1:11" ht="14.1" customHeight="1" x14ac:dyDescent="0.25">
      <c r="A174" s="34"/>
      <c r="B174" s="34"/>
      <c r="C174" s="49" t="s">
        <v>72</v>
      </c>
      <c r="D174" s="47">
        <v>0</v>
      </c>
      <c r="E174" s="47">
        <v>8265000</v>
      </c>
      <c r="F174" s="47">
        <v>8946000</v>
      </c>
      <c r="G174" s="47">
        <v>8980000</v>
      </c>
      <c r="H174" s="34"/>
      <c r="I174" s="34"/>
      <c r="J174" s="34"/>
      <c r="K174" s="34"/>
    </row>
    <row r="175" spans="1:11" ht="14.1" customHeight="1" x14ac:dyDescent="0.25">
      <c r="A175" s="34"/>
      <c r="B175" s="34"/>
      <c r="C175" s="49" t="s">
        <v>81</v>
      </c>
      <c r="D175" s="47">
        <v>0</v>
      </c>
      <c r="E175" s="47">
        <v>0</v>
      </c>
      <c r="F175" s="47">
        <v>0</v>
      </c>
      <c r="G175" s="47">
        <v>0</v>
      </c>
      <c r="H175" s="34"/>
      <c r="I175" s="34"/>
      <c r="J175" s="34"/>
      <c r="K175" s="34"/>
    </row>
    <row r="176" spans="1:11" ht="14.1" customHeight="1" x14ac:dyDescent="0.25">
      <c r="A176" s="34"/>
      <c r="B176" s="34"/>
      <c r="C176" s="49" t="s">
        <v>82</v>
      </c>
      <c r="D176" s="47">
        <v>0</v>
      </c>
      <c r="E176" s="47">
        <v>0</v>
      </c>
      <c r="F176" s="47">
        <v>0</v>
      </c>
      <c r="G176" s="47">
        <v>0</v>
      </c>
      <c r="H176" s="34"/>
      <c r="I176" s="34"/>
      <c r="J176" s="34"/>
      <c r="K176" s="34"/>
    </row>
    <row r="177" spans="1:11" ht="14.1" customHeight="1" x14ac:dyDescent="0.25">
      <c r="A177" s="34"/>
      <c r="B177" s="34"/>
      <c r="C177" s="49" t="s">
        <v>83</v>
      </c>
      <c r="D177" s="47">
        <v>0</v>
      </c>
      <c r="E177" s="47">
        <v>0</v>
      </c>
      <c r="F177" s="47">
        <v>0</v>
      </c>
      <c r="G177" s="47">
        <v>0</v>
      </c>
      <c r="H177" s="34"/>
      <c r="I177" s="34"/>
      <c r="J177" s="34"/>
      <c r="K177" s="34"/>
    </row>
    <row r="178" spans="1:11" ht="14.1" customHeight="1" x14ac:dyDescent="0.25">
      <c r="A178" s="34"/>
      <c r="B178" s="34"/>
      <c r="C178" s="49" t="s">
        <v>84</v>
      </c>
      <c r="D178" s="47">
        <v>0</v>
      </c>
      <c r="E178" s="47">
        <v>0</v>
      </c>
      <c r="F178" s="47">
        <v>0</v>
      </c>
      <c r="G178" s="47">
        <v>0</v>
      </c>
      <c r="H178" s="34"/>
      <c r="I178" s="34"/>
      <c r="J178" s="34"/>
      <c r="K178" s="34"/>
    </row>
    <row r="179" spans="1:11" ht="14.1" customHeight="1" x14ac:dyDescent="0.25">
      <c r="A179" s="34"/>
      <c r="B179" s="34"/>
      <c r="C179" s="49" t="s">
        <v>86</v>
      </c>
      <c r="D179" s="47">
        <v>0</v>
      </c>
      <c r="E179" s="47">
        <v>0</v>
      </c>
      <c r="F179" s="47">
        <v>0</v>
      </c>
      <c r="G179" s="47">
        <v>0</v>
      </c>
      <c r="H179" s="34"/>
      <c r="I179" s="34"/>
      <c r="J179" s="34"/>
      <c r="K179" s="34"/>
    </row>
    <row r="180" spans="1:11" ht="14.1" customHeight="1" x14ac:dyDescent="0.25">
      <c r="A180" s="34"/>
      <c r="B180" s="34"/>
      <c r="C180" s="49" t="s">
        <v>72</v>
      </c>
      <c r="D180" s="47">
        <v>0</v>
      </c>
      <c r="E180" s="47">
        <v>0</v>
      </c>
      <c r="F180" s="47">
        <v>0</v>
      </c>
      <c r="G180" s="47">
        <v>0</v>
      </c>
      <c r="H180" s="34"/>
      <c r="I180" s="34"/>
      <c r="J180" s="34"/>
      <c r="K180" s="34"/>
    </row>
    <row r="181" spans="1:11" ht="14.1" customHeight="1" x14ac:dyDescent="0.25">
      <c r="A181" s="34"/>
      <c r="B181" s="34"/>
      <c r="C181" s="49" t="s">
        <v>81</v>
      </c>
      <c r="D181" s="47">
        <v>0</v>
      </c>
      <c r="E181" s="47">
        <v>0</v>
      </c>
      <c r="F181" s="47">
        <v>0</v>
      </c>
      <c r="G181" s="47">
        <v>0</v>
      </c>
      <c r="H181" s="34"/>
      <c r="I181" s="34"/>
      <c r="J181" s="34"/>
      <c r="K181" s="34"/>
    </row>
    <row r="182" spans="1:11" ht="14.1" customHeight="1" x14ac:dyDescent="0.25">
      <c r="A182" s="34"/>
      <c r="B182" s="34"/>
      <c r="C182" s="49" t="s">
        <v>82</v>
      </c>
      <c r="D182" s="47">
        <v>0</v>
      </c>
      <c r="E182" s="47">
        <v>0</v>
      </c>
      <c r="F182" s="47">
        <v>0</v>
      </c>
      <c r="G182" s="47">
        <v>0</v>
      </c>
      <c r="H182" s="34"/>
      <c r="I182" s="34"/>
      <c r="J182" s="34"/>
      <c r="K182" s="34"/>
    </row>
    <row r="183" spans="1:11" ht="14.1" customHeight="1" x14ac:dyDescent="0.25">
      <c r="A183" s="34"/>
      <c r="B183" s="34"/>
      <c r="C183" s="49" t="s">
        <v>83</v>
      </c>
      <c r="D183" s="47">
        <v>0</v>
      </c>
      <c r="E183" s="47">
        <v>0</v>
      </c>
      <c r="F183" s="47">
        <v>0</v>
      </c>
      <c r="G183" s="47">
        <v>0</v>
      </c>
      <c r="H183" s="34"/>
      <c r="I183" s="34"/>
      <c r="J183" s="34"/>
      <c r="K183" s="34"/>
    </row>
    <row r="184" spans="1:11" ht="14.1" customHeight="1" x14ac:dyDescent="0.25">
      <c r="A184" s="34"/>
      <c r="B184" s="34"/>
      <c r="C184" s="49" t="s">
        <v>84</v>
      </c>
      <c r="D184" s="47">
        <v>0</v>
      </c>
      <c r="E184" s="47">
        <v>0</v>
      </c>
      <c r="F184" s="47">
        <v>0</v>
      </c>
      <c r="G184" s="47">
        <v>0</v>
      </c>
      <c r="H184" s="34"/>
      <c r="I184" s="34"/>
      <c r="J184" s="34"/>
      <c r="K184" s="34"/>
    </row>
    <row r="185" spans="1:11" ht="14.1" customHeight="1" x14ac:dyDescent="0.25">
      <c r="A185" s="34"/>
      <c r="B185" s="34"/>
      <c r="C185" s="49" t="s">
        <v>87</v>
      </c>
      <c r="D185" s="47">
        <v>0</v>
      </c>
      <c r="E185" s="47">
        <v>0</v>
      </c>
      <c r="F185" s="47">
        <v>0</v>
      </c>
      <c r="G185" s="47">
        <v>0</v>
      </c>
      <c r="H185" s="34"/>
      <c r="I185" s="34"/>
      <c r="J185" s="34"/>
      <c r="K185" s="34"/>
    </row>
    <row r="186" spans="1:11" ht="14.1" customHeight="1" x14ac:dyDescent="0.25">
      <c r="A186" s="34"/>
      <c r="B186" s="34"/>
      <c r="C186" s="49" t="s">
        <v>88</v>
      </c>
      <c r="D186" s="47">
        <v>0</v>
      </c>
      <c r="E186" s="47">
        <v>0</v>
      </c>
      <c r="F186" s="47">
        <v>0</v>
      </c>
      <c r="G186" s="47">
        <v>0</v>
      </c>
      <c r="H186" s="34"/>
      <c r="I186" s="34"/>
      <c r="J186" s="34"/>
      <c r="K186" s="34"/>
    </row>
    <row r="187" spans="1:11" ht="14.1" customHeight="1" x14ac:dyDescent="0.25">
      <c r="A187" s="34"/>
      <c r="B187" s="34"/>
      <c r="C187" s="48" t="s">
        <v>89</v>
      </c>
      <c r="D187" s="47">
        <v>0</v>
      </c>
      <c r="E187" s="47">
        <v>8265000</v>
      </c>
      <c r="F187" s="47">
        <v>8946000</v>
      </c>
      <c r="G187" s="47">
        <v>8980000</v>
      </c>
      <c r="H187" s="34"/>
      <c r="I187" s="34"/>
      <c r="J187" s="34"/>
      <c r="K187" s="34"/>
    </row>
    <row r="188" spans="1:11" x14ac:dyDescent="0.25">
      <c r="A188" s="34"/>
      <c r="B188" s="34"/>
      <c r="C188" s="55" t="s">
        <v>46</v>
      </c>
      <c r="D188" s="1419" t="s">
        <v>2378</v>
      </c>
      <c r="E188" s="1420"/>
      <c r="F188" s="1420"/>
      <c r="G188" s="1420"/>
      <c r="H188" s="34"/>
      <c r="I188" s="34"/>
      <c r="J188" s="34"/>
      <c r="K188" s="34"/>
    </row>
    <row r="189" spans="1:11" x14ac:dyDescent="0.25">
      <c r="A189" s="34"/>
      <c r="B189" s="34"/>
      <c r="C189" s="32" t="s">
        <v>48</v>
      </c>
      <c r="D189" s="1421" t="s">
        <v>2377</v>
      </c>
      <c r="E189" s="1422"/>
      <c r="F189" s="1422"/>
      <c r="G189" s="1422"/>
      <c r="H189" s="34"/>
      <c r="I189" s="34"/>
      <c r="J189" s="34"/>
      <c r="K189" s="34"/>
    </row>
    <row r="190" spans="1:11" x14ac:dyDescent="0.25">
      <c r="A190" s="34"/>
      <c r="B190" s="34"/>
      <c r="C190" s="32" t="s">
        <v>50</v>
      </c>
      <c r="D190" s="1421" t="s">
        <v>344</v>
      </c>
      <c r="E190" s="1422"/>
      <c r="F190" s="1422"/>
      <c r="G190" s="1422"/>
      <c r="H190" s="34"/>
      <c r="I190" s="34"/>
      <c r="J190" s="34"/>
      <c r="K190" s="34"/>
    </row>
    <row r="191" spans="1:11" ht="15" customHeight="1" x14ac:dyDescent="0.25">
      <c r="A191" s="34"/>
      <c r="B191" s="34"/>
      <c r="C191" s="53"/>
      <c r="D191" s="52">
        <v>2026</v>
      </c>
      <c r="E191" s="52">
        <v>2027</v>
      </c>
      <c r="F191" s="52">
        <v>2028</v>
      </c>
      <c r="G191" s="52">
        <v>2029</v>
      </c>
      <c r="H191" s="34"/>
      <c r="I191" s="34"/>
      <c r="J191" s="34"/>
      <c r="K191" s="34"/>
    </row>
    <row r="192" spans="1:11" ht="15" customHeight="1" x14ac:dyDescent="0.25">
      <c r="A192" s="34"/>
      <c r="B192" s="34"/>
      <c r="C192" s="51"/>
      <c r="D192" s="50" t="s">
        <v>17</v>
      </c>
      <c r="E192" s="50" t="s">
        <v>18</v>
      </c>
      <c r="F192" s="50" t="s">
        <v>18</v>
      </c>
      <c r="G192" s="50" t="s">
        <v>18</v>
      </c>
      <c r="H192" s="34"/>
      <c r="I192" s="34"/>
      <c r="J192" s="34"/>
      <c r="K192" s="34"/>
    </row>
    <row r="193" spans="1:11" ht="14.1" customHeight="1" x14ac:dyDescent="0.25">
      <c r="A193" s="34"/>
      <c r="B193" s="34"/>
      <c r="C193" s="41" t="s">
        <v>52</v>
      </c>
      <c r="D193" s="54" t="s">
        <v>53</v>
      </c>
      <c r="E193" s="54" t="s">
        <v>2376</v>
      </c>
      <c r="F193" s="54" t="s">
        <v>55</v>
      </c>
      <c r="G193" s="54" t="s">
        <v>55</v>
      </c>
      <c r="H193" s="34"/>
      <c r="I193" s="34"/>
      <c r="J193" s="34"/>
      <c r="K193" s="34"/>
    </row>
    <row r="194" spans="1:11" ht="14.1" customHeight="1" x14ac:dyDescent="0.25">
      <c r="A194" s="34"/>
      <c r="B194" s="34"/>
      <c r="C194" s="41" t="s">
        <v>54</v>
      </c>
      <c r="D194" s="54" t="s">
        <v>55</v>
      </c>
      <c r="E194" s="54" t="s">
        <v>2375</v>
      </c>
      <c r="F194" s="54" t="s">
        <v>55</v>
      </c>
      <c r="G194" s="54" t="s">
        <v>55</v>
      </c>
      <c r="H194" s="34"/>
      <c r="I194" s="34"/>
      <c r="J194" s="34"/>
      <c r="K194" s="34"/>
    </row>
    <row r="195" spans="1:11" ht="14.1" customHeight="1" x14ac:dyDescent="0.25">
      <c r="A195" s="34"/>
      <c r="B195" s="34"/>
      <c r="C195" s="41" t="s">
        <v>59</v>
      </c>
      <c r="D195" s="54" t="s">
        <v>55</v>
      </c>
      <c r="E195" s="54" t="s">
        <v>2374</v>
      </c>
      <c r="F195" s="54" t="s">
        <v>55</v>
      </c>
      <c r="G195" s="54" t="s">
        <v>55</v>
      </c>
      <c r="H195" s="34"/>
      <c r="I195" s="34"/>
      <c r="J195" s="34"/>
      <c r="K195" s="34"/>
    </row>
    <row r="196" spans="1:11" ht="14.1" customHeight="1" x14ac:dyDescent="0.25">
      <c r="A196" s="34"/>
      <c r="B196" s="34"/>
      <c r="C196" s="41" t="s">
        <v>63</v>
      </c>
      <c r="D196" s="54" t="s">
        <v>53</v>
      </c>
      <c r="E196" s="54" t="s">
        <v>53</v>
      </c>
      <c r="F196" s="54" t="s">
        <v>103</v>
      </c>
      <c r="G196" s="54" t="s">
        <v>53</v>
      </c>
      <c r="H196" s="34"/>
      <c r="I196" s="34"/>
      <c r="J196" s="34"/>
      <c r="K196" s="34"/>
    </row>
    <row r="197" spans="1:11" ht="14.1" customHeight="1" x14ac:dyDescent="0.25">
      <c r="A197" s="34"/>
      <c r="B197" s="34"/>
      <c r="C197" s="41" t="s">
        <v>65</v>
      </c>
      <c r="D197" s="54" t="s">
        <v>53</v>
      </c>
      <c r="E197" s="54" t="s">
        <v>53</v>
      </c>
      <c r="F197" s="54" t="s">
        <v>103</v>
      </c>
      <c r="G197" s="54" t="s">
        <v>53</v>
      </c>
      <c r="H197" s="34"/>
      <c r="I197" s="34"/>
      <c r="J197" s="34"/>
      <c r="K197" s="34"/>
    </row>
    <row r="198" spans="1:11" ht="14.1" customHeight="1" x14ac:dyDescent="0.25">
      <c r="A198" s="34"/>
      <c r="B198" s="34"/>
      <c r="C198" s="41" t="s">
        <v>68</v>
      </c>
      <c r="D198" s="54" t="s">
        <v>53</v>
      </c>
      <c r="E198" s="54" t="s">
        <v>53</v>
      </c>
      <c r="F198" s="54" t="s">
        <v>103</v>
      </c>
      <c r="G198" s="54" t="s">
        <v>53</v>
      </c>
      <c r="H198" s="34"/>
      <c r="I198" s="34"/>
      <c r="J198" s="34"/>
      <c r="K198" s="34"/>
    </row>
    <row r="199" spans="1:11" ht="14.1" customHeight="1" x14ac:dyDescent="0.25">
      <c r="A199" s="34"/>
      <c r="B199" s="34"/>
      <c r="C199" s="1431" t="s">
        <v>70</v>
      </c>
      <c r="D199" s="1432"/>
      <c r="E199" s="1432"/>
      <c r="F199" s="1432"/>
      <c r="G199" s="1432"/>
      <c r="H199" s="34"/>
      <c r="I199" s="34"/>
      <c r="J199" s="34"/>
      <c r="K199" s="34"/>
    </row>
    <row r="200" spans="1:11" ht="14.1" customHeight="1" x14ac:dyDescent="0.25">
      <c r="A200" s="34"/>
      <c r="B200" s="34"/>
      <c r="C200" s="53"/>
      <c r="D200" s="52">
        <v>2026</v>
      </c>
      <c r="E200" s="52">
        <v>2027</v>
      </c>
      <c r="F200" s="52">
        <v>2028</v>
      </c>
      <c r="G200" s="52">
        <v>2029</v>
      </c>
      <c r="H200" s="34"/>
      <c r="I200" s="34"/>
      <c r="J200" s="34"/>
      <c r="K200" s="34"/>
    </row>
    <row r="201" spans="1:11" ht="14.1" customHeight="1" x14ac:dyDescent="0.25">
      <c r="A201" s="34"/>
      <c r="B201" s="34"/>
      <c r="C201" s="51"/>
      <c r="D201" s="50" t="s">
        <v>17</v>
      </c>
      <c r="E201" s="50" t="s">
        <v>18</v>
      </c>
      <c r="F201" s="50" t="s">
        <v>18</v>
      </c>
      <c r="G201" s="50" t="s">
        <v>18</v>
      </c>
      <c r="H201" s="34"/>
      <c r="I201" s="34"/>
      <c r="J201" s="34"/>
      <c r="K201" s="34"/>
    </row>
    <row r="202" spans="1:11" ht="14.1" customHeight="1" x14ac:dyDescent="0.25">
      <c r="A202" s="34"/>
      <c r="B202" s="34"/>
      <c r="C202" s="49" t="s">
        <v>71</v>
      </c>
      <c r="D202" s="47">
        <v>0</v>
      </c>
      <c r="E202" s="47">
        <v>0</v>
      </c>
      <c r="F202" s="47">
        <v>0</v>
      </c>
      <c r="G202" s="47">
        <v>0</v>
      </c>
      <c r="H202" s="34"/>
      <c r="I202" s="34"/>
      <c r="J202" s="34"/>
      <c r="K202" s="34"/>
    </row>
    <row r="203" spans="1:11" ht="14.1" customHeight="1" x14ac:dyDescent="0.25">
      <c r="A203" s="34"/>
      <c r="B203" s="34"/>
      <c r="C203" s="49" t="s">
        <v>72</v>
      </c>
      <c r="D203" s="47">
        <v>0</v>
      </c>
      <c r="E203" s="47">
        <v>0</v>
      </c>
      <c r="F203" s="47">
        <v>0</v>
      </c>
      <c r="G203" s="47">
        <v>0</v>
      </c>
      <c r="H203" s="34"/>
      <c r="I203" s="34"/>
      <c r="J203" s="34"/>
      <c r="K203" s="34"/>
    </row>
    <row r="204" spans="1:11" ht="14.1" customHeight="1" x14ac:dyDescent="0.25">
      <c r="A204" s="34"/>
      <c r="B204" s="34"/>
      <c r="C204" s="49" t="s">
        <v>73</v>
      </c>
      <c r="D204" s="47">
        <v>0</v>
      </c>
      <c r="E204" s="47">
        <v>0</v>
      </c>
      <c r="F204" s="47">
        <v>0</v>
      </c>
      <c r="G204" s="47">
        <v>0</v>
      </c>
      <c r="H204" s="34"/>
      <c r="I204" s="34"/>
      <c r="J204" s="34"/>
      <c r="K204" s="34"/>
    </row>
    <row r="205" spans="1:11" ht="14.1" customHeight="1" x14ac:dyDescent="0.25">
      <c r="A205" s="34"/>
      <c r="B205" s="34"/>
      <c r="C205" s="49" t="s">
        <v>74</v>
      </c>
      <c r="D205" s="47">
        <v>0</v>
      </c>
      <c r="E205" s="47">
        <v>0</v>
      </c>
      <c r="F205" s="47">
        <v>0</v>
      </c>
      <c r="G205" s="47">
        <v>0</v>
      </c>
      <c r="H205" s="34"/>
      <c r="I205" s="34"/>
      <c r="J205" s="34"/>
      <c r="K205" s="34"/>
    </row>
    <row r="206" spans="1:11" ht="14.1" customHeight="1" x14ac:dyDescent="0.25">
      <c r="A206" s="34"/>
      <c r="B206" s="34"/>
      <c r="C206" s="49" t="s">
        <v>72</v>
      </c>
      <c r="D206" s="47">
        <v>0</v>
      </c>
      <c r="E206" s="47">
        <v>0</v>
      </c>
      <c r="F206" s="47">
        <v>0</v>
      </c>
      <c r="G206" s="47">
        <v>0</v>
      </c>
      <c r="H206" s="34"/>
      <c r="I206" s="34"/>
      <c r="J206" s="34"/>
      <c r="K206" s="34"/>
    </row>
    <row r="207" spans="1:11" ht="14.1" customHeight="1" x14ac:dyDescent="0.25">
      <c r="A207" s="34"/>
      <c r="B207" s="34"/>
      <c r="C207" s="49" t="s">
        <v>73</v>
      </c>
      <c r="D207" s="47">
        <v>0</v>
      </c>
      <c r="E207" s="47">
        <v>0</v>
      </c>
      <c r="F207" s="47">
        <v>0</v>
      </c>
      <c r="G207" s="47">
        <v>0</v>
      </c>
      <c r="H207" s="34"/>
      <c r="I207" s="34"/>
      <c r="J207" s="34"/>
      <c r="K207" s="34"/>
    </row>
    <row r="208" spans="1:11" ht="14.1" customHeight="1" x14ac:dyDescent="0.25">
      <c r="A208" s="34"/>
      <c r="B208" s="34"/>
      <c r="C208" s="49" t="s">
        <v>75</v>
      </c>
      <c r="D208" s="47">
        <v>0</v>
      </c>
      <c r="E208" s="47">
        <v>0</v>
      </c>
      <c r="F208" s="47">
        <v>0</v>
      </c>
      <c r="G208" s="47">
        <v>0</v>
      </c>
      <c r="H208" s="34"/>
      <c r="I208" s="34"/>
      <c r="J208" s="34"/>
      <c r="K208" s="34"/>
    </row>
    <row r="209" spans="1:11" ht="14.1" customHeight="1" x14ac:dyDescent="0.25">
      <c r="A209" s="34"/>
      <c r="B209" s="34"/>
      <c r="C209" s="49" t="s">
        <v>72</v>
      </c>
      <c r="D209" s="47">
        <v>0</v>
      </c>
      <c r="E209" s="47">
        <v>0</v>
      </c>
      <c r="F209" s="47">
        <v>0</v>
      </c>
      <c r="G209" s="47">
        <v>0</v>
      </c>
      <c r="H209" s="34"/>
      <c r="I209" s="34"/>
      <c r="J209" s="34"/>
      <c r="K209" s="34"/>
    </row>
    <row r="210" spans="1:11" ht="14.1" customHeight="1" x14ac:dyDescent="0.25">
      <c r="A210" s="34"/>
      <c r="B210" s="34"/>
      <c r="C210" s="49" t="s">
        <v>73</v>
      </c>
      <c r="D210" s="47">
        <v>0</v>
      </c>
      <c r="E210" s="47">
        <v>0</v>
      </c>
      <c r="F210" s="47">
        <v>0</v>
      </c>
      <c r="G210" s="47">
        <v>0</v>
      </c>
      <c r="H210" s="34"/>
      <c r="I210" s="34"/>
      <c r="J210" s="34"/>
      <c r="K210" s="34"/>
    </row>
    <row r="211" spans="1:11" ht="14.1" customHeight="1" x14ac:dyDescent="0.25">
      <c r="A211" s="34"/>
      <c r="B211" s="34"/>
      <c r="C211" s="49" t="s">
        <v>76</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73</v>
      </c>
      <c r="D213" s="47">
        <v>0</v>
      </c>
      <c r="E213" s="47">
        <v>0</v>
      </c>
      <c r="F213" s="47">
        <v>0</v>
      </c>
      <c r="G213" s="47">
        <v>0</v>
      </c>
      <c r="H213" s="34"/>
      <c r="I213" s="34"/>
      <c r="J213" s="34"/>
      <c r="K213" s="34"/>
    </row>
    <row r="214" spans="1:11" ht="14.1" customHeight="1" x14ac:dyDescent="0.25">
      <c r="A214" s="34"/>
      <c r="B214" s="34"/>
      <c r="C214" s="49" t="s">
        <v>77</v>
      </c>
      <c r="D214" s="47">
        <v>0</v>
      </c>
      <c r="E214" s="47">
        <v>0</v>
      </c>
      <c r="F214" s="47">
        <v>0</v>
      </c>
      <c r="G214" s="47">
        <v>0</v>
      </c>
      <c r="H214" s="34"/>
      <c r="I214" s="34"/>
      <c r="J214" s="34"/>
      <c r="K214" s="34"/>
    </row>
    <row r="215" spans="1:11" ht="14.1" customHeight="1" x14ac:dyDescent="0.25">
      <c r="A215" s="34"/>
      <c r="B215" s="34"/>
      <c r="C215" s="49" t="s">
        <v>72</v>
      </c>
      <c r="D215" s="47">
        <v>0</v>
      </c>
      <c r="E215" s="47">
        <v>0</v>
      </c>
      <c r="F215" s="47">
        <v>0</v>
      </c>
      <c r="G215" s="47">
        <v>0</v>
      </c>
      <c r="H215" s="34"/>
      <c r="I215" s="34"/>
      <c r="J215" s="34"/>
      <c r="K215" s="34"/>
    </row>
    <row r="216" spans="1:11" ht="14.1" customHeight="1" x14ac:dyDescent="0.25">
      <c r="A216" s="34"/>
      <c r="B216" s="34"/>
      <c r="C216" s="49" t="s">
        <v>73</v>
      </c>
      <c r="D216" s="47">
        <v>0</v>
      </c>
      <c r="E216" s="47">
        <v>0</v>
      </c>
      <c r="F216" s="47">
        <v>0</v>
      </c>
      <c r="G216" s="47">
        <v>0</v>
      </c>
      <c r="H216" s="34"/>
      <c r="I216" s="34"/>
      <c r="J216" s="34"/>
      <c r="K216" s="34"/>
    </row>
    <row r="217" spans="1:11" ht="14.1" customHeight="1" x14ac:dyDescent="0.25">
      <c r="A217" s="34"/>
      <c r="B217" s="34"/>
      <c r="C217" s="49" t="s">
        <v>78</v>
      </c>
      <c r="D217" s="47">
        <v>0</v>
      </c>
      <c r="E217" s="47">
        <v>0</v>
      </c>
      <c r="F217" s="47">
        <v>0</v>
      </c>
      <c r="G217" s="47">
        <v>0</v>
      </c>
      <c r="H217" s="34"/>
      <c r="I217" s="34"/>
      <c r="J217" s="34"/>
      <c r="K217" s="34"/>
    </row>
    <row r="218" spans="1:11" ht="14.1" customHeight="1" x14ac:dyDescent="0.25">
      <c r="A218" s="34"/>
      <c r="B218" s="34"/>
      <c r="C218" s="49" t="s">
        <v>72</v>
      </c>
      <c r="D218" s="47">
        <v>0</v>
      </c>
      <c r="E218" s="47">
        <v>0</v>
      </c>
      <c r="F218" s="47">
        <v>0</v>
      </c>
      <c r="G218" s="47">
        <v>0</v>
      </c>
      <c r="H218" s="34"/>
      <c r="I218" s="34"/>
      <c r="J218" s="34"/>
      <c r="K218" s="34"/>
    </row>
    <row r="219" spans="1:11" ht="14.1" customHeight="1" x14ac:dyDescent="0.25">
      <c r="A219" s="34"/>
      <c r="B219" s="34"/>
      <c r="C219" s="49" t="s">
        <v>73</v>
      </c>
      <c r="D219" s="47">
        <v>0</v>
      </c>
      <c r="E219" s="47">
        <v>0</v>
      </c>
      <c r="F219" s="47">
        <v>0</v>
      </c>
      <c r="G219" s="47">
        <v>0</v>
      </c>
      <c r="H219" s="34"/>
      <c r="I219" s="34"/>
      <c r="J219" s="34"/>
      <c r="K219" s="34"/>
    </row>
    <row r="220" spans="1:11" ht="14.1" customHeight="1" x14ac:dyDescent="0.25">
      <c r="A220" s="34"/>
      <c r="B220" s="34"/>
      <c r="C220" s="49" t="s">
        <v>79</v>
      </c>
      <c r="D220" s="47">
        <v>0</v>
      </c>
      <c r="E220" s="47">
        <v>0</v>
      </c>
      <c r="F220" s="47">
        <v>0</v>
      </c>
      <c r="G220" s="47">
        <v>0</v>
      </c>
      <c r="H220" s="34"/>
      <c r="I220" s="34"/>
      <c r="J220" s="34"/>
      <c r="K220" s="34"/>
    </row>
    <row r="221" spans="1:11" ht="14.1" customHeight="1" x14ac:dyDescent="0.25">
      <c r="A221" s="34"/>
      <c r="B221" s="34"/>
      <c r="C221" s="49" t="s">
        <v>72</v>
      </c>
      <c r="D221" s="47">
        <v>0</v>
      </c>
      <c r="E221" s="47">
        <v>0</v>
      </c>
      <c r="F221" s="47">
        <v>0</v>
      </c>
      <c r="G221" s="47">
        <v>0</v>
      </c>
      <c r="H221" s="34"/>
      <c r="I221" s="34"/>
      <c r="J221" s="34"/>
      <c r="K221" s="34"/>
    </row>
    <row r="222" spans="1:11" ht="14.1" customHeight="1" x14ac:dyDescent="0.25">
      <c r="A222" s="34"/>
      <c r="B222" s="34"/>
      <c r="C222" s="49" t="s">
        <v>73</v>
      </c>
      <c r="D222" s="47">
        <v>0</v>
      </c>
      <c r="E222" s="47">
        <v>0</v>
      </c>
      <c r="F222" s="47">
        <v>0</v>
      </c>
      <c r="G222" s="47">
        <v>0</v>
      </c>
      <c r="H222" s="34"/>
      <c r="I222" s="34"/>
      <c r="J222" s="34"/>
      <c r="K222" s="34"/>
    </row>
    <row r="223" spans="1:11" ht="14.1" customHeight="1" x14ac:dyDescent="0.25">
      <c r="A223" s="34"/>
      <c r="B223" s="34"/>
      <c r="C223" s="49" t="s">
        <v>80</v>
      </c>
      <c r="D223" s="47">
        <v>0</v>
      </c>
      <c r="E223" s="47">
        <v>0</v>
      </c>
      <c r="F223" s="47">
        <v>0</v>
      </c>
      <c r="G223" s="47">
        <v>0</v>
      </c>
      <c r="H223" s="34"/>
      <c r="I223" s="34"/>
      <c r="J223" s="34"/>
      <c r="K223" s="34"/>
    </row>
    <row r="224" spans="1:11" ht="14.1" customHeight="1" x14ac:dyDescent="0.25">
      <c r="A224" s="34"/>
      <c r="B224" s="34"/>
      <c r="C224" s="49" t="s">
        <v>72</v>
      </c>
      <c r="D224" s="47">
        <v>0</v>
      </c>
      <c r="E224" s="47">
        <v>0</v>
      </c>
      <c r="F224" s="47">
        <v>0</v>
      </c>
      <c r="G224" s="47">
        <v>0</v>
      </c>
      <c r="H224" s="34"/>
      <c r="I224" s="34"/>
      <c r="J224" s="34"/>
      <c r="K224" s="34"/>
    </row>
    <row r="225" spans="1:11" ht="14.1" customHeight="1" x14ac:dyDescent="0.25">
      <c r="A225" s="34"/>
      <c r="B225" s="34"/>
      <c r="C225" s="49" t="s">
        <v>81</v>
      </c>
      <c r="D225" s="47">
        <v>0</v>
      </c>
      <c r="E225" s="47">
        <v>0</v>
      </c>
      <c r="F225" s="47">
        <v>0</v>
      </c>
      <c r="G225" s="47">
        <v>0</v>
      </c>
      <c r="H225" s="34"/>
      <c r="I225" s="34"/>
      <c r="J225" s="34"/>
      <c r="K225" s="34"/>
    </row>
    <row r="226" spans="1:11" ht="14.1" customHeight="1" x14ac:dyDescent="0.25">
      <c r="A226" s="34"/>
      <c r="B226" s="34"/>
      <c r="C226" s="49" t="s">
        <v>82</v>
      </c>
      <c r="D226" s="47">
        <v>0</v>
      </c>
      <c r="E226" s="47">
        <v>0</v>
      </c>
      <c r="F226" s="47">
        <v>0</v>
      </c>
      <c r="G226" s="47">
        <v>0</v>
      </c>
      <c r="H226" s="34"/>
      <c r="I226" s="34"/>
      <c r="J226" s="34"/>
      <c r="K226" s="34"/>
    </row>
    <row r="227" spans="1:11" ht="14.1" customHeight="1" x14ac:dyDescent="0.25">
      <c r="A227" s="34"/>
      <c r="B227" s="34"/>
      <c r="C227" s="49" t="s">
        <v>83</v>
      </c>
      <c r="D227" s="47">
        <v>0</v>
      </c>
      <c r="E227" s="47">
        <v>0</v>
      </c>
      <c r="F227" s="47">
        <v>0</v>
      </c>
      <c r="G227" s="47">
        <v>0</v>
      </c>
      <c r="H227" s="34"/>
      <c r="I227" s="34"/>
      <c r="J227" s="34"/>
      <c r="K227" s="34"/>
    </row>
    <row r="228" spans="1:11" ht="14.1" customHeight="1" x14ac:dyDescent="0.25">
      <c r="A228" s="34"/>
      <c r="B228" s="34"/>
      <c r="C228" s="49" t="s">
        <v>84</v>
      </c>
      <c r="D228" s="47">
        <v>0</v>
      </c>
      <c r="E228" s="47">
        <v>0</v>
      </c>
      <c r="F228" s="47">
        <v>0</v>
      </c>
      <c r="G228" s="47">
        <v>0</v>
      </c>
      <c r="H228" s="34"/>
      <c r="I228" s="34"/>
      <c r="J228" s="34"/>
      <c r="K228" s="34"/>
    </row>
    <row r="229" spans="1:11" ht="14.1" customHeight="1" x14ac:dyDescent="0.25">
      <c r="A229" s="34"/>
      <c r="B229" s="34"/>
      <c r="C229" s="49" t="s">
        <v>85</v>
      </c>
      <c r="D229" s="47">
        <v>0</v>
      </c>
      <c r="E229" s="47">
        <v>3515000</v>
      </c>
      <c r="F229" s="47">
        <v>0</v>
      </c>
      <c r="G229" s="47">
        <v>0</v>
      </c>
      <c r="H229" s="34"/>
      <c r="I229" s="34"/>
      <c r="J229" s="34"/>
      <c r="K229" s="34"/>
    </row>
    <row r="230" spans="1:11" ht="14.1" customHeight="1" x14ac:dyDescent="0.25">
      <c r="A230" s="34"/>
      <c r="B230" s="34"/>
      <c r="C230" s="49" t="s">
        <v>72</v>
      </c>
      <c r="D230" s="47">
        <v>0</v>
      </c>
      <c r="E230" s="47">
        <v>3515000</v>
      </c>
      <c r="F230" s="47">
        <v>0</v>
      </c>
      <c r="G230" s="47">
        <v>0</v>
      </c>
      <c r="H230" s="34"/>
      <c r="I230" s="34"/>
      <c r="J230" s="34"/>
      <c r="K230" s="34"/>
    </row>
    <row r="231" spans="1:11" ht="14.1" customHeight="1" x14ac:dyDescent="0.25">
      <c r="A231" s="34"/>
      <c r="B231" s="34"/>
      <c r="C231" s="49" t="s">
        <v>81</v>
      </c>
      <c r="D231" s="47">
        <v>0</v>
      </c>
      <c r="E231" s="47">
        <v>0</v>
      </c>
      <c r="F231" s="47">
        <v>0</v>
      </c>
      <c r="G231" s="47">
        <v>0</v>
      </c>
      <c r="H231" s="34"/>
      <c r="I231" s="34"/>
      <c r="J231" s="34"/>
      <c r="K231" s="34"/>
    </row>
    <row r="232" spans="1:11" ht="14.1" customHeight="1" x14ac:dyDescent="0.25">
      <c r="A232" s="34"/>
      <c r="B232" s="34"/>
      <c r="C232" s="49" t="s">
        <v>82</v>
      </c>
      <c r="D232" s="47">
        <v>0</v>
      </c>
      <c r="E232" s="47">
        <v>0</v>
      </c>
      <c r="F232" s="47">
        <v>0</v>
      </c>
      <c r="G232" s="47">
        <v>0</v>
      </c>
      <c r="H232" s="34"/>
      <c r="I232" s="34"/>
      <c r="J232" s="34"/>
      <c r="K232" s="34"/>
    </row>
    <row r="233" spans="1:11" ht="14.1" customHeight="1" x14ac:dyDescent="0.25">
      <c r="A233" s="34"/>
      <c r="B233" s="34"/>
      <c r="C233" s="49" t="s">
        <v>83</v>
      </c>
      <c r="D233" s="47">
        <v>0</v>
      </c>
      <c r="E233" s="47">
        <v>0</v>
      </c>
      <c r="F233" s="47">
        <v>0</v>
      </c>
      <c r="G233" s="47">
        <v>0</v>
      </c>
      <c r="H233" s="34"/>
      <c r="I233" s="34"/>
      <c r="J233" s="34"/>
      <c r="K233" s="34"/>
    </row>
    <row r="234" spans="1:11" ht="14.1" customHeight="1" x14ac:dyDescent="0.25">
      <c r="A234" s="34"/>
      <c r="B234" s="34"/>
      <c r="C234" s="49" t="s">
        <v>84</v>
      </c>
      <c r="D234" s="47">
        <v>0</v>
      </c>
      <c r="E234" s="47">
        <v>0</v>
      </c>
      <c r="F234" s="47">
        <v>0</v>
      </c>
      <c r="G234" s="47">
        <v>0</v>
      </c>
      <c r="H234" s="34"/>
      <c r="I234" s="34"/>
      <c r="J234" s="34"/>
      <c r="K234" s="34"/>
    </row>
    <row r="235" spans="1:11" ht="14.1" customHeight="1" x14ac:dyDescent="0.25">
      <c r="A235" s="34"/>
      <c r="B235" s="34"/>
      <c r="C235" s="49" t="s">
        <v>86</v>
      </c>
      <c r="D235" s="47">
        <v>0</v>
      </c>
      <c r="E235" s="47">
        <v>0</v>
      </c>
      <c r="F235" s="47">
        <v>0</v>
      </c>
      <c r="G235" s="47">
        <v>0</v>
      </c>
      <c r="H235" s="34"/>
      <c r="I235" s="34"/>
      <c r="J235" s="34"/>
      <c r="K235" s="34"/>
    </row>
    <row r="236" spans="1:11" ht="14.1" customHeight="1" x14ac:dyDescent="0.25">
      <c r="A236" s="34"/>
      <c r="B236" s="34"/>
      <c r="C236" s="49" t="s">
        <v>72</v>
      </c>
      <c r="D236" s="47">
        <v>0</v>
      </c>
      <c r="E236" s="47">
        <v>0</v>
      </c>
      <c r="F236" s="47">
        <v>0</v>
      </c>
      <c r="G236" s="47">
        <v>0</v>
      </c>
      <c r="H236" s="34"/>
      <c r="I236" s="34"/>
      <c r="J236" s="34"/>
      <c r="K236" s="34"/>
    </row>
    <row r="237" spans="1:11" ht="14.1" customHeight="1" x14ac:dyDescent="0.25">
      <c r="A237" s="34"/>
      <c r="B237" s="34"/>
      <c r="C237" s="49" t="s">
        <v>81</v>
      </c>
      <c r="D237" s="47">
        <v>0</v>
      </c>
      <c r="E237" s="47">
        <v>0</v>
      </c>
      <c r="F237" s="47">
        <v>0</v>
      </c>
      <c r="G237" s="47">
        <v>0</v>
      </c>
      <c r="H237" s="34"/>
      <c r="I237" s="34"/>
      <c r="J237" s="34"/>
      <c r="K237" s="34"/>
    </row>
    <row r="238" spans="1:11" ht="14.1" customHeight="1" x14ac:dyDescent="0.25">
      <c r="A238" s="34"/>
      <c r="B238" s="34"/>
      <c r="C238" s="49" t="s">
        <v>82</v>
      </c>
      <c r="D238" s="47">
        <v>0</v>
      </c>
      <c r="E238" s="47">
        <v>0</v>
      </c>
      <c r="F238" s="47">
        <v>0</v>
      </c>
      <c r="G238" s="47">
        <v>0</v>
      </c>
      <c r="H238" s="34"/>
      <c r="I238" s="34"/>
      <c r="J238" s="34"/>
      <c r="K238" s="34"/>
    </row>
    <row r="239" spans="1:11" ht="14.1" customHeight="1" x14ac:dyDescent="0.25">
      <c r="A239" s="34"/>
      <c r="B239" s="34"/>
      <c r="C239" s="49" t="s">
        <v>83</v>
      </c>
      <c r="D239" s="47">
        <v>0</v>
      </c>
      <c r="E239" s="47">
        <v>0</v>
      </c>
      <c r="F239" s="47">
        <v>0</v>
      </c>
      <c r="G239" s="47">
        <v>0</v>
      </c>
      <c r="H239" s="34"/>
      <c r="I239" s="34"/>
      <c r="J239" s="34"/>
      <c r="K239" s="34"/>
    </row>
    <row r="240" spans="1:11" ht="14.1" customHeight="1" x14ac:dyDescent="0.25">
      <c r="A240" s="34"/>
      <c r="B240" s="34"/>
      <c r="C240" s="49" t="s">
        <v>84</v>
      </c>
      <c r="D240" s="47">
        <v>0</v>
      </c>
      <c r="E240" s="47">
        <v>0</v>
      </c>
      <c r="F240" s="47">
        <v>0</v>
      </c>
      <c r="G240" s="47">
        <v>0</v>
      </c>
      <c r="H240" s="34"/>
      <c r="I240" s="34"/>
      <c r="J240" s="34"/>
      <c r="K240" s="34"/>
    </row>
    <row r="241" spans="1:11" ht="14.1" customHeight="1" x14ac:dyDescent="0.25">
      <c r="A241" s="34"/>
      <c r="B241" s="34"/>
      <c r="C241" s="49" t="s">
        <v>87</v>
      </c>
      <c r="D241" s="47">
        <v>0</v>
      </c>
      <c r="E241" s="47">
        <v>0</v>
      </c>
      <c r="F241" s="47">
        <v>0</v>
      </c>
      <c r="G241" s="47">
        <v>0</v>
      </c>
      <c r="H241" s="34"/>
      <c r="I241" s="34"/>
      <c r="J241" s="34"/>
      <c r="K241" s="34"/>
    </row>
    <row r="242" spans="1:11" ht="14.1" customHeight="1" x14ac:dyDescent="0.25">
      <c r="A242" s="34"/>
      <c r="B242" s="34"/>
      <c r="C242" s="49" t="s">
        <v>88</v>
      </c>
      <c r="D242" s="47">
        <v>0</v>
      </c>
      <c r="E242" s="47">
        <v>0</v>
      </c>
      <c r="F242" s="47">
        <v>0</v>
      </c>
      <c r="G242" s="47">
        <v>0</v>
      </c>
      <c r="H242" s="34"/>
      <c r="I242" s="34"/>
      <c r="J242" s="34"/>
      <c r="K242" s="34"/>
    </row>
    <row r="243" spans="1:11" ht="14.1" customHeight="1" x14ac:dyDescent="0.25">
      <c r="A243" s="34"/>
      <c r="B243" s="34"/>
      <c r="C243" s="48" t="s">
        <v>89</v>
      </c>
      <c r="D243" s="47">
        <v>0</v>
      </c>
      <c r="E243" s="47">
        <v>3515000</v>
      </c>
      <c r="F243" s="47">
        <v>0</v>
      </c>
      <c r="G243" s="47">
        <v>0</v>
      </c>
      <c r="H243" s="34"/>
      <c r="I243" s="34"/>
      <c r="J243" s="34"/>
      <c r="K243" s="34"/>
    </row>
    <row r="244" spans="1:11" ht="14.1" customHeight="1" x14ac:dyDescent="0.25">
      <c r="A244" s="34"/>
      <c r="B244" s="34"/>
      <c r="C244" s="55" t="s">
        <v>46</v>
      </c>
      <c r="D244" s="1419" t="s">
        <v>2373</v>
      </c>
      <c r="E244" s="1420"/>
      <c r="F244" s="1420"/>
      <c r="G244" s="1420"/>
      <c r="H244" s="34"/>
      <c r="I244" s="34"/>
      <c r="J244" s="34"/>
      <c r="K244" s="34"/>
    </row>
    <row r="245" spans="1:11" ht="14.1" customHeight="1" x14ac:dyDescent="0.25">
      <c r="A245" s="34"/>
      <c r="B245" s="34"/>
      <c r="C245" s="32" t="s">
        <v>48</v>
      </c>
      <c r="D245" s="1421" t="s">
        <v>2372</v>
      </c>
      <c r="E245" s="1422"/>
      <c r="F245" s="1422"/>
      <c r="G245" s="1422"/>
      <c r="H245" s="34"/>
      <c r="I245" s="34"/>
      <c r="J245" s="34"/>
      <c r="K245" s="34"/>
    </row>
    <row r="246" spans="1:11" ht="14.1" customHeight="1" x14ac:dyDescent="0.25">
      <c r="A246" s="34"/>
      <c r="B246" s="34"/>
      <c r="C246" s="32" t="s">
        <v>50</v>
      </c>
      <c r="D246" s="1421" t="s">
        <v>344</v>
      </c>
      <c r="E246" s="1422"/>
      <c r="F246" s="1422"/>
      <c r="G246" s="1422"/>
      <c r="H246" s="34"/>
      <c r="I246" s="34"/>
      <c r="J246" s="34"/>
      <c r="K246" s="34"/>
    </row>
    <row r="247" spans="1:11" ht="15" customHeight="1" x14ac:dyDescent="0.25">
      <c r="A247" s="34"/>
      <c r="B247" s="34"/>
      <c r="C247" s="53"/>
      <c r="D247" s="52">
        <v>2026</v>
      </c>
      <c r="E247" s="52">
        <v>2027</v>
      </c>
      <c r="F247" s="52">
        <v>2028</v>
      </c>
      <c r="G247" s="52">
        <v>2029</v>
      </c>
      <c r="H247" s="34"/>
      <c r="I247" s="34"/>
      <c r="J247" s="34"/>
      <c r="K247" s="34"/>
    </row>
    <row r="248" spans="1:11" ht="15" customHeight="1" x14ac:dyDescent="0.25">
      <c r="A248" s="34"/>
      <c r="B248" s="34"/>
      <c r="C248" s="51"/>
      <c r="D248" s="50" t="s">
        <v>17</v>
      </c>
      <c r="E248" s="50" t="s">
        <v>18</v>
      </c>
      <c r="F248" s="50" t="s">
        <v>18</v>
      </c>
      <c r="G248" s="50" t="s">
        <v>18</v>
      </c>
      <c r="H248" s="34"/>
      <c r="I248" s="34"/>
      <c r="J248" s="34"/>
      <c r="K248" s="34"/>
    </row>
    <row r="249" spans="1:11" ht="14.1" customHeight="1" x14ac:dyDescent="0.25">
      <c r="A249" s="34"/>
      <c r="B249" s="34"/>
      <c r="C249" s="41" t="s">
        <v>52</v>
      </c>
      <c r="D249" s="54" t="s">
        <v>53</v>
      </c>
      <c r="E249" s="54" t="s">
        <v>124</v>
      </c>
      <c r="F249" s="54" t="s">
        <v>55</v>
      </c>
      <c r="G249" s="54" t="s">
        <v>55</v>
      </c>
      <c r="H249" s="34"/>
      <c r="I249" s="34"/>
      <c r="J249" s="34"/>
      <c r="K249" s="34"/>
    </row>
    <row r="250" spans="1:11" ht="14.1" customHeight="1" x14ac:dyDescent="0.25">
      <c r="A250" s="34"/>
      <c r="B250" s="34"/>
      <c r="C250" s="41" t="s">
        <v>54</v>
      </c>
      <c r="D250" s="54" t="s">
        <v>55</v>
      </c>
      <c r="E250" s="54" t="s">
        <v>2371</v>
      </c>
      <c r="F250" s="54" t="s">
        <v>55</v>
      </c>
      <c r="G250" s="54" t="s">
        <v>55</v>
      </c>
      <c r="H250" s="34"/>
      <c r="I250" s="34"/>
      <c r="J250" s="34"/>
      <c r="K250" s="34"/>
    </row>
    <row r="251" spans="1:11" ht="14.1" customHeight="1" x14ac:dyDescent="0.25">
      <c r="A251" s="34"/>
      <c r="B251" s="34"/>
      <c r="C251" s="41" t="s">
        <v>59</v>
      </c>
      <c r="D251" s="54" t="s">
        <v>55</v>
      </c>
      <c r="E251" s="54" t="s">
        <v>2371</v>
      </c>
      <c r="F251" s="54" t="s">
        <v>55</v>
      </c>
      <c r="G251" s="54" t="s">
        <v>55</v>
      </c>
      <c r="H251" s="34"/>
      <c r="I251" s="34"/>
      <c r="J251" s="34"/>
      <c r="K251" s="34"/>
    </row>
    <row r="252" spans="1:11" ht="14.1" customHeight="1" x14ac:dyDescent="0.25">
      <c r="A252" s="34"/>
      <c r="B252" s="34"/>
      <c r="C252" s="41" t="s">
        <v>63</v>
      </c>
      <c r="D252" s="54" t="s">
        <v>53</v>
      </c>
      <c r="E252" s="54" t="s">
        <v>53</v>
      </c>
      <c r="F252" s="54" t="s">
        <v>103</v>
      </c>
      <c r="G252" s="54" t="s">
        <v>53</v>
      </c>
      <c r="H252" s="34"/>
      <c r="I252" s="34"/>
      <c r="J252" s="34"/>
      <c r="K252" s="34"/>
    </row>
    <row r="253" spans="1:11" ht="14.1" customHeight="1" x14ac:dyDescent="0.25">
      <c r="A253" s="34"/>
      <c r="B253" s="34"/>
      <c r="C253" s="41" t="s">
        <v>65</v>
      </c>
      <c r="D253" s="54" t="s">
        <v>53</v>
      </c>
      <c r="E253" s="54" t="s">
        <v>53</v>
      </c>
      <c r="F253" s="54" t="s">
        <v>103</v>
      </c>
      <c r="G253" s="54" t="s">
        <v>53</v>
      </c>
      <c r="H253" s="34"/>
      <c r="I253" s="34"/>
      <c r="J253" s="34"/>
      <c r="K253" s="34"/>
    </row>
    <row r="254" spans="1:11" ht="14.1" customHeight="1" x14ac:dyDescent="0.25">
      <c r="A254" s="34"/>
      <c r="B254" s="34"/>
      <c r="C254" s="41" t="s">
        <v>68</v>
      </c>
      <c r="D254" s="54" t="s">
        <v>53</v>
      </c>
      <c r="E254" s="54" t="s">
        <v>53</v>
      </c>
      <c r="F254" s="54" t="s">
        <v>103</v>
      </c>
      <c r="G254" s="54" t="s">
        <v>53</v>
      </c>
      <c r="H254" s="34"/>
      <c r="I254" s="34"/>
      <c r="J254" s="34"/>
      <c r="K254" s="34"/>
    </row>
    <row r="255" spans="1:11" ht="14.1" customHeight="1" x14ac:dyDescent="0.25">
      <c r="A255" s="34"/>
      <c r="B255" s="34"/>
      <c r="C255" s="1431" t="s">
        <v>70</v>
      </c>
      <c r="D255" s="1432"/>
      <c r="E255" s="1432"/>
      <c r="F255" s="1432"/>
      <c r="G255" s="1432"/>
      <c r="H255" s="34"/>
      <c r="I255" s="34"/>
      <c r="J255" s="34"/>
      <c r="K255" s="34"/>
    </row>
    <row r="256" spans="1:11" ht="14.1" customHeight="1" x14ac:dyDescent="0.25">
      <c r="A256" s="34"/>
      <c r="B256" s="34"/>
      <c r="C256" s="53"/>
      <c r="D256" s="52">
        <v>2026</v>
      </c>
      <c r="E256" s="52">
        <v>2027</v>
      </c>
      <c r="F256" s="52">
        <v>2028</v>
      </c>
      <c r="G256" s="52">
        <v>2029</v>
      </c>
      <c r="H256" s="34"/>
      <c r="I256" s="34"/>
      <c r="J256" s="34"/>
      <c r="K256" s="34"/>
    </row>
    <row r="257" spans="1:11" ht="14.1" customHeight="1" x14ac:dyDescent="0.25">
      <c r="A257" s="34"/>
      <c r="B257" s="34"/>
      <c r="C257" s="51"/>
      <c r="D257" s="50" t="s">
        <v>17</v>
      </c>
      <c r="E257" s="50" t="s">
        <v>18</v>
      </c>
      <c r="F257" s="50" t="s">
        <v>18</v>
      </c>
      <c r="G257" s="50" t="s">
        <v>18</v>
      </c>
      <c r="H257" s="34"/>
      <c r="I257" s="34"/>
      <c r="J257" s="34"/>
      <c r="K257" s="34"/>
    </row>
    <row r="258" spans="1:11" ht="14.1" customHeight="1" x14ac:dyDescent="0.25">
      <c r="A258" s="34"/>
      <c r="B258" s="34"/>
      <c r="C258" s="49" t="s">
        <v>71</v>
      </c>
      <c r="D258" s="47">
        <v>0</v>
      </c>
      <c r="E258" s="47">
        <v>0</v>
      </c>
      <c r="F258" s="47">
        <v>0</v>
      </c>
      <c r="G258" s="47">
        <v>0</v>
      </c>
      <c r="H258" s="34"/>
      <c r="I258" s="34"/>
      <c r="J258" s="34"/>
      <c r="K258" s="34"/>
    </row>
    <row r="259" spans="1:11" ht="14.1" customHeight="1" x14ac:dyDescent="0.25">
      <c r="A259" s="34"/>
      <c r="B259" s="34"/>
      <c r="C259" s="49" t="s">
        <v>72</v>
      </c>
      <c r="D259" s="47">
        <v>0</v>
      </c>
      <c r="E259" s="47">
        <v>0</v>
      </c>
      <c r="F259" s="47">
        <v>0</v>
      </c>
      <c r="G259" s="47">
        <v>0</v>
      </c>
      <c r="H259" s="34"/>
      <c r="I259" s="34"/>
      <c r="J259" s="34"/>
      <c r="K259" s="34"/>
    </row>
    <row r="260" spans="1:11" ht="14.1" customHeight="1" x14ac:dyDescent="0.25">
      <c r="A260" s="34"/>
      <c r="B260" s="34"/>
      <c r="C260" s="49" t="s">
        <v>73</v>
      </c>
      <c r="D260" s="47">
        <v>0</v>
      </c>
      <c r="E260" s="47">
        <v>0</v>
      </c>
      <c r="F260" s="47">
        <v>0</v>
      </c>
      <c r="G260" s="47">
        <v>0</v>
      </c>
      <c r="H260" s="34"/>
      <c r="I260" s="34"/>
      <c r="J260" s="34"/>
      <c r="K260" s="34"/>
    </row>
    <row r="261" spans="1:11" ht="14.1" customHeight="1" x14ac:dyDescent="0.25">
      <c r="A261" s="34"/>
      <c r="B261" s="34"/>
      <c r="C261" s="49" t="s">
        <v>74</v>
      </c>
      <c r="D261" s="47">
        <v>0</v>
      </c>
      <c r="E261" s="47">
        <v>0</v>
      </c>
      <c r="F261" s="47">
        <v>0</v>
      </c>
      <c r="G261" s="47">
        <v>0</v>
      </c>
      <c r="H261" s="34"/>
      <c r="I261" s="34"/>
      <c r="J261" s="34"/>
      <c r="K261" s="34"/>
    </row>
    <row r="262" spans="1:11" ht="14.1" customHeight="1" x14ac:dyDescent="0.25">
      <c r="A262" s="34"/>
      <c r="B262" s="34"/>
      <c r="C262" s="49" t="s">
        <v>72</v>
      </c>
      <c r="D262" s="47">
        <v>0</v>
      </c>
      <c r="E262" s="47">
        <v>0</v>
      </c>
      <c r="F262" s="47">
        <v>0</v>
      </c>
      <c r="G262" s="47">
        <v>0</v>
      </c>
      <c r="H262" s="34"/>
      <c r="I262" s="34"/>
      <c r="J262" s="34"/>
      <c r="K262" s="34"/>
    </row>
    <row r="263" spans="1:11" ht="14.1" customHeight="1" x14ac:dyDescent="0.25">
      <c r="A263" s="34"/>
      <c r="B263" s="34"/>
      <c r="C263" s="49" t="s">
        <v>73</v>
      </c>
      <c r="D263" s="47">
        <v>0</v>
      </c>
      <c r="E263" s="47">
        <v>0</v>
      </c>
      <c r="F263" s="47">
        <v>0</v>
      </c>
      <c r="G263" s="47">
        <v>0</v>
      </c>
      <c r="H263" s="34"/>
      <c r="I263" s="34"/>
      <c r="J263" s="34"/>
      <c r="K263" s="34"/>
    </row>
    <row r="264" spans="1:11" ht="14.1" customHeight="1" x14ac:dyDescent="0.25">
      <c r="A264" s="34"/>
      <c r="B264" s="34"/>
      <c r="C264" s="49" t="s">
        <v>75</v>
      </c>
      <c r="D264" s="47">
        <v>0</v>
      </c>
      <c r="E264" s="47">
        <v>0</v>
      </c>
      <c r="F264" s="47">
        <v>0</v>
      </c>
      <c r="G264" s="47">
        <v>0</v>
      </c>
      <c r="H264" s="34"/>
      <c r="I264" s="34"/>
      <c r="J264" s="34"/>
      <c r="K264" s="34"/>
    </row>
    <row r="265" spans="1:11" ht="14.1" customHeight="1" x14ac:dyDescent="0.25">
      <c r="A265" s="34"/>
      <c r="B265" s="34"/>
      <c r="C265" s="49" t="s">
        <v>72</v>
      </c>
      <c r="D265" s="47">
        <v>0</v>
      </c>
      <c r="E265" s="47">
        <v>0</v>
      </c>
      <c r="F265" s="47">
        <v>0</v>
      </c>
      <c r="G265" s="47">
        <v>0</v>
      </c>
      <c r="H265" s="34"/>
      <c r="I265" s="34"/>
      <c r="J265" s="34"/>
      <c r="K265" s="34"/>
    </row>
    <row r="266" spans="1:11" ht="14.1" customHeight="1" x14ac:dyDescent="0.25">
      <c r="A266" s="34"/>
      <c r="B266" s="34"/>
      <c r="C266" s="49" t="s">
        <v>73</v>
      </c>
      <c r="D266" s="47">
        <v>0</v>
      </c>
      <c r="E266" s="47">
        <v>0</v>
      </c>
      <c r="F266" s="47">
        <v>0</v>
      </c>
      <c r="G266" s="47">
        <v>0</v>
      </c>
      <c r="H266" s="34"/>
      <c r="I266" s="34"/>
      <c r="J266" s="34"/>
      <c r="K266" s="34"/>
    </row>
    <row r="267" spans="1:11" ht="14.1" customHeight="1" x14ac:dyDescent="0.25">
      <c r="A267" s="34"/>
      <c r="B267" s="34"/>
      <c r="C267" s="49" t="s">
        <v>76</v>
      </c>
      <c r="D267" s="47">
        <v>0</v>
      </c>
      <c r="E267" s="47">
        <v>0</v>
      </c>
      <c r="F267" s="47">
        <v>0</v>
      </c>
      <c r="G267" s="47">
        <v>0</v>
      </c>
      <c r="H267" s="34"/>
      <c r="I267" s="34"/>
      <c r="J267" s="34"/>
      <c r="K267" s="34"/>
    </row>
    <row r="268" spans="1:11" ht="14.1" customHeight="1" x14ac:dyDescent="0.25">
      <c r="A268" s="34"/>
      <c r="B268" s="34"/>
      <c r="C268" s="49" t="s">
        <v>72</v>
      </c>
      <c r="D268" s="47">
        <v>0</v>
      </c>
      <c r="E268" s="47">
        <v>0</v>
      </c>
      <c r="F268" s="47">
        <v>0</v>
      </c>
      <c r="G268" s="47">
        <v>0</v>
      </c>
      <c r="H268" s="34"/>
      <c r="I268" s="34"/>
      <c r="J268" s="34"/>
      <c r="K268" s="34"/>
    </row>
    <row r="269" spans="1:11" ht="14.1" customHeight="1" x14ac:dyDescent="0.25">
      <c r="A269" s="34"/>
      <c r="B269" s="34"/>
      <c r="C269" s="49" t="s">
        <v>73</v>
      </c>
      <c r="D269" s="47">
        <v>0</v>
      </c>
      <c r="E269" s="47">
        <v>0</v>
      </c>
      <c r="F269" s="47">
        <v>0</v>
      </c>
      <c r="G269" s="47">
        <v>0</v>
      </c>
      <c r="H269" s="34"/>
      <c r="I269" s="34"/>
      <c r="J269" s="34"/>
      <c r="K269" s="34"/>
    </row>
    <row r="270" spans="1:11" ht="14.1" customHeight="1" x14ac:dyDescent="0.25">
      <c r="A270" s="34"/>
      <c r="B270" s="34"/>
      <c r="C270" s="49" t="s">
        <v>77</v>
      </c>
      <c r="D270" s="47">
        <v>0</v>
      </c>
      <c r="E270" s="47">
        <v>0</v>
      </c>
      <c r="F270" s="47">
        <v>0</v>
      </c>
      <c r="G270" s="47">
        <v>0</v>
      </c>
      <c r="H270" s="34"/>
      <c r="I270" s="34"/>
      <c r="J270" s="34"/>
      <c r="K270" s="34"/>
    </row>
    <row r="271" spans="1:11" ht="14.1" customHeight="1" x14ac:dyDescent="0.25">
      <c r="A271" s="34"/>
      <c r="B271" s="34"/>
      <c r="C271" s="49" t="s">
        <v>72</v>
      </c>
      <c r="D271" s="47">
        <v>0</v>
      </c>
      <c r="E271" s="47">
        <v>0</v>
      </c>
      <c r="F271" s="47">
        <v>0</v>
      </c>
      <c r="G271" s="47">
        <v>0</v>
      </c>
      <c r="H271" s="34"/>
      <c r="I271" s="34"/>
      <c r="J271" s="34"/>
      <c r="K271" s="34"/>
    </row>
    <row r="272" spans="1:11" ht="14.1" customHeight="1" x14ac:dyDescent="0.25">
      <c r="A272" s="34"/>
      <c r="B272" s="34"/>
      <c r="C272" s="49" t="s">
        <v>73</v>
      </c>
      <c r="D272" s="47">
        <v>0</v>
      </c>
      <c r="E272" s="47">
        <v>0</v>
      </c>
      <c r="F272" s="47">
        <v>0</v>
      </c>
      <c r="G272" s="47">
        <v>0</v>
      </c>
      <c r="H272" s="34"/>
      <c r="I272" s="34"/>
      <c r="J272" s="34"/>
      <c r="K272" s="34"/>
    </row>
    <row r="273" spans="1:11" ht="14.1" customHeight="1" x14ac:dyDescent="0.25">
      <c r="A273" s="34"/>
      <c r="B273" s="34"/>
      <c r="C273" s="49" t="s">
        <v>78</v>
      </c>
      <c r="D273" s="47">
        <v>0</v>
      </c>
      <c r="E273" s="47">
        <v>0</v>
      </c>
      <c r="F273" s="47">
        <v>0</v>
      </c>
      <c r="G273" s="47">
        <v>0</v>
      </c>
      <c r="H273" s="34"/>
      <c r="I273" s="34"/>
      <c r="J273" s="34"/>
      <c r="K273" s="34"/>
    </row>
    <row r="274" spans="1:11" ht="14.1" customHeight="1" x14ac:dyDescent="0.25">
      <c r="A274" s="34"/>
      <c r="B274" s="34"/>
      <c r="C274" s="49" t="s">
        <v>72</v>
      </c>
      <c r="D274" s="47">
        <v>0</v>
      </c>
      <c r="E274" s="47">
        <v>0</v>
      </c>
      <c r="F274" s="47">
        <v>0</v>
      </c>
      <c r="G274" s="47">
        <v>0</v>
      </c>
      <c r="H274" s="34"/>
      <c r="I274" s="34"/>
      <c r="J274" s="34"/>
      <c r="K274" s="34"/>
    </row>
    <row r="275" spans="1:11" ht="14.1" customHeight="1" x14ac:dyDescent="0.25">
      <c r="A275" s="34"/>
      <c r="B275" s="34"/>
      <c r="C275" s="49" t="s">
        <v>73</v>
      </c>
      <c r="D275" s="47">
        <v>0</v>
      </c>
      <c r="E275" s="47">
        <v>0</v>
      </c>
      <c r="F275" s="47">
        <v>0</v>
      </c>
      <c r="G275" s="47">
        <v>0</v>
      </c>
      <c r="H275" s="34"/>
      <c r="I275" s="34"/>
      <c r="J275" s="34"/>
      <c r="K275" s="34"/>
    </row>
    <row r="276" spans="1:11" ht="14.1" customHeight="1" x14ac:dyDescent="0.25">
      <c r="A276" s="34"/>
      <c r="B276" s="34"/>
      <c r="C276" s="49" t="s">
        <v>79</v>
      </c>
      <c r="D276" s="47">
        <v>0</v>
      </c>
      <c r="E276" s="47">
        <v>0</v>
      </c>
      <c r="F276" s="47">
        <v>0</v>
      </c>
      <c r="G276" s="47">
        <v>0</v>
      </c>
      <c r="H276" s="34"/>
      <c r="I276" s="34"/>
      <c r="J276" s="34"/>
      <c r="K276" s="34"/>
    </row>
    <row r="277" spans="1:11" ht="14.1" customHeight="1" x14ac:dyDescent="0.25">
      <c r="A277" s="34"/>
      <c r="B277" s="34"/>
      <c r="C277" s="49" t="s">
        <v>72</v>
      </c>
      <c r="D277" s="47">
        <v>0</v>
      </c>
      <c r="E277" s="47">
        <v>0</v>
      </c>
      <c r="F277" s="47">
        <v>0</v>
      </c>
      <c r="G277" s="47">
        <v>0</v>
      </c>
      <c r="H277" s="34"/>
      <c r="I277" s="34"/>
      <c r="J277" s="34"/>
      <c r="K277" s="34"/>
    </row>
    <row r="278" spans="1:11" ht="14.1" customHeight="1" x14ac:dyDescent="0.25">
      <c r="A278" s="34"/>
      <c r="B278" s="34"/>
      <c r="C278" s="49" t="s">
        <v>73</v>
      </c>
      <c r="D278" s="47">
        <v>0</v>
      </c>
      <c r="E278" s="47">
        <v>0</v>
      </c>
      <c r="F278" s="47">
        <v>0</v>
      </c>
      <c r="G278" s="47">
        <v>0</v>
      </c>
      <c r="H278" s="34"/>
      <c r="I278" s="34"/>
      <c r="J278" s="34"/>
      <c r="K278" s="34"/>
    </row>
    <row r="279" spans="1:11" ht="14.1" customHeight="1" x14ac:dyDescent="0.25">
      <c r="A279" s="34"/>
      <c r="B279" s="34"/>
      <c r="C279" s="49" t="s">
        <v>80</v>
      </c>
      <c r="D279" s="47">
        <v>0</v>
      </c>
      <c r="E279" s="47">
        <v>0</v>
      </c>
      <c r="F279" s="47">
        <v>0</v>
      </c>
      <c r="G279" s="47">
        <v>0</v>
      </c>
      <c r="H279" s="34"/>
      <c r="I279" s="34"/>
      <c r="J279" s="34"/>
      <c r="K279" s="34"/>
    </row>
    <row r="280" spans="1:11" ht="14.1" customHeight="1" x14ac:dyDescent="0.25">
      <c r="A280" s="34"/>
      <c r="B280" s="34"/>
      <c r="C280" s="49" t="s">
        <v>72</v>
      </c>
      <c r="D280" s="47">
        <v>0</v>
      </c>
      <c r="E280" s="47">
        <v>0</v>
      </c>
      <c r="F280" s="47">
        <v>0</v>
      </c>
      <c r="G280" s="47">
        <v>0</v>
      </c>
      <c r="H280" s="34"/>
      <c r="I280" s="34"/>
      <c r="J280" s="34"/>
      <c r="K280" s="34"/>
    </row>
    <row r="281" spans="1:11" ht="14.1" customHeight="1" x14ac:dyDescent="0.25">
      <c r="A281" s="34"/>
      <c r="B281" s="34"/>
      <c r="C281" s="49" t="s">
        <v>81</v>
      </c>
      <c r="D281" s="47">
        <v>0</v>
      </c>
      <c r="E281" s="47">
        <v>0</v>
      </c>
      <c r="F281" s="47">
        <v>0</v>
      </c>
      <c r="G281" s="47">
        <v>0</v>
      </c>
      <c r="H281" s="34"/>
      <c r="I281" s="34"/>
      <c r="J281" s="34"/>
      <c r="K281" s="34"/>
    </row>
    <row r="282" spans="1:11" ht="14.1" customHeight="1" x14ac:dyDescent="0.25">
      <c r="A282" s="34"/>
      <c r="B282" s="34"/>
      <c r="C282" s="49" t="s">
        <v>82</v>
      </c>
      <c r="D282" s="47">
        <v>0</v>
      </c>
      <c r="E282" s="47">
        <v>0</v>
      </c>
      <c r="F282" s="47">
        <v>0</v>
      </c>
      <c r="G282" s="47">
        <v>0</v>
      </c>
      <c r="H282" s="34"/>
      <c r="I282" s="34"/>
      <c r="J282" s="34"/>
      <c r="K282" s="34"/>
    </row>
    <row r="283" spans="1:11" ht="14.1" customHeight="1" x14ac:dyDescent="0.25">
      <c r="A283" s="34"/>
      <c r="B283" s="34"/>
      <c r="C283" s="49" t="s">
        <v>83</v>
      </c>
      <c r="D283" s="47">
        <v>0</v>
      </c>
      <c r="E283" s="47">
        <v>0</v>
      </c>
      <c r="F283" s="47">
        <v>0</v>
      </c>
      <c r="G283" s="47">
        <v>0</v>
      </c>
      <c r="H283" s="34"/>
      <c r="I283" s="34"/>
      <c r="J283" s="34"/>
      <c r="K283" s="34"/>
    </row>
    <row r="284" spans="1:11" ht="14.1" customHeight="1" x14ac:dyDescent="0.25">
      <c r="A284" s="34"/>
      <c r="B284" s="34"/>
      <c r="C284" s="49" t="s">
        <v>84</v>
      </c>
      <c r="D284" s="47">
        <v>0</v>
      </c>
      <c r="E284" s="47">
        <v>0</v>
      </c>
      <c r="F284" s="47">
        <v>0</v>
      </c>
      <c r="G284" s="47">
        <v>0</v>
      </c>
      <c r="H284" s="34"/>
      <c r="I284" s="34"/>
      <c r="J284" s="34"/>
      <c r="K284" s="34"/>
    </row>
    <row r="285" spans="1:11" ht="14.1" customHeight="1" x14ac:dyDescent="0.25">
      <c r="A285" s="34"/>
      <c r="B285" s="34"/>
      <c r="C285" s="49" t="s">
        <v>85</v>
      </c>
      <c r="D285" s="47">
        <v>0</v>
      </c>
      <c r="E285" s="47">
        <v>4420000</v>
      </c>
      <c r="F285" s="47">
        <v>0</v>
      </c>
      <c r="G285" s="47">
        <v>0</v>
      </c>
      <c r="H285" s="34"/>
      <c r="I285" s="34"/>
      <c r="J285" s="34"/>
      <c r="K285" s="34"/>
    </row>
    <row r="286" spans="1:11" ht="14.1" customHeight="1" x14ac:dyDescent="0.25">
      <c r="A286" s="34"/>
      <c r="B286" s="34"/>
      <c r="C286" s="49" t="s">
        <v>72</v>
      </c>
      <c r="D286" s="47">
        <v>0</v>
      </c>
      <c r="E286" s="47">
        <v>4420000</v>
      </c>
      <c r="F286" s="47">
        <v>0</v>
      </c>
      <c r="G286" s="47">
        <v>0</v>
      </c>
      <c r="H286" s="34"/>
      <c r="I286" s="34"/>
      <c r="J286" s="34"/>
      <c r="K286" s="34"/>
    </row>
    <row r="287" spans="1:11" ht="14.1" customHeight="1" x14ac:dyDescent="0.25">
      <c r="A287" s="34"/>
      <c r="B287" s="34"/>
      <c r="C287" s="49" t="s">
        <v>81</v>
      </c>
      <c r="D287" s="47">
        <v>0</v>
      </c>
      <c r="E287" s="47">
        <v>0</v>
      </c>
      <c r="F287" s="47">
        <v>0</v>
      </c>
      <c r="G287" s="47">
        <v>0</v>
      </c>
      <c r="H287" s="34"/>
      <c r="I287" s="34"/>
      <c r="J287" s="34"/>
      <c r="K287" s="34"/>
    </row>
    <row r="288" spans="1:11" ht="14.1" customHeight="1" x14ac:dyDescent="0.25">
      <c r="A288" s="34"/>
      <c r="B288" s="34"/>
      <c r="C288" s="49" t="s">
        <v>82</v>
      </c>
      <c r="D288" s="47">
        <v>0</v>
      </c>
      <c r="E288" s="47">
        <v>0</v>
      </c>
      <c r="F288" s="47">
        <v>0</v>
      </c>
      <c r="G288" s="47">
        <v>0</v>
      </c>
      <c r="H288" s="34"/>
      <c r="I288" s="34"/>
      <c r="J288" s="34"/>
      <c r="K288" s="34"/>
    </row>
    <row r="289" spans="1:11" ht="14.1" customHeight="1" x14ac:dyDescent="0.25">
      <c r="A289" s="34"/>
      <c r="B289" s="34"/>
      <c r="C289" s="49" t="s">
        <v>83</v>
      </c>
      <c r="D289" s="47">
        <v>0</v>
      </c>
      <c r="E289" s="47">
        <v>0</v>
      </c>
      <c r="F289" s="47">
        <v>0</v>
      </c>
      <c r="G289" s="47">
        <v>0</v>
      </c>
      <c r="H289" s="34"/>
      <c r="I289" s="34"/>
      <c r="J289" s="34"/>
      <c r="K289" s="34"/>
    </row>
    <row r="290" spans="1:11" ht="14.1" customHeight="1" x14ac:dyDescent="0.25">
      <c r="A290" s="34"/>
      <c r="B290" s="34"/>
      <c r="C290" s="49" t="s">
        <v>84</v>
      </c>
      <c r="D290" s="47">
        <v>0</v>
      </c>
      <c r="E290" s="47">
        <v>0</v>
      </c>
      <c r="F290" s="47">
        <v>0</v>
      </c>
      <c r="G290" s="47">
        <v>0</v>
      </c>
      <c r="H290" s="34"/>
      <c r="I290" s="34"/>
      <c r="J290" s="34"/>
      <c r="K290" s="34"/>
    </row>
    <row r="291" spans="1:11" ht="14.1" customHeight="1" x14ac:dyDescent="0.25">
      <c r="A291" s="34"/>
      <c r="B291" s="34"/>
      <c r="C291" s="49" t="s">
        <v>86</v>
      </c>
      <c r="D291" s="47">
        <v>0</v>
      </c>
      <c r="E291" s="47">
        <v>0</v>
      </c>
      <c r="F291" s="47">
        <v>0</v>
      </c>
      <c r="G291" s="47">
        <v>0</v>
      </c>
      <c r="H291" s="34"/>
      <c r="I291" s="34"/>
      <c r="J291" s="34"/>
      <c r="K291" s="34"/>
    </row>
    <row r="292" spans="1:11" ht="14.1" customHeight="1" x14ac:dyDescent="0.25">
      <c r="A292" s="34"/>
      <c r="B292" s="34"/>
      <c r="C292" s="49" t="s">
        <v>72</v>
      </c>
      <c r="D292" s="47">
        <v>0</v>
      </c>
      <c r="E292" s="47">
        <v>0</v>
      </c>
      <c r="F292" s="47">
        <v>0</v>
      </c>
      <c r="G292" s="47">
        <v>0</v>
      </c>
      <c r="H292" s="34"/>
      <c r="I292" s="34"/>
      <c r="J292" s="34"/>
      <c r="K292" s="34"/>
    </row>
    <row r="293" spans="1:11" ht="14.1" customHeight="1" x14ac:dyDescent="0.25">
      <c r="A293" s="34"/>
      <c r="B293" s="34"/>
      <c r="C293" s="49" t="s">
        <v>81</v>
      </c>
      <c r="D293" s="47">
        <v>0</v>
      </c>
      <c r="E293" s="47">
        <v>0</v>
      </c>
      <c r="F293" s="47">
        <v>0</v>
      </c>
      <c r="G293" s="47">
        <v>0</v>
      </c>
      <c r="H293" s="34"/>
      <c r="I293" s="34"/>
      <c r="J293" s="34"/>
      <c r="K293" s="34"/>
    </row>
    <row r="294" spans="1:11" ht="14.1" customHeight="1" x14ac:dyDescent="0.25">
      <c r="A294" s="34"/>
      <c r="B294" s="34"/>
      <c r="C294" s="49" t="s">
        <v>82</v>
      </c>
      <c r="D294" s="47">
        <v>0</v>
      </c>
      <c r="E294" s="47">
        <v>0</v>
      </c>
      <c r="F294" s="47">
        <v>0</v>
      </c>
      <c r="G294" s="47">
        <v>0</v>
      </c>
      <c r="H294" s="34"/>
      <c r="I294" s="34"/>
      <c r="J294" s="34"/>
      <c r="K294" s="34"/>
    </row>
    <row r="295" spans="1:11" ht="14.1" customHeight="1" x14ac:dyDescent="0.25">
      <c r="A295" s="34"/>
      <c r="B295" s="34"/>
      <c r="C295" s="49" t="s">
        <v>83</v>
      </c>
      <c r="D295" s="47">
        <v>0</v>
      </c>
      <c r="E295" s="47">
        <v>0</v>
      </c>
      <c r="F295" s="47">
        <v>0</v>
      </c>
      <c r="G295" s="47">
        <v>0</v>
      </c>
      <c r="H295" s="34"/>
      <c r="I295" s="34"/>
      <c r="J295" s="34"/>
      <c r="K295" s="34"/>
    </row>
    <row r="296" spans="1:11" ht="14.1" customHeight="1" x14ac:dyDescent="0.25">
      <c r="A296" s="34"/>
      <c r="B296" s="34"/>
      <c r="C296" s="49" t="s">
        <v>84</v>
      </c>
      <c r="D296" s="47">
        <v>0</v>
      </c>
      <c r="E296" s="47">
        <v>0</v>
      </c>
      <c r="F296" s="47">
        <v>0</v>
      </c>
      <c r="G296" s="47">
        <v>0</v>
      </c>
      <c r="H296" s="34"/>
      <c r="I296" s="34"/>
      <c r="J296" s="34"/>
      <c r="K296" s="34"/>
    </row>
    <row r="297" spans="1:11" ht="14.1" customHeight="1" x14ac:dyDescent="0.25">
      <c r="A297" s="34"/>
      <c r="B297" s="34"/>
      <c r="C297" s="49" t="s">
        <v>87</v>
      </c>
      <c r="D297" s="47">
        <v>0</v>
      </c>
      <c r="E297" s="47">
        <v>0</v>
      </c>
      <c r="F297" s="47">
        <v>0</v>
      </c>
      <c r="G297" s="47">
        <v>0</v>
      </c>
      <c r="H297" s="34"/>
      <c r="I297" s="34"/>
      <c r="J297" s="34"/>
      <c r="K297" s="34"/>
    </row>
    <row r="298" spans="1:11" ht="14.1" customHeight="1" x14ac:dyDescent="0.25">
      <c r="A298" s="34"/>
      <c r="B298" s="34"/>
      <c r="C298" s="49" t="s">
        <v>88</v>
      </c>
      <c r="D298" s="47">
        <v>0</v>
      </c>
      <c r="E298" s="47">
        <v>0</v>
      </c>
      <c r="F298" s="47">
        <v>0</v>
      </c>
      <c r="G298" s="47">
        <v>0</v>
      </c>
      <c r="H298" s="34"/>
      <c r="I298" s="34"/>
      <c r="J298" s="34"/>
      <c r="K298" s="34"/>
    </row>
    <row r="299" spans="1:11" ht="14.1" customHeight="1" x14ac:dyDescent="0.25">
      <c r="A299" s="34"/>
      <c r="B299" s="34"/>
      <c r="C299" s="48" t="s">
        <v>89</v>
      </c>
      <c r="D299" s="47">
        <v>0</v>
      </c>
      <c r="E299" s="47">
        <v>4420000</v>
      </c>
      <c r="F299" s="47">
        <v>0</v>
      </c>
      <c r="G299" s="47">
        <v>0</v>
      </c>
      <c r="H299" s="34"/>
      <c r="I299" s="34"/>
      <c r="J299" s="34"/>
      <c r="K299" s="34"/>
    </row>
    <row r="300" spans="1:11" ht="14.1" customHeight="1" x14ac:dyDescent="0.25">
      <c r="A300" s="34"/>
      <c r="B300" s="34"/>
      <c r="C300" s="56" t="s">
        <v>2370</v>
      </c>
      <c r="D300" s="1417" t="s">
        <v>2369</v>
      </c>
      <c r="E300" s="1418"/>
      <c r="F300" s="1418"/>
      <c r="G300" s="1418"/>
      <c r="H300" s="34"/>
      <c r="I300" s="34"/>
      <c r="J300" s="34"/>
      <c r="K300" s="34"/>
    </row>
    <row r="301" spans="1:11" ht="14.1" customHeight="1" x14ac:dyDescent="0.25">
      <c r="A301" s="34"/>
      <c r="B301" s="34"/>
      <c r="C301" s="55" t="s">
        <v>46</v>
      </c>
      <c r="D301" s="1419" t="s">
        <v>2368</v>
      </c>
      <c r="E301" s="1420"/>
      <c r="F301" s="1420"/>
      <c r="G301" s="1420"/>
      <c r="H301" s="34"/>
      <c r="I301" s="34"/>
      <c r="J301" s="34"/>
      <c r="K301" s="34"/>
    </row>
    <row r="302" spans="1:11" ht="14.1" customHeight="1" x14ac:dyDescent="0.25">
      <c r="A302" s="34"/>
      <c r="B302" s="34"/>
      <c r="C302" s="32" t="s">
        <v>48</v>
      </c>
      <c r="D302" s="1421" t="s">
        <v>2367</v>
      </c>
      <c r="E302" s="1422"/>
      <c r="F302" s="1422"/>
      <c r="G302" s="1422"/>
      <c r="H302" s="34"/>
      <c r="I302" s="34"/>
      <c r="J302" s="34"/>
      <c r="K302" s="34"/>
    </row>
    <row r="303" spans="1:11" ht="14.1" customHeight="1" x14ac:dyDescent="0.25">
      <c r="A303" s="34"/>
      <c r="B303" s="34"/>
      <c r="C303" s="32" t="s">
        <v>50</v>
      </c>
      <c r="D303" s="1421" t="s">
        <v>344</v>
      </c>
      <c r="E303" s="1422"/>
      <c r="F303" s="1422"/>
      <c r="G303" s="1422"/>
      <c r="H303" s="34"/>
      <c r="I303" s="34"/>
      <c r="J303" s="34"/>
      <c r="K303" s="34"/>
    </row>
    <row r="304" spans="1:11" ht="15" customHeight="1" x14ac:dyDescent="0.25">
      <c r="A304" s="34"/>
      <c r="B304" s="34"/>
      <c r="C304" s="53"/>
      <c r="D304" s="52">
        <v>2026</v>
      </c>
      <c r="E304" s="52">
        <v>2027</v>
      </c>
      <c r="F304" s="52">
        <v>2028</v>
      </c>
      <c r="G304" s="52">
        <v>2029</v>
      </c>
      <c r="H304" s="34"/>
      <c r="I304" s="34"/>
      <c r="J304" s="34"/>
      <c r="K304" s="34"/>
    </row>
    <row r="305" spans="1:11" ht="15" customHeight="1" x14ac:dyDescent="0.25">
      <c r="A305" s="34"/>
      <c r="B305" s="34"/>
      <c r="C305" s="51"/>
      <c r="D305" s="50" t="s">
        <v>17</v>
      </c>
      <c r="E305" s="50" t="s">
        <v>18</v>
      </c>
      <c r="F305" s="50" t="s">
        <v>18</v>
      </c>
      <c r="G305" s="50" t="s">
        <v>18</v>
      </c>
      <c r="H305" s="34"/>
      <c r="I305" s="34"/>
      <c r="J305" s="34"/>
      <c r="K305" s="34"/>
    </row>
    <row r="306" spans="1:11" ht="14.1" customHeight="1" x14ac:dyDescent="0.25">
      <c r="A306" s="34"/>
      <c r="B306" s="34"/>
      <c r="C306" s="41" t="s">
        <v>52</v>
      </c>
      <c r="D306" s="54" t="s">
        <v>53</v>
      </c>
      <c r="E306" s="54" t="s">
        <v>124</v>
      </c>
      <c r="F306" s="54" t="s">
        <v>124</v>
      </c>
      <c r="G306" s="54" t="s">
        <v>124</v>
      </c>
      <c r="H306" s="34"/>
      <c r="I306" s="34"/>
      <c r="J306" s="34"/>
      <c r="K306" s="34"/>
    </row>
    <row r="307" spans="1:11" ht="14.1" customHeight="1" x14ac:dyDescent="0.25">
      <c r="A307" s="34"/>
      <c r="B307" s="34"/>
      <c r="C307" s="41" t="s">
        <v>54</v>
      </c>
      <c r="D307" s="54" t="s">
        <v>55</v>
      </c>
      <c r="E307" s="54" t="s">
        <v>319</v>
      </c>
      <c r="F307" s="54" t="s">
        <v>319</v>
      </c>
      <c r="G307" s="54" t="s">
        <v>319</v>
      </c>
      <c r="H307" s="34"/>
      <c r="I307" s="34"/>
      <c r="J307" s="34"/>
      <c r="K307" s="34"/>
    </row>
    <row r="308" spans="1:11" ht="14.1" customHeight="1" x14ac:dyDescent="0.25">
      <c r="A308" s="34"/>
      <c r="B308" s="34"/>
      <c r="C308" s="41" t="s">
        <v>59</v>
      </c>
      <c r="D308" s="54" t="s">
        <v>55</v>
      </c>
      <c r="E308" s="54" t="s">
        <v>319</v>
      </c>
      <c r="F308" s="54" t="s">
        <v>319</v>
      </c>
      <c r="G308" s="54" t="s">
        <v>319</v>
      </c>
      <c r="H308" s="34"/>
      <c r="I308" s="34"/>
      <c r="J308" s="34"/>
      <c r="K308" s="34"/>
    </row>
    <row r="309" spans="1:11" ht="14.1" customHeight="1" x14ac:dyDescent="0.25">
      <c r="A309" s="34"/>
      <c r="B309" s="34"/>
      <c r="C309" s="41" t="s">
        <v>63</v>
      </c>
      <c r="D309" s="54" t="s">
        <v>53</v>
      </c>
      <c r="E309" s="54" t="s">
        <v>53</v>
      </c>
      <c r="F309" s="54" t="s">
        <v>55</v>
      </c>
      <c r="G309" s="54" t="s">
        <v>55</v>
      </c>
      <c r="H309" s="34"/>
      <c r="I309" s="34"/>
      <c r="J309" s="34"/>
      <c r="K309" s="34"/>
    </row>
    <row r="310" spans="1:11" ht="14.1" customHeight="1" x14ac:dyDescent="0.25">
      <c r="A310" s="34"/>
      <c r="B310" s="34"/>
      <c r="C310" s="41" t="s">
        <v>65</v>
      </c>
      <c r="D310" s="54" t="s">
        <v>53</v>
      </c>
      <c r="E310" s="54" t="s">
        <v>53</v>
      </c>
      <c r="F310" s="54" t="s">
        <v>55</v>
      </c>
      <c r="G310" s="54" t="s">
        <v>55</v>
      </c>
      <c r="H310" s="34"/>
      <c r="I310" s="34"/>
      <c r="J310" s="34"/>
      <c r="K310" s="34"/>
    </row>
    <row r="311" spans="1:11" ht="14.1" customHeight="1" x14ac:dyDescent="0.25">
      <c r="A311" s="34"/>
      <c r="B311" s="34"/>
      <c r="C311" s="41" t="s">
        <v>68</v>
      </c>
      <c r="D311" s="54" t="s">
        <v>53</v>
      </c>
      <c r="E311" s="54" t="s">
        <v>53</v>
      </c>
      <c r="F311" s="54" t="s">
        <v>55</v>
      </c>
      <c r="G311" s="54" t="s">
        <v>55</v>
      </c>
      <c r="H311" s="34"/>
      <c r="I311" s="34"/>
      <c r="J311" s="34"/>
      <c r="K311" s="34"/>
    </row>
    <row r="312" spans="1:11" ht="14.1" customHeight="1" x14ac:dyDescent="0.25">
      <c r="A312" s="34"/>
      <c r="B312" s="34"/>
      <c r="C312" s="1431" t="s">
        <v>70</v>
      </c>
      <c r="D312" s="1432"/>
      <c r="E312" s="1432"/>
      <c r="F312" s="1432"/>
      <c r="G312" s="1432"/>
      <c r="H312" s="34"/>
      <c r="I312" s="34"/>
      <c r="J312" s="34"/>
      <c r="K312" s="34"/>
    </row>
    <row r="313" spans="1:11" ht="14.1" customHeight="1" x14ac:dyDescent="0.25">
      <c r="A313" s="34"/>
      <c r="B313" s="34"/>
      <c r="C313" s="53"/>
      <c r="D313" s="52">
        <v>2026</v>
      </c>
      <c r="E313" s="52">
        <v>2027</v>
      </c>
      <c r="F313" s="52">
        <v>2028</v>
      </c>
      <c r="G313" s="52">
        <v>2029</v>
      </c>
      <c r="H313" s="34"/>
      <c r="I313" s="34"/>
      <c r="J313" s="34"/>
      <c r="K313" s="34"/>
    </row>
    <row r="314" spans="1:11" ht="14.1" customHeight="1" x14ac:dyDescent="0.25">
      <c r="A314" s="34"/>
      <c r="B314" s="34"/>
      <c r="C314" s="51"/>
      <c r="D314" s="50" t="s">
        <v>17</v>
      </c>
      <c r="E314" s="50" t="s">
        <v>18</v>
      </c>
      <c r="F314" s="50" t="s">
        <v>18</v>
      </c>
      <c r="G314" s="50" t="s">
        <v>18</v>
      </c>
      <c r="H314" s="34"/>
      <c r="I314" s="34"/>
      <c r="J314" s="34"/>
      <c r="K314" s="34"/>
    </row>
    <row r="315" spans="1:11" ht="14.1" customHeight="1" x14ac:dyDescent="0.25">
      <c r="A315" s="34"/>
      <c r="B315" s="34"/>
      <c r="C315" s="49" t="s">
        <v>71</v>
      </c>
      <c r="D315" s="47">
        <v>0</v>
      </c>
      <c r="E315" s="47">
        <v>0</v>
      </c>
      <c r="F315" s="47">
        <v>0</v>
      </c>
      <c r="G315" s="47">
        <v>0</v>
      </c>
      <c r="H315" s="34"/>
      <c r="I315" s="34"/>
      <c r="J315" s="34"/>
      <c r="K315" s="34"/>
    </row>
    <row r="316" spans="1:11" ht="14.1" customHeight="1" x14ac:dyDescent="0.25">
      <c r="A316" s="34"/>
      <c r="B316" s="34"/>
      <c r="C316" s="49" t="s">
        <v>72</v>
      </c>
      <c r="D316" s="47">
        <v>0</v>
      </c>
      <c r="E316" s="47">
        <v>0</v>
      </c>
      <c r="F316" s="47">
        <v>0</v>
      </c>
      <c r="G316" s="47">
        <v>0</v>
      </c>
      <c r="H316" s="34"/>
      <c r="I316" s="34"/>
      <c r="J316" s="34"/>
      <c r="K316" s="34"/>
    </row>
    <row r="317" spans="1:11" ht="14.1" customHeight="1" x14ac:dyDescent="0.25">
      <c r="A317" s="34"/>
      <c r="B317" s="34"/>
      <c r="C317" s="49" t="s">
        <v>73</v>
      </c>
      <c r="D317" s="47">
        <v>0</v>
      </c>
      <c r="E317" s="47">
        <v>0</v>
      </c>
      <c r="F317" s="47">
        <v>0</v>
      </c>
      <c r="G317" s="47">
        <v>0</v>
      </c>
      <c r="H317" s="34"/>
      <c r="I317" s="34"/>
      <c r="J317" s="34"/>
      <c r="K317" s="34"/>
    </row>
    <row r="318" spans="1:11" ht="14.1" customHeight="1" x14ac:dyDescent="0.25">
      <c r="A318" s="34"/>
      <c r="B318" s="34"/>
      <c r="C318" s="49" t="s">
        <v>74</v>
      </c>
      <c r="D318" s="47">
        <v>0</v>
      </c>
      <c r="E318" s="47">
        <v>0</v>
      </c>
      <c r="F318" s="47">
        <v>0</v>
      </c>
      <c r="G318" s="47">
        <v>0</v>
      </c>
      <c r="H318" s="34"/>
      <c r="I318" s="34"/>
      <c r="J318" s="34"/>
      <c r="K318" s="34"/>
    </row>
    <row r="319" spans="1:11" ht="14.1" customHeight="1" x14ac:dyDescent="0.25">
      <c r="A319" s="34"/>
      <c r="B319" s="34"/>
      <c r="C319" s="49" t="s">
        <v>72</v>
      </c>
      <c r="D319" s="47">
        <v>0</v>
      </c>
      <c r="E319" s="47">
        <v>0</v>
      </c>
      <c r="F319" s="47">
        <v>0</v>
      </c>
      <c r="G319" s="47">
        <v>0</v>
      </c>
      <c r="H319" s="34"/>
      <c r="I319" s="34"/>
      <c r="J319" s="34"/>
      <c r="K319" s="34"/>
    </row>
    <row r="320" spans="1:11" ht="14.1" customHeight="1" x14ac:dyDescent="0.25">
      <c r="A320" s="34"/>
      <c r="B320" s="34"/>
      <c r="C320" s="49" t="s">
        <v>73</v>
      </c>
      <c r="D320" s="47">
        <v>0</v>
      </c>
      <c r="E320" s="47">
        <v>0</v>
      </c>
      <c r="F320" s="47">
        <v>0</v>
      </c>
      <c r="G320" s="47">
        <v>0</v>
      </c>
      <c r="H320" s="34"/>
      <c r="I320" s="34"/>
      <c r="J320" s="34"/>
      <c r="K320" s="34"/>
    </row>
    <row r="321" spans="1:11" ht="14.1" customHeight="1" x14ac:dyDescent="0.25">
      <c r="A321" s="34"/>
      <c r="B321" s="34"/>
      <c r="C321" s="49" t="s">
        <v>75</v>
      </c>
      <c r="D321" s="47">
        <v>0</v>
      </c>
      <c r="E321" s="47">
        <v>0</v>
      </c>
      <c r="F321" s="47">
        <v>0</v>
      </c>
      <c r="G321" s="47">
        <v>0</v>
      </c>
      <c r="H321" s="34"/>
      <c r="I321" s="34"/>
      <c r="J321" s="34"/>
      <c r="K321" s="34"/>
    </row>
    <row r="322" spans="1:11" ht="14.1" customHeight="1" x14ac:dyDescent="0.25">
      <c r="A322" s="34"/>
      <c r="B322" s="34"/>
      <c r="C322" s="49" t="s">
        <v>72</v>
      </c>
      <c r="D322" s="47">
        <v>0</v>
      </c>
      <c r="E322" s="47">
        <v>0</v>
      </c>
      <c r="F322" s="47">
        <v>0</v>
      </c>
      <c r="G322" s="47">
        <v>0</v>
      </c>
      <c r="H322" s="34"/>
      <c r="I322" s="34"/>
      <c r="J322" s="34"/>
      <c r="K322" s="34"/>
    </row>
    <row r="323" spans="1:11" ht="14.1" customHeight="1" x14ac:dyDescent="0.25">
      <c r="A323" s="34"/>
      <c r="B323" s="34"/>
      <c r="C323" s="49" t="s">
        <v>73</v>
      </c>
      <c r="D323" s="47">
        <v>0</v>
      </c>
      <c r="E323" s="47">
        <v>0</v>
      </c>
      <c r="F323" s="47">
        <v>0</v>
      </c>
      <c r="G323" s="47">
        <v>0</v>
      </c>
      <c r="H323" s="34"/>
      <c r="I323" s="34"/>
      <c r="J323" s="34"/>
      <c r="K323" s="34"/>
    </row>
    <row r="324" spans="1:11" ht="14.1" customHeight="1" x14ac:dyDescent="0.25">
      <c r="A324" s="34"/>
      <c r="B324" s="34"/>
      <c r="C324" s="49" t="s">
        <v>76</v>
      </c>
      <c r="D324" s="47">
        <v>0</v>
      </c>
      <c r="E324" s="47">
        <v>0</v>
      </c>
      <c r="F324" s="47">
        <v>0</v>
      </c>
      <c r="G324" s="47">
        <v>0</v>
      </c>
      <c r="H324" s="34"/>
      <c r="I324" s="34"/>
      <c r="J324" s="34"/>
      <c r="K324" s="34"/>
    </row>
    <row r="325" spans="1:11" ht="14.1" customHeight="1" x14ac:dyDescent="0.25">
      <c r="A325" s="34"/>
      <c r="B325" s="34"/>
      <c r="C325" s="49" t="s">
        <v>72</v>
      </c>
      <c r="D325" s="47">
        <v>0</v>
      </c>
      <c r="E325" s="47">
        <v>0</v>
      </c>
      <c r="F325" s="47">
        <v>0</v>
      </c>
      <c r="G325" s="47">
        <v>0</v>
      </c>
      <c r="H325" s="34"/>
      <c r="I325" s="34"/>
      <c r="J325" s="34"/>
      <c r="K325" s="34"/>
    </row>
    <row r="326" spans="1:11" ht="14.1" customHeight="1" x14ac:dyDescent="0.25">
      <c r="A326" s="34"/>
      <c r="B326" s="34"/>
      <c r="C326" s="49" t="s">
        <v>73</v>
      </c>
      <c r="D326" s="47">
        <v>0</v>
      </c>
      <c r="E326" s="47">
        <v>0</v>
      </c>
      <c r="F326" s="47">
        <v>0</v>
      </c>
      <c r="G326" s="47">
        <v>0</v>
      </c>
      <c r="H326" s="34"/>
      <c r="I326" s="34"/>
      <c r="J326" s="34"/>
      <c r="K326" s="34"/>
    </row>
    <row r="327" spans="1:11" ht="14.1" customHeight="1" x14ac:dyDescent="0.25">
      <c r="A327" s="34"/>
      <c r="B327" s="34"/>
      <c r="C327" s="49" t="s">
        <v>77</v>
      </c>
      <c r="D327" s="47">
        <v>0</v>
      </c>
      <c r="E327" s="47">
        <v>0</v>
      </c>
      <c r="F327" s="47">
        <v>0</v>
      </c>
      <c r="G327" s="47">
        <v>0</v>
      </c>
      <c r="H327" s="34"/>
      <c r="I327" s="34"/>
      <c r="J327" s="34"/>
      <c r="K327" s="34"/>
    </row>
    <row r="328" spans="1:11" ht="14.1" customHeight="1" x14ac:dyDescent="0.25">
      <c r="A328" s="34"/>
      <c r="B328" s="34"/>
      <c r="C328" s="49" t="s">
        <v>72</v>
      </c>
      <c r="D328" s="47">
        <v>0</v>
      </c>
      <c r="E328" s="47">
        <v>0</v>
      </c>
      <c r="F328" s="47">
        <v>0</v>
      </c>
      <c r="G328" s="47">
        <v>0</v>
      </c>
      <c r="H328" s="34"/>
      <c r="I328" s="34"/>
      <c r="J328" s="34"/>
      <c r="K328" s="34"/>
    </row>
    <row r="329" spans="1:11" ht="14.1" customHeight="1" x14ac:dyDescent="0.25">
      <c r="A329" s="34"/>
      <c r="B329" s="34"/>
      <c r="C329" s="49" t="s">
        <v>73</v>
      </c>
      <c r="D329" s="47">
        <v>0</v>
      </c>
      <c r="E329" s="47">
        <v>0</v>
      </c>
      <c r="F329" s="47">
        <v>0</v>
      </c>
      <c r="G329" s="47">
        <v>0</v>
      </c>
      <c r="H329" s="34"/>
      <c r="I329" s="34"/>
      <c r="J329" s="34"/>
      <c r="K329" s="34"/>
    </row>
    <row r="330" spans="1:11" ht="14.1" customHeight="1" x14ac:dyDescent="0.25">
      <c r="A330" s="34"/>
      <c r="B330" s="34"/>
      <c r="C330" s="49" t="s">
        <v>78</v>
      </c>
      <c r="D330" s="47">
        <v>0</v>
      </c>
      <c r="E330" s="47">
        <v>0</v>
      </c>
      <c r="F330" s="47">
        <v>0</v>
      </c>
      <c r="G330" s="47">
        <v>0</v>
      </c>
      <c r="H330" s="34"/>
      <c r="I330" s="34"/>
      <c r="J330" s="34"/>
      <c r="K330" s="34"/>
    </row>
    <row r="331" spans="1:11" ht="14.1" customHeight="1" x14ac:dyDescent="0.25">
      <c r="A331" s="34"/>
      <c r="B331" s="34"/>
      <c r="C331" s="49" t="s">
        <v>72</v>
      </c>
      <c r="D331" s="47">
        <v>0</v>
      </c>
      <c r="E331" s="47">
        <v>0</v>
      </c>
      <c r="F331" s="47">
        <v>0</v>
      </c>
      <c r="G331" s="47">
        <v>0</v>
      </c>
      <c r="H331" s="34"/>
      <c r="I331" s="34"/>
      <c r="J331" s="34"/>
      <c r="K331" s="34"/>
    </row>
    <row r="332" spans="1:11" ht="14.1" customHeight="1" x14ac:dyDescent="0.25">
      <c r="A332" s="34"/>
      <c r="B332" s="34"/>
      <c r="C332" s="49" t="s">
        <v>73</v>
      </c>
      <c r="D332" s="47">
        <v>0</v>
      </c>
      <c r="E332" s="47">
        <v>0</v>
      </c>
      <c r="F332" s="47">
        <v>0</v>
      </c>
      <c r="G332" s="47">
        <v>0</v>
      </c>
      <c r="H332" s="34"/>
      <c r="I332" s="34"/>
      <c r="J332" s="34"/>
      <c r="K332" s="34"/>
    </row>
    <row r="333" spans="1:11" ht="14.1" customHeight="1" x14ac:dyDescent="0.25">
      <c r="A333" s="34"/>
      <c r="B333" s="34"/>
      <c r="C333" s="49" t="s">
        <v>79</v>
      </c>
      <c r="D333" s="47">
        <v>0</v>
      </c>
      <c r="E333" s="47">
        <v>0</v>
      </c>
      <c r="F333" s="47">
        <v>0</v>
      </c>
      <c r="G333" s="47">
        <v>0</v>
      </c>
      <c r="H333" s="34"/>
      <c r="I333" s="34"/>
      <c r="J333" s="34"/>
      <c r="K333" s="34"/>
    </row>
    <row r="334" spans="1:11" ht="14.1" customHeight="1" x14ac:dyDescent="0.25">
      <c r="A334" s="34"/>
      <c r="B334" s="34"/>
      <c r="C334" s="49" t="s">
        <v>72</v>
      </c>
      <c r="D334" s="47">
        <v>0</v>
      </c>
      <c r="E334" s="47">
        <v>0</v>
      </c>
      <c r="F334" s="47">
        <v>0</v>
      </c>
      <c r="G334" s="47">
        <v>0</v>
      </c>
      <c r="H334" s="34"/>
      <c r="I334" s="34"/>
      <c r="J334" s="34"/>
      <c r="K334" s="34"/>
    </row>
    <row r="335" spans="1:11" ht="14.1" customHeight="1" x14ac:dyDescent="0.25">
      <c r="A335" s="34"/>
      <c r="B335" s="34"/>
      <c r="C335" s="49" t="s">
        <v>73</v>
      </c>
      <c r="D335" s="47">
        <v>0</v>
      </c>
      <c r="E335" s="47">
        <v>0</v>
      </c>
      <c r="F335" s="47">
        <v>0</v>
      </c>
      <c r="G335" s="47">
        <v>0</v>
      </c>
      <c r="H335" s="34"/>
      <c r="I335" s="34"/>
      <c r="J335" s="34"/>
      <c r="K335" s="34"/>
    </row>
    <row r="336" spans="1:11" ht="14.1" customHeight="1" x14ac:dyDescent="0.25">
      <c r="A336" s="34"/>
      <c r="B336" s="34"/>
      <c r="C336" s="49" t="s">
        <v>80</v>
      </c>
      <c r="D336" s="47">
        <v>0</v>
      </c>
      <c r="E336" s="47">
        <v>0</v>
      </c>
      <c r="F336" s="47">
        <v>0</v>
      </c>
      <c r="G336" s="47">
        <v>0</v>
      </c>
      <c r="H336" s="34"/>
      <c r="I336" s="34"/>
      <c r="J336" s="34"/>
      <c r="K336" s="34"/>
    </row>
    <row r="337" spans="1:11" ht="14.1" customHeight="1" x14ac:dyDescent="0.25">
      <c r="A337" s="34"/>
      <c r="B337" s="34"/>
      <c r="C337" s="49" t="s">
        <v>72</v>
      </c>
      <c r="D337" s="47">
        <v>0</v>
      </c>
      <c r="E337" s="47">
        <v>0</v>
      </c>
      <c r="F337" s="47">
        <v>0</v>
      </c>
      <c r="G337" s="47">
        <v>0</v>
      </c>
      <c r="H337" s="34"/>
      <c r="I337" s="34"/>
      <c r="J337" s="34"/>
      <c r="K337" s="34"/>
    </row>
    <row r="338" spans="1:11" ht="14.1" customHeight="1" x14ac:dyDescent="0.25">
      <c r="A338" s="34"/>
      <c r="B338" s="34"/>
      <c r="C338" s="49" t="s">
        <v>81</v>
      </c>
      <c r="D338" s="47">
        <v>0</v>
      </c>
      <c r="E338" s="47">
        <v>0</v>
      </c>
      <c r="F338" s="47">
        <v>0</v>
      </c>
      <c r="G338" s="47">
        <v>0</v>
      </c>
      <c r="H338" s="34"/>
      <c r="I338" s="34"/>
      <c r="J338" s="34"/>
      <c r="K338" s="34"/>
    </row>
    <row r="339" spans="1:11" ht="14.1" customHeight="1" x14ac:dyDescent="0.25">
      <c r="A339" s="34"/>
      <c r="B339" s="34"/>
      <c r="C339" s="49" t="s">
        <v>82</v>
      </c>
      <c r="D339" s="47">
        <v>0</v>
      </c>
      <c r="E339" s="47">
        <v>0</v>
      </c>
      <c r="F339" s="47">
        <v>0</v>
      </c>
      <c r="G339" s="47">
        <v>0</v>
      </c>
      <c r="H339" s="34"/>
      <c r="I339" s="34"/>
      <c r="J339" s="34"/>
      <c r="K339" s="34"/>
    </row>
    <row r="340" spans="1:11" ht="14.1" customHeight="1" x14ac:dyDescent="0.25">
      <c r="A340" s="34"/>
      <c r="B340" s="34"/>
      <c r="C340" s="49" t="s">
        <v>83</v>
      </c>
      <c r="D340" s="47">
        <v>0</v>
      </c>
      <c r="E340" s="47">
        <v>0</v>
      </c>
      <c r="F340" s="47">
        <v>0</v>
      </c>
      <c r="G340" s="47">
        <v>0</v>
      </c>
      <c r="H340" s="34"/>
      <c r="I340" s="34"/>
      <c r="J340" s="34"/>
      <c r="K340" s="34"/>
    </row>
    <row r="341" spans="1:11" ht="14.1" customHeight="1" x14ac:dyDescent="0.25">
      <c r="A341" s="34"/>
      <c r="B341" s="34"/>
      <c r="C341" s="49" t="s">
        <v>84</v>
      </c>
      <c r="D341" s="47">
        <v>0</v>
      </c>
      <c r="E341" s="47">
        <v>0</v>
      </c>
      <c r="F341" s="47">
        <v>0</v>
      </c>
      <c r="G341" s="47">
        <v>0</v>
      </c>
      <c r="H341" s="34"/>
      <c r="I341" s="34"/>
      <c r="J341" s="34"/>
      <c r="K341" s="34"/>
    </row>
    <row r="342" spans="1:11" ht="14.1" customHeight="1" x14ac:dyDescent="0.25">
      <c r="A342" s="34"/>
      <c r="B342" s="34"/>
      <c r="C342" s="49" t="s">
        <v>85</v>
      </c>
      <c r="D342" s="47">
        <v>0</v>
      </c>
      <c r="E342" s="47">
        <v>5000000</v>
      </c>
      <c r="F342" s="47">
        <v>5000000</v>
      </c>
      <c r="G342" s="47">
        <v>5000000</v>
      </c>
      <c r="H342" s="34"/>
      <c r="I342" s="34"/>
      <c r="J342" s="34"/>
      <c r="K342" s="34"/>
    </row>
    <row r="343" spans="1:11" ht="14.1" customHeight="1" x14ac:dyDescent="0.25">
      <c r="A343" s="34"/>
      <c r="B343" s="34"/>
      <c r="C343" s="49" t="s">
        <v>72</v>
      </c>
      <c r="D343" s="47">
        <v>0</v>
      </c>
      <c r="E343" s="47">
        <v>0</v>
      </c>
      <c r="F343" s="47">
        <v>0</v>
      </c>
      <c r="G343" s="47">
        <v>0</v>
      </c>
      <c r="H343" s="34"/>
      <c r="I343" s="34"/>
      <c r="J343" s="34"/>
      <c r="K343" s="34"/>
    </row>
    <row r="344" spans="1:11" ht="14.1" customHeight="1" x14ac:dyDescent="0.25">
      <c r="A344" s="34"/>
      <c r="B344" s="34"/>
      <c r="C344" s="49" t="s">
        <v>81</v>
      </c>
      <c r="D344" s="47">
        <v>0</v>
      </c>
      <c r="E344" s="47">
        <v>0</v>
      </c>
      <c r="F344" s="47">
        <v>0</v>
      </c>
      <c r="G344" s="47">
        <v>0</v>
      </c>
      <c r="H344" s="34"/>
      <c r="I344" s="34"/>
      <c r="J344" s="34"/>
      <c r="K344" s="34"/>
    </row>
    <row r="345" spans="1:11" ht="14.1" customHeight="1" x14ac:dyDescent="0.25">
      <c r="A345" s="34"/>
      <c r="B345" s="34"/>
      <c r="C345" s="49" t="s">
        <v>82</v>
      </c>
      <c r="D345" s="47">
        <v>0</v>
      </c>
      <c r="E345" s="47">
        <v>0</v>
      </c>
      <c r="F345" s="47">
        <v>0</v>
      </c>
      <c r="G345" s="47">
        <v>0</v>
      </c>
      <c r="H345" s="34"/>
      <c r="I345" s="34"/>
      <c r="J345" s="34"/>
      <c r="K345" s="34"/>
    </row>
    <row r="346" spans="1:11" ht="14.1" customHeight="1" x14ac:dyDescent="0.25">
      <c r="A346" s="34"/>
      <c r="B346" s="34"/>
      <c r="C346" s="49" t="s">
        <v>83</v>
      </c>
      <c r="D346" s="47">
        <v>0</v>
      </c>
      <c r="E346" s="47">
        <v>0</v>
      </c>
      <c r="F346" s="47">
        <v>0</v>
      </c>
      <c r="G346" s="47">
        <v>0</v>
      </c>
      <c r="H346" s="34"/>
      <c r="I346" s="34"/>
      <c r="J346" s="34"/>
      <c r="K346" s="34"/>
    </row>
    <row r="347" spans="1:11" ht="14.1" customHeight="1" x14ac:dyDescent="0.25">
      <c r="A347" s="34"/>
      <c r="B347" s="34"/>
      <c r="C347" s="49" t="s">
        <v>84</v>
      </c>
      <c r="D347" s="47">
        <v>0</v>
      </c>
      <c r="E347" s="47">
        <v>5000000</v>
      </c>
      <c r="F347" s="47">
        <v>5000000</v>
      </c>
      <c r="G347" s="47">
        <v>5000000</v>
      </c>
      <c r="H347" s="34"/>
      <c r="I347" s="34"/>
      <c r="J347" s="34"/>
      <c r="K347" s="34"/>
    </row>
    <row r="348" spans="1:11" ht="14.1" customHeight="1" x14ac:dyDescent="0.25">
      <c r="A348" s="34"/>
      <c r="B348" s="34"/>
      <c r="C348" s="49" t="s">
        <v>86</v>
      </c>
      <c r="D348" s="47">
        <v>0</v>
      </c>
      <c r="E348" s="47">
        <v>0</v>
      </c>
      <c r="F348" s="47">
        <v>0</v>
      </c>
      <c r="G348" s="47">
        <v>0</v>
      </c>
      <c r="H348" s="34"/>
      <c r="I348" s="34"/>
      <c r="J348" s="34"/>
      <c r="K348" s="34"/>
    </row>
    <row r="349" spans="1:11" ht="14.1" customHeight="1" x14ac:dyDescent="0.25">
      <c r="A349" s="34"/>
      <c r="B349" s="34"/>
      <c r="C349" s="49" t="s">
        <v>72</v>
      </c>
      <c r="D349" s="47">
        <v>0</v>
      </c>
      <c r="E349" s="47">
        <v>0</v>
      </c>
      <c r="F349" s="47">
        <v>0</v>
      </c>
      <c r="G349" s="47">
        <v>0</v>
      </c>
      <c r="H349" s="34"/>
      <c r="I349" s="34"/>
      <c r="J349" s="34"/>
      <c r="K349" s="34"/>
    </row>
    <row r="350" spans="1:11" ht="14.1" customHeight="1" x14ac:dyDescent="0.25">
      <c r="A350" s="34"/>
      <c r="B350" s="34"/>
      <c r="C350" s="49" t="s">
        <v>81</v>
      </c>
      <c r="D350" s="47">
        <v>0</v>
      </c>
      <c r="E350" s="47">
        <v>0</v>
      </c>
      <c r="F350" s="47">
        <v>0</v>
      </c>
      <c r="G350" s="47">
        <v>0</v>
      </c>
      <c r="H350" s="34"/>
      <c r="I350" s="34"/>
      <c r="J350" s="34"/>
      <c r="K350" s="34"/>
    </row>
    <row r="351" spans="1:11" ht="14.1" customHeight="1" x14ac:dyDescent="0.25">
      <c r="A351" s="34"/>
      <c r="B351" s="34"/>
      <c r="C351" s="49" t="s">
        <v>82</v>
      </c>
      <c r="D351" s="47">
        <v>0</v>
      </c>
      <c r="E351" s="47">
        <v>0</v>
      </c>
      <c r="F351" s="47">
        <v>0</v>
      </c>
      <c r="G351" s="47">
        <v>0</v>
      </c>
      <c r="H351" s="34"/>
      <c r="I351" s="34"/>
      <c r="J351" s="34"/>
      <c r="K351" s="34"/>
    </row>
    <row r="352" spans="1:11" ht="14.1" customHeight="1" x14ac:dyDescent="0.25">
      <c r="A352" s="34"/>
      <c r="B352" s="34"/>
      <c r="C352" s="49" t="s">
        <v>83</v>
      </c>
      <c r="D352" s="47">
        <v>0</v>
      </c>
      <c r="E352" s="47">
        <v>0</v>
      </c>
      <c r="F352" s="47">
        <v>0</v>
      </c>
      <c r="G352" s="47">
        <v>0</v>
      </c>
      <c r="H352" s="34"/>
      <c r="I352" s="34"/>
      <c r="J352" s="34"/>
      <c r="K352" s="34"/>
    </row>
    <row r="353" spans="1:11" ht="14.1" customHeight="1" x14ac:dyDescent="0.25">
      <c r="A353" s="34"/>
      <c r="B353" s="34"/>
      <c r="C353" s="49" t="s">
        <v>84</v>
      </c>
      <c r="D353" s="47">
        <v>0</v>
      </c>
      <c r="E353" s="47">
        <v>0</v>
      </c>
      <c r="F353" s="47">
        <v>0</v>
      </c>
      <c r="G353" s="47">
        <v>0</v>
      </c>
      <c r="H353" s="34"/>
      <c r="I353" s="34"/>
      <c r="J353" s="34"/>
      <c r="K353" s="34"/>
    </row>
    <row r="354" spans="1:11" ht="14.1" customHeight="1" x14ac:dyDescent="0.25">
      <c r="A354" s="34"/>
      <c r="B354" s="34"/>
      <c r="C354" s="49" t="s">
        <v>87</v>
      </c>
      <c r="D354" s="47">
        <v>0</v>
      </c>
      <c r="E354" s="47">
        <v>0</v>
      </c>
      <c r="F354" s="47">
        <v>0</v>
      </c>
      <c r="G354" s="47">
        <v>0</v>
      </c>
      <c r="H354" s="34"/>
      <c r="I354" s="34"/>
      <c r="J354" s="34"/>
      <c r="K354" s="34"/>
    </row>
    <row r="355" spans="1:11" ht="14.1" customHeight="1" x14ac:dyDescent="0.25">
      <c r="A355" s="34"/>
      <c r="B355" s="34"/>
      <c r="C355" s="49" t="s">
        <v>88</v>
      </c>
      <c r="D355" s="47">
        <v>0</v>
      </c>
      <c r="E355" s="47">
        <v>0</v>
      </c>
      <c r="F355" s="47">
        <v>0</v>
      </c>
      <c r="G355" s="47">
        <v>0</v>
      </c>
      <c r="H355" s="34"/>
      <c r="I355" s="34"/>
      <c r="J355" s="34"/>
      <c r="K355" s="34"/>
    </row>
    <row r="356" spans="1:11" ht="14.1" customHeight="1" x14ac:dyDescent="0.25">
      <c r="A356" s="34"/>
      <c r="B356" s="34"/>
      <c r="C356" s="48" t="s">
        <v>89</v>
      </c>
      <c r="D356" s="47">
        <v>0</v>
      </c>
      <c r="E356" s="47">
        <v>5000000</v>
      </c>
      <c r="F356" s="47">
        <v>5000000</v>
      </c>
      <c r="G356" s="47">
        <v>5000000</v>
      </c>
      <c r="H356" s="34"/>
      <c r="I356" s="34"/>
      <c r="J356" s="34"/>
      <c r="K356" s="34"/>
    </row>
    <row r="357" spans="1:11" ht="14.1" customHeight="1" x14ac:dyDescent="0.25">
      <c r="A357" s="34"/>
      <c r="B357" s="34"/>
      <c r="C357" s="56" t="s">
        <v>2366</v>
      </c>
      <c r="D357" s="1417" t="s">
        <v>2365</v>
      </c>
      <c r="E357" s="1418"/>
      <c r="F357" s="1418"/>
      <c r="G357" s="1418"/>
      <c r="H357" s="34"/>
      <c r="I357" s="34"/>
      <c r="J357" s="34"/>
      <c r="K357" s="34"/>
    </row>
    <row r="358" spans="1:11" ht="14.1" customHeight="1" x14ac:dyDescent="0.25">
      <c r="A358" s="34"/>
      <c r="B358" s="34"/>
      <c r="C358" s="55" t="s">
        <v>46</v>
      </c>
      <c r="D358" s="1419" t="s">
        <v>2364</v>
      </c>
      <c r="E358" s="1420"/>
      <c r="F358" s="1420"/>
      <c r="G358" s="1420"/>
      <c r="H358" s="34"/>
      <c r="I358" s="34"/>
      <c r="J358" s="34"/>
      <c r="K358" s="34"/>
    </row>
    <row r="359" spans="1:11" ht="14.1" customHeight="1" x14ac:dyDescent="0.25">
      <c r="A359" s="34"/>
      <c r="B359" s="34"/>
      <c r="C359" s="32" t="s">
        <v>48</v>
      </c>
      <c r="D359" s="1421" t="s">
        <v>53</v>
      </c>
      <c r="E359" s="1422"/>
      <c r="F359" s="1422"/>
      <c r="G359" s="1422"/>
      <c r="H359" s="34"/>
      <c r="I359" s="34"/>
      <c r="J359" s="34"/>
      <c r="K359" s="34"/>
    </row>
    <row r="360" spans="1:11" ht="14.1" customHeight="1" x14ac:dyDescent="0.25">
      <c r="A360" s="34"/>
      <c r="B360" s="34"/>
      <c r="C360" s="32" t="s">
        <v>50</v>
      </c>
      <c r="D360" s="1421" t="s">
        <v>124</v>
      </c>
      <c r="E360" s="1422"/>
      <c r="F360" s="1422"/>
      <c r="G360" s="1422"/>
      <c r="H360" s="34"/>
      <c r="I360" s="34"/>
      <c r="J360" s="34"/>
      <c r="K360" s="34"/>
    </row>
    <row r="361" spans="1:11" ht="15" customHeight="1" x14ac:dyDescent="0.25">
      <c r="A361" s="34"/>
      <c r="B361" s="34"/>
      <c r="C361" s="53"/>
      <c r="D361" s="52">
        <v>2026</v>
      </c>
      <c r="E361" s="52">
        <v>2027</v>
      </c>
      <c r="F361" s="52">
        <v>2028</v>
      </c>
      <c r="G361" s="52">
        <v>2029</v>
      </c>
      <c r="H361" s="34"/>
      <c r="I361" s="34"/>
      <c r="J361" s="34"/>
      <c r="K361" s="34"/>
    </row>
    <row r="362" spans="1:11" ht="15" customHeight="1" x14ac:dyDescent="0.25">
      <c r="A362" s="34"/>
      <c r="B362" s="34"/>
      <c r="C362" s="51"/>
      <c r="D362" s="50" t="s">
        <v>17</v>
      </c>
      <c r="E362" s="50" t="s">
        <v>18</v>
      </c>
      <c r="F362" s="50" t="s">
        <v>18</v>
      </c>
      <c r="G362" s="50" t="s">
        <v>18</v>
      </c>
      <c r="H362" s="34"/>
      <c r="I362" s="34"/>
      <c r="J362" s="34"/>
      <c r="K362" s="34"/>
    </row>
    <row r="363" spans="1:11" ht="14.1" customHeight="1" x14ac:dyDescent="0.25">
      <c r="A363" s="34"/>
      <c r="B363" s="34"/>
      <c r="C363" s="41" t="s">
        <v>52</v>
      </c>
      <c r="D363" s="54" t="s">
        <v>53</v>
      </c>
      <c r="E363" s="54" t="s">
        <v>124</v>
      </c>
      <c r="F363" s="54" t="s">
        <v>124</v>
      </c>
      <c r="G363" s="54" t="s">
        <v>124</v>
      </c>
      <c r="H363" s="34"/>
      <c r="I363" s="34"/>
      <c r="J363" s="34"/>
      <c r="K363" s="34"/>
    </row>
    <row r="364" spans="1:11" ht="14.1" customHeight="1" x14ac:dyDescent="0.25">
      <c r="A364" s="34"/>
      <c r="B364" s="34"/>
      <c r="C364" s="41" t="s">
        <v>54</v>
      </c>
      <c r="D364" s="54" t="s">
        <v>55</v>
      </c>
      <c r="E364" s="54" t="s">
        <v>2363</v>
      </c>
      <c r="F364" s="54" t="s">
        <v>2362</v>
      </c>
      <c r="G364" s="54" t="s">
        <v>2362</v>
      </c>
      <c r="H364" s="34"/>
      <c r="I364" s="34"/>
      <c r="J364" s="34"/>
      <c r="K364" s="34"/>
    </row>
    <row r="365" spans="1:11" ht="14.1" customHeight="1" x14ac:dyDescent="0.25">
      <c r="A365" s="34"/>
      <c r="B365" s="34"/>
      <c r="C365" s="41" t="s">
        <v>59</v>
      </c>
      <c r="D365" s="54" t="s">
        <v>55</v>
      </c>
      <c r="E365" s="54" t="s">
        <v>2363</v>
      </c>
      <c r="F365" s="54" t="s">
        <v>2362</v>
      </c>
      <c r="G365" s="54" t="s">
        <v>2362</v>
      </c>
      <c r="H365" s="34"/>
      <c r="I365" s="34"/>
      <c r="J365" s="34"/>
      <c r="K365" s="34"/>
    </row>
    <row r="366" spans="1:11" ht="14.1" customHeight="1" x14ac:dyDescent="0.25">
      <c r="A366" s="34"/>
      <c r="B366" s="34"/>
      <c r="C366" s="41" t="s">
        <v>63</v>
      </c>
      <c r="D366" s="54" t="s">
        <v>53</v>
      </c>
      <c r="E366" s="54" t="s">
        <v>53</v>
      </c>
      <c r="F366" s="54" t="s">
        <v>55</v>
      </c>
      <c r="G366" s="54" t="s">
        <v>55</v>
      </c>
      <c r="H366" s="34"/>
      <c r="I366" s="34"/>
      <c r="J366" s="34"/>
      <c r="K366" s="34"/>
    </row>
    <row r="367" spans="1:11" ht="14.1" customHeight="1" x14ac:dyDescent="0.25">
      <c r="A367" s="34"/>
      <c r="B367" s="34"/>
      <c r="C367" s="41" t="s">
        <v>65</v>
      </c>
      <c r="D367" s="54" t="s">
        <v>53</v>
      </c>
      <c r="E367" s="54" t="s">
        <v>53</v>
      </c>
      <c r="F367" s="54" t="s">
        <v>2361</v>
      </c>
      <c r="G367" s="54" t="s">
        <v>55</v>
      </c>
      <c r="H367" s="34"/>
      <c r="I367" s="34"/>
      <c r="J367" s="34"/>
      <c r="K367" s="34"/>
    </row>
    <row r="368" spans="1:11" ht="14.1" customHeight="1" x14ac:dyDescent="0.25">
      <c r="A368" s="34"/>
      <c r="B368" s="34"/>
      <c r="C368" s="41" t="s">
        <v>68</v>
      </c>
      <c r="D368" s="54" t="s">
        <v>53</v>
      </c>
      <c r="E368" s="54" t="s">
        <v>53</v>
      </c>
      <c r="F368" s="54" t="s">
        <v>2361</v>
      </c>
      <c r="G368" s="54" t="s">
        <v>55</v>
      </c>
      <c r="H368" s="34"/>
      <c r="I368" s="34"/>
      <c r="J368" s="34"/>
      <c r="K368" s="34"/>
    </row>
    <row r="369" spans="1:11" ht="14.1" customHeight="1" x14ac:dyDescent="0.25">
      <c r="A369" s="34"/>
      <c r="B369" s="34"/>
      <c r="C369" s="1431" t="s">
        <v>70</v>
      </c>
      <c r="D369" s="1432"/>
      <c r="E369" s="1432"/>
      <c r="F369" s="1432"/>
      <c r="G369" s="1432"/>
      <c r="H369" s="34"/>
      <c r="I369" s="34"/>
      <c r="J369" s="34"/>
      <c r="K369" s="34"/>
    </row>
    <row r="370" spans="1:11" ht="14.1" customHeight="1" x14ac:dyDescent="0.25">
      <c r="A370" s="34"/>
      <c r="B370" s="34"/>
      <c r="C370" s="53"/>
      <c r="D370" s="52">
        <v>2026</v>
      </c>
      <c r="E370" s="52">
        <v>2027</v>
      </c>
      <c r="F370" s="52">
        <v>2028</v>
      </c>
      <c r="G370" s="52">
        <v>2029</v>
      </c>
      <c r="H370" s="34"/>
      <c r="I370" s="34"/>
      <c r="J370" s="34"/>
      <c r="K370" s="34"/>
    </row>
    <row r="371" spans="1:11" ht="14.1" customHeight="1" x14ac:dyDescent="0.25">
      <c r="A371" s="34"/>
      <c r="B371" s="34"/>
      <c r="C371" s="51"/>
      <c r="D371" s="50" t="s">
        <v>17</v>
      </c>
      <c r="E371" s="50" t="s">
        <v>18</v>
      </c>
      <c r="F371" s="50" t="s">
        <v>18</v>
      </c>
      <c r="G371" s="50" t="s">
        <v>18</v>
      </c>
      <c r="H371" s="34"/>
      <c r="I371" s="34"/>
      <c r="J371" s="34"/>
      <c r="K371" s="34"/>
    </row>
    <row r="372" spans="1:11" ht="14.1" customHeight="1" x14ac:dyDescent="0.25">
      <c r="A372" s="34"/>
      <c r="B372" s="34"/>
      <c r="C372" s="49" t="s">
        <v>71</v>
      </c>
      <c r="D372" s="47">
        <v>0</v>
      </c>
      <c r="E372" s="47">
        <v>0</v>
      </c>
      <c r="F372" s="47">
        <v>0</v>
      </c>
      <c r="G372" s="47">
        <v>0</v>
      </c>
      <c r="H372" s="34"/>
      <c r="I372" s="34"/>
      <c r="J372" s="34"/>
      <c r="K372" s="34"/>
    </row>
    <row r="373" spans="1:11" ht="14.1" customHeight="1" x14ac:dyDescent="0.25">
      <c r="A373" s="34"/>
      <c r="B373" s="34"/>
      <c r="C373" s="49" t="s">
        <v>72</v>
      </c>
      <c r="D373" s="47">
        <v>0</v>
      </c>
      <c r="E373" s="47">
        <v>0</v>
      </c>
      <c r="F373" s="47">
        <v>0</v>
      </c>
      <c r="G373" s="47">
        <v>0</v>
      </c>
      <c r="H373" s="34"/>
      <c r="I373" s="34"/>
      <c r="J373" s="34"/>
      <c r="K373" s="34"/>
    </row>
    <row r="374" spans="1:11" ht="14.1" customHeight="1" x14ac:dyDescent="0.25">
      <c r="A374" s="34"/>
      <c r="B374" s="34"/>
      <c r="C374" s="49" t="s">
        <v>73</v>
      </c>
      <c r="D374" s="47">
        <v>0</v>
      </c>
      <c r="E374" s="47">
        <v>0</v>
      </c>
      <c r="F374" s="47">
        <v>0</v>
      </c>
      <c r="G374" s="47">
        <v>0</v>
      </c>
      <c r="H374" s="34"/>
      <c r="I374" s="34"/>
      <c r="J374" s="34"/>
      <c r="K374" s="34"/>
    </row>
    <row r="375" spans="1:11" ht="14.1" customHeight="1" x14ac:dyDescent="0.25">
      <c r="A375" s="34"/>
      <c r="B375" s="34"/>
      <c r="C375" s="49" t="s">
        <v>74</v>
      </c>
      <c r="D375" s="47">
        <v>0</v>
      </c>
      <c r="E375" s="47">
        <v>0</v>
      </c>
      <c r="F375" s="47">
        <v>0</v>
      </c>
      <c r="G375" s="47">
        <v>0</v>
      </c>
      <c r="H375" s="34"/>
      <c r="I375" s="34"/>
      <c r="J375" s="34"/>
      <c r="K375" s="34"/>
    </row>
    <row r="376" spans="1:11" ht="14.1" customHeight="1" x14ac:dyDescent="0.25">
      <c r="A376" s="34"/>
      <c r="B376" s="34"/>
      <c r="C376" s="49" t="s">
        <v>72</v>
      </c>
      <c r="D376" s="47">
        <v>0</v>
      </c>
      <c r="E376" s="47">
        <v>0</v>
      </c>
      <c r="F376" s="47">
        <v>0</v>
      </c>
      <c r="G376" s="47">
        <v>0</v>
      </c>
      <c r="H376" s="34"/>
      <c r="I376" s="34"/>
      <c r="J376" s="34"/>
      <c r="K376" s="34"/>
    </row>
    <row r="377" spans="1:11" ht="14.1" customHeight="1" x14ac:dyDescent="0.25">
      <c r="A377" s="34"/>
      <c r="B377" s="34"/>
      <c r="C377" s="49" t="s">
        <v>73</v>
      </c>
      <c r="D377" s="47">
        <v>0</v>
      </c>
      <c r="E377" s="47">
        <v>0</v>
      </c>
      <c r="F377" s="47">
        <v>0</v>
      </c>
      <c r="G377" s="47">
        <v>0</v>
      </c>
      <c r="H377" s="34"/>
      <c r="I377" s="34"/>
      <c r="J377" s="34"/>
      <c r="K377" s="34"/>
    </row>
    <row r="378" spans="1:11" ht="14.1" customHeight="1" x14ac:dyDescent="0.25">
      <c r="A378" s="34"/>
      <c r="B378" s="34"/>
      <c r="C378" s="49" t="s">
        <v>75</v>
      </c>
      <c r="D378" s="47">
        <v>0</v>
      </c>
      <c r="E378" s="47">
        <v>0</v>
      </c>
      <c r="F378" s="47">
        <v>0</v>
      </c>
      <c r="G378" s="47">
        <v>0</v>
      </c>
      <c r="H378" s="34"/>
      <c r="I378" s="34"/>
      <c r="J378" s="34"/>
      <c r="K378" s="34"/>
    </row>
    <row r="379" spans="1:11" ht="14.1" customHeight="1" x14ac:dyDescent="0.25">
      <c r="A379" s="34"/>
      <c r="B379" s="34"/>
      <c r="C379" s="49" t="s">
        <v>72</v>
      </c>
      <c r="D379" s="47">
        <v>0</v>
      </c>
      <c r="E379" s="47">
        <v>0</v>
      </c>
      <c r="F379" s="47">
        <v>0</v>
      </c>
      <c r="G379" s="47">
        <v>0</v>
      </c>
      <c r="H379" s="34"/>
      <c r="I379" s="34"/>
      <c r="J379" s="34"/>
      <c r="K379" s="34"/>
    </row>
    <row r="380" spans="1:11" ht="14.1" customHeight="1" x14ac:dyDescent="0.25">
      <c r="A380" s="34"/>
      <c r="B380" s="34"/>
      <c r="C380" s="49" t="s">
        <v>73</v>
      </c>
      <c r="D380" s="47">
        <v>0</v>
      </c>
      <c r="E380" s="47">
        <v>0</v>
      </c>
      <c r="F380" s="47">
        <v>0</v>
      </c>
      <c r="G380" s="47">
        <v>0</v>
      </c>
      <c r="H380" s="34"/>
      <c r="I380" s="34"/>
      <c r="J380" s="34"/>
      <c r="K380" s="34"/>
    </row>
    <row r="381" spans="1:11" ht="14.1" customHeight="1" x14ac:dyDescent="0.25">
      <c r="A381" s="34"/>
      <c r="B381" s="34"/>
      <c r="C381" s="49" t="s">
        <v>76</v>
      </c>
      <c r="D381" s="47">
        <v>0</v>
      </c>
      <c r="E381" s="47">
        <v>0</v>
      </c>
      <c r="F381" s="47">
        <v>0</v>
      </c>
      <c r="G381" s="47">
        <v>0</v>
      </c>
      <c r="H381" s="34"/>
      <c r="I381" s="34"/>
      <c r="J381" s="34"/>
      <c r="K381" s="34"/>
    </row>
    <row r="382" spans="1:11" ht="14.1" customHeight="1" x14ac:dyDescent="0.25">
      <c r="A382" s="34"/>
      <c r="B382" s="34"/>
      <c r="C382" s="49" t="s">
        <v>72</v>
      </c>
      <c r="D382" s="47">
        <v>0</v>
      </c>
      <c r="E382" s="47">
        <v>0</v>
      </c>
      <c r="F382" s="47">
        <v>0</v>
      </c>
      <c r="G382" s="47">
        <v>0</v>
      </c>
      <c r="H382" s="34"/>
      <c r="I382" s="34"/>
      <c r="J382" s="34"/>
      <c r="K382" s="34"/>
    </row>
    <row r="383" spans="1:11" ht="14.1" customHeight="1" x14ac:dyDescent="0.25">
      <c r="A383" s="34"/>
      <c r="B383" s="34"/>
      <c r="C383" s="49" t="s">
        <v>73</v>
      </c>
      <c r="D383" s="47">
        <v>0</v>
      </c>
      <c r="E383" s="47">
        <v>0</v>
      </c>
      <c r="F383" s="47">
        <v>0</v>
      </c>
      <c r="G383" s="47">
        <v>0</v>
      </c>
      <c r="H383" s="34"/>
      <c r="I383" s="34"/>
      <c r="J383" s="34"/>
      <c r="K383" s="34"/>
    </row>
    <row r="384" spans="1:11" ht="14.1" customHeight="1" x14ac:dyDescent="0.25">
      <c r="A384" s="34"/>
      <c r="B384" s="34"/>
      <c r="C384" s="49" t="s">
        <v>77</v>
      </c>
      <c r="D384" s="47">
        <v>0</v>
      </c>
      <c r="E384" s="47">
        <v>0</v>
      </c>
      <c r="F384" s="47">
        <v>0</v>
      </c>
      <c r="G384" s="47">
        <v>0</v>
      </c>
      <c r="H384" s="34"/>
      <c r="I384" s="34"/>
      <c r="J384" s="34"/>
      <c r="K384" s="34"/>
    </row>
    <row r="385" spans="1:11" ht="14.1" customHeight="1" x14ac:dyDescent="0.25">
      <c r="A385" s="34"/>
      <c r="B385" s="34"/>
      <c r="C385" s="49" t="s">
        <v>72</v>
      </c>
      <c r="D385" s="47">
        <v>0</v>
      </c>
      <c r="E385" s="47">
        <v>0</v>
      </c>
      <c r="F385" s="47">
        <v>0</v>
      </c>
      <c r="G385" s="47">
        <v>0</v>
      </c>
      <c r="H385" s="34"/>
      <c r="I385" s="34"/>
      <c r="J385" s="34"/>
      <c r="K385" s="34"/>
    </row>
    <row r="386" spans="1:11" ht="14.1" customHeight="1" x14ac:dyDescent="0.25">
      <c r="A386" s="34"/>
      <c r="B386" s="34"/>
      <c r="C386" s="49" t="s">
        <v>73</v>
      </c>
      <c r="D386" s="47">
        <v>0</v>
      </c>
      <c r="E386" s="47">
        <v>0</v>
      </c>
      <c r="F386" s="47">
        <v>0</v>
      </c>
      <c r="G386" s="47">
        <v>0</v>
      </c>
      <c r="H386" s="34"/>
      <c r="I386" s="34"/>
      <c r="J386" s="34"/>
      <c r="K386" s="34"/>
    </row>
    <row r="387" spans="1:11" ht="14.1" customHeight="1" x14ac:dyDescent="0.25">
      <c r="A387" s="34"/>
      <c r="B387" s="34"/>
      <c r="C387" s="49" t="s">
        <v>78</v>
      </c>
      <c r="D387" s="47">
        <v>0</v>
      </c>
      <c r="E387" s="47">
        <v>0</v>
      </c>
      <c r="F387" s="47">
        <v>0</v>
      </c>
      <c r="G387" s="47">
        <v>0</v>
      </c>
      <c r="H387" s="34"/>
      <c r="I387" s="34"/>
      <c r="J387" s="34"/>
      <c r="K387" s="34"/>
    </row>
    <row r="388" spans="1:11" ht="14.1" customHeight="1" x14ac:dyDescent="0.25">
      <c r="A388" s="34"/>
      <c r="B388" s="34"/>
      <c r="C388" s="49" t="s">
        <v>72</v>
      </c>
      <c r="D388" s="47">
        <v>0</v>
      </c>
      <c r="E388" s="47">
        <v>0</v>
      </c>
      <c r="F388" s="47">
        <v>0</v>
      </c>
      <c r="G388" s="47">
        <v>0</v>
      </c>
      <c r="H388" s="34"/>
      <c r="I388" s="34"/>
      <c r="J388" s="34"/>
      <c r="K388" s="34"/>
    </row>
    <row r="389" spans="1:11" ht="14.1" customHeight="1" x14ac:dyDescent="0.25">
      <c r="A389" s="34"/>
      <c r="B389" s="34"/>
      <c r="C389" s="49" t="s">
        <v>73</v>
      </c>
      <c r="D389" s="47">
        <v>0</v>
      </c>
      <c r="E389" s="47">
        <v>0</v>
      </c>
      <c r="F389" s="47">
        <v>0</v>
      </c>
      <c r="G389" s="47">
        <v>0</v>
      </c>
      <c r="H389" s="34"/>
      <c r="I389" s="34"/>
      <c r="J389" s="34"/>
      <c r="K389" s="34"/>
    </row>
    <row r="390" spans="1:11" ht="14.1" customHeight="1" x14ac:dyDescent="0.25">
      <c r="A390" s="34"/>
      <c r="B390" s="34"/>
      <c r="C390" s="49" t="s">
        <v>79</v>
      </c>
      <c r="D390" s="47">
        <v>0</v>
      </c>
      <c r="E390" s="47">
        <v>0</v>
      </c>
      <c r="F390" s="47">
        <v>0</v>
      </c>
      <c r="G390" s="47">
        <v>0</v>
      </c>
      <c r="H390" s="34"/>
      <c r="I390" s="34"/>
      <c r="J390" s="34"/>
      <c r="K390" s="34"/>
    </row>
    <row r="391" spans="1:11" ht="14.1" customHeight="1" x14ac:dyDescent="0.25">
      <c r="A391" s="34"/>
      <c r="B391" s="34"/>
      <c r="C391" s="49" t="s">
        <v>72</v>
      </c>
      <c r="D391" s="47">
        <v>0</v>
      </c>
      <c r="E391" s="47">
        <v>0</v>
      </c>
      <c r="F391" s="47">
        <v>0</v>
      </c>
      <c r="G391" s="47">
        <v>0</v>
      </c>
      <c r="H391" s="34"/>
      <c r="I391" s="34"/>
      <c r="J391" s="34"/>
      <c r="K391" s="34"/>
    </row>
    <row r="392" spans="1:11" ht="14.1" customHeight="1" x14ac:dyDescent="0.25">
      <c r="A392" s="34"/>
      <c r="B392" s="34"/>
      <c r="C392" s="49" t="s">
        <v>73</v>
      </c>
      <c r="D392" s="47">
        <v>0</v>
      </c>
      <c r="E392" s="47">
        <v>0</v>
      </c>
      <c r="F392" s="47">
        <v>0</v>
      </c>
      <c r="G392" s="47">
        <v>0</v>
      </c>
      <c r="H392" s="34"/>
      <c r="I392" s="34"/>
      <c r="J392" s="34"/>
      <c r="K392" s="34"/>
    </row>
    <row r="393" spans="1:11" ht="14.1" customHeight="1" x14ac:dyDescent="0.25">
      <c r="A393" s="34"/>
      <c r="B393" s="34"/>
      <c r="C393" s="49" t="s">
        <v>80</v>
      </c>
      <c r="D393" s="47">
        <v>0</v>
      </c>
      <c r="E393" s="47">
        <v>0</v>
      </c>
      <c r="F393" s="47">
        <v>0</v>
      </c>
      <c r="G393" s="47">
        <v>0</v>
      </c>
      <c r="H393" s="34"/>
      <c r="I393" s="34"/>
      <c r="J393" s="34"/>
      <c r="K393" s="34"/>
    </row>
    <row r="394" spans="1:11" ht="14.1" customHeight="1" x14ac:dyDescent="0.25">
      <c r="A394" s="34"/>
      <c r="B394" s="34"/>
      <c r="C394" s="49" t="s">
        <v>72</v>
      </c>
      <c r="D394" s="47">
        <v>0</v>
      </c>
      <c r="E394" s="47">
        <v>0</v>
      </c>
      <c r="F394" s="47">
        <v>0</v>
      </c>
      <c r="G394" s="47">
        <v>0</v>
      </c>
      <c r="H394" s="34"/>
      <c r="I394" s="34"/>
      <c r="J394" s="34"/>
      <c r="K394" s="34"/>
    </row>
    <row r="395" spans="1:11" ht="14.1" customHeight="1" x14ac:dyDescent="0.25">
      <c r="A395" s="34"/>
      <c r="B395" s="34"/>
      <c r="C395" s="49" t="s">
        <v>81</v>
      </c>
      <c r="D395" s="47">
        <v>0</v>
      </c>
      <c r="E395" s="47">
        <v>0</v>
      </c>
      <c r="F395" s="47">
        <v>0</v>
      </c>
      <c r="G395" s="47">
        <v>0</v>
      </c>
      <c r="H395" s="34"/>
      <c r="I395" s="34"/>
      <c r="J395" s="34"/>
      <c r="K395" s="34"/>
    </row>
    <row r="396" spans="1:11" ht="14.1" customHeight="1" x14ac:dyDescent="0.25">
      <c r="A396" s="34"/>
      <c r="B396" s="34"/>
      <c r="C396" s="49" t="s">
        <v>82</v>
      </c>
      <c r="D396" s="47">
        <v>0</v>
      </c>
      <c r="E396" s="47">
        <v>0</v>
      </c>
      <c r="F396" s="47">
        <v>0</v>
      </c>
      <c r="G396" s="47">
        <v>0</v>
      </c>
      <c r="H396" s="34"/>
      <c r="I396" s="34"/>
      <c r="J396" s="34"/>
      <c r="K396" s="34"/>
    </row>
    <row r="397" spans="1:11" ht="14.1" customHeight="1" x14ac:dyDescent="0.25">
      <c r="A397" s="34"/>
      <c r="B397" s="34"/>
      <c r="C397" s="49" t="s">
        <v>83</v>
      </c>
      <c r="D397" s="47">
        <v>0</v>
      </c>
      <c r="E397" s="47">
        <v>0</v>
      </c>
      <c r="F397" s="47">
        <v>0</v>
      </c>
      <c r="G397" s="47">
        <v>0</v>
      </c>
      <c r="H397" s="34"/>
      <c r="I397" s="34"/>
      <c r="J397" s="34"/>
      <c r="K397" s="34"/>
    </row>
    <row r="398" spans="1:11" ht="14.1" customHeight="1" x14ac:dyDescent="0.25">
      <c r="A398" s="34"/>
      <c r="B398" s="34"/>
      <c r="C398" s="49" t="s">
        <v>84</v>
      </c>
      <c r="D398" s="47">
        <v>0</v>
      </c>
      <c r="E398" s="47">
        <v>0</v>
      </c>
      <c r="F398" s="47">
        <v>0</v>
      </c>
      <c r="G398" s="47">
        <v>0</v>
      </c>
      <c r="H398" s="34"/>
      <c r="I398" s="34"/>
      <c r="J398" s="34"/>
      <c r="K398" s="34"/>
    </row>
    <row r="399" spans="1:11" ht="14.1" customHeight="1" x14ac:dyDescent="0.25">
      <c r="A399" s="34"/>
      <c r="B399" s="34"/>
      <c r="C399" s="49" t="s">
        <v>85</v>
      </c>
      <c r="D399" s="47">
        <v>0</v>
      </c>
      <c r="E399" s="47">
        <v>97900000</v>
      </c>
      <c r="F399" s="47">
        <v>95900000</v>
      </c>
      <c r="G399" s="47">
        <v>95900000</v>
      </c>
      <c r="H399" s="34"/>
      <c r="I399" s="34"/>
      <c r="J399" s="34"/>
      <c r="K399" s="34"/>
    </row>
    <row r="400" spans="1:11" ht="14.1" customHeight="1" x14ac:dyDescent="0.25">
      <c r="A400" s="34"/>
      <c r="B400" s="34"/>
      <c r="C400" s="49" t="s">
        <v>72</v>
      </c>
      <c r="D400" s="47">
        <v>0</v>
      </c>
      <c r="E400" s="47">
        <v>0</v>
      </c>
      <c r="F400" s="47">
        <v>0</v>
      </c>
      <c r="G400" s="47">
        <v>0</v>
      </c>
      <c r="H400" s="34"/>
      <c r="I400" s="34"/>
      <c r="J400" s="34"/>
      <c r="K400" s="34"/>
    </row>
    <row r="401" spans="1:11" ht="14.1" customHeight="1" x14ac:dyDescent="0.25">
      <c r="A401" s="34"/>
      <c r="B401" s="34"/>
      <c r="C401" s="49" t="s">
        <v>81</v>
      </c>
      <c r="D401" s="47">
        <v>0</v>
      </c>
      <c r="E401" s="47">
        <v>97900000</v>
      </c>
      <c r="F401" s="47">
        <v>95900000</v>
      </c>
      <c r="G401" s="47">
        <v>95900000</v>
      </c>
      <c r="H401" s="34"/>
      <c r="I401" s="34"/>
      <c r="J401" s="34"/>
      <c r="K401" s="34"/>
    </row>
    <row r="402" spans="1:11" ht="14.1" customHeight="1" x14ac:dyDescent="0.25">
      <c r="A402" s="34"/>
      <c r="B402" s="34"/>
      <c r="C402" s="49" t="s">
        <v>82</v>
      </c>
      <c r="D402" s="47">
        <v>0</v>
      </c>
      <c r="E402" s="47">
        <v>0</v>
      </c>
      <c r="F402" s="47">
        <v>0</v>
      </c>
      <c r="G402" s="47">
        <v>0</v>
      </c>
      <c r="H402" s="34"/>
      <c r="I402" s="34"/>
      <c r="J402" s="34"/>
      <c r="K402" s="34"/>
    </row>
    <row r="403" spans="1:11" ht="14.1" customHeight="1" x14ac:dyDescent="0.25">
      <c r="A403" s="34"/>
      <c r="B403" s="34"/>
      <c r="C403" s="49" t="s">
        <v>83</v>
      </c>
      <c r="D403" s="47">
        <v>0</v>
      </c>
      <c r="E403" s="47">
        <v>0</v>
      </c>
      <c r="F403" s="47">
        <v>0</v>
      </c>
      <c r="G403" s="47">
        <v>0</v>
      </c>
      <c r="H403" s="34"/>
      <c r="I403" s="34"/>
      <c r="J403" s="34"/>
      <c r="K403" s="34"/>
    </row>
    <row r="404" spans="1:11" ht="14.1" customHeight="1" x14ac:dyDescent="0.25">
      <c r="A404" s="34"/>
      <c r="B404" s="34"/>
      <c r="C404" s="49" t="s">
        <v>84</v>
      </c>
      <c r="D404" s="47">
        <v>0</v>
      </c>
      <c r="E404" s="47">
        <v>0</v>
      </c>
      <c r="F404" s="47">
        <v>0</v>
      </c>
      <c r="G404" s="47">
        <v>0</v>
      </c>
      <c r="H404" s="34"/>
      <c r="I404" s="34"/>
      <c r="J404" s="34"/>
      <c r="K404" s="34"/>
    </row>
    <row r="405" spans="1:11" ht="14.1" customHeight="1" x14ac:dyDescent="0.25">
      <c r="A405" s="34"/>
      <c r="B405" s="34"/>
      <c r="C405" s="49" t="s">
        <v>86</v>
      </c>
      <c r="D405" s="47">
        <v>0</v>
      </c>
      <c r="E405" s="47">
        <v>0</v>
      </c>
      <c r="F405" s="47">
        <v>0</v>
      </c>
      <c r="G405" s="47">
        <v>0</v>
      </c>
      <c r="H405" s="34"/>
      <c r="I405" s="34"/>
      <c r="J405" s="34"/>
      <c r="K405" s="34"/>
    </row>
    <row r="406" spans="1:11" ht="14.1" customHeight="1" x14ac:dyDescent="0.25">
      <c r="A406" s="34"/>
      <c r="B406" s="34"/>
      <c r="C406" s="49" t="s">
        <v>72</v>
      </c>
      <c r="D406" s="47">
        <v>0</v>
      </c>
      <c r="E406" s="47">
        <v>0</v>
      </c>
      <c r="F406" s="47">
        <v>0</v>
      </c>
      <c r="G406" s="47">
        <v>0</v>
      </c>
      <c r="H406" s="34"/>
      <c r="I406" s="34"/>
      <c r="J406" s="34"/>
      <c r="K406" s="34"/>
    </row>
    <row r="407" spans="1:11" ht="14.1" customHeight="1" x14ac:dyDescent="0.25">
      <c r="A407" s="34"/>
      <c r="B407" s="34"/>
      <c r="C407" s="49" t="s">
        <v>81</v>
      </c>
      <c r="D407" s="47">
        <v>0</v>
      </c>
      <c r="E407" s="47">
        <v>0</v>
      </c>
      <c r="F407" s="47">
        <v>0</v>
      </c>
      <c r="G407" s="47">
        <v>0</v>
      </c>
      <c r="H407" s="34"/>
      <c r="I407" s="34"/>
      <c r="J407" s="34"/>
      <c r="K407" s="34"/>
    </row>
    <row r="408" spans="1:11" ht="14.1" customHeight="1" x14ac:dyDescent="0.25">
      <c r="A408" s="34"/>
      <c r="B408" s="34"/>
      <c r="C408" s="49" t="s">
        <v>82</v>
      </c>
      <c r="D408" s="47">
        <v>0</v>
      </c>
      <c r="E408" s="47">
        <v>0</v>
      </c>
      <c r="F408" s="47">
        <v>0</v>
      </c>
      <c r="G408" s="47">
        <v>0</v>
      </c>
      <c r="H408" s="34"/>
      <c r="I408" s="34"/>
      <c r="J408" s="34"/>
      <c r="K408" s="34"/>
    </row>
    <row r="409" spans="1:11" ht="14.1" customHeight="1" x14ac:dyDescent="0.25">
      <c r="A409" s="34"/>
      <c r="B409" s="34"/>
      <c r="C409" s="49" t="s">
        <v>83</v>
      </c>
      <c r="D409" s="47">
        <v>0</v>
      </c>
      <c r="E409" s="47">
        <v>0</v>
      </c>
      <c r="F409" s="47">
        <v>0</v>
      </c>
      <c r="G409" s="47">
        <v>0</v>
      </c>
      <c r="H409" s="34"/>
      <c r="I409" s="34"/>
      <c r="J409" s="34"/>
      <c r="K409" s="34"/>
    </row>
    <row r="410" spans="1:11" ht="14.1" customHeight="1" x14ac:dyDescent="0.25">
      <c r="A410" s="34"/>
      <c r="B410" s="34"/>
      <c r="C410" s="49" t="s">
        <v>84</v>
      </c>
      <c r="D410" s="47">
        <v>0</v>
      </c>
      <c r="E410" s="47">
        <v>0</v>
      </c>
      <c r="F410" s="47">
        <v>0</v>
      </c>
      <c r="G410" s="47">
        <v>0</v>
      </c>
      <c r="H410" s="34"/>
      <c r="I410" s="34"/>
      <c r="J410" s="34"/>
      <c r="K410" s="34"/>
    </row>
    <row r="411" spans="1:11" ht="14.1" customHeight="1" x14ac:dyDescent="0.25">
      <c r="A411" s="34"/>
      <c r="B411" s="34"/>
      <c r="C411" s="49" t="s">
        <v>87</v>
      </c>
      <c r="D411" s="47">
        <v>0</v>
      </c>
      <c r="E411" s="47">
        <v>0</v>
      </c>
      <c r="F411" s="47">
        <v>0</v>
      </c>
      <c r="G411" s="47">
        <v>0</v>
      </c>
      <c r="H411" s="34"/>
      <c r="I411" s="34"/>
      <c r="J411" s="34"/>
      <c r="K411" s="34"/>
    </row>
    <row r="412" spans="1:11" ht="14.1" customHeight="1" x14ac:dyDescent="0.25">
      <c r="A412" s="34"/>
      <c r="B412" s="34"/>
      <c r="C412" s="49" t="s">
        <v>88</v>
      </c>
      <c r="D412" s="47">
        <v>0</v>
      </c>
      <c r="E412" s="47">
        <v>0</v>
      </c>
      <c r="F412" s="47">
        <v>0</v>
      </c>
      <c r="G412" s="47">
        <v>0</v>
      </c>
      <c r="H412" s="34"/>
      <c r="I412" s="34"/>
      <c r="J412" s="34"/>
      <c r="K412" s="34"/>
    </row>
    <row r="413" spans="1:11" ht="14.1" customHeight="1" x14ac:dyDescent="0.25">
      <c r="A413" s="34"/>
      <c r="B413" s="34"/>
      <c r="C413" s="48" t="s">
        <v>89</v>
      </c>
      <c r="D413" s="47">
        <v>0</v>
      </c>
      <c r="E413" s="47">
        <v>97900000</v>
      </c>
      <c r="F413" s="47">
        <v>95900000</v>
      </c>
      <c r="G413" s="47">
        <v>95900000</v>
      </c>
      <c r="H413" s="34"/>
      <c r="I413" s="34"/>
      <c r="J413" s="34"/>
      <c r="K413" s="34"/>
    </row>
    <row r="414" spans="1:11" ht="14.1" customHeight="1" x14ac:dyDescent="0.25">
      <c r="A414" s="34"/>
      <c r="B414" s="34"/>
      <c r="C414" s="56" t="s">
        <v>2360</v>
      </c>
      <c r="D414" s="1417" t="s">
        <v>2358</v>
      </c>
      <c r="E414" s="1418"/>
      <c r="F414" s="1418"/>
      <c r="G414" s="1418"/>
      <c r="H414" s="34"/>
      <c r="I414" s="34"/>
      <c r="J414" s="34"/>
      <c r="K414" s="34"/>
    </row>
    <row r="415" spans="1:11" ht="14.1" customHeight="1" x14ac:dyDescent="0.25">
      <c r="A415" s="34"/>
      <c r="B415" s="34"/>
      <c r="C415" s="55" t="s">
        <v>46</v>
      </c>
      <c r="D415" s="1419" t="s">
        <v>2359</v>
      </c>
      <c r="E415" s="1420"/>
      <c r="F415" s="1420"/>
      <c r="G415" s="1420"/>
      <c r="H415" s="34"/>
      <c r="I415" s="34"/>
      <c r="J415" s="34"/>
      <c r="K415" s="34"/>
    </row>
    <row r="416" spans="1:11" ht="14.1" customHeight="1" x14ac:dyDescent="0.25">
      <c r="A416" s="34"/>
      <c r="B416" s="34"/>
      <c r="C416" s="32" t="s">
        <v>48</v>
      </c>
      <c r="D416" s="1421" t="s">
        <v>2358</v>
      </c>
      <c r="E416" s="1422"/>
      <c r="F416" s="1422"/>
      <c r="G416" s="1422"/>
      <c r="H416" s="34"/>
      <c r="I416" s="34"/>
      <c r="J416" s="34"/>
      <c r="K416" s="34"/>
    </row>
    <row r="417" spans="1:11" ht="14.1" customHeight="1" x14ac:dyDescent="0.25">
      <c r="A417" s="34"/>
      <c r="B417" s="34"/>
      <c r="C417" s="32" t="s">
        <v>50</v>
      </c>
      <c r="D417" s="1421" t="s">
        <v>344</v>
      </c>
      <c r="E417" s="1422"/>
      <c r="F417" s="1422"/>
      <c r="G417" s="1422"/>
      <c r="H417" s="34"/>
      <c r="I417" s="34"/>
      <c r="J417" s="34"/>
      <c r="K417" s="34"/>
    </row>
    <row r="418" spans="1:11" ht="15" customHeight="1" x14ac:dyDescent="0.25">
      <c r="A418" s="34"/>
      <c r="B418" s="34"/>
      <c r="C418" s="53"/>
      <c r="D418" s="52">
        <v>2026</v>
      </c>
      <c r="E418" s="52">
        <v>2027</v>
      </c>
      <c r="F418" s="52">
        <v>2028</v>
      </c>
      <c r="G418" s="52">
        <v>2029</v>
      </c>
      <c r="H418" s="34"/>
      <c r="I418" s="34"/>
      <c r="J418" s="34"/>
      <c r="K418" s="34"/>
    </row>
    <row r="419" spans="1:11" ht="15" customHeight="1" x14ac:dyDescent="0.25">
      <c r="A419" s="34"/>
      <c r="B419" s="34"/>
      <c r="C419" s="51"/>
      <c r="D419" s="50" t="s">
        <v>17</v>
      </c>
      <c r="E419" s="50" t="s">
        <v>18</v>
      </c>
      <c r="F419" s="50" t="s">
        <v>18</v>
      </c>
      <c r="G419" s="50" t="s">
        <v>18</v>
      </c>
      <c r="H419" s="34"/>
      <c r="I419" s="34"/>
      <c r="J419" s="34"/>
      <c r="K419" s="34"/>
    </row>
    <row r="420" spans="1:11" ht="14.1" customHeight="1" x14ac:dyDescent="0.25">
      <c r="A420" s="34"/>
      <c r="B420" s="34"/>
      <c r="C420" s="41" t="s">
        <v>52</v>
      </c>
      <c r="D420" s="54" t="s">
        <v>53</v>
      </c>
      <c r="E420" s="54" t="s">
        <v>124</v>
      </c>
      <c r="F420" s="54" t="s">
        <v>124</v>
      </c>
      <c r="G420" s="54" t="s">
        <v>124</v>
      </c>
      <c r="H420" s="34"/>
      <c r="I420" s="34"/>
      <c r="J420" s="34"/>
      <c r="K420" s="34"/>
    </row>
    <row r="421" spans="1:11" ht="14.1" customHeight="1" x14ac:dyDescent="0.25">
      <c r="A421" s="34"/>
      <c r="B421" s="34"/>
      <c r="C421" s="41" t="s">
        <v>54</v>
      </c>
      <c r="D421" s="54" t="s">
        <v>55</v>
      </c>
      <c r="E421" s="54" t="s">
        <v>2357</v>
      </c>
      <c r="F421" s="54" t="s">
        <v>2356</v>
      </c>
      <c r="G421" s="54" t="s">
        <v>2356</v>
      </c>
      <c r="H421" s="34"/>
      <c r="I421" s="34"/>
      <c r="J421" s="34"/>
      <c r="K421" s="34"/>
    </row>
    <row r="422" spans="1:11" ht="14.1" customHeight="1" x14ac:dyDescent="0.25">
      <c r="A422" s="34"/>
      <c r="B422" s="34"/>
      <c r="C422" s="41" t="s">
        <v>59</v>
      </c>
      <c r="D422" s="54" t="s">
        <v>55</v>
      </c>
      <c r="E422" s="54" t="s">
        <v>2357</v>
      </c>
      <c r="F422" s="54" t="s">
        <v>2356</v>
      </c>
      <c r="G422" s="54" t="s">
        <v>2356</v>
      </c>
      <c r="H422" s="34"/>
      <c r="I422" s="34"/>
      <c r="J422" s="34"/>
      <c r="K422" s="34"/>
    </row>
    <row r="423" spans="1:11" ht="14.1" customHeight="1" x14ac:dyDescent="0.25">
      <c r="A423" s="34"/>
      <c r="B423" s="34"/>
      <c r="C423" s="41" t="s">
        <v>63</v>
      </c>
      <c r="D423" s="54" t="s">
        <v>53</v>
      </c>
      <c r="E423" s="54" t="s">
        <v>53</v>
      </c>
      <c r="F423" s="54" t="s">
        <v>55</v>
      </c>
      <c r="G423" s="54" t="s">
        <v>55</v>
      </c>
      <c r="H423" s="34"/>
      <c r="I423" s="34"/>
      <c r="J423" s="34"/>
      <c r="K423" s="34"/>
    </row>
    <row r="424" spans="1:11" ht="14.1" customHeight="1" x14ac:dyDescent="0.25">
      <c r="A424" s="34"/>
      <c r="B424" s="34"/>
      <c r="C424" s="41" t="s">
        <v>65</v>
      </c>
      <c r="D424" s="54" t="s">
        <v>53</v>
      </c>
      <c r="E424" s="54" t="s">
        <v>53</v>
      </c>
      <c r="F424" s="54" t="s">
        <v>2355</v>
      </c>
      <c r="G424" s="54" t="s">
        <v>55</v>
      </c>
      <c r="H424" s="34"/>
      <c r="I424" s="34"/>
      <c r="J424" s="34"/>
      <c r="K424" s="34"/>
    </row>
    <row r="425" spans="1:11" ht="14.1" customHeight="1" x14ac:dyDescent="0.25">
      <c r="A425" s="34"/>
      <c r="B425" s="34"/>
      <c r="C425" s="41" t="s">
        <v>68</v>
      </c>
      <c r="D425" s="54" t="s">
        <v>53</v>
      </c>
      <c r="E425" s="54" t="s">
        <v>53</v>
      </c>
      <c r="F425" s="54" t="s">
        <v>2355</v>
      </c>
      <c r="G425" s="54" t="s">
        <v>55</v>
      </c>
      <c r="H425" s="34"/>
      <c r="I425" s="34"/>
      <c r="J425" s="34"/>
      <c r="K425" s="34"/>
    </row>
    <row r="426" spans="1:11" ht="14.1" customHeight="1" x14ac:dyDescent="0.25">
      <c r="A426" s="34"/>
      <c r="B426" s="34"/>
      <c r="C426" s="1431" t="s">
        <v>70</v>
      </c>
      <c r="D426" s="1432"/>
      <c r="E426" s="1432"/>
      <c r="F426" s="1432"/>
      <c r="G426" s="1432"/>
      <c r="H426" s="34"/>
      <c r="I426" s="34"/>
      <c r="J426" s="34"/>
      <c r="K426" s="34"/>
    </row>
    <row r="427" spans="1:11" ht="14.1" customHeight="1" x14ac:dyDescent="0.25">
      <c r="A427" s="34"/>
      <c r="B427" s="34"/>
      <c r="C427" s="53"/>
      <c r="D427" s="52">
        <v>2026</v>
      </c>
      <c r="E427" s="52">
        <v>2027</v>
      </c>
      <c r="F427" s="52">
        <v>2028</v>
      </c>
      <c r="G427" s="52">
        <v>2029</v>
      </c>
      <c r="H427" s="34"/>
      <c r="I427" s="34"/>
      <c r="J427" s="34"/>
      <c r="K427" s="34"/>
    </row>
    <row r="428" spans="1:11" ht="14.1" customHeight="1" x14ac:dyDescent="0.25">
      <c r="A428" s="34"/>
      <c r="B428" s="34"/>
      <c r="C428" s="51"/>
      <c r="D428" s="50" t="s">
        <v>17</v>
      </c>
      <c r="E428" s="50" t="s">
        <v>18</v>
      </c>
      <c r="F428" s="50" t="s">
        <v>18</v>
      </c>
      <c r="G428" s="50" t="s">
        <v>18</v>
      </c>
      <c r="H428" s="34"/>
      <c r="I428" s="34"/>
      <c r="J428" s="34"/>
      <c r="K428" s="34"/>
    </row>
    <row r="429" spans="1:11" ht="14.1" customHeight="1" x14ac:dyDescent="0.25">
      <c r="A429" s="34"/>
      <c r="B429" s="34"/>
      <c r="C429" s="49" t="s">
        <v>71</v>
      </c>
      <c r="D429" s="47">
        <v>0</v>
      </c>
      <c r="E429" s="47">
        <v>0</v>
      </c>
      <c r="F429" s="47">
        <v>0</v>
      </c>
      <c r="G429" s="47">
        <v>0</v>
      </c>
      <c r="H429" s="34"/>
      <c r="I429" s="34"/>
      <c r="J429" s="34"/>
      <c r="K429" s="34"/>
    </row>
    <row r="430" spans="1:11" ht="14.1" customHeight="1" x14ac:dyDescent="0.25">
      <c r="A430" s="34"/>
      <c r="B430" s="34"/>
      <c r="C430" s="49" t="s">
        <v>72</v>
      </c>
      <c r="D430" s="47">
        <v>0</v>
      </c>
      <c r="E430" s="47">
        <v>0</v>
      </c>
      <c r="F430" s="47">
        <v>0</v>
      </c>
      <c r="G430" s="47">
        <v>0</v>
      </c>
      <c r="H430" s="34"/>
      <c r="I430" s="34"/>
      <c r="J430" s="34"/>
      <c r="K430" s="34"/>
    </row>
    <row r="431" spans="1:11" ht="14.1" customHeight="1" x14ac:dyDescent="0.25">
      <c r="A431" s="34"/>
      <c r="B431" s="34"/>
      <c r="C431" s="49" t="s">
        <v>73</v>
      </c>
      <c r="D431" s="47">
        <v>0</v>
      </c>
      <c r="E431" s="47">
        <v>0</v>
      </c>
      <c r="F431" s="47">
        <v>0</v>
      </c>
      <c r="G431" s="47">
        <v>0</v>
      </c>
      <c r="H431" s="34"/>
      <c r="I431" s="34"/>
      <c r="J431" s="34"/>
      <c r="K431" s="34"/>
    </row>
    <row r="432" spans="1:11" ht="14.1" customHeight="1" x14ac:dyDescent="0.25">
      <c r="A432" s="34"/>
      <c r="B432" s="34"/>
      <c r="C432" s="49" t="s">
        <v>74</v>
      </c>
      <c r="D432" s="47">
        <v>0</v>
      </c>
      <c r="E432" s="47">
        <v>0</v>
      </c>
      <c r="F432" s="47">
        <v>0</v>
      </c>
      <c r="G432" s="47">
        <v>0</v>
      </c>
      <c r="H432" s="34"/>
      <c r="I432" s="34"/>
      <c r="J432" s="34"/>
      <c r="K432" s="34"/>
    </row>
    <row r="433" spans="1:11" ht="14.1" customHeight="1" x14ac:dyDescent="0.25">
      <c r="A433" s="34"/>
      <c r="B433" s="34"/>
      <c r="C433" s="49" t="s">
        <v>72</v>
      </c>
      <c r="D433" s="47">
        <v>0</v>
      </c>
      <c r="E433" s="47">
        <v>0</v>
      </c>
      <c r="F433" s="47">
        <v>0</v>
      </c>
      <c r="G433" s="47">
        <v>0</v>
      </c>
      <c r="H433" s="34"/>
      <c r="I433" s="34"/>
      <c r="J433" s="34"/>
      <c r="K433" s="34"/>
    </row>
    <row r="434" spans="1:11" ht="14.1" customHeight="1" x14ac:dyDescent="0.25">
      <c r="A434" s="34"/>
      <c r="B434" s="34"/>
      <c r="C434" s="49" t="s">
        <v>73</v>
      </c>
      <c r="D434" s="47">
        <v>0</v>
      </c>
      <c r="E434" s="47">
        <v>0</v>
      </c>
      <c r="F434" s="47">
        <v>0</v>
      </c>
      <c r="G434" s="47">
        <v>0</v>
      </c>
      <c r="H434" s="34"/>
      <c r="I434" s="34"/>
      <c r="J434" s="34"/>
      <c r="K434" s="34"/>
    </row>
    <row r="435" spans="1:11" ht="14.1" customHeight="1" x14ac:dyDescent="0.25">
      <c r="A435" s="34"/>
      <c r="B435" s="34"/>
      <c r="C435" s="49" t="s">
        <v>75</v>
      </c>
      <c r="D435" s="47">
        <v>0</v>
      </c>
      <c r="E435" s="47">
        <v>0</v>
      </c>
      <c r="F435" s="47">
        <v>0</v>
      </c>
      <c r="G435" s="47">
        <v>0</v>
      </c>
      <c r="H435" s="34"/>
      <c r="I435" s="34"/>
      <c r="J435" s="34"/>
      <c r="K435" s="34"/>
    </row>
    <row r="436" spans="1:11" ht="14.1" customHeight="1" x14ac:dyDescent="0.25">
      <c r="A436" s="34"/>
      <c r="B436" s="34"/>
      <c r="C436" s="49" t="s">
        <v>72</v>
      </c>
      <c r="D436" s="47">
        <v>0</v>
      </c>
      <c r="E436" s="47">
        <v>0</v>
      </c>
      <c r="F436" s="47">
        <v>0</v>
      </c>
      <c r="G436" s="47">
        <v>0</v>
      </c>
      <c r="H436" s="34"/>
      <c r="I436" s="34"/>
      <c r="J436" s="34"/>
      <c r="K436" s="34"/>
    </row>
    <row r="437" spans="1:11" ht="14.1" customHeight="1" x14ac:dyDescent="0.25">
      <c r="A437" s="34"/>
      <c r="B437" s="34"/>
      <c r="C437" s="49" t="s">
        <v>73</v>
      </c>
      <c r="D437" s="47">
        <v>0</v>
      </c>
      <c r="E437" s="47">
        <v>0</v>
      </c>
      <c r="F437" s="47">
        <v>0</v>
      </c>
      <c r="G437" s="47">
        <v>0</v>
      </c>
      <c r="H437" s="34"/>
      <c r="I437" s="34"/>
      <c r="J437" s="34"/>
      <c r="K437" s="34"/>
    </row>
    <row r="438" spans="1:11" ht="14.1" customHeight="1" x14ac:dyDescent="0.25">
      <c r="A438" s="34"/>
      <c r="B438" s="34"/>
      <c r="C438" s="49" t="s">
        <v>76</v>
      </c>
      <c r="D438" s="47">
        <v>0</v>
      </c>
      <c r="E438" s="47">
        <v>0</v>
      </c>
      <c r="F438" s="47">
        <v>0</v>
      </c>
      <c r="G438" s="47">
        <v>0</v>
      </c>
      <c r="H438" s="34"/>
      <c r="I438" s="34"/>
      <c r="J438" s="34"/>
      <c r="K438" s="34"/>
    </row>
    <row r="439" spans="1:11" ht="14.1" customHeight="1" x14ac:dyDescent="0.25">
      <c r="A439" s="34"/>
      <c r="B439" s="34"/>
      <c r="C439" s="49" t="s">
        <v>72</v>
      </c>
      <c r="D439" s="47">
        <v>0</v>
      </c>
      <c r="E439" s="47">
        <v>0</v>
      </c>
      <c r="F439" s="47">
        <v>0</v>
      </c>
      <c r="G439" s="47">
        <v>0</v>
      </c>
      <c r="H439" s="34"/>
      <c r="I439" s="34"/>
      <c r="J439" s="34"/>
      <c r="K439" s="34"/>
    </row>
    <row r="440" spans="1:11" ht="14.1" customHeight="1" x14ac:dyDescent="0.25">
      <c r="A440" s="34"/>
      <c r="B440" s="34"/>
      <c r="C440" s="49" t="s">
        <v>73</v>
      </c>
      <c r="D440" s="47">
        <v>0</v>
      </c>
      <c r="E440" s="47">
        <v>0</v>
      </c>
      <c r="F440" s="47">
        <v>0</v>
      </c>
      <c r="G440" s="47">
        <v>0</v>
      </c>
      <c r="H440" s="34"/>
      <c r="I440" s="34"/>
      <c r="J440" s="34"/>
      <c r="K440" s="34"/>
    </row>
    <row r="441" spans="1:11" ht="14.1" customHeight="1" x14ac:dyDescent="0.25">
      <c r="A441" s="34"/>
      <c r="B441" s="34"/>
      <c r="C441" s="49" t="s">
        <v>77</v>
      </c>
      <c r="D441" s="47">
        <v>0</v>
      </c>
      <c r="E441" s="47">
        <v>0</v>
      </c>
      <c r="F441" s="47">
        <v>0</v>
      </c>
      <c r="G441" s="47">
        <v>0</v>
      </c>
      <c r="H441" s="34"/>
      <c r="I441" s="34"/>
      <c r="J441" s="34"/>
      <c r="K441" s="34"/>
    </row>
    <row r="442" spans="1:11" ht="14.1" customHeight="1" x14ac:dyDescent="0.25">
      <c r="A442" s="34"/>
      <c r="B442" s="34"/>
      <c r="C442" s="49" t="s">
        <v>72</v>
      </c>
      <c r="D442" s="47">
        <v>0</v>
      </c>
      <c r="E442" s="47">
        <v>0</v>
      </c>
      <c r="F442" s="47">
        <v>0</v>
      </c>
      <c r="G442" s="47">
        <v>0</v>
      </c>
      <c r="H442" s="34"/>
      <c r="I442" s="34"/>
      <c r="J442" s="34"/>
      <c r="K442" s="34"/>
    </row>
    <row r="443" spans="1:11" ht="14.1" customHeight="1" x14ac:dyDescent="0.25">
      <c r="A443" s="34"/>
      <c r="B443" s="34"/>
      <c r="C443" s="49" t="s">
        <v>73</v>
      </c>
      <c r="D443" s="47">
        <v>0</v>
      </c>
      <c r="E443" s="47">
        <v>0</v>
      </c>
      <c r="F443" s="47">
        <v>0</v>
      </c>
      <c r="G443" s="47">
        <v>0</v>
      </c>
      <c r="H443" s="34"/>
      <c r="I443" s="34"/>
      <c r="J443" s="34"/>
      <c r="K443" s="34"/>
    </row>
    <row r="444" spans="1:11" ht="14.1" customHeight="1" x14ac:dyDescent="0.25">
      <c r="A444" s="34"/>
      <c r="B444" s="34"/>
      <c r="C444" s="49" t="s">
        <v>78</v>
      </c>
      <c r="D444" s="47">
        <v>0</v>
      </c>
      <c r="E444" s="47">
        <v>0</v>
      </c>
      <c r="F444" s="47">
        <v>0</v>
      </c>
      <c r="G444" s="47">
        <v>0</v>
      </c>
      <c r="H444" s="34"/>
      <c r="I444" s="34"/>
      <c r="J444" s="34"/>
      <c r="K444" s="34"/>
    </row>
    <row r="445" spans="1:11" ht="14.1" customHeight="1" x14ac:dyDescent="0.25">
      <c r="A445" s="34"/>
      <c r="B445" s="34"/>
      <c r="C445" s="49" t="s">
        <v>72</v>
      </c>
      <c r="D445" s="47">
        <v>0</v>
      </c>
      <c r="E445" s="47">
        <v>0</v>
      </c>
      <c r="F445" s="47">
        <v>0</v>
      </c>
      <c r="G445" s="47">
        <v>0</v>
      </c>
      <c r="H445" s="34"/>
      <c r="I445" s="34"/>
      <c r="J445" s="34"/>
      <c r="K445" s="34"/>
    </row>
    <row r="446" spans="1:11" ht="14.1" customHeight="1" x14ac:dyDescent="0.25">
      <c r="A446" s="34"/>
      <c r="B446" s="34"/>
      <c r="C446" s="49" t="s">
        <v>73</v>
      </c>
      <c r="D446" s="47">
        <v>0</v>
      </c>
      <c r="E446" s="47">
        <v>0</v>
      </c>
      <c r="F446" s="47">
        <v>0</v>
      </c>
      <c r="G446" s="47">
        <v>0</v>
      </c>
      <c r="H446" s="34"/>
      <c r="I446" s="34"/>
      <c r="J446" s="34"/>
      <c r="K446" s="34"/>
    </row>
    <row r="447" spans="1:11" ht="14.1" customHeight="1" x14ac:dyDescent="0.25">
      <c r="A447" s="34"/>
      <c r="B447" s="34"/>
      <c r="C447" s="49" t="s">
        <v>79</v>
      </c>
      <c r="D447" s="47">
        <v>0</v>
      </c>
      <c r="E447" s="47">
        <v>0</v>
      </c>
      <c r="F447" s="47">
        <v>0</v>
      </c>
      <c r="G447" s="47">
        <v>0</v>
      </c>
      <c r="H447" s="34"/>
      <c r="I447" s="34"/>
      <c r="J447" s="34"/>
      <c r="K447" s="34"/>
    </row>
    <row r="448" spans="1:11" ht="14.1" customHeight="1" x14ac:dyDescent="0.25">
      <c r="A448" s="34"/>
      <c r="B448" s="34"/>
      <c r="C448" s="49" t="s">
        <v>72</v>
      </c>
      <c r="D448" s="47">
        <v>0</v>
      </c>
      <c r="E448" s="47">
        <v>0</v>
      </c>
      <c r="F448" s="47">
        <v>0</v>
      </c>
      <c r="G448" s="47">
        <v>0</v>
      </c>
      <c r="H448" s="34"/>
      <c r="I448" s="34"/>
      <c r="J448" s="34"/>
      <c r="K448" s="34"/>
    </row>
    <row r="449" spans="1:11" ht="14.1" customHeight="1" x14ac:dyDescent="0.25">
      <c r="A449" s="34"/>
      <c r="B449" s="34"/>
      <c r="C449" s="49" t="s">
        <v>73</v>
      </c>
      <c r="D449" s="47">
        <v>0</v>
      </c>
      <c r="E449" s="47">
        <v>0</v>
      </c>
      <c r="F449" s="47">
        <v>0</v>
      </c>
      <c r="G449" s="47">
        <v>0</v>
      </c>
      <c r="H449" s="34"/>
      <c r="I449" s="34"/>
      <c r="J449" s="34"/>
      <c r="K449" s="34"/>
    </row>
    <row r="450" spans="1:11" ht="14.1" customHeight="1" x14ac:dyDescent="0.25">
      <c r="A450" s="34"/>
      <c r="B450" s="34"/>
      <c r="C450" s="49" t="s">
        <v>80</v>
      </c>
      <c r="D450" s="47">
        <v>0</v>
      </c>
      <c r="E450" s="47">
        <v>0</v>
      </c>
      <c r="F450" s="47">
        <v>0</v>
      </c>
      <c r="G450" s="47">
        <v>0</v>
      </c>
      <c r="H450" s="34"/>
      <c r="I450" s="34"/>
      <c r="J450" s="34"/>
      <c r="K450" s="34"/>
    </row>
    <row r="451" spans="1:11" ht="14.1" customHeight="1" x14ac:dyDescent="0.25">
      <c r="A451" s="34"/>
      <c r="B451" s="34"/>
      <c r="C451" s="49" t="s">
        <v>72</v>
      </c>
      <c r="D451" s="47">
        <v>0</v>
      </c>
      <c r="E451" s="47">
        <v>0</v>
      </c>
      <c r="F451" s="47">
        <v>0</v>
      </c>
      <c r="G451" s="47">
        <v>0</v>
      </c>
      <c r="H451" s="34"/>
      <c r="I451" s="34"/>
      <c r="J451" s="34"/>
      <c r="K451" s="34"/>
    </row>
    <row r="452" spans="1:11" ht="14.1" customHeight="1" x14ac:dyDescent="0.25">
      <c r="A452" s="34"/>
      <c r="B452" s="34"/>
      <c r="C452" s="49" t="s">
        <v>81</v>
      </c>
      <c r="D452" s="47">
        <v>0</v>
      </c>
      <c r="E452" s="47">
        <v>0</v>
      </c>
      <c r="F452" s="47">
        <v>0</v>
      </c>
      <c r="G452" s="47">
        <v>0</v>
      </c>
      <c r="H452" s="34"/>
      <c r="I452" s="34"/>
      <c r="J452" s="34"/>
      <c r="K452" s="34"/>
    </row>
    <row r="453" spans="1:11" ht="14.1" customHeight="1" x14ac:dyDescent="0.25">
      <c r="A453" s="34"/>
      <c r="B453" s="34"/>
      <c r="C453" s="49" t="s">
        <v>82</v>
      </c>
      <c r="D453" s="47">
        <v>0</v>
      </c>
      <c r="E453" s="47">
        <v>0</v>
      </c>
      <c r="F453" s="47">
        <v>0</v>
      </c>
      <c r="G453" s="47">
        <v>0</v>
      </c>
      <c r="H453" s="34"/>
      <c r="I453" s="34"/>
      <c r="J453" s="34"/>
      <c r="K453" s="34"/>
    </row>
    <row r="454" spans="1:11" ht="14.1" customHeight="1" x14ac:dyDescent="0.25">
      <c r="A454" s="34"/>
      <c r="B454" s="34"/>
      <c r="C454" s="49" t="s">
        <v>83</v>
      </c>
      <c r="D454" s="47">
        <v>0</v>
      </c>
      <c r="E454" s="47">
        <v>0</v>
      </c>
      <c r="F454" s="47">
        <v>0</v>
      </c>
      <c r="G454" s="47">
        <v>0</v>
      </c>
      <c r="H454" s="34"/>
      <c r="I454" s="34"/>
      <c r="J454" s="34"/>
      <c r="K454" s="34"/>
    </row>
    <row r="455" spans="1:11" ht="14.1" customHeight="1" x14ac:dyDescent="0.25">
      <c r="A455" s="34"/>
      <c r="B455" s="34"/>
      <c r="C455" s="49" t="s">
        <v>84</v>
      </c>
      <c r="D455" s="47">
        <v>0</v>
      </c>
      <c r="E455" s="47">
        <v>0</v>
      </c>
      <c r="F455" s="47">
        <v>0</v>
      </c>
      <c r="G455" s="47">
        <v>0</v>
      </c>
      <c r="H455" s="34"/>
      <c r="I455" s="34"/>
      <c r="J455" s="34"/>
      <c r="K455" s="34"/>
    </row>
    <row r="456" spans="1:11" ht="14.1" customHeight="1" x14ac:dyDescent="0.25">
      <c r="A456" s="34"/>
      <c r="B456" s="34"/>
      <c r="C456" s="49" t="s">
        <v>85</v>
      </c>
      <c r="D456" s="47">
        <v>0</v>
      </c>
      <c r="E456" s="47">
        <v>2100000</v>
      </c>
      <c r="F456" s="47">
        <v>4100000</v>
      </c>
      <c r="G456" s="47">
        <v>4100000</v>
      </c>
      <c r="H456" s="34"/>
      <c r="I456" s="34"/>
      <c r="J456" s="34"/>
      <c r="K456" s="34"/>
    </row>
    <row r="457" spans="1:11" ht="14.1" customHeight="1" x14ac:dyDescent="0.25">
      <c r="A457" s="34"/>
      <c r="B457" s="34"/>
      <c r="C457" s="49" t="s">
        <v>72</v>
      </c>
      <c r="D457" s="47">
        <v>0</v>
      </c>
      <c r="E457" s="47">
        <v>0</v>
      </c>
      <c r="F457" s="47">
        <v>0</v>
      </c>
      <c r="G457" s="47">
        <v>0</v>
      </c>
      <c r="H457" s="34"/>
      <c r="I457" s="34"/>
      <c r="J457" s="34"/>
      <c r="K457" s="34"/>
    </row>
    <row r="458" spans="1:11" ht="14.1" customHeight="1" x14ac:dyDescent="0.25">
      <c r="A458" s="34"/>
      <c r="B458" s="34"/>
      <c r="C458" s="49" t="s">
        <v>81</v>
      </c>
      <c r="D458" s="47">
        <v>0</v>
      </c>
      <c r="E458" s="47">
        <v>2100000</v>
      </c>
      <c r="F458" s="47">
        <v>4100000</v>
      </c>
      <c r="G458" s="47">
        <v>4100000</v>
      </c>
      <c r="H458" s="34"/>
      <c r="I458" s="34"/>
      <c r="J458" s="34"/>
      <c r="K458" s="34"/>
    </row>
    <row r="459" spans="1:11" ht="14.1" customHeight="1" x14ac:dyDescent="0.25">
      <c r="A459" s="34"/>
      <c r="B459" s="34"/>
      <c r="C459" s="49" t="s">
        <v>82</v>
      </c>
      <c r="D459" s="47">
        <v>0</v>
      </c>
      <c r="E459" s="47">
        <v>0</v>
      </c>
      <c r="F459" s="47">
        <v>0</v>
      </c>
      <c r="G459" s="47">
        <v>0</v>
      </c>
      <c r="H459" s="34"/>
      <c r="I459" s="34"/>
      <c r="J459" s="34"/>
      <c r="K459" s="34"/>
    </row>
    <row r="460" spans="1:11" ht="14.1" customHeight="1" x14ac:dyDescent="0.25">
      <c r="A460" s="34"/>
      <c r="B460" s="34"/>
      <c r="C460" s="49" t="s">
        <v>83</v>
      </c>
      <c r="D460" s="47">
        <v>0</v>
      </c>
      <c r="E460" s="47">
        <v>0</v>
      </c>
      <c r="F460" s="47">
        <v>0</v>
      </c>
      <c r="G460" s="47">
        <v>0</v>
      </c>
      <c r="H460" s="34"/>
      <c r="I460" s="34"/>
      <c r="J460" s="34"/>
      <c r="K460" s="34"/>
    </row>
    <row r="461" spans="1:11" ht="14.1" customHeight="1" x14ac:dyDescent="0.25">
      <c r="A461" s="34"/>
      <c r="B461" s="34"/>
      <c r="C461" s="49" t="s">
        <v>84</v>
      </c>
      <c r="D461" s="47">
        <v>0</v>
      </c>
      <c r="E461" s="47">
        <v>0</v>
      </c>
      <c r="F461" s="47">
        <v>0</v>
      </c>
      <c r="G461" s="47">
        <v>0</v>
      </c>
      <c r="H461" s="34"/>
      <c r="I461" s="34"/>
      <c r="J461" s="34"/>
      <c r="K461" s="34"/>
    </row>
    <row r="462" spans="1:11" ht="14.1" customHeight="1" x14ac:dyDescent="0.25">
      <c r="A462" s="34"/>
      <c r="B462" s="34"/>
      <c r="C462" s="49" t="s">
        <v>86</v>
      </c>
      <c r="D462" s="47">
        <v>0</v>
      </c>
      <c r="E462" s="47">
        <v>0</v>
      </c>
      <c r="F462" s="47">
        <v>0</v>
      </c>
      <c r="G462" s="47">
        <v>0</v>
      </c>
      <c r="H462" s="34"/>
      <c r="I462" s="34"/>
      <c r="J462" s="34"/>
      <c r="K462" s="34"/>
    </row>
    <row r="463" spans="1:11" ht="14.1" customHeight="1" x14ac:dyDescent="0.25">
      <c r="A463" s="34"/>
      <c r="B463" s="34"/>
      <c r="C463" s="49" t="s">
        <v>72</v>
      </c>
      <c r="D463" s="47">
        <v>0</v>
      </c>
      <c r="E463" s="47">
        <v>0</v>
      </c>
      <c r="F463" s="47">
        <v>0</v>
      </c>
      <c r="G463" s="47">
        <v>0</v>
      </c>
      <c r="H463" s="34"/>
      <c r="I463" s="34"/>
      <c r="J463" s="34"/>
      <c r="K463" s="34"/>
    </row>
    <row r="464" spans="1:11" ht="14.1" customHeight="1" x14ac:dyDescent="0.25">
      <c r="A464" s="34"/>
      <c r="B464" s="34"/>
      <c r="C464" s="49" t="s">
        <v>81</v>
      </c>
      <c r="D464" s="47">
        <v>0</v>
      </c>
      <c r="E464" s="47">
        <v>0</v>
      </c>
      <c r="F464" s="47">
        <v>0</v>
      </c>
      <c r="G464" s="47">
        <v>0</v>
      </c>
      <c r="H464" s="34"/>
      <c r="I464" s="34"/>
      <c r="J464" s="34"/>
      <c r="K464" s="34"/>
    </row>
    <row r="465" spans="1:11" ht="14.1" customHeight="1" x14ac:dyDescent="0.25">
      <c r="A465" s="34"/>
      <c r="B465" s="34"/>
      <c r="C465" s="49" t="s">
        <v>82</v>
      </c>
      <c r="D465" s="47">
        <v>0</v>
      </c>
      <c r="E465" s="47">
        <v>0</v>
      </c>
      <c r="F465" s="47">
        <v>0</v>
      </c>
      <c r="G465" s="47">
        <v>0</v>
      </c>
      <c r="H465" s="34"/>
      <c r="I465" s="34"/>
      <c r="J465" s="34"/>
      <c r="K465" s="34"/>
    </row>
    <row r="466" spans="1:11" ht="14.1" customHeight="1" x14ac:dyDescent="0.25">
      <c r="A466" s="34"/>
      <c r="B466" s="34"/>
      <c r="C466" s="49" t="s">
        <v>83</v>
      </c>
      <c r="D466" s="47">
        <v>0</v>
      </c>
      <c r="E466" s="47">
        <v>0</v>
      </c>
      <c r="F466" s="47">
        <v>0</v>
      </c>
      <c r="G466" s="47">
        <v>0</v>
      </c>
      <c r="H466" s="34"/>
      <c r="I466" s="34"/>
      <c r="J466" s="34"/>
      <c r="K466" s="34"/>
    </row>
    <row r="467" spans="1:11" ht="14.1" customHeight="1" x14ac:dyDescent="0.25">
      <c r="A467" s="34"/>
      <c r="B467" s="34"/>
      <c r="C467" s="49" t="s">
        <v>84</v>
      </c>
      <c r="D467" s="47">
        <v>0</v>
      </c>
      <c r="E467" s="47">
        <v>0</v>
      </c>
      <c r="F467" s="47">
        <v>0</v>
      </c>
      <c r="G467" s="47">
        <v>0</v>
      </c>
      <c r="H467" s="34"/>
      <c r="I467" s="34"/>
      <c r="J467" s="34"/>
      <c r="K467" s="34"/>
    </row>
    <row r="468" spans="1:11" ht="14.1" customHeight="1" x14ac:dyDescent="0.25">
      <c r="A468" s="34"/>
      <c r="B468" s="34"/>
      <c r="C468" s="49" t="s">
        <v>87</v>
      </c>
      <c r="D468" s="47">
        <v>0</v>
      </c>
      <c r="E468" s="47">
        <v>0</v>
      </c>
      <c r="F468" s="47">
        <v>0</v>
      </c>
      <c r="G468" s="47">
        <v>0</v>
      </c>
      <c r="H468" s="34"/>
      <c r="I468" s="34"/>
      <c r="J468" s="34"/>
      <c r="K468" s="34"/>
    </row>
    <row r="469" spans="1:11" ht="14.1" customHeight="1" x14ac:dyDescent="0.25">
      <c r="A469" s="34"/>
      <c r="B469" s="34"/>
      <c r="C469" s="49" t="s">
        <v>88</v>
      </c>
      <c r="D469" s="47">
        <v>0</v>
      </c>
      <c r="E469" s="47">
        <v>0</v>
      </c>
      <c r="F469" s="47">
        <v>0</v>
      </c>
      <c r="G469" s="47">
        <v>0</v>
      </c>
      <c r="H469" s="34"/>
      <c r="I469" s="34"/>
      <c r="J469" s="34"/>
      <c r="K469" s="34"/>
    </row>
    <row r="470" spans="1:11" ht="14.1" customHeight="1" x14ac:dyDescent="0.25">
      <c r="A470" s="34"/>
      <c r="B470" s="34"/>
      <c r="C470" s="48" t="s">
        <v>89</v>
      </c>
      <c r="D470" s="47">
        <v>0</v>
      </c>
      <c r="E470" s="47">
        <v>2100000</v>
      </c>
      <c r="F470" s="47">
        <v>4100000</v>
      </c>
      <c r="G470" s="47">
        <v>4100000</v>
      </c>
      <c r="H470" s="34"/>
      <c r="I470" s="34"/>
      <c r="J470" s="34"/>
      <c r="K470" s="34"/>
    </row>
    <row r="471" spans="1:11" ht="27" customHeight="1" x14ac:dyDescent="0.25">
      <c r="A471" s="34"/>
      <c r="B471" s="34"/>
      <c r="C471" s="44" t="s">
        <v>24</v>
      </c>
      <c r="D471" s="1429" t="s">
        <v>2354</v>
      </c>
      <c r="E471" s="1430"/>
      <c r="F471" s="1430"/>
      <c r="G471" s="1430"/>
      <c r="H471" s="34"/>
      <c r="I471" s="34"/>
      <c r="J471" s="34"/>
      <c r="K471" s="34"/>
    </row>
    <row r="472" spans="1:11" x14ac:dyDescent="0.25">
      <c r="A472" s="34"/>
      <c r="B472" s="34"/>
      <c r="C472" s="41" t="s">
        <v>26</v>
      </c>
      <c r="D472" s="59">
        <v>2026</v>
      </c>
      <c r="E472" s="59">
        <v>2027</v>
      </c>
      <c r="F472" s="59">
        <v>2028</v>
      </c>
      <c r="G472" s="59">
        <v>2029</v>
      </c>
      <c r="H472" s="34"/>
      <c r="I472" s="34"/>
      <c r="J472" s="34"/>
      <c r="K472" s="34"/>
    </row>
    <row r="473" spans="1:11" ht="14.1" customHeight="1" x14ac:dyDescent="0.25">
      <c r="A473" s="34"/>
      <c r="B473" s="34"/>
      <c r="C473" s="58"/>
      <c r="D473" s="57" t="s">
        <v>17</v>
      </c>
      <c r="E473" s="57" t="s">
        <v>18</v>
      </c>
      <c r="F473" s="57" t="s">
        <v>18</v>
      </c>
      <c r="G473" s="57" t="s">
        <v>18</v>
      </c>
      <c r="H473" s="34"/>
      <c r="I473" s="34"/>
      <c r="J473" s="34"/>
      <c r="K473" s="34"/>
    </row>
    <row r="474" spans="1:11" ht="14.1" customHeight="1" x14ac:dyDescent="0.25">
      <c r="A474" s="34"/>
      <c r="B474" s="34"/>
      <c r="C474" s="41" t="s">
        <v>2353</v>
      </c>
      <c r="D474" s="54" t="s">
        <v>53</v>
      </c>
      <c r="E474" s="54" t="s">
        <v>777</v>
      </c>
      <c r="F474" s="54" t="s">
        <v>2352</v>
      </c>
      <c r="G474" s="54" t="s">
        <v>2351</v>
      </c>
      <c r="H474" s="34"/>
      <c r="I474" s="34"/>
      <c r="J474" s="34"/>
      <c r="K474" s="34"/>
    </row>
    <row r="475" spans="1:11" ht="14.1" customHeight="1" x14ac:dyDescent="0.25">
      <c r="A475" s="34"/>
      <c r="B475" s="34"/>
      <c r="C475" s="41" t="s">
        <v>2350</v>
      </c>
      <c r="D475" s="54" t="s">
        <v>53</v>
      </c>
      <c r="E475" s="54" t="s">
        <v>55</v>
      </c>
      <c r="F475" s="54" t="s">
        <v>55</v>
      </c>
      <c r="G475" s="54" t="s">
        <v>55</v>
      </c>
      <c r="H475" s="34"/>
      <c r="I475" s="34"/>
      <c r="J475" s="34"/>
      <c r="K475" s="34"/>
    </row>
    <row r="476" spans="1:11" ht="20.100000000000001" customHeight="1" x14ac:dyDescent="0.25">
      <c r="A476" s="34"/>
      <c r="B476" s="34"/>
      <c r="C476" s="41" t="s">
        <v>2349</v>
      </c>
      <c r="D476" s="54" t="s">
        <v>53</v>
      </c>
      <c r="E476" s="54" t="s">
        <v>166</v>
      </c>
      <c r="F476" s="54" t="s">
        <v>373</v>
      </c>
      <c r="G476" s="54" t="s">
        <v>373</v>
      </c>
      <c r="H476" s="34"/>
      <c r="I476" s="34"/>
      <c r="J476" s="34"/>
      <c r="K476" s="34"/>
    </row>
    <row r="477" spans="1:11" ht="14.1" customHeight="1" x14ac:dyDescent="0.25">
      <c r="A477" s="34"/>
      <c r="B477" s="34"/>
      <c r="C477" s="1417" t="s">
        <v>43</v>
      </c>
      <c r="D477" s="1418"/>
      <c r="E477" s="1418"/>
      <c r="F477" s="1418"/>
      <c r="G477" s="1418"/>
      <c r="H477" s="34"/>
      <c r="I477" s="34"/>
      <c r="J477" s="34"/>
      <c r="K477" s="34"/>
    </row>
    <row r="478" spans="1:11" ht="14.1" customHeight="1" x14ac:dyDescent="0.25">
      <c r="A478" s="34"/>
      <c r="B478" s="34"/>
      <c r="C478" s="56" t="s">
        <v>2348</v>
      </c>
      <c r="D478" s="1417" t="s">
        <v>2347</v>
      </c>
      <c r="E478" s="1418"/>
      <c r="F478" s="1418"/>
      <c r="G478" s="1418"/>
      <c r="H478" s="34"/>
      <c r="I478" s="34"/>
      <c r="J478" s="34"/>
      <c r="K478" s="34"/>
    </row>
    <row r="479" spans="1:11" x14ac:dyDescent="0.25">
      <c r="A479" s="34"/>
      <c r="B479" s="34"/>
      <c r="C479" s="55" t="s">
        <v>46</v>
      </c>
      <c r="D479" s="1419" t="s">
        <v>2346</v>
      </c>
      <c r="E479" s="1420"/>
      <c r="F479" s="1420"/>
      <c r="G479" s="1420"/>
      <c r="H479" s="34"/>
      <c r="I479" s="34"/>
      <c r="J479" s="34"/>
      <c r="K479" s="34"/>
    </row>
    <row r="480" spans="1:11" x14ac:dyDescent="0.25">
      <c r="A480" s="34"/>
      <c r="B480" s="34"/>
      <c r="C480" s="32" t="s">
        <v>48</v>
      </c>
      <c r="D480" s="1421" t="s">
        <v>2345</v>
      </c>
      <c r="E480" s="1422"/>
      <c r="F480" s="1422"/>
      <c r="G480" s="1422"/>
      <c r="H480" s="34"/>
      <c r="I480" s="34"/>
      <c r="J480" s="34"/>
      <c r="K480" s="34"/>
    </row>
    <row r="481" spans="1:11" x14ac:dyDescent="0.25">
      <c r="A481" s="34"/>
      <c r="B481" s="34"/>
      <c r="C481" s="32" t="s">
        <v>50</v>
      </c>
      <c r="D481" s="1421" t="s">
        <v>2344</v>
      </c>
      <c r="E481" s="1422"/>
      <c r="F481" s="1422"/>
      <c r="G481" s="1422"/>
      <c r="H481" s="34"/>
      <c r="I481" s="34"/>
      <c r="J481" s="34"/>
      <c r="K481" s="34"/>
    </row>
    <row r="482" spans="1:11" ht="15" customHeight="1" x14ac:dyDescent="0.25">
      <c r="A482" s="34"/>
      <c r="B482" s="34"/>
      <c r="C482" s="53"/>
      <c r="D482" s="52">
        <v>2026</v>
      </c>
      <c r="E482" s="52">
        <v>2027</v>
      </c>
      <c r="F482" s="52">
        <v>2028</v>
      </c>
      <c r="G482" s="52">
        <v>2029</v>
      </c>
      <c r="H482" s="34"/>
      <c r="I482" s="34"/>
      <c r="J482" s="34"/>
      <c r="K482" s="34"/>
    </row>
    <row r="483" spans="1:11" ht="15" customHeight="1" x14ac:dyDescent="0.25">
      <c r="A483" s="34"/>
      <c r="B483" s="34"/>
      <c r="C483" s="51"/>
      <c r="D483" s="50" t="s">
        <v>17</v>
      </c>
      <c r="E483" s="50" t="s">
        <v>18</v>
      </c>
      <c r="F483" s="50" t="s">
        <v>18</v>
      </c>
      <c r="G483" s="50" t="s">
        <v>18</v>
      </c>
      <c r="H483" s="34"/>
      <c r="I483" s="34"/>
      <c r="J483" s="34"/>
      <c r="K483" s="34"/>
    </row>
    <row r="484" spans="1:11" ht="14.1" customHeight="1" x14ac:dyDescent="0.25">
      <c r="A484" s="34"/>
      <c r="B484" s="34"/>
      <c r="C484" s="41" t="s">
        <v>52</v>
      </c>
      <c r="D484" s="54" t="s">
        <v>53</v>
      </c>
      <c r="E484" s="54" t="s">
        <v>342</v>
      </c>
      <c r="F484" s="54" t="s">
        <v>342</v>
      </c>
      <c r="G484" s="54" t="s">
        <v>342</v>
      </c>
      <c r="H484" s="34"/>
      <c r="I484" s="34"/>
      <c r="J484" s="34"/>
      <c r="K484" s="34"/>
    </row>
    <row r="485" spans="1:11" ht="14.1" customHeight="1" x14ac:dyDescent="0.25">
      <c r="A485" s="34"/>
      <c r="B485" s="34"/>
      <c r="C485" s="41" t="s">
        <v>54</v>
      </c>
      <c r="D485" s="54" t="s">
        <v>55</v>
      </c>
      <c r="E485" s="54" t="s">
        <v>2343</v>
      </c>
      <c r="F485" s="54" t="s">
        <v>2342</v>
      </c>
      <c r="G485" s="54" t="s">
        <v>2341</v>
      </c>
      <c r="H485" s="34"/>
      <c r="I485" s="34"/>
      <c r="J485" s="34"/>
      <c r="K485" s="34"/>
    </row>
    <row r="486" spans="1:11" ht="14.1" customHeight="1" x14ac:dyDescent="0.25">
      <c r="A486" s="34"/>
      <c r="B486" s="34"/>
      <c r="C486" s="41" t="s">
        <v>59</v>
      </c>
      <c r="D486" s="54" t="s">
        <v>55</v>
      </c>
      <c r="E486" s="54" t="s">
        <v>2340</v>
      </c>
      <c r="F486" s="54" t="s">
        <v>2339</v>
      </c>
      <c r="G486" s="54" t="s">
        <v>2338</v>
      </c>
      <c r="H486" s="34"/>
      <c r="I486" s="34"/>
      <c r="J486" s="34"/>
      <c r="K486" s="34"/>
    </row>
    <row r="487" spans="1:11" ht="14.1" customHeight="1" x14ac:dyDescent="0.25">
      <c r="A487" s="34"/>
      <c r="B487" s="34"/>
      <c r="C487" s="41" t="s">
        <v>63</v>
      </c>
      <c r="D487" s="54" t="s">
        <v>53</v>
      </c>
      <c r="E487" s="54" t="s">
        <v>53</v>
      </c>
      <c r="F487" s="54" t="s">
        <v>55</v>
      </c>
      <c r="G487" s="54" t="s">
        <v>55</v>
      </c>
      <c r="H487" s="34"/>
      <c r="I487" s="34"/>
      <c r="J487" s="34"/>
      <c r="K487" s="34"/>
    </row>
    <row r="488" spans="1:11" ht="14.1" customHeight="1" x14ac:dyDescent="0.25">
      <c r="A488" s="34"/>
      <c r="B488" s="34"/>
      <c r="C488" s="41" t="s">
        <v>65</v>
      </c>
      <c r="D488" s="54" t="s">
        <v>53</v>
      </c>
      <c r="E488" s="54" t="s">
        <v>53</v>
      </c>
      <c r="F488" s="54" t="s">
        <v>2337</v>
      </c>
      <c r="G488" s="54" t="s">
        <v>2336</v>
      </c>
      <c r="H488" s="34"/>
      <c r="I488" s="34"/>
      <c r="J488" s="34"/>
      <c r="K488" s="34"/>
    </row>
    <row r="489" spans="1:11" ht="14.1" customHeight="1" x14ac:dyDescent="0.25">
      <c r="A489" s="34"/>
      <c r="B489" s="34"/>
      <c r="C489" s="41" t="s">
        <v>68</v>
      </c>
      <c r="D489" s="54" t="s">
        <v>53</v>
      </c>
      <c r="E489" s="54" t="s">
        <v>53</v>
      </c>
      <c r="F489" s="54" t="s">
        <v>2337</v>
      </c>
      <c r="G489" s="54" t="s">
        <v>2336</v>
      </c>
      <c r="H489" s="34"/>
      <c r="I489" s="34"/>
      <c r="J489" s="34"/>
      <c r="K489" s="34"/>
    </row>
    <row r="490" spans="1:11" ht="14.1" customHeight="1" x14ac:dyDescent="0.25">
      <c r="A490" s="34"/>
      <c r="B490" s="34"/>
      <c r="C490" s="1431" t="s">
        <v>70</v>
      </c>
      <c r="D490" s="1432"/>
      <c r="E490" s="1432"/>
      <c r="F490" s="1432"/>
      <c r="G490" s="1432"/>
      <c r="H490" s="34"/>
      <c r="I490" s="34"/>
      <c r="J490" s="34"/>
      <c r="K490" s="34"/>
    </row>
    <row r="491" spans="1:11" ht="14.1" customHeight="1" x14ac:dyDescent="0.25">
      <c r="A491" s="34"/>
      <c r="B491" s="34"/>
      <c r="C491" s="53"/>
      <c r="D491" s="52">
        <v>2026</v>
      </c>
      <c r="E491" s="52">
        <v>2027</v>
      </c>
      <c r="F491" s="52">
        <v>2028</v>
      </c>
      <c r="G491" s="52">
        <v>2029</v>
      </c>
      <c r="H491" s="34"/>
      <c r="I491" s="34"/>
      <c r="J491" s="34"/>
      <c r="K491" s="34"/>
    </row>
    <row r="492" spans="1:11" ht="14.1" customHeight="1" x14ac:dyDescent="0.25">
      <c r="A492" s="34"/>
      <c r="B492" s="34"/>
      <c r="C492" s="51"/>
      <c r="D492" s="50" t="s">
        <v>17</v>
      </c>
      <c r="E492" s="50" t="s">
        <v>18</v>
      </c>
      <c r="F492" s="50" t="s">
        <v>18</v>
      </c>
      <c r="G492" s="50" t="s">
        <v>18</v>
      </c>
      <c r="H492" s="34"/>
      <c r="I492" s="34"/>
      <c r="J492" s="34"/>
      <c r="K492" s="34"/>
    </row>
    <row r="493" spans="1:11" ht="14.1" customHeight="1" x14ac:dyDescent="0.25">
      <c r="A493" s="34"/>
      <c r="B493" s="34"/>
      <c r="C493" s="49" t="s">
        <v>71</v>
      </c>
      <c r="D493" s="47">
        <v>0</v>
      </c>
      <c r="E493" s="47">
        <v>400720000</v>
      </c>
      <c r="F493" s="47">
        <v>400720000</v>
      </c>
      <c r="G493" s="47">
        <v>400720000</v>
      </c>
      <c r="H493" s="34"/>
      <c r="I493" s="34"/>
      <c r="J493" s="34"/>
      <c r="K493" s="34"/>
    </row>
    <row r="494" spans="1:11" ht="14.1" customHeight="1" x14ac:dyDescent="0.25">
      <c r="A494" s="34"/>
      <c r="B494" s="34"/>
      <c r="C494" s="49" t="s">
        <v>72</v>
      </c>
      <c r="D494" s="47">
        <v>0</v>
      </c>
      <c r="E494" s="47">
        <v>400720000</v>
      </c>
      <c r="F494" s="47">
        <v>400720000</v>
      </c>
      <c r="G494" s="47">
        <v>400720000</v>
      </c>
      <c r="H494" s="34"/>
      <c r="I494" s="34"/>
      <c r="J494" s="34"/>
      <c r="K494" s="34"/>
    </row>
    <row r="495" spans="1:11" ht="14.1" customHeight="1" x14ac:dyDescent="0.25">
      <c r="A495" s="34"/>
      <c r="B495" s="34"/>
      <c r="C495" s="49" t="s">
        <v>73</v>
      </c>
      <c r="D495" s="47">
        <v>0</v>
      </c>
      <c r="E495" s="47">
        <v>0</v>
      </c>
      <c r="F495" s="47">
        <v>0</v>
      </c>
      <c r="G495" s="47">
        <v>0</v>
      </c>
      <c r="H495" s="34"/>
      <c r="I495" s="34"/>
      <c r="J495" s="34"/>
      <c r="K495" s="34"/>
    </row>
    <row r="496" spans="1:11" ht="14.1" customHeight="1" x14ac:dyDescent="0.25">
      <c r="A496" s="34"/>
      <c r="B496" s="34"/>
      <c r="C496" s="49" t="s">
        <v>74</v>
      </c>
      <c r="D496" s="47">
        <v>0</v>
      </c>
      <c r="E496" s="47">
        <v>64389000</v>
      </c>
      <c r="F496" s="47">
        <v>64389000</v>
      </c>
      <c r="G496" s="47">
        <v>64389000</v>
      </c>
      <c r="H496" s="34"/>
      <c r="I496" s="34"/>
      <c r="J496" s="34"/>
      <c r="K496" s="34"/>
    </row>
    <row r="497" spans="1:11" ht="14.1" customHeight="1" x14ac:dyDescent="0.25">
      <c r="A497" s="34"/>
      <c r="B497" s="34"/>
      <c r="C497" s="49" t="s">
        <v>72</v>
      </c>
      <c r="D497" s="47">
        <v>0</v>
      </c>
      <c r="E497" s="47">
        <v>64389000</v>
      </c>
      <c r="F497" s="47">
        <v>64389000</v>
      </c>
      <c r="G497" s="47">
        <v>64389000</v>
      </c>
      <c r="H497" s="34"/>
      <c r="I497" s="34"/>
      <c r="J497" s="34"/>
      <c r="K497" s="34"/>
    </row>
    <row r="498" spans="1:11" ht="14.1" customHeight="1" x14ac:dyDescent="0.25">
      <c r="A498" s="34"/>
      <c r="B498" s="34"/>
      <c r="C498" s="49" t="s">
        <v>73</v>
      </c>
      <c r="D498" s="47">
        <v>0</v>
      </c>
      <c r="E498" s="47">
        <v>0</v>
      </c>
      <c r="F498" s="47">
        <v>0</v>
      </c>
      <c r="G498" s="47">
        <v>0</v>
      </c>
      <c r="H498" s="34"/>
      <c r="I498" s="34"/>
      <c r="J498" s="34"/>
      <c r="K498" s="34"/>
    </row>
    <row r="499" spans="1:11" ht="14.1" customHeight="1" x14ac:dyDescent="0.25">
      <c r="A499" s="34"/>
      <c r="B499" s="34"/>
      <c r="C499" s="49" t="s">
        <v>75</v>
      </c>
      <c r="D499" s="47">
        <v>0</v>
      </c>
      <c r="E499" s="47">
        <v>67661000</v>
      </c>
      <c r="F499" s="47">
        <v>61661000</v>
      </c>
      <c r="G499" s="47">
        <v>61378000</v>
      </c>
      <c r="H499" s="34"/>
      <c r="I499" s="34"/>
      <c r="J499" s="34"/>
      <c r="K499" s="34"/>
    </row>
    <row r="500" spans="1:11" ht="14.1" customHeight="1" x14ac:dyDescent="0.25">
      <c r="A500" s="34"/>
      <c r="B500" s="34"/>
      <c r="C500" s="49" t="s">
        <v>72</v>
      </c>
      <c r="D500" s="47">
        <v>0</v>
      </c>
      <c r="E500" s="47">
        <v>67661000</v>
      </c>
      <c r="F500" s="47">
        <v>61661000</v>
      </c>
      <c r="G500" s="47">
        <v>61378000</v>
      </c>
      <c r="H500" s="34"/>
      <c r="I500" s="34"/>
      <c r="J500" s="34"/>
      <c r="K500" s="34"/>
    </row>
    <row r="501" spans="1:11" ht="14.1" customHeight="1" x14ac:dyDescent="0.25">
      <c r="A501" s="34"/>
      <c r="B501" s="34"/>
      <c r="C501" s="49" t="s">
        <v>73</v>
      </c>
      <c r="D501" s="47">
        <v>0</v>
      </c>
      <c r="E501" s="47">
        <v>0</v>
      </c>
      <c r="F501" s="47">
        <v>0</v>
      </c>
      <c r="G501" s="47">
        <v>0</v>
      </c>
      <c r="H501" s="34"/>
      <c r="I501" s="34"/>
      <c r="J501" s="34"/>
      <c r="K501" s="34"/>
    </row>
    <row r="502" spans="1:11" ht="14.1" customHeight="1" x14ac:dyDescent="0.25">
      <c r="A502" s="34"/>
      <c r="B502" s="34"/>
      <c r="C502" s="49" t="s">
        <v>76</v>
      </c>
      <c r="D502" s="47">
        <v>0</v>
      </c>
      <c r="E502" s="47">
        <v>0</v>
      </c>
      <c r="F502" s="47">
        <v>0</v>
      </c>
      <c r="G502" s="47">
        <v>0</v>
      </c>
      <c r="H502" s="34"/>
      <c r="I502" s="34"/>
      <c r="J502" s="34"/>
      <c r="K502" s="34"/>
    </row>
    <row r="503" spans="1:11" ht="14.1" customHeight="1" x14ac:dyDescent="0.25">
      <c r="A503" s="34"/>
      <c r="B503" s="34"/>
      <c r="C503" s="49" t="s">
        <v>72</v>
      </c>
      <c r="D503" s="47">
        <v>0</v>
      </c>
      <c r="E503" s="47">
        <v>0</v>
      </c>
      <c r="F503" s="47">
        <v>0</v>
      </c>
      <c r="G503" s="47">
        <v>0</v>
      </c>
      <c r="H503" s="34"/>
      <c r="I503" s="34"/>
      <c r="J503" s="34"/>
      <c r="K503" s="34"/>
    </row>
    <row r="504" spans="1:11" ht="14.1" customHeight="1" x14ac:dyDescent="0.25">
      <c r="A504" s="34"/>
      <c r="B504" s="34"/>
      <c r="C504" s="49" t="s">
        <v>73</v>
      </c>
      <c r="D504" s="47">
        <v>0</v>
      </c>
      <c r="E504" s="47">
        <v>0</v>
      </c>
      <c r="F504" s="47">
        <v>0</v>
      </c>
      <c r="G504" s="47">
        <v>0</v>
      </c>
      <c r="H504" s="34"/>
      <c r="I504" s="34"/>
      <c r="J504" s="34"/>
      <c r="K504" s="34"/>
    </row>
    <row r="505" spans="1:11" ht="14.1" customHeight="1" x14ac:dyDescent="0.25">
      <c r="A505" s="34"/>
      <c r="B505" s="34"/>
      <c r="C505" s="49" t="s">
        <v>77</v>
      </c>
      <c r="D505" s="47">
        <v>0</v>
      </c>
      <c r="E505" s="47">
        <v>800000</v>
      </c>
      <c r="F505" s="47">
        <v>800000</v>
      </c>
      <c r="G505" s="47">
        <v>800000</v>
      </c>
      <c r="H505" s="34"/>
      <c r="I505" s="34"/>
      <c r="J505" s="34"/>
      <c r="K505" s="34"/>
    </row>
    <row r="506" spans="1:11" ht="14.1" customHeight="1" x14ac:dyDescent="0.25">
      <c r="A506" s="34"/>
      <c r="B506" s="34"/>
      <c r="C506" s="49" t="s">
        <v>72</v>
      </c>
      <c r="D506" s="47">
        <v>0</v>
      </c>
      <c r="E506" s="47">
        <v>800000</v>
      </c>
      <c r="F506" s="47">
        <v>800000</v>
      </c>
      <c r="G506" s="47">
        <v>800000</v>
      </c>
      <c r="H506" s="34"/>
      <c r="I506" s="34"/>
      <c r="J506" s="34"/>
      <c r="K506" s="34"/>
    </row>
    <row r="507" spans="1:11" ht="14.1" customHeight="1" x14ac:dyDescent="0.25">
      <c r="A507" s="34"/>
      <c r="B507" s="34"/>
      <c r="C507" s="49" t="s">
        <v>73</v>
      </c>
      <c r="D507" s="47">
        <v>0</v>
      </c>
      <c r="E507" s="47">
        <v>0</v>
      </c>
      <c r="F507" s="47">
        <v>0</v>
      </c>
      <c r="G507" s="47">
        <v>0</v>
      </c>
      <c r="H507" s="34"/>
      <c r="I507" s="34"/>
      <c r="J507" s="34"/>
      <c r="K507" s="34"/>
    </row>
    <row r="508" spans="1:11" ht="14.1" customHeight="1" x14ac:dyDescent="0.25">
      <c r="A508" s="34"/>
      <c r="B508" s="34"/>
      <c r="C508" s="49" t="s">
        <v>78</v>
      </c>
      <c r="D508" s="47">
        <v>0</v>
      </c>
      <c r="E508" s="47">
        <v>0</v>
      </c>
      <c r="F508" s="47">
        <v>0</v>
      </c>
      <c r="G508" s="47">
        <v>0</v>
      </c>
      <c r="H508" s="34"/>
      <c r="I508" s="34"/>
      <c r="J508" s="34"/>
      <c r="K508" s="34"/>
    </row>
    <row r="509" spans="1:11" ht="14.1" customHeight="1" x14ac:dyDescent="0.25">
      <c r="A509" s="34"/>
      <c r="B509" s="34"/>
      <c r="C509" s="49" t="s">
        <v>72</v>
      </c>
      <c r="D509" s="47">
        <v>0</v>
      </c>
      <c r="E509" s="47">
        <v>0</v>
      </c>
      <c r="F509" s="47">
        <v>0</v>
      </c>
      <c r="G509" s="47">
        <v>0</v>
      </c>
      <c r="H509" s="34"/>
      <c r="I509" s="34"/>
      <c r="J509" s="34"/>
      <c r="K509" s="34"/>
    </row>
    <row r="510" spans="1:11" ht="14.1" customHeight="1" x14ac:dyDescent="0.25">
      <c r="A510" s="34"/>
      <c r="B510" s="34"/>
      <c r="C510" s="49" t="s">
        <v>73</v>
      </c>
      <c r="D510" s="47">
        <v>0</v>
      </c>
      <c r="E510" s="47">
        <v>0</v>
      </c>
      <c r="F510" s="47">
        <v>0</v>
      </c>
      <c r="G510" s="47">
        <v>0</v>
      </c>
      <c r="H510" s="34"/>
      <c r="I510" s="34"/>
      <c r="J510" s="34"/>
      <c r="K510" s="34"/>
    </row>
    <row r="511" spans="1:11" ht="14.1" customHeight="1" x14ac:dyDescent="0.25">
      <c r="A511" s="34"/>
      <c r="B511" s="34"/>
      <c r="C511" s="49" t="s">
        <v>79</v>
      </c>
      <c r="D511" s="47">
        <v>0</v>
      </c>
      <c r="E511" s="47">
        <v>0</v>
      </c>
      <c r="F511" s="47">
        <v>0</v>
      </c>
      <c r="G511" s="47">
        <v>0</v>
      </c>
      <c r="H511" s="34"/>
      <c r="I511" s="34"/>
      <c r="J511" s="34"/>
      <c r="K511" s="34"/>
    </row>
    <row r="512" spans="1:11" ht="14.1" customHeight="1" x14ac:dyDescent="0.25">
      <c r="A512" s="34"/>
      <c r="B512" s="34"/>
      <c r="C512" s="49" t="s">
        <v>72</v>
      </c>
      <c r="D512" s="47">
        <v>0</v>
      </c>
      <c r="E512" s="47">
        <v>0</v>
      </c>
      <c r="F512" s="47">
        <v>0</v>
      </c>
      <c r="G512" s="47">
        <v>0</v>
      </c>
      <c r="H512" s="34"/>
      <c r="I512" s="34"/>
      <c r="J512" s="34"/>
      <c r="K512" s="34"/>
    </row>
    <row r="513" spans="1:11" ht="14.1" customHeight="1" x14ac:dyDescent="0.25">
      <c r="A513" s="34"/>
      <c r="B513" s="34"/>
      <c r="C513" s="49" t="s">
        <v>73</v>
      </c>
      <c r="D513" s="47">
        <v>0</v>
      </c>
      <c r="E513" s="47">
        <v>0</v>
      </c>
      <c r="F513" s="47">
        <v>0</v>
      </c>
      <c r="G513" s="47">
        <v>0</v>
      </c>
      <c r="H513" s="34"/>
      <c r="I513" s="34"/>
      <c r="J513" s="34"/>
      <c r="K513" s="34"/>
    </row>
    <row r="514" spans="1:11" ht="14.1" customHeight="1" x14ac:dyDescent="0.25">
      <c r="A514" s="34"/>
      <c r="B514" s="34"/>
      <c r="C514" s="49" t="s">
        <v>80</v>
      </c>
      <c r="D514" s="47">
        <v>0</v>
      </c>
      <c r="E514" s="47">
        <v>0</v>
      </c>
      <c r="F514" s="47">
        <v>0</v>
      </c>
      <c r="G514" s="47">
        <v>0</v>
      </c>
      <c r="H514" s="34"/>
      <c r="I514" s="34"/>
      <c r="J514" s="34"/>
      <c r="K514" s="34"/>
    </row>
    <row r="515" spans="1:11" ht="14.1" customHeight="1" x14ac:dyDescent="0.25">
      <c r="A515" s="34"/>
      <c r="B515" s="34"/>
      <c r="C515" s="49" t="s">
        <v>72</v>
      </c>
      <c r="D515" s="47">
        <v>0</v>
      </c>
      <c r="E515" s="47">
        <v>0</v>
      </c>
      <c r="F515" s="47">
        <v>0</v>
      </c>
      <c r="G515" s="47">
        <v>0</v>
      </c>
      <c r="H515" s="34"/>
      <c r="I515" s="34"/>
      <c r="J515" s="34"/>
      <c r="K515" s="34"/>
    </row>
    <row r="516" spans="1:11" ht="14.1" customHeight="1" x14ac:dyDescent="0.25">
      <c r="A516" s="34"/>
      <c r="B516" s="34"/>
      <c r="C516" s="49" t="s">
        <v>81</v>
      </c>
      <c r="D516" s="47">
        <v>0</v>
      </c>
      <c r="E516" s="47">
        <v>0</v>
      </c>
      <c r="F516" s="47">
        <v>0</v>
      </c>
      <c r="G516" s="47">
        <v>0</v>
      </c>
      <c r="H516" s="34"/>
      <c r="I516" s="34"/>
      <c r="J516" s="34"/>
      <c r="K516" s="34"/>
    </row>
    <row r="517" spans="1:11" ht="14.1" customHeight="1" x14ac:dyDescent="0.25">
      <c r="A517" s="34"/>
      <c r="B517" s="34"/>
      <c r="C517" s="49" t="s">
        <v>82</v>
      </c>
      <c r="D517" s="47">
        <v>0</v>
      </c>
      <c r="E517" s="47">
        <v>0</v>
      </c>
      <c r="F517" s="47">
        <v>0</v>
      </c>
      <c r="G517" s="47">
        <v>0</v>
      </c>
      <c r="H517" s="34"/>
      <c r="I517" s="34"/>
      <c r="J517" s="34"/>
      <c r="K517" s="34"/>
    </row>
    <row r="518" spans="1:11" ht="14.1" customHeight="1" x14ac:dyDescent="0.25">
      <c r="A518" s="34"/>
      <c r="B518" s="34"/>
      <c r="C518" s="49" t="s">
        <v>83</v>
      </c>
      <c r="D518" s="47">
        <v>0</v>
      </c>
      <c r="E518" s="47">
        <v>0</v>
      </c>
      <c r="F518" s="47">
        <v>0</v>
      </c>
      <c r="G518" s="47">
        <v>0</v>
      </c>
      <c r="H518" s="34"/>
      <c r="I518" s="34"/>
      <c r="J518" s="34"/>
      <c r="K518" s="34"/>
    </row>
    <row r="519" spans="1:11" ht="14.1" customHeight="1" x14ac:dyDescent="0.25">
      <c r="A519" s="34"/>
      <c r="B519" s="34"/>
      <c r="C519" s="49" t="s">
        <v>84</v>
      </c>
      <c r="D519" s="47">
        <v>0</v>
      </c>
      <c r="E519" s="47">
        <v>0</v>
      </c>
      <c r="F519" s="47">
        <v>0</v>
      </c>
      <c r="G519" s="47">
        <v>0</v>
      </c>
      <c r="H519" s="34"/>
      <c r="I519" s="34"/>
      <c r="J519" s="34"/>
      <c r="K519" s="34"/>
    </row>
    <row r="520" spans="1:11" ht="14.1" customHeight="1" x14ac:dyDescent="0.25">
      <c r="A520" s="34"/>
      <c r="B520" s="34"/>
      <c r="C520" s="49" t="s">
        <v>85</v>
      </c>
      <c r="D520" s="47">
        <v>0</v>
      </c>
      <c r="E520" s="47">
        <v>0</v>
      </c>
      <c r="F520" s="47">
        <v>0</v>
      </c>
      <c r="G520" s="47">
        <v>0</v>
      </c>
      <c r="H520" s="34"/>
      <c r="I520" s="34"/>
      <c r="J520" s="34"/>
      <c r="K520" s="34"/>
    </row>
    <row r="521" spans="1:11" ht="14.1" customHeight="1" x14ac:dyDescent="0.25">
      <c r="A521" s="34"/>
      <c r="B521" s="34"/>
      <c r="C521" s="49" t="s">
        <v>72</v>
      </c>
      <c r="D521" s="47">
        <v>0</v>
      </c>
      <c r="E521" s="47">
        <v>0</v>
      </c>
      <c r="F521" s="47">
        <v>0</v>
      </c>
      <c r="G521" s="47">
        <v>0</v>
      </c>
      <c r="H521" s="34"/>
      <c r="I521" s="34"/>
      <c r="J521" s="34"/>
      <c r="K521" s="34"/>
    </row>
    <row r="522" spans="1:11" ht="14.1" customHeight="1" x14ac:dyDescent="0.25">
      <c r="A522" s="34"/>
      <c r="B522" s="34"/>
      <c r="C522" s="49" t="s">
        <v>81</v>
      </c>
      <c r="D522" s="47">
        <v>0</v>
      </c>
      <c r="E522" s="47">
        <v>0</v>
      </c>
      <c r="F522" s="47">
        <v>0</v>
      </c>
      <c r="G522" s="47">
        <v>0</v>
      </c>
      <c r="H522" s="34"/>
      <c r="I522" s="34"/>
      <c r="J522" s="34"/>
      <c r="K522" s="34"/>
    </row>
    <row r="523" spans="1:11" ht="14.1" customHeight="1" x14ac:dyDescent="0.25">
      <c r="A523" s="34"/>
      <c r="B523" s="34"/>
      <c r="C523" s="49" t="s">
        <v>82</v>
      </c>
      <c r="D523" s="47">
        <v>0</v>
      </c>
      <c r="E523" s="47">
        <v>0</v>
      </c>
      <c r="F523" s="47">
        <v>0</v>
      </c>
      <c r="G523" s="47">
        <v>0</v>
      </c>
      <c r="H523" s="34"/>
      <c r="I523" s="34"/>
      <c r="J523" s="34"/>
      <c r="K523" s="34"/>
    </row>
    <row r="524" spans="1:11" ht="14.1" customHeight="1" x14ac:dyDescent="0.25">
      <c r="A524" s="34"/>
      <c r="B524" s="34"/>
      <c r="C524" s="49" t="s">
        <v>83</v>
      </c>
      <c r="D524" s="47">
        <v>0</v>
      </c>
      <c r="E524" s="47">
        <v>0</v>
      </c>
      <c r="F524" s="47">
        <v>0</v>
      </c>
      <c r="G524" s="47">
        <v>0</v>
      </c>
      <c r="H524" s="34"/>
      <c r="I524" s="34"/>
      <c r="J524" s="34"/>
      <c r="K524" s="34"/>
    </row>
    <row r="525" spans="1:11" ht="14.1" customHeight="1" x14ac:dyDescent="0.25">
      <c r="A525" s="34"/>
      <c r="B525" s="34"/>
      <c r="C525" s="49" t="s">
        <v>84</v>
      </c>
      <c r="D525" s="47">
        <v>0</v>
      </c>
      <c r="E525" s="47">
        <v>0</v>
      </c>
      <c r="F525" s="47">
        <v>0</v>
      </c>
      <c r="G525" s="47">
        <v>0</v>
      </c>
      <c r="H525" s="34"/>
      <c r="I525" s="34"/>
      <c r="J525" s="34"/>
      <c r="K525" s="34"/>
    </row>
    <row r="526" spans="1:11" ht="14.1" customHeight="1" x14ac:dyDescent="0.25">
      <c r="A526" s="34"/>
      <c r="B526" s="34"/>
      <c r="C526" s="49" t="s">
        <v>86</v>
      </c>
      <c r="D526" s="47">
        <v>0</v>
      </c>
      <c r="E526" s="47">
        <v>0</v>
      </c>
      <c r="F526" s="47">
        <v>0</v>
      </c>
      <c r="G526" s="47">
        <v>0</v>
      </c>
      <c r="H526" s="34"/>
      <c r="I526" s="34"/>
      <c r="J526" s="34"/>
      <c r="K526" s="34"/>
    </row>
    <row r="527" spans="1:11" ht="14.1" customHeight="1" x14ac:dyDescent="0.25">
      <c r="A527" s="34"/>
      <c r="B527" s="34"/>
      <c r="C527" s="49" t="s">
        <v>72</v>
      </c>
      <c r="D527" s="47">
        <v>0</v>
      </c>
      <c r="E527" s="47">
        <v>0</v>
      </c>
      <c r="F527" s="47">
        <v>0</v>
      </c>
      <c r="G527" s="47">
        <v>0</v>
      </c>
      <c r="H527" s="34"/>
      <c r="I527" s="34"/>
      <c r="J527" s="34"/>
      <c r="K527" s="34"/>
    </row>
    <row r="528" spans="1:11" ht="14.1" customHeight="1" x14ac:dyDescent="0.25">
      <c r="A528" s="34"/>
      <c r="B528" s="34"/>
      <c r="C528" s="49" t="s">
        <v>81</v>
      </c>
      <c r="D528" s="47">
        <v>0</v>
      </c>
      <c r="E528" s="47">
        <v>0</v>
      </c>
      <c r="F528" s="47">
        <v>0</v>
      </c>
      <c r="G528" s="47">
        <v>0</v>
      </c>
      <c r="H528" s="34"/>
      <c r="I528" s="34"/>
      <c r="J528" s="34"/>
      <c r="K528" s="34"/>
    </row>
    <row r="529" spans="1:11" ht="14.1" customHeight="1" x14ac:dyDescent="0.25">
      <c r="A529" s="34"/>
      <c r="B529" s="34"/>
      <c r="C529" s="49" t="s">
        <v>82</v>
      </c>
      <c r="D529" s="47">
        <v>0</v>
      </c>
      <c r="E529" s="47">
        <v>0</v>
      </c>
      <c r="F529" s="47">
        <v>0</v>
      </c>
      <c r="G529" s="47">
        <v>0</v>
      </c>
      <c r="H529" s="34"/>
      <c r="I529" s="34"/>
      <c r="J529" s="34"/>
      <c r="K529" s="34"/>
    </row>
    <row r="530" spans="1:11" ht="14.1" customHeight="1" x14ac:dyDescent="0.25">
      <c r="A530" s="34"/>
      <c r="B530" s="34"/>
      <c r="C530" s="49" t="s">
        <v>83</v>
      </c>
      <c r="D530" s="47">
        <v>0</v>
      </c>
      <c r="E530" s="47">
        <v>0</v>
      </c>
      <c r="F530" s="47">
        <v>0</v>
      </c>
      <c r="G530" s="47">
        <v>0</v>
      </c>
      <c r="H530" s="34"/>
      <c r="I530" s="34"/>
      <c r="J530" s="34"/>
      <c r="K530" s="34"/>
    </row>
    <row r="531" spans="1:11" ht="14.1" customHeight="1" x14ac:dyDescent="0.25">
      <c r="A531" s="34"/>
      <c r="B531" s="34"/>
      <c r="C531" s="49" t="s">
        <v>84</v>
      </c>
      <c r="D531" s="47">
        <v>0</v>
      </c>
      <c r="E531" s="47">
        <v>0</v>
      </c>
      <c r="F531" s="47">
        <v>0</v>
      </c>
      <c r="G531" s="47">
        <v>0</v>
      </c>
      <c r="H531" s="34"/>
      <c r="I531" s="34"/>
      <c r="J531" s="34"/>
      <c r="K531" s="34"/>
    </row>
    <row r="532" spans="1:11" ht="14.1" customHeight="1" x14ac:dyDescent="0.25">
      <c r="A532" s="34"/>
      <c r="B532" s="34"/>
      <c r="C532" s="49" t="s">
        <v>87</v>
      </c>
      <c r="D532" s="47">
        <v>0</v>
      </c>
      <c r="E532" s="47">
        <v>0</v>
      </c>
      <c r="F532" s="47">
        <v>0</v>
      </c>
      <c r="G532" s="47">
        <v>0</v>
      </c>
      <c r="H532" s="34"/>
      <c r="I532" s="34"/>
      <c r="J532" s="34"/>
      <c r="K532" s="34"/>
    </row>
    <row r="533" spans="1:11" ht="14.1" customHeight="1" x14ac:dyDescent="0.25">
      <c r="A533" s="34"/>
      <c r="B533" s="34"/>
      <c r="C533" s="49" t="s">
        <v>88</v>
      </c>
      <c r="D533" s="47">
        <v>0</v>
      </c>
      <c r="E533" s="47">
        <v>0</v>
      </c>
      <c r="F533" s="47">
        <v>0</v>
      </c>
      <c r="G533" s="47">
        <v>0</v>
      </c>
      <c r="H533" s="34"/>
      <c r="I533" s="34"/>
      <c r="J533" s="34"/>
      <c r="K533" s="34"/>
    </row>
    <row r="534" spans="1:11" ht="14.1" customHeight="1" x14ac:dyDescent="0.25">
      <c r="A534" s="34"/>
      <c r="B534" s="34"/>
      <c r="C534" s="48" t="s">
        <v>89</v>
      </c>
      <c r="D534" s="47">
        <v>0</v>
      </c>
      <c r="E534" s="47">
        <v>533570000</v>
      </c>
      <c r="F534" s="47">
        <v>527570000</v>
      </c>
      <c r="G534" s="47">
        <v>527287000</v>
      </c>
      <c r="H534" s="34"/>
      <c r="I534" s="34"/>
      <c r="J534" s="34"/>
      <c r="K534" s="34"/>
    </row>
    <row r="535" spans="1:11" ht="15" customHeight="1" x14ac:dyDescent="0.25">
      <c r="A535" s="34"/>
      <c r="B535" s="34"/>
      <c r="C535" s="46" t="s">
        <v>53</v>
      </c>
      <c r="D535" s="45" t="s">
        <v>53</v>
      </c>
      <c r="E535" s="45" t="s">
        <v>53</v>
      </c>
      <c r="F535" s="45" t="s">
        <v>53</v>
      </c>
      <c r="G535" s="45" t="s">
        <v>53</v>
      </c>
      <c r="H535" s="34"/>
      <c r="I535" s="34"/>
      <c r="J535" s="34"/>
      <c r="K535" s="34"/>
    </row>
    <row r="536" spans="1:11" ht="15" customHeight="1" x14ac:dyDescent="0.25">
      <c r="A536" s="34"/>
      <c r="B536" s="34"/>
      <c r="C536" s="44" t="s">
        <v>156</v>
      </c>
      <c r="D536" s="43">
        <v>0</v>
      </c>
      <c r="E536" s="43">
        <v>1305479000</v>
      </c>
      <c r="F536" s="43">
        <v>1290762000</v>
      </c>
      <c r="G536" s="43">
        <v>1300162000</v>
      </c>
      <c r="H536" s="34"/>
      <c r="I536" s="34"/>
      <c r="J536" s="34"/>
      <c r="K536" s="34"/>
    </row>
    <row r="537" spans="1:11" ht="15" customHeight="1" x14ac:dyDescent="0.25">
      <c r="A537" s="34"/>
      <c r="B537" s="34"/>
      <c r="C537" s="41" t="s">
        <v>71</v>
      </c>
      <c r="D537" s="40">
        <v>0</v>
      </c>
      <c r="E537" s="40">
        <v>857592000</v>
      </c>
      <c r="F537" s="40">
        <v>862119000</v>
      </c>
      <c r="G537" s="40">
        <v>866646000</v>
      </c>
      <c r="H537" s="34"/>
      <c r="I537" s="34"/>
      <c r="J537" s="34"/>
      <c r="K537" s="34"/>
    </row>
    <row r="538" spans="1:11" ht="15" customHeight="1" x14ac:dyDescent="0.25">
      <c r="A538" s="34"/>
      <c r="B538" s="34"/>
      <c r="C538" s="41" t="s">
        <v>72</v>
      </c>
      <c r="D538" s="40">
        <v>0</v>
      </c>
      <c r="E538" s="40">
        <v>833497000</v>
      </c>
      <c r="F538" s="40">
        <v>838024000</v>
      </c>
      <c r="G538" s="40">
        <v>842551000</v>
      </c>
      <c r="H538" s="34"/>
      <c r="I538" s="34"/>
      <c r="J538" s="34"/>
      <c r="K538" s="34"/>
    </row>
    <row r="539" spans="1:11" ht="15" customHeight="1" x14ac:dyDescent="0.25">
      <c r="A539" s="34"/>
      <c r="B539" s="34"/>
      <c r="C539" s="41" t="s">
        <v>73</v>
      </c>
      <c r="D539" s="40">
        <v>0</v>
      </c>
      <c r="E539" s="40">
        <v>24095000</v>
      </c>
      <c r="F539" s="40">
        <v>24095000</v>
      </c>
      <c r="G539" s="40">
        <v>24095000</v>
      </c>
      <c r="H539" s="34"/>
      <c r="I539" s="34"/>
      <c r="J539" s="34"/>
      <c r="K539" s="34"/>
    </row>
    <row r="540" spans="1:11" ht="15" customHeight="1" x14ac:dyDescent="0.25">
      <c r="A540" s="34"/>
      <c r="B540" s="34"/>
      <c r="C540" s="41" t="s">
        <v>74</v>
      </c>
      <c r="D540" s="40">
        <v>0</v>
      </c>
      <c r="E540" s="40">
        <v>140687000</v>
      </c>
      <c r="F540" s="40">
        <v>141443000</v>
      </c>
      <c r="G540" s="40">
        <v>142199000</v>
      </c>
      <c r="H540" s="34"/>
      <c r="I540" s="34"/>
      <c r="J540" s="34"/>
      <c r="K540" s="34"/>
    </row>
    <row r="541" spans="1:11" ht="15" customHeight="1" x14ac:dyDescent="0.25">
      <c r="A541" s="34"/>
      <c r="B541" s="34"/>
      <c r="C541" s="41" t="s">
        <v>72</v>
      </c>
      <c r="D541" s="40">
        <v>0</v>
      </c>
      <c r="E541" s="40">
        <v>136663000</v>
      </c>
      <c r="F541" s="40">
        <v>137419000</v>
      </c>
      <c r="G541" s="40">
        <v>138175000</v>
      </c>
      <c r="H541" s="34"/>
      <c r="I541" s="34"/>
      <c r="J541" s="34"/>
      <c r="K541" s="34"/>
    </row>
    <row r="542" spans="1:11" ht="15" customHeight="1" x14ac:dyDescent="0.25">
      <c r="A542" s="34"/>
      <c r="B542" s="34"/>
      <c r="C542" s="41" t="s">
        <v>73</v>
      </c>
      <c r="D542" s="40">
        <v>0</v>
      </c>
      <c r="E542" s="40">
        <v>4024000</v>
      </c>
      <c r="F542" s="40">
        <v>4024000</v>
      </c>
      <c r="G542" s="40">
        <v>4024000</v>
      </c>
      <c r="H542" s="34"/>
      <c r="I542" s="34"/>
      <c r="J542" s="34"/>
      <c r="K542" s="34"/>
    </row>
    <row r="543" spans="1:11" ht="15" customHeight="1" x14ac:dyDescent="0.25">
      <c r="A543" s="34"/>
      <c r="B543" s="34"/>
      <c r="C543" s="41" t="s">
        <v>75</v>
      </c>
      <c r="D543" s="40">
        <v>0</v>
      </c>
      <c r="E543" s="40">
        <v>170800000</v>
      </c>
      <c r="F543" s="40">
        <v>170800000</v>
      </c>
      <c r="G543" s="40">
        <v>170517000</v>
      </c>
      <c r="H543" s="34"/>
      <c r="I543" s="34"/>
      <c r="J543" s="34"/>
      <c r="K543" s="34"/>
    </row>
    <row r="544" spans="1:11" ht="15" customHeight="1" x14ac:dyDescent="0.25">
      <c r="A544" s="34"/>
      <c r="B544" s="34"/>
      <c r="C544" s="41" t="s">
        <v>72</v>
      </c>
      <c r="D544" s="40">
        <v>0</v>
      </c>
      <c r="E544" s="40">
        <v>139661000</v>
      </c>
      <c r="F544" s="40">
        <v>139661000</v>
      </c>
      <c r="G544" s="40">
        <v>139378000</v>
      </c>
      <c r="H544" s="34"/>
      <c r="I544" s="34"/>
      <c r="J544" s="34"/>
      <c r="K544" s="34"/>
    </row>
    <row r="545" spans="1:11" ht="15" customHeight="1" x14ac:dyDescent="0.25">
      <c r="A545" s="34"/>
      <c r="B545" s="34"/>
      <c r="C545" s="41" t="s">
        <v>73</v>
      </c>
      <c r="D545" s="40">
        <v>0</v>
      </c>
      <c r="E545" s="40">
        <v>31139000</v>
      </c>
      <c r="F545" s="40">
        <v>31139000</v>
      </c>
      <c r="G545" s="40">
        <v>31139000</v>
      </c>
      <c r="H545" s="34"/>
      <c r="I545" s="34"/>
      <c r="J545" s="34"/>
      <c r="K545" s="34"/>
    </row>
    <row r="546" spans="1:11" ht="15" customHeight="1" x14ac:dyDescent="0.25">
      <c r="A546" s="34"/>
      <c r="B546" s="34"/>
      <c r="C546" s="41" t="s">
        <v>76</v>
      </c>
      <c r="D546" s="40">
        <v>0</v>
      </c>
      <c r="E546" s="40">
        <v>0</v>
      </c>
      <c r="F546" s="40">
        <v>0</v>
      </c>
      <c r="G546" s="40">
        <v>0</v>
      </c>
      <c r="H546" s="34"/>
      <c r="I546" s="34"/>
      <c r="J546" s="34"/>
      <c r="K546" s="34"/>
    </row>
    <row r="547" spans="1:11" ht="15" customHeight="1" x14ac:dyDescent="0.25">
      <c r="A547" s="34"/>
      <c r="B547" s="34"/>
      <c r="C547" s="41" t="s">
        <v>72</v>
      </c>
      <c r="D547" s="40">
        <v>0</v>
      </c>
      <c r="E547" s="40">
        <v>0</v>
      </c>
      <c r="F547" s="40">
        <v>0</v>
      </c>
      <c r="G547" s="40">
        <v>0</v>
      </c>
      <c r="H547" s="34"/>
      <c r="I547" s="34"/>
      <c r="J547" s="34"/>
      <c r="K547" s="34"/>
    </row>
    <row r="548" spans="1:11" ht="15" customHeight="1" x14ac:dyDescent="0.25">
      <c r="A548" s="34"/>
      <c r="B548" s="34"/>
      <c r="C548" s="41" t="s">
        <v>73</v>
      </c>
      <c r="D548" s="40">
        <v>0</v>
      </c>
      <c r="E548" s="40">
        <v>0</v>
      </c>
      <c r="F548" s="40">
        <v>0</v>
      </c>
      <c r="G548" s="40">
        <v>0</v>
      </c>
      <c r="H548" s="34"/>
      <c r="I548" s="34"/>
      <c r="J548" s="34"/>
      <c r="K548" s="34"/>
    </row>
    <row r="549" spans="1:11" ht="20.100000000000001" customHeight="1" x14ac:dyDescent="0.25">
      <c r="A549" s="34"/>
      <c r="B549" s="34"/>
      <c r="C549" s="41" t="s">
        <v>157</v>
      </c>
      <c r="D549" s="42">
        <v>0</v>
      </c>
      <c r="E549" s="42">
        <v>800000</v>
      </c>
      <c r="F549" s="42">
        <v>800000</v>
      </c>
      <c r="G549" s="42">
        <v>800000</v>
      </c>
      <c r="H549" s="34"/>
      <c r="I549" s="34"/>
      <c r="J549" s="34"/>
      <c r="K549" s="34"/>
    </row>
    <row r="550" spans="1:11" ht="15" customHeight="1" x14ac:dyDescent="0.25">
      <c r="A550" s="34"/>
      <c r="B550" s="34"/>
      <c r="C550" s="41" t="s">
        <v>72</v>
      </c>
      <c r="D550" s="40">
        <v>0</v>
      </c>
      <c r="E550" s="40">
        <v>800000</v>
      </c>
      <c r="F550" s="40">
        <v>800000</v>
      </c>
      <c r="G550" s="40">
        <v>800000</v>
      </c>
      <c r="H550" s="34"/>
      <c r="I550" s="34"/>
      <c r="J550" s="34"/>
      <c r="K550" s="34"/>
    </row>
    <row r="551" spans="1:11" ht="15" customHeight="1" x14ac:dyDescent="0.25">
      <c r="A551" s="34"/>
      <c r="B551" s="34"/>
      <c r="C551" s="41" t="s">
        <v>73</v>
      </c>
      <c r="D551" s="40">
        <v>0</v>
      </c>
      <c r="E551" s="40">
        <v>0</v>
      </c>
      <c r="F551" s="40">
        <v>0</v>
      </c>
      <c r="G551" s="40">
        <v>0</v>
      </c>
      <c r="H551" s="34"/>
      <c r="I551" s="34"/>
      <c r="J551" s="34"/>
      <c r="K551" s="34"/>
    </row>
    <row r="552" spans="1:11" ht="15" customHeight="1" x14ac:dyDescent="0.25">
      <c r="A552" s="34"/>
      <c r="B552" s="34"/>
      <c r="C552" s="41" t="s">
        <v>78</v>
      </c>
      <c r="D552" s="40">
        <v>0</v>
      </c>
      <c r="E552" s="40">
        <v>0</v>
      </c>
      <c r="F552" s="40">
        <v>0</v>
      </c>
      <c r="G552" s="40">
        <v>0</v>
      </c>
      <c r="H552" s="34"/>
      <c r="I552" s="34"/>
      <c r="J552" s="34"/>
      <c r="K552" s="34"/>
    </row>
    <row r="553" spans="1:11" ht="15" customHeight="1" x14ac:dyDescent="0.25">
      <c r="A553" s="34"/>
      <c r="B553" s="34"/>
      <c r="C553" s="41" t="s">
        <v>72</v>
      </c>
      <c r="D553" s="40">
        <v>0</v>
      </c>
      <c r="E553" s="40">
        <v>0</v>
      </c>
      <c r="F553" s="40">
        <v>0</v>
      </c>
      <c r="G553" s="40">
        <v>0</v>
      </c>
      <c r="H553" s="34"/>
      <c r="I553" s="34"/>
      <c r="J553" s="34"/>
      <c r="K553" s="34"/>
    </row>
    <row r="554" spans="1:11" ht="15" customHeight="1" x14ac:dyDescent="0.25">
      <c r="A554" s="34"/>
      <c r="B554" s="34"/>
      <c r="C554" s="41" t="s">
        <v>73</v>
      </c>
      <c r="D554" s="40">
        <v>0</v>
      </c>
      <c r="E554" s="40">
        <v>0</v>
      </c>
      <c r="F554" s="40">
        <v>0</v>
      </c>
      <c r="G554" s="40">
        <v>0</v>
      </c>
      <c r="H554" s="34"/>
      <c r="I554" s="34"/>
      <c r="J554" s="34"/>
      <c r="K554" s="34"/>
    </row>
    <row r="555" spans="1:11" ht="15" customHeight="1" x14ac:dyDescent="0.25">
      <c r="A555" s="34"/>
      <c r="B555" s="34"/>
      <c r="C555" s="41" t="s">
        <v>79</v>
      </c>
      <c r="D555" s="40">
        <v>0</v>
      </c>
      <c r="E555" s="40">
        <v>0</v>
      </c>
      <c r="F555" s="40">
        <v>0</v>
      </c>
      <c r="G555" s="40">
        <v>0</v>
      </c>
      <c r="H555" s="34"/>
      <c r="I555" s="34"/>
      <c r="J555" s="34"/>
      <c r="K555" s="34"/>
    </row>
    <row r="556" spans="1:11" ht="15" customHeight="1" x14ac:dyDescent="0.25">
      <c r="A556" s="34"/>
      <c r="B556" s="34"/>
      <c r="C556" s="41" t="s">
        <v>72</v>
      </c>
      <c r="D556" s="40">
        <v>0</v>
      </c>
      <c r="E556" s="40">
        <v>0</v>
      </c>
      <c r="F556" s="40">
        <v>0</v>
      </c>
      <c r="G556" s="40">
        <v>0</v>
      </c>
      <c r="H556" s="34"/>
      <c r="I556" s="34"/>
      <c r="J556" s="34"/>
      <c r="K556" s="34"/>
    </row>
    <row r="557" spans="1:11" ht="15" customHeight="1" x14ac:dyDescent="0.25">
      <c r="A557" s="34"/>
      <c r="B557" s="34"/>
      <c r="C557" s="41" t="s">
        <v>73</v>
      </c>
      <c r="D557" s="40">
        <v>0</v>
      </c>
      <c r="E557" s="40">
        <v>0</v>
      </c>
      <c r="F557" s="40">
        <v>0</v>
      </c>
      <c r="G557" s="40">
        <v>0</v>
      </c>
      <c r="H557" s="34"/>
      <c r="I557" s="34"/>
      <c r="J557" s="34"/>
      <c r="K557" s="34"/>
    </row>
    <row r="558" spans="1:11" ht="15" customHeight="1" x14ac:dyDescent="0.25">
      <c r="A558" s="34"/>
      <c r="B558" s="34"/>
      <c r="C558" s="41" t="s">
        <v>80</v>
      </c>
      <c r="D558" s="40">
        <v>0</v>
      </c>
      <c r="E558" s="40">
        <v>0</v>
      </c>
      <c r="F558" s="40">
        <v>0</v>
      </c>
      <c r="G558" s="40">
        <v>0</v>
      </c>
      <c r="H558" s="34"/>
      <c r="I558" s="34"/>
      <c r="J558" s="34"/>
      <c r="K558" s="34"/>
    </row>
    <row r="559" spans="1:11" ht="15" customHeight="1" x14ac:dyDescent="0.25">
      <c r="A559" s="34"/>
      <c r="B559" s="34"/>
      <c r="C559" s="41" t="s">
        <v>72</v>
      </c>
      <c r="D559" s="40">
        <v>0</v>
      </c>
      <c r="E559" s="40">
        <v>0</v>
      </c>
      <c r="F559" s="40">
        <v>0</v>
      </c>
      <c r="G559" s="40">
        <v>0</v>
      </c>
      <c r="H559" s="34"/>
      <c r="I559" s="34"/>
      <c r="J559" s="34"/>
      <c r="K559" s="34"/>
    </row>
    <row r="560" spans="1:11" ht="15" customHeight="1" x14ac:dyDescent="0.25">
      <c r="A560" s="34"/>
      <c r="B560" s="34"/>
      <c r="C560" s="41" t="s">
        <v>81</v>
      </c>
      <c r="D560" s="40">
        <v>0</v>
      </c>
      <c r="E560" s="40">
        <v>0</v>
      </c>
      <c r="F560" s="40">
        <v>0</v>
      </c>
      <c r="G560" s="40">
        <v>0</v>
      </c>
      <c r="H560" s="34"/>
      <c r="I560" s="34"/>
      <c r="J560" s="34"/>
      <c r="K560" s="34"/>
    </row>
    <row r="561" spans="1:11" ht="15" customHeight="1" x14ac:dyDescent="0.25">
      <c r="A561" s="34"/>
      <c r="B561" s="34"/>
      <c r="C561" s="41" t="s">
        <v>82</v>
      </c>
      <c r="D561" s="40">
        <v>0</v>
      </c>
      <c r="E561" s="40">
        <v>0</v>
      </c>
      <c r="F561" s="40">
        <v>0</v>
      </c>
      <c r="G561" s="40">
        <v>0</v>
      </c>
      <c r="H561" s="34"/>
      <c r="I561" s="34"/>
      <c r="J561" s="34"/>
      <c r="K561" s="34"/>
    </row>
    <row r="562" spans="1:11" ht="15" customHeight="1" x14ac:dyDescent="0.25">
      <c r="A562" s="34"/>
      <c r="B562" s="34"/>
      <c r="C562" s="41" t="s">
        <v>83</v>
      </c>
      <c r="D562" s="40">
        <v>0</v>
      </c>
      <c r="E562" s="40">
        <v>0</v>
      </c>
      <c r="F562" s="40">
        <v>0</v>
      </c>
      <c r="G562" s="40">
        <v>0</v>
      </c>
      <c r="H562" s="34"/>
      <c r="I562" s="34"/>
      <c r="J562" s="34"/>
      <c r="K562" s="34"/>
    </row>
    <row r="563" spans="1:11" ht="15" customHeight="1" x14ac:dyDescent="0.25">
      <c r="A563" s="34"/>
      <c r="B563" s="34"/>
      <c r="C563" s="41" t="s">
        <v>84</v>
      </c>
      <c r="D563" s="40">
        <v>0</v>
      </c>
      <c r="E563" s="40">
        <v>0</v>
      </c>
      <c r="F563" s="40">
        <v>0</v>
      </c>
      <c r="G563" s="40">
        <v>0</v>
      </c>
      <c r="H563" s="34"/>
      <c r="I563" s="34"/>
      <c r="J563" s="34"/>
      <c r="K563" s="34"/>
    </row>
    <row r="564" spans="1:11" ht="15" customHeight="1" x14ac:dyDescent="0.25">
      <c r="A564" s="34"/>
      <c r="B564" s="34"/>
      <c r="C564" s="41" t="s">
        <v>85</v>
      </c>
      <c r="D564" s="40">
        <v>0</v>
      </c>
      <c r="E564" s="40">
        <v>135600000</v>
      </c>
      <c r="F564" s="40">
        <v>115600000</v>
      </c>
      <c r="G564" s="40">
        <v>120000000</v>
      </c>
      <c r="H564" s="34"/>
      <c r="I564" s="34"/>
      <c r="J564" s="34"/>
      <c r="K564" s="34"/>
    </row>
    <row r="565" spans="1:11" ht="15" customHeight="1" x14ac:dyDescent="0.25">
      <c r="A565" s="34"/>
      <c r="B565" s="34"/>
      <c r="C565" s="41" t="s">
        <v>72</v>
      </c>
      <c r="D565" s="40">
        <v>0</v>
      </c>
      <c r="E565" s="40">
        <v>30600000</v>
      </c>
      <c r="F565" s="40">
        <v>10600000</v>
      </c>
      <c r="G565" s="40">
        <v>15000000</v>
      </c>
      <c r="H565" s="34"/>
      <c r="I565" s="34"/>
      <c r="J565" s="34"/>
      <c r="K565" s="34"/>
    </row>
    <row r="566" spans="1:11" ht="15" customHeight="1" x14ac:dyDescent="0.25">
      <c r="A566" s="34"/>
      <c r="B566" s="34"/>
      <c r="C566" s="41" t="s">
        <v>81</v>
      </c>
      <c r="D566" s="40">
        <v>0</v>
      </c>
      <c r="E566" s="40">
        <v>100000000</v>
      </c>
      <c r="F566" s="40">
        <v>100000000</v>
      </c>
      <c r="G566" s="40">
        <v>100000000</v>
      </c>
      <c r="H566" s="34"/>
      <c r="I566" s="34"/>
      <c r="J566" s="34"/>
      <c r="K566" s="34"/>
    </row>
    <row r="567" spans="1:11" ht="15" customHeight="1" x14ac:dyDescent="0.25">
      <c r="A567" s="34"/>
      <c r="B567" s="34"/>
      <c r="C567" s="41" t="s">
        <v>82</v>
      </c>
      <c r="D567" s="40">
        <v>0</v>
      </c>
      <c r="E567" s="40">
        <v>0</v>
      </c>
      <c r="F567" s="40">
        <v>0</v>
      </c>
      <c r="G567" s="40">
        <v>0</v>
      </c>
      <c r="H567" s="34"/>
      <c r="I567" s="34"/>
      <c r="J567" s="34"/>
      <c r="K567" s="34"/>
    </row>
    <row r="568" spans="1:11" ht="15" customHeight="1" x14ac:dyDescent="0.25">
      <c r="A568" s="34"/>
      <c r="B568" s="34"/>
      <c r="C568" s="41" t="s">
        <v>83</v>
      </c>
      <c r="D568" s="40">
        <v>0</v>
      </c>
      <c r="E568" s="40">
        <v>0</v>
      </c>
      <c r="F568" s="40">
        <v>0</v>
      </c>
      <c r="G568" s="40">
        <v>0</v>
      </c>
      <c r="H568" s="34"/>
      <c r="I568" s="34"/>
      <c r="J568" s="34"/>
      <c r="K568" s="34"/>
    </row>
    <row r="569" spans="1:11" ht="15" customHeight="1" x14ac:dyDescent="0.25">
      <c r="A569" s="34"/>
      <c r="B569" s="34"/>
      <c r="C569" s="41" t="s">
        <v>84</v>
      </c>
      <c r="D569" s="40">
        <v>0</v>
      </c>
      <c r="E569" s="40">
        <v>5000000</v>
      </c>
      <c r="F569" s="40">
        <v>5000000</v>
      </c>
      <c r="G569" s="40">
        <v>5000000</v>
      </c>
      <c r="H569" s="34"/>
      <c r="I569" s="34"/>
      <c r="J569" s="34"/>
      <c r="K569" s="34"/>
    </row>
    <row r="570" spans="1:11" ht="15" customHeight="1" x14ac:dyDescent="0.25">
      <c r="A570" s="34"/>
      <c r="B570" s="34"/>
      <c r="C570" s="41" t="s">
        <v>86</v>
      </c>
      <c r="D570" s="40">
        <v>0</v>
      </c>
      <c r="E570" s="40">
        <v>0</v>
      </c>
      <c r="F570" s="40">
        <v>0</v>
      </c>
      <c r="G570" s="40">
        <v>0</v>
      </c>
      <c r="H570" s="34"/>
      <c r="I570" s="34"/>
      <c r="J570" s="34"/>
      <c r="K570" s="34"/>
    </row>
    <row r="571" spans="1:11" ht="15" customHeight="1" x14ac:dyDescent="0.25">
      <c r="A571" s="34"/>
      <c r="B571" s="34"/>
      <c r="C571" s="41" t="s">
        <v>72</v>
      </c>
      <c r="D571" s="40">
        <v>0</v>
      </c>
      <c r="E571" s="40">
        <v>0</v>
      </c>
      <c r="F571" s="40">
        <v>0</v>
      </c>
      <c r="G571" s="40">
        <v>0</v>
      </c>
      <c r="H571" s="34"/>
      <c r="I571" s="34"/>
      <c r="J571" s="34"/>
      <c r="K571" s="34"/>
    </row>
    <row r="572" spans="1:11" ht="15" customHeight="1" x14ac:dyDescent="0.25">
      <c r="A572" s="34"/>
      <c r="B572" s="34"/>
      <c r="C572" s="41" t="s">
        <v>81</v>
      </c>
      <c r="D572" s="40">
        <v>0</v>
      </c>
      <c r="E572" s="40">
        <v>0</v>
      </c>
      <c r="F572" s="40">
        <v>0</v>
      </c>
      <c r="G572" s="40">
        <v>0</v>
      </c>
      <c r="H572" s="34"/>
      <c r="I572" s="34"/>
      <c r="J572" s="34"/>
      <c r="K572" s="34"/>
    </row>
    <row r="573" spans="1:11" ht="15" customHeight="1" x14ac:dyDescent="0.25">
      <c r="A573" s="34"/>
      <c r="B573" s="34"/>
      <c r="C573" s="41" t="s">
        <v>82</v>
      </c>
      <c r="D573" s="40">
        <v>0</v>
      </c>
      <c r="E573" s="40">
        <v>0</v>
      </c>
      <c r="F573" s="40">
        <v>0</v>
      </c>
      <c r="G573" s="40">
        <v>0</v>
      </c>
      <c r="H573" s="34"/>
      <c r="I573" s="34"/>
      <c r="J573" s="34"/>
      <c r="K573" s="34"/>
    </row>
    <row r="574" spans="1:11" ht="15" customHeight="1" x14ac:dyDescent="0.25">
      <c r="A574" s="34"/>
      <c r="B574" s="34"/>
      <c r="C574" s="41" t="s">
        <v>83</v>
      </c>
      <c r="D574" s="40">
        <v>0</v>
      </c>
      <c r="E574" s="40">
        <v>0</v>
      </c>
      <c r="F574" s="40">
        <v>0</v>
      </c>
      <c r="G574" s="40">
        <v>0</v>
      </c>
      <c r="H574" s="34"/>
      <c r="I574" s="34"/>
      <c r="J574" s="34"/>
      <c r="K574" s="34"/>
    </row>
    <row r="575" spans="1:11" ht="15" customHeight="1" x14ac:dyDescent="0.25">
      <c r="A575" s="34"/>
      <c r="B575" s="34"/>
      <c r="C575" s="41" t="s">
        <v>84</v>
      </c>
      <c r="D575" s="40">
        <v>0</v>
      </c>
      <c r="E575" s="40">
        <v>0</v>
      </c>
      <c r="F575" s="40">
        <v>0</v>
      </c>
      <c r="G575" s="40">
        <v>0</v>
      </c>
      <c r="H575" s="34"/>
      <c r="I575" s="34"/>
      <c r="J575" s="34"/>
      <c r="K575" s="34"/>
    </row>
    <row r="576" spans="1:11" ht="15" customHeight="1" x14ac:dyDescent="0.25">
      <c r="A576" s="34"/>
      <c r="B576" s="34"/>
      <c r="C576" s="41" t="s">
        <v>87</v>
      </c>
      <c r="D576" s="40">
        <v>0</v>
      </c>
      <c r="E576" s="40">
        <v>0</v>
      </c>
      <c r="F576" s="40">
        <v>0</v>
      </c>
      <c r="G576" s="40">
        <v>0</v>
      </c>
      <c r="H576" s="34"/>
      <c r="I576" s="34"/>
      <c r="J576" s="34"/>
      <c r="K576" s="34"/>
    </row>
    <row r="577" spans="1:11" ht="15" customHeight="1" x14ac:dyDescent="0.25">
      <c r="A577" s="34"/>
      <c r="B577" s="34"/>
      <c r="C577" s="41" t="s">
        <v>88</v>
      </c>
      <c r="D577" s="40">
        <v>0</v>
      </c>
      <c r="E577" s="40">
        <v>0</v>
      </c>
      <c r="F577" s="40">
        <v>0</v>
      </c>
      <c r="G577" s="40">
        <v>0</v>
      </c>
      <c r="H577" s="34"/>
      <c r="I577" s="34"/>
      <c r="J577" s="34"/>
      <c r="K577" s="34"/>
    </row>
    <row r="578" spans="1:11" ht="20.100000000000001" customHeight="1" x14ac:dyDescent="0.25">
      <c r="A578" s="34"/>
      <c r="B578" s="34"/>
      <c r="C578" s="39" t="s">
        <v>53</v>
      </c>
      <c r="D578" s="34"/>
      <c r="E578" s="34"/>
      <c r="F578" s="34"/>
      <c r="G578" s="34"/>
      <c r="H578" s="34"/>
      <c r="I578" s="34"/>
      <c r="J578" s="34"/>
      <c r="K578" s="34"/>
    </row>
    <row r="579" spans="1:11" ht="20.100000000000001" customHeight="1" x14ac:dyDescent="0.25">
      <c r="A579" s="38" t="s">
        <v>158</v>
      </c>
      <c r="B579" s="32" t="s">
        <v>159</v>
      </c>
      <c r="C579" s="32" t="s">
        <v>53</v>
      </c>
      <c r="D579" s="34"/>
      <c r="E579" s="36" t="s">
        <v>53</v>
      </c>
      <c r="F579" s="32" t="s">
        <v>159</v>
      </c>
      <c r="G579" s="32" t="s">
        <v>53</v>
      </c>
      <c r="H579" s="37" t="s">
        <v>53</v>
      </c>
      <c r="I579" s="36" t="s">
        <v>53</v>
      </c>
      <c r="J579" s="32" t="s">
        <v>159</v>
      </c>
      <c r="K579" s="32" t="s">
        <v>53</v>
      </c>
    </row>
    <row r="580" spans="1:11" ht="20.100000000000001" customHeight="1" x14ac:dyDescent="0.25">
      <c r="A580" s="35" t="s">
        <v>160</v>
      </c>
      <c r="B580" s="32" t="s">
        <v>161</v>
      </c>
      <c r="C580" s="32" t="s">
        <v>53</v>
      </c>
      <c r="D580" s="34"/>
      <c r="E580" s="35" t="s">
        <v>162</v>
      </c>
      <c r="F580" s="32" t="s">
        <v>161</v>
      </c>
      <c r="G580" s="32" t="s">
        <v>53</v>
      </c>
      <c r="H580" s="34"/>
      <c r="I580" s="35" t="s">
        <v>163</v>
      </c>
      <c r="J580" s="32" t="s">
        <v>161</v>
      </c>
      <c r="K580" s="32" t="s">
        <v>53</v>
      </c>
    </row>
    <row r="581" spans="1:11" ht="20.100000000000001" customHeight="1" x14ac:dyDescent="0.25">
      <c r="A581" s="33" t="s">
        <v>53</v>
      </c>
      <c r="B581" s="32" t="s">
        <v>164</v>
      </c>
      <c r="C581" s="32" t="s">
        <v>53</v>
      </c>
      <c r="D581" s="34"/>
      <c r="E581" s="33" t="s">
        <v>53</v>
      </c>
      <c r="F581" s="32" t="s">
        <v>164</v>
      </c>
      <c r="G581" s="32" t="s">
        <v>53</v>
      </c>
      <c r="H581" s="34"/>
      <c r="I581" s="33" t="s">
        <v>53</v>
      </c>
      <c r="J581" s="32" t="s">
        <v>164</v>
      </c>
      <c r="K581" s="32" t="s">
        <v>53</v>
      </c>
    </row>
  </sheetData>
  <mergeCells count="57">
    <mergeCell ref="D481:G481"/>
    <mergeCell ref="C490:G490"/>
    <mergeCell ref="D471:G471"/>
    <mergeCell ref="C477:G477"/>
    <mergeCell ref="D478:G478"/>
    <mergeCell ref="D479:G479"/>
    <mergeCell ref="D480:G480"/>
    <mergeCell ref="D414:G414"/>
    <mergeCell ref="D415:G415"/>
    <mergeCell ref="D416:G416"/>
    <mergeCell ref="D417:G417"/>
    <mergeCell ref="C426:G426"/>
    <mergeCell ref="D357:G357"/>
    <mergeCell ref="D358:G358"/>
    <mergeCell ref="D359:G359"/>
    <mergeCell ref="D360:G360"/>
    <mergeCell ref="C369:G369"/>
    <mergeCell ref="D300:G300"/>
    <mergeCell ref="D301:G301"/>
    <mergeCell ref="D302:G302"/>
    <mergeCell ref="D303:G303"/>
    <mergeCell ref="C312:G312"/>
    <mergeCell ref="C199:G199"/>
    <mergeCell ref="D244:G244"/>
    <mergeCell ref="D245:G245"/>
    <mergeCell ref="D246:G246"/>
    <mergeCell ref="C255:G255"/>
    <mergeCell ref="D134:G134"/>
    <mergeCell ref="C143:G143"/>
    <mergeCell ref="D188:G188"/>
    <mergeCell ref="D189:G189"/>
    <mergeCell ref="D190:G190"/>
    <mergeCell ref="D77:G77"/>
    <mergeCell ref="D78:G78"/>
    <mergeCell ref="C87:G87"/>
    <mergeCell ref="D132:G132"/>
    <mergeCell ref="D133:G133"/>
    <mergeCell ref="D20:G20"/>
    <mergeCell ref="C29:G29"/>
    <mergeCell ref="C74:G74"/>
    <mergeCell ref="D75:G75"/>
    <mergeCell ref="D76:G76"/>
    <mergeCell ref="D11:G11"/>
    <mergeCell ref="C16:G16"/>
    <mergeCell ref="D17:G17"/>
    <mergeCell ref="D18:G18"/>
    <mergeCell ref="D19:G19"/>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6E810-72AA-449B-9C64-23A2772E426F}">
  <sheetPr>
    <outlinePr summaryBelow="0"/>
  </sheetPr>
  <dimension ref="A1:K595"/>
  <sheetViews>
    <sheetView workbookViewId="0">
      <selection activeCell="K9" sqref="K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469</v>
      </c>
      <c r="E3" s="1416"/>
      <c r="F3" s="1416"/>
      <c r="G3" s="1416"/>
      <c r="H3" s="34"/>
      <c r="I3" s="34"/>
      <c r="J3" s="34"/>
      <c r="K3" s="34"/>
    </row>
    <row r="4" spans="1:11" ht="14.1" customHeight="1" x14ac:dyDescent="0.25">
      <c r="A4" s="34"/>
      <c r="B4" s="34"/>
      <c r="C4" s="60" t="s">
        <v>4</v>
      </c>
      <c r="D4" s="1415" t="s">
        <v>468</v>
      </c>
      <c r="E4" s="1416"/>
      <c r="F4" s="1416"/>
      <c r="G4" s="1416"/>
      <c r="H4" s="34"/>
      <c r="I4" s="34"/>
      <c r="J4" s="34"/>
      <c r="K4" s="34"/>
    </row>
    <row r="5" spans="1:11" ht="14.1" customHeight="1" x14ac:dyDescent="0.25">
      <c r="A5" s="34"/>
      <c r="B5" s="34"/>
      <c r="C5" s="60" t="s">
        <v>6</v>
      </c>
      <c r="D5" s="1415" t="s">
        <v>467</v>
      </c>
      <c r="E5" s="1416"/>
      <c r="F5" s="1416"/>
      <c r="G5" s="1416"/>
      <c r="H5" s="34"/>
      <c r="I5" s="34"/>
      <c r="J5" s="34"/>
      <c r="K5" s="34"/>
    </row>
    <row r="6" spans="1:11" ht="14.1" customHeight="1" x14ac:dyDescent="0.25">
      <c r="A6" s="34"/>
      <c r="B6" s="34"/>
      <c r="C6" s="60" t="s">
        <v>8</v>
      </c>
      <c r="D6" s="1415" t="s">
        <v>466</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41.1" customHeight="1" x14ac:dyDescent="0.25">
      <c r="A9" s="34"/>
      <c r="B9" s="34"/>
      <c r="C9" s="1427" t="s">
        <v>465</v>
      </c>
      <c r="D9" s="1428"/>
      <c r="E9" s="1428"/>
      <c r="F9" s="1428"/>
      <c r="G9" s="1428"/>
      <c r="H9" s="34"/>
      <c r="I9" s="34"/>
      <c r="J9" s="34"/>
      <c r="K9" s="34"/>
    </row>
    <row r="10" spans="1:11" ht="68.099999999999994" customHeight="1" x14ac:dyDescent="0.25">
      <c r="A10" s="34"/>
      <c r="B10" s="34"/>
      <c r="C10" s="44" t="s">
        <v>14</v>
      </c>
      <c r="D10" s="1429" t="s">
        <v>464</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41.1" customHeight="1" x14ac:dyDescent="0.25">
      <c r="A13" s="34"/>
      <c r="B13" s="34"/>
      <c r="C13" s="41" t="s">
        <v>463</v>
      </c>
      <c r="D13" s="54" t="s">
        <v>361</v>
      </c>
      <c r="E13" s="54" t="s">
        <v>229</v>
      </c>
      <c r="F13" s="54" t="s">
        <v>226</v>
      </c>
      <c r="G13" s="54" t="s">
        <v>224</v>
      </c>
      <c r="H13" s="34"/>
      <c r="I13" s="34"/>
      <c r="J13" s="34"/>
      <c r="K13" s="34"/>
    </row>
    <row r="14" spans="1:11" ht="14.1" customHeight="1" x14ac:dyDescent="0.25">
      <c r="A14" s="34"/>
      <c r="B14" s="34"/>
      <c r="C14" s="41" t="s">
        <v>462</v>
      </c>
      <c r="D14" s="54" t="s">
        <v>403</v>
      </c>
      <c r="E14" s="54" t="s">
        <v>406</v>
      </c>
      <c r="F14" s="54" t="s">
        <v>229</v>
      </c>
      <c r="G14" s="54" t="s">
        <v>224</v>
      </c>
      <c r="H14" s="34"/>
      <c r="I14" s="34"/>
      <c r="J14" s="34"/>
      <c r="K14" s="34"/>
    </row>
    <row r="15" spans="1:11" ht="86.1" customHeight="1" x14ac:dyDescent="0.25">
      <c r="A15" s="34"/>
      <c r="B15" s="34"/>
      <c r="C15" s="44" t="s">
        <v>24</v>
      </c>
      <c r="D15" s="1429" t="s">
        <v>461</v>
      </c>
      <c r="E15" s="1430"/>
      <c r="F15" s="1430"/>
      <c r="G15" s="1430"/>
      <c r="H15" s="34"/>
      <c r="I15" s="34"/>
      <c r="J15" s="34"/>
      <c r="K15" s="34"/>
    </row>
    <row r="16" spans="1:11" ht="27.95" customHeight="1" x14ac:dyDescent="0.25">
      <c r="A16" s="34"/>
      <c r="B16" s="34"/>
      <c r="C16" s="41" t="s">
        <v>26</v>
      </c>
      <c r="D16" s="59">
        <v>2026</v>
      </c>
      <c r="E16" s="59">
        <v>2027</v>
      </c>
      <c r="F16" s="59">
        <v>2028</v>
      </c>
      <c r="G16" s="59">
        <v>2029</v>
      </c>
      <c r="H16" s="34"/>
      <c r="I16" s="34"/>
      <c r="J16" s="34"/>
      <c r="K16" s="34"/>
    </row>
    <row r="17" spans="1:11" ht="14.1" customHeight="1" x14ac:dyDescent="0.25">
      <c r="A17" s="34"/>
      <c r="B17" s="34"/>
      <c r="C17" s="58"/>
      <c r="D17" s="57" t="s">
        <v>17</v>
      </c>
      <c r="E17" s="57" t="s">
        <v>18</v>
      </c>
      <c r="F17" s="57" t="s">
        <v>18</v>
      </c>
      <c r="G17" s="57" t="s">
        <v>18</v>
      </c>
      <c r="H17" s="34"/>
      <c r="I17" s="34"/>
      <c r="J17" s="34"/>
      <c r="K17" s="34"/>
    </row>
    <row r="18" spans="1:11" ht="14.1" customHeight="1" x14ac:dyDescent="0.25">
      <c r="A18" s="34"/>
      <c r="B18" s="34"/>
      <c r="C18" s="41" t="s">
        <v>460</v>
      </c>
      <c r="D18" s="54" t="s">
        <v>221</v>
      </c>
      <c r="E18" s="54" t="s">
        <v>351</v>
      </c>
      <c r="F18" s="54" t="s">
        <v>20</v>
      </c>
      <c r="G18" s="54" t="s">
        <v>404</v>
      </c>
      <c r="H18" s="34"/>
      <c r="I18" s="34"/>
      <c r="J18" s="34"/>
      <c r="K18" s="34"/>
    </row>
    <row r="19" spans="1:11" ht="20.100000000000001" customHeight="1" x14ac:dyDescent="0.25">
      <c r="A19" s="34"/>
      <c r="B19" s="34"/>
      <c r="C19" s="41" t="s">
        <v>459</v>
      </c>
      <c r="D19" s="54" t="s">
        <v>406</v>
      </c>
      <c r="E19" s="54" t="s">
        <v>229</v>
      </c>
      <c r="F19" s="54" t="s">
        <v>226</v>
      </c>
      <c r="G19" s="54" t="s">
        <v>224</v>
      </c>
      <c r="H19" s="34"/>
      <c r="I19" s="34"/>
      <c r="J19" s="34"/>
      <c r="K19" s="34"/>
    </row>
    <row r="20" spans="1:11" ht="20.100000000000001" customHeight="1" x14ac:dyDescent="0.25">
      <c r="A20" s="34"/>
      <c r="B20" s="34"/>
      <c r="C20" s="41" t="s">
        <v>458</v>
      </c>
      <c r="D20" s="54" t="s">
        <v>40</v>
      </c>
      <c r="E20" s="54" t="s">
        <v>456</v>
      </c>
      <c r="F20" s="54" t="s">
        <v>222</v>
      </c>
      <c r="G20" s="54" t="s">
        <v>221</v>
      </c>
      <c r="H20" s="34"/>
      <c r="I20" s="34"/>
      <c r="J20" s="34"/>
      <c r="K20" s="34"/>
    </row>
    <row r="21" spans="1:11" ht="20.100000000000001" customHeight="1" x14ac:dyDescent="0.25">
      <c r="A21" s="34"/>
      <c r="B21" s="34"/>
      <c r="C21" s="41" t="s">
        <v>457</v>
      </c>
      <c r="D21" s="54" t="s">
        <v>40</v>
      </c>
      <c r="E21" s="54" t="s">
        <v>456</v>
      </c>
      <c r="F21" s="54" t="s">
        <v>222</v>
      </c>
      <c r="G21" s="54" t="s">
        <v>221</v>
      </c>
      <c r="H21" s="34"/>
      <c r="I21" s="34"/>
      <c r="J21" s="34"/>
      <c r="K21" s="34"/>
    </row>
    <row r="22" spans="1:11" ht="14.1" customHeight="1" x14ac:dyDescent="0.25">
      <c r="A22" s="34"/>
      <c r="B22" s="34"/>
      <c r="C22" s="1417" t="s">
        <v>43</v>
      </c>
      <c r="D22" s="1418"/>
      <c r="E22" s="1418"/>
      <c r="F22" s="1418"/>
      <c r="G22" s="1418"/>
      <c r="H22" s="34"/>
      <c r="I22" s="34"/>
      <c r="J22" s="34"/>
      <c r="K22" s="34"/>
    </row>
    <row r="23" spans="1:11" ht="14.1" customHeight="1" x14ac:dyDescent="0.25">
      <c r="A23" s="34"/>
      <c r="B23" s="34"/>
      <c r="C23" s="56" t="s">
        <v>382</v>
      </c>
      <c r="D23" s="1417" t="s">
        <v>381</v>
      </c>
      <c r="E23" s="1418"/>
      <c r="F23" s="1418"/>
      <c r="G23" s="1418"/>
      <c r="H23" s="34"/>
      <c r="I23" s="34"/>
      <c r="J23" s="34"/>
      <c r="K23" s="34"/>
    </row>
    <row r="24" spans="1:11" ht="14.1" customHeight="1" x14ac:dyDescent="0.25">
      <c r="A24" s="34"/>
      <c r="B24" s="34"/>
      <c r="C24" s="55" t="s">
        <v>46</v>
      </c>
      <c r="D24" s="1419" t="s">
        <v>455</v>
      </c>
      <c r="E24" s="1420"/>
      <c r="F24" s="1420"/>
      <c r="G24" s="1420"/>
      <c r="H24" s="34"/>
      <c r="I24" s="34"/>
      <c r="J24" s="34"/>
      <c r="K24" s="34"/>
    </row>
    <row r="25" spans="1:11" ht="14.1" customHeight="1" x14ac:dyDescent="0.25">
      <c r="A25" s="34"/>
      <c r="B25" s="34"/>
      <c r="C25" s="32" t="s">
        <v>48</v>
      </c>
      <c r="D25" s="1421" t="s">
        <v>454</v>
      </c>
      <c r="E25" s="1422"/>
      <c r="F25" s="1422"/>
      <c r="G25" s="1422"/>
      <c r="H25" s="34"/>
      <c r="I25" s="34"/>
      <c r="J25" s="34"/>
      <c r="K25" s="34"/>
    </row>
    <row r="26" spans="1:11" ht="14.1" customHeight="1" x14ac:dyDescent="0.25">
      <c r="A26" s="34"/>
      <c r="B26" s="34"/>
      <c r="C26" s="32" t="s">
        <v>50</v>
      </c>
      <c r="D26" s="1421" t="s">
        <v>453</v>
      </c>
      <c r="E26" s="1422"/>
      <c r="F26" s="1422"/>
      <c r="G26" s="1422"/>
      <c r="H26" s="34"/>
      <c r="I26" s="34"/>
      <c r="J26" s="34"/>
      <c r="K26" s="34"/>
    </row>
    <row r="27" spans="1:11" ht="15" customHeight="1" x14ac:dyDescent="0.25">
      <c r="A27" s="34"/>
      <c r="B27" s="34"/>
      <c r="C27" s="53"/>
      <c r="D27" s="52">
        <v>2026</v>
      </c>
      <c r="E27" s="52">
        <v>2027</v>
      </c>
      <c r="F27" s="52">
        <v>2028</v>
      </c>
      <c r="G27" s="52">
        <v>2029</v>
      </c>
      <c r="H27" s="34"/>
      <c r="I27" s="34"/>
      <c r="J27" s="34"/>
      <c r="K27" s="34"/>
    </row>
    <row r="28" spans="1:11" ht="15" customHeight="1" x14ac:dyDescent="0.25">
      <c r="A28" s="34"/>
      <c r="B28" s="34"/>
      <c r="C28" s="51"/>
      <c r="D28" s="50" t="s">
        <v>17</v>
      </c>
      <c r="E28" s="50" t="s">
        <v>18</v>
      </c>
      <c r="F28" s="50" t="s">
        <v>18</v>
      </c>
      <c r="G28" s="50" t="s">
        <v>18</v>
      </c>
      <c r="H28" s="34"/>
      <c r="I28" s="34"/>
      <c r="J28" s="34"/>
      <c r="K28" s="34"/>
    </row>
    <row r="29" spans="1:11" ht="14.1" customHeight="1" x14ac:dyDescent="0.25">
      <c r="A29" s="34"/>
      <c r="B29" s="34"/>
      <c r="C29" s="41" t="s">
        <v>52</v>
      </c>
      <c r="D29" s="54" t="s">
        <v>53</v>
      </c>
      <c r="E29" s="54" t="s">
        <v>452</v>
      </c>
      <c r="F29" s="54" t="s">
        <v>452</v>
      </c>
      <c r="G29" s="54" t="s">
        <v>452</v>
      </c>
      <c r="H29" s="34"/>
      <c r="I29" s="34"/>
      <c r="J29" s="34"/>
      <c r="K29" s="34"/>
    </row>
    <row r="30" spans="1:11" ht="14.1" customHeight="1" x14ac:dyDescent="0.25">
      <c r="A30" s="34"/>
      <c r="B30" s="34"/>
      <c r="C30" s="41" t="s">
        <v>54</v>
      </c>
      <c r="D30" s="54" t="s">
        <v>55</v>
      </c>
      <c r="E30" s="54" t="s">
        <v>451</v>
      </c>
      <c r="F30" s="54" t="s">
        <v>450</v>
      </c>
      <c r="G30" s="54" t="s">
        <v>449</v>
      </c>
      <c r="H30" s="34"/>
      <c r="I30" s="34"/>
      <c r="J30" s="34"/>
      <c r="K30" s="34"/>
    </row>
    <row r="31" spans="1:11" ht="14.1" customHeight="1" x14ac:dyDescent="0.25">
      <c r="A31" s="34"/>
      <c r="B31" s="34"/>
      <c r="C31" s="41" t="s">
        <v>59</v>
      </c>
      <c r="D31" s="54" t="s">
        <v>55</v>
      </c>
      <c r="E31" s="54" t="s">
        <v>448</v>
      </c>
      <c r="F31" s="54" t="s">
        <v>447</v>
      </c>
      <c r="G31" s="54" t="s">
        <v>446</v>
      </c>
      <c r="H31" s="34"/>
      <c r="I31" s="34"/>
      <c r="J31" s="34"/>
      <c r="K31" s="34"/>
    </row>
    <row r="32" spans="1:11" ht="14.1" customHeight="1" x14ac:dyDescent="0.25">
      <c r="A32" s="34"/>
      <c r="B32" s="34"/>
      <c r="C32" s="41" t="s">
        <v>63</v>
      </c>
      <c r="D32" s="54" t="s">
        <v>53</v>
      </c>
      <c r="E32" s="54" t="s">
        <v>53</v>
      </c>
      <c r="F32" s="54" t="s">
        <v>55</v>
      </c>
      <c r="G32" s="54" t="s">
        <v>55</v>
      </c>
      <c r="H32" s="34"/>
      <c r="I32" s="34"/>
      <c r="J32" s="34"/>
      <c r="K32" s="34"/>
    </row>
    <row r="33" spans="1:11" ht="14.1" customHeight="1" x14ac:dyDescent="0.25">
      <c r="A33" s="34"/>
      <c r="B33" s="34"/>
      <c r="C33" s="41" t="s">
        <v>65</v>
      </c>
      <c r="D33" s="54" t="s">
        <v>53</v>
      </c>
      <c r="E33" s="54" t="s">
        <v>53</v>
      </c>
      <c r="F33" s="54" t="s">
        <v>445</v>
      </c>
      <c r="G33" s="54" t="s">
        <v>444</v>
      </c>
      <c r="H33" s="34"/>
      <c r="I33" s="34"/>
      <c r="J33" s="34"/>
      <c r="K33" s="34"/>
    </row>
    <row r="34" spans="1:11" ht="14.1" customHeight="1" x14ac:dyDescent="0.25">
      <c r="A34" s="34"/>
      <c r="B34" s="34"/>
      <c r="C34" s="41" t="s">
        <v>68</v>
      </c>
      <c r="D34" s="54" t="s">
        <v>53</v>
      </c>
      <c r="E34" s="54" t="s">
        <v>53</v>
      </c>
      <c r="F34" s="54" t="s">
        <v>445</v>
      </c>
      <c r="G34" s="54" t="s">
        <v>444</v>
      </c>
      <c r="H34" s="34"/>
      <c r="I34" s="34"/>
      <c r="J34" s="34"/>
      <c r="K34" s="34"/>
    </row>
    <row r="35" spans="1:11" ht="14.1" customHeight="1" x14ac:dyDescent="0.25">
      <c r="A35" s="34"/>
      <c r="B35" s="34"/>
      <c r="C35" s="1431" t="s">
        <v>70</v>
      </c>
      <c r="D35" s="1432"/>
      <c r="E35" s="1432"/>
      <c r="F35" s="1432"/>
      <c r="G35" s="1432"/>
      <c r="H35" s="34"/>
      <c r="I35" s="34"/>
      <c r="J35" s="34"/>
      <c r="K35" s="34"/>
    </row>
    <row r="36" spans="1:11" ht="14.1" customHeight="1" x14ac:dyDescent="0.25">
      <c r="A36" s="34"/>
      <c r="B36" s="34"/>
      <c r="C36" s="53"/>
      <c r="D36" s="52">
        <v>2026</v>
      </c>
      <c r="E36" s="52">
        <v>2027</v>
      </c>
      <c r="F36" s="52">
        <v>2028</v>
      </c>
      <c r="G36" s="52">
        <v>2029</v>
      </c>
      <c r="H36" s="34"/>
      <c r="I36" s="34"/>
      <c r="J36" s="34"/>
      <c r="K36" s="34"/>
    </row>
    <row r="37" spans="1:11" ht="14.1" customHeight="1" x14ac:dyDescent="0.25">
      <c r="A37" s="34"/>
      <c r="B37" s="34"/>
      <c r="C37" s="51"/>
      <c r="D37" s="50" t="s">
        <v>17</v>
      </c>
      <c r="E37" s="50" t="s">
        <v>18</v>
      </c>
      <c r="F37" s="50" t="s">
        <v>18</v>
      </c>
      <c r="G37" s="50" t="s">
        <v>18</v>
      </c>
      <c r="H37" s="34"/>
      <c r="I37" s="34"/>
      <c r="J37" s="34"/>
      <c r="K37" s="34"/>
    </row>
    <row r="38" spans="1:11" ht="14.1" customHeight="1" x14ac:dyDescent="0.25">
      <c r="A38" s="34"/>
      <c r="B38" s="34"/>
      <c r="C38" s="49" t="s">
        <v>71</v>
      </c>
      <c r="D38" s="47">
        <v>0</v>
      </c>
      <c r="E38" s="47">
        <v>94979000</v>
      </c>
      <c r="F38" s="47">
        <v>95579000</v>
      </c>
      <c r="G38" s="47">
        <v>96179000</v>
      </c>
      <c r="H38" s="34"/>
      <c r="I38" s="34"/>
      <c r="J38" s="34"/>
      <c r="K38" s="34"/>
    </row>
    <row r="39" spans="1:11" ht="14.1" customHeight="1" x14ac:dyDescent="0.25">
      <c r="A39" s="34"/>
      <c r="B39" s="34"/>
      <c r="C39" s="49" t="s">
        <v>72</v>
      </c>
      <c r="D39" s="47">
        <v>0</v>
      </c>
      <c r="E39" s="47">
        <v>94979000</v>
      </c>
      <c r="F39" s="47">
        <v>95579000</v>
      </c>
      <c r="G39" s="47">
        <v>96179000</v>
      </c>
      <c r="H39" s="34"/>
      <c r="I39" s="34"/>
      <c r="J39" s="34"/>
      <c r="K39" s="34"/>
    </row>
    <row r="40" spans="1:11" ht="14.1" customHeight="1" x14ac:dyDescent="0.25">
      <c r="A40" s="34"/>
      <c r="B40" s="34"/>
      <c r="C40" s="49" t="s">
        <v>73</v>
      </c>
      <c r="D40" s="47">
        <v>0</v>
      </c>
      <c r="E40" s="47">
        <v>0</v>
      </c>
      <c r="F40" s="47">
        <v>0</v>
      </c>
      <c r="G40" s="47">
        <v>0</v>
      </c>
      <c r="H40" s="34"/>
      <c r="I40" s="34"/>
      <c r="J40" s="34"/>
      <c r="K40" s="34"/>
    </row>
    <row r="41" spans="1:11" ht="14.1" customHeight="1" x14ac:dyDescent="0.25">
      <c r="A41" s="34"/>
      <c r="B41" s="34"/>
      <c r="C41" s="49" t="s">
        <v>74</v>
      </c>
      <c r="D41" s="47">
        <v>0</v>
      </c>
      <c r="E41" s="47">
        <v>11921000</v>
      </c>
      <c r="F41" s="47">
        <v>11921000</v>
      </c>
      <c r="G41" s="47">
        <v>11921000</v>
      </c>
      <c r="H41" s="34"/>
      <c r="I41" s="34"/>
      <c r="J41" s="34"/>
      <c r="K41" s="34"/>
    </row>
    <row r="42" spans="1:11" ht="14.1" customHeight="1" x14ac:dyDescent="0.25">
      <c r="A42" s="34"/>
      <c r="B42" s="34"/>
      <c r="C42" s="49" t="s">
        <v>72</v>
      </c>
      <c r="D42" s="47">
        <v>0</v>
      </c>
      <c r="E42" s="47">
        <v>11921000</v>
      </c>
      <c r="F42" s="47">
        <v>11921000</v>
      </c>
      <c r="G42" s="47">
        <v>11921000</v>
      </c>
      <c r="H42" s="34"/>
      <c r="I42" s="34"/>
      <c r="J42" s="34"/>
      <c r="K42" s="34"/>
    </row>
    <row r="43" spans="1:11" ht="14.1" customHeight="1" x14ac:dyDescent="0.25">
      <c r="A43" s="34"/>
      <c r="B43" s="34"/>
      <c r="C43" s="49" t="s">
        <v>73</v>
      </c>
      <c r="D43" s="47">
        <v>0</v>
      </c>
      <c r="E43" s="47">
        <v>0</v>
      </c>
      <c r="F43" s="47">
        <v>0</v>
      </c>
      <c r="G43" s="47">
        <v>0</v>
      </c>
      <c r="H43" s="34"/>
      <c r="I43" s="34"/>
      <c r="J43" s="34"/>
      <c r="K43" s="34"/>
    </row>
    <row r="44" spans="1:11" ht="14.1" customHeight="1" x14ac:dyDescent="0.25">
      <c r="A44" s="34"/>
      <c r="B44" s="34"/>
      <c r="C44" s="49" t="s">
        <v>75</v>
      </c>
      <c r="D44" s="47">
        <v>0</v>
      </c>
      <c r="E44" s="47">
        <v>97520680</v>
      </c>
      <c r="F44" s="47">
        <v>119908680</v>
      </c>
      <c r="G44" s="47">
        <v>62237680</v>
      </c>
      <c r="H44" s="34"/>
      <c r="I44" s="34"/>
      <c r="J44" s="34"/>
      <c r="K44" s="34"/>
    </row>
    <row r="45" spans="1:11" ht="14.1" customHeight="1" x14ac:dyDescent="0.25">
      <c r="A45" s="34"/>
      <c r="B45" s="34"/>
      <c r="C45" s="49" t="s">
        <v>72</v>
      </c>
      <c r="D45" s="47">
        <v>0</v>
      </c>
      <c r="E45" s="47">
        <v>94520680</v>
      </c>
      <c r="F45" s="47">
        <v>116908680</v>
      </c>
      <c r="G45" s="47">
        <v>59237680</v>
      </c>
      <c r="H45" s="34"/>
      <c r="I45" s="34"/>
      <c r="J45" s="34"/>
      <c r="K45" s="34"/>
    </row>
    <row r="46" spans="1:11" ht="14.1" customHeight="1" x14ac:dyDescent="0.25">
      <c r="A46" s="34"/>
      <c r="B46" s="34"/>
      <c r="C46" s="49" t="s">
        <v>73</v>
      </c>
      <c r="D46" s="47">
        <v>0</v>
      </c>
      <c r="E46" s="47">
        <v>3000000</v>
      </c>
      <c r="F46" s="47">
        <v>3000000</v>
      </c>
      <c r="G46" s="47">
        <v>3000000</v>
      </c>
      <c r="H46" s="34"/>
      <c r="I46" s="34"/>
      <c r="J46" s="34"/>
      <c r="K46" s="34"/>
    </row>
    <row r="47" spans="1:11" ht="14.1" customHeight="1" x14ac:dyDescent="0.25">
      <c r="A47" s="34"/>
      <c r="B47" s="34"/>
      <c r="C47" s="49" t="s">
        <v>76</v>
      </c>
      <c r="D47" s="47">
        <v>0</v>
      </c>
      <c r="E47" s="47">
        <v>0</v>
      </c>
      <c r="F47" s="47">
        <v>0</v>
      </c>
      <c r="G47" s="47">
        <v>0</v>
      </c>
      <c r="H47" s="34"/>
      <c r="I47" s="34"/>
      <c r="J47" s="34"/>
      <c r="K47" s="34"/>
    </row>
    <row r="48" spans="1:11" ht="14.1" customHeight="1" x14ac:dyDescent="0.25">
      <c r="A48" s="34"/>
      <c r="B48" s="34"/>
      <c r="C48" s="49" t="s">
        <v>72</v>
      </c>
      <c r="D48" s="47">
        <v>0</v>
      </c>
      <c r="E48" s="47">
        <v>0</v>
      </c>
      <c r="F48" s="47">
        <v>0</v>
      </c>
      <c r="G48" s="47">
        <v>0</v>
      </c>
      <c r="H48" s="34"/>
      <c r="I48" s="34"/>
      <c r="J48" s="34"/>
      <c r="K48" s="34"/>
    </row>
    <row r="49" spans="1:11" ht="14.1" customHeight="1" x14ac:dyDescent="0.25">
      <c r="A49" s="34"/>
      <c r="B49" s="34"/>
      <c r="C49" s="49" t="s">
        <v>73</v>
      </c>
      <c r="D49" s="47">
        <v>0</v>
      </c>
      <c r="E49" s="47">
        <v>0</v>
      </c>
      <c r="F49" s="47">
        <v>0</v>
      </c>
      <c r="G49" s="47">
        <v>0</v>
      </c>
      <c r="H49" s="34"/>
      <c r="I49" s="34"/>
      <c r="J49" s="34"/>
      <c r="K49" s="34"/>
    </row>
    <row r="50" spans="1:11" ht="14.1" customHeight="1" x14ac:dyDescent="0.25">
      <c r="A50" s="34"/>
      <c r="B50" s="34"/>
      <c r="C50" s="49" t="s">
        <v>77</v>
      </c>
      <c r="D50" s="47">
        <v>0</v>
      </c>
      <c r="E50" s="47">
        <v>0</v>
      </c>
      <c r="F50" s="47">
        <v>0</v>
      </c>
      <c r="G50" s="47">
        <v>0</v>
      </c>
      <c r="H50" s="34"/>
      <c r="I50" s="34"/>
      <c r="J50" s="34"/>
      <c r="K50" s="34"/>
    </row>
    <row r="51" spans="1:11" ht="14.1" customHeight="1" x14ac:dyDescent="0.25">
      <c r="A51" s="34"/>
      <c r="B51" s="34"/>
      <c r="C51" s="49" t="s">
        <v>72</v>
      </c>
      <c r="D51" s="47">
        <v>0</v>
      </c>
      <c r="E51" s="47">
        <v>0</v>
      </c>
      <c r="F51" s="47">
        <v>0</v>
      </c>
      <c r="G51" s="47">
        <v>0</v>
      </c>
      <c r="H51" s="34"/>
      <c r="I51" s="34"/>
      <c r="J51" s="34"/>
      <c r="K51" s="34"/>
    </row>
    <row r="52" spans="1:11" ht="14.1" customHeight="1" x14ac:dyDescent="0.25">
      <c r="A52" s="34"/>
      <c r="B52" s="34"/>
      <c r="C52" s="49" t="s">
        <v>73</v>
      </c>
      <c r="D52" s="47">
        <v>0</v>
      </c>
      <c r="E52" s="47">
        <v>0</v>
      </c>
      <c r="F52" s="47">
        <v>0</v>
      </c>
      <c r="G52" s="47">
        <v>0</v>
      </c>
      <c r="H52" s="34"/>
      <c r="I52" s="34"/>
      <c r="J52" s="34"/>
      <c r="K52" s="34"/>
    </row>
    <row r="53" spans="1:11" ht="14.1" customHeight="1" x14ac:dyDescent="0.25">
      <c r="A53" s="34"/>
      <c r="B53" s="34"/>
      <c r="C53" s="49" t="s">
        <v>78</v>
      </c>
      <c r="D53" s="47">
        <v>0</v>
      </c>
      <c r="E53" s="47">
        <v>0</v>
      </c>
      <c r="F53" s="47">
        <v>0</v>
      </c>
      <c r="G53" s="47">
        <v>0</v>
      </c>
      <c r="H53" s="34"/>
      <c r="I53" s="34"/>
      <c r="J53" s="34"/>
      <c r="K53" s="34"/>
    </row>
    <row r="54" spans="1:11" ht="14.1" customHeight="1" x14ac:dyDescent="0.25">
      <c r="A54" s="34"/>
      <c r="B54" s="34"/>
      <c r="C54" s="49" t="s">
        <v>72</v>
      </c>
      <c r="D54" s="47">
        <v>0</v>
      </c>
      <c r="E54" s="47">
        <v>0</v>
      </c>
      <c r="F54" s="47">
        <v>0</v>
      </c>
      <c r="G54" s="47">
        <v>0</v>
      </c>
      <c r="H54" s="34"/>
      <c r="I54" s="34"/>
      <c r="J54" s="34"/>
      <c r="K54" s="34"/>
    </row>
    <row r="55" spans="1:11" ht="14.1" customHeight="1" x14ac:dyDescent="0.25">
      <c r="A55" s="34"/>
      <c r="B55" s="34"/>
      <c r="C55" s="49" t="s">
        <v>73</v>
      </c>
      <c r="D55" s="47">
        <v>0</v>
      </c>
      <c r="E55" s="47">
        <v>0</v>
      </c>
      <c r="F55" s="47">
        <v>0</v>
      </c>
      <c r="G55" s="47">
        <v>0</v>
      </c>
      <c r="H55" s="34"/>
      <c r="I55" s="34"/>
      <c r="J55" s="34"/>
      <c r="K55" s="34"/>
    </row>
    <row r="56" spans="1:11" ht="14.1" customHeight="1" x14ac:dyDescent="0.25">
      <c r="A56" s="34"/>
      <c r="B56" s="34"/>
      <c r="C56" s="49" t="s">
        <v>79</v>
      </c>
      <c r="D56" s="47">
        <v>0</v>
      </c>
      <c r="E56" s="47">
        <v>168216000</v>
      </c>
      <c r="F56" s="47">
        <v>145810000</v>
      </c>
      <c r="G56" s="47">
        <v>203381000</v>
      </c>
      <c r="H56" s="34"/>
      <c r="I56" s="34"/>
      <c r="J56" s="34"/>
      <c r="K56" s="34"/>
    </row>
    <row r="57" spans="1:11" ht="14.1" customHeight="1" x14ac:dyDescent="0.25">
      <c r="A57" s="34"/>
      <c r="B57" s="34"/>
      <c r="C57" s="49" t="s">
        <v>72</v>
      </c>
      <c r="D57" s="47">
        <v>0</v>
      </c>
      <c r="E57" s="47">
        <v>168216000</v>
      </c>
      <c r="F57" s="47">
        <v>145810000</v>
      </c>
      <c r="G57" s="47">
        <v>203381000</v>
      </c>
      <c r="H57" s="34"/>
      <c r="I57" s="34"/>
      <c r="J57" s="34"/>
      <c r="K57" s="34"/>
    </row>
    <row r="58" spans="1:11" ht="14.1" customHeight="1" x14ac:dyDescent="0.25">
      <c r="A58" s="34"/>
      <c r="B58" s="34"/>
      <c r="C58" s="49" t="s">
        <v>73</v>
      </c>
      <c r="D58" s="47">
        <v>0</v>
      </c>
      <c r="E58" s="47">
        <v>0</v>
      </c>
      <c r="F58" s="47">
        <v>0</v>
      </c>
      <c r="G58" s="47">
        <v>0</v>
      </c>
      <c r="H58" s="34"/>
      <c r="I58" s="34"/>
      <c r="J58" s="34"/>
      <c r="K58" s="34"/>
    </row>
    <row r="59" spans="1:11" ht="14.1" customHeight="1" x14ac:dyDescent="0.25">
      <c r="A59" s="34"/>
      <c r="B59" s="34"/>
      <c r="C59" s="49" t="s">
        <v>80</v>
      </c>
      <c r="D59" s="47">
        <v>0</v>
      </c>
      <c r="E59" s="47">
        <v>0</v>
      </c>
      <c r="F59" s="47">
        <v>0</v>
      </c>
      <c r="G59" s="47">
        <v>0</v>
      </c>
      <c r="H59" s="34"/>
      <c r="I59" s="34"/>
      <c r="J59" s="34"/>
      <c r="K59" s="34"/>
    </row>
    <row r="60" spans="1:11" ht="14.1" customHeight="1" x14ac:dyDescent="0.25">
      <c r="A60" s="34"/>
      <c r="B60" s="34"/>
      <c r="C60" s="49" t="s">
        <v>72</v>
      </c>
      <c r="D60" s="47">
        <v>0</v>
      </c>
      <c r="E60" s="47">
        <v>0</v>
      </c>
      <c r="F60" s="47">
        <v>0</v>
      </c>
      <c r="G60" s="47">
        <v>0</v>
      </c>
      <c r="H60" s="34"/>
      <c r="I60" s="34"/>
      <c r="J60" s="34"/>
      <c r="K60" s="34"/>
    </row>
    <row r="61" spans="1:11" ht="14.1" customHeight="1" x14ac:dyDescent="0.25">
      <c r="A61" s="34"/>
      <c r="B61" s="34"/>
      <c r="C61" s="49" t="s">
        <v>81</v>
      </c>
      <c r="D61" s="47">
        <v>0</v>
      </c>
      <c r="E61" s="47">
        <v>0</v>
      </c>
      <c r="F61" s="47">
        <v>0</v>
      </c>
      <c r="G61" s="47">
        <v>0</v>
      </c>
      <c r="H61" s="34"/>
      <c r="I61" s="34"/>
      <c r="J61" s="34"/>
      <c r="K61" s="34"/>
    </row>
    <row r="62" spans="1:11" ht="14.1" customHeight="1" x14ac:dyDescent="0.25">
      <c r="A62" s="34"/>
      <c r="B62" s="34"/>
      <c r="C62" s="49" t="s">
        <v>82</v>
      </c>
      <c r="D62" s="47">
        <v>0</v>
      </c>
      <c r="E62" s="47">
        <v>0</v>
      </c>
      <c r="F62" s="47">
        <v>0</v>
      </c>
      <c r="G62" s="47">
        <v>0</v>
      </c>
      <c r="H62" s="34"/>
      <c r="I62" s="34"/>
      <c r="J62" s="34"/>
      <c r="K62" s="34"/>
    </row>
    <row r="63" spans="1:11" ht="14.1" customHeight="1" x14ac:dyDescent="0.25">
      <c r="A63" s="34"/>
      <c r="B63" s="34"/>
      <c r="C63" s="49" t="s">
        <v>83</v>
      </c>
      <c r="D63" s="47">
        <v>0</v>
      </c>
      <c r="E63" s="47">
        <v>0</v>
      </c>
      <c r="F63" s="47">
        <v>0</v>
      </c>
      <c r="G63" s="47">
        <v>0</v>
      </c>
      <c r="H63" s="34"/>
      <c r="I63" s="34"/>
      <c r="J63" s="34"/>
      <c r="K63" s="34"/>
    </row>
    <row r="64" spans="1:11" ht="14.1" customHeight="1" x14ac:dyDescent="0.25">
      <c r="A64" s="34"/>
      <c r="B64" s="34"/>
      <c r="C64" s="49" t="s">
        <v>84</v>
      </c>
      <c r="D64" s="47">
        <v>0</v>
      </c>
      <c r="E64" s="47">
        <v>0</v>
      </c>
      <c r="F64" s="47">
        <v>0</v>
      </c>
      <c r="G64" s="47">
        <v>0</v>
      </c>
      <c r="H64" s="34"/>
      <c r="I64" s="34"/>
      <c r="J64" s="34"/>
      <c r="K64" s="34"/>
    </row>
    <row r="65" spans="1:11" ht="14.1" customHeight="1" x14ac:dyDescent="0.25">
      <c r="A65" s="34"/>
      <c r="B65" s="34"/>
      <c r="C65" s="49" t="s">
        <v>85</v>
      </c>
      <c r="D65" s="47">
        <v>0</v>
      </c>
      <c r="E65" s="47">
        <v>0</v>
      </c>
      <c r="F65" s="47">
        <v>0</v>
      </c>
      <c r="G65" s="47">
        <v>0</v>
      </c>
      <c r="H65" s="34"/>
      <c r="I65" s="34"/>
      <c r="J65" s="34"/>
      <c r="K65" s="34"/>
    </row>
    <row r="66" spans="1:11" ht="14.1" customHeight="1" x14ac:dyDescent="0.25">
      <c r="A66" s="34"/>
      <c r="B66" s="34"/>
      <c r="C66" s="49" t="s">
        <v>72</v>
      </c>
      <c r="D66" s="47">
        <v>0</v>
      </c>
      <c r="E66" s="47">
        <v>0</v>
      </c>
      <c r="F66" s="47">
        <v>0</v>
      </c>
      <c r="G66" s="47">
        <v>0</v>
      </c>
      <c r="H66" s="34"/>
      <c r="I66" s="34"/>
      <c r="J66" s="34"/>
      <c r="K66" s="34"/>
    </row>
    <row r="67" spans="1:11" ht="14.1" customHeight="1" x14ac:dyDescent="0.25">
      <c r="A67" s="34"/>
      <c r="B67" s="34"/>
      <c r="C67" s="49" t="s">
        <v>81</v>
      </c>
      <c r="D67" s="47">
        <v>0</v>
      </c>
      <c r="E67" s="47">
        <v>0</v>
      </c>
      <c r="F67" s="47">
        <v>0</v>
      </c>
      <c r="G67" s="47">
        <v>0</v>
      </c>
      <c r="H67" s="34"/>
      <c r="I67" s="34"/>
      <c r="J67" s="34"/>
      <c r="K67" s="34"/>
    </row>
    <row r="68" spans="1:11" ht="14.1" customHeight="1" x14ac:dyDescent="0.25">
      <c r="A68" s="34"/>
      <c r="B68" s="34"/>
      <c r="C68" s="49" t="s">
        <v>82</v>
      </c>
      <c r="D68" s="47">
        <v>0</v>
      </c>
      <c r="E68" s="47">
        <v>0</v>
      </c>
      <c r="F68" s="47">
        <v>0</v>
      </c>
      <c r="G68" s="47">
        <v>0</v>
      </c>
      <c r="H68" s="34"/>
      <c r="I68" s="34"/>
      <c r="J68" s="34"/>
      <c r="K68" s="34"/>
    </row>
    <row r="69" spans="1:11" ht="14.1" customHeight="1" x14ac:dyDescent="0.25">
      <c r="A69" s="34"/>
      <c r="B69" s="34"/>
      <c r="C69" s="49" t="s">
        <v>83</v>
      </c>
      <c r="D69" s="47">
        <v>0</v>
      </c>
      <c r="E69" s="47">
        <v>0</v>
      </c>
      <c r="F69" s="47">
        <v>0</v>
      </c>
      <c r="G69" s="47">
        <v>0</v>
      </c>
      <c r="H69" s="34"/>
      <c r="I69" s="34"/>
      <c r="J69" s="34"/>
      <c r="K69" s="34"/>
    </row>
    <row r="70" spans="1:11" ht="14.1" customHeight="1" x14ac:dyDescent="0.25">
      <c r="A70" s="34"/>
      <c r="B70" s="34"/>
      <c r="C70" s="49" t="s">
        <v>84</v>
      </c>
      <c r="D70" s="47">
        <v>0</v>
      </c>
      <c r="E70" s="47">
        <v>0</v>
      </c>
      <c r="F70" s="47">
        <v>0</v>
      </c>
      <c r="G70" s="47">
        <v>0</v>
      </c>
      <c r="H70" s="34"/>
      <c r="I70" s="34"/>
      <c r="J70" s="34"/>
      <c r="K70" s="34"/>
    </row>
    <row r="71" spans="1:11" ht="14.1" customHeight="1" x14ac:dyDescent="0.25">
      <c r="A71" s="34"/>
      <c r="B71" s="34"/>
      <c r="C71" s="49" t="s">
        <v>86</v>
      </c>
      <c r="D71" s="47">
        <v>0</v>
      </c>
      <c r="E71" s="47">
        <v>0</v>
      </c>
      <c r="F71" s="47">
        <v>0</v>
      </c>
      <c r="G71" s="47">
        <v>0</v>
      </c>
      <c r="H71" s="34"/>
      <c r="I71" s="34"/>
      <c r="J71" s="34"/>
      <c r="K71" s="34"/>
    </row>
    <row r="72" spans="1:11" ht="14.1" customHeight="1" x14ac:dyDescent="0.25">
      <c r="A72" s="34"/>
      <c r="B72" s="34"/>
      <c r="C72" s="49" t="s">
        <v>72</v>
      </c>
      <c r="D72" s="47">
        <v>0</v>
      </c>
      <c r="E72" s="47">
        <v>0</v>
      </c>
      <c r="F72" s="47">
        <v>0</v>
      </c>
      <c r="G72" s="47">
        <v>0</v>
      </c>
      <c r="H72" s="34"/>
      <c r="I72" s="34"/>
      <c r="J72" s="34"/>
      <c r="K72" s="34"/>
    </row>
    <row r="73" spans="1:11" ht="14.1" customHeight="1" x14ac:dyDescent="0.25">
      <c r="A73" s="34"/>
      <c r="B73" s="34"/>
      <c r="C73" s="49" t="s">
        <v>81</v>
      </c>
      <c r="D73" s="47">
        <v>0</v>
      </c>
      <c r="E73" s="47">
        <v>0</v>
      </c>
      <c r="F73" s="47">
        <v>0</v>
      </c>
      <c r="G73" s="47">
        <v>0</v>
      </c>
      <c r="H73" s="34"/>
      <c r="I73" s="34"/>
      <c r="J73" s="34"/>
      <c r="K73" s="34"/>
    </row>
    <row r="74" spans="1:11" ht="14.1" customHeight="1" x14ac:dyDescent="0.25">
      <c r="A74" s="34"/>
      <c r="B74" s="34"/>
      <c r="C74" s="49" t="s">
        <v>82</v>
      </c>
      <c r="D74" s="47">
        <v>0</v>
      </c>
      <c r="E74" s="47">
        <v>0</v>
      </c>
      <c r="F74" s="47">
        <v>0</v>
      </c>
      <c r="G74" s="47">
        <v>0</v>
      </c>
      <c r="H74" s="34"/>
      <c r="I74" s="34"/>
      <c r="J74" s="34"/>
      <c r="K74" s="34"/>
    </row>
    <row r="75" spans="1:11" ht="14.1" customHeight="1" x14ac:dyDescent="0.25">
      <c r="A75" s="34"/>
      <c r="B75" s="34"/>
      <c r="C75" s="49" t="s">
        <v>83</v>
      </c>
      <c r="D75" s="47">
        <v>0</v>
      </c>
      <c r="E75" s="47">
        <v>0</v>
      </c>
      <c r="F75" s="47">
        <v>0</v>
      </c>
      <c r="G75" s="47">
        <v>0</v>
      </c>
      <c r="H75" s="34"/>
      <c r="I75" s="34"/>
      <c r="J75" s="34"/>
      <c r="K75" s="34"/>
    </row>
    <row r="76" spans="1:11" ht="14.1" customHeight="1" x14ac:dyDescent="0.25">
      <c r="A76" s="34"/>
      <c r="B76" s="34"/>
      <c r="C76" s="49" t="s">
        <v>84</v>
      </c>
      <c r="D76" s="47">
        <v>0</v>
      </c>
      <c r="E76" s="47">
        <v>0</v>
      </c>
      <c r="F76" s="47">
        <v>0</v>
      </c>
      <c r="G76" s="47">
        <v>0</v>
      </c>
      <c r="H76" s="34"/>
      <c r="I76" s="34"/>
      <c r="J76" s="34"/>
      <c r="K76" s="34"/>
    </row>
    <row r="77" spans="1:11" ht="14.1" customHeight="1" x14ac:dyDescent="0.25">
      <c r="A77" s="34"/>
      <c r="B77" s="34"/>
      <c r="C77" s="49" t="s">
        <v>87</v>
      </c>
      <c r="D77" s="47">
        <v>0</v>
      </c>
      <c r="E77" s="47">
        <v>0</v>
      </c>
      <c r="F77" s="47">
        <v>0</v>
      </c>
      <c r="G77" s="47">
        <v>0</v>
      </c>
      <c r="H77" s="34"/>
      <c r="I77" s="34"/>
      <c r="J77" s="34"/>
      <c r="K77" s="34"/>
    </row>
    <row r="78" spans="1:11" ht="14.1" customHeight="1" x14ac:dyDescent="0.25">
      <c r="A78" s="34"/>
      <c r="B78" s="34"/>
      <c r="C78" s="49" t="s">
        <v>88</v>
      </c>
      <c r="D78" s="47">
        <v>0</v>
      </c>
      <c r="E78" s="47">
        <v>0</v>
      </c>
      <c r="F78" s="47">
        <v>0</v>
      </c>
      <c r="G78" s="47">
        <v>0</v>
      </c>
      <c r="H78" s="34"/>
      <c r="I78" s="34"/>
      <c r="J78" s="34"/>
      <c r="K78" s="34"/>
    </row>
    <row r="79" spans="1:11" ht="14.1" customHeight="1" x14ac:dyDescent="0.25">
      <c r="A79" s="34"/>
      <c r="B79" s="34"/>
      <c r="C79" s="48" t="s">
        <v>89</v>
      </c>
      <c r="D79" s="47">
        <v>0</v>
      </c>
      <c r="E79" s="47">
        <v>372636680</v>
      </c>
      <c r="F79" s="47">
        <v>373218680</v>
      </c>
      <c r="G79" s="47">
        <v>373718680</v>
      </c>
      <c r="H79" s="34"/>
      <c r="I79" s="34"/>
      <c r="J79" s="34"/>
      <c r="K79" s="34"/>
    </row>
    <row r="80" spans="1:11" ht="14.1" customHeight="1" x14ac:dyDescent="0.25">
      <c r="A80" s="34"/>
      <c r="B80" s="34"/>
      <c r="C80" s="1417" t="s">
        <v>90</v>
      </c>
      <c r="D80" s="1418"/>
      <c r="E80" s="1418"/>
      <c r="F80" s="1418"/>
      <c r="G80" s="1418"/>
      <c r="H80" s="34"/>
      <c r="I80" s="34"/>
      <c r="J80" s="34"/>
      <c r="K80" s="34"/>
    </row>
    <row r="81" spans="1:11" ht="14.1" customHeight="1" x14ac:dyDescent="0.25">
      <c r="A81" s="34"/>
      <c r="B81" s="34"/>
      <c r="C81" s="56" t="s">
        <v>443</v>
      </c>
      <c r="D81" s="1417" t="s">
        <v>442</v>
      </c>
      <c r="E81" s="1418"/>
      <c r="F81" s="1418"/>
      <c r="G81" s="1418"/>
      <c r="H81" s="34"/>
      <c r="I81" s="34"/>
      <c r="J81" s="34"/>
      <c r="K81" s="34"/>
    </row>
    <row r="82" spans="1:11" ht="14.1" customHeight="1" x14ac:dyDescent="0.25">
      <c r="A82" s="34"/>
      <c r="B82" s="34"/>
      <c r="C82" s="55" t="s">
        <v>46</v>
      </c>
      <c r="D82" s="1419" t="s">
        <v>441</v>
      </c>
      <c r="E82" s="1420"/>
      <c r="F82" s="1420"/>
      <c r="G82" s="1420"/>
      <c r="H82" s="34"/>
      <c r="I82" s="34"/>
      <c r="J82" s="34"/>
      <c r="K82" s="34"/>
    </row>
    <row r="83" spans="1:11" ht="14.1" customHeight="1" x14ac:dyDescent="0.25">
      <c r="A83" s="34"/>
      <c r="B83" s="34"/>
      <c r="C83" s="32" t="s">
        <v>48</v>
      </c>
      <c r="D83" s="1421" t="s">
        <v>440</v>
      </c>
      <c r="E83" s="1422"/>
      <c r="F83" s="1422"/>
      <c r="G83" s="1422"/>
      <c r="H83" s="34"/>
      <c r="I83" s="34"/>
      <c r="J83" s="34"/>
      <c r="K83" s="34"/>
    </row>
    <row r="84" spans="1:11" ht="14.1" customHeight="1" x14ac:dyDescent="0.25">
      <c r="A84" s="34"/>
      <c r="B84" s="34"/>
      <c r="C84" s="32" t="s">
        <v>50</v>
      </c>
      <c r="D84" s="1421" t="s">
        <v>95</v>
      </c>
      <c r="E84" s="1422"/>
      <c r="F84" s="1422"/>
      <c r="G84" s="1422"/>
      <c r="H84" s="34"/>
      <c r="I84" s="34"/>
      <c r="J84" s="34"/>
      <c r="K84" s="34"/>
    </row>
    <row r="85" spans="1:11" ht="15" customHeight="1" x14ac:dyDescent="0.25">
      <c r="A85" s="34"/>
      <c r="B85" s="34"/>
      <c r="C85" s="53"/>
      <c r="D85" s="52">
        <v>2026</v>
      </c>
      <c r="E85" s="52">
        <v>2027</v>
      </c>
      <c r="F85" s="52">
        <v>2028</v>
      </c>
      <c r="G85" s="52">
        <v>2029</v>
      </c>
      <c r="H85" s="34"/>
      <c r="I85" s="34"/>
      <c r="J85" s="34"/>
      <c r="K85" s="34"/>
    </row>
    <row r="86" spans="1:11" ht="15" customHeight="1" x14ac:dyDescent="0.25">
      <c r="A86" s="34"/>
      <c r="B86" s="34"/>
      <c r="C86" s="51"/>
      <c r="D86" s="50" t="s">
        <v>17</v>
      </c>
      <c r="E86" s="50" t="s">
        <v>18</v>
      </c>
      <c r="F86" s="50" t="s">
        <v>18</v>
      </c>
      <c r="G86" s="50" t="s">
        <v>18</v>
      </c>
      <c r="H86" s="34"/>
      <c r="I86" s="34"/>
      <c r="J86" s="34"/>
      <c r="K86" s="34"/>
    </row>
    <row r="87" spans="1:11" ht="14.1" customHeight="1" x14ac:dyDescent="0.25">
      <c r="A87" s="34"/>
      <c r="B87" s="34"/>
      <c r="C87" s="41" t="s">
        <v>52</v>
      </c>
      <c r="D87" s="54" t="s">
        <v>53</v>
      </c>
      <c r="E87" s="54" t="s">
        <v>124</v>
      </c>
      <c r="F87" s="54" t="s">
        <v>124</v>
      </c>
      <c r="G87" s="54" t="s">
        <v>124</v>
      </c>
      <c r="H87" s="34"/>
      <c r="I87" s="34"/>
      <c r="J87" s="34"/>
      <c r="K87" s="34"/>
    </row>
    <row r="88" spans="1:11" ht="14.1" customHeight="1" x14ac:dyDescent="0.25">
      <c r="A88" s="34"/>
      <c r="B88" s="34"/>
      <c r="C88" s="41" t="s">
        <v>54</v>
      </c>
      <c r="D88" s="54" t="s">
        <v>55</v>
      </c>
      <c r="E88" s="54" t="s">
        <v>237</v>
      </c>
      <c r="F88" s="54" t="s">
        <v>193</v>
      </c>
      <c r="G88" s="54" t="s">
        <v>193</v>
      </c>
      <c r="H88" s="34"/>
      <c r="I88" s="34"/>
      <c r="J88" s="34"/>
      <c r="K88" s="34"/>
    </row>
    <row r="89" spans="1:11" ht="14.1" customHeight="1" x14ac:dyDescent="0.25">
      <c r="A89" s="34"/>
      <c r="B89" s="34"/>
      <c r="C89" s="41" t="s">
        <v>59</v>
      </c>
      <c r="D89" s="54" t="s">
        <v>55</v>
      </c>
      <c r="E89" s="54" t="s">
        <v>237</v>
      </c>
      <c r="F89" s="54" t="s">
        <v>193</v>
      </c>
      <c r="G89" s="54" t="s">
        <v>193</v>
      </c>
      <c r="H89" s="34"/>
      <c r="I89" s="34"/>
      <c r="J89" s="34"/>
      <c r="K89" s="34"/>
    </row>
    <row r="90" spans="1:11" ht="14.1" customHeight="1" x14ac:dyDescent="0.25">
      <c r="A90" s="34"/>
      <c r="B90" s="34"/>
      <c r="C90" s="41" t="s">
        <v>63</v>
      </c>
      <c r="D90" s="54" t="s">
        <v>53</v>
      </c>
      <c r="E90" s="54" t="s">
        <v>53</v>
      </c>
      <c r="F90" s="54" t="s">
        <v>55</v>
      </c>
      <c r="G90" s="54" t="s">
        <v>55</v>
      </c>
      <c r="H90" s="34"/>
      <c r="I90" s="34"/>
      <c r="J90" s="34"/>
      <c r="K90" s="34"/>
    </row>
    <row r="91" spans="1:11" ht="14.1" customHeight="1" x14ac:dyDescent="0.25">
      <c r="A91" s="34"/>
      <c r="B91" s="34"/>
      <c r="C91" s="41" t="s">
        <v>65</v>
      </c>
      <c r="D91" s="54" t="s">
        <v>53</v>
      </c>
      <c r="E91" s="54" t="s">
        <v>53</v>
      </c>
      <c r="F91" s="54" t="s">
        <v>297</v>
      </c>
      <c r="G91" s="54" t="s">
        <v>55</v>
      </c>
      <c r="H91" s="34"/>
      <c r="I91" s="34"/>
      <c r="J91" s="34"/>
      <c r="K91" s="34"/>
    </row>
    <row r="92" spans="1:11" ht="14.1" customHeight="1" x14ac:dyDescent="0.25">
      <c r="A92" s="34"/>
      <c r="B92" s="34"/>
      <c r="C92" s="41" t="s">
        <v>68</v>
      </c>
      <c r="D92" s="54" t="s">
        <v>53</v>
      </c>
      <c r="E92" s="54" t="s">
        <v>53</v>
      </c>
      <c r="F92" s="54" t="s">
        <v>297</v>
      </c>
      <c r="G92" s="54" t="s">
        <v>55</v>
      </c>
      <c r="H92" s="34"/>
      <c r="I92" s="34"/>
      <c r="J92" s="34"/>
      <c r="K92" s="34"/>
    </row>
    <row r="93" spans="1:11" ht="14.1" customHeight="1" x14ac:dyDescent="0.25">
      <c r="A93" s="34"/>
      <c r="B93" s="34"/>
      <c r="C93" s="1431" t="s">
        <v>70</v>
      </c>
      <c r="D93" s="1432"/>
      <c r="E93" s="1432"/>
      <c r="F93" s="1432"/>
      <c r="G93" s="1432"/>
      <c r="H93" s="34"/>
      <c r="I93" s="34"/>
      <c r="J93" s="34"/>
      <c r="K93" s="34"/>
    </row>
    <row r="94" spans="1:11" ht="14.1" customHeight="1" x14ac:dyDescent="0.25">
      <c r="A94" s="34"/>
      <c r="B94" s="34"/>
      <c r="C94" s="53"/>
      <c r="D94" s="52">
        <v>2026</v>
      </c>
      <c r="E94" s="52">
        <v>2027</v>
      </c>
      <c r="F94" s="52">
        <v>2028</v>
      </c>
      <c r="G94" s="52">
        <v>2029</v>
      </c>
      <c r="H94" s="34"/>
      <c r="I94" s="34"/>
      <c r="J94" s="34"/>
      <c r="K94" s="34"/>
    </row>
    <row r="95" spans="1:11" ht="14.1" customHeight="1" x14ac:dyDescent="0.25">
      <c r="A95" s="34"/>
      <c r="B95" s="34"/>
      <c r="C95" s="51"/>
      <c r="D95" s="50" t="s">
        <v>17</v>
      </c>
      <c r="E95" s="50" t="s">
        <v>18</v>
      </c>
      <c r="F95" s="50" t="s">
        <v>18</v>
      </c>
      <c r="G95" s="50" t="s">
        <v>18</v>
      </c>
      <c r="H95" s="34"/>
      <c r="I95" s="34"/>
      <c r="J95" s="34"/>
      <c r="K95" s="34"/>
    </row>
    <row r="96" spans="1:11" ht="14.1" customHeight="1" x14ac:dyDescent="0.25">
      <c r="A96" s="34"/>
      <c r="B96" s="34"/>
      <c r="C96" s="49" t="s">
        <v>71</v>
      </c>
      <c r="D96" s="47">
        <v>0</v>
      </c>
      <c r="E96" s="47">
        <v>0</v>
      </c>
      <c r="F96" s="47">
        <v>0</v>
      </c>
      <c r="G96" s="47">
        <v>0</v>
      </c>
      <c r="H96" s="34"/>
      <c r="I96" s="34"/>
      <c r="J96" s="34"/>
      <c r="K96" s="34"/>
    </row>
    <row r="97" spans="1:11" ht="14.1" customHeight="1" x14ac:dyDescent="0.25">
      <c r="A97" s="34"/>
      <c r="B97" s="34"/>
      <c r="C97" s="49" t="s">
        <v>72</v>
      </c>
      <c r="D97" s="47">
        <v>0</v>
      </c>
      <c r="E97" s="47">
        <v>0</v>
      </c>
      <c r="F97" s="47">
        <v>0</v>
      </c>
      <c r="G97" s="47">
        <v>0</v>
      </c>
      <c r="H97" s="34"/>
      <c r="I97" s="34"/>
      <c r="J97" s="34"/>
      <c r="K97" s="34"/>
    </row>
    <row r="98" spans="1:11" ht="14.1" customHeight="1" x14ac:dyDescent="0.25">
      <c r="A98" s="34"/>
      <c r="B98" s="34"/>
      <c r="C98" s="49" t="s">
        <v>73</v>
      </c>
      <c r="D98" s="47">
        <v>0</v>
      </c>
      <c r="E98" s="47">
        <v>0</v>
      </c>
      <c r="F98" s="47">
        <v>0</v>
      </c>
      <c r="G98" s="47">
        <v>0</v>
      </c>
      <c r="H98" s="34"/>
      <c r="I98" s="34"/>
      <c r="J98" s="34"/>
      <c r="K98" s="34"/>
    </row>
    <row r="99" spans="1:11" ht="14.1" customHeight="1" x14ac:dyDescent="0.25">
      <c r="A99" s="34"/>
      <c r="B99" s="34"/>
      <c r="C99" s="49" t="s">
        <v>74</v>
      </c>
      <c r="D99" s="47">
        <v>0</v>
      </c>
      <c r="E99" s="47">
        <v>0</v>
      </c>
      <c r="F99" s="47">
        <v>0</v>
      </c>
      <c r="G99" s="47">
        <v>0</v>
      </c>
      <c r="H99" s="34"/>
      <c r="I99" s="34"/>
      <c r="J99" s="34"/>
      <c r="K99" s="34"/>
    </row>
    <row r="100" spans="1:11" ht="14.1" customHeight="1" x14ac:dyDescent="0.25">
      <c r="A100" s="34"/>
      <c r="B100" s="34"/>
      <c r="C100" s="49" t="s">
        <v>72</v>
      </c>
      <c r="D100" s="47">
        <v>0</v>
      </c>
      <c r="E100" s="47">
        <v>0</v>
      </c>
      <c r="F100" s="47">
        <v>0</v>
      </c>
      <c r="G100" s="47">
        <v>0</v>
      </c>
      <c r="H100" s="34"/>
      <c r="I100" s="34"/>
      <c r="J100" s="34"/>
      <c r="K100" s="34"/>
    </row>
    <row r="101" spans="1:11" ht="14.1" customHeight="1" x14ac:dyDescent="0.25">
      <c r="A101" s="34"/>
      <c r="B101" s="34"/>
      <c r="C101" s="49" t="s">
        <v>73</v>
      </c>
      <c r="D101" s="47">
        <v>0</v>
      </c>
      <c r="E101" s="47">
        <v>0</v>
      </c>
      <c r="F101" s="47">
        <v>0</v>
      </c>
      <c r="G101" s="47">
        <v>0</v>
      </c>
      <c r="H101" s="34"/>
      <c r="I101" s="34"/>
      <c r="J101" s="34"/>
      <c r="K101" s="34"/>
    </row>
    <row r="102" spans="1:11" ht="14.1" customHeight="1" x14ac:dyDescent="0.25">
      <c r="A102" s="34"/>
      <c r="B102" s="34"/>
      <c r="C102" s="49" t="s">
        <v>75</v>
      </c>
      <c r="D102" s="47">
        <v>0</v>
      </c>
      <c r="E102" s="47">
        <v>0</v>
      </c>
      <c r="F102" s="47">
        <v>0</v>
      </c>
      <c r="G102" s="47">
        <v>0</v>
      </c>
      <c r="H102" s="34"/>
      <c r="I102" s="34"/>
      <c r="J102" s="34"/>
      <c r="K102" s="34"/>
    </row>
    <row r="103" spans="1:11" ht="14.1" customHeight="1" x14ac:dyDescent="0.25">
      <c r="A103" s="34"/>
      <c r="B103" s="34"/>
      <c r="C103" s="49" t="s">
        <v>72</v>
      </c>
      <c r="D103" s="47">
        <v>0</v>
      </c>
      <c r="E103" s="47">
        <v>0</v>
      </c>
      <c r="F103" s="47">
        <v>0</v>
      </c>
      <c r="G103" s="47">
        <v>0</v>
      </c>
      <c r="H103" s="34"/>
      <c r="I103" s="34"/>
      <c r="J103" s="34"/>
      <c r="K103" s="34"/>
    </row>
    <row r="104" spans="1:11" ht="14.1" customHeight="1" x14ac:dyDescent="0.25">
      <c r="A104" s="34"/>
      <c r="B104" s="34"/>
      <c r="C104" s="49" t="s">
        <v>73</v>
      </c>
      <c r="D104" s="47">
        <v>0</v>
      </c>
      <c r="E104" s="47">
        <v>0</v>
      </c>
      <c r="F104" s="47">
        <v>0</v>
      </c>
      <c r="G104" s="47">
        <v>0</v>
      </c>
      <c r="H104" s="34"/>
      <c r="I104" s="34"/>
      <c r="J104" s="34"/>
      <c r="K104" s="34"/>
    </row>
    <row r="105" spans="1:11" ht="14.1" customHeight="1" x14ac:dyDescent="0.25">
      <c r="A105" s="34"/>
      <c r="B105" s="34"/>
      <c r="C105" s="49" t="s">
        <v>76</v>
      </c>
      <c r="D105" s="47">
        <v>0</v>
      </c>
      <c r="E105" s="47">
        <v>0</v>
      </c>
      <c r="F105" s="47">
        <v>0</v>
      </c>
      <c r="G105" s="47">
        <v>0</v>
      </c>
      <c r="H105" s="34"/>
      <c r="I105" s="34"/>
      <c r="J105" s="34"/>
      <c r="K105" s="34"/>
    </row>
    <row r="106" spans="1:11" ht="14.1" customHeight="1" x14ac:dyDescent="0.25">
      <c r="A106" s="34"/>
      <c r="B106" s="34"/>
      <c r="C106" s="49" t="s">
        <v>72</v>
      </c>
      <c r="D106" s="47">
        <v>0</v>
      </c>
      <c r="E106" s="47">
        <v>0</v>
      </c>
      <c r="F106" s="47">
        <v>0</v>
      </c>
      <c r="G106" s="47">
        <v>0</v>
      </c>
      <c r="H106" s="34"/>
      <c r="I106" s="34"/>
      <c r="J106" s="34"/>
      <c r="K106" s="34"/>
    </row>
    <row r="107" spans="1:11" ht="14.1" customHeight="1" x14ac:dyDescent="0.25">
      <c r="A107" s="34"/>
      <c r="B107" s="34"/>
      <c r="C107" s="49" t="s">
        <v>73</v>
      </c>
      <c r="D107" s="47">
        <v>0</v>
      </c>
      <c r="E107" s="47">
        <v>0</v>
      </c>
      <c r="F107" s="47">
        <v>0</v>
      </c>
      <c r="G107" s="47">
        <v>0</v>
      </c>
      <c r="H107" s="34"/>
      <c r="I107" s="34"/>
      <c r="J107" s="34"/>
      <c r="K107" s="34"/>
    </row>
    <row r="108" spans="1:11" ht="14.1" customHeight="1" x14ac:dyDescent="0.25">
      <c r="A108" s="34"/>
      <c r="B108" s="34"/>
      <c r="C108" s="49" t="s">
        <v>77</v>
      </c>
      <c r="D108" s="47">
        <v>0</v>
      </c>
      <c r="E108" s="47">
        <v>0</v>
      </c>
      <c r="F108" s="47">
        <v>0</v>
      </c>
      <c r="G108" s="47">
        <v>0</v>
      </c>
      <c r="H108" s="34"/>
      <c r="I108" s="34"/>
      <c r="J108" s="34"/>
      <c r="K108" s="34"/>
    </row>
    <row r="109" spans="1:11" ht="14.1" customHeight="1" x14ac:dyDescent="0.25">
      <c r="A109" s="34"/>
      <c r="B109" s="34"/>
      <c r="C109" s="49" t="s">
        <v>72</v>
      </c>
      <c r="D109" s="47">
        <v>0</v>
      </c>
      <c r="E109" s="47">
        <v>0</v>
      </c>
      <c r="F109" s="47">
        <v>0</v>
      </c>
      <c r="G109" s="47">
        <v>0</v>
      </c>
      <c r="H109" s="34"/>
      <c r="I109" s="34"/>
      <c r="J109" s="34"/>
      <c r="K109" s="34"/>
    </row>
    <row r="110" spans="1:11" ht="14.1" customHeight="1" x14ac:dyDescent="0.25">
      <c r="A110" s="34"/>
      <c r="B110" s="34"/>
      <c r="C110" s="49" t="s">
        <v>73</v>
      </c>
      <c r="D110" s="47">
        <v>0</v>
      </c>
      <c r="E110" s="47">
        <v>0</v>
      </c>
      <c r="F110" s="47">
        <v>0</v>
      </c>
      <c r="G110" s="47">
        <v>0</v>
      </c>
      <c r="H110" s="34"/>
      <c r="I110" s="34"/>
      <c r="J110" s="34"/>
      <c r="K110" s="34"/>
    </row>
    <row r="111" spans="1:11" ht="14.1" customHeight="1" x14ac:dyDescent="0.25">
      <c r="A111" s="34"/>
      <c r="B111" s="34"/>
      <c r="C111" s="49" t="s">
        <v>78</v>
      </c>
      <c r="D111" s="47">
        <v>0</v>
      </c>
      <c r="E111" s="47">
        <v>0</v>
      </c>
      <c r="F111" s="47">
        <v>0</v>
      </c>
      <c r="G111" s="47">
        <v>0</v>
      </c>
      <c r="H111" s="34"/>
      <c r="I111" s="34"/>
      <c r="J111" s="34"/>
      <c r="K111" s="34"/>
    </row>
    <row r="112" spans="1:11" ht="14.1" customHeight="1" x14ac:dyDescent="0.25">
      <c r="A112" s="34"/>
      <c r="B112" s="34"/>
      <c r="C112" s="49" t="s">
        <v>72</v>
      </c>
      <c r="D112" s="47">
        <v>0</v>
      </c>
      <c r="E112" s="47">
        <v>0</v>
      </c>
      <c r="F112" s="47">
        <v>0</v>
      </c>
      <c r="G112" s="47">
        <v>0</v>
      </c>
      <c r="H112" s="34"/>
      <c r="I112" s="34"/>
      <c r="J112" s="34"/>
      <c r="K112" s="34"/>
    </row>
    <row r="113" spans="1:11" ht="14.1" customHeight="1" x14ac:dyDescent="0.25">
      <c r="A113" s="34"/>
      <c r="B113" s="34"/>
      <c r="C113" s="49" t="s">
        <v>73</v>
      </c>
      <c r="D113" s="47">
        <v>0</v>
      </c>
      <c r="E113" s="47">
        <v>0</v>
      </c>
      <c r="F113" s="47">
        <v>0</v>
      </c>
      <c r="G113" s="47">
        <v>0</v>
      </c>
      <c r="H113" s="34"/>
      <c r="I113" s="34"/>
      <c r="J113" s="34"/>
      <c r="K113" s="34"/>
    </row>
    <row r="114" spans="1:11" ht="14.1" customHeight="1" x14ac:dyDescent="0.25">
      <c r="A114" s="34"/>
      <c r="B114" s="34"/>
      <c r="C114" s="49" t="s">
        <v>79</v>
      </c>
      <c r="D114" s="47">
        <v>0</v>
      </c>
      <c r="E114" s="47">
        <v>0</v>
      </c>
      <c r="F114" s="47">
        <v>0</v>
      </c>
      <c r="G114" s="47">
        <v>0</v>
      </c>
      <c r="H114" s="34"/>
      <c r="I114" s="34"/>
      <c r="J114" s="34"/>
      <c r="K114" s="34"/>
    </row>
    <row r="115" spans="1:11" ht="14.1" customHeight="1" x14ac:dyDescent="0.25">
      <c r="A115" s="34"/>
      <c r="B115" s="34"/>
      <c r="C115" s="49" t="s">
        <v>72</v>
      </c>
      <c r="D115" s="47">
        <v>0</v>
      </c>
      <c r="E115" s="47">
        <v>0</v>
      </c>
      <c r="F115" s="47">
        <v>0</v>
      </c>
      <c r="G115" s="47">
        <v>0</v>
      </c>
      <c r="H115" s="34"/>
      <c r="I115" s="34"/>
      <c r="J115" s="34"/>
      <c r="K115" s="34"/>
    </row>
    <row r="116" spans="1:11" ht="14.1" customHeight="1" x14ac:dyDescent="0.25">
      <c r="A116" s="34"/>
      <c r="B116" s="34"/>
      <c r="C116" s="49" t="s">
        <v>73</v>
      </c>
      <c r="D116" s="47">
        <v>0</v>
      </c>
      <c r="E116" s="47">
        <v>0</v>
      </c>
      <c r="F116" s="47">
        <v>0</v>
      </c>
      <c r="G116" s="47">
        <v>0</v>
      </c>
      <c r="H116" s="34"/>
      <c r="I116" s="34"/>
      <c r="J116" s="34"/>
      <c r="K116" s="34"/>
    </row>
    <row r="117" spans="1:11" ht="14.1" customHeight="1" x14ac:dyDescent="0.25">
      <c r="A117" s="34"/>
      <c r="B117" s="34"/>
      <c r="C117" s="49" t="s">
        <v>80</v>
      </c>
      <c r="D117" s="47">
        <v>0</v>
      </c>
      <c r="E117" s="47">
        <v>0</v>
      </c>
      <c r="F117" s="47">
        <v>0</v>
      </c>
      <c r="G117" s="47">
        <v>0</v>
      </c>
      <c r="H117" s="34"/>
      <c r="I117" s="34"/>
      <c r="J117" s="34"/>
      <c r="K117" s="34"/>
    </row>
    <row r="118" spans="1:11" ht="14.1" customHeight="1" x14ac:dyDescent="0.25">
      <c r="A118" s="34"/>
      <c r="B118" s="34"/>
      <c r="C118" s="49" t="s">
        <v>72</v>
      </c>
      <c r="D118" s="47">
        <v>0</v>
      </c>
      <c r="E118" s="47">
        <v>0</v>
      </c>
      <c r="F118" s="47">
        <v>0</v>
      </c>
      <c r="G118" s="47">
        <v>0</v>
      </c>
      <c r="H118" s="34"/>
      <c r="I118" s="34"/>
      <c r="J118" s="34"/>
      <c r="K118" s="34"/>
    </row>
    <row r="119" spans="1:11" ht="14.1" customHeight="1" x14ac:dyDescent="0.25">
      <c r="A119" s="34"/>
      <c r="B119" s="34"/>
      <c r="C119" s="49" t="s">
        <v>81</v>
      </c>
      <c r="D119" s="47">
        <v>0</v>
      </c>
      <c r="E119" s="47">
        <v>0</v>
      </c>
      <c r="F119" s="47">
        <v>0</v>
      </c>
      <c r="G119" s="47">
        <v>0</v>
      </c>
      <c r="H119" s="34"/>
      <c r="I119" s="34"/>
      <c r="J119" s="34"/>
      <c r="K119" s="34"/>
    </row>
    <row r="120" spans="1:11" ht="14.1" customHeight="1" x14ac:dyDescent="0.25">
      <c r="A120" s="34"/>
      <c r="B120" s="34"/>
      <c r="C120" s="49" t="s">
        <v>82</v>
      </c>
      <c r="D120" s="47">
        <v>0</v>
      </c>
      <c r="E120" s="47">
        <v>0</v>
      </c>
      <c r="F120" s="47">
        <v>0</v>
      </c>
      <c r="G120" s="47">
        <v>0</v>
      </c>
      <c r="H120" s="34"/>
      <c r="I120" s="34"/>
      <c r="J120" s="34"/>
      <c r="K120" s="34"/>
    </row>
    <row r="121" spans="1:11" ht="14.1" customHeight="1" x14ac:dyDescent="0.25">
      <c r="A121" s="34"/>
      <c r="B121" s="34"/>
      <c r="C121" s="49" t="s">
        <v>83</v>
      </c>
      <c r="D121" s="47">
        <v>0</v>
      </c>
      <c r="E121" s="47">
        <v>0</v>
      </c>
      <c r="F121" s="47">
        <v>0</v>
      </c>
      <c r="G121" s="47">
        <v>0</v>
      </c>
      <c r="H121" s="34"/>
      <c r="I121" s="34"/>
      <c r="J121" s="34"/>
      <c r="K121" s="34"/>
    </row>
    <row r="122" spans="1:11" ht="14.1" customHeight="1" x14ac:dyDescent="0.25">
      <c r="A122" s="34"/>
      <c r="B122" s="34"/>
      <c r="C122" s="49" t="s">
        <v>84</v>
      </c>
      <c r="D122" s="47">
        <v>0</v>
      </c>
      <c r="E122" s="47">
        <v>0</v>
      </c>
      <c r="F122" s="47">
        <v>0</v>
      </c>
      <c r="G122" s="47">
        <v>0</v>
      </c>
      <c r="H122" s="34"/>
      <c r="I122" s="34"/>
      <c r="J122" s="34"/>
      <c r="K122" s="34"/>
    </row>
    <row r="123" spans="1:11" ht="14.1" customHeight="1" x14ac:dyDescent="0.25">
      <c r="A123" s="34"/>
      <c r="B123" s="34"/>
      <c r="C123" s="49" t="s">
        <v>85</v>
      </c>
      <c r="D123" s="47">
        <v>0</v>
      </c>
      <c r="E123" s="47">
        <v>2000000</v>
      </c>
      <c r="F123" s="47">
        <v>1000000</v>
      </c>
      <c r="G123" s="47">
        <v>1000000</v>
      </c>
      <c r="H123" s="34"/>
      <c r="I123" s="34"/>
      <c r="J123" s="34"/>
      <c r="K123" s="34"/>
    </row>
    <row r="124" spans="1:11" ht="14.1" customHeight="1" x14ac:dyDescent="0.25">
      <c r="A124" s="34"/>
      <c r="B124" s="34"/>
      <c r="C124" s="49" t="s">
        <v>72</v>
      </c>
      <c r="D124" s="47">
        <v>0</v>
      </c>
      <c r="E124" s="47">
        <v>2000000</v>
      </c>
      <c r="F124" s="47">
        <v>1000000</v>
      </c>
      <c r="G124" s="47">
        <v>1000000</v>
      </c>
      <c r="H124" s="34"/>
      <c r="I124" s="34"/>
      <c r="J124" s="34"/>
      <c r="K124" s="34"/>
    </row>
    <row r="125" spans="1:11" ht="14.1" customHeight="1" x14ac:dyDescent="0.25">
      <c r="A125" s="34"/>
      <c r="B125" s="34"/>
      <c r="C125" s="49" t="s">
        <v>81</v>
      </c>
      <c r="D125" s="47">
        <v>0</v>
      </c>
      <c r="E125" s="47">
        <v>0</v>
      </c>
      <c r="F125" s="47">
        <v>0</v>
      </c>
      <c r="G125" s="47">
        <v>0</v>
      </c>
      <c r="H125" s="34"/>
      <c r="I125" s="34"/>
      <c r="J125" s="34"/>
      <c r="K125" s="34"/>
    </row>
    <row r="126" spans="1:11" ht="14.1" customHeight="1" x14ac:dyDescent="0.25">
      <c r="A126" s="34"/>
      <c r="B126" s="34"/>
      <c r="C126" s="49" t="s">
        <v>82</v>
      </c>
      <c r="D126" s="47">
        <v>0</v>
      </c>
      <c r="E126" s="47">
        <v>0</v>
      </c>
      <c r="F126" s="47">
        <v>0</v>
      </c>
      <c r="G126" s="47">
        <v>0</v>
      </c>
      <c r="H126" s="34"/>
      <c r="I126" s="34"/>
      <c r="J126" s="34"/>
      <c r="K126" s="34"/>
    </row>
    <row r="127" spans="1:11" ht="14.1" customHeight="1" x14ac:dyDescent="0.25">
      <c r="A127" s="34"/>
      <c r="B127" s="34"/>
      <c r="C127" s="49" t="s">
        <v>83</v>
      </c>
      <c r="D127" s="47">
        <v>0</v>
      </c>
      <c r="E127" s="47">
        <v>0</v>
      </c>
      <c r="F127" s="47">
        <v>0</v>
      </c>
      <c r="G127" s="47">
        <v>0</v>
      </c>
      <c r="H127" s="34"/>
      <c r="I127" s="34"/>
      <c r="J127" s="34"/>
      <c r="K127" s="34"/>
    </row>
    <row r="128" spans="1:11" ht="14.1" customHeight="1" x14ac:dyDescent="0.25">
      <c r="A128" s="34"/>
      <c r="B128" s="34"/>
      <c r="C128" s="49" t="s">
        <v>84</v>
      </c>
      <c r="D128" s="47">
        <v>0</v>
      </c>
      <c r="E128" s="47">
        <v>0</v>
      </c>
      <c r="F128" s="47">
        <v>0</v>
      </c>
      <c r="G128" s="47">
        <v>0</v>
      </c>
      <c r="H128" s="34"/>
      <c r="I128" s="34"/>
      <c r="J128" s="34"/>
      <c r="K128" s="34"/>
    </row>
    <row r="129" spans="1:11" ht="14.1" customHeight="1" x14ac:dyDescent="0.25">
      <c r="A129" s="34"/>
      <c r="B129" s="34"/>
      <c r="C129" s="49" t="s">
        <v>86</v>
      </c>
      <c r="D129" s="47">
        <v>0</v>
      </c>
      <c r="E129" s="47">
        <v>0</v>
      </c>
      <c r="F129" s="47">
        <v>0</v>
      </c>
      <c r="G129" s="47">
        <v>0</v>
      </c>
      <c r="H129" s="34"/>
      <c r="I129" s="34"/>
      <c r="J129" s="34"/>
      <c r="K129" s="34"/>
    </row>
    <row r="130" spans="1:11" ht="14.1" customHeight="1" x14ac:dyDescent="0.25">
      <c r="A130" s="34"/>
      <c r="B130" s="34"/>
      <c r="C130" s="49" t="s">
        <v>72</v>
      </c>
      <c r="D130" s="47">
        <v>0</v>
      </c>
      <c r="E130" s="47">
        <v>0</v>
      </c>
      <c r="F130" s="47">
        <v>0</v>
      </c>
      <c r="G130" s="47">
        <v>0</v>
      </c>
      <c r="H130" s="34"/>
      <c r="I130" s="34"/>
      <c r="J130" s="34"/>
      <c r="K130" s="34"/>
    </row>
    <row r="131" spans="1:11" ht="14.1" customHeight="1" x14ac:dyDescent="0.25">
      <c r="A131" s="34"/>
      <c r="B131" s="34"/>
      <c r="C131" s="49" t="s">
        <v>81</v>
      </c>
      <c r="D131" s="47">
        <v>0</v>
      </c>
      <c r="E131" s="47">
        <v>0</v>
      </c>
      <c r="F131" s="47">
        <v>0</v>
      </c>
      <c r="G131" s="47">
        <v>0</v>
      </c>
      <c r="H131" s="34"/>
      <c r="I131" s="34"/>
      <c r="J131" s="34"/>
      <c r="K131" s="34"/>
    </row>
    <row r="132" spans="1:11" ht="14.1" customHeight="1" x14ac:dyDescent="0.25">
      <c r="A132" s="34"/>
      <c r="B132" s="34"/>
      <c r="C132" s="49" t="s">
        <v>82</v>
      </c>
      <c r="D132" s="47">
        <v>0</v>
      </c>
      <c r="E132" s="47">
        <v>0</v>
      </c>
      <c r="F132" s="47">
        <v>0</v>
      </c>
      <c r="G132" s="47">
        <v>0</v>
      </c>
      <c r="H132" s="34"/>
      <c r="I132" s="34"/>
      <c r="J132" s="34"/>
      <c r="K132" s="34"/>
    </row>
    <row r="133" spans="1:11" ht="14.1" customHeight="1" x14ac:dyDescent="0.25">
      <c r="A133" s="34"/>
      <c r="B133" s="34"/>
      <c r="C133" s="49" t="s">
        <v>83</v>
      </c>
      <c r="D133" s="47">
        <v>0</v>
      </c>
      <c r="E133" s="47">
        <v>0</v>
      </c>
      <c r="F133" s="47">
        <v>0</v>
      </c>
      <c r="G133" s="47">
        <v>0</v>
      </c>
      <c r="H133" s="34"/>
      <c r="I133" s="34"/>
      <c r="J133" s="34"/>
      <c r="K133" s="34"/>
    </row>
    <row r="134" spans="1:11" ht="14.1" customHeight="1" x14ac:dyDescent="0.25">
      <c r="A134" s="34"/>
      <c r="B134" s="34"/>
      <c r="C134" s="49" t="s">
        <v>84</v>
      </c>
      <c r="D134" s="47">
        <v>0</v>
      </c>
      <c r="E134" s="47">
        <v>0</v>
      </c>
      <c r="F134" s="47">
        <v>0</v>
      </c>
      <c r="G134" s="47">
        <v>0</v>
      </c>
      <c r="H134" s="34"/>
      <c r="I134" s="34"/>
      <c r="J134" s="34"/>
      <c r="K134" s="34"/>
    </row>
    <row r="135" spans="1:11" ht="14.1" customHeight="1" x14ac:dyDescent="0.25">
      <c r="A135" s="34"/>
      <c r="B135" s="34"/>
      <c r="C135" s="49" t="s">
        <v>87</v>
      </c>
      <c r="D135" s="47">
        <v>0</v>
      </c>
      <c r="E135" s="47">
        <v>0</v>
      </c>
      <c r="F135" s="47">
        <v>0</v>
      </c>
      <c r="G135" s="47">
        <v>0</v>
      </c>
      <c r="H135" s="34"/>
      <c r="I135" s="34"/>
      <c r="J135" s="34"/>
      <c r="K135" s="34"/>
    </row>
    <row r="136" spans="1:11" ht="14.1" customHeight="1" x14ac:dyDescent="0.25">
      <c r="A136" s="34"/>
      <c r="B136" s="34"/>
      <c r="C136" s="49" t="s">
        <v>88</v>
      </c>
      <c r="D136" s="47">
        <v>0</v>
      </c>
      <c r="E136" s="47">
        <v>0</v>
      </c>
      <c r="F136" s="47">
        <v>0</v>
      </c>
      <c r="G136" s="47">
        <v>0</v>
      </c>
      <c r="H136" s="34"/>
      <c r="I136" s="34"/>
      <c r="J136" s="34"/>
      <c r="K136" s="34"/>
    </row>
    <row r="137" spans="1:11" ht="14.1" customHeight="1" x14ac:dyDescent="0.25">
      <c r="A137" s="34"/>
      <c r="B137" s="34"/>
      <c r="C137" s="48" t="s">
        <v>89</v>
      </c>
      <c r="D137" s="47">
        <v>0</v>
      </c>
      <c r="E137" s="47">
        <v>2000000</v>
      </c>
      <c r="F137" s="47">
        <v>1000000</v>
      </c>
      <c r="G137" s="47">
        <v>1000000</v>
      </c>
      <c r="H137" s="34"/>
      <c r="I137" s="34"/>
      <c r="J137" s="34"/>
      <c r="K137" s="34"/>
    </row>
    <row r="138" spans="1:11" ht="14.1" customHeight="1" x14ac:dyDescent="0.25">
      <c r="A138" s="34"/>
      <c r="B138" s="34"/>
      <c r="C138" s="55" t="s">
        <v>46</v>
      </c>
      <c r="D138" s="1419" t="s">
        <v>439</v>
      </c>
      <c r="E138" s="1420"/>
      <c r="F138" s="1420"/>
      <c r="G138" s="1420"/>
      <c r="H138" s="34"/>
      <c r="I138" s="34"/>
      <c r="J138" s="34"/>
      <c r="K138" s="34"/>
    </row>
    <row r="139" spans="1:11" ht="14.1" customHeight="1" x14ac:dyDescent="0.25">
      <c r="A139" s="34"/>
      <c r="B139" s="34"/>
      <c r="C139" s="32" t="s">
        <v>48</v>
      </c>
      <c r="D139" s="1421" t="s">
        <v>53</v>
      </c>
      <c r="E139" s="1422"/>
      <c r="F139" s="1422"/>
      <c r="G139" s="1422"/>
      <c r="H139" s="34"/>
      <c r="I139" s="34"/>
      <c r="J139" s="34"/>
      <c r="K139" s="34"/>
    </row>
    <row r="140" spans="1:11" ht="14.1" customHeight="1" x14ac:dyDescent="0.25">
      <c r="A140" s="34"/>
      <c r="B140" s="34"/>
      <c r="C140" s="32" t="s">
        <v>50</v>
      </c>
      <c r="D140" s="1421" t="s">
        <v>95</v>
      </c>
      <c r="E140" s="1422"/>
      <c r="F140" s="1422"/>
      <c r="G140" s="1422"/>
      <c r="H140" s="34"/>
      <c r="I140" s="34"/>
      <c r="J140" s="34"/>
      <c r="K140" s="34"/>
    </row>
    <row r="141" spans="1:11" ht="15" customHeight="1" x14ac:dyDescent="0.25">
      <c r="A141" s="34"/>
      <c r="B141" s="34"/>
      <c r="C141" s="53"/>
      <c r="D141" s="52">
        <v>2026</v>
      </c>
      <c r="E141" s="52">
        <v>2027</v>
      </c>
      <c r="F141" s="52">
        <v>2028</v>
      </c>
      <c r="G141" s="52">
        <v>2029</v>
      </c>
      <c r="H141" s="34"/>
      <c r="I141" s="34"/>
      <c r="J141" s="34"/>
      <c r="K141" s="34"/>
    </row>
    <row r="142" spans="1:11" ht="15" customHeight="1" x14ac:dyDescent="0.25">
      <c r="A142" s="34"/>
      <c r="B142" s="34"/>
      <c r="C142" s="51"/>
      <c r="D142" s="50" t="s">
        <v>17</v>
      </c>
      <c r="E142" s="50" t="s">
        <v>18</v>
      </c>
      <c r="F142" s="50" t="s">
        <v>18</v>
      </c>
      <c r="G142" s="50" t="s">
        <v>18</v>
      </c>
      <c r="H142" s="34"/>
      <c r="I142" s="34"/>
      <c r="J142" s="34"/>
      <c r="K142" s="34"/>
    </row>
    <row r="143" spans="1:11" ht="14.1" customHeight="1" x14ac:dyDescent="0.25">
      <c r="A143" s="34"/>
      <c r="B143" s="34"/>
      <c r="C143" s="41" t="s">
        <v>52</v>
      </c>
      <c r="D143" s="54" t="s">
        <v>53</v>
      </c>
      <c r="E143" s="54" t="s">
        <v>373</v>
      </c>
      <c r="F143" s="54" t="s">
        <v>438</v>
      </c>
      <c r="G143" s="54" t="s">
        <v>124</v>
      </c>
      <c r="H143" s="34"/>
      <c r="I143" s="34"/>
      <c r="J143" s="34"/>
      <c r="K143" s="34"/>
    </row>
    <row r="144" spans="1:11" ht="14.1" customHeight="1" x14ac:dyDescent="0.25">
      <c r="A144" s="34"/>
      <c r="B144" s="34"/>
      <c r="C144" s="41" t="s">
        <v>54</v>
      </c>
      <c r="D144" s="54" t="s">
        <v>55</v>
      </c>
      <c r="E144" s="54" t="s">
        <v>437</v>
      </c>
      <c r="F144" s="54" t="s">
        <v>436</v>
      </c>
      <c r="G144" s="54" t="s">
        <v>433</v>
      </c>
      <c r="H144" s="34"/>
      <c r="I144" s="34"/>
      <c r="J144" s="34"/>
      <c r="K144" s="34"/>
    </row>
    <row r="145" spans="1:11" ht="14.1" customHeight="1" x14ac:dyDescent="0.25">
      <c r="A145" s="34"/>
      <c r="B145" s="34"/>
      <c r="C145" s="41" t="s">
        <v>59</v>
      </c>
      <c r="D145" s="54" t="s">
        <v>55</v>
      </c>
      <c r="E145" s="54" t="s">
        <v>435</v>
      </c>
      <c r="F145" s="54" t="s">
        <v>434</v>
      </c>
      <c r="G145" s="54" t="s">
        <v>433</v>
      </c>
      <c r="H145" s="34"/>
      <c r="I145" s="34"/>
      <c r="J145" s="34"/>
      <c r="K145" s="34"/>
    </row>
    <row r="146" spans="1:11" ht="14.1" customHeight="1" x14ac:dyDescent="0.25">
      <c r="A146" s="34"/>
      <c r="B146" s="34"/>
      <c r="C146" s="41" t="s">
        <v>63</v>
      </c>
      <c r="D146" s="54" t="s">
        <v>53</v>
      </c>
      <c r="E146" s="54" t="s">
        <v>53</v>
      </c>
      <c r="F146" s="54" t="s">
        <v>432</v>
      </c>
      <c r="G146" s="54" t="s">
        <v>431</v>
      </c>
      <c r="H146" s="34"/>
      <c r="I146" s="34"/>
      <c r="J146" s="34"/>
      <c r="K146" s="34"/>
    </row>
    <row r="147" spans="1:11" ht="14.1" customHeight="1" x14ac:dyDescent="0.25">
      <c r="A147" s="34"/>
      <c r="B147" s="34"/>
      <c r="C147" s="41" t="s">
        <v>65</v>
      </c>
      <c r="D147" s="54" t="s">
        <v>53</v>
      </c>
      <c r="E147" s="54" t="s">
        <v>53</v>
      </c>
      <c r="F147" s="54" t="s">
        <v>430</v>
      </c>
      <c r="G147" s="54" t="s">
        <v>429</v>
      </c>
      <c r="H147" s="34"/>
      <c r="I147" s="34"/>
      <c r="J147" s="34"/>
      <c r="K147" s="34"/>
    </row>
    <row r="148" spans="1:11" ht="14.1" customHeight="1" x14ac:dyDescent="0.25">
      <c r="A148" s="34"/>
      <c r="B148" s="34"/>
      <c r="C148" s="41" t="s">
        <v>68</v>
      </c>
      <c r="D148" s="54" t="s">
        <v>53</v>
      </c>
      <c r="E148" s="54" t="s">
        <v>53</v>
      </c>
      <c r="F148" s="54" t="s">
        <v>428</v>
      </c>
      <c r="G148" s="54" t="s">
        <v>427</v>
      </c>
      <c r="H148" s="34"/>
      <c r="I148" s="34"/>
      <c r="J148" s="34"/>
      <c r="K148" s="34"/>
    </row>
    <row r="149" spans="1:11" ht="14.1" customHeight="1" x14ac:dyDescent="0.25">
      <c r="A149" s="34"/>
      <c r="B149" s="34"/>
      <c r="C149" s="1431" t="s">
        <v>70</v>
      </c>
      <c r="D149" s="1432"/>
      <c r="E149" s="1432"/>
      <c r="F149" s="1432"/>
      <c r="G149" s="1432"/>
      <c r="H149" s="34"/>
      <c r="I149" s="34"/>
      <c r="J149" s="34"/>
      <c r="K149" s="34"/>
    </row>
    <row r="150" spans="1:11" ht="14.1" customHeight="1" x14ac:dyDescent="0.25">
      <c r="A150" s="34"/>
      <c r="B150" s="34"/>
      <c r="C150" s="53"/>
      <c r="D150" s="52">
        <v>2026</v>
      </c>
      <c r="E150" s="52">
        <v>2027</v>
      </c>
      <c r="F150" s="52">
        <v>2028</v>
      </c>
      <c r="G150" s="52">
        <v>2029</v>
      </c>
      <c r="H150" s="34"/>
      <c r="I150" s="34"/>
      <c r="J150" s="34"/>
      <c r="K150" s="34"/>
    </row>
    <row r="151" spans="1:11" ht="14.1" customHeight="1" x14ac:dyDescent="0.25">
      <c r="A151" s="34"/>
      <c r="B151" s="34"/>
      <c r="C151" s="51"/>
      <c r="D151" s="50" t="s">
        <v>17</v>
      </c>
      <c r="E151" s="50" t="s">
        <v>18</v>
      </c>
      <c r="F151" s="50" t="s">
        <v>18</v>
      </c>
      <c r="G151" s="50" t="s">
        <v>18</v>
      </c>
      <c r="H151" s="34"/>
      <c r="I151" s="34"/>
      <c r="J151" s="34"/>
      <c r="K151" s="34"/>
    </row>
    <row r="152" spans="1:11" ht="14.1" customHeight="1" x14ac:dyDescent="0.25">
      <c r="A152" s="34"/>
      <c r="B152" s="34"/>
      <c r="C152" s="49" t="s">
        <v>71</v>
      </c>
      <c r="D152" s="47">
        <v>0</v>
      </c>
      <c r="E152" s="47">
        <v>0</v>
      </c>
      <c r="F152" s="47">
        <v>0</v>
      </c>
      <c r="G152" s="47">
        <v>0</v>
      </c>
      <c r="H152" s="34"/>
      <c r="I152" s="34"/>
      <c r="J152" s="34"/>
      <c r="K152" s="34"/>
    </row>
    <row r="153" spans="1:11" ht="14.1" customHeight="1" x14ac:dyDescent="0.25">
      <c r="A153" s="34"/>
      <c r="B153" s="34"/>
      <c r="C153" s="49" t="s">
        <v>72</v>
      </c>
      <c r="D153" s="47">
        <v>0</v>
      </c>
      <c r="E153" s="47">
        <v>0</v>
      </c>
      <c r="F153" s="47">
        <v>0</v>
      </c>
      <c r="G153" s="47">
        <v>0</v>
      </c>
      <c r="H153" s="34"/>
      <c r="I153" s="34"/>
      <c r="J153" s="34"/>
      <c r="K153" s="34"/>
    </row>
    <row r="154" spans="1:11" ht="14.1" customHeight="1" x14ac:dyDescent="0.25">
      <c r="A154" s="34"/>
      <c r="B154" s="34"/>
      <c r="C154" s="49" t="s">
        <v>73</v>
      </c>
      <c r="D154" s="47">
        <v>0</v>
      </c>
      <c r="E154" s="47">
        <v>0</v>
      </c>
      <c r="F154" s="47">
        <v>0</v>
      </c>
      <c r="G154" s="47">
        <v>0</v>
      </c>
      <c r="H154" s="34"/>
      <c r="I154" s="34"/>
      <c r="J154" s="34"/>
      <c r="K154" s="34"/>
    </row>
    <row r="155" spans="1:11" ht="14.1" customHeight="1" x14ac:dyDescent="0.25">
      <c r="A155" s="34"/>
      <c r="B155" s="34"/>
      <c r="C155" s="49" t="s">
        <v>74</v>
      </c>
      <c r="D155" s="47">
        <v>0</v>
      </c>
      <c r="E155" s="47">
        <v>0</v>
      </c>
      <c r="F155" s="47">
        <v>0</v>
      </c>
      <c r="G155" s="47">
        <v>0</v>
      </c>
      <c r="H155" s="34"/>
      <c r="I155" s="34"/>
      <c r="J155" s="34"/>
      <c r="K155" s="34"/>
    </row>
    <row r="156" spans="1:11" ht="14.1" customHeight="1" x14ac:dyDescent="0.25">
      <c r="A156" s="34"/>
      <c r="B156" s="34"/>
      <c r="C156" s="49" t="s">
        <v>72</v>
      </c>
      <c r="D156" s="47">
        <v>0</v>
      </c>
      <c r="E156" s="47">
        <v>0</v>
      </c>
      <c r="F156" s="47">
        <v>0</v>
      </c>
      <c r="G156" s="47">
        <v>0</v>
      </c>
      <c r="H156" s="34"/>
      <c r="I156" s="34"/>
      <c r="J156" s="34"/>
      <c r="K156" s="34"/>
    </row>
    <row r="157" spans="1:11" ht="14.1" customHeight="1" x14ac:dyDescent="0.25">
      <c r="A157" s="34"/>
      <c r="B157" s="34"/>
      <c r="C157" s="49" t="s">
        <v>73</v>
      </c>
      <c r="D157" s="47">
        <v>0</v>
      </c>
      <c r="E157" s="47">
        <v>0</v>
      </c>
      <c r="F157" s="47">
        <v>0</v>
      </c>
      <c r="G157" s="47">
        <v>0</v>
      </c>
      <c r="H157" s="34"/>
      <c r="I157" s="34"/>
      <c r="J157" s="34"/>
      <c r="K157" s="34"/>
    </row>
    <row r="158" spans="1:11" ht="14.1" customHeight="1" x14ac:dyDescent="0.25">
      <c r="A158" s="34"/>
      <c r="B158" s="34"/>
      <c r="C158" s="49" t="s">
        <v>75</v>
      </c>
      <c r="D158" s="47">
        <v>0</v>
      </c>
      <c r="E158" s="47">
        <v>0</v>
      </c>
      <c r="F158" s="47">
        <v>0</v>
      </c>
      <c r="G158" s="47">
        <v>0</v>
      </c>
      <c r="H158" s="34"/>
      <c r="I158" s="34"/>
      <c r="J158" s="34"/>
      <c r="K158" s="34"/>
    </row>
    <row r="159" spans="1:11" ht="14.1" customHeight="1" x14ac:dyDescent="0.25">
      <c r="A159" s="34"/>
      <c r="B159" s="34"/>
      <c r="C159" s="49" t="s">
        <v>72</v>
      </c>
      <c r="D159" s="47">
        <v>0</v>
      </c>
      <c r="E159" s="47">
        <v>0</v>
      </c>
      <c r="F159" s="47">
        <v>0</v>
      </c>
      <c r="G159" s="47">
        <v>0</v>
      </c>
      <c r="H159" s="34"/>
      <c r="I159" s="34"/>
      <c r="J159" s="34"/>
      <c r="K159" s="34"/>
    </row>
    <row r="160" spans="1:11" ht="14.1" customHeight="1" x14ac:dyDescent="0.25">
      <c r="A160" s="34"/>
      <c r="B160" s="34"/>
      <c r="C160" s="49" t="s">
        <v>73</v>
      </c>
      <c r="D160" s="47">
        <v>0</v>
      </c>
      <c r="E160" s="47">
        <v>0</v>
      </c>
      <c r="F160" s="47">
        <v>0</v>
      </c>
      <c r="G160" s="47">
        <v>0</v>
      </c>
      <c r="H160" s="34"/>
      <c r="I160" s="34"/>
      <c r="J160" s="34"/>
      <c r="K160" s="34"/>
    </row>
    <row r="161" spans="1:11" ht="14.1" customHeight="1" x14ac:dyDescent="0.25">
      <c r="A161" s="34"/>
      <c r="B161" s="34"/>
      <c r="C161" s="49" t="s">
        <v>76</v>
      </c>
      <c r="D161" s="47">
        <v>0</v>
      </c>
      <c r="E161" s="47">
        <v>0</v>
      </c>
      <c r="F161" s="47">
        <v>0</v>
      </c>
      <c r="G161" s="47">
        <v>0</v>
      </c>
      <c r="H161" s="34"/>
      <c r="I161" s="34"/>
      <c r="J161" s="34"/>
      <c r="K161" s="34"/>
    </row>
    <row r="162" spans="1:11" ht="14.1" customHeight="1" x14ac:dyDescent="0.25">
      <c r="A162" s="34"/>
      <c r="B162" s="34"/>
      <c r="C162" s="49" t="s">
        <v>72</v>
      </c>
      <c r="D162" s="47">
        <v>0</v>
      </c>
      <c r="E162" s="47">
        <v>0</v>
      </c>
      <c r="F162" s="47">
        <v>0</v>
      </c>
      <c r="G162" s="47">
        <v>0</v>
      </c>
      <c r="H162" s="34"/>
      <c r="I162" s="34"/>
      <c r="J162" s="34"/>
      <c r="K162" s="34"/>
    </row>
    <row r="163" spans="1:11" ht="14.1" customHeight="1" x14ac:dyDescent="0.25">
      <c r="A163" s="34"/>
      <c r="B163" s="34"/>
      <c r="C163" s="49" t="s">
        <v>73</v>
      </c>
      <c r="D163" s="47">
        <v>0</v>
      </c>
      <c r="E163" s="47">
        <v>0</v>
      </c>
      <c r="F163" s="47">
        <v>0</v>
      </c>
      <c r="G163" s="47">
        <v>0</v>
      </c>
      <c r="H163" s="34"/>
      <c r="I163" s="34"/>
      <c r="J163" s="34"/>
      <c r="K163" s="34"/>
    </row>
    <row r="164" spans="1:11" ht="14.1" customHeight="1" x14ac:dyDescent="0.25">
      <c r="A164" s="34"/>
      <c r="B164" s="34"/>
      <c r="C164" s="49" t="s">
        <v>77</v>
      </c>
      <c r="D164" s="47">
        <v>0</v>
      </c>
      <c r="E164" s="47">
        <v>0</v>
      </c>
      <c r="F164" s="47">
        <v>0</v>
      </c>
      <c r="G164" s="47">
        <v>0</v>
      </c>
      <c r="H164" s="34"/>
      <c r="I164" s="34"/>
      <c r="J164" s="34"/>
      <c r="K164" s="34"/>
    </row>
    <row r="165" spans="1:11" ht="14.1" customHeight="1" x14ac:dyDescent="0.25">
      <c r="A165" s="34"/>
      <c r="B165" s="34"/>
      <c r="C165" s="49" t="s">
        <v>72</v>
      </c>
      <c r="D165" s="47">
        <v>0</v>
      </c>
      <c r="E165" s="47">
        <v>0</v>
      </c>
      <c r="F165" s="47">
        <v>0</v>
      </c>
      <c r="G165" s="47">
        <v>0</v>
      </c>
      <c r="H165" s="34"/>
      <c r="I165" s="34"/>
      <c r="J165" s="34"/>
      <c r="K165" s="34"/>
    </row>
    <row r="166" spans="1:11" ht="14.1" customHeight="1" x14ac:dyDescent="0.25">
      <c r="A166" s="34"/>
      <c r="B166" s="34"/>
      <c r="C166" s="49" t="s">
        <v>73</v>
      </c>
      <c r="D166" s="47">
        <v>0</v>
      </c>
      <c r="E166" s="47">
        <v>0</v>
      </c>
      <c r="F166" s="47">
        <v>0</v>
      </c>
      <c r="G166" s="47">
        <v>0</v>
      </c>
      <c r="H166" s="34"/>
      <c r="I166" s="34"/>
      <c r="J166" s="34"/>
      <c r="K166" s="34"/>
    </row>
    <row r="167" spans="1:11" ht="14.1" customHeight="1" x14ac:dyDescent="0.25">
      <c r="A167" s="34"/>
      <c r="B167" s="34"/>
      <c r="C167" s="49" t="s">
        <v>78</v>
      </c>
      <c r="D167" s="47">
        <v>0</v>
      </c>
      <c r="E167" s="47">
        <v>0</v>
      </c>
      <c r="F167" s="47">
        <v>0</v>
      </c>
      <c r="G167" s="47">
        <v>0</v>
      </c>
      <c r="H167" s="34"/>
      <c r="I167" s="34"/>
      <c r="J167" s="34"/>
      <c r="K167" s="34"/>
    </row>
    <row r="168" spans="1:11" ht="14.1" customHeight="1" x14ac:dyDescent="0.25">
      <c r="A168" s="34"/>
      <c r="B168" s="34"/>
      <c r="C168" s="49" t="s">
        <v>72</v>
      </c>
      <c r="D168" s="47">
        <v>0</v>
      </c>
      <c r="E168" s="47">
        <v>0</v>
      </c>
      <c r="F168" s="47">
        <v>0</v>
      </c>
      <c r="G168" s="47">
        <v>0</v>
      </c>
      <c r="H168" s="34"/>
      <c r="I168" s="34"/>
      <c r="J168" s="34"/>
      <c r="K168" s="34"/>
    </row>
    <row r="169" spans="1:11" ht="14.1" customHeight="1" x14ac:dyDescent="0.25">
      <c r="A169" s="34"/>
      <c r="B169" s="34"/>
      <c r="C169" s="49" t="s">
        <v>73</v>
      </c>
      <c r="D169" s="47">
        <v>0</v>
      </c>
      <c r="E169" s="47">
        <v>0</v>
      </c>
      <c r="F169" s="47">
        <v>0</v>
      </c>
      <c r="G169" s="47">
        <v>0</v>
      </c>
      <c r="H169" s="34"/>
      <c r="I169" s="34"/>
      <c r="J169" s="34"/>
      <c r="K169" s="34"/>
    </row>
    <row r="170" spans="1:11" ht="14.1" customHeight="1" x14ac:dyDescent="0.25">
      <c r="A170" s="34"/>
      <c r="B170" s="34"/>
      <c r="C170" s="49" t="s">
        <v>79</v>
      </c>
      <c r="D170" s="47">
        <v>0</v>
      </c>
      <c r="E170" s="47">
        <v>0</v>
      </c>
      <c r="F170" s="47">
        <v>0</v>
      </c>
      <c r="G170" s="47">
        <v>0</v>
      </c>
      <c r="H170" s="34"/>
      <c r="I170" s="34"/>
      <c r="J170" s="34"/>
      <c r="K170" s="34"/>
    </row>
    <row r="171" spans="1:11" ht="14.1" customHeight="1" x14ac:dyDescent="0.25">
      <c r="A171" s="34"/>
      <c r="B171" s="34"/>
      <c r="C171" s="49" t="s">
        <v>72</v>
      </c>
      <c r="D171" s="47">
        <v>0</v>
      </c>
      <c r="E171" s="47">
        <v>0</v>
      </c>
      <c r="F171" s="47">
        <v>0</v>
      </c>
      <c r="G171" s="47">
        <v>0</v>
      </c>
      <c r="H171" s="34"/>
      <c r="I171" s="34"/>
      <c r="J171" s="34"/>
      <c r="K171" s="34"/>
    </row>
    <row r="172" spans="1:11" ht="14.1" customHeight="1" x14ac:dyDescent="0.25">
      <c r="A172" s="34"/>
      <c r="B172" s="34"/>
      <c r="C172" s="49" t="s">
        <v>73</v>
      </c>
      <c r="D172" s="47">
        <v>0</v>
      </c>
      <c r="E172" s="47">
        <v>0</v>
      </c>
      <c r="F172" s="47">
        <v>0</v>
      </c>
      <c r="G172" s="47">
        <v>0</v>
      </c>
      <c r="H172" s="34"/>
      <c r="I172" s="34"/>
      <c r="J172" s="34"/>
      <c r="K172" s="34"/>
    </row>
    <row r="173" spans="1:11" ht="14.1" customHeight="1" x14ac:dyDescent="0.25">
      <c r="A173" s="34"/>
      <c r="B173" s="34"/>
      <c r="C173" s="49" t="s">
        <v>80</v>
      </c>
      <c r="D173" s="47">
        <v>0</v>
      </c>
      <c r="E173" s="47">
        <v>0</v>
      </c>
      <c r="F173" s="47">
        <v>0</v>
      </c>
      <c r="G173" s="47">
        <v>0</v>
      </c>
      <c r="H173" s="34"/>
      <c r="I173" s="34"/>
      <c r="J173" s="34"/>
      <c r="K173" s="34"/>
    </row>
    <row r="174" spans="1:11" ht="14.1" customHeight="1" x14ac:dyDescent="0.25">
      <c r="A174" s="34"/>
      <c r="B174" s="34"/>
      <c r="C174" s="49" t="s">
        <v>72</v>
      </c>
      <c r="D174" s="47">
        <v>0</v>
      </c>
      <c r="E174" s="47">
        <v>0</v>
      </c>
      <c r="F174" s="47">
        <v>0</v>
      </c>
      <c r="G174" s="47">
        <v>0</v>
      </c>
      <c r="H174" s="34"/>
      <c r="I174" s="34"/>
      <c r="J174" s="34"/>
      <c r="K174" s="34"/>
    </row>
    <row r="175" spans="1:11" ht="14.1" customHeight="1" x14ac:dyDescent="0.25">
      <c r="A175" s="34"/>
      <c r="B175" s="34"/>
      <c r="C175" s="49" t="s">
        <v>81</v>
      </c>
      <c r="D175" s="47">
        <v>0</v>
      </c>
      <c r="E175" s="47">
        <v>0</v>
      </c>
      <c r="F175" s="47">
        <v>0</v>
      </c>
      <c r="G175" s="47">
        <v>0</v>
      </c>
      <c r="H175" s="34"/>
      <c r="I175" s="34"/>
      <c r="J175" s="34"/>
      <c r="K175" s="34"/>
    </row>
    <row r="176" spans="1:11" ht="14.1" customHeight="1" x14ac:dyDescent="0.25">
      <c r="A176" s="34"/>
      <c r="B176" s="34"/>
      <c r="C176" s="49" t="s">
        <v>82</v>
      </c>
      <c r="D176" s="47">
        <v>0</v>
      </c>
      <c r="E176" s="47">
        <v>0</v>
      </c>
      <c r="F176" s="47">
        <v>0</v>
      </c>
      <c r="G176" s="47">
        <v>0</v>
      </c>
      <c r="H176" s="34"/>
      <c r="I176" s="34"/>
      <c r="J176" s="34"/>
      <c r="K176" s="34"/>
    </row>
    <row r="177" spans="1:11" ht="14.1" customHeight="1" x14ac:dyDescent="0.25">
      <c r="A177" s="34"/>
      <c r="B177" s="34"/>
      <c r="C177" s="49" t="s">
        <v>83</v>
      </c>
      <c r="D177" s="47">
        <v>0</v>
      </c>
      <c r="E177" s="47">
        <v>0</v>
      </c>
      <c r="F177" s="47">
        <v>0</v>
      </c>
      <c r="G177" s="47">
        <v>0</v>
      </c>
      <c r="H177" s="34"/>
      <c r="I177" s="34"/>
      <c r="J177" s="34"/>
      <c r="K177" s="34"/>
    </row>
    <row r="178" spans="1:11" ht="14.1" customHeight="1" x14ac:dyDescent="0.25">
      <c r="A178" s="34"/>
      <c r="B178" s="34"/>
      <c r="C178" s="49" t="s">
        <v>84</v>
      </c>
      <c r="D178" s="47">
        <v>0</v>
      </c>
      <c r="E178" s="47">
        <v>0</v>
      </c>
      <c r="F178" s="47">
        <v>0</v>
      </c>
      <c r="G178" s="47">
        <v>0</v>
      </c>
      <c r="H178" s="34"/>
      <c r="I178" s="34"/>
      <c r="J178" s="34"/>
      <c r="K178" s="34"/>
    </row>
    <row r="179" spans="1:11" ht="14.1" customHeight="1" x14ac:dyDescent="0.25">
      <c r="A179" s="34"/>
      <c r="B179" s="34"/>
      <c r="C179" s="49" t="s">
        <v>85</v>
      </c>
      <c r="D179" s="47">
        <v>0</v>
      </c>
      <c r="E179" s="47">
        <v>28100000</v>
      </c>
      <c r="F179" s="47">
        <v>8180000</v>
      </c>
      <c r="G179" s="47">
        <v>2700000</v>
      </c>
      <c r="H179" s="34"/>
      <c r="I179" s="34"/>
      <c r="J179" s="34"/>
      <c r="K179" s="34"/>
    </row>
    <row r="180" spans="1:11" ht="14.1" customHeight="1" x14ac:dyDescent="0.25">
      <c r="A180" s="34"/>
      <c r="B180" s="34"/>
      <c r="C180" s="49" t="s">
        <v>72</v>
      </c>
      <c r="D180" s="47">
        <v>0</v>
      </c>
      <c r="E180" s="47">
        <v>28100000</v>
      </c>
      <c r="F180" s="47">
        <v>8180000</v>
      </c>
      <c r="G180" s="47">
        <v>2700000</v>
      </c>
      <c r="H180" s="34"/>
      <c r="I180" s="34"/>
      <c r="J180" s="34"/>
      <c r="K180" s="34"/>
    </row>
    <row r="181" spans="1:11" ht="14.1" customHeight="1" x14ac:dyDescent="0.25">
      <c r="A181" s="34"/>
      <c r="B181" s="34"/>
      <c r="C181" s="49" t="s">
        <v>81</v>
      </c>
      <c r="D181" s="47">
        <v>0</v>
      </c>
      <c r="E181" s="47">
        <v>0</v>
      </c>
      <c r="F181" s="47">
        <v>0</v>
      </c>
      <c r="G181" s="47">
        <v>0</v>
      </c>
      <c r="H181" s="34"/>
      <c r="I181" s="34"/>
      <c r="J181" s="34"/>
      <c r="K181" s="34"/>
    </row>
    <row r="182" spans="1:11" ht="14.1" customHeight="1" x14ac:dyDescent="0.25">
      <c r="A182" s="34"/>
      <c r="B182" s="34"/>
      <c r="C182" s="49" t="s">
        <v>82</v>
      </c>
      <c r="D182" s="47">
        <v>0</v>
      </c>
      <c r="E182" s="47">
        <v>0</v>
      </c>
      <c r="F182" s="47">
        <v>0</v>
      </c>
      <c r="G182" s="47">
        <v>0</v>
      </c>
      <c r="H182" s="34"/>
      <c r="I182" s="34"/>
      <c r="J182" s="34"/>
      <c r="K182" s="34"/>
    </row>
    <row r="183" spans="1:11" ht="14.1" customHeight="1" x14ac:dyDescent="0.25">
      <c r="A183" s="34"/>
      <c r="B183" s="34"/>
      <c r="C183" s="49" t="s">
        <v>83</v>
      </c>
      <c r="D183" s="47">
        <v>0</v>
      </c>
      <c r="E183" s="47">
        <v>0</v>
      </c>
      <c r="F183" s="47">
        <v>0</v>
      </c>
      <c r="G183" s="47">
        <v>0</v>
      </c>
      <c r="H183" s="34"/>
      <c r="I183" s="34"/>
      <c r="J183" s="34"/>
      <c r="K183" s="34"/>
    </row>
    <row r="184" spans="1:11" ht="14.1" customHeight="1" x14ac:dyDescent="0.25">
      <c r="A184" s="34"/>
      <c r="B184" s="34"/>
      <c r="C184" s="49" t="s">
        <v>84</v>
      </c>
      <c r="D184" s="47">
        <v>0</v>
      </c>
      <c r="E184" s="47">
        <v>0</v>
      </c>
      <c r="F184" s="47">
        <v>0</v>
      </c>
      <c r="G184" s="47">
        <v>0</v>
      </c>
      <c r="H184" s="34"/>
      <c r="I184" s="34"/>
      <c r="J184" s="34"/>
      <c r="K184" s="34"/>
    </row>
    <row r="185" spans="1:11" ht="14.1" customHeight="1" x14ac:dyDescent="0.25">
      <c r="A185" s="34"/>
      <c r="B185" s="34"/>
      <c r="C185" s="49" t="s">
        <v>86</v>
      </c>
      <c r="D185" s="47">
        <v>0</v>
      </c>
      <c r="E185" s="47">
        <v>0</v>
      </c>
      <c r="F185" s="47">
        <v>0</v>
      </c>
      <c r="G185" s="47">
        <v>0</v>
      </c>
      <c r="H185" s="34"/>
      <c r="I185" s="34"/>
      <c r="J185" s="34"/>
      <c r="K185" s="34"/>
    </row>
    <row r="186" spans="1:11" ht="14.1" customHeight="1" x14ac:dyDescent="0.25">
      <c r="A186" s="34"/>
      <c r="B186" s="34"/>
      <c r="C186" s="49" t="s">
        <v>72</v>
      </c>
      <c r="D186" s="47">
        <v>0</v>
      </c>
      <c r="E186" s="47">
        <v>0</v>
      </c>
      <c r="F186" s="47">
        <v>0</v>
      </c>
      <c r="G186" s="47">
        <v>0</v>
      </c>
      <c r="H186" s="34"/>
      <c r="I186" s="34"/>
      <c r="J186" s="34"/>
      <c r="K186" s="34"/>
    </row>
    <row r="187" spans="1:11" ht="14.1" customHeight="1" x14ac:dyDescent="0.25">
      <c r="A187" s="34"/>
      <c r="B187" s="34"/>
      <c r="C187" s="49" t="s">
        <v>81</v>
      </c>
      <c r="D187" s="47">
        <v>0</v>
      </c>
      <c r="E187" s="47">
        <v>0</v>
      </c>
      <c r="F187" s="47">
        <v>0</v>
      </c>
      <c r="G187" s="47">
        <v>0</v>
      </c>
      <c r="H187" s="34"/>
      <c r="I187" s="34"/>
      <c r="J187" s="34"/>
      <c r="K187" s="34"/>
    </row>
    <row r="188" spans="1:11" ht="14.1" customHeight="1" x14ac:dyDescent="0.25">
      <c r="A188" s="34"/>
      <c r="B188" s="34"/>
      <c r="C188" s="49" t="s">
        <v>82</v>
      </c>
      <c r="D188" s="47">
        <v>0</v>
      </c>
      <c r="E188" s="47">
        <v>0</v>
      </c>
      <c r="F188" s="47">
        <v>0</v>
      </c>
      <c r="G188" s="47">
        <v>0</v>
      </c>
      <c r="H188" s="34"/>
      <c r="I188" s="34"/>
      <c r="J188" s="34"/>
      <c r="K188" s="34"/>
    </row>
    <row r="189" spans="1:11" ht="14.1" customHeight="1" x14ac:dyDescent="0.25">
      <c r="A189" s="34"/>
      <c r="B189" s="34"/>
      <c r="C189" s="49" t="s">
        <v>83</v>
      </c>
      <c r="D189" s="47">
        <v>0</v>
      </c>
      <c r="E189" s="47">
        <v>0</v>
      </c>
      <c r="F189" s="47">
        <v>0</v>
      </c>
      <c r="G189" s="47">
        <v>0</v>
      </c>
      <c r="H189" s="34"/>
      <c r="I189" s="34"/>
      <c r="J189" s="34"/>
      <c r="K189" s="34"/>
    </row>
    <row r="190" spans="1:11" ht="14.1" customHeight="1" x14ac:dyDescent="0.25">
      <c r="A190" s="34"/>
      <c r="B190" s="34"/>
      <c r="C190" s="49" t="s">
        <v>84</v>
      </c>
      <c r="D190" s="47">
        <v>0</v>
      </c>
      <c r="E190" s="47">
        <v>0</v>
      </c>
      <c r="F190" s="47">
        <v>0</v>
      </c>
      <c r="G190" s="47">
        <v>0</v>
      </c>
      <c r="H190" s="34"/>
      <c r="I190" s="34"/>
      <c r="J190" s="34"/>
      <c r="K190" s="34"/>
    </row>
    <row r="191" spans="1:11" ht="14.1" customHeight="1" x14ac:dyDescent="0.25">
      <c r="A191" s="34"/>
      <c r="B191" s="34"/>
      <c r="C191" s="49" t="s">
        <v>87</v>
      </c>
      <c r="D191" s="47">
        <v>0</v>
      </c>
      <c r="E191" s="47">
        <v>0</v>
      </c>
      <c r="F191" s="47">
        <v>0</v>
      </c>
      <c r="G191" s="47">
        <v>0</v>
      </c>
      <c r="H191" s="34"/>
      <c r="I191" s="34"/>
      <c r="J191" s="34"/>
      <c r="K191" s="34"/>
    </row>
    <row r="192" spans="1:11" ht="14.1" customHeight="1" x14ac:dyDescent="0.25">
      <c r="A192" s="34"/>
      <c r="B192" s="34"/>
      <c r="C192" s="49" t="s">
        <v>88</v>
      </c>
      <c r="D192" s="47">
        <v>0</v>
      </c>
      <c r="E192" s="47">
        <v>0</v>
      </c>
      <c r="F192" s="47">
        <v>0</v>
      </c>
      <c r="G192" s="47">
        <v>0</v>
      </c>
      <c r="H192" s="34"/>
      <c r="I192" s="34"/>
      <c r="J192" s="34"/>
      <c r="K192" s="34"/>
    </row>
    <row r="193" spans="1:11" ht="14.1" customHeight="1" x14ac:dyDescent="0.25">
      <c r="A193" s="34"/>
      <c r="B193" s="34"/>
      <c r="C193" s="48" t="s">
        <v>89</v>
      </c>
      <c r="D193" s="47">
        <v>0</v>
      </c>
      <c r="E193" s="47">
        <v>28100000</v>
      </c>
      <c r="F193" s="47">
        <v>8180000</v>
      </c>
      <c r="G193" s="47">
        <v>2700000</v>
      </c>
      <c r="H193" s="34"/>
      <c r="I193" s="34"/>
      <c r="J193" s="34"/>
      <c r="K193" s="34"/>
    </row>
    <row r="194" spans="1:11" ht="14.1" customHeight="1" x14ac:dyDescent="0.25">
      <c r="A194" s="34"/>
      <c r="B194" s="34"/>
      <c r="C194" s="55" t="s">
        <v>46</v>
      </c>
      <c r="D194" s="1419" t="s">
        <v>426</v>
      </c>
      <c r="E194" s="1420"/>
      <c r="F194" s="1420"/>
      <c r="G194" s="1420"/>
      <c r="H194" s="34"/>
      <c r="I194" s="34"/>
      <c r="J194" s="34"/>
      <c r="K194" s="34"/>
    </row>
    <row r="195" spans="1:11" ht="14.1" customHeight="1" x14ac:dyDescent="0.25">
      <c r="A195" s="34"/>
      <c r="B195" s="34"/>
      <c r="C195" s="32" t="s">
        <v>48</v>
      </c>
      <c r="D195" s="1421" t="s">
        <v>53</v>
      </c>
      <c r="E195" s="1422"/>
      <c r="F195" s="1422"/>
      <c r="G195" s="1422"/>
      <c r="H195" s="34"/>
      <c r="I195" s="34"/>
      <c r="J195" s="34"/>
      <c r="K195" s="34"/>
    </row>
    <row r="196" spans="1:11" ht="14.1" customHeight="1" x14ac:dyDescent="0.25">
      <c r="A196" s="34"/>
      <c r="B196" s="34"/>
      <c r="C196" s="32" t="s">
        <v>50</v>
      </c>
      <c r="D196" s="1421" t="s">
        <v>95</v>
      </c>
      <c r="E196" s="1422"/>
      <c r="F196" s="1422"/>
      <c r="G196" s="1422"/>
      <c r="H196" s="34"/>
      <c r="I196" s="34"/>
      <c r="J196" s="34"/>
      <c r="K196" s="34"/>
    </row>
    <row r="197" spans="1:11" ht="15" customHeight="1" x14ac:dyDescent="0.25">
      <c r="A197" s="34"/>
      <c r="B197" s="34"/>
      <c r="C197" s="53"/>
      <c r="D197" s="52">
        <v>2026</v>
      </c>
      <c r="E197" s="52">
        <v>2027</v>
      </c>
      <c r="F197" s="52">
        <v>2028</v>
      </c>
      <c r="G197" s="52">
        <v>2029</v>
      </c>
      <c r="H197" s="34"/>
      <c r="I197" s="34"/>
      <c r="J197" s="34"/>
      <c r="K197" s="34"/>
    </row>
    <row r="198" spans="1:11" ht="15" customHeight="1" x14ac:dyDescent="0.25">
      <c r="A198" s="34"/>
      <c r="B198" s="34"/>
      <c r="C198" s="51"/>
      <c r="D198" s="50" t="s">
        <v>17</v>
      </c>
      <c r="E198" s="50" t="s">
        <v>18</v>
      </c>
      <c r="F198" s="50" t="s">
        <v>18</v>
      </c>
      <c r="G198" s="50" t="s">
        <v>18</v>
      </c>
      <c r="H198" s="34"/>
      <c r="I198" s="34"/>
      <c r="J198" s="34"/>
      <c r="K198" s="34"/>
    </row>
    <row r="199" spans="1:11" ht="14.1" customHeight="1" x14ac:dyDescent="0.25">
      <c r="A199" s="34"/>
      <c r="B199" s="34"/>
      <c r="C199" s="41" t="s">
        <v>52</v>
      </c>
      <c r="D199" s="54" t="s">
        <v>53</v>
      </c>
      <c r="E199" s="54" t="s">
        <v>425</v>
      </c>
      <c r="F199" s="54" t="s">
        <v>424</v>
      </c>
      <c r="G199" s="54" t="s">
        <v>423</v>
      </c>
      <c r="H199" s="34"/>
      <c r="I199" s="34"/>
      <c r="J199" s="34"/>
      <c r="K199" s="34"/>
    </row>
    <row r="200" spans="1:11" ht="14.1" customHeight="1" x14ac:dyDescent="0.25">
      <c r="A200" s="34"/>
      <c r="B200" s="34"/>
      <c r="C200" s="41" t="s">
        <v>54</v>
      </c>
      <c r="D200" s="54" t="s">
        <v>55</v>
      </c>
      <c r="E200" s="54" t="s">
        <v>422</v>
      </c>
      <c r="F200" s="54" t="s">
        <v>421</v>
      </c>
      <c r="G200" s="54" t="s">
        <v>420</v>
      </c>
      <c r="H200" s="34"/>
      <c r="I200" s="34"/>
      <c r="J200" s="34"/>
      <c r="K200" s="34"/>
    </row>
    <row r="201" spans="1:11" ht="14.1" customHeight="1" x14ac:dyDescent="0.25">
      <c r="A201" s="34"/>
      <c r="B201" s="34"/>
      <c r="C201" s="41" t="s">
        <v>59</v>
      </c>
      <c r="D201" s="54" t="s">
        <v>55</v>
      </c>
      <c r="E201" s="54" t="s">
        <v>419</v>
      </c>
      <c r="F201" s="54" t="s">
        <v>418</v>
      </c>
      <c r="G201" s="54" t="s">
        <v>417</v>
      </c>
      <c r="H201" s="34"/>
      <c r="I201" s="34"/>
      <c r="J201" s="34"/>
      <c r="K201" s="34"/>
    </row>
    <row r="202" spans="1:11" ht="14.1" customHeight="1" x14ac:dyDescent="0.25">
      <c r="A202" s="34"/>
      <c r="B202" s="34"/>
      <c r="C202" s="41" t="s">
        <v>63</v>
      </c>
      <c r="D202" s="54" t="s">
        <v>53</v>
      </c>
      <c r="E202" s="54" t="s">
        <v>53</v>
      </c>
      <c r="F202" s="54" t="s">
        <v>416</v>
      </c>
      <c r="G202" s="54" t="s">
        <v>415</v>
      </c>
      <c r="H202" s="34"/>
      <c r="I202" s="34"/>
      <c r="J202" s="34"/>
      <c r="K202" s="34"/>
    </row>
    <row r="203" spans="1:11" ht="14.1" customHeight="1" x14ac:dyDescent="0.25">
      <c r="A203" s="34"/>
      <c r="B203" s="34"/>
      <c r="C203" s="41" t="s">
        <v>65</v>
      </c>
      <c r="D203" s="54" t="s">
        <v>53</v>
      </c>
      <c r="E203" s="54" t="s">
        <v>53</v>
      </c>
      <c r="F203" s="54" t="s">
        <v>414</v>
      </c>
      <c r="G203" s="54" t="s">
        <v>413</v>
      </c>
      <c r="H203" s="34"/>
      <c r="I203" s="34"/>
      <c r="J203" s="34"/>
      <c r="K203" s="34"/>
    </row>
    <row r="204" spans="1:11" ht="14.1" customHeight="1" x14ac:dyDescent="0.25">
      <c r="A204" s="34"/>
      <c r="B204" s="34"/>
      <c r="C204" s="41" t="s">
        <v>68</v>
      </c>
      <c r="D204" s="54" t="s">
        <v>53</v>
      </c>
      <c r="E204" s="54" t="s">
        <v>53</v>
      </c>
      <c r="F204" s="54" t="s">
        <v>412</v>
      </c>
      <c r="G204" s="54" t="s">
        <v>411</v>
      </c>
      <c r="H204" s="34"/>
      <c r="I204" s="34"/>
      <c r="J204" s="34"/>
      <c r="K204" s="34"/>
    </row>
    <row r="205" spans="1:11" ht="14.1" customHeight="1" x14ac:dyDescent="0.25">
      <c r="A205" s="34"/>
      <c r="B205" s="34"/>
      <c r="C205" s="1431" t="s">
        <v>70</v>
      </c>
      <c r="D205" s="1432"/>
      <c r="E205" s="1432"/>
      <c r="F205" s="1432"/>
      <c r="G205" s="1432"/>
      <c r="H205" s="34"/>
      <c r="I205" s="34"/>
      <c r="J205" s="34"/>
      <c r="K205" s="34"/>
    </row>
    <row r="206" spans="1:11" ht="14.1" customHeight="1" x14ac:dyDescent="0.25">
      <c r="A206" s="34"/>
      <c r="B206" s="34"/>
      <c r="C206" s="53"/>
      <c r="D206" s="52">
        <v>2026</v>
      </c>
      <c r="E206" s="52">
        <v>2027</v>
      </c>
      <c r="F206" s="52">
        <v>2028</v>
      </c>
      <c r="G206" s="52">
        <v>2029</v>
      </c>
      <c r="H206" s="34"/>
      <c r="I206" s="34"/>
      <c r="J206" s="34"/>
      <c r="K206" s="34"/>
    </row>
    <row r="207" spans="1:11" ht="14.1" customHeight="1" x14ac:dyDescent="0.25">
      <c r="A207" s="34"/>
      <c r="B207" s="34"/>
      <c r="C207" s="51"/>
      <c r="D207" s="50" t="s">
        <v>17</v>
      </c>
      <c r="E207" s="50" t="s">
        <v>18</v>
      </c>
      <c r="F207" s="50" t="s">
        <v>18</v>
      </c>
      <c r="G207" s="50" t="s">
        <v>18</v>
      </c>
      <c r="H207" s="34"/>
      <c r="I207" s="34"/>
      <c r="J207" s="34"/>
      <c r="K207" s="34"/>
    </row>
    <row r="208" spans="1:11" ht="14.1" customHeight="1" x14ac:dyDescent="0.25">
      <c r="A208" s="34"/>
      <c r="B208" s="34"/>
      <c r="C208" s="49" t="s">
        <v>71</v>
      </c>
      <c r="D208" s="47">
        <v>0</v>
      </c>
      <c r="E208" s="47">
        <v>0</v>
      </c>
      <c r="F208" s="47">
        <v>0</v>
      </c>
      <c r="G208" s="47">
        <v>0</v>
      </c>
      <c r="H208" s="34"/>
      <c r="I208" s="34"/>
      <c r="J208" s="34"/>
      <c r="K208" s="34"/>
    </row>
    <row r="209" spans="1:11" ht="14.1" customHeight="1" x14ac:dyDescent="0.25">
      <c r="A209" s="34"/>
      <c r="B209" s="34"/>
      <c r="C209" s="49" t="s">
        <v>72</v>
      </c>
      <c r="D209" s="47">
        <v>0</v>
      </c>
      <c r="E209" s="47">
        <v>0</v>
      </c>
      <c r="F209" s="47">
        <v>0</v>
      </c>
      <c r="G209" s="47">
        <v>0</v>
      </c>
      <c r="H209" s="34"/>
      <c r="I209" s="34"/>
      <c r="J209" s="34"/>
      <c r="K209" s="34"/>
    </row>
    <row r="210" spans="1:11" ht="14.1" customHeight="1" x14ac:dyDescent="0.25">
      <c r="A210" s="34"/>
      <c r="B210" s="34"/>
      <c r="C210" s="49" t="s">
        <v>73</v>
      </c>
      <c r="D210" s="47">
        <v>0</v>
      </c>
      <c r="E210" s="47">
        <v>0</v>
      </c>
      <c r="F210" s="47">
        <v>0</v>
      </c>
      <c r="G210" s="47">
        <v>0</v>
      </c>
      <c r="H210" s="34"/>
      <c r="I210" s="34"/>
      <c r="J210" s="34"/>
      <c r="K210" s="34"/>
    </row>
    <row r="211" spans="1:11" ht="14.1" customHeight="1" x14ac:dyDescent="0.25">
      <c r="A211" s="34"/>
      <c r="B211" s="34"/>
      <c r="C211" s="49" t="s">
        <v>74</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73</v>
      </c>
      <c r="D213" s="47">
        <v>0</v>
      </c>
      <c r="E213" s="47">
        <v>0</v>
      </c>
      <c r="F213" s="47">
        <v>0</v>
      </c>
      <c r="G213" s="47">
        <v>0</v>
      </c>
      <c r="H213" s="34"/>
      <c r="I213" s="34"/>
      <c r="J213" s="34"/>
      <c r="K213" s="34"/>
    </row>
    <row r="214" spans="1:11" ht="14.1" customHeight="1" x14ac:dyDescent="0.25">
      <c r="A214" s="34"/>
      <c r="B214" s="34"/>
      <c r="C214" s="49" t="s">
        <v>75</v>
      </c>
      <c r="D214" s="47">
        <v>0</v>
      </c>
      <c r="E214" s="47">
        <v>0</v>
      </c>
      <c r="F214" s="47">
        <v>0</v>
      </c>
      <c r="G214" s="47">
        <v>0</v>
      </c>
      <c r="H214" s="34"/>
      <c r="I214" s="34"/>
      <c r="J214" s="34"/>
      <c r="K214" s="34"/>
    </row>
    <row r="215" spans="1:11" ht="14.1" customHeight="1" x14ac:dyDescent="0.25">
      <c r="A215" s="34"/>
      <c r="B215" s="34"/>
      <c r="C215" s="49" t="s">
        <v>72</v>
      </c>
      <c r="D215" s="47">
        <v>0</v>
      </c>
      <c r="E215" s="47">
        <v>0</v>
      </c>
      <c r="F215" s="47">
        <v>0</v>
      </c>
      <c r="G215" s="47">
        <v>0</v>
      </c>
      <c r="H215" s="34"/>
      <c r="I215" s="34"/>
      <c r="J215" s="34"/>
      <c r="K215" s="34"/>
    </row>
    <row r="216" spans="1:11" ht="14.1" customHeight="1" x14ac:dyDescent="0.25">
      <c r="A216" s="34"/>
      <c r="B216" s="34"/>
      <c r="C216" s="49" t="s">
        <v>73</v>
      </c>
      <c r="D216" s="47">
        <v>0</v>
      </c>
      <c r="E216" s="47">
        <v>0</v>
      </c>
      <c r="F216" s="47">
        <v>0</v>
      </c>
      <c r="G216" s="47">
        <v>0</v>
      </c>
      <c r="H216" s="34"/>
      <c r="I216" s="34"/>
      <c r="J216" s="34"/>
      <c r="K216" s="34"/>
    </row>
    <row r="217" spans="1:11" ht="14.1" customHeight="1" x14ac:dyDescent="0.25">
      <c r="A217" s="34"/>
      <c r="B217" s="34"/>
      <c r="C217" s="49" t="s">
        <v>76</v>
      </c>
      <c r="D217" s="47">
        <v>0</v>
      </c>
      <c r="E217" s="47">
        <v>0</v>
      </c>
      <c r="F217" s="47">
        <v>0</v>
      </c>
      <c r="G217" s="47">
        <v>0</v>
      </c>
      <c r="H217" s="34"/>
      <c r="I217" s="34"/>
      <c r="J217" s="34"/>
      <c r="K217" s="34"/>
    </row>
    <row r="218" spans="1:11" ht="14.1" customHeight="1" x14ac:dyDescent="0.25">
      <c r="A218" s="34"/>
      <c r="B218" s="34"/>
      <c r="C218" s="49" t="s">
        <v>72</v>
      </c>
      <c r="D218" s="47">
        <v>0</v>
      </c>
      <c r="E218" s="47">
        <v>0</v>
      </c>
      <c r="F218" s="47">
        <v>0</v>
      </c>
      <c r="G218" s="47">
        <v>0</v>
      </c>
      <c r="H218" s="34"/>
      <c r="I218" s="34"/>
      <c r="J218" s="34"/>
      <c r="K218" s="34"/>
    </row>
    <row r="219" spans="1:11" ht="14.1" customHeight="1" x14ac:dyDescent="0.25">
      <c r="A219" s="34"/>
      <c r="B219" s="34"/>
      <c r="C219" s="49" t="s">
        <v>73</v>
      </c>
      <c r="D219" s="47">
        <v>0</v>
      </c>
      <c r="E219" s="47">
        <v>0</v>
      </c>
      <c r="F219" s="47">
        <v>0</v>
      </c>
      <c r="G219" s="47">
        <v>0</v>
      </c>
      <c r="H219" s="34"/>
      <c r="I219" s="34"/>
      <c r="J219" s="34"/>
      <c r="K219" s="34"/>
    </row>
    <row r="220" spans="1:11" ht="14.1" customHeight="1" x14ac:dyDescent="0.25">
      <c r="A220" s="34"/>
      <c r="B220" s="34"/>
      <c r="C220" s="49" t="s">
        <v>77</v>
      </c>
      <c r="D220" s="47">
        <v>0</v>
      </c>
      <c r="E220" s="47">
        <v>0</v>
      </c>
      <c r="F220" s="47">
        <v>0</v>
      </c>
      <c r="G220" s="47">
        <v>0</v>
      </c>
      <c r="H220" s="34"/>
      <c r="I220" s="34"/>
      <c r="J220" s="34"/>
      <c r="K220" s="34"/>
    </row>
    <row r="221" spans="1:11" ht="14.1" customHeight="1" x14ac:dyDescent="0.25">
      <c r="A221" s="34"/>
      <c r="B221" s="34"/>
      <c r="C221" s="49" t="s">
        <v>72</v>
      </c>
      <c r="D221" s="47">
        <v>0</v>
      </c>
      <c r="E221" s="47">
        <v>0</v>
      </c>
      <c r="F221" s="47">
        <v>0</v>
      </c>
      <c r="G221" s="47">
        <v>0</v>
      </c>
      <c r="H221" s="34"/>
      <c r="I221" s="34"/>
      <c r="J221" s="34"/>
      <c r="K221" s="34"/>
    </row>
    <row r="222" spans="1:11" ht="14.1" customHeight="1" x14ac:dyDescent="0.25">
      <c r="A222" s="34"/>
      <c r="B222" s="34"/>
      <c r="C222" s="49" t="s">
        <v>73</v>
      </c>
      <c r="D222" s="47">
        <v>0</v>
      </c>
      <c r="E222" s="47">
        <v>0</v>
      </c>
      <c r="F222" s="47">
        <v>0</v>
      </c>
      <c r="G222" s="47">
        <v>0</v>
      </c>
      <c r="H222" s="34"/>
      <c r="I222" s="34"/>
      <c r="J222" s="34"/>
      <c r="K222" s="34"/>
    </row>
    <row r="223" spans="1:11" ht="14.1" customHeight="1" x14ac:dyDescent="0.25">
      <c r="A223" s="34"/>
      <c r="B223" s="34"/>
      <c r="C223" s="49" t="s">
        <v>78</v>
      </c>
      <c r="D223" s="47">
        <v>0</v>
      </c>
      <c r="E223" s="47">
        <v>0</v>
      </c>
      <c r="F223" s="47">
        <v>0</v>
      </c>
      <c r="G223" s="47">
        <v>0</v>
      </c>
      <c r="H223" s="34"/>
      <c r="I223" s="34"/>
      <c r="J223" s="34"/>
      <c r="K223" s="34"/>
    </row>
    <row r="224" spans="1:11" ht="14.1" customHeight="1" x14ac:dyDescent="0.25">
      <c r="A224" s="34"/>
      <c r="B224" s="34"/>
      <c r="C224" s="49" t="s">
        <v>72</v>
      </c>
      <c r="D224" s="47">
        <v>0</v>
      </c>
      <c r="E224" s="47">
        <v>0</v>
      </c>
      <c r="F224" s="47">
        <v>0</v>
      </c>
      <c r="G224" s="47">
        <v>0</v>
      </c>
      <c r="H224" s="34"/>
      <c r="I224" s="34"/>
      <c r="J224" s="34"/>
      <c r="K224" s="34"/>
    </row>
    <row r="225" spans="1:11" ht="14.1" customHeight="1" x14ac:dyDescent="0.25">
      <c r="A225" s="34"/>
      <c r="B225" s="34"/>
      <c r="C225" s="49" t="s">
        <v>73</v>
      </c>
      <c r="D225" s="47">
        <v>0</v>
      </c>
      <c r="E225" s="47">
        <v>0</v>
      </c>
      <c r="F225" s="47">
        <v>0</v>
      </c>
      <c r="G225" s="47">
        <v>0</v>
      </c>
      <c r="H225" s="34"/>
      <c r="I225" s="34"/>
      <c r="J225" s="34"/>
      <c r="K225" s="34"/>
    </row>
    <row r="226" spans="1:11" ht="14.1" customHeight="1" x14ac:dyDescent="0.25">
      <c r="A226" s="34"/>
      <c r="B226" s="34"/>
      <c r="C226" s="49" t="s">
        <v>79</v>
      </c>
      <c r="D226" s="47">
        <v>0</v>
      </c>
      <c r="E226" s="47">
        <v>0</v>
      </c>
      <c r="F226" s="47">
        <v>0</v>
      </c>
      <c r="G226" s="47">
        <v>0</v>
      </c>
      <c r="H226" s="34"/>
      <c r="I226" s="34"/>
      <c r="J226" s="34"/>
      <c r="K226" s="34"/>
    </row>
    <row r="227" spans="1:11" ht="14.1" customHeight="1" x14ac:dyDescent="0.25">
      <c r="A227" s="34"/>
      <c r="B227" s="34"/>
      <c r="C227" s="49" t="s">
        <v>72</v>
      </c>
      <c r="D227" s="47">
        <v>0</v>
      </c>
      <c r="E227" s="47">
        <v>0</v>
      </c>
      <c r="F227" s="47">
        <v>0</v>
      </c>
      <c r="G227" s="47">
        <v>0</v>
      </c>
      <c r="H227" s="34"/>
      <c r="I227" s="34"/>
      <c r="J227" s="34"/>
      <c r="K227" s="34"/>
    </row>
    <row r="228" spans="1:11" ht="14.1" customHeight="1" x14ac:dyDescent="0.25">
      <c r="A228" s="34"/>
      <c r="B228" s="34"/>
      <c r="C228" s="49" t="s">
        <v>73</v>
      </c>
      <c r="D228" s="47">
        <v>0</v>
      </c>
      <c r="E228" s="47">
        <v>0</v>
      </c>
      <c r="F228" s="47">
        <v>0</v>
      </c>
      <c r="G228" s="47">
        <v>0</v>
      </c>
      <c r="H228" s="34"/>
      <c r="I228" s="34"/>
      <c r="J228" s="34"/>
      <c r="K228" s="34"/>
    </row>
    <row r="229" spans="1:11" ht="14.1" customHeight="1" x14ac:dyDescent="0.25">
      <c r="A229" s="34"/>
      <c r="B229" s="34"/>
      <c r="C229" s="49" t="s">
        <v>80</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81</v>
      </c>
      <c r="D231" s="47">
        <v>0</v>
      </c>
      <c r="E231" s="47">
        <v>0</v>
      </c>
      <c r="F231" s="47">
        <v>0</v>
      </c>
      <c r="G231" s="47">
        <v>0</v>
      </c>
      <c r="H231" s="34"/>
      <c r="I231" s="34"/>
      <c r="J231" s="34"/>
      <c r="K231" s="34"/>
    </row>
    <row r="232" spans="1:11" ht="14.1" customHeight="1" x14ac:dyDescent="0.25">
      <c r="A232" s="34"/>
      <c r="B232" s="34"/>
      <c r="C232" s="49" t="s">
        <v>82</v>
      </c>
      <c r="D232" s="47">
        <v>0</v>
      </c>
      <c r="E232" s="47">
        <v>0</v>
      </c>
      <c r="F232" s="47">
        <v>0</v>
      </c>
      <c r="G232" s="47">
        <v>0</v>
      </c>
      <c r="H232" s="34"/>
      <c r="I232" s="34"/>
      <c r="J232" s="34"/>
      <c r="K232" s="34"/>
    </row>
    <row r="233" spans="1:11" ht="14.1" customHeight="1" x14ac:dyDescent="0.25">
      <c r="A233" s="34"/>
      <c r="B233" s="34"/>
      <c r="C233" s="49" t="s">
        <v>83</v>
      </c>
      <c r="D233" s="47">
        <v>0</v>
      </c>
      <c r="E233" s="47">
        <v>0</v>
      </c>
      <c r="F233" s="47">
        <v>0</v>
      </c>
      <c r="G233" s="47">
        <v>0</v>
      </c>
      <c r="H233" s="34"/>
      <c r="I233" s="34"/>
      <c r="J233" s="34"/>
      <c r="K233" s="34"/>
    </row>
    <row r="234" spans="1:11" ht="14.1" customHeight="1" x14ac:dyDescent="0.25">
      <c r="A234" s="34"/>
      <c r="B234" s="34"/>
      <c r="C234" s="49" t="s">
        <v>84</v>
      </c>
      <c r="D234" s="47">
        <v>0</v>
      </c>
      <c r="E234" s="47">
        <v>0</v>
      </c>
      <c r="F234" s="47">
        <v>0</v>
      </c>
      <c r="G234" s="47">
        <v>0</v>
      </c>
      <c r="H234" s="34"/>
      <c r="I234" s="34"/>
      <c r="J234" s="34"/>
      <c r="K234" s="34"/>
    </row>
    <row r="235" spans="1:11" ht="14.1" customHeight="1" x14ac:dyDescent="0.25">
      <c r="A235" s="34"/>
      <c r="B235" s="34"/>
      <c r="C235" s="49" t="s">
        <v>85</v>
      </c>
      <c r="D235" s="47">
        <v>0</v>
      </c>
      <c r="E235" s="47">
        <v>5620000</v>
      </c>
      <c r="F235" s="47">
        <v>4560000</v>
      </c>
      <c r="G235" s="47">
        <v>1200000</v>
      </c>
      <c r="H235" s="34"/>
      <c r="I235" s="34"/>
      <c r="J235" s="34"/>
      <c r="K235" s="34"/>
    </row>
    <row r="236" spans="1:11" ht="14.1" customHeight="1" x14ac:dyDescent="0.25">
      <c r="A236" s="34"/>
      <c r="B236" s="34"/>
      <c r="C236" s="49" t="s">
        <v>72</v>
      </c>
      <c r="D236" s="47">
        <v>0</v>
      </c>
      <c r="E236" s="47">
        <v>5620000</v>
      </c>
      <c r="F236" s="47">
        <v>4560000</v>
      </c>
      <c r="G236" s="47">
        <v>1200000</v>
      </c>
      <c r="H236" s="34"/>
      <c r="I236" s="34"/>
      <c r="J236" s="34"/>
      <c r="K236" s="34"/>
    </row>
    <row r="237" spans="1:11" ht="14.1" customHeight="1" x14ac:dyDescent="0.25">
      <c r="A237" s="34"/>
      <c r="B237" s="34"/>
      <c r="C237" s="49" t="s">
        <v>81</v>
      </c>
      <c r="D237" s="47">
        <v>0</v>
      </c>
      <c r="E237" s="47">
        <v>0</v>
      </c>
      <c r="F237" s="47">
        <v>0</v>
      </c>
      <c r="G237" s="47">
        <v>0</v>
      </c>
      <c r="H237" s="34"/>
      <c r="I237" s="34"/>
      <c r="J237" s="34"/>
      <c r="K237" s="34"/>
    </row>
    <row r="238" spans="1:11" ht="14.1" customHeight="1" x14ac:dyDescent="0.25">
      <c r="A238" s="34"/>
      <c r="B238" s="34"/>
      <c r="C238" s="49" t="s">
        <v>82</v>
      </c>
      <c r="D238" s="47">
        <v>0</v>
      </c>
      <c r="E238" s="47">
        <v>0</v>
      </c>
      <c r="F238" s="47">
        <v>0</v>
      </c>
      <c r="G238" s="47">
        <v>0</v>
      </c>
      <c r="H238" s="34"/>
      <c r="I238" s="34"/>
      <c r="J238" s="34"/>
      <c r="K238" s="34"/>
    </row>
    <row r="239" spans="1:11" ht="14.1" customHeight="1" x14ac:dyDescent="0.25">
      <c r="A239" s="34"/>
      <c r="B239" s="34"/>
      <c r="C239" s="49" t="s">
        <v>83</v>
      </c>
      <c r="D239" s="47">
        <v>0</v>
      </c>
      <c r="E239" s="47">
        <v>0</v>
      </c>
      <c r="F239" s="47">
        <v>0</v>
      </c>
      <c r="G239" s="47">
        <v>0</v>
      </c>
      <c r="H239" s="34"/>
      <c r="I239" s="34"/>
      <c r="J239" s="34"/>
      <c r="K239" s="34"/>
    </row>
    <row r="240" spans="1:11" ht="14.1" customHeight="1" x14ac:dyDescent="0.25">
      <c r="A240" s="34"/>
      <c r="B240" s="34"/>
      <c r="C240" s="49" t="s">
        <v>84</v>
      </c>
      <c r="D240" s="47">
        <v>0</v>
      </c>
      <c r="E240" s="47">
        <v>0</v>
      </c>
      <c r="F240" s="47">
        <v>0</v>
      </c>
      <c r="G240" s="47">
        <v>0</v>
      </c>
      <c r="H240" s="34"/>
      <c r="I240" s="34"/>
      <c r="J240" s="34"/>
      <c r="K240" s="34"/>
    </row>
    <row r="241" spans="1:11" ht="14.1" customHeight="1" x14ac:dyDescent="0.25">
      <c r="A241" s="34"/>
      <c r="B241" s="34"/>
      <c r="C241" s="49" t="s">
        <v>86</v>
      </c>
      <c r="D241" s="47">
        <v>0</v>
      </c>
      <c r="E241" s="47">
        <v>0</v>
      </c>
      <c r="F241" s="47">
        <v>0</v>
      </c>
      <c r="G241" s="47">
        <v>0</v>
      </c>
      <c r="H241" s="34"/>
      <c r="I241" s="34"/>
      <c r="J241" s="34"/>
      <c r="K241" s="34"/>
    </row>
    <row r="242" spans="1:11" ht="14.1" customHeight="1" x14ac:dyDescent="0.25">
      <c r="A242" s="34"/>
      <c r="B242" s="34"/>
      <c r="C242" s="49" t="s">
        <v>72</v>
      </c>
      <c r="D242" s="47">
        <v>0</v>
      </c>
      <c r="E242" s="47">
        <v>0</v>
      </c>
      <c r="F242" s="47">
        <v>0</v>
      </c>
      <c r="G242" s="47">
        <v>0</v>
      </c>
      <c r="H242" s="34"/>
      <c r="I242" s="34"/>
      <c r="J242" s="34"/>
      <c r="K242" s="34"/>
    </row>
    <row r="243" spans="1:11" ht="14.1" customHeight="1" x14ac:dyDescent="0.25">
      <c r="A243" s="34"/>
      <c r="B243" s="34"/>
      <c r="C243" s="49" t="s">
        <v>81</v>
      </c>
      <c r="D243" s="47">
        <v>0</v>
      </c>
      <c r="E243" s="47">
        <v>0</v>
      </c>
      <c r="F243" s="47">
        <v>0</v>
      </c>
      <c r="G243" s="47">
        <v>0</v>
      </c>
      <c r="H243" s="34"/>
      <c r="I243" s="34"/>
      <c r="J243" s="34"/>
      <c r="K243" s="34"/>
    </row>
    <row r="244" spans="1:11" ht="14.1" customHeight="1" x14ac:dyDescent="0.25">
      <c r="A244" s="34"/>
      <c r="B244" s="34"/>
      <c r="C244" s="49" t="s">
        <v>82</v>
      </c>
      <c r="D244" s="47">
        <v>0</v>
      </c>
      <c r="E244" s="47">
        <v>0</v>
      </c>
      <c r="F244" s="47">
        <v>0</v>
      </c>
      <c r="G244" s="47">
        <v>0</v>
      </c>
      <c r="H244" s="34"/>
      <c r="I244" s="34"/>
      <c r="J244" s="34"/>
      <c r="K244" s="34"/>
    </row>
    <row r="245" spans="1:11" ht="14.1" customHeight="1" x14ac:dyDescent="0.25">
      <c r="A245" s="34"/>
      <c r="B245" s="34"/>
      <c r="C245" s="49" t="s">
        <v>83</v>
      </c>
      <c r="D245" s="47">
        <v>0</v>
      </c>
      <c r="E245" s="47">
        <v>0</v>
      </c>
      <c r="F245" s="47">
        <v>0</v>
      </c>
      <c r="G245" s="47">
        <v>0</v>
      </c>
      <c r="H245" s="34"/>
      <c r="I245" s="34"/>
      <c r="J245" s="34"/>
      <c r="K245" s="34"/>
    </row>
    <row r="246" spans="1:11" ht="14.1" customHeight="1" x14ac:dyDescent="0.25">
      <c r="A246" s="34"/>
      <c r="B246" s="34"/>
      <c r="C246" s="49" t="s">
        <v>84</v>
      </c>
      <c r="D246" s="47">
        <v>0</v>
      </c>
      <c r="E246" s="47">
        <v>0</v>
      </c>
      <c r="F246" s="47">
        <v>0</v>
      </c>
      <c r="G246" s="47">
        <v>0</v>
      </c>
      <c r="H246" s="34"/>
      <c r="I246" s="34"/>
      <c r="J246" s="34"/>
      <c r="K246" s="34"/>
    </row>
    <row r="247" spans="1:11" ht="14.1" customHeight="1" x14ac:dyDescent="0.25">
      <c r="A247" s="34"/>
      <c r="B247" s="34"/>
      <c r="C247" s="49" t="s">
        <v>87</v>
      </c>
      <c r="D247" s="47">
        <v>0</v>
      </c>
      <c r="E247" s="47">
        <v>0</v>
      </c>
      <c r="F247" s="47">
        <v>0</v>
      </c>
      <c r="G247" s="47">
        <v>0</v>
      </c>
      <c r="H247" s="34"/>
      <c r="I247" s="34"/>
      <c r="J247" s="34"/>
      <c r="K247" s="34"/>
    </row>
    <row r="248" spans="1:11" ht="14.1" customHeight="1" x14ac:dyDescent="0.25">
      <c r="A248" s="34"/>
      <c r="B248" s="34"/>
      <c r="C248" s="49" t="s">
        <v>88</v>
      </c>
      <c r="D248" s="47">
        <v>0</v>
      </c>
      <c r="E248" s="47">
        <v>0</v>
      </c>
      <c r="F248" s="47">
        <v>0</v>
      </c>
      <c r="G248" s="47">
        <v>0</v>
      </c>
      <c r="H248" s="34"/>
      <c r="I248" s="34"/>
      <c r="J248" s="34"/>
      <c r="K248" s="34"/>
    </row>
    <row r="249" spans="1:11" ht="14.1" customHeight="1" x14ac:dyDescent="0.25">
      <c r="A249" s="34"/>
      <c r="B249" s="34"/>
      <c r="C249" s="48" t="s">
        <v>89</v>
      </c>
      <c r="D249" s="47">
        <v>0</v>
      </c>
      <c r="E249" s="47">
        <v>5620000</v>
      </c>
      <c r="F249" s="47">
        <v>4560000</v>
      </c>
      <c r="G249" s="47">
        <v>1200000</v>
      </c>
      <c r="H249" s="34"/>
      <c r="I249" s="34"/>
      <c r="J249" s="34"/>
      <c r="K249" s="34"/>
    </row>
    <row r="250" spans="1:11" ht="14.1" customHeight="1" x14ac:dyDescent="0.25">
      <c r="A250" s="34"/>
      <c r="B250" s="34"/>
      <c r="C250" s="55" t="s">
        <v>46</v>
      </c>
      <c r="D250" s="1419" t="s">
        <v>410</v>
      </c>
      <c r="E250" s="1420"/>
      <c r="F250" s="1420"/>
      <c r="G250" s="1420"/>
      <c r="H250" s="34"/>
      <c r="I250" s="34"/>
      <c r="J250" s="34"/>
      <c r="K250" s="34"/>
    </row>
    <row r="251" spans="1:11" ht="14.1" customHeight="1" x14ac:dyDescent="0.25">
      <c r="A251" s="34"/>
      <c r="B251" s="34"/>
      <c r="C251" s="32" t="s">
        <v>48</v>
      </c>
      <c r="D251" s="1421" t="s">
        <v>53</v>
      </c>
      <c r="E251" s="1422"/>
      <c r="F251" s="1422"/>
      <c r="G251" s="1422"/>
      <c r="H251" s="34"/>
      <c r="I251" s="34"/>
      <c r="J251" s="34"/>
      <c r="K251" s="34"/>
    </row>
    <row r="252" spans="1:11" ht="14.1" customHeight="1" x14ac:dyDescent="0.25">
      <c r="A252" s="34"/>
      <c r="B252" s="34"/>
      <c r="C252" s="32" t="s">
        <v>50</v>
      </c>
      <c r="D252" s="1421" t="s">
        <v>95</v>
      </c>
      <c r="E252" s="1422"/>
      <c r="F252" s="1422"/>
      <c r="G252" s="1422"/>
      <c r="H252" s="34"/>
      <c r="I252" s="34"/>
      <c r="J252" s="34"/>
      <c r="K252" s="34"/>
    </row>
    <row r="253" spans="1:11" ht="15" customHeight="1" x14ac:dyDescent="0.25">
      <c r="A253" s="34"/>
      <c r="B253" s="34"/>
      <c r="C253" s="53"/>
      <c r="D253" s="52">
        <v>2026</v>
      </c>
      <c r="E253" s="52">
        <v>2027</v>
      </c>
      <c r="F253" s="52">
        <v>2028</v>
      </c>
      <c r="G253" s="52">
        <v>2029</v>
      </c>
      <c r="H253" s="34"/>
      <c r="I253" s="34"/>
      <c r="J253" s="34"/>
      <c r="K253" s="34"/>
    </row>
    <row r="254" spans="1:11" ht="15" customHeight="1" x14ac:dyDescent="0.25">
      <c r="A254" s="34"/>
      <c r="B254" s="34"/>
      <c r="C254" s="51"/>
      <c r="D254" s="50" t="s">
        <v>17</v>
      </c>
      <c r="E254" s="50" t="s">
        <v>18</v>
      </c>
      <c r="F254" s="50" t="s">
        <v>18</v>
      </c>
      <c r="G254" s="50" t="s">
        <v>18</v>
      </c>
      <c r="H254" s="34"/>
      <c r="I254" s="34"/>
      <c r="J254" s="34"/>
      <c r="K254" s="34"/>
    </row>
    <row r="255" spans="1:11" ht="14.1" customHeight="1" x14ac:dyDescent="0.25">
      <c r="A255" s="34"/>
      <c r="B255" s="34"/>
      <c r="C255" s="41" t="s">
        <v>52</v>
      </c>
      <c r="D255" s="54" t="s">
        <v>53</v>
      </c>
      <c r="E255" s="54" t="s">
        <v>124</v>
      </c>
      <c r="F255" s="54" t="s">
        <v>55</v>
      </c>
      <c r="G255" s="54" t="s">
        <v>55</v>
      </c>
      <c r="H255" s="34"/>
      <c r="I255" s="34"/>
      <c r="J255" s="34"/>
      <c r="K255" s="34"/>
    </row>
    <row r="256" spans="1:11" ht="14.1" customHeight="1" x14ac:dyDescent="0.25">
      <c r="A256" s="34"/>
      <c r="B256" s="34"/>
      <c r="C256" s="41" t="s">
        <v>54</v>
      </c>
      <c r="D256" s="54" t="s">
        <v>53</v>
      </c>
      <c r="E256" s="54" t="s">
        <v>409</v>
      </c>
      <c r="F256" s="54" t="s">
        <v>55</v>
      </c>
      <c r="G256" s="54" t="s">
        <v>55</v>
      </c>
      <c r="H256" s="34"/>
      <c r="I256" s="34"/>
      <c r="J256" s="34"/>
      <c r="K256" s="34"/>
    </row>
    <row r="257" spans="1:11" ht="14.1" customHeight="1" x14ac:dyDescent="0.25">
      <c r="A257" s="34"/>
      <c r="B257" s="34"/>
      <c r="C257" s="41" t="s">
        <v>59</v>
      </c>
      <c r="D257" s="54" t="s">
        <v>55</v>
      </c>
      <c r="E257" s="54" t="s">
        <v>409</v>
      </c>
      <c r="F257" s="54" t="s">
        <v>55</v>
      </c>
      <c r="G257" s="54" t="s">
        <v>55</v>
      </c>
      <c r="H257" s="34"/>
      <c r="I257" s="34"/>
      <c r="J257" s="34"/>
      <c r="K257" s="34"/>
    </row>
    <row r="258" spans="1:11" ht="14.1" customHeight="1" x14ac:dyDescent="0.25">
      <c r="A258" s="34"/>
      <c r="B258" s="34"/>
      <c r="C258" s="41" t="s">
        <v>63</v>
      </c>
      <c r="D258" s="54" t="s">
        <v>53</v>
      </c>
      <c r="E258" s="54" t="s">
        <v>53</v>
      </c>
      <c r="F258" s="54" t="s">
        <v>103</v>
      </c>
      <c r="G258" s="54" t="s">
        <v>53</v>
      </c>
      <c r="H258" s="34"/>
      <c r="I258" s="34"/>
      <c r="J258" s="34"/>
      <c r="K258" s="34"/>
    </row>
    <row r="259" spans="1:11" ht="14.1" customHeight="1" x14ac:dyDescent="0.25">
      <c r="A259" s="34"/>
      <c r="B259" s="34"/>
      <c r="C259" s="41" t="s">
        <v>65</v>
      </c>
      <c r="D259" s="54" t="s">
        <v>53</v>
      </c>
      <c r="E259" s="54" t="s">
        <v>53</v>
      </c>
      <c r="F259" s="54" t="s">
        <v>103</v>
      </c>
      <c r="G259" s="54" t="s">
        <v>53</v>
      </c>
      <c r="H259" s="34"/>
      <c r="I259" s="34"/>
      <c r="J259" s="34"/>
      <c r="K259" s="34"/>
    </row>
    <row r="260" spans="1:11" ht="14.1" customHeight="1" x14ac:dyDescent="0.25">
      <c r="A260" s="34"/>
      <c r="B260" s="34"/>
      <c r="C260" s="41" t="s">
        <v>68</v>
      </c>
      <c r="D260" s="54" t="s">
        <v>53</v>
      </c>
      <c r="E260" s="54" t="s">
        <v>53</v>
      </c>
      <c r="F260" s="54" t="s">
        <v>103</v>
      </c>
      <c r="G260" s="54" t="s">
        <v>53</v>
      </c>
      <c r="H260" s="34"/>
      <c r="I260" s="34"/>
      <c r="J260" s="34"/>
      <c r="K260" s="34"/>
    </row>
    <row r="261" spans="1:11" ht="14.1" customHeight="1" x14ac:dyDescent="0.25">
      <c r="A261" s="34"/>
      <c r="B261" s="34"/>
      <c r="C261" s="1431" t="s">
        <v>70</v>
      </c>
      <c r="D261" s="1432"/>
      <c r="E261" s="1432"/>
      <c r="F261" s="1432"/>
      <c r="G261" s="1432"/>
      <c r="H261" s="34"/>
      <c r="I261" s="34"/>
      <c r="J261" s="34"/>
      <c r="K261" s="34"/>
    </row>
    <row r="262" spans="1:11" ht="14.1" customHeight="1" x14ac:dyDescent="0.25">
      <c r="A262" s="34"/>
      <c r="B262" s="34"/>
      <c r="C262" s="53"/>
      <c r="D262" s="52">
        <v>2026</v>
      </c>
      <c r="E262" s="52">
        <v>2027</v>
      </c>
      <c r="F262" s="52">
        <v>2028</v>
      </c>
      <c r="G262" s="52">
        <v>2029</v>
      </c>
      <c r="H262" s="34"/>
      <c r="I262" s="34"/>
      <c r="J262" s="34"/>
      <c r="K262" s="34"/>
    </row>
    <row r="263" spans="1:11" ht="14.1" customHeight="1" x14ac:dyDescent="0.25">
      <c r="A263" s="34"/>
      <c r="B263" s="34"/>
      <c r="C263" s="51"/>
      <c r="D263" s="50" t="s">
        <v>17</v>
      </c>
      <c r="E263" s="50" t="s">
        <v>18</v>
      </c>
      <c r="F263" s="50" t="s">
        <v>18</v>
      </c>
      <c r="G263" s="50" t="s">
        <v>18</v>
      </c>
      <c r="H263" s="34"/>
      <c r="I263" s="34"/>
      <c r="J263" s="34"/>
      <c r="K263" s="34"/>
    </row>
    <row r="264" spans="1:11" ht="14.1" customHeight="1" x14ac:dyDescent="0.25">
      <c r="A264" s="34"/>
      <c r="B264" s="34"/>
      <c r="C264" s="49" t="s">
        <v>71</v>
      </c>
      <c r="D264" s="61" t="s">
        <v>53</v>
      </c>
      <c r="E264" s="47">
        <v>0</v>
      </c>
      <c r="F264" s="47">
        <v>0</v>
      </c>
      <c r="G264" s="47">
        <v>0</v>
      </c>
      <c r="H264" s="34"/>
      <c r="I264" s="34"/>
      <c r="J264" s="34"/>
      <c r="K264" s="34"/>
    </row>
    <row r="265" spans="1:11" ht="14.1" customHeight="1" x14ac:dyDescent="0.25">
      <c r="A265" s="34"/>
      <c r="B265" s="34"/>
      <c r="C265" s="49" t="s">
        <v>72</v>
      </c>
      <c r="D265" s="61" t="s">
        <v>53</v>
      </c>
      <c r="E265" s="47">
        <v>0</v>
      </c>
      <c r="F265" s="47">
        <v>0</v>
      </c>
      <c r="G265" s="47">
        <v>0</v>
      </c>
      <c r="H265" s="34"/>
      <c r="I265" s="34"/>
      <c r="J265" s="34"/>
      <c r="K265" s="34"/>
    </row>
    <row r="266" spans="1:11" ht="14.1" customHeight="1" x14ac:dyDescent="0.25">
      <c r="A266" s="34"/>
      <c r="B266" s="34"/>
      <c r="C266" s="49" t="s">
        <v>73</v>
      </c>
      <c r="D266" s="61" t="s">
        <v>53</v>
      </c>
      <c r="E266" s="47">
        <v>0</v>
      </c>
      <c r="F266" s="47">
        <v>0</v>
      </c>
      <c r="G266" s="47">
        <v>0</v>
      </c>
      <c r="H266" s="34"/>
      <c r="I266" s="34"/>
      <c r="J266" s="34"/>
      <c r="K266" s="34"/>
    </row>
    <row r="267" spans="1:11" ht="14.1" customHeight="1" x14ac:dyDescent="0.25">
      <c r="A267" s="34"/>
      <c r="B267" s="34"/>
      <c r="C267" s="49" t="s">
        <v>74</v>
      </c>
      <c r="D267" s="61" t="s">
        <v>53</v>
      </c>
      <c r="E267" s="47">
        <v>0</v>
      </c>
      <c r="F267" s="47">
        <v>0</v>
      </c>
      <c r="G267" s="47">
        <v>0</v>
      </c>
      <c r="H267" s="34"/>
      <c r="I267" s="34"/>
      <c r="J267" s="34"/>
      <c r="K267" s="34"/>
    </row>
    <row r="268" spans="1:11" ht="14.1" customHeight="1" x14ac:dyDescent="0.25">
      <c r="A268" s="34"/>
      <c r="B268" s="34"/>
      <c r="C268" s="49" t="s">
        <v>72</v>
      </c>
      <c r="D268" s="61" t="s">
        <v>53</v>
      </c>
      <c r="E268" s="47">
        <v>0</v>
      </c>
      <c r="F268" s="47">
        <v>0</v>
      </c>
      <c r="G268" s="47">
        <v>0</v>
      </c>
      <c r="H268" s="34"/>
      <c r="I268" s="34"/>
      <c r="J268" s="34"/>
      <c r="K268" s="34"/>
    </row>
    <row r="269" spans="1:11" ht="14.1" customHeight="1" x14ac:dyDescent="0.25">
      <c r="A269" s="34"/>
      <c r="B269" s="34"/>
      <c r="C269" s="49" t="s">
        <v>73</v>
      </c>
      <c r="D269" s="61" t="s">
        <v>53</v>
      </c>
      <c r="E269" s="47">
        <v>0</v>
      </c>
      <c r="F269" s="47">
        <v>0</v>
      </c>
      <c r="G269" s="47">
        <v>0</v>
      </c>
      <c r="H269" s="34"/>
      <c r="I269" s="34"/>
      <c r="J269" s="34"/>
      <c r="K269" s="34"/>
    </row>
    <row r="270" spans="1:11" ht="14.1" customHeight="1" x14ac:dyDescent="0.25">
      <c r="A270" s="34"/>
      <c r="B270" s="34"/>
      <c r="C270" s="49" t="s">
        <v>75</v>
      </c>
      <c r="D270" s="61" t="s">
        <v>53</v>
      </c>
      <c r="E270" s="47">
        <v>0</v>
      </c>
      <c r="F270" s="47">
        <v>0</v>
      </c>
      <c r="G270" s="47">
        <v>0</v>
      </c>
      <c r="H270" s="34"/>
      <c r="I270" s="34"/>
      <c r="J270" s="34"/>
      <c r="K270" s="34"/>
    </row>
    <row r="271" spans="1:11" ht="14.1" customHeight="1" x14ac:dyDescent="0.25">
      <c r="A271" s="34"/>
      <c r="B271" s="34"/>
      <c r="C271" s="49" t="s">
        <v>72</v>
      </c>
      <c r="D271" s="61" t="s">
        <v>53</v>
      </c>
      <c r="E271" s="47">
        <v>0</v>
      </c>
      <c r="F271" s="47">
        <v>0</v>
      </c>
      <c r="G271" s="47">
        <v>0</v>
      </c>
      <c r="H271" s="34"/>
      <c r="I271" s="34"/>
      <c r="J271" s="34"/>
      <c r="K271" s="34"/>
    </row>
    <row r="272" spans="1:11" ht="14.1" customHeight="1" x14ac:dyDescent="0.25">
      <c r="A272" s="34"/>
      <c r="B272" s="34"/>
      <c r="C272" s="49" t="s">
        <v>73</v>
      </c>
      <c r="D272" s="61" t="s">
        <v>53</v>
      </c>
      <c r="E272" s="47">
        <v>0</v>
      </c>
      <c r="F272" s="47">
        <v>0</v>
      </c>
      <c r="G272" s="47">
        <v>0</v>
      </c>
      <c r="H272" s="34"/>
      <c r="I272" s="34"/>
      <c r="J272" s="34"/>
      <c r="K272" s="34"/>
    </row>
    <row r="273" spans="1:11" ht="14.1" customHeight="1" x14ac:dyDescent="0.25">
      <c r="A273" s="34"/>
      <c r="B273" s="34"/>
      <c r="C273" s="49" t="s">
        <v>76</v>
      </c>
      <c r="D273" s="61" t="s">
        <v>53</v>
      </c>
      <c r="E273" s="47">
        <v>0</v>
      </c>
      <c r="F273" s="47">
        <v>0</v>
      </c>
      <c r="G273" s="47">
        <v>0</v>
      </c>
      <c r="H273" s="34"/>
      <c r="I273" s="34"/>
      <c r="J273" s="34"/>
      <c r="K273" s="34"/>
    </row>
    <row r="274" spans="1:11" ht="14.1" customHeight="1" x14ac:dyDescent="0.25">
      <c r="A274" s="34"/>
      <c r="B274" s="34"/>
      <c r="C274" s="49" t="s">
        <v>72</v>
      </c>
      <c r="D274" s="61" t="s">
        <v>53</v>
      </c>
      <c r="E274" s="47">
        <v>0</v>
      </c>
      <c r="F274" s="47">
        <v>0</v>
      </c>
      <c r="G274" s="47">
        <v>0</v>
      </c>
      <c r="H274" s="34"/>
      <c r="I274" s="34"/>
      <c r="J274" s="34"/>
      <c r="K274" s="34"/>
    </row>
    <row r="275" spans="1:11" ht="14.1" customHeight="1" x14ac:dyDescent="0.25">
      <c r="A275" s="34"/>
      <c r="B275" s="34"/>
      <c r="C275" s="49" t="s">
        <v>73</v>
      </c>
      <c r="D275" s="61" t="s">
        <v>53</v>
      </c>
      <c r="E275" s="47">
        <v>0</v>
      </c>
      <c r="F275" s="47">
        <v>0</v>
      </c>
      <c r="G275" s="47">
        <v>0</v>
      </c>
      <c r="H275" s="34"/>
      <c r="I275" s="34"/>
      <c r="J275" s="34"/>
      <c r="K275" s="34"/>
    </row>
    <row r="276" spans="1:11" ht="14.1" customHeight="1" x14ac:dyDescent="0.25">
      <c r="A276" s="34"/>
      <c r="B276" s="34"/>
      <c r="C276" s="49" t="s">
        <v>77</v>
      </c>
      <c r="D276" s="61" t="s">
        <v>53</v>
      </c>
      <c r="E276" s="47">
        <v>0</v>
      </c>
      <c r="F276" s="47">
        <v>0</v>
      </c>
      <c r="G276" s="47">
        <v>0</v>
      </c>
      <c r="H276" s="34"/>
      <c r="I276" s="34"/>
      <c r="J276" s="34"/>
      <c r="K276" s="34"/>
    </row>
    <row r="277" spans="1:11" ht="14.1" customHeight="1" x14ac:dyDescent="0.25">
      <c r="A277" s="34"/>
      <c r="B277" s="34"/>
      <c r="C277" s="49" t="s">
        <v>72</v>
      </c>
      <c r="D277" s="61" t="s">
        <v>53</v>
      </c>
      <c r="E277" s="47">
        <v>0</v>
      </c>
      <c r="F277" s="47">
        <v>0</v>
      </c>
      <c r="G277" s="47">
        <v>0</v>
      </c>
      <c r="H277" s="34"/>
      <c r="I277" s="34"/>
      <c r="J277" s="34"/>
      <c r="K277" s="34"/>
    </row>
    <row r="278" spans="1:11" ht="14.1" customHeight="1" x14ac:dyDescent="0.25">
      <c r="A278" s="34"/>
      <c r="B278" s="34"/>
      <c r="C278" s="49" t="s">
        <v>73</v>
      </c>
      <c r="D278" s="61" t="s">
        <v>53</v>
      </c>
      <c r="E278" s="47">
        <v>0</v>
      </c>
      <c r="F278" s="47">
        <v>0</v>
      </c>
      <c r="G278" s="47">
        <v>0</v>
      </c>
      <c r="H278" s="34"/>
      <c r="I278" s="34"/>
      <c r="J278" s="34"/>
      <c r="K278" s="34"/>
    </row>
    <row r="279" spans="1:11" ht="14.1" customHeight="1" x14ac:dyDescent="0.25">
      <c r="A279" s="34"/>
      <c r="B279" s="34"/>
      <c r="C279" s="49" t="s">
        <v>78</v>
      </c>
      <c r="D279" s="61" t="s">
        <v>53</v>
      </c>
      <c r="E279" s="47">
        <v>0</v>
      </c>
      <c r="F279" s="47">
        <v>0</v>
      </c>
      <c r="G279" s="47">
        <v>0</v>
      </c>
      <c r="H279" s="34"/>
      <c r="I279" s="34"/>
      <c r="J279" s="34"/>
      <c r="K279" s="34"/>
    </row>
    <row r="280" spans="1:11" ht="14.1" customHeight="1" x14ac:dyDescent="0.25">
      <c r="A280" s="34"/>
      <c r="B280" s="34"/>
      <c r="C280" s="49" t="s">
        <v>72</v>
      </c>
      <c r="D280" s="61" t="s">
        <v>53</v>
      </c>
      <c r="E280" s="47">
        <v>0</v>
      </c>
      <c r="F280" s="47">
        <v>0</v>
      </c>
      <c r="G280" s="47">
        <v>0</v>
      </c>
      <c r="H280" s="34"/>
      <c r="I280" s="34"/>
      <c r="J280" s="34"/>
      <c r="K280" s="34"/>
    </row>
    <row r="281" spans="1:11" ht="14.1" customHeight="1" x14ac:dyDescent="0.25">
      <c r="A281" s="34"/>
      <c r="B281" s="34"/>
      <c r="C281" s="49" t="s">
        <v>73</v>
      </c>
      <c r="D281" s="61" t="s">
        <v>53</v>
      </c>
      <c r="E281" s="47">
        <v>0</v>
      </c>
      <c r="F281" s="47">
        <v>0</v>
      </c>
      <c r="G281" s="47">
        <v>0</v>
      </c>
      <c r="H281" s="34"/>
      <c r="I281" s="34"/>
      <c r="J281" s="34"/>
      <c r="K281" s="34"/>
    </row>
    <row r="282" spans="1:11" ht="14.1" customHeight="1" x14ac:dyDescent="0.25">
      <c r="A282" s="34"/>
      <c r="B282" s="34"/>
      <c r="C282" s="49" t="s">
        <v>79</v>
      </c>
      <c r="D282" s="61" t="s">
        <v>53</v>
      </c>
      <c r="E282" s="47">
        <v>0</v>
      </c>
      <c r="F282" s="47">
        <v>0</v>
      </c>
      <c r="G282" s="47">
        <v>0</v>
      </c>
      <c r="H282" s="34"/>
      <c r="I282" s="34"/>
      <c r="J282" s="34"/>
      <c r="K282" s="34"/>
    </row>
    <row r="283" spans="1:11" ht="14.1" customHeight="1" x14ac:dyDescent="0.25">
      <c r="A283" s="34"/>
      <c r="B283" s="34"/>
      <c r="C283" s="49" t="s">
        <v>72</v>
      </c>
      <c r="D283" s="61" t="s">
        <v>53</v>
      </c>
      <c r="E283" s="47">
        <v>0</v>
      </c>
      <c r="F283" s="47">
        <v>0</v>
      </c>
      <c r="G283" s="47">
        <v>0</v>
      </c>
      <c r="H283" s="34"/>
      <c r="I283" s="34"/>
      <c r="J283" s="34"/>
      <c r="K283" s="34"/>
    </row>
    <row r="284" spans="1:11" ht="14.1" customHeight="1" x14ac:dyDescent="0.25">
      <c r="A284" s="34"/>
      <c r="B284" s="34"/>
      <c r="C284" s="49" t="s">
        <v>73</v>
      </c>
      <c r="D284" s="61" t="s">
        <v>53</v>
      </c>
      <c r="E284" s="47">
        <v>0</v>
      </c>
      <c r="F284" s="47">
        <v>0</v>
      </c>
      <c r="G284" s="47">
        <v>0</v>
      </c>
      <c r="H284" s="34"/>
      <c r="I284" s="34"/>
      <c r="J284" s="34"/>
      <c r="K284" s="34"/>
    </row>
    <row r="285" spans="1:11" ht="14.1" customHeight="1" x14ac:dyDescent="0.25">
      <c r="A285" s="34"/>
      <c r="B285" s="34"/>
      <c r="C285" s="49" t="s">
        <v>80</v>
      </c>
      <c r="D285" s="61" t="s">
        <v>53</v>
      </c>
      <c r="E285" s="47">
        <v>0</v>
      </c>
      <c r="F285" s="47">
        <v>0</v>
      </c>
      <c r="G285" s="47">
        <v>0</v>
      </c>
      <c r="H285" s="34"/>
      <c r="I285" s="34"/>
      <c r="J285" s="34"/>
      <c r="K285" s="34"/>
    </row>
    <row r="286" spans="1:11" ht="14.1" customHeight="1" x14ac:dyDescent="0.25">
      <c r="A286" s="34"/>
      <c r="B286" s="34"/>
      <c r="C286" s="49" t="s">
        <v>72</v>
      </c>
      <c r="D286" s="61" t="s">
        <v>53</v>
      </c>
      <c r="E286" s="47">
        <v>0</v>
      </c>
      <c r="F286" s="47">
        <v>0</v>
      </c>
      <c r="G286" s="47">
        <v>0</v>
      </c>
      <c r="H286" s="34"/>
      <c r="I286" s="34"/>
      <c r="J286" s="34"/>
      <c r="K286" s="34"/>
    </row>
    <row r="287" spans="1:11" ht="14.1" customHeight="1" x14ac:dyDescent="0.25">
      <c r="A287" s="34"/>
      <c r="B287" s="34"/>
      <c r="C287" s="49" t="s">
        <v>81</v>
      </c>
      <c r="D287" s="61" t="s">
        <v>53</v>
      </c>
      <c r="E287" s="47">
        <v>0</v>
      </c>
      <c r="F287" s="47">
        <v>0</v>
      </c>
      <c r="G287" s="47">
        <v>0</v>
      </c>
      <c r="H287" s="34"/>
      <c r="I287" s="34"/>
      <c r="J287" s="34"/>
      <c r="K287" s="34"/>
    </row>
    <row r="288" spans="1:11" ht="14.1" customHeight="1" x14ac:dyDescent="0.25">
      <c r="A288" s="34"/>
      <c r="B288" s="34"/>
      <c r="C288" s="49" t="s">
        <v>82</v>
      </c>
      <c r="D288" s="61" t="s">
        <v>53</v>
      </c>
      <c r="E288" s="47">
        <v>0</v>
      </c>
      <c r="F288" s="47">
        <v>0</v>
      </c>
      <c r="G288" s="47">
        <v>0</v>
      </c>
      <c r="H288" s="34"/>
      <c r="I288" s="34"/>
      <c r="J288" s="34"/>
      <c r="K288" s="34"/>
    </row>
    <row r="289" spans="1:11" ht="14.1" customHeight="1" x14ac:dyDescent="0.25">
      <c r="A289" s="34"/>
      <c r="B289" s="34"/>
      <c r="C289" s="49" t="s">
        <v>83</v>
      </c>
      <c r="D289" s="61" t="s">
        <v>53</v>
      </c>
      <c r="E289" s="47">
        <v>0</v>
      </c>
      <c r="F289" s="47">
        <v>0</v>
      </c>
      <c r="G289" s="47">
        <v>0</v>
      </c>
      <c r="H289" s="34"/>
      <c r="I289" s="34"/>
      <c r="J289" s="34"/>
      <c r="K289" s="34"/>
    </row>
    <row r="290" spans="1:11" ht="14.1" customHeight="1" x14ac:dyDescent="0.25">
      <c r="A290" s="34"/>
      <c r="B290" s="34"/>
      <c r="C290" s="49" t="s">
        <v>84</v>
      </c>
      <c r="D290" s="61" t="s">
        <v>53</v>
      </c>
      <c r="E290" s="47">
        <v>0</v>
      </c>
      <c r="F290" s="47">
        <v>0</v>
      </c>
      <c r="G290" s="47">
        <v>0</v>
      </c>
      <c r="H290" s="34"/>
      <c r="I290" s="34"/>
      <c r="J290" s="34"/>
      <c r="K290" s="34"/>
    </row>
    <row r="291" spans="1:11" ht="14.1" customHeight="1" x14ac:dyDescent="0.25">
      <c r="A291" s="34"/>
      <c r="B291" s="34"/>
      <c r="C291" s="49" t="s">
        <v>85</v>
      </c>
      <c r="D291" s="61" t="s">
        <v>53</v>
      </c>
      <c r="E291" s="47">
        <v>580000</v>
      </c>
      <c r="F291" s="47">
        <v>0</v>
      </c>
      <c r="G291" s="47">
        <v>0</v>
      </c>
      <c r="H291" s="34"/>
      <c r="I291" s="34"/>
      <c r="J291" s="34"/>
      <c r="K291" s="34"/>
    </row>
    <row r="292" spans="1:11" ht="14.1" customHeight="1" x14ac:dyDescent="0.25">
      <c r="A292" s="34"/>
      <c r="B292" s="34"/>
      <c r="C292" s="49" t="s">
        <v>72</v>
      </c>
      <c r="D292" s="61" t="s">
        <v>53</v>
      </c>
      <c r="E292" s="47">
        <v>580000</v>
      </c>
      <c r="F292" s="47">
        <v>0</v>
      </c>
      <c r="G292" s="47">
        <v>0</v>
      </c>
      <c r="H292" s="34"/>
      <c r="I292" s="34"/>
      <c r="J292" s="34"/>
      <c r="K292" s="34"/>
    </row>
    <row r="293" spans="1:11" ht="14.1" customHeight="1" x14ac:dyDescent="0.25">
      <c r="A293" s="34"/>
      <c r="B293" s="34"/>
      <c r="C293" s="49" t="s">
        <v>81</v>
      </c>
      <c r="D293" s="61" t="s">
        <v>53</v>
      </c>
      <c r="E293" s="47">
        <v>0</v>
      </c>
      <c r="F293" s="47">
        <v>0</v>
      </c>
      <c r="G293" s="47">
        <v>0</v>
      </c>
      <c r="H293" s="34"/>
      <c r="I293" s="34"/>
      <c r="J293" s="34"/>
      <c r="K293" s="34"/>
    </row>
    <row r="294" spans="1:11" ht="14.1" customHeight="1" x14ac:dyDescent="0.25">
      <c r="A294" s="34"/>
      <c r="B294" s="34"/>
      <c r="C294" s="49" t="s">
        <v>82</v>
      </c>
      <c r="D294" s="61" t="s">
        <v>53</v>
      </c>
      <c r="E294" s="47">
        <v>0</v>
      </c>
      <c r="F294" s="47">
        <v>0</v>
      </c>
      <c r="G294" s="47">
        <v>0</v>
      </c>
      <c r="H294" s="34"/>
      <c r="I294" s="34"/>
      <c r="J294" s="34"/>
      <c r="K294" s="34"/>
    </row>
    <row r="295" spans="1:11" ht="14.1" customHeight="1" x14ac:dyDescent="0.25">
      <c r="A295" s="34"/>
      <c r="B295" s="34"/>
      <c r="C295" s="49" t="s">
        <v>83</v>
      </c>
      <c r="D295" s="61" t="s">
        <v>53</v>
      </c>
      <c r="E295" s="47">
        <v>0</v>
      </c>
      <c r="F295" s="47">
        <v>0</v>
      </c>
      <c r="G295" s="47">
        <v>0</v>
      </c>
      <c r="H295" s="34"/>
      <c r="I295" s="34"/>
      <c r="J295" s="34"/>
      <c r="K295" s="34"/>
    </row>
    <row r="296" spans="1:11" ht="14.1" customHeight="1" x14ac:dyDescent="0.25">
      <c r="A296" s="34"/>
      <c r="B296" s="34"/>
      <c r="C296" s="49" t="s">
        <v>84</v>
      </c>
      <c r="D296" s="61" t="s">
        <v>53</v>
      </c>
      <c r="E296" s="47">
        <v>0</v>
      </c>
      <c r="F296" s="47">
        <v>0</v>
      </c>
      <c r="G296" s="47">
        <v>0</v>
      </c>
      <c r="H296" s="34"/>
      <c r="I296" s="34"/>
      <c r="J296" s="34"/>
      <c r="K296" s="34"/>
    </row>
    <row r="297" spans="1:11" ht="14.1" customHeight="1" x14ac:dyDescent="0.25">
      <c r="A297" s="34"/>
      <c r="B297" s="34"/>
      <c r="C297" s="49" t="s">
        <v>86</v>
      </c>
      <c r="D297" s="61" t="s">
        <v>53</v>
      </c>
      <c r="E297" s="47">
        <v>0</v>
      </c>
      <c r="F297" s="47">
        <v>0</v>
      </c>
      <c r="G297" s="47">
        <v>0</v>
      </c>
      <c r="H297" s="34"/>
      <c r="I297" s="34"/>
      <c r="J297" s="34"/>
      <c r="K297" s="34"/>
    </row>
    <row r="298" spans="1:11" ht="14.1" customHeight="1" x14ac:dyDescent="0.25">
      <c r="A298" s="34"/>
      <c r="B298" s="34"/>
      <c r="C298" s="49" t="s">
        <v>72</v>
      </c>
      <c r="D298" s="61" t="s">
        <v>53</v>
      </c>
      <c r="E298" s="47">
        <v>0</v>
      </c>
      <c r="F298" s="47">
        <v>0</v>
      </c>
      <c r="G298" s="47">
        <v>0</v>
      </c>
      <c r="H298" s="34"/>
      <c r="I298" s="34"/>
      <c r="J298" s="34"/>
      <c r="K298" s="34"/>
    </row>
    <row r="299" spans="1:11" ht="14.1" customHeight="1" x14ac:dyDescent="0.25">
      <c r="A299" s="34"/>
      <c r="B299" s="34"/>
      <c r="C299" s="49" t="s">
        <v>81</v>
      </c>
      <c r="D299" s="61" t="s">
        <v>53</v>
      </c>
      <c r="E299" s="47">
        <v>0</v>
      </c>
      <c r="F299" s="47">
        <v>0</v>
      </c>
      <c r="G299" s="47">
        <v>0</v>
      </c>
      <c r="H299" s="34"/>
      <c r="I299" s="34"/>
      <c r="J299" s="34"/>
      <c r="K299" s="34"/>
    </row>
    <row r="300" spans="1:11" ht="14.1" customHeight="1" x14ac:dyDescent="0.25">
      <c r="A300" s="34"/>
      <c r="B300" s="34"/>
      <c r="C300" s="49" t="s">
        <v>82</v>
      </c>
      <c r="D300" s="61" t="s">
        <v>53</v>
      </c>
      <c r="E300" s="47">
        <v>0</v>
      </c>
      <c r="F300" s="47">
        <v>0</v>
      </c>
      <c r="G300" s="47">
        <v>0</v>
      </c>
      <c r="H300" s="34"/>
      <c r="I300" s="34"/>
      <c r="J300" s="34"/>
      <c r="K300" s="34"/>
    </row>
    <row r="301" spans="1:11" ht="14.1" customHeight="1" x14ac:dyDescent="0.25">
      <c r="A301" s="34"/>
      <c r="B301" s="34"/>
      <c r="C301" s="49" t="s">
        <v>83</v>
      </c>
      <c r="D301" s="61" t="s">
        <v>53</v>
      </c>
      <c r="E301" s="47">
        <v>0</v>
      </c>
      <c r="F301" s="47">
        <v>0</v>
      </c>
      <c r="G301" s="47">
        <v>0</v>
      </c>
      <c r="H301" s="34"/>
      <c r="I301" s="34"/>
      <c r="J301" s="34"/>
      <c r="K301" s="34"/>
    </row>
    <row r="302" spans="1:11" ht="14.1" customHeight="1" x14ac:dyDescent="0.25">
      <c r="A302" s="34"/>
      <c r="B302" s="34"/>
      <c r="C302" s="49" t="s">
        <v>84</v>
      </c>
      <c r="D302" s="61" t="s">
        <v>53</v>
      </c>
      <c r="E302" s="47">
        <v>0</v>
      </c>
      <c r="F302" s="47">
        <v>0</v>
      </c>
      <c r="G302" s="47">
        <v>0</v>
      </c>
      <c r="H302" s="34"/>
      <c r="I302" s="34"/>
      <c r="J302" s="34"/>
      <c r="K302" s="34"/>
    </row>
    <row r="303" spans="1:11" ht="14.1" customHeight="1" x14ac:dyDescent="0.25">
      <c r="A303" s="34"/>
      <c r="B303" s="34"/>
      <c r="C303" s="49" t="s">
        <v>87</v>
      </c>
      <c r="D303" s="61" t="s">
        <v>53</v>
      </c>
      <c r="E303" s="47">
        <v>0</v>
      </c>
      <c r="F303" s="47">
        <v>0</v>
      </c>
      <c r="G303" s="47">
        <v>0</v>
      </c>
      <c r="H303" s="34"/>
      <c r="I303" s="34"/>
      <c r="J303" s="34"/>
      <c r="K303" s="34"/>
    </row>
    <row r="304" spans="1:11" ht="14.1" customHeight="1" x14ac:dyDescent="0.25">
      <c r="A304" s="34"/>
      <c r="B304" s="34"/>
      <c r="C304" s="49" t="s">
        <v>88</v>
      </c>
      <c r="D304" s="61" t="s">
        <v>53</v>
      </c>
      <c r="E304" s="47">
        <v>0</v>
      </c>
      <c r="F304" s="47">
        <v>0</v>
      </c>
      <c r="G304" s="47">
        <v>0</v>
      </c>
      <c r="H304" s="34"/>
      <c r="I304" s="34"/>
      <c r="J304" s="34"/>
      <c r="K304" s="34"/>
    </row>
    <row r="305" spans="1:11" ht="14.1" customHeight="1" x14ac:dyDescent="0.25">
      <c r="A305" s="34"/>
      <c r="B305" s="34"/>
      <c r="C305" s="48" t="s">
        <v>89</v>
      </c>
      <c r="D305" s="47">
        <v>0</v>
      </c>
      <c r="E305" s="47">
        <v>580000</v>
      </c>
      <c r="F305" s="47">
        <v>0</v>
      </c>
      <c r="G305" s="47">
        <v>0</v>
      </c>
      <c r="H305" s="34"/>
      <c r="I305" s="34"/>
      <c r="J305" s="34"/>
      <c r="K305" s="34"/>
    </row>
    <row r="306" spans="1:11" ht="101.1" customHeight="1" x14ac:dyDescent="0.25">
      <c r="A306" s="34"/>
      <c r="B306" s="34"/>
      <c r="C306" s="44" t="s">
        <v>24</v>
      </c>
      <c r="D306" s="1429" t="s">
        <v>408</v>
      </c>
      <c r="E306" s="1430"/>
      <c r="F306" s="1430"/>
      <c r="G306" s="1430"/>
      <c r="H306" s="34"/>
      <c r="I306" s="34"/>
      <c r="J306" s="34"/>
      <c r="K306" s="34"/>
    </row>
    <row r="307" spans="1:11" ht="27.95" customHeight="1" x14ac:dyDescent="0.25">
      <c r="A307" s="34"/>
      <c r="B307" s="34"/>
      <c r="C307" s="41" t="s">
        <v>26</v>
      </c>
      <c r="D307" s="59">
        <v>2026</v>
      </c>
      <c r="E307" s="59">
        <v>2027</v>
      </c>
      <c r="F307" s="59">
        <v>2028</v>
      </c>
      <c r="G307" s="59">
        <v>2029</v>
      </c>
      <c r="H307" s="34"/>
      <c r="I307" s="34"/>
      <c r="J307" s="34"/>
      <c r="K307" s="34"/>
    </row>
    <row r="308" spans="1:11" ht="14.1" customHeight="1" x14ac:dyDescent="0.25">
      <c r="A308" s="34"/>
      <c r="B308" s="34"/>
      <c r="C308" s="58"/>
      <c r="D308" s="57" t="s">
        <v>17</v>
      </c>
      <c r="E308" s="57" t="s">
        <v>18</v>
      </c>
      <c r="F308" s="57" t="s">
        <v>18</v>
      </c>
      <c r="G308" s="57" t="s">
        <v>18</v>
      </c>
      <c r="H308" s="34"/>
      <c r="I308" s="34"/>
      <c r="J308" s="34"/>
      <c r="K308" s="34"/>
    </row>
    <row r="309" spans="1:11" ht="14.1" customHeight="1" x14ac:dyDescent="0.25">
      <c r="A309" s="34"/>
      <c r="B309" s="34"/>
      <c r="C309" s="41" t="s">
        <v>407</v>
      </c>
      <c r="D309" s="54" t="s">
        <v>404</v>
      </c>
      <c r="E309" s="54" t="s">
        <v>406</v>
      </c>
      <c r="F309" s="54" t="s">
        <v>229</v>
      </c>
      <c r="G309" s="54" t="s">
        <v>224</v>
      </c>
      <c r="H309" s="34"/>
      <c r="I309" s="34"/>
      <c r="J309" s="34"/>
      <c r="K309" s="34"/>
    </row>
    <row r="310" spans="1:11" ht="20.100000000000001" customHeight="1" x14ac:dyDescent="0.25">
      <c r="A310" s="34"/>
      <c r="B310" s="34"/>
      <c r="C310" s="41" t="s">
        <v>405</v>
      </c>
      <c r="D310" s="54" t="s">
        <v>20</v>
      </c>
      <c r="E310" s="54" t="s">
        <v>22</v>
      </c>
      <c r="F310" s="54" t="s">
        <v>404</v>
      </c>
      <c r="G310" s="54" t="s">
        <v>403</v>
      </c>
      <c r="H310" s="34"/>
      <c r="I310" s="34"/>
      <c r="J310" s="34"/>
      <c r="K310" s="34"/>
    </row>
    <row r="311" spans="1:11" ht="20.100000000000001" customHeight="1" x14ac:dyDescent="0.25">
      <c r="A311" s="34"/>
      <c r="B311" s="34"/>
      <c r="C311" s="41" t="s">
        <v>402</v>
      </c>
      <c r="D311" s="54" t="s">
        <v>222</v>
      </c>
      <c r="E311" s="54" t="s">
        <v>355</v>
      </c>
      <c r="F311" s="54" t="s">
        <v>221</v>
      </c>
      <c r="G311" s="54" t="s">
        <v>358</v>
      </c>
      <c r="H311" s="34"/>
      <c r="I311" s="34"/>
      <c r="J311" s="34"/>
      <c r="K311" s="34"/>
    </row>
    <row r="312" spans="1:11" ht="20.100000000000001" customHeight="1" x14ac:dyDescent="0.25">
      <c r="A312" s="34"/>
      <c r="B312" s="34"/>
      <c r="C312" s="41" t="s">
        <v>401</v>
      </c>
      <c r="D312" s="54" t="s">
        <v>222</v>
      </c>
      <c r="E312" s="54" t="s">
        <v>389</v>
      </c>
      <c r="F312" s="54" t="s">
        <v>400</v>
      </c>
      <c r="G312" s="54" t="s">
        <v>355</v>
      </c>
      <c r="H312" s="34"/>
      <c r="I312" s="34"/>
      <c r="J312" s="34"/>
      <c r="K312" s="34"/>
    </row>
    <row r="313" spans="1:11" ht="14.1" customHeight="1" x14ac:dyDescent="0.25">
      <c r="A313" s="34"/>
      <c r="B313" s="34"/>
      <c r="C313" s="1417" t="s">
        <v>43</v>
      </c>
      <c r="D313" s="1418"/>
      <c r="E313" s="1418"/>
      <c r="F313" s="1418"/>
      <c r="G313" s="1418"/>
      <c r="H313" s="34"/>
      <c r="I313" s="34"/>
      <c r="J313" s="34"/>
      <c r="K313" s="34"/>
    </row>
    <row r="314" spans="1:11" ht="14.1" customHeight="1" x14ac:dyDescent="0.25">
      <c r="A314" s="34"/>
      <c r="B314" s="34"/>
      <c r="C314" s="56" t="s">
        <v>382</v>
      </c>
      <c r="D314" s="1417" t="s">
        <v>381</v>
      </c>
      <c r="E314" s="1418"/>
      <c r="F314" s="1418"/>
      <c r="G314" s="1418"/>
      <c r="H314" s="34"/>
      <c r="I314" s="34"/>
      <c r="J314" s="34"/>
      <c r="K314" s="34"/>
    </row>
    <row r="315" spans="1:11" ht="18" customHeight="1" x14ac:dyDescent="0.25">
      <c r="A315" s="34"/>
      <c r="B315" s="34"/>
      <c r="C315" s="55" t="s">
        <v>46</v>
      </c>
      <c r="D315" s="1419" t="s">
        <v>399</v>
      </c>
      <c r="E315" s="1420"/>
      <c r="F315" s="1420"/>
      <c r="G315" s="1420"/>
      <c r="H315" s="34"/>
      <c r="I315" s="34"/>
      <c r="J315" s="34"/>
      <c r="K315" s="34"/>
    </row>
    <row r="316" spans="1:11" ht="18" customHeight="1" x14ac:dyDescent="0.25">
      <c r="A316" s="34"/>
      <c r="B316" s="34"/>
      <c r="C316" s="32" t="s">
        <v>48</v>
      </c>
      <c r="D316" s="1421" t="s">
        <v>398</v>
      </c>
      <c r="E316" s="1422"/>
      <c r="F316" s="1422"/>
      <c r="G316" s="1422"/>
      <c r="H316" s="34"/>
      <c r="I316" s="34"/>
      <c r="J316" s="34"/>
      <c r="K316" s="34"/>
    </row>
    <row r="317" spans="1:11" ht="18" customHeight="1" x14ac:dyDescent="0.25">
      <c r="A317" s="34"/>
      <c r="B317" s="34"/>
      <c r="C317" s="32" t="s">
        <v>50</v>
      </c>
      <c r="D317" s="1421" t="s">
        <v>397</v>
      </c>
      <c r="E317" s="1422"/>
      <c r="F317" s="1422"/>
      <c r="G317" s="1422"/>
      <c r="H317" s="34"/>
      <c r="I317" s="34"/>
      <c r="J317" s="34"/>
      <c r="K317" s="34"/>
    </row>
    <row r="318" spans="1:11" ht="15" customHeight="1" x14ac:dyDescent="0.25">
      <c r="A318" s="34"/>
      <c r="B318" s="34"/>
      <c r="C318" s="53"/>
      <c r="D318" s="52">
        <v>2026</v>
      </c>
      <c r="E318" s="52">
        <v>2027</v>
      </c>
      <c r="F318" s="52">
        <v>2028</v>
      </c>
      <c r="G318" s="52">
        <v>2029</v>
      </c>
      <c r="H318" s="34"/>
      <c r="I318" s="34"/>
      <c r="J318" s="34"/>
      <c r="K318" s="34"/>
    </row>
    <row r="319" spans="1:11" ht="15" customHeight="1" x14ac:dyDescent="0.25">
      <c r="A319" s="34"/>
      <c r="B319" s="34"/>
      <c r="C319" s="51"/>
      <c r="D319" s="50" t="s">
        <v>17</v>
      </c>
      <c r="E319" s="50" t="s">
        <v>18</v>
      </c>
      <c r="F319" s="50" t="s">
        <v>18</v>
      </c>
      <c r="G319" s="50" t="s">
        <v>18</v>
      </c>
      <c r="H319" s="34"/>
      <c r="I319" s="34"/>
      <c r="J319" s="34"/>
      <c r="K319" s="34"/>
    </row>
    <row r="320" spans="1:11" ht="14.1" customHeight="1" x14ac:dyDescent="0.25">
      <c r="A320" s="34"/>
      <c r="B320" s="34"/>
      <c r="C320" s="41" t="s">
        <v>52</v>
      </c>
      <c r="D320" s="54" t="s">
        <v>53</v>
      </c>
      <c r="E320" s="54" t="s">
        <v>396</v>
      </c>
      <c r="F320" s="54" t="s">
        <v>396</v>
      </c>
      <c r="G320" s="54" t="s">
        <v>396</v>
      </c>
      <c r="H320" s="34"/>
      <c r="I320" s="34"/>
      <c r="J320" s="34"/>
      <c r="K320" s="34"/>
    </row>
    <row r="321" spans="1:11" ht="14.1" customHeight="1" x14ac:dyDescent="0.25">
      <c r="A321" s="34"/>
      <c r="B321" s="34"/>
      <c r="C321" s="41" t="s">
        <v>54</v>
      </c>
      <c r="D321" s="54" t="s">
        <v>55</v>
      </c>
      <c r="E321" s="54" t="s">
        <v>395</v>
      </c>
      <c r="F321" s="54" t="s">
        <v>395</v>
      </c>
      <c r="G321" s="54" t="s">
        <v>395</v>
      </c>
      <c r="H321" s="34"/>
      <c r="I321" s="34"/>
      <c r="J321" s="34"/>
      <c r="K321" s="34"/>
    </row>
    <row r="322" spans="1:11" ht="14.1" customHeight="1" x14ac:dyDescent="0.25">
      <c r="A322" s="34"/>
      <c r="B322" s="34"/>
      <c r="C322" s="41" t="s">
        <v>59</v>
      </c>
      <c r="D322" s="54" t="s">
        <v>55</v>
      </c>
      <c r="E322" s="54" t="s">
        <v>394</v>
      </c>
      <c r="F322" s="54" t="s">
        <v>394</v>
      </c>
      <c r="G322" s="54" t="s">
        <v>394</v>
      </c>
      <c r="H322" s="34"/>
      <c r="I322" s="34"/>
      <c r="J322" s="34"/>
      <c r="K322" s="34"/>
    </row>
    <row r="323" spans="1:11" ht="14.1" customHeight="1" x14ac:dyDescent="0.25">
      <c r="A323" s="34"/>
      <c r="B323" s="34"/>
      <c r="C323" s="41" t="s">
        <v>63</v>
      </c>
      <c r="D323" s="54" t="s">
        <v>53</v>
      </c>
      <c r="E323" s="54" t="s">
        <v>53</v>
      </c>
      <c r="F323" s="54" t="s">
        <v>55</v>
      </c>
      <c r="G323" s="54" t="s">
        <v>55</v>
      </c>
      <c r="H323" s="34"/>
      <c r="I323" s="34"/>
      <c r="J323" s="34"/>
      <c r="K323" s="34"/>
    </row>
    <row r="324" spans="1:11" ht="14.1" customHeight="1" x14ac:dyDescent="0.25">
      <c r="A324" s="34"/>
      <c r="B324" s="34"/>
      <c r="C324" s="41" t="s">
        <v>65</v>
      </c>
      <c r="D324" s="54" t="s">
        <v>53</v>
      </c>
      <c r="E324" s="54" t="s">
        <v>53</v>
      </c>
      <c r="F324" s="54" t="s">
        <v>55</v>
      </c>
      <c r="G324" s="54" t="s">
        <v>55</v>
      </c>
      <c r="H324" s="34"/>
      <c r="I324" s="34"/>
      <c r="J324" s="34"/>
      <c r="K324" s="34"/>
    </row>
    <row r="325" spans="1:11" ht="14.1" customHeight="1" x14ac:dyDescent="0.25">
      <c r="A325" s="34"/>
      <c r="B325" s="34"/>
      <c r="C325" s="41" t="s">
        <v>68</v>
      </c>
      <c r="D325" s="54" t="s">
        <v>53</v>
      </c>
      <c r="E325" s="54" t="s">
        <v>53</v>
      </c>
      <c r="F325" s="54" t="s">
        <v>55</v>
      </c>
      <c r="G325" s="54" t="s">
        <v>55</v>
      </c>
      <c r="H325" s="34"/>
      <c r="I325" s="34"/>
      <c r="J325" s="34"/>
      <c r="K325" s="34"/>
    </row>
    <row r="326" spans="1:11" ht="14.1" customHeight="1" x14ac:dyDescent="0.25">
      <c r="A326" s="34"/>
      <c r="B326" s="34"/>
      <c r="C326" s="1431" t="s">
        <v>70</v>
      </c>
      <c r="D326" s="1432"/>
      <c r="E326" s="1432"/>
      <c r="F326" s="1432"/>
      <c r="G326" s="1432"/>
      <c r="H326" s="34"/>
      <c r="I326" s="34"/>
      <c r="J326" s="34"/>
      <c r="K326" s="34"/>
    </row>
    <row r="327" spans="1:11" ht="14.1" customHeight="1" x14ac:dyDescent="0.25">
      <c r="A327" s="34"/>
      <c r="B327" s="34"/>
      <c r="C327" s="53"/>
      <c r="D327" s="52">
        <v>2026</v>
      </c>
      <c r="E327" s="52">
        <v>2027</v>
      </c>
      <c r="F327" s="52">
        <v>2028</v>
      </c>
      <c r="G327" s="52">
        <v>2029</v>
      </c>
      <c r="H327" s="34"/>
      <c r="I327" s="34"/>
      <c r="J327" s="34"/>
      <c r="K327" s="34"/>
    </row>
    <row r="328" spans="1:11" ht="14.1" customHeight="1" x14ac:dyDescent="0.25">
      <c r="A328" s="34"/>
      <c r="B328" s="34"/>
      <c r="C328" s="51"/>
      <c r="D328" s="50" t="s">
        <v>17</v>
      </c>
      <c r="E328" s="50" t="s">
        <v>18</v>
      </c>
      <c r="F328" s="50" t="s">
        <v>18</v>
      </c>
      <c r="G328" s="50" t="s">
        <v>18</v>
      </c>
      <c r="H328" s="34"/>
      <c r="I328" s="34"/>
      <c r="J328" s="34"/>
      <c r="K328" s="34"/>
    </row>
    <row r="329" spans="1:11" ht="14.1" customHeight="1" x14ac:dyDescent="0.25">
      <c r="A329" s="34"/>
      <c r="B329" s="34"/>
      <c r="C329" s="49" t="s">
        <v>71</v>
      </c>
      <c r="D329" s="47">
        <v>0</v>
      </c>
      <c r="E329" s="47">
        <v>0</v>
      </c>
      <c r="F329" s="47">
        <v>0</v>
      </c>
      <c r="G329" s="47">
        <v>0</v>
      </c>
      <c r="H329" s="34"/>
      <c r="I329" s="34"/>
      <c r="J329" s="34"/>
      <c r="K329" s="34"/>
    </row>
    <row r="330" spans="1:11" ht="14.1" customHeight="1" x14ac:dyDescent="0.25">
      <c r="A330" s="34"/>
      <c r="B330" s="34"/>
      <c r="C330" s="49" t="s">
        <v>72</v>
      </c>
      <c r="D330" s="47">
        <v>0</v>
      </c>
      <c r="E330" s="47">
        <v>0</v>
      </c>
      <c r="F330" s="47">
        <v>0</v>
      </c>
      <c r="G330" s="47">
        <v>0</v>
      </c>
      <c r="H330" s="34"/>
      <c r="I330" s="34"/>
      <c r="J330" s="34"/>
      <c r="K330" s="34"/>
    </row>
    <row r="331" spans="1:11" ht="14.1" customHeight="1" x14ac:dyDescent="0.25">
      <c r="A331" s="34"/>
      <c r="B331" s="34"/>
      <c r="C331" s="49" t="s">
        <v>73</v>
      </c>
      <c r="D331" s="47">
        <v>0</v>
      </c>
      <c r="E331" s="47">
        <v>0</v>
      </c>
      <c r="F331" s="47">
        <v>0</v>
      </c>
      <c r="G331" s="47">
        <v>0</v>
      </c>
      <c r="H331" s="34"/>
      <c r="I331" s="34"/>
      <c r="J331" s="34"/>
      <c r="K331" s="34"/>
    </row>
    <row r="332" spans="1:11" ht="14.1" customHeight="1" x14ac:dyDescent="0.25">
      <c r="A332" s="34"/>
      <c r="B332" s="34"/>
      <c r="C332" s="49" t="s">
        <v>74</v>
      </c>
      <c r="D332" s="47">
        <v>0</v>
      </c>
      <c r="E332" s="47">
        <v>0</v>
      </c>
      <c r="F332" s="47">
        <v>0</v>
      </c>
      <c r="G332" s="47">
        <v>0</v>
      </c>
      <c r="H332" s="34"/>
      <c r="I332" s="34"/>
      <c r="J332" s="34"/>
      <c r="K332" s="34"/>
    </row>
    <row r="333" spans="1:11" ht="14.1" customHeight="1" x14ac:dyDescent="0.25">
      <c r="A333" s="34"/>
      <c r="B333" s="34"/>
      <c r="C333" s="49" t="s">
        <v>72</v>
      </c>
      <c r="D333" s="47">
        <v>0</v>
      </c>
      <c r="E333" s="47">
        <v>0</v>
      </c>
      <c r="F333" s="47">
        <v>0</v>
      </c>
      <c r="G333" s="47">
        <v>0</v>
      </c>
      <c r="H333" s="34"/>
      <c r="I333" s="34"/>
      <c r="J333" s="34"/>
      <c r="K333" s="34"/>
    </row>
    <row r="334" spans="1:11" ht="14.1" customHeight="1" x14ac:dyDescent="0.25">
      <c r="A334" s="34"/>
      <c r="B334" s="34"/>
      <c r="C334" s="49" t="s">
        <v>73</v>
      </c>
      <c r="D334" s="47">
        <v>0</v>
      </c>
      <c r="E334" s="47">
        <v>0</v>
      </c>
      <c r="F334" s="47">
        <v>0</v>
      </c>
      <c r="G334" s="47">
        <v>0</v>
      </c>
      <c r="H334" s="34"/>
      <c r="I334" s="34"/>
      <c r="J334" s="34"/>
      <c r="K334" s="34"/>
    </row>
    <row r="335" spans="1:11" ht="14.1" customHeight="1" x14ac:dyDescent="0.25">
      <c r="A335" s="34"/>
      <c r="B335" s="34"/>
      <c r="C335" s="49" t="s">
        <v>75</v>
      </c>
      <c r="D335" s="47">
        <v>0</v>
      </c>
      <c r="E335" s="47">
        <v>30771320</v>
      </c>
      <c r="F335" s="47">
        <v>30771320</v>
      </c>
      <c r="G335" s="47">
        <v>30771320</v>
      </c>
      <c r="H335" s="34"/>
      <c r="I335" s="34"/>
      <c r="J335" s="34"/>
      <c r="K335" s="34"/>
    </row>
    <row r="336" spans="1:11" ht="14.1" customHeight="1" x14ac:dyDescent="0.25">
      <c r="A336" s="34"/>
      <c r="B336" s="34"/>
      <c r="C336" s="49" t="s">
        <v>72</v>
      </c>
      <c r="D336" s="47">
        <v>0</v>
      </c>
      <c r="E336" s="47">
        <v>30771320</v>
      </c>
      <c r="F336" s="47">
        <v>30771320</v>
      </c>
      <c r="G336" s="47">
        <v>30771320</v>
      </c>
      <c r="H336" s="34"/>
      <c r="I336" s="34"/>
      <c r="J336" s="34"/>
      <c r="K336" s="34"/>
    </row>
    <row r="337" spans="1:11" ht="14.1" customHeight="1" x14ac:dyDescent="0.25">
      <c r="A337" s="34"/>
      <c r="B337" s="34"/>
      <c r="C337" s="49" t="s">
        <v>73</v>
      </c>
      <c r="D337" s="47">
        <v>0</v>
      </c>
      <c r="E337" s="47">
        <v>0</v>
      </c>
      <c r="F337" s="47">
        <v>0</v>
      </c>
      <c r="G337" s="47">
        <v>0</v>
      </c>
      <c r="H337" s="34"/>
      <c r="I337" s="34"/>
      <c r="J337" s="34"/>
      <c r="K337" s="34"/>
    </row>
    <row r="338" spans="1:11" ht="14.1" customHeight="1" x14ac:dyDescent="0.25">
      <c r="A338" s="34"/>
      <c r="B338" s="34"/>
      <c r="C338" s="49" t="s">
        <v>76</v>
      </c>
      <c r="D338" s="47">
        <v>0</v>
      </c>
      <c r="E338" s="47">
        <v>0</v>
      </c>
      <c r="F338" s="47">
        <v>0</v>
      </c>
      <c r="G338" s="47">
        <v>0</v>
      </c>
      <c r="H338" s="34"/>
      <c r="I338" s="34"/>
      <c r="J338" s="34"/>
      <c r="K338" s="34"/>
    </row>
    <row r="339" spans="1:11" ht="14.1" customHeight="1" x14ac:dyDescent="0.25">
      <c r="A339" s="34"/>
      <c r="B339" s="34"/>
      <c r="C339" s="49" t="s">
        <v>72</v>
      </c>
      <c r="D339" s="47">
        <v>0</v>
      </c>
      <c r="E339" s="47">
        <v>0</v>
      </c>
      <c r="F339" s="47">
        <v>0</v>
      </c>
      <c r="G339" s="47">
        <v>0</v>
      </c>
      <c r="H339" s="34"/>
      <c r="I339" s="34"/>
      <c r="J339" s="34"/>
      <c r="K339" s="34"/>
    </row>
    <row r="340" spans="1:11" ht="14.1" customHeight="1" x14ac:dyDescent="0.25">
      <c r="A340" s="34"/>
      <c r="B340" s="34"/>
      <c r="C340" s="49" t="s">
        <v>73</v>
      </c>
      <c r="D340" s="47">
        <v>0</v>
      </c>
      <c r="E340" s="47">
        <v>0</v>
      </c>
      <c r="F340" s="47">
        <v>0</v>
      </c>
      <c r="G340" s="47">
        <v>0</v>
      </c>
      <c r="H340" s="34"/>
      <c r="I340" s="34"/>
      <c r="J340" s="34"/>
      <c r="K340" s="34"/>
    </row>
    <row r="341" spans="1:11" ht="14.1" customHeight="1" x14ac:dyDescent="0.25">
      <c r="A341" s="34"/>
      <c r="B341" s="34"/>
      <c r="C341" s="49" t="s">
        <v>77</v>
      </c>
      <c r="D341" s="47">
        <v>0</v>
      </c>
      <c r="E341" s="47">
        <v>0</v>
      </c>
      <c r="F341" s="47">
        <v>0</v>
      </c>
      <c r="G341" s="47">
        <v>0</v>
      </c>
      <c r="H341" s="34"/>
      <c r="I341" s="34"/>
      <c r="J341" s="34"/>
      <c r="K341" s="34"/>
    </row>
    <row r="342" spans="1:11" ht="14.1" customHeight="1" x14ac:dyDescent="0.25">
      <c r="A342" s="34"/>
      <c r="B342" s="34"/>
      <c r="C342" s="49" t="s">
        <v>72</v>
      </c>
      <c r="D342" s="47">
        <v>0</v>
      </c>
      <c r="E342" s="47">
        <v>0</v>
      </c>
      <c r="F342" s="47">
        <v>0</v>
      </c>
      <c r="G342" s="47">
        <v>0</v>
      </c>
      <c r="H342" s="34"/>
      <c r="I342" s="34"/>
      <c r="J342" s="34"/>
      <c r="K342" s="34"/>
    </row>
    <row r="343" spans="1:11" ht="14.1" customHeight="1" x14ac:dyDescent="0.25">
      <c r="A343" s="34"/>
      <c r="B343" s="34"/>
      <c r="C343" s="49" t="s">
        <v>73</v>
      </c>
      <c r="D343" s="47">
        <v>0</v>
      </c>
      <c r="E343" s="47">
        <v>0</v>
      </c>
      <c r="F343" s="47">
        <v>0</v>
      </c>
      <c r="G343" s="47">
        <v>0</v>
      </c>
      <c r="H343" s="34"/>
      <c r="I343" s="34"/>
      <c r="J343" s="34"/>
      <c r="K343" s="34"/>
    </row>
    <row r="344" spans="1:11" ht="14.1" customHeight="1" x14ac:dyDescent="0.25">
      <c r="A344" s="34"/>
      <c r="B344" s="34"/>
      <c r="C344" s="49" t="s">
        <v>78</v>
      </c>
      <c r="D344" s="47">
        <v>0</v>
      </c>
      <c r="E344" s="47">
        <v>0</v>
      </c>
      <c r="F344" s="47">
        <v>0</v>
      </c>
      <c r="G344" s="47">
        <v>0</v>
      </c>
      <c r="H344" s="34"/>
      <c r="I344" s="34"/>
      <c r="J344" s="34"/>
      <c r="K344" s="34"/>
    </row>
    <row r="345" spans="1:11" ht="14.1" customHeight="1" x14ac:dyDescent="0.25">
      <c r="A345" s="34"/>
      <c r="B345" s="34"/>
      <c r="C345" s="49" t="s">
        <v>72</v>
      </c>
      <c r="D345" s="47">
        <v>0</v>
      </c>
      <c r="E345" s="47">
        <v>0</v>
      </c>
      <c r="F345" s="47">
        <v>0</v>
      </c>
      <c r="G345" s="47">
        <v>0</v>
      </c>
      <c r="H345" s="34"/>
      <c r="I345" s="34"/>
      <c r="J345" s="34"/>
      <c r="K345" s="34"/>
    </row>
    <row r="346" spans="1:11" ht="14.1" customHeight="1" x14ac:dyDescent="0.25">
      <c r="A346" s="34"/>
      <c r="B346" s="34"/>
      <c r="C346" s="49" t="s">
        <v>73</v>
      </c>
      <c r="D346" s="47">
        <v>0</v>
      </c>
      <c r="E346" s="47">
        <v>0</v>
      </c>
      <c r="F346" s="47">
        <v>0</v>
      </c>
      <c r="G346" s="47">
        <v>0</v>
      </c>
      <c r="H346" s="34"/>
      <c r="I346" s="34"/>
      <c r="J346" s="34"/>
      <c r="K346" s="34"/>
    </row>
    <row r="347" spans="1:11" ht="14.1" customHeight="1" x14ac:dyDescent="0.25">
      <c r="A347" s="34"/>
      <c r="B347" s="34"/>
      <c r="C347" s="49" t="s">
        <v>79</v>
      </c>
      <c r="D347" s="47">
        <v>0</v>
      </c>
      <c r="E347" s="47">
        <v>0</v>
      </c>
      <c r="F347" s="47">
        <v>0</v>
      </c>
      <c r="G347" s="47">
        <v>0</v>
      </c>
      <c r="H347" s="34"/>
      <c r="I347" s="34"/>
      <c r="J347" s="34"/>
      <c r="K347" s="34"/>
    </row>
    <row r="348" spans="1:11" ht="14.1" customHeight="1" x14ac:dyDescent="0.25">
      <c r="A348" s="34"/>
      <c r="B348" s="34"/>
      <c r="C348" s="49" t="s">
        <v>72</v>
      </c>
      <c r="D348" s="47">
        <v>0</v>
      </c>
      <c r="E348" s="47">
        <v>0</v>
      </c>
      <c r="F348" s="47">
        <v>0</v>
      </c>
      <c r="G348" s="47">
        <v>0</v>
      </c>
      <c r="H348" s="34"/>
      <c r="I348" s="34"/>
      <c r="J348" s="34"/>
      <c r="K348" s="34"/>
    </row>
    <row r="349" spans="1:11" ht="14.1" customHeight="1" x14ac:dyDescent="0.25">
      <c r="A349" s="34"/>
      <c r="B349" s="34"/>
      <c r="C349" s="49" t="s">
        <v>73</v>
      </c>
      <c r="D349" s="47">
        <v>0</v>
      </c>
      <c r="E349" s="47">
        <v>0</v>
      </c>
      <c r="F349" s="47">
        <v>0</v>
      </c>
      <c r="G349" s="47">
        <v>0</v>
      </c>
      <c r="H349" s="34"/>
      <c r="I349" s="34"/>
      <c r="J349" s="34"/>
      <c r="K349" s="34"/>
    </row>
    <row r="350" spans="1:11" ht="14.1" customHeight="1" x14ac:dyDescent="0.25">
      <c r="A350" s="34"/>
      <c r="B350" s="34"/>
      <c r="C350" s="49" t="s">
        <v>80</v>
      </c>
      <c r="D350" s="47">
        <v>0</v>
      </c>
      <c r="E350" s="47">
        <v>0</v>
      </c>
      <c r="F350" s="47">
        <v>0</v>
      </c>
      <c r="G350" s="47">
        <v>0</v>
      </c>
      <c r="H350" s="34"/>
      <c r="I350" s="34"/>
      <c r="J350" s="34"/>
      <c r="K350" s="34"/>
    </row>
    <row r="351" spans="1:11" ht="14.1" customHeight="1" x14ac:dyDescent="0.25">
      <c r="A351" s="34"/>
      <c r="B351" s="34"/>
      <c r="C351" s="49" t="s">
        <v>72</v>
      </c>
      <c r="D351" s="47">
        <v>0</v>
      </c>
      <c r="E351" s="47">
        <v>0</v>
      </c>
      <c r="F351" s="47">
        <v>0</v>
      </c>
      <c r="G351" s="47">
        <v>0</v>
      </c>
      <c r="H351" s="34"/>
      <c r="I351" s="34"/>
      <c r="J351" s="34"/>
      <c r="K351" s="34"/>
    </row>
    <row r="352" spans="1:11" ht="14.1" customHeight="1" x14ac:dyDescent="0.25">
      <c r="A352" s="34"/>
      <c r="B352" s="34"/>
      <c r="C352" s="49" t="s">
        <v>81</v>
      </c>
      <c r="D352" s="47">
        <v>0</v>
      </c>
      <c r="E352" s="47">
        <v>0</v>
      </c>
      <c r="F352" s="47">
        <v>0</v>
      </c>
      <c r="G352" s="47">
        <v>0</v>
      </c>
      <c r="H352" s="34"/>
      <c r="I352" s="34"/>
      <c r="J352" s="34"/>
      <c r="K352" s="34"/>
    </row>
    <row r="353" spans="1:11" ht="14.1" customHeight="1" x14ac:dyDescent="0.25">
      <c r="A353" s="34"/>
      <c r="B353" s="34"/>
      <c r="C353" s="49" t="s">
        <v>82</v>
      </c>
      <c r="D353" s="47">
        <v>0</v>
      </c>
      <c r="E353" s="47">
        <v>0</v>
      </c>
      <c r="F353" s="47">
        <v>0</v>
      </c>
      <c r="G353" s="47">
        <v>0</v>
      </c>
      <c r="H353" s="34"/>
      <c r="I353" s="34"/>
      <c r="J353" s="34"/>
      <c r="K353" s="34"/>
    </row>
    <row r="354" spans="1:11" ht="14.1" customHeight="1" x14ac:dyDescent="0.25">
      <c r="A354" s="34"/>
      <c r="B354" s="34"/>
      <c r="C354" s="49" t="s">
        <v>83</v>
      </c>
      <c r="D354" s="47">
        <v>0</v>
      </c>
      <c r="E354" s="47">
        <v>0</v>
      </c>
      <c r="F354" s="47">
        <v>0</v>
      </c>
      <c r="G354" s="47">
        <v>0</v>
      </c>
      <c r="H354" s="34"/>
      <c r="I354" s="34"/>
      <c r="J354" s="34"/>
      <c r="K354" s="34"/>
    </row>
    <row r="355" spans="1:11" ht="14.1" customHeight="1" x14ac:dyDescent="0.25">
      <c r="A355" s="34"/>
      <c r="B355" s="34"/>
      <c r="C355" s="49" t="s">
        <v>84</v>
      </c>
      <c r="D355" s="47">
        <v>0</v>
      </c>
      <c r="E355" s="47">
        <v>0</v>
      </c>
      <c r="F355" s="47">
        <v>0</v>
      </c>
      <c r="G355" s="47">
        <v>0</v>
      </c>
      <c r="H355" s="34"/>
      <c r="I355" s="34"/>
      <c r="J355" s="34"/>
      <c r="K355" s="34"/>
    </row>
    <row r="356" spans="1:11" ht="14.1" customHeight="1" x14ac:dyDescent="0.25">
      <c r="A356" s="34"/>
      <c r="B356" s="34"/>
      <c r="C356" s="49" t="s">
        <v>85</v>
      </c>
      <c r="D356" s="47">
        <v>0</v>
      </c>
      <c r="E356" s="47">
        <v>0</v>
      </c>
      <c r="F356" s="47">
        <v>0</v>
      </c>
      <c r="G356" s="47">
        <v>0</v>
      </c>
      <c r="H356" s="34"/>
      <c r="I356" s="34"/>
      <c r="J356" s="34"/>
      <c r="K356" s="34"/>
    </row>
    <row r="357" spans="1:11" ht="14.1" customHeight="1" x14ac:dyDescent="0.25">
      <c r="A357" s="34"/>
      <c r="B357" s="34"/>
      <c r="C357" s="49" t="s">
        <v>72</v>
      </c>
      <c r="D357" s="47">
        <v>0</v>
      </c>
      <c r="E357" s="47">
        <v>0</v>
      </c>
      <c r="F357" s="47">
        <v>0</v>
      </c>
      <c r="G357" s="47">
        <v>0</v>
      </c>
      <c r="H357" s="34"/>
      <c r="I357" s="34"/>
      <c r="J357" s="34"/>
      <c r="K357" s="34"/>
    </row>
    <row r="358" spans="1:11" ht="14.1" customHeight="1" x14ac:dyDescent="0.25">
      <c r="A358" s="34"/>
      <c r="B358" s="34"/>
      <c r="C358" s="49" t="s">
        <v>81</v>
      </c>
      <c r="D358" s="47">
        <v>0</v>
      </c>
      <c r="E358" s="47">
        <v>0</v>
      </c>
      <c r="F358" s="47">
        <v>0</v>
      </c>
      <c r="G358" s="47">
        <v>0</v>
      </c>
      <c r="H358" s="34"/>
      <c r="I358" s="34"/>
      <c r="J358" s="34"/>
      <c r="K358" s="34"/>
    </row>
    <row r="359" spans="1:11" ht="14.1" customHeight="1" x14ac:dyDescent="0.25">
      <c r="A359" s="34"/>
      <c r="B359" s="34"/>
      <c r="C359" s="49" t="s">
        <v>82</v>
      </c>
      <c r="D359" s="47">
        <v>0</v>
      </c>
      <c r="E359" s="47">
        <v>0</v>
      </c>
      <c r="F359" s="47">
        <v>0</v>
      </c>
      <c r="G359" s="47">
        <v>0</v>
      </c>
      <c r="H359" s="34"/>
      <c r="I359" s="34"/>
      <c r="J359" s="34"/>
      <c r="K359" s="34"/>
    </row>
    <row r="360" spans="1:11" ht="14.1" customHeight="1" x14ac:dyDescent="0.25">
      <c r="A360" s="34"/>
      <c r="B360" s="34"/>
      <c r="C360" s="49" t="s">
        <v>83</v>
      </c>
      <c r="D360" s="47">
        <v>0</v>
      </c>
      <c r="E360" s="47">
        <v>0</v>
      </c>
      <c r="F360" s="47">
        <v>0</v>
      </c>
      <c r="G360" s="47">
        <v>0</v>
      </c>
      <c r="H360" s="34"/>
      <c r="I360" s="34"/>
      <c r="J360" s="34"/>
      <c r="K360" s="34"/>
    </row>
    <row r="361" spans="1:11" ht="14.1" customHeight="1" x14ac:dyDescent="0.25">
      <c r="A361" s="34"/>
      <c r="B361" s="34"/>
      <c r="C361" s="49" t="s">
        <v>84</v>
      </c>
      <c r="D361" s="47">
        <v>0</v>
      </c>
      <c r="E361" s="47">
        <v>0</v>
      </c>
      <c r="F361" s="47">
        <v>0</v>
      </c>
      <c r="G361" s="47">
        <v>0</v>
      </c>
      <c r="H361" s="34"/>
      <c r="I361" s="34"/>
      <c r="J361" s="34"/>
      <c r="K361" s="34"/>
    </row>
    <row r="362" spans="1:11" ht="14.1" customHeight="1" x14ac:dyDescent="0.25">
      <c r="A362" s="34"/>
      <c r="B362" s="34"/>
      <c r="C362" s="49" t="s">
        <v>86</v>
      </c>
      <c r="D362" s="47">
        <v>0</v>
      </c>
      <c r="E362" s="47">
        <v>0</v>
      </c>
      <c r="F362" s="47">
        <v>0</v>
      </c>
      <c r="G362" s="47">
        <v>0</v>
      </c>
      <c r="H362" s="34"/>
      <c r="I362" s="34"/>
      <c r="J362" s="34"/>
      <c r="K362" s="34"/>
    </row>
    <row r="363" spans="1:11" ht="14.1" customHeight="1" x14ac:dyDescent="0.25">
      <c r="A363" s="34"/>
      <c r="B363" s="34"/>
      <c r="C363" s="49" t="s">
        <v>72</v>
      </c>
      <c r="D363" s="47">
        <v>0</v>
      </c>
      <c r="E363" s="47">
        <v>0</v>
      </c>
      <c r="F363" s="47">
        <v>0</v>
      </c>
      <c r="G363" s="47">
        <v>0</v>
      </c>
      <c r="H363" s="34"/>
      <c r="I363" s="34"/>
      <c r="J363" s="34"/>
      <c r="K363" s="34"/>
    </row>
    <row r="364" spans="1:11" ht="14.1" customHeight="1" x14ac:dyDescent="0.25">
      <c r="A364" s="34"/>
      <c r="B364" s="34"/>
      <c r="C364" s="49" t="s">
        <v>81</v>
      </c>
      <c r="D364" s="47">
        <v>0</v>
      </c>
      <c r="E364" s="47">
        <v>0</v>
      </c>
      <c r="F364" s="47">
        <v>0</v>
      </c>
      <c r="G364" s="47">
        <v>0</v>
      </c>
      <c r="H364" s="34"/>
      <c r="I364" s="34"/>
      <c r="J364" s="34"/>
      <c r="K364" s="34"/>
    </row>
    <row r="365" spans="1:11" ht="14.1" customHeight="1" x14ac:dyDescent="0.25">
      <c r="A365" s="34"/>
      <c r="B365" s="34"/>
      <c r="C365" s="49" t="s">
        <v>82</v>
      </c>
      <c r="D365" s="47">
        <v>0</v>
      </c>
      <c r="E365" s="47">
        <v>0</v>
      </c>
      <c r="F365" s="47">
        <v>0</v>
      </c>
      <c r="G365" s="47">
        <v>0</v>
      </c>
      <c r="H365" s="34"/>
      <c r="I365" s="34"/>
      <c r="J365" s="34"/>
      <c r="K365" s="34"/>
    </row>
    <row r="366" spans="1:11" ht="14.1" customHeight="1" x14ac:dyDescent="0.25">
      <c r="A366" s="34"/>
      <c r="B366" s="34"/>
      <c r="C366" s="49" t="s">
        <v>83</v>
      </c>
      <c r="D366" s="47">
        <v>0</v>
      </c>
      <c r="E366" s="47">
        <v>0</v>
      </c>
      <c r="F366" s="47">
        <v>0</v>
      </c>
      <c r="G366" s="47">
        <v>0</v>
      </c>
      <c r="H366" s="34"/>
      <c r="I366" s="34"/>
      <c r="J366" s="34"/>
      <c r="K366" s="34"/>
    </row>
    <row r="367" spans="1:11" ht="14.1" customHeight="1" x14ac:dyDescent="0.25">
      <c r="A367" s="34"/>
      <c r="B367" s="34"/>
      <c r="C367" s="49" t="s">
        <v>84</v>
      </c>
      <c r="D367" s="47">
        <v>0</v>
      </c>
      <c r="E367" s="47">
        <v>0</v>
      </c>
      <c r="F367" s="47">
        <v>0</v>
      </c>
      <c r="G367" s="47">
        <v>0</v>
      </c>
      <c r="H367" s="34"/>
      <c r="I367" s="34"/>
      <c r="J367" s="34"/>
      <c r="K367" s="34"/>
    </row>
    <row r="368" spans="1:11" ht="14.1" customHeight="1" x14ac:dyDescent="0.25">
      <c r="A368" s="34"/>
      <c r="B368" s="34"/>
      <c r="C368" s="49" t="s">
        <v>87</v>
      </c>
      <c r="D368" s="47">
        <v>0</v>
      </c>
      <c r="E368" s="47">
        <v>0</v>
      </c>
      <c r="F368" s="47">
        <v>0</v>
      </c>
      <c r="G368" s="47">
        <v>0</v>
      </c>
      <c r="H368" s="34"/>
      <c r="I368" s="34"/>
      <c r="J368" s="34"/>
      <c r="K368" s="34"/>
    </row>
    <row r="369" spans="1:11" ht="14.1" customHeight="1" x14ac:dyDescent="0.25">
      <c r="A369" s="34"/>
      <c r="B369" s="34"/>
      <c r="C369" s="49" t="s">
        <v>88</v>
      </c>
      <c r="D369" s="47">
        <v>0</v>
      </c>
      <c r="E369" s="47">
        <v>0</v>
      </c>
      <c r="F369" s="47">
        <v>0</v>
      </c>
      <c r="G369" s="47">
        <v>0</v>
      </c>
      <c r="H369" s="34"/>
      <c r="I369" s="34"/>
      <c r="J369" s="34"/>
      <c r="K369" s="34"/>
    </row>
    <row r="370" spans="1:11" ht="14.1" customHeight="1" x14ac:dyDescent="0.25">
      <c r="A370" s="34"/>
      <c r="B370" s="34"/>
      <c r="C370" s="48" t="s">
        <v>89</v>
      </c>
      <c r="D370" s="47">
        <v>0</v>
      </c>
      <c r="E370" s="47">
        <v>30771320</v>
      </c>
      <c r="F370" s="47">
        <v>30771320</v>
      </c>
      <c r="G370" s="47">
        <v>30771320</v>
      </c>
      <c r="H370" s="34"/>
      <c r="I370" s="34"/>
      <c r="J370" s="34"/>
      <c r="K370" s="34"/>
    </row>
    <row r="371" spans="1:11" ht="81" customHeight="1" x14ac:dyDescent="0.25">
      <c r="A371" s="34"/>
      <c r="B371" s="34"/>
      <c r="C371" s="44" t="s">
        <v>24</v>
      </c>
      <c r="D371" s="1429" t="s">
        <v>393</v>
      </c>
      <c r="E371" s="1430"/>
      <c r="F371" s="1430"/>
      <c r="G371" s="1430"/>
      <c r="H371" s="34"/>
      <c r="I371" s="34"/>
      <c r="J371" s="34"/>
      <c r="K371" s="34"/>
    </row>
    <row r="372" spans="1:11" ht="27.95" customHeight="1" x14ac:dyDescent="0.25">
      <c r="A372" s="34"/>
      <c r="B372" s="34"/>
      <c r="C372" s="41" t="s">
        <v>26</v>
      </c>
      <c r="D372" s="59">
        <v>2026</v>
      </c>
      <c r="E372" s="59">
        <v>2027</v>
      </c>
      <c r="F372" s="59">
        <v>2028</v>
      </c>
      <c r="G372" s="59">
        <v>2029</v>
      </c>
      <c r="H372" s="34"/>
      <c r="I372" s="34"/>
      <c r="J372" s="34"/>
      <c r="K372" s="34"/>
    </row>
    <row r="373" spans="1:11" ht="14.1" customHeight="1" x14ac:dyDescent="0.25">
      <c r="A373" s="34"/>
      <c r="B373" s="34"/>
      <c r="C373" s="58"/>
      <c r="D373" s="57" t="s">
        <v>17</v>
      </c>
      <c r="E373" s="57" t="s">
        <v>18</v>
      </c>
      <c r="F373" s="57" t="s">
        <v>18</v>
      </c>
      <c r="G373" s="57" t="s">
        <v>18</v>
      </c>
      <c r="H373" s="34"/>
      <c r="I373" s="34"/>
      <c r="J373" s="34"/>
      <c r="K373" s="34"/>
    </row>
    <row r="374" spans="1:11" ht="20.100000000000001" customHeight="1" x14ac:dyDescent="0.25">
      <c r="A374" s="34"/>
      <c r="B374" s="34"/>
      <c r="C374" s="41" t="s">
        <v>392</v>
      </c>
      <c r="D374" s="54" t="s">
        <v>355</v>
      </c>
      <c r="E374" s="54" t="s">
        <v>219</v>
      </c>
      <c r="F374" s="54" t="s">
        <v>221</v>
      </c>
      <c r="G374" s="54" t="s">
        <v>391</v>
      </c>
      <c r="H374" s="34"/>
      <c r="I374" s="34"/>
      <c r="J374" s="34"/>
      <c r="K374" s="34"/>
    </row>
    <row r="375" spans="1:11" ht="20.100000000000001" customHeight="1" x14ac:dyDescent="0.25">
      <c r="A375" s="34"/>
      <c r="B375" s="34"/>
      <c r="C375" s="41" t="s">
        <v>390</v>
      </c>
      <c r="D375" s="54" t="s">
        <v>389</v>
      </c>
      <c r="E375" s="54" t="s">
        <v>219</v>
      </c>
      <c r="F375" s="54" t="s">
        <v>388</v>
      </c>
      <c r="G375" s="54" t="s">
        <v>387</v>
      </c>
      <c r="H375" s="34"/>
      <c r="I375" s="34"/>
      <c r="J375" s="34"/>
      <c r="K375" s="34"/>
    </row>
    <row r="376" spans="1:11" ht="14.1" customHeight="1" x14ac:dyDescent="0.25">
      <c r="A376" s="34"/>
      <c r="B376" s="34"/>
      <c r="C376" s="41" t="s">
        <v>386</v>
      </c>
      <c r="D376" s="54" t="s">
        <v>385</v>
      </c>
      <c r="E376" s="54" t="s">
        <v>384</v>
      </c>
      <c r="F376" s="54" t="s">
        <v>383</v>
      </c>
      <c r="G376" s="54" t="s">
        <v>383</v>
      </c>
      <c r="H376" s="34"/>
      <c r="I376" s="34"/>
      <c r="J376" s="34"/>
      <c r="K376" s="34"/>
    </row>
    <row r="377" spans="1:11" ht="14.1" customHeight="1" x14ac:dyDescent="0.25">
      <c r="A377" s="34"/>
      <c r="B377" s="34"/>
      <c r="C377" s="1417" t="s">
        <v>43</v>
      </c>
      <c r="D377" s="1418"/>
      <c r="E377" s="1418"/>
      <c r="F377" s="1418"/>
      <c r="G377" s="1418"/>
      <c r="H377" s="34"/>
      <c r="I377" s="34"/>
      <c r="J377" s="34"/>
      <c r="K377" s="34"/>
    </row>
    <row r="378" spans="1:11" ht="14.1" customHeight="1" x14ac:dyDescent="0.25">
      <c r="A378" s="34"/>
      <c r="B378" s="34"/>
      <c r="C378" s="56" t="s">
        <v>382</v>
      </c>
      <c r="D378" s="1417" t="s">
        <v>381</v>
      </c>
      <c r="E378" s="1418"/>
      <c r="F378" s="1418"/>
      <c r="G378" s="1418"/>
      <c r="H378" s="34"/>
      <c r="I378" s="34"/>
      <c r="J378" s="34"/>
      <c r="K378" s="34"/>
    </row>
    <row r="379" spans="1:11" ht="14.1" customHeight="1" x14ac:dyDescent="0.25">
      <c r="A379" s="34"/>
      <c r="B379" s="34"/>
      <c r="C379" s="55" t="s">
        <v>46</v>
      </c>
      <c r="D379" s="1419" t="s">
        <v>380</v>
      </c>
      <c r="E379" s="1420"/>
      <c r="F379" s="1420"/>
      <c r="G379" s="1420"/>
      <c r="H379" s="34"/>
      <c r="I379" s="34"/>
      <c r="J379" s="34"/>
      <c r="K379" s="34"/>
    </row>
    <row r="380" spans="1:11" ht="14.1" customHeight="1" x14ac:dyDescent="0.25">
      <c r="A380" s="34"/>
      <c r="B380" s="34"/>
      <c r="C380" s="32" t="s">
        <v>48</v>
      </c>
      <c r="D380" s="1421" t="s">
        <v>379</v>
      </c>
      <c r="E380" s="1422"/>
      <c r="F380" s="1422"/>
      <c r="G380" s="1422"/>
      <c r="H380" s="34"/>
      <c r="I380" s="34"/>
      <c r="J380" s="34"/>
      <c r="K380" s="34"/>
    </row>
    <row r="381" spans="1:11" ht="14.1" customHeight="1" x14ac:dyDescent="0.25">
      <c r="A381" s="34"/>
      <c r="B381" s="34"/>
      <c r="C381" s="32" t="s">
        <v>50</v>
      </c>
      <c r="D381" s="1421" t="s">
        <v>374</v>
      </c>
      <c r="E381" s="1422"/>
      <c r="F381" s="1422"/>
      <c r="G381" s="1422"/>
      <c r="H381" s="34"/>
      <c r="I381" s="34"/>
      <c r="J381" s="34"/>
      <c r="K381" s="34"/>
    </row>
    <row r="382" spans="1:11" ht="15" customHeight="1" x14ac:dyDescent="0.25">
      <c r="A382" s="34"/>
      <c r="B382" s="34"/>
      <c r="C382" s="53"/>
      <c r="D382" s="52">
        <v>2026</v>
      </c>
      <c r="E382" s="52">
        <v>2027</v>
      </c>
      <c r="F382" s="52">
        <v>2028</v>
      </c>
      <c r="G382" s="52">
        <v>2029</v>
      </c>
      <c r="H382" s="34"/>
      <c r="I382" s="34"/>
      <c r="J382" s="34"/>
      <c r="K382" s="34"/>
    </row>
    <row r="383" spans="1:11" ht="15" customHeight="1" x14ac:dyDescent="0.25">
      <c r="A383" s="34"/>
      <c r="B383" s="34"/>
      <c r="C383" s="51"/>
      <c r="D383" s="50" t="s">
        <v>17</v>
      </c>
      <c r="E383" s="50" t="s">
        <v>18</v>
      </c>
      <c r="F383" s="50" t="s">
        <v>18</v>
      </c>
      <c r="G383" s="50" t="s">
        <v>18</v>
      </c>
      <c r="H383" s="34"/>
      <c r="I383" s="34"/>
      <c r="J383" s="34"/>
      <c r="K383" s="34"/>
    </row>
    <row r="384" spans="1:11" ht="14.1" customHeight="1" x14ac:dyDescent="0.25">
      <c r="A384" s="34"/>
      <c r="B384" s="34"/>
      <c r="C384" s="41" t="s">
        <v>52</v>
      </c>
      <c r="D384" s="54" t="s">
        <v>53</v>
      </c>
      <c r="E384" s="54" t="s">
        <v>166</v>
      </c>
      <c r="F384" s="54" t="s">
        <v>166</v>
      </c>
      <c r="G384" s="54" t="s">
        <v>166</v>
      </c>
      <c r="H384" s="34"/>
      <c r="I384" s="34"/>
      <c r="J384" s="34"/>
      <c r="K384" s="34"/>
    </row>
    <row r="385" spans="1:11" ht="14.1" customHeight="1" x14ac:dyDescent="0.25">
      <c r="A385" s="34"/>
      <c r="B385" s="34"/>
      <c r="C385" s="41" t="s">
        <v>54</v>
      </c>
      <c r="D385" s="54" t="s">
        <v>55</v>
      </c>
      <c r="E385" s="54" t="s">
        <v>378</v>
      </c>
      <c r="F385" s="54" t="s">
        <v>378</v>
      </c>
      <c r="G385" s="54" t="s">
        <v>378</v>
      </c>
      <c r="H385" s="34"/>
      <c r="I385" s="34"/>
      <c r="J385" s="34"/>
      <c r="K385" s="34"/>
    </row>
    <row r="386" spans="1:11" ht="14.1" customHeight="1" x14ac:dyDescent="0.25">
      <c r="A386" s="34"/>
      <c r="B386" s="34"/>
      <c r="C386" s="41" t="s">
        <v>59</v>
      </c>
      <c r="D386" s="54" t="s">
        <v>55</v>
      </c>
      <c r="E386" s="54" t="s">
        <v>377</v>
      </c>
      <c r="F386" s="54" t="s">
        <v>377</v>
      </c>
      <c r="G386" s="54" t="s">
        <v>377</v>
      </c>
      <c r="H386" s="34"/>
      <c r="I386" s="34"/>
      <c r="J386" s="34"/>
      <c r="K386" s="34"/>
    </row>
    <row r="387" spans="1:11" ht="14.1" customHeight="1" x14ac:dyDescent="0.25">
      <c r="A387" s="34"/>
      <c r="B387" s="34"/>
      <c r="C387" s="41" t="s">
        <v>63</v>
      </c>
      <c r="D387" s="54" t="s">
        <v>53</v>
      </c>
      <c r="E387" s="54" t="s">
        <v>53</v>
      </c>
      <c r="F387" s="54" t="s">
        <v>55</v>
      </c>
      <c r="G387" s="54" t="s">
        <v>55</v>
      </c>
      <c r="H387" s="34"/>
      <c r="I387" s="34"/>
      <c r="J387" s="34"/>
      <c r="K387" s="34"/>
    </row>
    <row r="388" spans="1:11" ht="14.1" customHeight="1" x14ac:dyDescent="0.25">
      <c r="A388" s="34"/>
      <c r="B388" s="34"/>
      <c r="C388" s="41" t="s">
        <v>65</v>
      </c>
      <c r="D388" s="54" t="s">
        <v>53</v>
      </c>
      <c r="E388" s="54" t="s">
        <v>53</v>
      </c>
      <c r="F388" s="54" t="s">
        <v>55</v>
      </c>
      <c r="G388" s="54" t="s">
        <v>55</v>
      </c>
      <c r="H388" s="34"/>
      <c r="I388" s="34"/>
      <c r="J388" s="34"/>
      <c r="K388" s="34"/>
    </row>
    <row r="389" spans="1:11" ht="14.1" customHeight="1" x14ac:dyDescent="0.25">
      <c r="A389" s="34"/>
      <c r="B389" s="34"/>
      <c r="C389" s="41" t="s">
        <v>68</v>
      </c>
      <c r="D389" s="54" t="s">
        <v>53</v>
      </c>
      <c r="E389" s="54" t="s">
        <v>53</v>
      </c>
      <c r="F389" s="54" t="s">
        <v>55</v>
      </c>
      <c r="G389" s="54" t="s">
        <v>55</v>
      </c>
      <c r="H389" s="34"/>
      <c r="I389" s="34"/>
      <c r="J389" s="34"/>
      <c r="K389" s="34"/>
    </row>
    <row r="390" spans="1:11" ht="14.1" customHeight="1" x14ac:dyDescent="0.25">
      <c r="A390" s="34"/>
      <c r="B390" s="34"/>
      <c r="C390" s="1431" t="s">
        <v>70</v>
      </c>
      <c r="D390" s="1432"/>
      <c r="E390" s="1432"/>
      <c r="F390" s="1432"/>
      <c r="G390" s="1432"/>
      <c r="H390" s="34"/>
      <c r="I390" s="34"/>
      <c r="J390" s="34"/>
      <c r="K390" s="34"/>
    </row>
    <row r="391" spans="1:11" ht="14.1" customHeight="1" x14ac:dyDescent="0.25">
      <c r="A391" s="34"/>
      <c r="B391" s="34"/>
      <c r="C391" s="53"/>
      <c r="D391" s="52">
        <v>2026</v>
      </c>
      <c r="E391" s="52">
        <v>2027</v>
      </c>
      <c r="F391" s="52">
        <v>2028</v>
      </c>
      <c r="G391" s="52">
        <v>2029</v>
      </c>
      <c r="H391" s="34"/>
      <c r="I391" s="34"/>
      <c r="J391" s="34"/>
      <c r="K391" s="34"/>
    </row>
    <row r="392" spans="1:11" ht="14.1" customHeight="1" x14ac:dyDescent="0.25">
      <c r="A392" s="34"/>
      <c r="B392" s="34"/>
      <c r="C392" s="51"/>
      <c r="D392" s="50" t="s">
        <v>17</v>
      </c>
      <c r="E392" s="50" t="s">
        <v>18</v>
      </c>
      <c r="F392" s="50" t="s">
        <v>18</v>
      </c>
      <c r="G392" s="50" t="s">
        <v>18</v>
      </c>
      <c r="H392" s="34"/>
      <c r="I392" s="34"/>
      <c r="J392" s="34"/>
      <c r="K392" s="34"/>
    </row>
    <row r="393" spans="1:11" ht="14.1" customHeight="1" x14ac:dyDescent="0.25">
      <c r="A393" s="34"/>
      <c r="B393" s="34"/>
      <c r="C393" s="49" t="s">
        <v>71</v>
      </c>
      <c r="D393" s="47">
        <v>0</v>
      </c>
      <c r="E393" s="47">
        <v>0</v>
      </c>
      <c r="F393" s="47">
        <v>0</v>
      </c>
      <c r="G393" s="47">
        <v>0</v>
      </c>
      <c r="H393" s="34"/>
      <c r="I393" s="34"/>
      <c r="J393" s="34"/>
      <c r="K393" s="34"/>
    </row>
    <row r="394" spans="1:11" ht="14.1" customHeight="1" x14ac:dyDescent="0.25">
      <c r="A394" s="34"/>
      <c r="B394" s="34"/>
      <c r="C394" s="49" t="s">
        <v>72</v>
      </c>
      <c r="D394" s="47">
        <v>0</v>
      </c>
      <c r="E394" s="47">
        <v>0</v>
      </c>
      <c r="F394" s="47">
        <v>0</v>
      </c>
      <c r="G394" s="47">
        <v>0</v>
      </c>
      <c r="H394" s="34"/>
      <c r="I394" s="34"/>
      <c r="J394" s="34"/>
      <c r="K394" s="34"/>
    </row>
    <row r="395" spans="1:11" ht="14.1" customHeight="1" x14ac:dyDescent="0.25">
      <c r="A395" s="34"/>
      <c r="B395" s="34"/>
      <c r="C395" s="49" t="s">
        <v>73</v>
      </c>
      <c r="D395" s="47">
        <v>0</v>
      </c>
      <c r="E395" s="47">
        <v>0</v>
      </c>
      <c r="F395" s="47">
        <v>0</v>
      </c>
      <c r="G395" s="47">
        <v>0</v>
      </c>
      <c r="H395" s="34"/>
      <c r="I395" s="34"/>
      <c r="J395" s="34"/>
      <c r="K395" s="34"/>
    </row>
    <row r="396" spans="1:11" ht="14.1" customHeight="1" x14ac:dyDescent="0.25">
      <c r="A396" s="34"/>
      <c r="B396" s="34"/>
      <c r="C396" s="49" t="s">
        <v>74</v>
      </c>
      <c r="D396" s="47">
        <v>0</v>
      </c>
      <c r="E396" s="47">
        <v>0</v>
      </c>
      <c r="F396" s="47">
        <v>0</v>
      </c>
      <c r="G396" s="47">
        <v>0</v>
      </c>
      <c r="H396" s="34"/>
      <c r="I396" s="34"/>
      <c r="J396" s="34"/>
      <c r="K396" s="34"/>
    </row>
    <row r="397" spans="1:11" ht="14.1" customHeight="1" x14ac:dyDescent="0.25">
      <c r="A397" s="34"/>
      <c r="B397" s="34"/>
      <c r="C397" s="49" t="s">
        <v>72</v>
      </c>
      <c r="D397" s="47">
        <v>0</v>
      </c>
      <c r="E397" s="47">
        <v>0</v>
      </c>
      <c r="F397" s="47">
        <v>0</v>
      </c>
      <c r="G397" s="47">
        <v>0</v>
      </c>
      <c r="H397" s="34"/>
      <c r="I397" s="34"/>
      <c r="J397" s="34"/>
      <c r="K397" s="34"/>
    </row>
    <row r="398" spans="1:11" ht="14.1" customHeight="1" x14ac:dyDescent="0.25">
      <c r="A398" s="34"/>
      <c r="B398" s="34"/>
      <c r="C398" s="49" t="s">
        <v>73</v>
      </c>
      <c r="D398" s="47">
        <v>0</v>
      </c>
      <c r="E398" s="47">
        <v>0</v>
      </c>
      <c r="F398" s="47">
        <v>0</v>
      </c>
      <c r="G398" s="47">
        <v>0</v>
      </c>
      <c r="H398" s="34"/>
      <c r="I398" s="34"/>
      <c r="J398" s="34"/>
      <c r="K398" s="34"/>
    </row>
    <row r="399" spans="1:11" ht="14.1" customHeight="1" x14ac:dyDescent="0.25">
      <c r="A399" s="34"/>
      <c r="B399" s="34"/>
      <c r="C399" s="49" t="s">
        <v>75</v>
      </c>
      <c r="D399" s="47">
        <v>0</v>
      </c>
      <c r="E399" s="47">
        <v>1706000</v>
      </c>
      <c r="F399" s="47">
        <v>1706000</v>
      </c>
      <c r="G399" s="47">
        <v>1706000</v>
      </c>
      <c r="H399" s="34"/>
      <c r="I399" s="34"/>
      <c r="J399" s="34"/>
      <c r="K399" s="34"/>
    </row>
    <row r="400" spans="1:11" ht="14.1" customHeight="1" x14ac:dyDescent="0.25">
      <c r="A400" s="34"/>
      <c r="B400" s="34"/>
      <c r="C400" s="49" t="s">
        <v>72</v>
      </c>
      <c r="D400" s="47">
        <v>0</v>
      </c>
      <c r="E400" s="47">
        <v>1706000</v>
      </c>
      <c r="F400" s="47">
        <v>1706000</v>
      </c>
      <c r="G400" s="47">
        <v>1706000</v>
      </c>
      <c r="H400" s="34"/>
      <c r="I400" s="34"/>
      <c r="J400" s="34"/>
      <c r="K400" s="34"/>
    </row>
    <row r="401" spans="1:11" ht="14.1" customHeight="1" x14ac:dyDescent="0.25">
      <c r="A401" s="34"/>
      <c r="B401" s="34"/>
      <c r="C401" s="49" t="s">
        <v>73</v>
      </c>
      <c r="D401" s="47">
        <v>0</v>
      </c>
      <c r="E401" s="47">
        <v>0</v>
      </c>
      <c r="F401" s="47">
        <v>0</v>
      </c>
      <c r="G401" s="47">
        <v>0</v>
      </c>
      <c r="H401" s="34"/>
      <c r="I401" s="34"/>
      <c r="J401" s="34"/>
      <c r="K401" s="34"/>
    </row>
    <row r="402" spans="1:11" ht="14.1" customHeight="1" x14ac:dyDescent="0.25">
      <c r="A402" s="34"/>
      <c r="B402" s="34"/>
      <c r="C402" s="49" t="s">
        <v>76</v>
      </c>
      <c r="D402" s="47">
        <v>0</v>
      </c>
      <c r="E402" s="47">
        <v>0</v>
      </c>
      <c r="F402" s="47">
        <v>0</v>
      </c>
      <c r="G402" s="47">
        <v>0</v>
      </c>
      <c r="H402" s="34"/>
      <c r="I402" s="34"/>
      <c r="J402" s="34"/>
      <c r="K402" s="34"/>
    </row>
    <row r="403" spans="1:11" ht="14.1" customHeight="1" x14ac:dyDescent="0.25">
      <c r="A403" s="34"/>
      <c r="B403" s="34"/>
      <c r="C403" s="49" t="s">
        <v>72</v>
      </c>
      <c r="D403" s="47">
        <v>0</v>
      </c>
      <c r="E403" s="47">
        <v>0</v>
      </c>
      <c r="F403" s="47">
        <v>0</v>
      </c>
      <c r="G403" s="47">
        <v>0</v>
      </c>
      <c r="H403" s="34"/>
      <c r="I403" s="34"/>
      <c r="J403" s="34"/>
      <c r="K403" s="34"/>
    </row>
    <row r="404" spans="1:11" ht="14.1" customHeight="1" x14ac:dyDescent="0.25">
      <c r="A404" s="34"/>
      <c r="B404" s="34"/>
      <c r="C404" s="49" t="s">
        <v>73</v>
      </c>
      <c r="D404" s="47">
        <v>0</v>
      </c>
      <c r="E404" s="47">
        <v>0</v>
      </c>
      <c r="F404" s="47">
        <v>0</v>
      </c>
      <c r="G404" s="47">
        <v>0</v>
      </c>
      <c r="H404" s="34"/>
      <c r="I404" s="34"/>
      <c r="J404" s="34"/>
      <c r="K404" s="34"/>
    </row>
    <row r="405" spans="1:11" ht="14.1" customHeight="1" x14ac:dyDescent="0.25">
      <c r="A405" s="34"/>
      <c r="B405" s="34"/>
      <c r="C405" s="49" t="s">
        <v>77</v>
      </c>
      <c r="D405" s="47">
        <v>0</v>
      </c>
      <c r="E405" s="47">
        <v>0</v>
      </c>
      <c r="F405" s="47">
        <v>0</v>
      </c>
      <c r="G405" s="47">
        <v>0</v>
      </c>
      <c r="H405" s="34"/>
      <c r="I405" s="34"/>
      <c r="J405" s="34"/>
      <c r="K405" s="34"/>
    </row>
    <row r="406" spans="1:11" ht="14.1" customHeight="1" x14ac:dyDescent="0.25">
      <c r="A406" s="34"/>
      <c r="B406" s="34"/>
      <c r="C406" s="49" t="s">
        <v>72</v>
      </c>
      <c r="D406" s="47">
        <v>0</v>
      </c>
      <c r="E406" s="47">
        <v>0</v>
      </c>
      <c r="F406" s="47">
        <v>0</v>
      </c>
      <c r="G406" s="47">
        <v>0</v>
      </c>
      <c r="H406" s="34"/>
      <c r="I406" s="34"/>
      <c r="J406" s="34"/>
      <c r="K406" s="34"/>
    </row>
    <row r="407" spans="1:11" ht="14.1" customHeight="1" x14ac:dyDescent="0.25">
      <c r="A407" s="34"/>
      <c r="B407" s="34"/>
      <c r="C407" s="49" t="s">
        <v>73</v>
      </c>
      <c r="D407" s="47">
        <v>0</v>
      </c>
      <c r="E407" s="47">
        <v>0</v>
      </c>
      <c r="F407" s="47">
        <v>0</v>
      </c>
      <c r="G407" s="47">
        <v>0</v>
      </c>
      <c r="H407" s="34"/>
      <c r="I407" s="34"/>
      <c r="J407" s="34"/>
      <c r="K407" s="34"/>
    </row>
    <row r="408" spans="1:11" ht="14.1" customHeight="1" x14ac:dyDescent="0.25">
      <c r="A408" s="34"/>
      <c r="B408" s="34"/>
      <c r="C408" s="49" t="s">
        <v>78</v>
      </c>
      <c r="D408" s="47">
        <v>0</v>
      </c>
      <c r="E408" s="47">
        <v>0</v>
      </c>
      <c r="F408" s="47">
        <v>0</v>
      </c>
      <c r="G408" s="47">
        <v>0</v>
      </c>
      <c r="H408" s="34"/>
      <c r="I408" s="34"/>
      <c r="J408" s="34"/>
      <c r="K408" s="34"/>
    </row>
    <row r="409" spans="1:11" ht="14.1" customHeight="1" x14ac:dyDescent="0.25">
      <c r="A409" s="34"/>
      <c r="B409" s="34"/>
      <c r="C409" s="49" t="s">
        <v>72</v>
      </c>
      <c r="D409" s="47">
        <v>0</v>
      </c>
      <c r="E409" s="47">
        <v>0</v>
      </c>
      <c r="F409" s="47">
        <v>0</v>
      </c>
      <c r="G409" s="47">
        <v>0</v>
      </c>
      <c r="H409" s="34"/>
      <c r="I409" s="34"/>
      <c r="J409" s="34"/>
      <c r="K409" s="34"/>
    </row>
    <row r="410" spans="1:11" ht="14.1" customHeight="1" x14ac:dyDescent="0.25">
      <c r="A410" s="34"/>
      <c r="B410" s="34"/>
      <c r="C410" s="49" t="s">
        <v>73</v>
      </c>
      <c r="D410" s="47">
        <v>0</v>
      </c>
      <c r="E410" s="47">
        <v>0</v>
      </c>
      <c r="F410" s="47">
        <v>0</v>
      </c>
      <c r="G410" s="47">
        <v>0</v>
      </c>
      <c r="H410" s="34"/>
      <c r="I410" s="34"/>
      <c r="J410" s="34"/>
      <c r="K410" s="34"/>
    </row>
    <row r="411" spans="1:11" ht="14.1" customHeight="1" x14ac:dyDescent="0.25">
      <c r="A411" s="34"/>
      <c r="B411" s="34"/>
      <c r="C411" s="49" t="s">
        <v>79</v>
      </c>
      <c r="D411" s="47">
        <v>0</v>
      </c>
      <c r="E411" s="47">
        <v>0</v>
      </c>
      <c r="F411" s="47">
        <v>0</v>
      </c>
      <c r="G411" s="47">
        <v>0</v>
      </c>
      <c r="H411" s="34"/>
      <c r="I411" s="34"/>
      <c r="J411" s="34"/>
      <c r="K411" s="34"/>
    </row>
    <row r="412" spans="1:11" ht="14.1" customHeight="1" x14ac:dyDescent="0.25">
      <c r="A412" s="34"/>
      <c r="B412" s="34"/>
      <c r="C412" s="49" t="s">
        <v>72</v>
      </c>
      <c r="D412" s="47">
        <v>0</v>
      </c>
      <c r="E412" s="47">
        <v>0</v>
      </c>
      <c r="F412" s="47">
        <v>0</v>
      </c>
      <c r="G412" s="47">
        <v>0</v>
      </c>
      <c r="H412" s="34"/>
      <c r="I412" s="34"/>
      <c r="J412" s="34"/>
      <c r="K412" s="34"/>
    </row>
    <row r="413" spans="1:11" ht="14.1" customHeight="1" x14ac:dyDescent="0.25">
      <c r="A413" s="34"/>
      <c r="B413" s="34"/>
      <c r="C413" s="49" t="s">
        <v>73</v>
      </c>
      <c r="D413" s="47">
        <v>0</v>
      </c>
      <c r="E413" s="47">
        <v>0</v>
      </c>
      <c r="F413" s="47">
        <v>0</v>
      </c>
      <c r="G413" s="47">
        <v>0</v>
      </c>
      <c r="H413" s="34"/>
      <c r="I413" s="34"/>
      <c r="J413" s="34"/>
      <c r="K413" s="34"/>
    </row>
    <row r="414" spans="1:11" ht="14.1" customHeight="1" x14ac:dyDescent="0.25">
      <c r="A414" s="34"/>
      <c r="B414" s="34"/>
      <c r="C414" s="49" t="s">
        <v>80</v>
      </c>
      <c r="D414" s="47">
        <v>0</v>
      </c>
      <c r="E414" s="47">
        <v>0</v>
      </c>
      <c r="F414" s="47">
        <v>0</v>
      </c>
      <c r="G414" s="47">
        <v>0</v>
      </c>
      <c r="H414" s="34"/>
      <c r="I414" s="34"/>
      <c r="J414" s="34"/>
      <c r="K414" s="34"/>
    </row>
    <row r="415" spans="1:11" ht="14.1" customHeight="1" x14ac:dyDescent="0.25">
      <c r="A415" s="34"/>
      <c r="B415" s="34"/>
      <c r="C415" s="49" t="s">
        <v>72</v>
      </c>
      <c r="D415" s="47">
        <v>0</v>
      </c>
      <c r="E415" s="47">
        <v>0</v>
      </c>
      <c r="F415" s="47">
        <v>0</v>
      </c>
      <c r="G415" s="47">
        <v>0</v>
      </c>
      <c r="H415" s="34"/>
      <c r="I415" s="34"/>
      <c r="J415" s="34"/>
      <c r="K415" s="34"/>
    </row>
    <row r="416" spans="1:11" ht="14.1" customHeight="1" x14ac:dyDescent="0.25">
      <c r="A416" s="34"/>
      <c r="B416" s="34"/>
      <c r="C416" s="49" t="s">
        <v>81</v>
      </c>
      <c r="D416" s="47">
        <v>0</v>
      </c>
      <c r="E416" s="47">
        <v>0</v>
      </c>
      <c r="F416" s="47">
        <v>0</v>
      </c>
      <c r="G416" s="47">
        <v>0</v>
      </c>
      <c r="H416" s="34"/>
      <c r="I416" s="34"/>
      <c r="J416" s="34"/>
      <c r="K416" s="34"/>
    </row>
    <row r="417" spans="1:11" ht="14.1" customHeight="1" x14ac:dyDescent="0.25">
      <c r="A417" s="34"/>
      <c r="B417" s="34"/>
      <c r="C417" s="49" t="s">
        <v>82</v>
      </c>
      <c r="D417" s="47">
        <v>0</v>
      </c>
      <c r="E417" s="47">
        <v>0</v>
      </c>
      <c r="F417" s="47">
        <v>0</v>
      </c>
      <c r="G417" s="47">
        <v>0</v>
      </c>
      <c r="H417" s="34"/>
      <c r="I417" s="34"/>
      <c r="J417" s="34"/>
      <c r="K417" s="34"/>
    </row>
    <row r="418" spans="1:11" ht="14.1" customHeight="1" x14ac:dyDescent="0.25">
      <c r="A418" s="34"/>
      <c r="B418" s="34"/>
      <c r="C418" s="49" t="s">
        <v>83</v>
      </c>
      <c r="D418" s="47">
        <v>0</v>
      </c>
      <c r="E418" s="47">
        <v>0</v>
      </c>
      <c r="F418" s="47">
        <v>0</v>
      </c>
      <c r="G418" s="47">
        <v>0</v>
      </c>
      <c r="H418" s="34"/>
      <c r="I418" s="34"/>
      <c r="J418" s="34"/>
      <c r="K418" s="34"/>
    </row>
    <row r="419" spans="1:11" ht="14.1" customHeight="1" x14ac:dyDescent="0.25">
      <c r="A419" s="34"/>
      <c r="B419" s="34"/>
      <c r="C419" s="49" t="s">
        <v>84</v>
      </c>
      <c r="D419" s="47">
        <v>0</v>
      </c>
      <c r="E419" s="47">
        <v>0</v>
      </c>
      <c r="F419" s="47">
        <v>0</v>
      </c>
      <c r="G419" s="47">
        <v>0</v>
      </c>
      <c r="H419" s="34"/>
      <c r="I419" s="34"/>
      <c r="J419" s="34"/>
      <c r="K419" s="34"/>
    </row>
    <row r="420" spans="1:11" ht="14.1" customHeight="1" x14ac:dyDescent="0.25">
      <c r="A420" s="34"/>
      <c r="B420" s="34"/>
      <c r="C420" s="49" t="s">
        <v>85</v>
      </c>
      <c r="D420" s="47">
        <v>0</v>
      </c>
      <c r="E420" s="47">
        <v>0</v>
      </c>
      <c r="F420" s="47">
        <v>0</v>
      </c>
      <c r="G420" s="47">
        <v>0</v>
      </c>
      <c r="H420" s="34"/>
      <c r="I420" s="34"/>
      <c r="J420" s="34"/>
      <c r="K420" s="34"/>
    </row>
    <row r="421" spans="1:11" ht="14.1" customHeight="1" x14ac:dyDescent="0.25">
      <c r="A421" s="34"/>
      <c r="B421" s="34"/>
      <c r="C421" s="49" t="s">
        <v>72</v>
      </c>
      <c r="D421" s="47">
        <v>0</v>
      </c>
      <c r="E421" s="47">
        <v>0</v>
      </c>
      <c r="F421" s="47">
        <v>0</v>
      </c>
      <c r="G421" s="47">
        <v>0</v>
      </c>
      <c r="H421" s="34"/>
      <c r="I421" s="34"/>
      <c r="J421" s="34"/>
      <c r="K421" s="34"/>
    </row>
    <row r="422" spans="1:11" ht="14.1" customHeight="1" x14ac:dyDescent="0.25">
      <c r="A422" s="34"/>
      <c r="B422" s="34"/>
      <c r="C422" s="49" t="s">
        <v>81</v>
      </c>
      <c r="D422" s="47">
        <v>0</v>
      </c>
      <c r="E422" s="47">
        <v>0</v>
      </c>
      <c r="F422" s="47">
        <v>0</v>
      </c>
      <c r="G422" s="47">
        <v>0</v>
      </c>
      <c r="H422" s="34"/>
      <c r="I422" s="34"/>
      <c r="J422" s="34"/>
      <c r="K422" s="34"/>
    </row>
    <row r="423" spans="1:11" ht="14.1" customHeight="1" x14ac:dyDescent="0.25">
      <c r="A423" s="34"/>
      <c r="B423" s="34"/>
      <c r="C423" s="49" t="s">
        <v>82</v>
      </c>
      <c r="D423" s="47">
        <v>0</v>
      </c>
      <c r="E423" s="47">
        <v>0</v>
      </c>
      <c r="F423" s="47">
        <v>0</v>
      </c>
      <c r="G423" s="47">
        <v>0</v>
      </c>
      <c r="H423" s="34"/>
      <c r="I423" s="34"/>
      <c r="J423" s="34"/>
      <c r="K423" s="34"/>
    </row>
    <row r="424" spans="1:11" ht="14.1" customHeight="1" x14ac:dyDescent="0.25">
      <c r="A424" s="34"/>
      <c r="B424" s="34"/>
      <c r="C424" s="49" t="s">
        <v>83</v>
      </c>
      <c r="D424" s="47">
        <v>0</v>
      </c>
      <c r="E424" s="47">
        <v>0</v>
      </c>
      <c r="F424" s="47">
        <v>0</v>
      </c>
      <c r="G424" s="47">
        <v>0</v>
      </c>
      <c r="H424" s="34"/>
      <c r="I424" s="34"/>
      <c r="J424" s="34"/>
      <c r="K424" s="34"/>
    </row>
    <row r="425" spans="1:11" ht="14.1" customHeight="1" x14ac:dyDescent="0.25">
      <c r="A425" s="34"/>
      <c r="B425" s="34"/>
      <c r="C425" s="49" t="s">
        <v>84</v>
      </c>
      <c r="D425" s="47">
        <v>0</v>
      </c>
      <c r="E425" s="47">
        <v>0</v>
      </c>
      <c r="F425" s="47">
        <v>0</v>
      </c>
      <c r="G425" s="47">
        <v>0</v>
      </c>
      <c r="H425" s="34"/>
      <c r="I425" s="34"/>
      <c r="J425" s="34"/>
      <c r="K425" s="34"/>
    </row>
    <row r="426" spans="1:11" ht="14.1" customHeight="1" x14ac:dyDescent="0.25">
      <c r="A426" s="34"/>
      <c r="B426" s="34"/>
      <c r="C426" s="49" t="s">
        <v>86</v>
      </c>
      <c r="D426" s="47">
        <v>0</v>
      </c>
      <c r="E426" s="47">
        <v>0</v>
      </c>
      <c r="F426" s="47">
        <v>0</v>
      </c>
      <c r="G426" s="47">
        <v>0</v>
      </c>
      <c r="H426" s="34"/>
      <c r="I426" s="34"/>
      <c r="J426" s="34"/>
      <c r="K426" s="34"/>
    </row>
    <row r="427" spans="1:11" ht="14.1" customHeight="1" x14ac:dyDescent="0.25">
      <c r="A427" s="34"/>
      <c r="B427" s="34"/>
      <c r="C427" s="49" t="s">
        <v>72</v>
      </c>
      <c r="D427" s="47">
        <v>0</v>
      </c>
      <c r="E427" s="47">
        <v>0</v>
      </c>
      <c r="F427" s="47">
        <v>0</v>
      </c>
      <c r="G427" s="47">
        <v>0</v>
      </c>
      <c r="H427" s="34"/>
      <c r="I427" s="34"/>
      <c r="J427" s="34"/>
      <c r="K427" s="34"/>
    </row>
    <row r="428" spans="1:11" ht="14.1" customHeight="1" x14ac:dyDescent="0.25">
      <c r="A428" s="34"/>
      <c r="B428" s="34"/>
      <c r="C428" s="49" t="s">
        <v>81</v>
      </c>
      <c r="D428" s="47">
        <v>0</v>
      </c>
      <c r="E428" s="47">
        <v>0</v>
      </c>
      <c r="F428" s="47">
        <v>0</v>
      </c>
      <c r="G428" s="47">
        <v>0</v>
      </c>
      <c r="H428" s="34"/>
      <c r="I428" s="34"/>
      <c r="J428" s="34"/>
      <c r="K428" s="34"/>
    </row>
    <row r="429" spans="1:11" ht="14.1" customHeight="1" x14ac:dyDescent="0.25">
      <c r="A429" s="34"/>
      <c r="B429" s="34"/>
      <c r="C429" s="49" t="s">
        <v>82</v>
      </c>
      <c r="D429" s="47">
        <v>0</v>
      </c>
      <c r="E429" s="47">
        <v>0</v>
      </c>
      <c r="F429" s="47">
        <v>0</v>
      </c>
      <c r="G429" s="47">
        <v>0</v>
      </c>
      <c r="H429" s="34"/>
      <c r="I429" s="34"/>
      <c r="J429" s="34"/>
      <c r="K429" s="34"/>
    </row>
    <row r="430" spans="1:11" ht="14.1" customHeight="1" x14ac:dyDescent="0.25">
      <c r="A430" s="34"/>
      <c r="B430" s="34"/>
      <c r="C430" s="49" t="s">
        <v>83</v>
      </c>
      <c r="D430" s="47">
        <v>0</v>
      </c>
      <c r="E430" s="47">
        <v>0</v>
      </c>
      <c r="F430" s="47">
        <v>0</v>
      </c>
      <c r="G430" s="47">
        <v>0</v>
      </c>
      <c r="H430" s="34"/>
      <c r="I430" s="34"/>
      <c r="J430" s="34"/>
      <c r="K430" s="34"/>
    </row>
    <row r="431" spans="1:11" ht="14.1" customHeight="1" x14ac:dyDescent="0.25">
      <c r="A431" s="34"/>
      <c r="B431" s="34"/>
      <c r="C431" s="49" t="s">
        <v>84</v>
      </c>
      <c r="D431" s="47">
        <v>0</v>
      </c>
      <c r="E431" s="47">
        <v>0</v>
      </c>
      <c r="F431" s="47">
        <v>0</v>
      </c>
      <c r="G431" s="47">
        <v>0</v>
      </c>
      <c r="H431" s="34"/>
      <c r="I431" s="34"/>
      <c r="J431" s="34"/>
      <c r="K431" s="34"/>
    </row>
    <row r="432" spans="1:11" ht="14.1" customHeight="1" x14ac:dyDescent="0.25">
      <c r="A432" s="34"/>
      <c r="B432" s="34"/>
      <c r="C432" s="49" t="s">
        <v>87</v>
      </c>
      <c r="D432" s="47">
        <v>0</v>
      </c>
      <c r="E432" s="47">
        <v>0</v>
      </c>
      <c r="F432" s="47">
        <v>0</v>
      </c>
      <c r="G432" s="47">
        <v>0</v>
      </c>
      <c r="H432" s="34"/>
      <c r="I432" s="34"/>
      <c r="J432" s="34"/>
      <c r="K432" s="34"/>
    </row>
    <row r="433" spans="1:11" ht="14.1" customHeight="1" x14ac:dyDescent="0.25">
      <c r="A433" s="34"/>
      <c r="B433" s="34"/>
      <c r="C433" s="49" t="s">
        <v>88</v>
      </c>
      <c r="D433" s="47">
        <v>0</v>
      </c>
      <c r="E433" s="47">
        <v>0</v>
      </c>
      <c r="F433" s="47">
        <v>0</v>
      </c>
      <c r="G433" s="47">
        <v>0</v>
      </c>
      <c r="H433" s="34"/>
      <c r="I433" s="34"/>
      <c r="J433" s="34"/>
      <c r="K433" s="34"/>
    </row>
    <row r="434" spans="1:11" ht="14.1" customHeight="1" x14ac:dyDescent="0.25">
      <c r="A434" s="34"/>
      <c r="B434" s="34"/>
      <c r="C434" s="48" t="s">
        <v>89</v>
      </c>
      <c r="D434" s="47">
        <v>0</v>
      </c>
      <c r="E434" s="47">
        <v>1706000</v>
      </c>
      <c r="F434" s="47">
        <v>1706000</v>
      </c>
      <c r="G434" s="47">
        <v>1706000</v>
      </c>
      <c r="H434" s="34"/>
      <c r="I434" s="34"/>
      <c r="J434" s="34"/>
      <c r="K434" s="34"/>
    </row>
    <row r="435" spans="1:11" ht="14.1" customHeight="1" x14ac:dyDescent="0.25">
      <c r="A435" s="34"/>
      <c r="B435" s="34"/>
      <c r="C435" s="55" t="s">
        <v>46</v>
      </c>
      <c r="D435" s="1419" t="s">
        <v>376</v>
      </c>
      <c r="E435" s="1420"/>
      <c r="F435" s="1420"/>
      <c r="G435" s="1420"/>
      <c r="H435" s="34"/>
      <c r="I435" s="34"/>
      <c r="J435" s="34"/>
      <c r="K435" s="34"/>
    </row>
    <row r="436" spans="1:11" ht="14.1" customHeight="1" x14ac:dyDescent="0.25">
      <c r="A436" s="34"/>
      <c r="B436" s="34"/>
      <c r="C436" s="32" t="s">
        <v>48</v>
      </c>
      <c r="D436" s="1421" t="s">
        <v>375</v>
      </c>
      <c r="E436" s="1422"/>
      <c r="F436" s="1422"/>
      <c r="G436" s="1422"/>
      <c r="H436" s="34"/>
      <c r="I436" s="34"/>
      <c r="J436" s="34"/>
      <c r="K436" s="34"/>
    </row>
    <row r="437" spans="1:11" ht="14.1" customHeight="1" x14ac:dyDescent="0.25">
      <c r="A437" s="34"/>
      <c r="B437" s="34"/>
      <c r="C437" s="32" t="s">
        <v>50</v>
      </c>
      <c r="D437" s="1421" t="s">
        <v>374</v>
      </c>
      <c r="E437" s="1422"/>
      <c r="F437" s="1422"/>
      <c r="G437" s="1422"/>
      <c r="H437" s="34"/>
      <c r="I437" s="34"/>
      <c r="J437" s="34"/>
      <c r="K437" s="34"/>
    </row>
    <row r="438" spans="1:11" ht="15" customHeight="1" x14ac:dyDescent="0.25">
      <c r="A438" s="34"/>
      <c r="B438" s="34"/>
      <c r="C438" s="53"/>
      <c r="D438" s="52">
        <v>2026</v>
      </c>
      <c r="E438" s="52">
        <v>2027</v>
      </c>
      <c r="F438" s="52">
        <v>2028</v>
      </c>
      <c r="G438" s="52">
        <v>2029</v>
      </c>
      <c r="H438" s="34"/>
      <c r="I438" s="34"/>
      <c r="J438" s="34"/>
      <c r="K438" s="34"/>
    </row>
    <row r="439" spans="1:11" ht="15" customHeight="1" x14ac:dyDescent="0.25">
      <c r="A439" s="34"/>
      <c r="B439" s="34"/>
      <c r="C439" s="51"/>
      <c r="D439" s="50" t="s">
        <v>17</v>
      </c>
      <c r="E439" s="50" t="s">
        <v>18</v>
      </c>
      <c r="F439" s="50" t="s">
        <v>18</v>
      </c>
      <c r="G439" s="50" t="s">
        <v>18</v>
      </c>
      <c r="H439" s="34"/>
      <c r="I439" s="34"/>
      <c r="J439" s="34"/>
      <c r="K439" s="34"/>
    </row>
    <row r="440" spans="1:11" ht="14.1" customHeight="1" x14ac:dyDescent="0.25">
      <c r="A440" s="34"/>
      <c r="B440" s="34"/>
      <c r="C440" s="41" t="s">
        <v>52</v>
      </c>
      <c r="D440" s="54" t="s">
        <v>53</v>
      </c>
      <c r="E440" s="54" t="s">
        <v>373</v>
      </c>
      <c r="F440" s="54" t="s">
        <v>373</v>
      </c>
      <c r="G440" s="54" t="s">
        <v>373</v>
      </c>
      <c r="H440" s="34"/>
      <c r="I440" s="34"/>
      <c r="J440" s="34"/>
      <c r="K440" s="34"/>
    </row>
    <row r="441" spans="1:11" ht="14.1" customHeight="1" x14ac:dyDescent="0.25">
      <c r="A441" s="34"/>
      <c r="B441" s="34"/>
      <c r="C441" s="41" t="s">
        <v>54</v>
      </c>
      <c r="D441" s="54" t="s">
        <v>55</v>
      </c>
      <c r="E441" s="54" t="s">
        <v>372</v>
      </c>
      <c r="F441" s="54" t="s">
        <v>372</v>
      </c>
      <c r="G441" s="54" t="s">
        <v>372</v>
      </c>
      <c r="H441" s="34"/>
      <c r="I441" s="34"/>
      <c r="J441" s="34"/>
      <c r="K441" s="34"/>
    </row>
    <row r="442" spans="1:11" ht="14.1" customHeight="1" x14ac:dyDescent="0.25">
      <c r="A442" s="34"/>
      <c r="B442" s="34"/>
      <c r="C442" s="41" t="s">
        <v>59</v>
      </c>
      <c r="D442" s="54" t="s">
        <v>55</v>
      </c>
      <c r="E442" s="54" t="s">
        <v>371</v>
      </c>
      <c r="F442" s="54" t="s">
        <v>371</v>
      </c>
      <c r="G442" s="54" t="s">
        <v>371</v>
      </c>
      <c r="H442" s="34"/>
      <c r="I442" s="34"/>
      <c r="J442" s="34"/>
      <c r="K442" s="34"/>
    </row>
    <row r="443" spans="1:11" ht="14.1" customHeight="1" x14ac:dyDescent="0.25">
      <c r="A443" s="34"/>
      <c r="B443" s="34"/>
      <c r="C443" s="41" t="s">
        <v>63</v>
      </c>
      <c r="D443" s="54" t="s">
        <v>53</v>
      </c>
      <c r="E443" s="54" t="s">
        <v>53</v>
      </c>
      <c r="F443" s="54" t="s">
        <v>55</v>
      </c>
      <c r="G443" s="54" t="s">
        <v>55</v>
      </c>
      <c r="H443" s="34"/>
      <c r="I443" s="34"/>
      <c r="J443" s="34"/>
      <c r="K443" s="34"/>
    </row>
    <row r="444" spans="1:11" ht="14.1" customHeight="1" x14ac:dyDescent="0.25">
      <c r="A444" s="34"/>
      <c r="B444" s="34"/>
      <c r="C444" s="41" t="s">
        <v>65</v>
      </c>
      <c r="D444" s="54" t="s">
        <v>53</v>
      </c>
      <c r="E444" s="54" t="s">
        <v>53</v>
      </c>
      <c r="F444" s="54" t="s">
        <v>55</v>
      </c>
      <c r="G444" s="54" t="s">
        <v>55</v>
      </c>
      <c r="H444" s="34"/>
      <c r="I444" s="34"/>
      <c r="J444" s="34"/>
      <c r="K444" s="34"/>
    </row>
    <row r="445" spans="1:11" ht="14.1" customHeight="1" x14ac:dyDescent="0.25">
      <c r="A445" s="34"/>
      <c r="B445" s="34"/>
      <c r="C445" s="41" t="s">
        <v>68</v>
      </c>
      <c r="D445" s="54" t="s">
        <v>53</v>
      </c>
      <c r="E445" s="54" t="s">
        <v>53</v>
      </c>
      <c r="F445" s="54" t="s">
        <v>55</v>
      </c>
      <c r="G445" s="54" t="s">
        <v>55</v>
      </c>
      <c r="H445" s="34"/>
      <c r="I445" s="34"/>
      <c r="J445" s="34"/>
      <c r="K445" s="34"/>
    </row>
    <row r="446" spans="1:11" ht="14.1" customHeight="1" x14ac:dyDescent="0.25">
      <c r="A446" s="34"/>
      <c r="B446" s="34"/>
      <c r="C446" s="1431" t="s">
        <v>70</v>
      </c>
      <c r="D446" s="1432"/>
      <c r="E446" s="1432"/>
      <c r="F446" s="1432"/>
      <c r="G446" s="1432"/>
      <c r="H446" s="34"/>
      <c r="I446" s="34"/>
      <c r="J446" s="34"/>
      <c r="K446" s="34"/>
    </row>
    <row r="447" spans="1:11" ht="14.1" customHeight="1" x14ac:dyDescent="0.25">
      <c r="A447" s="34"/>
      <c r="B447" s="34"/>
      <c r="C447" s="53"/>
      <c r="D447" s="52">
        <v>2026</v>
      </c>
      <c r="E447" s="52">
        <v>2027</v>
      </c>
      <c r="F447" s="52">
        <v>2028</v>
      </c>
      <c r="G447" s="52">
        <v>2029</v>
      </c>
      <c r="H447" s="34"/>
      <c r="I447" s="34"/>
      <c r="J447" s="34"/>
      <c r="K447" s="34"/>
    </row>
    <row r="448" spans="1:11" ht="14.1" customHeight="1" x14ac:dyDescent="0.25">
      <c r="A448" s="34"/>
      <c r="B448" s="34"/>
      <c r="C448" s="51"/>
      <c r="D448" s="50" t="s">
        <v>17</v>
      </c>
      <c r="E448" s="50" t="s">
        <v>18</v>
      </c>
      <c r="F448" s="50" t="s">
        <v>18</v>
      </c>
      <c r="G448" s="50" t="s">
        <v>18</v>
      </c>
      <c r="H448" s="34"/>
      <c r="I448" s="34"/>
      <c r="J448" s="34"/>
      <c r="K448" s="34"/>
    </row>
    <row r="449" spans="1:11" ht="14.1" customHeight="1" x14ac:dyDescent="0.25">
      <c r="A449" s="34"/>
      <c r="B449" s="34"/>
      <c r="C449" s="49" t="s">
        <v>71</v>
      </c>
      <c r="D449" s="47">
        <v>0</v>
      </c>
      <c r="E449" s="47">
        <v>0</v>
      </c>
      <c r="F449" s="47">
        <v>0</v>
      </c>
      <c r="G449" s="47">
        <v>0</v>
      </c>
      <c r="H449" s="34"/>
      <c r="I449" s="34"/>
      <c r="J449" s="34"/>
      <c r="K449" s="34"/>
    </row>
    <row r="450" spans="1:11" ht="14.1" customHeight="1" x14ac:dyDescent="0.25">
      <c r="A450" s="34"/>
      <c r="B450" s="34"/>
      <c r="C450" s="49" t="s">
        <v>72</v>
      </c>
      <c r="D450" s="47">
        <v>0</v>
      </c>
      <c r="E450" s="47">
        <v>0</v>
      </c>
      <c r="F450" s="47">
        <v>0</v>
      </c>
      <c r="G450" s="47">
        <v>0</v>
      </c>
      <c r="H450" s="34"/>
      <c r="I450" s="34"/>
      <c r="J450" s="34"/>
      <c r="K450" s="34"/>
    </row>
    <row r="451" spans="1:11" ht="14.1" customHeight="1" x14ac:dyDescent="0.25">
      <c r="A451" s="34"/>
      <c r="B451" s="34"/>
      <c r="C451" s="49" t="s">
        <v>73</v>
      </c>
      <c r="D451" s="47">
        <v>0</v>
      </c>
      <c r="E451" s="47">
        <v>0</v>
      </c>
      <c r="F451" s="47">
        <v>0</v>
      </c>
      <c r="G451" s="47">
        <v>0</v>
      </c>
      <c r="H451" s="34"/>
      <c r="I451" s="34"/>
      <c r="J451" s="34"/>
      <c r="K451" s="34"/>
    </row>
    <row r="452" spans="1:11" ht="14.1" customHeight="1" x14ac:dyDescent="0.25">
      <c r="A452" s="34"/>
      <c r="B452" s="34"/>
      <c r="C452" s="49" t="s">
        <v>74</v>
      </c>
      <c r="D452" s="47">
        <v>0</v>
      </c>
      <c r="E452" s="47">
        <v>0</v>
      </c>
      <c r="F452" s="47">
        <v>0</v>
      </c>
      <c r="G452" s="47">
        <v>0</v>
      </c>
      <c r="H452" s="34"/>
      <c r="I452" s="34"/>
      <c r="J452" s="34"/>
      <c r="K452" s="34"/>
    </row>
    <row r="453" spans="1:11" ht="14.1" customHeight="1" x14ac:dyDescent="0.25">
      <c r="A453" s="34"/>
      <c r="B453" s="34"/>
      <c r="C453" s="49" t="s">
        <v>72</v>
      </c>
      <c r="D453" s="47">
        <v>0</v>
      </c>
      <c r="E453" s="47">
        <v>0</v>
      </c>
      <c r="F453" s="47">
        <v>0</v>
      </c>
      <c r="G453" s="47">
        <v>0</v>
      </c>
      <c r="H453" s="34"/>
      <c r="I453" s="34"/>
      <c r="J453" s="34"/>
      <c r="K453" s="34"/>
    </row>
    <row r="454" spans="1:11" ht="14.1" customHeight="1" x14ac:dyDescent="0.25">
      <c r="A454" s="34"/>
      <c r="B454" s="34"/>
      <c r="C454" s="49" t="s">
        <v>73</v>
      </c>
      <c r="D454" s="47">
        <v>0</v>
      </c>
      <c r="E454" s="47">
        <v>0</v>
      </c>
      <c r="F454" s="47">
        <v>0</v>
      </c>
      <c r="G454" s="47">
        <v>0</v>
      </c>
      <c r="H454" s="34"/>
      <c r="I454" s="34"/>
      <c r="J454" s="34"/>
      <c r="K454" s="34"/>
    </row>
    <row r="455" spans="1:11" ht="14.1" customHeight="1" x14ac:dyDescent="0.25">
      <c r="A455" s="34"/>
      <c r="B455" s="34"/>
      <c r="C455" s="49" t="s">
        <v>75</v>
      </c>
      <c r="D455" s="47">
        <v>0</v>
      </c>
      <c r="E455" s="47">
        <v>2908000</v>
      </c>
      <c r="F455" s="47">
        <v>2908000</v>
      </c>
      <c r="G455" s="47">
        <v>2908000</v>
      </c>
      <c r="H455" s="34"/>
      <c r="I455" s="34"/>
      <c r="J455" s="34"/>
      <c r="K455" s="34"/>
    </row>
    <row r="456" spans="1:11" ht="14.1" customHeight="1" x14ac:dyDescent="0.25">
      <c r="A456" s="34"/>
      <c r="B456" s="34"/>
      <c r="C456" s="49" t="s">
        <v>72</v>
      </c>
      <c r="D456" s="47">
        <v>0</v>
      </c>
      <c r="E456" s="47">
        <v>2908000</v>
      </c>
      <c r="F456" s="47">
        <v>2908000</v>
      </c>
      <c r="G456" s="47">
        <v>2908000</v>
      </c>
      <c r="H456" s="34"/>
      <c r="I456" s="34"/>
      <c r="J456" s="34"/>
      <c r="K456" s="34"/>
    </row>
    <row r="457" spans="1:11" ht="14.1" customHeight="1" x14ac:dyDescent="0.25">
      <c r="A457" s="34"/>
      <c r="B457" s="34"/>
      <c r="C457" s="49" t="s">
        <v>73</v>
      </c>
      <c r="D457" s="47">
        <v>0</v>
      </c>
      <c r="E457" s="47">
        <v>0</v>
      </c>
      <c r="F457" s="47">
        <v>0</v>
      </c>
      <c r="G457" s="47">
        <v>0</v>
      </c>
      <c r="H457" s="34"/>
      <c r="I457" s="34"/>
      <c r="J457" s="34"/>
      <c r="K457" s="34"/>
    </row>
    <row r="458" spans="1:11" ht="14.1" customHeight="1" x14ac:dyDescent="0.25">
      <c r="A458" s="34"/>
      <c r="B458" s="34"/>
      <c r="C458" s="49" t="s">
        <v>76</v>
      </c>
      <c r="D458" s="47">
        <v>0</v>
      </c>
      <c r="E458" s="47">
        <v>0</v>
      </c>
      <c r="F458" s="47">
        <v>0</v>
      </c>
      <c r="G458" s="47">
        <v>0</v>
      </c>
      <c r="H458" s="34"/>
      <c r="I458" s="34"/>
      <c r="J458" s="34"/>
      <c r="K458" s="34"/>
    </row>
    <row r="459" spans="1:11" ht="14.1" customHeight="1" x14ac:dyDescent="0.25">
      <c r="A459" s="34"/>
      <c r="B459" s="34"/>
      <c r="C459" s="49" t="s">
        <v>72</v>
      </c>
      <c r="D459" s="47">
        <v>0</v>
      </c>
      <c r="E459" s="47">
        <v>0</v>
      </c>
      <c r="F459" s="47">
        <v>0</v>
      </c>
      <c r="G459" s="47">
        <v>0</v>
      </c>
      <c r="H459" s="34"/>
      <c r="I459" s="34"/>
      <c r="J459" s="34"/>
      <c r="K459" s="34"/>
    </row>
    <row r="460" spans="1:11" ht="14.1" customHeight="1" x14ac:dyDescent="0.25">
      <c r="A460" s="34"/>
      <c r="B460" s="34"/>
      <c r="C460" s="49" t="s">
        <v>73</v>
      </c>
      <c r="D460" s="47">
        <v>0</v>
      </c>
      <c r="E460" s="47">
        <v>0</v>
      </c>
      <c r="F460" s="47">
        <v>0</v>
      </c>
      <c r="G460" s="47">
        <v>0</v>
      </c>
      <c r="H460" s="34"/>
      <c r="I460" s="34"/>
      <c r="J460" s="34"/>
      <c r="K460" s="34"/>
    </row>
    <row r="461" spans="1:11" ht="14.1" customHeight="1" x14ac:dyDescent="0.25">
      <c r="A461" s="34"/>
      <c r="B461" s="34"/>
      <c r="C461" s="49" t="s">
        <v>77</v>
      </c>
      <c r="D461" s="47">
        <v>0</v>
      </c>
      <c r="E461" s="47">
        <v>0</v>
      </c>
      <c r="F461" s="47">
        <v>0</v>
      </c>
      <c r="G461" s="47">
        <v>0</v>
      </c>
      <c r="H461" s="34"/>
      <c r="I461" s="34"/>
      <c r="J461" s="34"/>
      <c r="K461" s="34"/>
    </row>
    <row r="462" spans="1:11" ht="14.1" customHeight="1" x14ac:dyDescent="0.25">
      <c r="A462" s="34"/>
      <c r="B462" s="34"/>
      <c r="C462" s="49" t="s">
        <v>72</v>
      </c>
      <c r="D462" s="47">
        <v>0</v>
      </c>
      <c r="E462" s="47">
        <v>0</v>
      </c>
      <c r="F462" s="47">
        <v>0</v>
      </c>
      <c r="G462" s="47">
        <v>0</v>
      </c>
      <c r="H462" s="34"/>
      <c r="I462" s="34"/>
      <c r="J462" s="34"/>
      <c r="K462" s="34"/>
    </row>
    <row r="463" spans="1:11" ht="14.1" customHeight="1" x14ac:dyDescent="0.25">
      <c r="A463" s="34"/>
      <c r="B463" s="34"/>
      <c r="C463" s="49" t="s">
        <v>73</v>
      </c>
      <c r="D463" s="47">
        <v>0</v>
      </c>
      <c r="E463" s="47">
        <v>0</v>
      </c>
      <c r="F463" s="47">
        <v>0</v>
      </c>
      <c r="G463" s="47">
        <v>0</v>
      </c>
      <c r="H463" s="34"/>
      <c r="I463" s="34"/>
      <c r="J463" s="34"/>
      <c r="K463" s="34"/>
    </row>
    <row r="464" spans="1:11" ht="14.1" customHeight="1" x14ac:dyDescent="0.25">
      <c r="A464" s="34"/>
      <c r="B464" s="34"/>
      <c r="C464" s="49" t="s">
        <v>78</v>
      </c>
      <c r="D464" s="47">
        <v>0</v>
      </c>
      <c r="E464" s="47">
        <v>0</v>
      </c>
      <c r="F464" s="47">
        <v>0</v>
      </c>
      <c r="G464" s="47">
        <v>0</v>
      </c>
      <c r="H464" s="34"/>
      <c r="I464" s="34"/>
      <c r="J464" s="34"/>
      <c r="K464" s="34"/>
    </row>
    <row r="465" spans="1:11" ht="14.1" customHeight="1" x14ac:dyDescent="0.25">
      <c r="A465" s="34"/>
      <c r="B465" s="34"/>
      <c r="C465" s="49" t="s">
        <v>72</v>
      </c>
      <c r="D465" s="47">
        <v>0</v>
      </c>
      <c r="E465" s="47">
        <v>0</v>
      </c>
      <c r="F465" s="47">
        <v>0</v>
      </c>
      <c r="G465" s="47">
        <v>0</v>
      </c>
      <c r="H465" s="34"/>
      <c r="I465" s="34"/>
      <c r="J465" s="34"/>
      <c r="K465" s="34"/>
    </row>
    <row r="466" spans="1:11" ht="14.1" customHeight="1" x14ac:dyDescent="0.25">
      <c r="A466" s="34"/>
      <c r="B466" s="34"/>
      <c r="C466" s="49" t="s">
        <v>73</v>
      </c>
      <c r="D466" s="47">
        <v>0</v>
      </c>
      <c r="E466" s="47">
        <v>0</v>
      </c>
      <c r="F466" s="47">
        <v>0</v>
      </c>
      <c r="G466" s="47">
        <v>0</v>
      </c>
      <c r="H466" s="34"/>
      <c r="I466" s="34"/>
      <c r="J466" s="34"/>
      <c r="K466" s="34"/>
    </row>
    <row r="467" spans="1:11" ht="14.1" customHeight="1" x14ac:dyDescent="0.25">
      <c r="A467" s="34"/>
      <c r="B467" s="34"/>
      <c r="C467" s="49" t="s">
        <v>79</v>
      </c>
      <c r="D467" s="47">
        <v>0</v>
      </c>
      <c r="E467" s="47">
        <v>0</v>
      </c>
      <c r="F467" s="47">
        <v>0</v>
      </c>
      <c r="G467" s="47">
        <v>0</v>
      </c>
      <c r="H467" s="34"/>
      <c r="I467" s="34"/>
      <c r="J467" s="34"/>
      <c r="K467" s="34"/>
    </row>
    <row r="468" spans="1:11" ht="14.1" customHeight="1" x14ac:dyDescent="0.25">
      <c r="A468" s="34"/>
      <c r="B468" s="34"/>
      <c r="C468" s="49" t="s">
        <v>72</v>
      </c>
      <c r="D468" s="47">
        <v>0</v>
      </c>
      <c r="E468" s="47">
        <v>0</v>
      </c>
      <c r="F468" s="47">
        <v>0</v>
      </c>
      <c r="G468" s="47">
        <v>0</v>
      </c>
      <c r="H468" s="34"/>
      <c r="I468" s="34"/>
      <c r="J468" s="34"/>
      <c r="K468" s="34"/>
    </row>
    <row r="469" spans="1:11" ht="14.1" customHeight="1" x14ac:dyDescent="0.25">
      <c r="A469" s="34"/>
      <c r="B469" s="34"/>
      <c r="C469" s="49" t="s">
        <v>73</v>
      </c>
      <c r="D469" s="47">
        <v>0</v>
      </c>
      <c r="E469" s="47">
        <v>0</v>
      </c>
      <c r="F469" s="47">
        <v>0</v>
      </c>
      <c r="G469" s="47">
        <v>0</v>
      </c>
      <c r="H469" s="34"/>
      <c r="I469" s="34"/>
      <c r="J469" s="34"/>
      <c r="K469" s="34"/>
    </row>
    <row r="470" spans="1:11" ht="14.1" customHeight="1" x14ac:dyDescent="0.25">
      <c r="A470" s="34"/>
      <c r="B470" s="34"/>
      <c r="C470" s="49" t="s">
        <v>80</v>
      </c>
      <c r="D470" s="47">
        <v>0</v>
      </c>
      <c r="E470" s="47">
        <v>0</v>
      </c>
      <c r="F470" s="47">
        <v>0</v>
      </c>
      <c r="G470" s="47">
        <v>0</v>
      </c>
      <c r="H470" s="34"/>
      <c r="I470" s="34"/>
      <c r="J470" s="34"/>
      <c r="K470" s="34"/>
    </row>
    <row r="471" spans="1:11" ht="14.1" customHeight="1" x14ac:dyDescent="0.25">
      <c r="A471" s="34"/>
      <c r="B471" s="34"/>
      <c r="C471" s="49" t="s">
        <v>72</v>
      </c>
      <c r="D471" s="47">
        <v>0</v>
      </c>
      <c r="E471" s="47">
        <v>0</v>
      </c>
      <c r="F471" s="47">
        <v>0</v>
      </c>
      <c r="G471" s="47">
        <v>0</v>
      </c>
      <c r="H471" s="34"/>
      <c r="I471" s="34"/>
      <c r="J471" s="34"/>
      <c r="K471" s="34"/>
    </row>
    <row r="472" spans="1:11" ht="14.1" customHeight="1" x14ac:dyDescent="0.25">
      <c r="A472" s="34"/>
      <c r="B472" s="34"/>
      <c r="C472" s="49" t="s">
        <v>81</v>
      </c>
      <c r="D472" s="47">
        <v>0</v>
      </c>
      <c r="E472" s="47">
        <v>0</v>
      </c>
      <c r="F472" s="47">
        <v>0</v>
      </c>
      <c r="G472" s="47">
        <v>0</v>
      </c>
      <c r="H472" s="34"/>
      <c r="I472" s="34"/>
      <c r="J472" s="34"/>
      <c r="K472" s="34"/>
    </row>
    <row r="473" spans="1:11" ht="14.1" customHeight="1" x14ac:dyDescent="0.25">
      <c r="A473" s="34"/>
      <c r="B473" s="34"/>
      <c r="C473" s="49" t="s">
        <v>82</v>
      </c>
      <c r="D473" s="47">
        <v>0</v>
      </c>
      <c r="E473" s="47">
        <v>0</v>
      </c>
      <c r="F473" s="47">
        <v>0</v>
      </c>
      <c r="G473" s="47">
        <v>0</v>
      </c>
      <c r="H473" s="34"/>
      <c r="I473" s="34"/>
      <c r="J473" s="34"/>
      <c r="K473" s="34"/>
    </row>
    <row r="474" spans="1:11" ht="14.1" customHeight="1" x14ac:dyDescent="0.25">
      <c r="A474" s="34"/>
      <c r="B474" s="34"/>
      <c r="C474" s="49" t="s">
        <v>83</v>
      </c>
      <c r="D474" s="47">
        <v>0</v>
      </c>
      <c r="E474" s="47">
        <v>0</v>
      </c>
      <c r="F474" s="47">
        <v>0</v>
      </c>
      <c r="G474" s="47">
        <v>0</v>
      </c>
      <c r="H474" s="34"/>
      <c r="I474" s="34"/>
      <c r="J474" s="34"/>
      <c r="K474" s="34"/>
    </row>
    <row r="475" spans="1:11" ht="14.1" customHeight="1" x14ac:dyDescent="0.25">
      <c r="A475" s="34"/>
      <c r="B475" s="34"/>
      <c r="C475" s="49" t="s">
        <v>84</v>
      </c>
      <c r="D475" s="47">
        <v>0</v>
      </c>
      <c r="E475" s="47">
        <v>0</v>
      </c>
      <c r="F475" s="47">
        <v>0</v>
      </c>
      <c r="G475" s="47">
        <v>0</v>
      </c>
      <c r="H475" s="34"/>
      <c r="I475" s="34"/>
      <c r="J475" s="34"/>
      <c r="K475" s="34"/>
    </row>
    <row r="476" spans="1:11" ht="14.1" customHeight="1" x14ac:dyDescent="0.25">
      <c r="A476" s="34"/>
      <c r="B476" s="34"/>
      <c r="C476" s="49" t="s">
        <v>85</v>
      </c>
      <c r="D476" s="47">
        <v>0</v>
      </c>
      <c r="E476" s="47">
        <v>0</v>
      </c>
      <c r="F476" s="47">
        <v>0</v>
      </c>
      <c r="G476" s="47">
        <v>0</v>
      </c>
      <c r="H476" s="34"/>
      <c r="I476" s="34"/>
      <c r="J476" s="34"/>
      <c r="K476" s="34"/>
    </row>
    <row r="477" spans="1:11" ht="14.1" customHeight="1" x14ac:dyDescent="0.25">
      <c r="A477" s="34"/>
      <c r="B477" s="34"/>
      <c r="C477" s="49" t="s">
        <v>72</v>
      </c>
      <c r="D477" s="47">
        <v>0</v>
      </c>
      <c r="E477" s="47">
        <v>0</v>
      </c>
      <c r="F477" s="47">
        <v>0</v>
      </c>
      <c r="G477" s="47">
        <v>0</v>
      </c>
      <c r="H477" s="34"/>
      <c r="I477" s="34"/>
      <c r="J477" s="34"/>
      <c r="K477" s="34"/>
    </row>
    <row r="478" spans="1:11" ht="14.1" customHeight="1" x14ac:dyDescent="0.25">
      <c r="A478" s="34"/>
      <c r="B478" s="34"/>
      <c r="C478" s="49" t="s">
        <v>81</v>
      </c>
      <c r="D478" s="47">
        <v>0</v>
      </c>
      <c r="E478" s="47">
        <v>0</v>
      </c>
      <c r="F478" s="47">
        <v>0</v>
      </c>
      <c r="G478" s="47">
        <v>0</v>
      </c>
      <c r="H478" s="34"/>
      <c r="I478" s="34"/>
      <c r="J478" s="34"/>
      <c r="K478" s="34"/>
    </row>
    <row r="479" spans="1:11" ht="14.1" customHeight="1" x14ac:dyDescent="0.25">
      <c r="A479" s="34"/>
      <c r="B479" s="34"/>
      <c r="C479" s="49" t="s">
        <v>82</v>
      </c>
      <c r="D479" s="47">
        <v>0</v>
      </c>
      <c r="E479" s="47">
        <v>0</v>
      </c>
      <c r="F479" s="47">
        <v>0</v>
      </c>
      <c r="G479" s="47">
        <v>0</v>
      </c>
      <c r="H479" s="34"/>
      <c r="I479" s="34"/>
      <c r="J479" s="34"/>
      <c r="K479" s="34"/>
    </row>
    <row r="480" spans="1:11" ht="14.1" customHeight="1" x14ac:dyDescent="0.25">
      <c r="A480" s="34"/>
      <c r="B480" s="34"/>
      <c r="C480" s="49" t="s">
        <v>83</v>
      </c>
      <c r="D480" s="47">
        <v>0</v>
      </c>
      <c r="E480" s="47">
        <v>0</v>
      </c>
      <c r="F480" s="47">
        <v>0</v>
      </c>
      <c r="G480" s="47">
        <v>0</v>
      </c>
      <c r="H480" s="34"/>
      <c r="I480" s="34"/>
      <c r="J480" s="34"/>
      <c r="K480" s="34"/>
    </row>
    <row r="481" spans="1:11" ht="14.1" customHeight="1" x14ac:dyDescent="0.25">
      <c r="A481" s="34"/>
      <c r="B481" s="34"/>
      <c r="C481" s="49" t="s">
        <v>84</v>
      </c>
      <c r="D481" s="47">
        <v>0</v>
      </c>
      <c r="E481" s="47">
        <v>0</v>
      </c>
      <c r="F481" s="47">
        <v>0</v>
      </c>
      <c r="G481" s="47">
        <v>0</v>
      </c>
      <c r="H481" s="34"/>
      <c r="I481" s="34"/>
      <c r="J481" s="34"/>
      <c r="K481" s="34"/>
    </row>
    <row r="482" spans="1:11" ht="14.1" customHeight="1" x14ac:dyDescent="0.25">
      <c r="A482" s="34"/>
      <c r="B482" s="34"/>
      <c r="C482" s="49" t="s">
        <v>86</v>
      </c>
      <c r="D482" s="47">
        <v>0</v>
      </c>
      <c r="E482" s="47">
        <v>0</v>
      </c>
      <c r="F482" s="47">
        <v>0</v>
      </c>
      <c r="G482" s="47">
        <v>0</v>
      </c>
      <c r="H482" s="34"/>
      <c r="I482" s="34"/>
      <c r="J482" s="34"/>
      <c r="K482" s="34"/>
    </row>
    <row r="483" spans="1:11" ht="14.1" customHeight="1" x14ac:dyDescent="0.25">
      <c r="A483" s="34"/>
      <c r="B483" s="34"/>
      <c r="C483" s="49" t="s">
        <v>72</v>
      </c>
      <c r="D483" s="47">
        <v>0</v>
      </c>
      <c r="E483" s="47">
        <v>0</v>
      </c>
      <c r="F483" s="47">
        <v>0</v>
      </c>
      <c r="G483" s="47">
        <v>0</v>
      </c>
      <c r="H483" s="34"/>
      <c r="I483" s="34"/>
      <c r="J483" s="34"/>
      <c r="K483" s="34"/>
    </row>
    <row r="484" spans="1:11" ht="14.1" customHeight="1" x14ac:dyDescent="0.25">
      <c r="A484" s="34"/>
      <c r="B484" s="34"/>
      <c r="C484" s="49" t="s">
        <v>81</v>
      </c>
      <c r="D484" s="47">
        <v>0</v>
      </c>
      <c r="E484" s="47">
        <v>0</v>
      </c>
      <c r="F484" s="47">
        <v>0</v>
      </c>
      <c r="G484" s="47">
        <v>0</v>
      </c>
      <c r="H484" s="34"/>
      <c r="I484" s="34"/>
      <c r="J484" s="34"/>
      <c r="K484" s="34"/>
    </row>
    <row r="485" spans="1:11" ht="14.1" customHeight="1" x14ac:dyDescent="0.25">
      <c r="A485" s="34"/>
      <c r="B485" s="34"/>
      <c r="C485" s="49" t="s">
        <v>82</v>
      </c>
      <c r="D485" s="47">
        <v>0</v>
      </c>
      <c r="E485" s="47">
        <v>0</v>
      </c>
      <c r="F485" s="47">
        <v>0</v>
      </c>
      <c r="G485" s="47">
        <v>0</v>
      </c>
      <c r="H485" s="34"/>
      <c r="I485" s="34"/>
      <c r="J485" s="34"/>
      <c r="K485" s="34"/>
    </row>
    <row r="486" spans="1:11" ht="14.1" customHeight="1" x14ac:dyDescent="0.25">
      <c r="A486" s="34"/>
      <c r="B486" s="34"/>
      <c r="C486" s="49" t="s">
        <v>83</v>
      </c>
      <c r="D486" s="47">
        <v>0</v>
      </c>
      <c r="E486" s="47">
        <v>0</v>
      </c>
      <c r="F486" s="47">
        <v>0</v>
      </c>
      <c r="G486" s="47">
        <v>0</v>
      </c>
      <c r="H486" s="34"/>
      <c r="I486" s="34"/>
      <c r="J486" s="34"/>
      <c r="K486" s="34"/>
    </row>
    <row r="487" spans="1:11" ht="14.1" customHeight="1" x14ac:dyDescent="0.25">
      <c r="A487" s="34"/>
      <c r="B487" s="34"/>
      <c r="C487" s="49" t="s">
        <v>84</v>
      </c>
      <c r="D487" s="47">
        <v>0</v>
      </c>
      <c r="E487" s="47">
        <v>0</v>
      </c>
      <c r="F487" s="47">
        <v>0</v>
      </c>
      <c r="G487" s="47">
        <v>0</v>
      </c>
      <c r="H487" s="34"/>
      <c r="I487" s="34"/>
      <c r="J487" s="34"/>
      <c r="K487" s="34"/>
    </row>
    <row r="488" spans="1:11" ht="14.1" customHeight="1" x14ac:dyDescent="0.25">
      <c r="A488" s="34"/>
      <c r="B488" s="34"/>
      <c r="C488" s="49" t="s">
        <v>87</v>
      </c>
      <c r="D488" s="47">
        <v>0</v>
      </c>
      <c r="E488" s="47">
        <v>0</v>
      </c>
      <c r="F488" s="47">
        <v>0</v>
      </c>
      <c r="G488" s="47">
        <v>0</v>
      </c>
      <c r="H488" s="34"/>
      <c r="I488" s="34"/>
      <c r="J488" s="34"/>
      <c r="K488" s="34"/>
    </row>
    <row r="489" spans="1:11" ht="14.1" customHeight="1" x14ac:dyDescent="0.25">
      <c r="A489" s="34"/>
      <c r="B489" s="34"/>
      <c r="C489" s="49" t="s">
        <v>88</v>
      </c>
      <c r="D489" s="47">
        <v>0</v>
      </c>
      <c r="E489" s="47">
        <v>0</v>
      </c>
      <c r="F489" s="47">
        <v>0</v>
      </c>
      <c r="G489" s="47">
        <v>0</v>
      </c>
      <c r="H489" s="34"/>
      <c r="I489" s="34"/>
      <c r="J489" s="34"/>
      <c r="K489" s="34"/>
    </row>
    <row r="490" spans="1:11" ht="14.1" customHeight="1" x14ac:dyDescent="0.25">
      <c r="A490" s="34"/>
      <c r="B490" s="34"/>
      <c r="C490" s="48" t="s">
        <v>89</v>
      </c>
      <c r="D490" s="47">
        <v>0</v>
      </c>
      <c r="E490" s="47">
        <v>2908000</v>
      </c>
      <c r="F490" s="47">
        <v>2908000</v>
      </c>
      <c r="G490" s="47">
        <v>2908000</v>
      </c>
      <c r="H490" s="34"/>
      <c r="I490" s="34"/>
      <c r="J490" s="34"/>
      <c r="K490" s="34"/>
    </row>
    <row r="491" spans="1:11" ht="14.1" customHeight="1" x14ac:dyDescent="0.25">
      <c r="A491" s="34"/>
      <c r="B491" s="34"/>
      <c r="C491" s="1417" t="s">
        <v>90</v>
      </c>
      <c r="D491" s="1418"/>
      <c r="E491" s="1418"/>
      <c r="F491" s="1418"/>
      <c r="G491" s="1418"/>
      <c r="H491" s="34"/>
      <c r="I491" s="34"/>
      <c r="J491" s="34"/>
      <c r="K491" s="34"/>
    </row>
    <row r="492" spans="1:11" ht="14.1" customHeight="1" x14ac:dyDescent="0.25">
      <c r="A492" s="34"/>
      <c r="B492" s="34"/>
      <c r="C492" s="56" t="s">
        <v>370</v>
      </c>
      <c r="D492" s="1417" t="s">
        <v>190</v>
      </c>
      <c r="E492" s="1418"/>
      <c r="F492" s="1418"/>
      <c r="G492" s="1418"/>
      <c r="H492" s="34"/>
      <c r="I492" s="34"/>
      <c r="J492" s="34"/>
      <c r="K492" s="34"/>
    </row>
    <row r="493" spans="1:11" ht="14.1" customHeight="1" x14ac:dyDescent="0.25">
      <c r="A493" s="34"/>
      <c r="B493" s="34"/>
      <c r="C493" s="55" t="s">
        <v>46</v>
      </c>
      <c r="D493" s="1419" t="s">
        <v>369</v>
      </c>
      <c r="E493" s="1420"/>
      <c r="F493" s="1420"/>
      <c r="G493" s="1420"/>
      <c r="H493" s="34"/>
      <c r="I493" s="34"/>
      <c r="J493" s="34"/>
      <c r="K493" s="34"/>
    </row>
    <row r="494" spans="1:11" ht="14.1" customHeight="1" x14ac:dyDescent="0.25">
      <c r="A494" s="34"/>
      <c r="B494" s="34"/>
      <c r="C494" s="32" t="s">
        <v>48</v>
      </c>
      <c r="D494" s="1421" t="s">
        <v>53</v>
      </c>
      <c r="E494" s="1422"/>
      <c r="F494" s="1422"/>
      <c r="G494" s="1422"/>
      <c r="H494" s="34"/>
      <c r="I494" s="34"/>
      <c r="J494" s="34"/>
      <c r="K494" s="34"/>
    </row>
    <row r="495" spans="1:11" ht="14.1" customHeight="1" x14ac:dyDescent="0.25">
      <c r="A495" s="34"/>
      <c r="B495" s="34"/>
      <c r="C495" s="32" t="s">
        <v>50</v>
      </c>
      <c r="D495" s="1421" t="s">
        <v>305</v>
      </c>
      <c r="E495" s="1422"/>
      <c r="F495" s="1422"/>
      <c r="G495" s="1422"/>
      <c r="H495" s="34"/>
      <c r="I495" s="34"/>
      <c r="J495" s="34"/>
      <c r="K495" s="34"/>
    </row>
    <row r="496" spans="1:11" ht="15" customHeight="1" x14ac:dyDescent="0.25">
      <c r="A496" s="34"/>
      <c r="B496" s="34"/>
      <c r="C496" s="53"/>
      <c r="D496" s="52">
        <v>2026</v>
      </c>
      <c r="E496" s="52">
        <v>2027</v>
      </c>
      <c r="F496" s="52">
        <v>2028</v>
      </c>
      <c r="G496" s="52">
        <v>2029</v>
      </c>
      <c r="H496" s="34"/>
      <c r="I496" s="34"/>
      <c r="J496" s="34"/>
      <c r="K496" s="34"/>
    </row>
    <row r="497" spans="1:11" ht="15" customHeight="1" x14ac:dyDescent="0.25">
      <c r="A497" s="34"/>
      <c r="B497" s="34"/>
      <c r="C497" s="51"/>
      <c r="D497" s="50" t="s">
        <v>17</v>
      </c>
      <c r="E497" s="50" t="s">
        <v>18</v>
      </c>
      <c r="F497" s="50" t="s">
        <v>18</v>
      </c>
      <c r="G497" s="50" t="s">
        <v>18</v>
      </c>
      <c r="H497" s="34"/>
      <c r="I497" s="34"/>
      <c r="J497" s="34"/>
      <c r="K497" s="34"/>
    </row>
    <row r="498" spans="1:11" ht="14.1" customHeight="1" x14ac:dyDescent="0.25">
      <c r="A498" s="34"/>
      <c r="B498" s="34"/>
      <c r="C498" s="41" t="s">
        <v>52</v>
      </c>
      <c r="D498" s="54" t="s">
        <v>53</v>
      </c>
      <c r="E498" s="54" t="s">
        <v>144</v>
      </c>
      <c r="F498" s="54" t="s">
        <v>144</v>
      </c>
      <c r="G498" s="54" t="s">
        <v>144</v>
      </c>
      <c r="H498" s="34"/>
      <c r="I498" s="34"/>
      <c r="J498" s="34"/>
      <c r="K498" s="34"/>
    </row>
    <row r="499" spans="1:11" ht="14.1" customHeight="1" x14ac:dyDescent="0.25">
      <c r="A499" s="34"/>
      <c r="B499" s="34"/>
      <c r="C499" s="41" t="s">
        <v>54</v>
      </c>
      <c r="D499" s="54" t="s">
        <v>55</v>
      </c>
      <c r="E499" s="54" t="s">
        <v>196</v>
      </c>
      <c r="F499" s="54" t="s">
        <v>196</v>
      </c>
      <c r="G499" s="54" t="s">
        <v>196</v>
      </c>
      <c r="H499" s="34"/>
      <c r="I499" s="34"/>
      <c r="J499" s="34"/>
      <c r="K499" s="34"/>
    </row>
    <row r="500" spans="1:11" ht="14.1" customHeight="1" x14ac:dyDescent="0.25">
      <c r="A500" s="34"/>
      <c r="B500" s="34"/>
      <c r="C500" s="41" t="s">
        <v>59</v>
      </c>
      <c r="D500" s="54" t="s">
        <v>55</v>
      </c>
      <c r="E500" s="54" t="s">
        <v>368</v>
      </c>
      <c r="F500" s="54" t="s">
        <v>368</v>
      </c>
      <c r="G500" s="54" t="s">
        <v>368</v>
      </c>
      <c r="H500" s="34"/>
      <c r="I500" s="34"/>
      <c r="J500" s="34"/>
      <c r="K500" s="34"/>
    </row>
    <row r="501" spans="1:11" ht="14.1" customHeight="1" x14ac:dyDescent="0.25">
      <c r="A501" s="34"/>
      <c r="B501" s="34"/>
      <c r="C501" s="41" t="s">
        <v>63</v>
      </c>
      <c r="D501" s="54" t="s">
        <v>53</v>
      </c>
      <c r="E501" s="54" t="s">
        <v>53</v>
      </c>
      <c r="F501" s="54" t="s">
        <v>55</v>
      </c>
      <c r="G501" s="54" t="s">
        <v>55</v>
      </c>
      <c r="H501" s="34"/>
      <c r="I501" s="34"/>
      <c r="J501" s="34"/>
      <c r="K501" s="34"/>
    </row>
    <row r="502" spans="1:11" ht="14.1" customHeight="1" x14ac:dyDescent="0.25">
      <c r="A502" s="34"/>
      <c r="B502" s="34"/>
      <c r="C502" s="41" t="s">
        <v>65</v>
      </c>
      <c r="D502" s="54" t="s">
        <v>53</v>
      </c>
      <c r="E502" s="54" t="s">
        <v>53</v>
      </c>
      <c r="F502" s="54" t="s">
        <v>55</v>
      </c>
      <c r="G502" s="54" t="s">
        <v>55</v>
      </c>
      <c r="H502" s="34"/>
      <c r="I502" s="34"/>
      <c r="J502" s="34"/>
      <c r="K502" s="34"/>
    </row>
    <row r="503" spans="1:11" ht="14.1" customHeight="1" x14ac:dyDescent="0.25">
      <c r="A503" s="34"/>
      <c r="B503" s="34"/>
      <c r="C503" s="41" t="s">
        <v>68</v>
      </c>
      <c r="D503" s="54" t="s">
        <v>53</v>
      </c>
      <c r="E503" s="54" t="s">
        <v>53</v>
      </c>
      <c r="F503" s="54" t="s">
        <v>55</v>
      </c>
      <c r="G503" s="54" t="s">
        <v>55</v>
      </c>
      <c r="H503" s="34"/>
      <c r="I503" s="34"/>
      <c r="J503" s="34"/>
      <c r="K503" s="34"/>
    </row>
    <row r="504" spans="1:11" ht="14.1" customHeight="1" x14ac:dyDescent="0.25">
      <c r="A504" s="34"/>
      <c r="B504" s="34"/>
      <c r="C504" s="1431" t="s">
        <v>70</v>
      </c>
      <c r="D504" s="1432"/>
      <c r="E504" s="1432"/>
      <c r="F504" s="1432"/>
      <c r="G504" s="1432"/>
      <c r="H504" s="34"/>
      <c r="I504" s="34"/>
      <c r="J504" s="34"/>
      <c r="K504" s="34"/>
    </row>
    <row r="505" spans="1:11" ht="14.1" customHeight="1" x14ac:dyDescent="0.25">
      <c r="A505" s="34"/>
      <c r="B505" s="34"/>
      <c r="C505" s="53"/>
      <c r="D505" s="52">
        <v>2026</v>
      </c>
      <c r="E505" s="52">
        <v>2027</v>
      </c>
      <c r="F505" s="52">
        <v>2028</v>
      </c>
      <c r="G505" s="52">
        <v>2029</v>
      </c>
      <c r="H505" s="34"/>
      <c r="I505" s="34"/>
      <c r="J505" s="34"/>
      <c r="K505" s="34"/>
    </row>
    <row r="506" spans="1:11" ht="14.1" customHeight="1" x14ac:dyDescent="0.25">
      <c r="A506" s="34"/>
      <c r="B506" s="34"/>
      <c r="C506" s="51"/>
      <c r="D506" s="50" t="s">
        <v>17</v>
      </c>
      <c r="E506" s="50" t="s">
        <v>18</v>
      </c>
      <c r="F506" s="50" t="s">
        <v>18</v>
      </c>
      <c r="G506" s="50" t="s">
        <v>18</v>
      </c>
      <c r="H506" s="34"/>
      <c r="I506" s="34"/>
      <c r="J506" s="34"/>
      <c r="K506" s="34"/>
    </row>
    <row r="507" spans="1:11" ht="14.1" customHeight="1" x14ac:dyDescent="0.25">
      <c r="A507" s="34"/>
      <c r="B507" s="34"/>
      <c r="C507" s="49" t="s">
        <v>71</v>
      </c>
      <c r="D507" s="47">
        <v>0</v>
      </c>
      <c r="E507" s="47">
        <v>0</v>
      </c>
      <c r="F507" s="47">
        <v>0</v>
      </c>
      <c r="G507" s="47">
        <v>0</v>
      </c>
      <c r="H507" s="34"/>
      <c r="I507" s="34"/>
      <c r="J507" s="34"/>
      <c r="K507" s="34"/>
    </row>
    <row r="508" spans="1:11" ht="14.1" customHeight="1" x14ac:dyDescent="0.25">
      <c r="A508" s="34"/>
      <c r="B508" s="34"/>
      <c r="C508" s="49" t="s">
        <v>72</v>
      </c>
      <c r="D508" s="47">
        <v>0</v>
      </c>
      <c r="E508" s="47">
        <v>0</v>
      </c>
      <c r="F508" s="47">
        <v>0</v>
      </c>
      <c r="G508" s="47">
        <v>0</v>
      </c>
      <c r="H508" s="34"/>
      <c r="I508" s="34"/>
      <c r="J508" s="34"/>
      <c r="K508" s="34"/>
    </row>
    <row r="509" spans="1:11" ht="14.1" customHeight="1" x14ac:dyDescent="0.25">
      <c r="A509" s="34"/>
      <c r="B509" s="34"/>
      <c r="C509" s="49" t="s">
        <v>73</v>
      </c>
      <c r="D509" s="47">
        <v>0</v>
      </c>
      <c r="E509" s="47">
        <v>0</v>
      </c>
      <c r="F509" s="47">
        <v>0</v>
      </c>
      <c r="G509" s="47">
        <v>0</v>
      </c>
      <c r="H509" s="34"/>
      <c r="I509" s="34"/>
      <c r="J509" s="34"/>
      <c r="K509" s="34"/>
    </row>
    <row r="510" spans="1:11" ht="14.1" customHeight="1" x14ac:dyDescent="0.25">
      <c r="A510" s="34"/>
      <c r="B510" s="34"/>
      <c r="C510" s="49" t="s">
        <v>74</v>
      </c>
      <c r="D510" s="47">
        <v>0</v>
      </c>
      <c r="E510" s="47">
        <v>0</v>
      </c>
      <c r="F510" s="47">
        <v>0</v>
      </c>
      <c r="G510" s="47">
        <v>0</v>
      </c>
      <c r="H510" s="34"/>
      <c r="I510" s="34"/>
      <c r="J510" s="34"/>
      <c r="K510" s="34"/>
    </row>
    <row r="511" spans="1:11" ht="14.1" customHeight="1" x14ac:dyDescent="0.25">
      <c r="A511" s="34"/>
      <c r="B511" s="34"/>
      <c r="C511" s="49" t="s">
        <v>72</v>
      </c>
      <c r="D511" s="47">
        <v>0</v>
      </c>
      <c r="E511" s="47">
        <v>0</v>
      </c>
      <c r="F511" s="47">
        <v>0</v>
      </c>
      <c r="G511" s="47">
        <v>0</v>
      </c>
      <c r="H511" s="34"/>
      <c r="I511" s="34"/>
      <c r="J511" s="34"/>
      <c r="K511" s="34"/>
    </row>
    <row r="512" spans="1:11" ht="14.1" customHeight="1" x14ac:dyDescent="0.25">
      <c r="A512" s="34"/>
      <c r="B512" s="34"/>
      <c r="C512" s="49" t="s">
        <v>73</v>
      </c>
      <c r="D512" s="47">
        <v>0</v>
      </c>
      <c r="E512" s="47">
        <v>0</v>
      </c>
      <c r="F512" s="47">
        <v>0</v>
      </c>
      <c r="G512" s="47">
        <v>0</v>
      </c>
      <c r="H512" s="34"/>
      <c r="I512" s="34"/>
      <c r="J512" s="34"/>
      <c r="K512" s="34"/>
    </row>
    <row r="513" spans="1:11" ht="14.1" customHeight="1" x14ac:dyDescent="0.25">
      <c r="A513" s="34"/>
      <c r="B513" s="34"/>
      <c r="C513" s="49" t="s">
        <v>75</v>
      </c>
      <c r="D513" s="47">
        <v>0</v>
      </c>
      <c r="E513" s="47">
        <v>0</v>
      </c>
      <c r="F513" s="47">
        <v>0</v>
      </c>
      <c r="G513" s="47">
        <v>0</v>
      </c>
      <c r="H513" s="34"/>
      <c r="I513" s="34"/>
      <c r="J513" s="34"/>
      <c r="K513" s="34"/>
    </row>
    <row r="514" spans="1:11" ht="14.1" customHeight="1" x14ac:dyDescent="0.25">
      <c r="A514" s="34"/>
      <c r="B514" s="34"/>
      <c r="C514" s="49" t="s">
        <v>72</v>
      </c>
      <c r="D514" s="47">
        <v>0</v>
      </c>
      <c r="E514" s="47">
        <v>0</v>
      </c>
      <c r="F514" s="47">
        <v>0</v>
      </c>
      <c r="G514" s="47">
        <v>0</v>
      </c>
      <c r="H514" s="34"/>
      <c r="I514" s="34"/>
      <c r="J514" s="34"/>
      <c r="K514" s="34"/>
    </row>
    <row r="515" spans="1:11" ht="14.1" customHeight="1" x14ac:dyDescent="0.25">
      <c r="A515" s="34"/>
      <c r="B515" s="34"/>
      <c r="C515" s="49" t="s">
        <v>73</v>
      </c>
      <c r="D515" s="47">
        <v>0</v>
      </c>
      <c r="E515" s="47">
        <v>0</v>
      </c>
      <c r="F515" s="47">
        <v>0</v>
      </c>
      <c r="G515" s="47">
        <v>0</v>
      </c>
      <c r="H515" s="34"/>
      <c r="I515" s="34"/>
      <c r="J515" s="34"/>
      <c r="K515" s="34"/>
    </row>
    <row r="516" spans="1:11" ht="14.1" customHeight="1" x14ac:dyDescent="0.25">
      <c r="A516" s="34"/>
      <c r="B516" s="34"/>
      <c r="C516" s="49" t="s">
        <v>76</v>
      </c>
      <c r="D516" s="47">
        <v>0</v>
      </c>
      <c r="E516" s="47">
        <v>0</v>
      </c>
      <c r="F516" s="47">
        <v>0</v>
      </c>
      <c r="G516" s="47">
        <v>0</v>
      </c>
      <c r="H516" s="34"/>
      <c r="I516" s="34"/>
      <c r="J516" s="34"/>
      <c r="K516" s="34"/>
    </row>
    <row r="517" spans="1:11" ht="14.1" customHeight="1" x14ac:dyDescent="0.25">
      <c r="A517" s="34"/>
      <c r="B517" s="34"/>
      <c r="C517" s="49" t="s">
        <v>72</v>
      </c>
      <c r="D517" s="47">
        <v>0</v>
      </c>
      <c r="E517" s="47">
        <v>0</v>
      </c>
      <c r="F517" s="47">
        <v>0</v>
      </c>
      <c r="G517" s="47">
        <v>0</v>
      </c>
      <c r="H517" s="34"/>
      <c r="I517" s="34"/>
      <c r="J517" s="34"/>
      <c r="K517" s="34"/>
    </row>
    <row r="518" spans="1:11" ht="14.1" customHeight="1" x14ac:dyDescent="0.25">
      <c r="A518" s="34"/>
      <c r="B518" s="34"/>
      <c r="C518" s="49" t="s">
        <v>73</v>
      </c>
      <c r="D518" s="47">
        <v>0</v>
      </c>
      <c r="E518" s="47">
        <v>0</v>
      </c>
      <c r="F518" s="47">
        <v>0</v>
      </c>
      <c r="G518" s="47">
        <v>0</v>
      </c>
      <c r="H518" s="34"/>
      <c r="I518" s="34"/>
      <c r="J518" s="34"/>
      <c r="K518" s="34"/>
    </row>
    <row r="519" spans="1:11" ht="14.1" customHeight="1" x14ac:dyDescent="0.25">
      <c r="A519" s="34"/>
      <c r="B519" s="34"/>
      <c r="C519" s="49" t="s">
        <v>77</v>
      </c>
      <c r="D519" s="47">
        <v>0</v>
      </c>
      <c r="E519" s="47">
        <v>0</v>
      </c>
      <c r="F519" s="47">
        <v>0</v>
      </c>
      <c r="G519" s="47">
        <v>0</v>
      </c>
      <c r="H519" s="34"/>
      <c r="I519" s="34"/>
      <c r="J519" s="34"/>
      <c r="K519" s="34"/>
    </row>
    <row r="520" spans="1:11" ht="14.1" customHeight="1" x14ac:dyDescent="0.25">
      <c r="A520" s="34"/>
      <c r="B520" s="34"/>
      <c r="C520" s="49" t="s">
        <v>72</v>
      </c>
      <c r="D520" s="47">
        <v>0</v>
      </c>
      <c r="E520" s="47">
        <v>0</v>
      </c>
      <c r="F520" s="47">
        <v>0</v>
      </c>
      <c r="G520" s="47">
        <v>0</v>
      </c>
      <c r="H520" s="34"/>
      <c r="I520" s="34"/>
      <c r="J520" s="34"/>
      <c r="K520" s="34"/>
    </row>
    <row r="521" spans="1:11" ht="14.1" customHeight="1" x14ac:dyDescent="0.25">
      <c r="A521" s="34"/>
      <c r="B521" s="34"/>
      <c r="C521" s="49" t="s">
        <v>73</v>
      </c>
      <c r="D521" s="47">
        <v>0</v>
      </c>
      <c r="E521" s="47">
        <v>0</v>
      </c>
      <c r="F521" s="47">
        <v>0</v>
      </c>
      <c r="G521" s="47">
        <v>0</v>
      </c>
      <c r="H521" s="34"/>
      <c r="I521" s="34"/>
      <c r="J521" s="34"/>
      <c r="K521" s="34"/>
    </row>
    <row r="522" spans="1:11" ht="14.1" customHeight="1" x14ac:dyDescent="0.25">
      <c r="A522" s="34"/>
      <c r="B522" s="34"/>
      <c r="C522" s="49" t="s">
        <v>78</v>
      </c>
      <c r="D522" s="47">
        <v>0</v>
      </c>
      <c r="E522" s="47">
        <v>0</v>
      </c>
      <c r="F522" s="47">
        <v>0</v>
      </c>
      <c r="G522" s="47">
        <v>0</v>
      </c>
      <c r="H522" s="34"/>
      <c r="I522" s="34"/>
      <c r="J522" s="34"/>
      <c r="K522" s="34"/>
    </row>
    <row r="523" spans="1:11" ht="14.1" customHeight="1" x14ac:dyDescent="0.25">
      <c r="A523" s="34"/>
      <c r="B523" s="34"/>
      <c r="C523" s="49" t="s">
        <v>72</v>
      </c>
      <c r="D523" s="47">
        <v>0</v>
      </c>
      <c r="E523" s="47">
        <v>0</v>
      </c>
      <c r="F523" s="47">
        <v>0</v>
      </c>
      <c r="G523" s="47">
        <v>0</v>
      </c>
      <c r="H523" s="34"/>
      <c r="I523" s="34"/>
      <c r="J523" s="34"/>
      <c r="K523" s="34"/>
    </row>
    <row r="524" spans="1:11" ht="14.1" customHeight="1" x14ac:dyDescent="0.25">
      <c r="A524" s="34"/>
      <c r="B524" s="34"/>
      <c r="C524" s="49" t="s">
        <v>73</v>
      </c>
      <c r="D524" s="47">
        <v>0</v>
      </c>
      <c r="E524" s="47">
        <v>0</v>
      </c>
      <c r="F524" s="47">
        <v>0</v>
      </c>
      <c r="G524" s="47">
        <v>0</v>
      </c>
      <c r="H524" s="34"/>
      <c r="I524" s="34"/>
      <c r="J524" s="34"/>
      <c r="K524" s="34"/>
    </row>
    <row r="525" spans="1:11" ht="14.1" customHeight="1" x14ac:dyDescent="0.25">
      <c r="A525" s="34"/>
      <c r="B525" s="34"/>
      <c r="C525" s="49" t="s">
        <v>79</v>
      </c>
      <c r="D525" s="47">
        <v>0</v>
      </c>
      <c r="E525" s="47">
        <v>0</v>
      </c>
      <c r="F525" s="47">
        <v>0</v>
      </c>
      <c r="G525" s="47">
        <v>0</v>
      </c>
      <c r="H525" s="34"/>
      <c r="I525" s="34"/>
      <c r="J525" s="34"/>
      <c r="K525" s="34"/>
    </row>
    <row r="526" spans="1:11" ht="14.1" customHeight="1" x14ac:dyDescent="0.25">
      <c r="A526" s="34"/>
      <c r="B526" s="34"/>
      <c r="C526" s="49" t="s">
        <v>72</v>
      </c>
      <c r="D526" s="47">
        <v>0</v>
      </c>
      <c r="E526" s="47">
        <v>0</v>
      </c>
      <c r="F526" s="47">
        <v>0</v>
      </c>
      <c r="G526" s="47">
        <v>0</v>
      </c>
      <c r="H526" s="34"/>
      <c r="I526" s="34"/>
      <c r="J526" s="34"/>
      <c r="K526" s="34"/>
    </row>
    <row r="527" spans="1:11" ht="14.1" customHeight="1" x14ac:dyDescent="0.25">
      <c r="A527" s="34"/>
      <c r="B527" s="34"/>
      <c r="C527" s="49" t="s">
        <v>73</v>
      </c>
      <c r="D527" s="47">
        <v>0</v>
      </c>
      <c r="E527" s="47">
        <v>0</v>
      </c>
      <c r="F527" s="47">
        <v>0</v>
      </c>
      <c r="G527" s="47">
        <v>0</v>
      </c>
      <c r="H527" s="34"/>
      <c r="I527" s="34"/>
      <c r="J527" s="34"/>
      <c r="K527" s="34"/>
    </row>
    <row r="528" spans="1:11" ht="14.1" customHeight="1" x14ac:dyDescent="0.25">
      <c r="A528" s="34"/>
      <c r="B528" s="34"/>
      <c r="C528" s="49" t="s">
        <v>80</v>
      </c>
      <c r="D528" s="47">
        <v>0</v>
      </c>
      <c r="E528" s="47">
        <v>0</v>
      </c>
      <c r="F528" s="47">
        <v>0</v>
      </c>
      <c r="G528" s="47">
        <v>0</v>
      </c>
      <c r="H528" s="34"/>
      <c r="I528" s="34"/>
      <c r="J528" s="34"/>
      <c r="K528" s="34"/>
    </row>
    <row r="529" spans="1:11" ht="14.1" customHeight="1" x14ac:dyDescent="0.25">
      <c r="A529" s="34"/>
      <c r="B529" s="34"/>
      <c r="C529" s="49" t="s">
        <v>72</v>
      </c>
      <c r="D529" s="47">
        <v>0</v>
      </c>
      <c r="E529" s="47">
        <v>0</v>
      </c>
      <c r="F529" s="47">
        <v>0</v>
      </c>
      <c r="G529" s="47">
        <v>0</v>
      </c>
      <c r="H529" s="34"/>
      <c r="I529" s="34"/>
      <c r="J529" s="34"/>
      <c r="K529" s="34"/>
    </row>
    <row r="530" spans="1:11" ht="14.1" customHeight="1" x14ac:dyDescent="0.25">
      <c r="A530" s="34"/>
      <c r="B530" s="34"/>
      <c r="C530" s="49" t="s">
        <v>81</v>
      </c>
      <c r="D530" s="47">
        <v>0</v>
      </c>
      <c r="E530" s="47">
        <v>0</v>
      </c>
      <c r="F530" s="47">
        <v>0</v>
      </c>
      <c r="G530" s="47">
        <v>0</v>
      </c>
      <c r="H530" s="34"/>
      <c r="I530" s="34"/>
      <c r="J530" s="34"/>
      <c r="K530" s="34"/>
    </row>
    <row r="531" spans="1:11" ht="14.1" customHeight="1" x14ac:dyDescent="0.25">
      <c r="A531" s="34"/>
      <c r="B531" s="34"/>
      <c r="C531" s="49" t="s">
        <v>82</v>
      </c>
      <c r="D531" s="47">
        <v>0</v>
      </c>
      <c r="E531" s="47">
        <v>0</v>
      </c>
      <c r="F531" s="47">
        <v>0</v>
      </c>
      <c r="G531" s="47">
        <v>0</v>
      </c>
      <c r="H531" s="34"/>
      <c r="I531" s="34"/>
      <c r="J531" s="34"/>
      <c r="K531" s="34"/>
    </row>
    <row r="532" spans="1:11" ht="14.1" customHeight="1" x14ac:dyDescent="0.25">
      <c r="A532" s="34"/>
      <c r="B532" s="34"/>
      <c r="C532" s="49" t="s">
        <v>83</v>
      </c>
      <c r="D532" s="47">
        <v>0</v>
      </c>
      <c r="E532" s="47">
        <v>0</v>
      </c>
      <c r="F532" s="47">
        <v>0</v>
      </c>
      <c r="G532" s="47">
        <v>0</v>
      </c>
      <c r="H532" s="34"/>
      <c r="I532" s="34"/>
      <c r="J532" s="34"/>
      <c r="K532" s="34"/>
    </row>
    <row r="533" spans="1:11" ht="14.1" customHeight="1" x14ac:dyDescent="0.25">
      <c r="A533" s="34"/>
      <c r="B533" s="34"/>
      <c r="C533" s="49" t="s">
        <v>84</v>
      </c>
      <c r="D533" s="47">
        <v>0</v>
      </c>
      <c r="E533" s="47">
        <v>0</v>
      </c>
      <c r="F533" s="47">
        <v>0</v>
      </c>
      <c r="G533" s="47">
        <v>0</v>
      </c>
      <c r="H533" s="34"/>
      <c r="I533" s="34"/>
      <c r="J533" s="34"/>
      <c r="K533" s="34"/>
    </row>
    <row r="534" spans="1:11" ht="14.1" customHeight="1" x14ac:dyDescent="0.25">
      <c r="A534" s="34"/>
      <c r="B534" s="34"/>
      <c r="C534" s="49" t="s">
        <v>85</v>
      </c>
      <c r="D534" s="47">
        <v>0</v>
      </c>
      <c r="E534" s="47">
        <v>100000</v>
      </c>
      <c r="F534" s="47">
        <v>100000</v>
      </c>
      <c r="G534" s="47">
        <v>100000</v>
      </c>
      <c r="H534" s="34"/>
      <c r="I534" s="34"/>
      <c r="J534" s="34"/>
      <c r="K534" s="34"/>
    </row>
    <row r="535" spans="1:11" ht="14.1" customHeight="1" x14ac:dyDescent="0.25">
      <c r="A535" s="34"/>
      <c r="B535" s="34"/>
      <c r="C535" s="49" t="s">
        <v>72</v>
      </c>
      <c r="D535" s="47">
        <v>0</v>
      </c>
      <c r="E535" s="47">
        <v>100000</v>
      </c>
      <c r="F535" s="47">
        <v>100000</v>
      </c>
      <c r="G535" s="47">
        <v>100000</v>
      </c>
      <c r="H535" s="34"/>
      <c r="I535" s="34"/>
      <c r="J535" s="34"/>
      <c r="K535" s="34"/>
    </row>
    <row r="536" spans="1:11" ht="14.1" customHeight="1" x14ac:dyDescent="0.25">
      <c r="A536" s="34"/>
      <c r="B536" s="34"/>
      <c r="C536" s="49" t="s">
        <v>81</v>
      </c>
      <c r="D536" s="47">
        <v>0</v>
      </c>
      <c r="E536" s="47">
        <v>0</v>
      </c>
      <c r="F536" s="47">
        <v>0</v>
      </c>
      <c r="G536" s="47">
        <v>0</v>
      </c>
      <c r="H536" s="34"/>
      <c r="I536" s="34"/>
      <c r="J536" s="34"/>
      <c r="K536" s="34"/>
    </row>
    <row r="537" spans="1:11" ht="14.1" customHeight="1" x14ac:dyDescent="0.25">
      <c r="A537" s="34"/>
      <c r="B537" s="34"/>
      <c r="C537" s="49" t="s">
        <v>82</v>
      </c>
      <c r="D537" s="47">
        <v>0</v>
      </c>
      <c r="E537" s="47">
        <v>0</v>
      </c>
      <c r="F537" s="47">
        <v>0</v>
      </c>
      <c r="G537" s="47">
        <v>0</v>
      </c>
      <c r="H537" s="34"/>
      <c r="I537" s="34"/>
      <c r="J537" s="34"/>
      <c r="K537" s="34"/>
    </row>
    <row r="538" spans="1:11" ht="14.1" customHeight="1" x14ac:dyDescent="0.25">
      <c r="A538" s="34"/>
      <c r="B538" s="34"/>
      <c r="C538" s="49" t="s">
        <v>83</v>
      </c>
      <c r="D538" s="47">
        <v>0</v>
      </c>
      <c r="E538" s="47">
        <v>0</v>
      </c>
      <c r="F538" s="47">
        <v>0</v>
      </c>
      <c r="G538" s="47">
        <v>0</v>
      </c>
      <c r="H538" s="34"/>
      <c r="I538" s="34"/>
      <c r="J538" s="34"/>
      <c r="K538" s="34"/>
    </row>
    <row r="539" spans="1:11" ht="14.1" customHeight="1" x14ac:dyDescent="0.25">
      <c r="A539" s="34"/>
      <c r="B539" s="34"/>
      <c r="C539" s="49" t="s">
        <v>84</v>
      </c>
      <c r="D539" s="47">
        <v>0</v>
      </c>
      <c r="E539" s="47">
        <v>0</v>
      </c>
      <c r="F539" s="47">
        <v>0</v>
      </c>
      <c r="G539" s="47">
        <v>0</v>
      </c>
      <c r="H539" s="34"/>
      <c r="I539" s="34"/>
      <c r="J539" s="34"/>
      <c r="K539" s="34"/>
    </row>
    <row r="540" spans="1:11" ht="14.1" customHeight="1" x14ac:dyDescent="0.25">
      <c r="A540" s="34"/>
      <c r="B540" s="34"/>
      <c r="C540" s="49" t="s">
        <v>86</v>
      </c>
      <c r="D540" s="47">
        <v>0</v>
      </c>
      <c r="E540" s="47">
        <v>0</v>
      </c>
      <c r="F540" s="47">
        <v>0</v>
      </c>
      <c r="G540" s="47">
        <v>0</v>
      </c>
      <c r="H540" s="34"/>
      <c r="I540" s="34"/>
      <c r="J540" s="34"/>
      <c r="K540" s="34"/>
    </row>
    <row r="541" spans="1:11" ht="14.1" customHeight="1" x14ac:dyDescent="0.25">
      <c r="A541" s="34"/>
      <c r="B541" s="34"/>
      <c r="C541" s="49" t="s">
        <v>72</v>
      </c>
      <c r="D541" s="47">
        <v>0</v>
      </c>
      <c r="E541" s="47">
        <v>0</v>
      </c>
      <c r="F541" s="47">
        <v>0</v>
      </c>
      <c r="G541" s="47">
        <v>0</v>
      </c>
      <c r="H541" s="34"/>
      <c r="I541" s="34"/>
      <c r="J541" s="34"/>
      <c r="K541" s="34"/>
    </row>
    <row r="542" spans="1:11" ht="14.1" customHeight="1" x14ac:dyDescent="0.25">
      <c r="A542" s="34"/>
      <c r="B542" s="34"/>
      <c r="C542" s="49" t="s">
        <v>81</v>
      </c>
      <c r="D542" s="47">
        <v>0</v>
      </c>
      <c r="E542" s="47">
        <v>0</v>
      </c>
      <c r="F542" s="47">
        <v>0</v>
      </c>
      <c r="G542" s="47">
        <v>0</v>
      </c>
      <c r="H542" s="34"/>
      <c r="I542" s="34"/>
      <c r="J542" s="34"/>
      <c r="K542" s="34"/>
    </row>
    <row r="543" spans="1:11" ht="14.1" customHeight="1" x14ac:dyDescent="0.25">
      <c r="A543" s="34"/>
      <c r="B543" s="34"/>
      <c r="C543" s="49" t="s">
        <v>82</v>
      </c>
      <c r="D543" s="47">
        <v>0</v>
      </c>
      <c r="E543" s="47">
        <v>0</v>
      </c>
      <c r="F543" s="47">
        <v>0</v>
      </c>
      <c r="G543" s="47">
        <v>0</v>
      </c>
      <c r="H543" s="34"/>
      <c r="I543" s="34"/>
      <c r="J543" s="34"/>
      <c r="K543" s="34"/>
    </row>
    <row r="544" spans="1:11" ht="14.1" customHeight="1" x14ac:dyDescent="0.25">
      <c r="A544" s="34"/>
      <c r="B544" s="34"/>
      <c r="C544" s="49" t="s">
        <v>83</v>
      </c>
      <c r="D544" s="47">
        <v>0</v>
      </c>
      <c r="E544" s="47">
        <v>0</v>
      </c>
      <c r="F544" s="47">
        <v>0</v>
      </c>
      <c r="G544" s="47">
        <v>0</v>
      </c>
      <c r="H544" s="34"/>
      <c r="I544" s="34"/>
      <c r="J544" s="34"/>
      <c r="K544" s="34"/>
    </row>
    <row r="545" spans="1:11" ht="14.1" customHeight="1" x14ac:dyDescent="0.25">
      <c r="A545" s="34"/>
      <c r="B545" s="34"/>
      <c r="C545" s="49" t="s">
        <v>84</v>
      </c>
      <c r="D545" s="47">
        <v>0</v>
      </c>
      <c r="E545" s="47">
        <v>0</v>
      </c>
      <c r="F545" s="47">
        <v>0</v>
      </c>
      <c r="G545" s="47">
        <v>0</v>
      </c>
      <c r="H545" s="34"/>
      <c r="I545" s="34"/>
      <c r="J545" s="34"/>
      <c r="K545" s="34"/>
    </row>
    <row r="546" spans="1:11" ht="14.1" customHeight="1" x14ac:dyDescent="0.25">
      <c r="A546" s="34"/>
      <c r="B546" s="34"/>
      <c r="C546" s="49" t="s">
        <v>87</v>
      </c>
      <c r="D546" s="47">
        <v>0</v>
      </c>
      <c r="E546" s="47">
        <v>0</v>
      </c>
      <c r="F546" s="47">
        <v>0</v>
      </c>
      <c r="G546" s="47">
        <v>0</v>
      </c>
      <c r="H546" s="34"/>
      <c r="I546" s="34"/>
      <c r="J546" s="34"/>
      <c r="K546" s="34"/>
    </row>
    <row r="547" spans="1:11" ht="14.1" customHeight="1" x14ac:dyDescent="0.25">
      <c r="A547" s="34"/>
      <c r="B547" s="34"/>
      <c r="C547" s="49" t="s">
        <v>88</v>
      </c>
      <c r="D547" s="47">
        <v>0</v>
      </c>
      <c r="E547" s="47">
        <v>0</v>
      </c>
      <c r="F547" s="47">
        <v>0</v>
      </c>
      <c r="G547" s="47">
        <v>0</v>
      </c>
      <c r="H547" s="34"/>
      <c r="I547" s="34"/>
      <c r="J547" s="34"/>
      <c r="K547" s="34"/>
    </row>
    <row r="548" spans="1:11" ht="14.1" customHeight="1" x14ac:dyDescent="0.25">
      <c r="A548" s="34"/>
      <c r="B548" s="34"/>
      <c r="C548" s="48" t="s">
        <v>89</v>
      </c>
      <c r="D548" s="47">
        <v>0</v>
      </c>
      <c r="E548" s="47">
        <v>100000</v>
      </c>
      <c r="F548" s="47">
        <v>100000</v>
      </c>
      <c r="G548" s="47">
        <v>100000</v>
      </c>
      <c r="H548" s="34"/>
      <c r="I548" s="34"/>
      <c r="J548" s="34"/>
      <c r="K548" s="34"/>
    </row>
    <row r="549" spans="1:11" ht="15" customHeight="1" x14ac:dyDescent="0.25">
      <c r="A549" s="34"/>
      <c r="B549" s="34"/>
      <c r="C549" s="46" t="s">
        <v>53</v>
      </c>
      <c r="D549" s="45" t="s">
        <v>53</v>
      </c>
      <c r="E549" s="45" t="s">
        <v>53</v>
      </c>
      <c r="F549" s="45" t="s">
        <v>53</v>
      </c>
      <c r="G549" s="45" t="s">
        <v>53</v>
      </c>
      <c r="H549" s="34"/>
      <c r="I549" s="34"/>
      <c r="J549" s="34"/>
      <c r="K549" s="34"/>
    </row>
    <row r="550" spans="1:11" ht="15" customHeight="1" x14ac:dyDescent="0.25">
      <c r="A550" s="34"/>
      <c r="B550" s="34"/>
      <c r="C550" s="44" t="s">
        <v>156</v>
      </c>
      <c r="D550" s="43">
        <v>0</v>
      </c>
      <c r="E550" s="43">
        <v>444422000</v>
      </c>
      <c r="F550" s="43">
        <v>422444000</v>
      </c>
      <c r="G550" s="43">
        <v>414104000</v>
      </c>
      <c r="H550" s="34"/>
      <c r="I550" s="34"/>
      <c r="J550" s="34"/>
      <c r="K550" s="34"/>
    </row>
    <row r="551" spans="1:11" ht="15" customHeight="1" x14ac:dyDescent="0.25">
      <c r="A551" s="34"/>
      <c r="B551" s="34"/>
      <c r="C551" s="41" t="s">
        <v>71</v>
      </c>
      <c r="D551" s="40">
        <v>0</v>
      </c>
      <c r="E551" s="40">
        <v>94979000</v>
      </c>
      <c r="F551" s="40">
        <v>95579000</v>
      </c>
      <c r="G551" s="40">
        <v>96179000</v>
      </c>
      <c r="H551" s="34"/>
      <c r="I551" s="34"/>
      <c r="J551" s="34"/>
      <c r="K551" s="34"/>
    </row>
    <row r="552" spans="1:11" ht="15" customHeight="1" x14ac:dyDescent="0.25">
      <c r="A552" s="34"/>
      <c r="B552" s="34"/>
      <c r="C552" s="41" t="s">
        <v>72</v>
      </c>
      <c r="D552" s="40">
        <v>0</v>
      </c>
      <c r="E552" s="40">
        <v>94979000</v>
      </c>
      <c r="F552" s="40">
        <v>95579000</v>
      </c>
      <c r="G552" s="40">
        <v>96179000</v>
      </c>
      <c r="H552" s="34"/>
      <c r="I552" s="34"/>
      <c r="J552" s="34"/>
      <c r="K552" s="34"/>
    </row>
    <row r="553" spans="1:11" ht="15" customHeight="1" x14ac:dyDescent="0.25">
      <c r="A553" s="34"/>
      <c r="B553" s="34"/>
      <c r="C553" s="41" t="s">
        <v>73</v>
      </c>
      <c r="D553" s="40">
        <v>0</v>
      </c>
      <c r="E553" s="40">
        <v>0</v>
      </c>
      <c r="F553" s="40">
        <v>0</v>
      </c>
      <c r="G553" s="40">
        <v>0</v>
      </c>
      <c r="H553" s="34"/>
      <c r="I553" s="34"/>
      <c r="J553" s="34"/>
      <c r="K553" s="34"/>
    </row>
    <row r="554" spans="1:11" ht="15" customHeight="1" x14ac:dyDescent="0.25">
      <c r="A554" s="34"/>
      <c r="B554" s="34"/>
      <c r="C554" s="41" t="s">
        <v>74</v>
      </c>
      <c r="D554" s="40">
        <v>0</v>
      </c>
      <c r="E554" s="40">
        <v>11921000</v>
      </c>
      <c r="F554" s="40">
        <v>11921000</v>
      </c>
      <c r="G554" s="40">
        <v>11921000</v>
      </c>
      <c r="H554" s="34"/>
      <c r="I554" s="34"/>
      <c r="J554" s="34"/>
      <c r="K554" s="34"/>
    </row>
    <row r="555" spans="1:11" ht="15" customHeight="1" x14ac:dyDescent="0.25">
      <c r="A555" s="34"/>
      <c r="B555" s="34"/>
      <c r="C555" s="41" t="s">
        <v>72</v>
      </c>
      <c r="D555" s="40">
        <v>0</v>
      </c>
      <c r="E555" s="40">
        <v>11921000</v>
      </c>
      <c r="F555" s="40">
        <v>11921000</v>
      </c>
      <c r="G555" s="40">
        <v>11921000</v>
      </c>
      <c r="H555" s="34"/>
      <c r="I555" s="34"/>
      <c r="J555" s="34"/>
      <c r="K555" s="34"/>
    </row>
    <row r="556" spans="1:11" ht="15" customHeight="1" x14ac:dyDescent="0.25">
      <c r="A556" s="34"/>
      <c r="B556" s="34"/>
      <c r="C556" s="41" t="s">
        <v>73</v>
      </c>
      <c r="D556" s="40">
        <v>0</v>
      </c>
      <c r="E556" s="40">
        <v>0</v>
      </c>
      <c r="F556" s="40">
        <v>0</v>
      </c>
      <c r="G556" s="40">
        <v>0</v>
      </c>
      <c r="H556" s="34"/>
      <c r="I556" s="34"/>
      <c r="J556" s="34"/>
      <c r="K556" s="34"/>
    </row>
    <row r="557" spans="1:11" ht="15" customHeight="1" x14ac:dyDescent="0.25">
      <c r="A557" s="34"/>
      <c r="B557" s="34"/>
      <c r="C557" s="41" t="s">
        <v>75</v>
      </c>
      <c r="D557" s="40">
        <v>0</v>
      </c>
      <c r="E557" s="40">
        <v>132906000</v>
      </c>
      <c r="F557" s="40">
        <v>155294000</v>
      </c>
      <c r="G557" s="40">
        <v>97623000</v>
      </c>
      <c r="H557" s="34"/>
      <c r="I557" s="34"/>
      <c r="J557" s="34"/>
      <c r="K557" s="34"/>
    </row>
    <row r="558" spans="1:11" ht="15" customHeight="1" x14ac:dyDescent="0.25">
      <c r="A558" s="34"/>
      <c r="B558" s="34"/>
      <c r="C558" s="41" t="s">
        <v>72</v>
      </c>
      <c r="D558" s="40">
        <v>0</v>
      </c>
      <c r="E558" s="40">
        <v>129906000</v>
      </c>
      <c r="F558" s="40">
        <v>152294000</v>
      </c>
      <c r="G558" s="40">
        <v>94623000</v>
      </c>
      <c r="H558" s="34"/>
      <c r="I558" s="34"/>
      <c r="J558" s="34"/>
      <c r="K558" s="34"/>
    </row>
    <row r="559" spans="1:11" ht="15" customHeight="1" x14ac:dyDescent="0.25">
      <c r="A559" s="34"/>
      <c r="B559" s="34"/>
      <c r="C559" s="41" t="s">
        <v>73</v>
      </c>
      <c r="D559" s="40">
        <v>0</v>
      </c>
      <c r="E559" s="40">
        <v>3000000</v>
      </c>
      <c r="F559" s="40">
        <v>3000000</v>
      </c>
      <c r="G559" s="40">
        <v>3000000</v>
      </c>
      <c r="H559" s="34"/>
      <c r="I559" s="34"/>
      <c r="J559" s="34"/>
      <c r="K559" s="34"/>
    </row>
    <row r="560" spans="1:11" ht="15" customHeight="1" x14ac:dyDescent="0.25">
      <c r="A560" s="34"/>
      <c r="B560" s="34"/>
      <c r="C560" s="41" t="s">
        <v>76</v>
      </c>
      <c r="D560" s="40">
        <v>0</v>
      </c>
      <c r="E560" s="40">
        <v>0</v>
      </c>
      <c r="F560" s="40">
        <v>0</v>
      </c>
      <c r="G560" s="40">
        <v>0</v>
      </c>
      <c r="H560" s="34"/>
      <c r="I560" s="34"/>
      <c r="J560" s="34"/>
      <c r="K560" s="34"/>
    </row>
    <row r="561" spans="1:11" ht="15" customHeight="1" x14ac:dyDescent="0.25">
      <c r="A561" s="34"/>
      <c r="B561" s="34"/>
      <c r="C561" s="41" t="s">
        <v>72</v>
      </c>
      <c r="D561" s="40">
        <v>0</v>
      </c>
      <c r="E561" s="40">
        <v>0</v>
      </c>
      <c r="F561" s="40">
        <v>0</v>
      </c>
      <c r="G561" s="40">
        <v>0</v>
      </c>
      <c r="H561" s="34"/>
      <c r="I561" s="34"/>
      <c r="J561" s="34"/>
      <c r="K561" s="34"/>
    </row>
    <row r="562" spans="1:11" ht="15" customHeight="1" x14ac:dyDescent="0.25">
      <c r="A562" s="34"/>
      <c r="B562" s="34"/>
      <c r="C562" s="41" t="s">
        <v>73</v>
      </c>
      <c r="D562" s="40">
        <v>0</v>
      </c>
      <c r="E562" s="40">
        <v>0</v>
      </c>
      <c r="F562" s="40">
        <v>0</v>
      </c>
      <c r="G562" s="40">
        <v>0</v>
      </c>
      <c r="H562" s="34"/>
      <c r="I562" s="34"/>
      <c r="J562" s="34"/>
      <c r="K562" s="34"/>
    </row>
    <row r="563" spans="1:11" ht="20.100000000000001" customHeight="1" x14ac:dyDescent="0.25">
      <c r="A563" s="34"/>
      <c r="B563" s="34"/>
      <c r="C563" s="41" t="s">
        <v>157</v>
      </c>
      <c r="D563" s="42">
        <v>0</v>
      </c>
      <c r="E563" s="42">
        <v>0</v>
      </c>
      <c r="F563" s="42">
        <v>0</v>
      </c>
      <c r="G563" s="42">
        <v>0</v>
      </c>
      <c r="H563" s="34"/>
      <c r="I563" s="34"/>
      <c r="J563" s="34"/>
      <c r="K563" s="34"/>
    </row>
    <row r="564" spans="1:11" ht="15" customHeight="1" x14ac:dyDescent="0.25">
      <c r="A564" s="34"/>
      <c r="B564" s="34"/>
      <c r="C564" s="41" t="s">
        <v>72</v>
      </c>
      <c r="D564" s="40">
        <v>0</v>
      </c>
      <c r="E564" s="40">
        <v>0</v>
      </c>
      <c r="F564" s="40">
        <v>0</v>
      </c>
      <c r="G564" s="40">
        <v>0</v>
      </c>
      <c r="H564" s="34"/>
      <c r="I564" s="34"/>
      <c r="J564" s="34"/>
      <c r="K564" s="34"/>
    </row>
    <row r="565" spans="1:11" ht="15" customHeight="1" x14ac:dyDescent="0.25">
      <c r="A565" s="34"/>
      <c r="B565" s="34"/>
      <c r="C565" s="41" t="s">
        <v>73</v>
      </c>
      <c r="D565" s="40">
        <v>0</v>
      </c>
      <c r="E565" s="40">
        <v>0</v>
      </c>
      <c r="F565" s="40">
        <v>0</v>
      </c>
      <c r="G565" s="40">
        <v>0</v>
      </c>
      <c r="H565" s="34"/>
      <c r="I565" s="34"/>
      <c r="J565" s="34"/>
      <c r="K565" s="34"/>
    </row>
    <row r="566" spans="1:11" ht="15" customHeight="1" x14ac:dyDescent="0.25">
      <c r="A566" s="34"/>
      <c r="B566" s="34"/>
      <c r="C566" s="41" t="s">
        <v>78</v>
      </c>
      <c r="D566" s="40">
        <v>0</v>
      </c>
      <c r="E566" s="40">
        <v>0</v>
      </c>
      <c r="F566" s="40">
        <v>0</v>
      </c>
      <c r="G566" s="40">
        <v>0</v>
      </c>
      <c r="H566" s="34"/>
      <c r="I566" s="34"/>
      <c r="J566" s="34"/>
      <c r="K566" s="34"/>
    </row>
    <row r="567" spans="1:11" ht="15" customHeight="1" x14ac:dyDescent="0.25">
      <c r="A567" s="34"/>
      <c r="B567" s="34"/>
      <c r="C567" s="41" t="s">
        <v>72</v>
      </c>
      <c r="D567" s="40">
        <v>0</v>
      </c>
      <c r="E567" s="40">
        <v>0</v>
      </c>
      <c r="F567" s="40">
        <v>0</v>
      </c>
      <c r="G567" s="40">
        <v>0</v>
      </c>
      <c r="H567" s="34"/>
      <c r="I567" s="34"/>
      <c r="J567" s="34"/>
      <c r="K567" s="34"/>
    </row>
    <row r="568" spans="1:11" ht="15" customHeight="1" x14ac:dyDescent="0.25">
      <c r="A568" s="34"/>
      <c r="B568" s="34"/>
      <c r="C568" s="41" t="s">
        <v>73</v>
      </c>
      <c r="D568" s="40">
        <v>0</v>
      </c>
      <c r="E568" s="40">
        <v>0</v>
      </c>
      <c r="F568" s="40">
        <v>0</v>
      </c>
      <c r="G568" s="40">
        <v>0</v>
      </c>
      <c r="H568" s="34"/>
      <c r="I568" s="34"/>
      <c r="J568" s="34"/>
      <c r="K568" s="34"/>
    </row>
    <row r="569" spans="1:11" ht="15" customHeight="1" x14ac:dyDescent="0.25">
      <c r="A569" s="34"/>
      <c r="B569" s="34"/>
      <c r="C569" s="41" t="s">
        <v>79</v>
      </c>
      <c r="D569" s="40">
        <v>0</v>
      </c>
      <c r="E569" s="40">
        <v>168216000</v>
      </c>
      <c r="F569" s="40">
        <v>145810000</v>
      </c>
      <c r="G569" s="40">
        <v>203381000</v>
      </c>
      <c r="H569" s="34"/>
      <c r="I569" s="34"/>
      <c r="J569" s="34"/>
      <c r="K569" s="34"/>
    </row>
    <row r="570" spans="1:11" ht="15" customHeight="1" x14ac:dyDescent="0.25">
      <c r="A570" s="34"/>
      <c r="B570" s="34"/>
      <c r="C570" s="41" t="s">
        <v>72</v>
      </c>
      <c r="D570" s="40">
        <v>0</v>
      </c>
      <c r="E570" s="40">
        <v>168216000</v>
      </c>
      <c r="F570" s="40">
        <v>145810000</v>
      </c>
      <c r="G570" s="40">
        <v>203381000</v>
      </c>
      <c r="H570" s="34"/>
      <c r="I570" s="34"/>
      <c r="J570" s="34"/>
      <c r="K570" s="34"/>
    </row>
    <row r="571" spans="1:11" ht="15" customHeight="1" x14ac:dyDescent="0.25">
      <c r="A571" s="34"/>
      <c r="B571" s="34"/>
      <c r="C571" s="41" t="s">
        <v>73</v>
      </c>
      <c r="D571" s="40">
        <v>0</v>
      </c>
      <c r="E571" s="40">
        <v>0</v>
      </c>
      <c r="F571" s="40">
        <v>0</v>
      </c>
      <c r="G571" s="40">
        <v>0</v>
      </c>
      <c r="H571" s="34"/>
      <c r="I571" s="34"/>
      <c r="J571" s="34"/>
      <c r="K571" s="34"/>
    </row>
    <row r="572" spans="1:11" ht="15" customHeight="1" x14ac:dyDescent="0.25">
      <c r="A572" s="34"/>
      <c r="B572" s="34"/>
      <c r="C572" s="41" t="s">
        <v>80</v>
      </c>
      <c r="D572" s="40">
        <v>0</v>
      </c>
      <c r="E572" s="40">
        <v>0</v>
      </c>
      <c r="F572" s="40">
        <v>0</v>
      </c>
      <c r="G572" s="40">
        <v>0</v>
      </c>
      <c r="H572" s="34"/>
      <c r="I572" s="34"/>
      <c r="J572" s="34"/>
      <c r="K572" s="34"/>
    </row>
    <row r="573" spans="1:11" ht="15" customHeight="1" x14ac:dyDescent="0.25">
      <c r="A573" s="34"/>
      <c r="B573" s="34"/>
      <c r="C573" s="41" t="s">
        <v>72</v>
      </c>
      <c r="D573" s="40">
        <v>0</v>
      </c>
      <c r="E573" s="40">
        <v>0</v>
      </c>
      <c r="F573" s="40">
        <v>0</v>
      </c>
      <c r="G573" s="40">
        <v>0</v>
      </c>
      <c r="H573" s="34"/>
      <c r="I573" s="34"/>
      <c r="J573" s="34"/>
      <c r="K573" s="34"/>
    </row>
    <row r="574" spans="1:11" ht="15" customHeight="1" x14ac:dyDescent="0.25">
      <c r="A574" s="34"/>
      <c r="B574" s="34"/>
      <c r="C574" s="41" t="s">
        <v>81</v>
      </c>
      <c r="D574" s="40">
        <v>0</v>
      </c>
      <c r="E574" s="40">
        <v>0</v>
      </c>
      <c r="F574" s="40">
        <v>0</v>
      </c>
      <c r="G574" s="40">
        <v>0</v>
      </c>
      <c r="H574" s="34"/>
      <c r="I574" s="34"/>
      <c r="J574" s="34"/>
      <c r="K574" s="34"/>
    </row>
    <row r="575" spans="1:11" ht="15" customHeight="1" x14ac:dyDescent="0.25">
      <c r="A575" s="34"/>
      <c r="B575" s="34"/>
      <c r="C575" s="41" t="s">
        <v>82</v>
      </c>
      <c r="D575" s="40">
        <v>0</v>
      </c>
      <c r="E575" s="40">
        <v>0</v>
      </c>
      <c r="F575" s="40">
        <v>0</v>
      </c>
      <c r="G575" s="40">
        <v>0</v>
      </c>
      <c r="H575" s="34"/>
      <c r="I575" s="34"/>
      <c r="J575" s="34"/>
      <c r="K575" s="34"/>
    </row>
    <row r="576" spans="1:11" ht="15" customHeight="1" x14ac:dyDescent="0.25">
      <c r="A576" s="34"/>
      <c r="B576" s="34"/>
      <c r="C576" s="41" t="s">
        <v>83</v>
      </c>
      <c r="D576" s="40">
        <v>0</v>
      </c>
      <c r="E576" s="40">
        <v>0</v>
      </c>
      <c r="F576" s="40">
        <v>0</v>
      </c>
      <c r="G576" s="40">
        <v>0</v>
      </c>
      <c r="H576" s="34"/>
      <c r="I576" s="34"/>
      <c r="J576" s="34"/>
      <c r="K576" s="34"/>
    </row>
    <row r="577" spans="1:11" ht="15" customHeight="1" x14ac:dyDescent="0.25">
      <c r="A577" s="34"/>
      <c r="B577" s="34"/>
      <c r="C577" s="41" t="s">
        <v>84</v>
      </c>
      <c r="D577" s="40">
        <v>0</v>
      </c>
      <c r="E577" s="40">
        <v>0</v>
      </c>
      <c r="F577" s="40">
        <v>0</v>
      </c>
      <c r="G577" s="40">
        <v>0</v>
      </c>
      <c r="H577" s="34"/>
      <c r="I577" s="34"/>
      <c r="J577" s="34"/>
      <c r="K577" s="34"/>
    </row>
    <row r="578" spans="1:11" ht="15" customHeight="1" x14ac:dyDescent="0.25">
      <c r="A578" s="34"/>
      <c r="B578" s="34"/>
      <c r="C578" s="41" t="s">
        <v>85</v>
      </c>
      <c r="D578" s="40">
        <v>0</v>
      </c>
      <c r="E578" s="40">
        <v>36400000</v>
      </c>
      <c r="F578" s="40">
        <v>13840000</v>
      </c>
      <c r="G578" s="40">
        <v>5000000</v>
      </c>
      <c r="H578" s="34"/>
      <c r="I578" s="34"/>
      <c r="J578" s="34"/>
      <c r="K578" s="34"/>
    </row>
    <row r="579" spans="1:11" ht="15" customHeight="1" x14ac:dyDescent="0.25">
      <c r="A579" s="34"/>
      <c r="B579" s="34"/>
      <c r="C579" s="41" t="s">
        <v>72</v>
      </c>
      <c r="D579" s="40">
        <v>0</v>
      </c>
      <c r="E579" s="40">
        <v>36400000</v>
      </c>
      <c r="F579" s="40">
        <v>13840000</v>
      </c>
      <c r="G579" s="40">
        <v>5000000</v>
      </c>
      <c r="H579" s="34"/>
      <c r="I579" s="34"/>
      <c r="J579" s="34"/>
      <c r="K579" s="34"/>
    </row>
    <row r="580" spans="1:11" ht="15" customHeight="1" x14ac:dyDescent="0.25">
      <c r="A580" s="34"/>
      <c r="B580" s="34"/>
      <c r="C580" s="41" t="s">
        <v>81</v>
      </c>
      <c r="D580" s="40">
        <v>0</v>
      </c>
      <c r="E580" s="40">
        <v>0</v>
      </c>
      <c r="F580" s="40">
        <v>0</v>
      </c>
      <c r="G580" s="40">
        <v>0</v>
      </c>
      <c r="H580" s="34"/>
      <c r="I580" s="34"/>
      <c r="J580" s="34"/>
      <c r="K580" s="34"/>
    </row>
    <row r="581" spans="1:11" ht="15" customHeight="1" x14ac:dyDescent="0.25">
      <c r="A581" s="34"/>
      <c r="B581" s="34"/>
      <c r="C581" s="41" t="s">
        <v>82</v>
      </c>
      <c r="D581" s="40">
        <v>0</v>
      </c>
      <c r="E581" s="40">
        <v>0</v>
      </c>
      <c r="F581" s="40">
        <v>0</v>
      </c>
      <c r="G581" s="40">
        <v>0</v>
      </c>
      <c r="H581" s="34"/>
      <c r="I581" s="34"/>
      <c r="J581" s="34"/>
      <c r="K581" s="34"/>
    </row>
    <row r="582" spans="1:11" ht="15" customHeight="1" x14ac:dyDescent="0.25">
      <c r="A582" s="34"/>
      <c r="B582" s="34"/>
      <c r="C582" s="41" t="s">
        <v>83</v>
      </c>
      <c r="D582" s="40">
        <v>0</v>
      </c>
      <c r="E582" s="40">
        <v>0</v>
      </c>
      <c r="F582" s="40">
        <v>0</v>
      </c>
      <c r="G582" s="40">
        <v>0</v>
      </c>
      <c r="H582" s="34"/>
      <c r="I582" s="34"/>
      <c r="J582" s="34"/>
      <c r="K582" s="34"/>
    </row>
    <row r="583" spans="1:11" ht="15" customHeight="1" x14ac:dyDescent="0.25">
      <c r="A583" s="34"/>
      <c r="B583" s="34"/>
      <c r="C583" s="41" t="s">
        <v>84</v>
      </c>
      <c r="D583" s="40">
        <v>0</v>
      </c>
      <c r="E583" s="40">
        <v>0</v>
      </c>
      <c r="F583" s="40">
        <v>0</v>
      </c>
      <c r="G583" s="40">
        <v>0</v>
      </c>
      <c r="H583" s="34"/>
      <c r="I583" s="34"/>
      <c r="J583" s="34"/>
      <c r="K583" s="34"/>
    </row>
    <row r="584" spans="1:11" ht="15" customHeight="1" x14ac:dyDescent="0.25">
      <c r="A584" s="34"/>
      <c r="B584" s="34"/>
      <c r="C584" s="41" t="s">
        <v>86</v>
      </c>
      <c r="D584" s="40">
        <v>0</v>
      </c>
      <c r="E584" s="40">
        <v>0</v>
      </c>
      <c r="F584" s="40">
        <v>0</v>
      </c>
      <c r="G584" s="40">
        <v>0</v>
      </c>
      <c r="H584" s="34"/>
      <c r="I584" s="34"/>
      <c r="J584" s="34"/>
      <c r="K584" s="34"/>
    </row>
    <row r="585" spans="1:11" ht="15" customHeight="1" x14ac:dyDescent="0.25">
      <c r="A585" s="34"/>
      <c r="B585" s="34"/>
      <c r="C585" s="41" t="s">
        <v>72</v>
      </c>
      <c r="D585" s="40">
        <v>0</v>
      </c>
      <c r="E585" s="40">
        <v>0</v>
      </c>
      <c r="F585" s="40">
        <v>0</v>
      </c>
      <c r="G585" s="40">
        <v>0</v>
      </c>
      <c r="H585" s="34"/>
      <c r="I585" s="34"/>
      <c r="J585" s="34"/>
      <c r="K585" s="34"/>
    </row>
    <row r="586" spans="1:11" ht="15" customHeight="1" x14ac:dyDescent="0.25">
      <c r="A586" s="34"/>
      <c r="B586" s="34"/>
      <c r="C586" s="41" t="s">
        <v>81</v>
      </c>
      <c r="D586" s="40">
        <v>0</v>
      </c>
      <c r="E586" s="40">
        <v>0</v>
      </c>
      <c r="F586" s="40">
        <v>0</v>
      </c>
      <c r="G586" s="40">
        <v>0</v>
      </c>
      <c r="H586" s="34"/>
      <c r="I586" s="34"/>
      <c r="J586" s="34"/>
      <c r="K586" s="34"/>
    </row>
    <row r="587" spans="1:11" ht="15" customHeight="1" x14ac:dyDescent="0.25">
      <c r="A587" s="34"/>
      <c r="B587" s="34"/>
      <c r="C587" s="41" t="s">
        <v>82</v>
      </c>
      <c r="D587" s="40">
        <v>0</v>
      </c>
      <c r="E587" s="40">
        <v>0</v>
      </c>
      <c r="F587" s="40">
        <v>0</v>
      </c>
      <c r="G587" s="40">
        <v>0</v>
      </c>
      <c r="H587" s="34"/>
      <c r="I587" s="34"/>
      <c r="J587" s="34"/>
      <c r="K587" s="34"/>
    </row>
    <row r="588" spans="1:11" ht="15" customHeight="1" x14ac:dyDescent="0.25">
      <c r="A588" s="34"/>
      <c r="B588" s="34"/>
      <c r="C588" s="41" t="s">
        <v>83</v>
      </c>
      <c r="D588" s="40">
        <v>0</v>
      </c>
      <c r="E588" s="40">
        <v>0</v>
      </c>
      <c r="F588" s="40">
        <v>0</v>
      </c>
      <c r="G588" s="40">
        <v>0</v>
      </c>
      <c r="H588" s="34"/>
      <c r="I588" s="34"/>
      <c r="J588" s="34"/>
      <c r="K588" s="34"/>
    </row>
    <row r="589" spans="1:11" ht="15" customHeight="1" x14ac:dyDescent="0.25">
      <c r="A589" s="34"/>
      <c r="B589" s="34"/>
      <c r="C589" s="41" t="s">
        <v>84</v>
      </c>
      <c r="D589" s="40">
        <v>0</v>
      </c>
      <c r="E589" s="40">
        <v>0</v>
      </c>
      <c r="F589" s="40">
        <v>0</v>
      </c>
      <c r="G589" s="40">
        <v>0</v>
      </c>
      <c r="H589" s="34"/>
      <c r="I589" s="34"/>
      <c r="J589" s="34"/>
      <c r="K589" s="34"/>
    </row>
    <row r="590" spans="1:11" ht="15" customHeight="1" x14ac:dyDescent="0.25">
      <c r="A590" s="34"/>
      <c r="B590" s="34"/>
      <c r="C590" s="41" t="s">
        <v>87</v>
      </c>
      <c r="D590" s="40">
        <v>0</v>
      </c>
      <c r="E590" s="40">
        <v>0</v>
      </c>
      <c r="F590" s="40">
        <v>0</v>
      </c>
      <c r="G590" s="40">
        <v>0</v>
      </c>
      <c r="H590" s="34"/>
      <c r="I590" s="34"/>
      <c r="J590" s="34"/>
      <c r="K590" s="34"/>
    </row>
    <row r="591" spans="1:11" ht="15" customHeight="1" x14ac:dyDescent="0.25">
      <c r="A591" s="34"/>
      <c r="B591" s="34"/>
      <c r="C591" s="41" t="s">
        <v>88</v>
      </c>
      <c r="D591" s="40">
        <v>0</v>
      </c>
      <c r="E591" s="40">
        <v>0</v>
      </c>
      <c r="F591" s="40">
        <v>0</v>
      </c>
      <c r="G591" s="40">
        <v>0</v>
      </c>
      <c r="H591" s="34"/>
      <c r="I591" s="34"/>
      <c r="J591" s="34"/>
      <c r="K591" s="34"/>
    </row>
    <row r="592" spans="1:11" ht="20.100000000000001" customHeight="1" x14ac:dyDescent="0.25">
      <c r="A592" s="34"/>
      <c r="B592" s="34"/>
      <c r="C592" s="39" t="s">
        <v>53</v>
      </c>
      <c r="D592" s="34"/>
      <c r="E592" s="34"/>
      <c r="F592" s="34"/>
      <c r="G592" s="34"/>
      <c r="H592" s="34"/>
      <c r="I592" s="34"/>
      <c r="J592" s="34"/>
      <c r="K592" s="34"/>
    </row>
    <row r="593" spans="1:11" ht="20.100000000000001" customHeight="1" x14ac:dyDescent="0.25">
      <c r="A593" s="38" t="s">
        <v>158</v>
      </c>
      <c r="B593" s="32" t="s">
        <v>159</v>
      </c>
      <c r="C593" s="32" t="s">
        <v>53</v>
      </c>
      <c r="D593" s="34"/>
      <c r="E593" s="36" t="s">
        <v>53</v>
      </c>
      <c r="F593" s="32" t="s">
        <v>159</v>
      </c>
      <c r="G593" s="32" t="s">
        <v>53</v>
      </c>
      <c r="H593" s="37" t="s">
        <v>53</v>
      </c>
      <c r="I593" s="36" t="s">
        <v>53</v>
      </c>
      <c r="J593" s="32" t="s">
        <v>159</v>
      </c>
      <c r="K593" s="32" t="s">
        <v>53</v>
      </c>
    </row>
    <row r="594" spans="1:11" ht="20.100000000000001" customHeight="1" x14ac:dyDescent="0.25">
      <c r="A594" s="35" t="s">
        <v>160</v>
      </c>
      <c r="B594" s="32" t="s">
        <v>161</v>
      </c>
      <c r="C594" s="32" t="s">
        <v>53</v>
      </c>
      <c r="D594" s="34"/>
      <c r="E594" s="35" t="s">
        <v>162</v>
      </c>
      <c r="F594" s="32" t="s">
        <v>161</v>
      </c>
      <c r="G594" s="32" t="s">
        <v>53</v>
      </c>
      <c r="H594" s="34"/>
      <c r="I594" s="35" t="s">
        <v>163</v>
      </c>
      <c r="J594" s="32" t="s">
        <v>161</v>
      </c>
      <c r="K594" s="32" t="s">
        <v>53</v>
      </c>
    </row>
    <row r="595" spans="1:11" ht="20.100000000000001" customHeight="1" x14ac:dyDescent="0.25">
      <c r="A595" s="33" t="s">
        <v>53</v>
      </c>
      <c r="B595" s="32" t="s">
        <v>164</v>
      </c>
      <c r="C595" s="32" t="s">
        <v>53</v>
      </c>
      <c r="D595" s="34"/>
      <c r="E595" s="33" t="s">
        <v>53</v>
      </c>
      <c r="F595" s="32" t="s">
        <v>164</v>
      </c>
      <c r="G595" s="32" t="s">
        <v>53</v>
      </c>
      <c r="H595" s="34"/>
      <c r="I595" s="33" t="s">
        <v>53</v>
      </c>
      <c r="J595" s="32" t="s">
        <v>164</v>
      </c>
      <c r="K595" s="32" t="s">
        <v>53</v>
      </c>
    </row>
  </sheetData>
  <mergeCells count="59">
    <mergeCell ref="D493:G493"/>
    <mergeCell ref="D494:G494"/>
    <mergeCell ref="D495:G495"/>
    <mergeCell ref="C504:G504"/>
    <mergeCell ref="D436:G436"/>
    <mergeCell ref="D437:G437"/>
    <mergeCell ref="C446:G446"/>
    <mergeCell ref="C491:G491"/>
    <mergeCell ref="D492:G492"/>
    <mergeCell ref="D317:G317"/>
    <mergeCell ref="C326:G326"/>
    <mergeCell ref="D371:G371"/>
    <mergeCell ref="C377:G377"/>
    <mergeCell ref="D378:G378"/>
    <mergeCell ref="D379:G379"/>
    <mergeCell ref="D380:G380"/>
    <mergeCell ref="D381:G381"/>
    <mergeCell ref="C390:G390"/>
    <mergeCell ref="D435:G435"/>
    <mergeCell ref="C205:G205"/>
    <mergeCell ref="D250:G250"/>
    <mergeCell ref="D251:G251"/>
    <mergeCell ref="D252:G252"/>
    <mergeCell ref="C261:G261"/>
    <mergeCell ref="D306:G306"/>
    <mergeCell ref="C313:G313"/>
    <mergeCell ref="D314:G314"/>
    <mergeCell ref="D315:G315"/>
    <mergeCell ref="D316:G316"/>
    <mergeCell ref="D83:G83"/>
    <mergeCell ref="D84:G84"/>
    <mergeCell ref="C93:G93"/>
    <mergeCell ref="D138:G138"/>
    <mergeCell ref="D139:G139"/>
    <mergeCell ref="D140:G140"/>
    <mergeCell ref="C149:G149"/>
    <mergeCell ref="D194:G194"/>
    <mergeCell ref="D195:G195"/>
    <mergeCell ref="D196:G196"/>
    <mergeCell ref="D15:G15"/>
    <mergeCell ref="C22:G22"/>
    <mergeCell ref="D23:G23"/>
    <mergeCell ref="D24:G24"/>
    <mergeCell ref="D25:G25"/>
    <mergeCell ref="D26:G26"/>
    <mergeCell ref="C35:G35"/>
    <mergeCell ref="C80:G80"/>
    <mergeCell ref="D81:G81"/>
    <mergeCell ref="D82:G82"/>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87CBE0-63BB-49E9-B4CA-0492B475C4C6}">
  <sheetPr>
    <outlinePr summaryBelow="0"/>
  </sheetPr>
  <dimension ref="A1:K299"/>
  <sheetViews>
    <sheetView workbookViewId="0">
      <selection activeCell="K14" sqref="K14"/>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2483</v>
      </c>
      <c r="E3" s="1416"/>
      <c r="F3" s="1416"/>
      <c r="G3" s="1416"/>
      <c r="H3" s="34"/>
      <c r="I3" s="34"/>
      <c r="J3" s="34"/>
      <c r="K3" s="34"/>
    </row>
    <row r="4" spans="1:11" ht="14.1" customHeight="1" x14ac:dyDescent="0.25">
      <c r="A4" s="34"/>
      <c r="B4" s="34"/>
      <c r="C4" s="60" t="s">
        <v>4</v>
      </c>
      <c r="D4" s="1415" t="s">
        <v>423</v>
      </c>
      <c r="E4" s="1416"/>
      <c r="F4" s="1416"/>
      <c r="G4" s="1416"/>
      <c r="H4" s="34"/>
      <c r="I4" s="34"/>
      <c r="J4" s="34"/>
      <c r="K4" s="34"/>
    </row>
    <row r="5" spans="1:11" ht="14.1" customHeight="1" x14ac:dyDescent="0.25">
      <c r="A5" s="34"/>
      <c r="B5" s="34"/>
      <c r="C5" s="60" t="s">
        <v>6</v>
      </c>
      <c r="D5" s="1415" t="s">
        <v>2482</v>
      </c>
      <c r="E5" s="1416"/>
      <c r="F5" s="1416"/>
      <c r="G5" s="1416"/>
      <c r="H5" s="34"/>
      <c r="I5" s="34"/>
      <c r="J5" s="34"/>
      <c r="K5" s="34"/>
    </row>
    <row r="6" spans="1:11" ht="14.1" customHeight="1" x14ac:dyDescent="0.25">
      <c r="A6" s="34"/>
      <c r="B6" s="34"/>
      <c r="C6" s="60" t="s">
        <v>8</v>
      </c>
      <c r="D6" s="1415" t="s">
        <v>2481</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37.5" customHeight="1" x14ac:dyDescent="0.25">
      <c r="A9" s="34"/>
      <c r="B9" s="34"/>
      <c r="C9" s="1427" t="s">
        <v>2480</v>
      </c>
      <c r="D9" s="1428"/>
      <c r="E9" s="1428"/>
      <c r="F9" s="1428"/>
      <c r="G9" s="1428"/>
      <c r="H9" s="34"/>
      <c r="I9" s="34"/>
      <c r="J9" s="34"/>
      <c r="K9" s="34"/>
    </row>
    <row r="10" spans="1:11" ht="97.5" customHeight="1" x14ac:dyDescent="0.25">
      <c r="A10" s="34"/>
      <c r="B10" s="34"/>
      <c r="C10" s="44" t="s">
        <v>14</v>
      </c>
      <c r="D10" s="1429" t="s">
        <v>2479</v>
      </c>
      <c r="E10" s="1430"/>
      <c r="F10" s="1430"/>
      <c r="G10" s="1430"/>
      <c r="H10" s="34"/>
      <c r="I10" s="34"/>
      <c r="J10" s="34"/>
      <c r="K10" s="34"/>
    </row>
    <row r="11" spans="1:11" ht="22.5"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62.1" customHeight="1" x14ac:dyDescent="0.25">
      <c r="A13" s="34"/>
      <c r="B13" s="34"/>
      <c r="C13" s="41" t="s">
        <v>2478</v>
      </c>
      <c r="D13" s="54" t="s">
        <v>181</v>
      </c>
      <c r="E13" s="54" t="s">
        <v>172</v>
      </c>
      <c r="F13" s="54" t="s">
        <v>578</v>
      </c>
      <c r="G13" s="54" t="s">
        <v>180</v>
      </c>
      <c r="H13" s="34"/>
      <c r="I13" s="34"/>
      <c r="J13" s="34"/>
      <c r="K13" s="34"/>
    </row>
    <row r="14" spans="1:11" ht="51.95" customHeight="1" x14ac:dyDescent="0.25">
      <c r="A14" s="34"/>
      <c r="B14" s="34"/>
      <c r="C14" s="41" t="s">
        <v>2477</v>
      </c>
      <c r="D14" s="54" t="s">
        <v>2476</v>
      </c>
      <c r="E14" s="54" t="s">
        <v>389</v>
      </c>
      <c r="F14" s="54" t="s">
        <v>355</v>
      </c>
      <c r="G14" s="54" t="s">
        <v>219</v>
      </c>
      <c r="H14" s="34"/>
      <c r="I14" s="34"/>
      <c r="J14" s="34"/>
      <c r="K14" s="34"/>
    </row>
    <row r="15" spans="1:11" ht="41.1" customHeight="1" x14ac:dyDescent="0.25">
      <c r="A15" s="34"/>
      <c r="B15" s="34"/>
      <c r="C15" s="41" t="s">
        <v>2475</v>
      </c>
      <c r="D15" s="54" t="s">
        <v>1430</v>
      </c>
      <c r="E15" s="54" t="s">
        <v>389</v>
      </c>
      <c r="F15" s="54" t="s">
        <v>355</v>
      </c>
      <c r="G15" s="54" t="s">
        <v>219</v>
      </c>
      <c r="H15" s="34"/>
      <c r="I15" s="34"/>
      <c r="J15" s="34"/>
      <c r="K15" s="34"/>
    </row>
    <row r="16" spans="1:11" ht="38.25" customHeight="1" x14ac:dyDescent="0.25">
      <c r="A16" s="34"/>
      <c r="B16" s="34"/>
      <c r="C16" s="44" t="s">
        <v>24</v>
      </c>
      <c r="D16" s="1429" t="s">
        <v>2474</v>
      </c>
      <c r="E16" s="1430"/>
      <c r="F16" s="1430"/>
      <c r="G16" s="1430"/>
      <c r="H16" s="34"/>
      <c r="I16" s="34"/>
      <c r="J16" s="34"/>
      <c r="K16" s="34"/>
    </row>
    <row r="17" spans="1:11" x14ac:dyDescent="0.25">
      <c r="A17" s="34"/>
      <c r="B17" s="34"/>
      <c r="C17" s="41" t="s">
        <v>26</v>
      </c>
      <c r="D17" s="59">
        <v>2026</v>
      </c>
      <c r="E17" s="59">
        <v>2027</v>
      </c>
      <c r="F17" s="59">
        <v>2028</v>
      </c>
      <c r="G17" s="59">
        <v>2029</v>
      </c>
      <c r="H17" s="34"/>
      <c r="I17" s="34"/>
      <c r="J17" s="34"/>
      <c r="K17" s="34"/>
    </row>
    <row r="18" spans="1:11" ht="14.1" customHeight="1" x14ac:dyDescent="0.25">
      <c r="A18" s="34"/>
      <c r="B18" s="34"/>
      <c r="C18" s="58"/>
      <c r="D18" s="57" t="s">
        <v>17</v>
      </c>
      <c r="E18" s="57" t="s">
        <v>18</v>
      </c>
      <c r="F18" s="57" t="s">
        <v>18</v>
      </c>
      <c r="G18" s="57" t="s">
        <v>18</v>
      </c>
      <c r="H18" s="34"/>
      <c r="I18" s="34"/>
      <c r="J18" s="34"/>
      <c r="K18" s="34"/>
    </row>
    <row r="19" spans="1:11" ht="41.1" customHeight="1" x14ac:dyDescent="0.25">
      <c r="A19" s="34"/>
      <c r="B19" s="34"/>
      <c r="C19" s="41" t="s">
        <v>2473</v>
      </c>
      <c r="D19" s="54" t="s">
        <v>53</v>
      </c>
      <c r="E19" s="54" t="s">
        <v>2472</v>
      </c>
      <c r="F19" s="54" t="s">
        <v>2471</v>
      </c>
      <c r="G19" s="54" t="s">
        <v>2470</v>
      </c>
      <c r="H19" s="34"/>
      <c r="I19" s="34"/>
      <c r="J19" s="34"/>
      <c r="K19" s="34"/>
    </row>
    <row r="20" spans="1:11" ht="41.1" customHeight="1" x14ac:dyDescent="0.25">
      <c r="A20" s="34"/>
      <c r="B20" s="34"/>
      <c r="C20" s="41" t="s">
        <v>2469</v>
      </c>
      <c r="D20" s="54" t="s">
        <v>53</v>
      </c>
      <c r="E20" s="54" t="s">
        <v>144</v>
      </c>
      <c r="F20" s="54" t="s">
        <v>1058</v>
      </c>
      <c r="G20" s="54" t="s">
        <v>1143</v>
      </c>
      <c r="H20" s="34"/>
      <c r="I20" s="34"/>
      <c r="J20" s="34"/>
      <c r="K20" s="34"/>
    </row>
    <row r="21" spans="1:11" ht="30.95" customHeight="1" x14ac:dyDescent="0.25">
      <c r="A21" s="34"/>
      <c r="B21" s="34"/>
      <c r="C21" s="41" t="s">
        <v>2468</v>
      </c>
      <c r="D21" s="54" t="s">
        <v>53</v>
      </c>
      <c r="E21" s="54" t="s">
        <v>404</v>
      </c>
      <c r="F21" s="54" t="s">
        <v>404</v>
      </c>
      <c r="G21" s="54" t="s">
        <v>404</v>
      </c>
      <c r="H21" s="34"/>
      <c r="I21" s="34"/>
      <c r="J21" s="34"/>
      <c r="K21" s="34"/>
    </row>
    <row r="22" spans="1:11" ht="30.95" customHeight="1" x14ac:dyDescent="0.25">
      <c r="A22" s="34"/>
      <c r="B22" s="34"/>
      <c r="C22" s="41" t="s">
        <v>2467</v>
      </c>
      <c r="D22" s="54" t="s">
        <v>53</v>
      </c>
      <c r="E22" s="54" t="s">
        <v>53</v>
      </c>
      <c r="F22" s="54" t="s">
        <v>53</v>
      </c>
      <c r="G22" s="54" t="s">
        <v>53</v>
      </c>
      <c r="H22" s="34"/>
      <c r="I22" s="34"/>
      <c r="J22" s="34"/>
      <c r="K22" s="34"/>
    </row>
    <row r="23" spans="1:11" ht="14.1" customHeight="1" x14ac:dyDescent="0.25">
      <c r="A23" s="34"/>
      <c r="B23" s="34"/>
      <c r="C23" s="1417" t="s">
        <v>43</v>
      </c>
      <c r="D23" s="1418"/>
      <c r="E23" s="1418"/>
      <c r="F23" s="1418"/>
      <c r="G23" s="1418"/>
      <c r="H23" s="34"/>
      <c r="I23" s="34"/>
      <c r="J23" s="34"/>
      <c r="K23" s="34"/>
    </row>
    <row r="24" spans="1:11" ht="14.1" customHeight="1" x14ac:dyDescent="0.25">
      <c r="A24" s="34"/>
      <c r="B24" s="34"/>
      <c r="C24" s="56" t="s">
        <v>2466</v>
      </c>
      <c r="D24" s="1417" t="s">
        <v>2465</v>
      </c>
      <c r="E24" s="1418"/>
      <c r="F24" s="1418"/>
      <c r="G24" s="1418"/>
      <c r="H24" s="34"/>
      <c r="I24" s="34"/>
      <c r="J24" s="34"/>
      <c r="K24" s="34"/>
    </row>
    <row r="25" spans="1:11" x14ac:dyDescent="0.25">
      <c r="A25" s="34"/>
      <c r="B25" s="34"/>
      <c r="C25" s="55" t="s">
        <v>46</v>
      </c>
      <c r="D25" s="1419" t="s">
        <v>2464</v>
      </c>
      <c r="E25" s="1420"/>
      <c r="F25" s="1420"/>
      <c r="G25" s="1420"/>
      <c r="H25" s="34"/>
      <c r="I25" s="34"/>
      <c r="J25" s="34"/>
      <c r="K25" s="34"/>
    </row>
    <row r="26" spans="1:11" ht="54.95" customHeight="1" x14ac:dyDescent="0.25">
      <c r="A26" s="34"/>
      <c r="B26" s="34"/>
      <c r="C26" s="32" t="s">
        <v>48</v>
      </c>
      <c r="D26" s="1421" t="s">
        <v>2463</v>
      </c>
      <c r="E26" s="1422"/>
      <c r="F26" s="1422"/>
      <c r="G26" s="1422"/>
      <c r="H26" s="34"/>
      <c r="I26" s="34"/>
      <c r="J26" s="34"/>
      <c r="K26" s="34"/>
    </row>
    <row r="27" spans="1:11" x14ac:dyDescent="0.25">
      <c r="A27" s="34"/>
      <c r="B27" s="34"/>
      <c r="C27" s="32" t="s">
        <v>50</v>
      </c>
      <c r="D27" s="1421" t="s">
        <v>2462</v>
      </c>
      <c r="E27" s="1422"/>
      <c r="F27" s="1422"/>
      <c r="G27" s="1422"/>
      <c r="H27" s="34"/>
      <c r="I27" s="34"/>
      <c r="J27" s="34"/>
      <c r="K27" s="34"/>
    </row>
    <row r="28" spans="1:11" ht="15" customHeight="1" x14ac:dyDescent="0.25">
      <c r="A28" s="34"/>
      <c r="B28" s="34"/>
      <c r="C28" s="53"/>
      <c r="D28" s="52">
        <v>2026</v>
      </c>
      <c r="E28" s="52">
        <v>2027</v>
      </c>
      <c r="F28" s="52">
        <v>2028</v>
      </c>
      <c r="G28" s="52">
        <v>2029</v>
      </c>
      <c r="H28" s="34"/>
      <c r="I28" s="34"/>
      <c r="J28" s="34"/>
      <c r="K28" s="34"/>
    </row>
    <row r="29" spans="1:11" ht="15" customHeight="1" x14ac:dyDescent="0.25">
      <c r="A29" s="34"/>
      <c r="B29" s="34"/>
      <c r="C29" s="51"/>
      <c r="D29" s="50" t="s">
        <v>17</v>
      </c>
      <c r="E29" s="50" t="s">
        <v>18</v>
      </c>
      <c r="F29" s="50" t="s">
        <v>18</v>
      </c>
      <c r="G29" s="50" t="s">
        <v>18</v>
      </c>
      <c r="H29" s="34"/>
      <c r="I29" s="34"/>
      <c r="J29" s="34"/>
      <c r="K29" s="34"/>
    </row>
    <row r="30" spans="1:11" ht="14.1" customHeight="1" x14ac:dyDescent="0.25">
      <c r="A30" s="34"/>
      <c r="B30" s="34"/>
      <c r="C30" s="41" t="s">
        <v>52</v>
      </c>
      <c r="D30" s="54" t="s">
        <v>53</v>
      </c>
      <c r="E30" s="54" t="s">
        <v>2352</v>
      </c>
      <c r="F30" s="54" t="s">
        <v>2461</v>
      </c>
      <c r="G30" s="54" t="s">
        <v>2460</v>
      </c>
      <c r="H30" s="34"/>
      <c r="I30" s="34"/>
      <c r="J30" s="34"/>
      <c r="K30" s="34"/>
    </row>
    <row r="31" spans="1:11" ht="14.1" customHeight="1" x14ac:dyDescent="0.25">
      <c r="A31" s="34"/>
      <c r="B31" s="34"/>
      <c r="C31" s="41" t="s">
        <v>54</v>
      </c>
      <c r="D31" s="54" t="s">
        <v>55</v>
      </c>
      <c r="E31" s="54" t="s">
        <v>2459</v>
      </c>
      <c r="F31" s="54" t="s">
        <v>2458</v>
      </c>
      <c r="G31" s="54" t="s">
        <v>2457</v>
      </c>
      <c r="H31" s="34"/>
      <c r="I31" s="34"/>
      <c r="J31" s="34"/>
      <c r="K31" s="34"/>
    </row>
    <row r="32" spans="1:11" ht="14.1" customHeight="1" x14ac:dyDescent="0.25">
      <c r="A32" s="34"/>
      <c r="B32" s="34"/>
      <c r="C32" s="41" t="s">
        <v>59</v>
      </c>
      <c r="D32" s="54" t="s">
        <v>55</v>
      </c>
      <c r="E32" s="54" t="s">
        <v>2456</v>
      </c>
      <c r="F32" s="54" t="s">
        <v>2455</v>
      </c>
      <c r="G32" s="54" t="s">
        <v>2454</v>
      </c>
      <c r="H32" s="34"/>
      <c r="I32" s="34"/>
      <c r="J32" s="34"/>
      <c r="K32" s="34"/>
    </row>
    <row r="33" spans="1:11" ht="14.1" customHeight="1" x14ac:dyDescent="0.25">
      <c r="A33" s="34"/>
      <c r="B33" s="34"/>
      <c r="C33" s="41" t="s">
        <v>63</v>
      </c>
      <c r="D33" s="54" t="s">
        <v>53</v>
      </c>
      <c r="E33" s="54" t="s">
        <v>53</v>
      </c>
      <c r="F33" s="54" t="s">
        <v>2453</v>
      </c>
      <c r="G33" s="54" t="s">
        <v>2452</v>
      </c>
      <c r="H33" s="34"/>
      <c r="I33" s="34"/>
      <c r="J33" s="34"/>
      <c r="K33" s="34"/>
    </row>
    <row r="34" spans="1:11" ht="14.1" customHeight="1" x14ac:dyDescent="0.25">
      <c r="A34" s="34"/>
      <c r="B34" s="34"/>
      <c r="C34" s="41" t="s">
        <v>65</v>
      </c>
      <c r="D34" s="54" t="s">
        <v>53</v>
      </c>
      <c r="E34" s="54" t="s">
        <v>53</v>
      </c>
      <c r="F34" s="54" t="s">
        <v>2451</v>
      </c>
      <c r="G34" s="54" t="s">
        <v>2450</v>
      </c>
      <c r="H34" s="34"/>
      <c r="I34" s="34"/>
      <c r="J34" s="34"/>
      <c r="K34" s="34"/>
    </row>
    <row r="35" spans="1:11" ht="14.1" customHeight="1" x14ac:dyDescent="0.25">
      <c r="A35" s="34"/>
      <c r="B35" s="34"/>
      <c r="C35" s="41" t="s">
        <v>68</v>
      </c>
      <c r="D35" s="54" t="s">
        <v>53</v>
      </c>
      <c r="E35" s="54" t="s">
        <v>53</v>
      </c>
      <c r="F35" s="54" t="s">
        <v>2449</v>
      </c>
      <c r="G35" s="54" t="s">
        <v>2448</v>
      </c>
      <c r="H35" s="34"/>
      <c r="I35" s="34"/>
      <c r="J35" s="34"/>
      <c r="K35" s="34"/>
    </row>
    <row r="36" spans="1:11" ht="14.1" customHeight="1" x14ac:dyDescent="0.25">
      <c r="A36" s="34"/>
      <c r="B36" s="34"/>
      <c r="C36" s="1431" t="s">
        <v>70</v>
      </c>
      <c r="D36" s="1432"/>
      <c r="E36" s="1432"/>
      <c r="F36" s="1432"/>
      <c r="G36" s="1432"/>
      <c r="H36" s="34"/>
      <c r="I36" s="34"/>
      <c r="J36" s="34"/>
      <c r="K36" s="34"/>
    </row>
    <row r="37" spans="1:11" ht="14.1" customHeight="1" x14ac:dyDescent="0.25">
      <c r="A37" s="34"/>
      <c r="B37" s="34"/>
      <c r="C37" s="53"/>
      <c r="D37" s="52">
        <v>2026</v>
      </c>
      <c r="E37" s="52">
        <v>2027</v>
      </c>
      <c r="F37" s="52">
        <v>2028</v>
      </c>
      <c r="G37" s="52">
        <v>2029</v>
      </c>
      <c r="H37" s="34"/>
      <c r="I37" s="34"/>
      <c r="J37" s="34"/>
      <c r="K37" s="34"/>
    </row>
    <row r="38" spans="1:11" ht="14.1" customHeight="1" x14ac:dyDescent="0.25">
      <c r="A38" s="34"/>
      <c r="B38" s="34"/>
      <c r="C38" s="51"/>
      <c r="D38" s="50" t="s">
        <v>17</v>
      </c>
      <c r="E38" s="50" t="s">
        <v>18</v>
      </c>
      <c r="F38" s="50" t="s">
        <v>18</v>
      </c>
      <c r="G38" s="50" t="s">
        <v>18</v>
      </c>
      <c r="H38" s="34"/>
      <c r="I38" s="34"/>
      <c r="J38" s="34"/>
      <c r="K38" s="34"/>
    </row>
    <row r="39" spans="1:11" ht="14.1" customHeight="1" x14ac:dyDescent="0.25">
      <c r="A39" s="34"/>
      <c r="B39" s="34"/>
      <c r="C39" s="49" t="s">
        <v>71</v>
      </c>
      <c r="D39" s="47">
        <v>0</v>
      </c>
      <c r="E39" s="47">
        <v>18202000</v>
      </c>
      <c r="F39" s="47">
        <v>18319000</v>
      </c>
      <c r="G39" s="47">
        <v>19319000</v>
      </c>
      <c r="H39" s="34"/>
      <c r="I39" s="34"/>
      <c r="J39" s="34"/>
      <c r="K39" s="34"/>
    </row>
    <row r="40" spans="1:11" ht="14.1" customHeight="1" x14ac:dyDescent="0.25">
      <c r="A40" s="34"/>
      <c r="B40" s="34"/>
      <c r="C40" s="49" t="s">
        <v>72</v>
      </c>
      <c r="D40" s="47">
        <v>0</v>
      </c>
      <c r="E40" s="47">
        <v>18202000</v>
      </c>
      <c r="F40" s="47">
        <v>18319000</v>
      </c>
      <c r="G40" s="47">
        <v>19319000</v>
      </c>
      <c r="H40" s="34"/>
      <c r="I40" s="34"/>
      <c r="J40" s="34"/>
      <c r="K40" s="34"/>
    </row>
    <row r="41" spans="1:11" ht="14.1" customHeight="1" x14ac:dyDescent="0.25">
      <c r="A41" s="34"/>
      <c r="B41" s="34"/>
      <c r="C41" s="49" t="s">
        <v>73</v>
      </c>
      <c r="D41" s="47">
        <v>0</v>
      </c>
      <c r="E41" s="47">
        <v>0</v>
      </c>
      <c r="F41" s="47">
        <v>0</v>
      </c>
      <c r="G41" s="47">
        <v>0</v>
      </c>
      <c r="H41" s="34"/>
      <c r="I41" s="34"/>
      <c r="J41" s="34"/>
      <c r="K41" s="34"/>
    </row>
    <row r="42" spans="1:11" ht="14.1" customHeight="1" x14ac:dyDescent="0.25">
      <c r="A42" s="34"/>
      <c r="B42" s="34"/>
      <c r="C42" s="49" t="s">
        <v>74</v>
      </c>
      <c r="D42" s="47">
        <v>0</v>
      </c>
      <c r="E42" s="47">
        <v>3286000</v>
      </c>
      <c r="F42" s="47">
        <v>3286000</v>
      </c>
      <c r="G42" s="47">
        <v>3286000</v>
      </c>
      <c r="H42" s="34"/>
      <c r="I42" s="34"/>
      <c r="J42" s="34"/>
      <c r="K42" s="34"/>
    </row>
    <row r="43" spans="1:11" ht="14.1" customHeight="1" x14ac:dyDescent="0.25">
      <c r="A43" s="34"/>
      <c r="B43" s="34"/>
      <c r="C43" s="49" t="s">
        <v>72</v>
      </c>
      <c r="D43" s="47">
        <v>0</v>
      </c>
      <c r="E43" s="47">
        <v>3286000</v>
      </c>
      <c r="F43" s="47">
        <v>3286000</v>
      </c>
      <c r="G43" s="47">
        <v>3286000</v>
      </c>
      <c r="H43" s="34"/>
      <c r="I43" s="34"/>
      <c r="J43" s="34"/>
      <c r="K43" s="34"/>
    </row>
    <row r="44" spans="1:11" ht="14.1" customHeight="1" x14ac:dyDescent="0.25">
      <c r="A44" s="34"/>
      <c r="B44" s="34"/>
      <c r="C44" s="49" t="s">
        <v>73</v>
      </c>
      <c r="D44" s="47">
        <v>0</v>
      </c>
      <c r="E44" s="47">
        <v>0</v>
      </c>
      <c r="F44" s="47">
        <v>0</v>
      </c>
      <c r="G44" s="47">
        <v>0</v>
      </c>
      <c r="H44" s="34"/>
      <c r="I44" s="34"/>
      <c r="J44" s="34"/>
      <c r="K44" s="34"/>
    </row>
    <row r="45" spans="1:11" ht="14.1" customHeight="1" x14ac:dyDescent="0.25">
      <c r="A45" s="34"/>
      <c r="B45" s="34"/>
      <c r="C45" s="49" t="s">
        <v>75</v>
      </c>
      <c r="D45" s="47">
        <v>0</v>
      </c>
      <c r="E45" s="47">
        <v>7700000</v>
      </c>
      <c r="F45" s="47">
        <v>7700000</v>
      </c>
      <c r="G45" s="47">
        <v>7700000</v>
      </c>
      <c r="H45" s="34"/>
      <c r="I45" s="34"/>
      <c r="J45" s="34"/>
      <c r="K45" s="34"/>
    </row>
    <row r="46" spans="1:11" ht="14.1" customHeight="1" x14ac:dyDescent="0.25">
      <c r="A46" s="34"/>
      <c r="B46" s="34"/>
      <c r="C46" s="49" t="s">
        <v>72</v>
      </c>
      <c r="D46" s="47">
        <v>0</v>
      </c>
      <c r="E46" s="47">
        <v>7700000</v>
      </c>
      <c r="F46" s="47">
        <v>7700000</v>
      </c>
      <c r="G46" s="47">
        <v>7700000</v>
      </c>
      <c r="H46" s="34"/>
      <c r="I46" s="34"/>
      <c r="J46" s="34"/>
      <c r="K46" s="34"/>
    </row>
    <row r="47" spans="1:11" ht="14.1" customHeight="1" x14ac:dyDescent="0.25">
      <c r="A47" s="34"/>
      <c r="B47" s="34"/>
      <c r="C47" s="49" t="s">
        <v>73</v>
      </c>
      <c r="D47" s="47">
        <v>0</v>
      </c>
      <c r="E47" s="47">
        <v>0</v>
      </c>
      <c r="F47" s="47">
        <v>0</v>
      </c>
      <c r="G47" s="47">
        <v>0</v>
      </c>
      <c r="H47" s="34"/>
      <c r="I47" s="34"/>
      <c r="J47" s="34"/>
      <c r="K47" s="34"/>
    </row>
    <row r="48" spans="1:11" ht="14.1" customHeight="1" x14ac:dyDescent="0.25">
      <c r="A48" s="34"/>
      <c r="B48" s="34"/>
      <c r="C48" s="49" t="s">
        <v>76</v>
      </c>
      <c r="D48" s="47">
        <v>0</v>
      </c>
      <c r="E48" s="47">
        <v>0</v>
      </c>
      <c r="F48" s="47">
        <v>0</v>
      </c>
      <c r="G48" s="47">
        <v>0</v>
      </c>
      <c r="H48" s="34"/>
      <c r="I48" s="34"/>
      <c r="J48" s="34"/>
      <c r="K48" s="34"/>
    </row>
    <row r="49" spans="1:11" ht="14.1" customHeight="1" x14ac:dyDescent="0.25">
      <c r="A49" s="34"/>
      <c r="B49" s="34"/>
      <c r="C49" s="49" t="s">
        <v>72</v>
      </c>
      <c r="D49" s="47">
        <v>0</v>
      </c>
      <c r="E49" s="47">
        <v>0</v>
      </c>
      <c r="F49" s="47">
        <v>0</v>
      </c>
      <c r="G49" s="47">
        <v>0</v>
      </c>
      <c r="H49" s="34"/>
      <c r="I49" s="34"/>
      <c r="J49" s="34"/>
      <c r="K49" s="34"/>
    </row>
    <row r="50" spans="1:11" ht="14.1" customHeight="1" x14ac:dyDescent="0.25">
      <c r="A50" s="34"/>
      <c r="B50" s="34"/>
      <c r="C50" s="49" t="s">
        <v>73</v>
      </c>
      <c r="D50" s="47">
        <v>0</v>
      </c>
      <c r="E50" s="47">
        <v>0</v>
      </c>
      <c r="F50" s="47">
        <v>0</v>
      </c>
      <c r="G50" s="47">
        <v>0</v>
      </c>
      <c r="H50" s="34"/>
      <c r="I50" s="34"/>
      <c r="J50" s="34"/>
      <c r="K50" s="34"/>
    </row>
    <row r="51" spans="1:11" ht="14.1" customHeight="1" x14ac:dyDescent="0.25">
      <c r="A51" s="34"/>
      <c r="B51" s="34"/>
      <c r="C51" s="49" t="s">
        <v>77</v>
      </c>
      <c r="D51" s="47">
        <v>0</v>
      </c>
      <c r="E51" s="47">
        <v>107110000</v>
      </c>
      <c r="F51" s="47">
        <v>107110000</v>
      </c>
      <c r="G51" s="47">
        <v>107110000</v>
      </c>
      <c r="H51" s="34"/>
      <c r="I51" s="34"/>
      <c r="J51" s="34"/>
      <c r="K51" s="34"/>
    </row>
    <row r="52" spans="1:11" ht="14.1" customHeight="1" x14ac:dyDescent="0.25">
      <c r="A52" s="34"/>
      <c r="B52" s="34"/>
      <c r="C52" s="49" t="s">
        <v>72</v>
      </c>
      <c r="D52" s="47">
        <v>0</v>
      </c>
      <c r="E52" s="47">
        <v>107110000</v>
      </c>
      <c r="F52" s="47">
        <v>107110000</v>
      </c>
      <c r="G52" s="47">
        <v>107110000</v>
      </c>
      <c r="H52" s="34"/>
      <c r="I52" s="34"/>
      <c r="J52" s="34"/>
      <c r="K52" s="34"/>
    </row>
    <row r="53" spans="1:11" ht="14.1" customHeight="1" x14ac:dyDescent="0.25">
      <c r="A53" s="34"/>
      <c r="B53" s="34"/>
      <c r="C53" s="49" t="s">
        <v>73</v>
      </c>
      <c r="D53" s="47">
        <v>0</v>
      </c>
      <c r="E53" s="47">
        <v>0</v>
      </c>
      <c r="F53" s="47">
        <v>0</v>
      </c>
      <c r="G53" s="47">
        <v>0</v>
      </c>
      <c r="H53" s="34"/>
      <c r="I53" s="34"/>
      <c r="J53" s="34"/>
      <c r="K53" s="34"/>
    </row>
    <row r="54" spans="1:11" ht="14.1" customHeight="1" x14ac:dyDescent="0.25">
      <c r="A54" s="34"/>
      <c r="B54" s="34"/>
      <c r="C54" s="49" t="s">
        <v>78</v>
      </c>
      <c r="D54" s="47">
        <v>0</v>
      </c>
      <c r="E54" s="47">
        <v>0</v>
      </c>
      <c r="F54" s="47">
        <v>0</v>
      </c>
      <c r="G54" s="47">
        <v>0</v>
      </c>
      <c r="H54" s="34"/>
      <c r="I54" s="34"/>
      <c r="J54" s="34"/>
      <c r="K54" s="34"/>
    </row>
    <row r="55" spans="1:11" ht="14.1" customHeight="1" x14ac:dyDescent="0.25">
      <c r="A55" s="34"/>
      <c r="B55" s="34"/>
      <c r="C55" s="49" t="s">
        <v>72</v>
      </c>
      <c r="D55" s="47">
        <v>0</v>
      </c>
      <c r="E55" s="47">
        <v>0</v>
      </c>
      <c r="F55" s="47">
        <v>0</v>
      </c>
      <c r="G55" s="47">
        <v>0</v>
      </c>
      <c r="H55" s="34"/>
      <c r="I55" s="34"/>
      <c r="J55" s="34"/>
      <c r="K55" s="34"/>
    </row>
    <row r="56" spans="1:11" ht="14.1" customHeight="1" x14ac:dyDescent="0.25">
      <c r="A56" s="34"/>
      <c r="B56" s="34"/>
      <c r="C56" s="49" t="s">
        <v>73</v>
      </c>
      <c r="D56" s="47">
        <v>0</v>
      </c>
      <c r="E56" s="47">
        <v>0</v>
      </c>
      <c r="F56" s="47">
        <v>0</v>
      </c>
      <c r="G56" s="47">
        <v>0</v>
      </c>
      <c r="H56" s="34"/>
      <c r="I56" s="34"/>
      <c r="J56" s="34"/>
      <c r="K56" s="34"/>
    </row>
    <row r="57" spans="1:11" ht="14.1" customHeight="1" x14ac:dyDescent="0.25">
      <c r="A57" s="34"/>
      <c r="B57" s="34"/>
      <c r="C57" s="49" t="s">
        <v>79</v>
      </c>
      <c r="D57" s="47">
        <v>0</v>
      </c>
      <c r="E57" s="47">
        <v>0</v>
      </c>
      <c r="F57" s="47">
        <v>0</v>
      </c>
      <c r="G57" s="47">
        <v>0</v>
      </c>
      <c r="H57" s="34"/>
      <c r="I57" s="34"/>
      <c r="J57" s="34"/>
      <c r="K57" s="34"/>
    </row>
    <row r="58" spans="1:11" ht="14.1" customHeight="1" x14ac:dyDescent="0.25">
      <c r="A58" s="34"/>
      <c r="B58" s="34"/>
      <c r="C58" s="49" t="s">
        <v>72</v>
      </c>
      <c r="D58" s="47">
        <v>0</v>
      </c>
      <c r="E58" s="47">
        <v>0</v>
      </c>
      <c r="F58" s="47">
        <v>0</v>
      </c>
      <c r="G58" s="47">
        <v>0</v>
      </c>
      <c r="H58" s="34"/>
      <c r="I58" s="34"/>
      <c r="J58" s="34"/>
      <c r="K58" s="34"/>
    </row>
    <row r="59" spans="1:11" ht="14.1" customHeight="1" x14ac:dyDescent="0.25">
      <c r="A59" s="34"/>
      <c r="B59" s="34"/>
      <c r="C59" s="49" t="s">
        <v>73</v>
      </c>
      <c r="D59" s="47">
        <v>0</v>
      </c>
      <c r="E59" s="47">
        <v>0</v>
      </c>
      <c r="F59" s="47">
        <v>0</v>
      </c>
      <c r="G59" s="47">
        <v>0</v>
      </c>
      <c r="H59" s="34"/>
      <c r="I59" s="34"/>
      <c r="J59" s="34"/>
      <c r="K59" s="34"/>
    </row>
    <row r="60" spans="1:11" ht="14.1" customHeight="1" x14ac:dyDescent="0.25">
      <c r="A60" s="34"/>
      <c r="B60" s="34"/>
      <c r="C60" s="49" t="s">
        <v>80</v>
      </c>
      <c r="D60" s="47">
        <v>0</v>
      </c>
      <c r="E60" s="47">
        <v>0</v>
      </c>
      <c r="F60" s="47">
        <v>0</v>
      </c>
      <c r="G60" s="47">
        <v>0</v>
      </c>
      <c r="H60" s="34"/>
      <c r="I60" s="34"/>
      <c r="J60" s="34"/>
      <c r="K60" s="34"/>
    </row>
    <row r="61" spans="1:11" ht="14.1" customHeight="1" x14ac:dyDescent="0.25">
      <c r="A61" s="34"/>
      <c r="B61" s="34"/>
      <c r="C61" s="49" t="s">
        <v>72</v>
      </c>
      <c r="D61" s="47">
        <v>0</v>
      </c>
      <c r="E61" s="47">
        <v>0</v>
      </c>
      <c r="F61" s="47">
        <v>0</v>
      </c>
      <c r="G61" s="47">
        <v>0</v>
      </c>
      <c r="H61" s="34"/>
      <c r="I61" s="34"/>
      <c r="J61" s="34"/>
      <c r="K61" s="34"/>
    </row>
    <row r="62" spans="1:11" ht="14.1" customHeight="1" x14ac:dyDescent="0.25">
      <c r="A62" s="34"/>
      <c r="B62" s="34"/>
      <c r="C62" s="49" t="s">
        <v>81</v>
      </c>
      <c r="D62" s="47">
        <v>0</v>
      </c>
      <c r="E62" s="47">
        <v>0</v>
      </c>
      <c r="F62" s="47">
        <v>0</v>
      </c>
      <c r="G62" s="47">
        <v>0</v>
      </c>
      <c r="H62" s="34"/>
      <c r="I62" s="34"/>
      <c r="J62" s="34"/>
      <c r="K62" s="34"/>
    </row>
    <row r="63" spans="1:11" ht="14.1" customHeight="1" x14ac:dyDescent="0.25">
      <c r="A63" s="34"/>
      <c r="B63" s="34"/>
      <c r="C63" s="49" t="s">
        <v>82</v>
      </c>
      <c r="D63" s="47">
        <v>0</v>
      </c>
      <c r="E63" s="47">
        <v>0</v>
      </c>
      <c r="F63" s="47">
        <v>0</v>
      </c>
      <c r="G63" s="47">
        <v>0</v>
      </c>
      <c r="H63" s="34"/>
      <c r="I63" s="34"/>
      <c r="J63" s="34"/>
      <c r="K63" s="34"/>
    </row>
    <row r="64" spans="1:11" ht="14.1" customHeight="1" x14ac:dyDescent="0.25">
      <c r="A64" s="34"/>
      <c r="B64" s="34"/>
      <c r="C64" s="49" t="s">
        <v>83</v>
      </c>
      <c r="D64" s="47">
        <v>0</v>
      </c>
      <c r="E64" s="47">
        <v>0</v>
      </c>
      <c r="F64" s="47">
        <v>0</v>
      </c>
      <c r="G64" s="47">
        <v>0</v>
      </c>
      <c r="H64" s="34"/>
      <c r="I64" s="34"/>
      <c r="J64" s="34"/>
      <c r="K64" s="34"/>
    </row>
    <row r="65" spans="1:11" ht="14.1" customHeight="1" x14ac:dyDescent="0.25">
      <c r="A65" s="34"/>
      <c r="B65" s="34"/>
      <c r="C65" s="49" t="s">
        <v>84</v>
      </c>
      <c r="D65" s="47">
        <v>0</v>
      </c>
      <c r="E65" s="47">
        <v>0</v>
      </c>
      <c r="F65" s="47">
        <v>0</v>
      </c>
      <c r="G65" s="47">
        <v>0</v>
      </c>
      <c r="H65" s="34"/>
      <c r="I65" s="34"/>
      <c r="J65" s="34"/>
      <c r="K65" s="34"/>
    </row>
    <row r="66" spans="1:11" ht="14.1" customHeight="1" x14ac:dyDescent="0.25">
      <c r="A66" s="34"/>
      <c r="B66" s="34"/>
      <c r="C66" s="49" t="s">
        <v>85</v>
      </c>
      <c r="D66" s="47">
        <v>0</v>
      </c>
      <c r="E66" s="47">
        <v>0</v>
      </c>
      <c r="F66" s="47">
        <v>0</v>
      </c>
      <c r="G66" s="47">
        <v>0</v>
      </c>
      <c r="H66" s="34"/>
      <c r="I66" s="34"/>
      <c r="J66" s="34"/>
      <c r="K66" s="34"/>
    </row>
    <row r="67" spans="1:11" ht="14.1" customHeight="1" x14ac:dyDescent="0.25">
      <c r="A67" s="34"/>
      <c r="B67" s="34"/>
      <c r="C67" s="49" t="s">
        <v>72</v>
      </c>
      <c r="D67" s="47">
        <v>0</v>
      </c>
      <c r="E67" s="47">
        <v>0</v>
      </c>
      <c r="F67" s="47">
        <v>0</v>
      </c>
      <c r="G67" s="47">
        <v>0</v>
      </c>
      <c r="H67" s="34"/>
      <c r="I67" s="34"/>
      <c r="J67" s="34"/>
      <c r="K67" s="34"/>
    </row>
    <row r="68" spans="1:11" ht="14.1" customHeight="1" x14ac:dyDescent="0.25">
      <c r="A68" s="34"/>
      <c r="B68" s="34"/>
      <c r="C68" s="49" t="s">
        <v>81</v>
      </c>
      <c r="D68" s="47">
        <v>0</v>
      </c>
      <c r="E68" s="47">
        <v>0</v>
      </c>
      <c r="F68" s="47">
        <v>0</v>
      </c>
      <c r="G68" s="47">
        <v>0</v>
      </c>
      <c r="H68" s="34"/>
      <c r="I68" s="34"/>
      <c r="J68" s="34"/>
      <c r="K68" s="34"/>
    </row>
    <row r="69" spans="1:11" ht="14.1" customHeight="1" x14ac:dyDescent="0.25">
      <c r="A69" s="34"/>
      <c r="B69" s="34"/>
      <c r="C69" s="49" t="s">
        <v>82</v>
      </c>
      <c r="D69" s="47">
        <v>0</v>
      </c>
      <c r="E69" s="47">
        <v>0</v>
      </c>
      <c r="F69" s="47">
        <v>0</v>
      </c>
      <c r="G69" s="47">
        <v>0</v>
      </c>
      <c r="H69" s="34"/>
      <c r="I69" s="34"/>
      <c r="J69" s="34"/>
      <c r="K69" s="34"/>
    </row>
    <row r="70" spans="1:11" ht="14.1" customHeight="1" x14ac:dyDescent="0.25">
      <c r="A70" s="34"/>
      <c r="B70" s="34"/>
      <c r="C70" s="49" t="s">
        <v>83</v>
      </c>
      <c r="D70" s="47">
        <v>0</v>
      </c>
      <c r="E70" s="47">
        <v>0</v>
      </c>
      <c r="F70" s="47">
        <v>0</v>
      </c>
      <c r="G70" s="47">
        <v>0</v>
      </c>
      <c r="H70" s="34"/>
      <c r="I70" s="34"/>
      <c r="J70" s="34"/>
      <c r="K70" s="34"/>
    </row>
    <row r="71" spans="1:11" ht="14.1" customHeight="1" x14ac:dyDescent="0.25">
      <c r="A71" s="34"/>
      <c r="B71" s="34"/>
      <c r="C71" s="49" t="s">
        <v>84</v>
      </c>
      <c r="D71" s="47">
        <v>0</v>
      </c>
      <c r="E71" s="47">
        <v>0</v>
      </c>
      <c r="F71" s="47">
        <v>0</v>
      </c>
      <c r="G71" s="47">
        <v>0</v>
      </c>
      <c r="H71" s="34"/>
      <c r="I71" s="34"/>
      <c r="J71" s="34"/>
      <c r="K71" s="34"/>
    </row>
    <row r="72" spans="1:11" ht="14.1" customHeight="1" x14ac:dyDescent="0.25">
      <c r="A72" s="34"/>
      <c r="B72" s="34"/>
      <c r="C72" s="49" t="s">
        <v>86</v>
      </c>
      <c r="D72" s="47">
        <v>0</v>
      </c>
      <c r="E72" s="47">
        <v>0</v>
      </c>
      <c r="F72" s="47">
        <v>0</v>
      </c>
      <c r="G72" s="47">
        <v>0</v>
      </c>
      <c r="H72" s="34"/>
      <c r="I72" s="34"/>
      <c r="J72" s="34"/>
      <c r="K72" s="34"/>
    </row>
    <row r="73" spans="1:11" ht="14.1" customHeight="1" x14ac:dyDescent="0.25">
      <c r="A73" s="34"/>
      <c r="B73" s="34"/>
      <c r="C73" s="49" t="s">
        <v>72</v>
      </c>
      <c r="D73" s="47">
        <v>0</v>
      </c>
      <c r="E73" s="47">
        <v>0</v>
      </c>
      <c r="F73" s="47">
        <v>0</v>
      </c>
      <c r="G73" s="47">
        <v>0</v>
      </c>
      <c r="H73" s="34"/>
      <c r="I73" s="34"/>
      <c r="J73" s="34"/>
      <c r="K73" s="34"/>
    </row>
    <row r="74" spans="1:11" ht="14.1" customHeight="1" x14ac:dyDescent="0.25">
      <c r="A74" s="34"/>
      <c r="B74" s="34"/>
      <c r="C74" s="49" t="s">
        <v>81</v>
      </c>
      <c r="D74" s="47">
        <v>0</v>
      </c>
      <c r="E74" s="47">
        <v>0</v>
      </c>
      <c r="F74" s="47">
        <v>0</v>
      </c>
      <c r="G74" s="47">
        <v>0</v>
      </c>
      <c r="H74" s="34"/>
      <c r="I74" s="34"/>
      <c r="J74" s="34"/>
      <c r="K74" s="34"/>
    </row>
    <row r="75" spans="1:11" ht="14.1" customHeight="1" x14ac:dyDescent="0.25">
      <c r="A75" s="34"/>
      <c r="B75" s="34"/>
      <c r="C75" s="49" t="s">
        <v>82</v>
      </c>
      <c r="D75" s="47">
        <v>0</v>
      </c>
      <c r="E75" s="47">
        <v>0</v>
      </c>
      <c r="F75" s="47">
        <v>0</v>
      </c>
      <c r="G75" s="47">
        <v>0</v>
      </c>
      <c r="H75" s="34"/>
      <c r="I75" s="34"/>
      <c r="J75" s="34"/>
      <c r="K75" s="34"/>
    </row>
    <row r="76" spans="1:11" ht="14.1" customHeight="1" x14ac:dyDescent="0.25">
      <c r="A76" s="34"/>
      <c r="B76" s="34"/>
      <c r="C76" s="49" t="s">
        <v>83</v>
      </c>
      <c r="D76" s="47">
        <v>0</v>
      </c>
      <c r="E76" s="47">
        <v>0</v>
      </c>
      <c r="F76" s="47">
        <v>0</v>
      </c>
      <c r="G76" s="47">
        <v>0</v>
      </c>
      <c r="H76" s="34"/>
      <c r="I76" s="34"/>
      <c r="J76" s="34"/>
      <c r="K76" s="34"/>
    </row>
    <row r="77" spans="1:11" ht="14.1" customHeight="1" x14ac:dyDescent="0.25">
      <c r="A77" s="34"/>
      <c r="B77" s="34"/>
      <c r="C77" s="49" t="s">
        <v>84</v>
      </c>
      <c r="D77" s="47">
        <v>0</v>
      </c>
      <c r="E77" s="47">
        <v>0</v>
      </c>
      <c r="F77" s="47">
        <v>0</v>
      </c>
      <c r="G77" s="47">
        <v>0</v>
      </c>
      <c r="H77" s="34"/>
      <c r="I77" s="34"/>
      <c r="J77" s="34"/>
      <c r="K77" s="34"/>
    </row>
    <row r="78" spans="1:11" ht="14.1" customHeight="1" x14ac:dyDescent="0.25">
      <c r="A78" s="34"/>
      <c r="B78" s="34"/>
      <c r="C78" s="49" t="s">
        <v>87</v>
      </c>
      <c r="D78" s="47">
        <v>0</v>
      </c>
      <c r="E78" s="47">
        <v>0</v>
      </c>
      <c r="F78" s="47">
        <v>0</v>
      </c>
      <c r="G78" s="47">
        <v>0</v>
      </c>
      <c r="H78" s="34"/>
      <c r="I78" s="34"/>
      <c r="J78" s="34"/>
      <c r="K78" s="34"/>
    </row>
    <row r="79" spans="1:11" ht="14.1" customHeight="1" x14ac:dyDescent="0.25">
      <c r="A79" s="34"/>
      <c r="B79" s="34"/>
      <c r="C79" s="49" t="s">
        <v>88</v>
      </c>
      <c r="D79" s="47">
        <v>0</v>
      </c>
      <c r="E79" s="47">
        <v>0</v>
      </c>
      <c r="F79" s="47">
        <v>0</v>
      </c>
      <c r="G79" s="47">
        <v>0</v>
      </c>
      <c r="H79" s="34"/>
      <c r="I79" s="34"/>
      <c r="J79" s="34"/>
      <c r="K79" s="34"/>
    </row>
    <row r="80" spans="1:11" ht="14.1" customHeight="1" x14ac:dyDescent="0.25">
      <c r="A80" s="34"/>
      <c r="B80" s="34"/>
      <c r="C80" s="48" t="s">
        <v>89</v>
      </c>
      <c r="D80" s="47">
        <v>0</v>
      </c>
      <c r="E80" s="47">
        <v>136298000</v>
      </c>
      <c r="F80" s="47">
        <v>136415000</v>
      </c>
      <c r="G80" s="47">
        <v>137415000</v>
      </c>
      <c r="H80" s="34"/>
      <c r="I80" s="34"/>
      <c r="J80" s="34"/>
      <c r="K80" s="34"/>
    </row>
    <row r="81" spans="1:11" x14ac:dyDescent="0.25">
      <c r="A81" s="34"/>
      <c r="B81" s="34"/>
      <c r="C81" s="55" t="s">
        <v>46</v>
      </c>
      <c r="D81" s="1419" t="s">
        <v>2447</v>
      </c>
      <c r="E81" s="1420"/>
      <c r="F81" s="1420"/>
      <c r="G81" s="1420"/>
      <c r="H81" s="34"/>
      <c r="I81" s="34"/>
      <c r="J81" s="34"/>
      <c r="K81" s="34"/>
    </row>
    <row r="82" spans="1:11" ht="83.1" customHeight="1" x14ac:dyDescent="0.25">
      <c r="A82" s="34"/>
      <c r="B82" s="34"/>
      <c r="C82" s="32" t="s">
        <v>48</v>
      </c>
      <c r="D82" s="1421" t="s">
        <v>2446</v>
      </c>
      <c r="E82" s="1422"/>
      <c r="F82" s="1422"/>
      <c r="G82" s="1422"/>
      <c r="H82" s="34"/>
      <c r="I82" s="34"/>
      <c r="J82" s="34"/>
      <c r="K82" s="34"/>
    </row>
    <row r="83" spans="1:11" x14ac:dyDescent="0.25">
      <c r="A83" s="34"/>
      <c r="B83" s="34"/>
      <c r="C83" s="32" t="s">
        <v>50</v>
      </c>
      <c r="D83" s="1421" t="s">
        <v>2445</v>
      </c>
      <c r="E83" s="1422"/>
      <c r="F83" s="1422"/>
      <c r="G83" s="1422"/>
      <c r="H83" s="34"/>
      <c r="I83" s="34"/>
      <c r="J83" s="34"/>
      <c r="K83" s="34"/>
    </row>
    <row r="84" spans="1:11" ht="15" customHeight="1" x14ac:dyDescent="0.25">
      <c r="A84" s="34"/>
      <c r="B84" s="34"/>
      <c r="C84" s="53"/>
      <c r="D84" s="52">
        <v>2026</v>
      </c>
      <c r="E84" s="52">
        <v>2027</v>
      </c>
      <c r="F84" s="52">
        <v>2028</v>
      </c>
      <c r="G84" s="52">
        <v>2029</v>
      </c>
      <c r="H84" s="34"/>
      <c r="I84" s="34"/>
      <c r="J84" s="34"/>
      <c r="K84" s="34"/>
    </row>
    <row r="85" spans="1:11" ht="15" customHeight="1" x14ac:dyDescent="0.25">
      <c r="A85" s="34"/>
      <c r="B85" s="34"/>
      <c r="C85" s="51"/>
      <c r="D85" s="50" t="s">
        <v>17</v>
      </c>
      <c r="E85" s="50" t="s">
        <v>18</v>
      </c>
      <c r="F85" s="50" t="s">
        <v>18</v>
      </c>
      <c r="G85" s="50" t="s">
        <v>18</v>
      </c>
      <c r="H85" s="34"/>
      <c r="I85" s="34"/>
      <c r="J85" s="34"/>
      <c r="K85" s="34"/>
    </row>
    <row r="86" spans="1:11" ht="14.1" customHeight="1" x14ac:dyDescent="0.25">
      <c r="A86" s="34"/>
      <c r="B86" s="34"/>
      <c r="C86" s="41" t="s">
        <v>52</v>
      </c>
      <c r="D86" s="54" t="s">
        <v>53</v>
      </c>
      <c r="E86" s="54" t="s">
        <v>2444</v>
      </c>
      <c r="F86" s="54" t="s">
        <v>2443</v>
      </c>
      <c r="G86" s="54" t="s">
        <v>777</v>
      </c>
      <c r="H86" s="34"/>
      <c r="I86" s="34"/>
      <c r="J86" s="34"/>
      <c r="K86" s="34"/>
    </row>
    <row r="87" spans="1:11" ht="14.1" customHeight="1" x14ac:dyDescent="0.25">
      <c r="A87" s="34"/>
      <c r="B87" s="34"/>
      <c r="C87" s="41" t="s">
        <v>54</v>
      </c>
      <c r="D87" s="54" t="s">
        <v>55</v>
      </c>
      <c r="E87" s="54" t="s">
        <v>2442</v>
      </c>
      <c r="F87" s="54" t="s">
        <v>2442</v>
      </c>
      <c r="G87" s="54" t="s">
        <v>2442</v>
      </c>
      <c r="H87" s="34"/>
      <c r="I87" s="34"/>
      <c r="J87" s="34"/>
      <c r="K87" s="34"/>
    </row>
    <row r="88" spans="1:11" ht="14.1" customHeight="1" x14ac:dyDescent="0.25">
      <c r="A88" s="34"/>
      <c r="B88" s="34"/>
      <c r="C88" s="41" t="s">
        <v>59</v>
      </c>
      <c r="D88" s="54" t="s">
        <v>55</v>
      </c>
      <c r="E88" s="54" t="s">
        <v>2441</v>
      </c>
      <c r="F88" s="54" t="s">
        <v>2440</v>
      </c>
      <c r="G88" s="54" t="s">
        <v>2439</v>
      </c>
      <c r="H88" s="34"/>
      <c r="I88" s="34"/>
      <c r="J88" s="34"/>
      <c r="K88" s="34"/>
    </row>
    <row r="89" spans="1:11" ht="14.1" customHeight="1" x14ac:dyDescent="0.25">
      <c r="A89" s="34"/>
      <c r="B89" s="34"/>
      <c r="C89" s="41" t="s">
        <v>63</v>
      </c>
      <c r="D89" s="54" t="s">
        <v>53</v>
      </c>
      <c r="E89" s="54" t="s">
        <v>53</v>
      </c>
      <c r="F89" s="54" t="s">
        <v>2438</v>
      </c>
      <c r="G89" s="54" t="s">
        <v>2437</v>
      </c>
      <c r="H89" s="34"/>
      <c r="I89" s="34"/>
      <c r="J89" s="34"/>
      <c r="K89" s="34"/>
    </row>
    <row r="90" spans="1:11" ht="14.1" customHeight="1" x14ac:dyDescent="0.25">
      <c r="A90" s="34"/>
      <c r="B90" s="34"/>
      <c r="C90" s="41" t="s">
        <v>65</v>
      </c>
      <c r="D90" s="54" t="s">
        <v>53</v>
      </c>
      <c r="E90" s="54" t="s">
        <v>53</v>
      </c>
      <c r="F90" s="54" t="s">
        <v>55</v>
      </c>
      <c r="G90" s="54" t="s">
        <v>55</v>
      </c>
      <c r="H90" s="34"/>
      <c r="I90" s="34"/>
      <c r="J90" s="34"/>
      <c r="K90" s="34"/>
    </row>
    <row r="91" spans="1:11" ht="14.1" customHeight="1" x14ac:dyDescent="0.25">
      <c r="A91" s="34"/>
      <c r="B91" s="34"/>
      <c r="C91" s="41" t="s">
        <v>68</v>
      </c>
      <c r="D91" s="54" t="s">
        <v>53</v>
      </c>
      <c r="E91" s="54" t="s">
        <v>53</v>
      </c>
      <c r="F91" s="54" t="s">
        <v>2436</v>
      </c>
      <c r="G91" s="54" t="s">
        <v>2435</v>
      </c>
      <c r="H91" s="34"/>
      <c r="I91" s="34"/>
      <c r="J91" s="34"/>
      <c r="K91" s="34"/>
    </row>
    <row r="92" spans="1:11" ht="14.1" customHeight="1" x14ac:dyDescent="0.25">
      <c r="A92" s="34"/>
      <c r="B92" s="34"/>
      <c r="C92" s="1431" t="s">
        <v>70</v>
      </c>
      <c r="D92" s="1432"/>
      <c r="E92" s="1432"/>
      <c r="F92" s="1432"/>
      <c r="G92" s="1432"/>
      <c r="H92" s="34"/>
      <c r="I92" s="34"/>
      <c r="J92" s="34"/>
      <c r="K92" s="34"/>
    </row>
    <row r="93" spans="1:11" ht="14.1" customHeight="1" x14ac:dyDescent="0.25">
      <c r="A93" s="34"/>
      <c r="B93" s="34"/>
      <c r="C93" s="53"/>
      <c r="D93" s="52">
        <v>2026</v>
      </c>
      <c r="E93" s="52">
        <v>2027</v>
      </c>
      <c r="F93" s="52">
        <v>2028</v>
      </c>
      <c r="G93" s="52">
        <v>2029</v>
      </c>
      <c r="H93" s="34"/>
      <c r="I93" s="34"/>
      <c r="J93" s="34"/>
      <c r="K93" s="34"/>
    </row>
    <row r="94" spans="1:11" ht="14.1" customHeight="1" x14ac:dyDescent="0.25">
      <c r="A94" s="34"/>
      <c r="B94" s="34"/>
      <c r="C94" s="51"/>
      <c r="D94" s="50" t="s">
        <v>17</v>
      </c>
      <c r="E94" s="50" t="s">
        <v>18</v>
      </c>
      <c r="F94" s="50" t="s">
        <v>18</v>
      </c>
      <c r="G94" s="50" t="s">
        <v>18</v>
      </c>
      <c r="H94" s="34"/>
      <c r="I94" s="34"/>
      <c r="J94" s="34"/>
      <c r="K94" s="34"/>
    </row>
    <row r="95" spans="1:11" ht="14.1" customHeight="1" x14ac:dyDescent="0.25">
      <c r="A95" s="34"/>
      <c r="B95" s="34"/>
      <c r="C95" s="49" t="s">
        <v>71</v>
      </c>
      <c r="D95" s="47">
        <v>0</v>
      </c>
      <c r="E95" s="47">
        <v>0</v>
      </c>
      <c r="F95" s="47">
        <v>0</v>
      </c>
      <c r="G95" s="47">
        <v>0</v>
      </c>
      <c r="H95" s="34"/>
      <c r="I95" s="34"/>
      <c r="J95" s="34"/>
      <c r="K95" s="34"/>
    </row>
    <row r="96" spans="1:11" ht="14.1" customHeight="1" x14ac:dyDescent="0.25">
      <c r="A96" s="34"/>
      <c r="B96" s="34"/>
      <c r="C96" s="49" t="s">
        <v>72</v>
      </c>
      <c r="D96" s="47">
        <v>0</v>
      </c>
      <c r="E96" s="47">
        <v>0</v>
      </c>
      <c r="F96" s="47">
        <v>0</v>
      </c>
      <c r="G96" s="47">
        <v>0</v>
      </c>
      <c r="H96" s="34"/>
      <c r="I96" s="34"/>
      <c r="J96" s="34"/>
      <c r="K96" s="34"/>
    </row>
    <row r="97" spans="1:11" ht="14.1" customHeight="1" x14ac:dyDescent="0.25">
      <c r="A97" s="34"/>
      <c r="B97" s="34"/>
      <c r="C97" s="49" t="s">
        <v>73</v>
      </c>
      <c r="D97" s="47">
        <v>0</v>
      </c>
      <c r="E97" s="47">
        <v>0</v>
      </c>
      <c r="F97" s="47">
        <v>0</v>
      </c>
      <c r="G97" s="47">
        <v>0</v>
      </c>
      <c r="H97" s="34"/>
      <c r="I97" s="34"/>
      <c r="J97" s="34"/>
      <c r="K97" s="34"/>
    </row>
    <row r="98" spans="1:11" ht="14.1" customHeight="1" x14ac:dyDescent="0.25">
      <c r="A98" s="34"/>
      <c r="B98" s="34"/>
      <c r="C98" s="49" t="s">
        <v>74</v>
      </c>
      <c r="D98" s="47">
        <v>0</v>
      </c>
      <c r="E98" s="47">
        <v>0</v>
      </c>
      <c r="F98" s="47">
        <v>0</v>
      </c>
      <c r="G98" s="47">
        <v>0</v>
      </c>
      <c r="H98" s="34"/>
      <c r="I98" s="34"/>
      <c r="J98" s="34"/>
      <c r="K98" s="34"/>
    </row>
    <row r="99" spans="1:11" ht="14.1" customHeight="1" x14ac:dyDescent="0.25">
      <c r="A99" s="34"/>
      <c r="B99" s="34"/>
      <c r="C99" s="49" t="s">
        <v>72</v>
      </c>
      <c r="D99" s="47">
        <v>0</v>
      </c>
      <c r="E99" s="47">
        <v>0</v>
      </c>
      <c r="F99" s="47">
        <v>0</v>
      </c>
      <c r="G99" s="47">
        <v>0</v>
      </c>
      <c r="H99" s="34"/>
      <c r="I99" s="34"/>
      <c r="J99" s="34"/>
      <c r="K99" s="34"/>
    </row>
    <row r="100" spans="1:11" ht="14.1" customHeight="1" x14ac:dyDescent="0.25">
      <c r="A100" s="34"/>
      <c r="B100" s="34"/>
      <c r="C100" s="49" t="s">
        <v>73</v>
      </c>
      <c r="D100" s="47">
        <v>0</v>
      </c>
      <c r="E100" s="47">
        <v>0</v>
      </c>
      <c r="F100" s="47">
        <v>0</v>
      </c>
      <c r="G100" s="47">
        <v>0</v>
      </c>
      <c r="H100" s="34"/>
      <c r="I100" s="34"/>
      <c r="J100" s="34"/>
      <c r="K100" s="34"/>
    </row>
    <row r="101" spans="1:11" ht="14.1" customHeight="1" x14ac:dyDescent="0.25">
      <c r="A101" s="34"/>
      <c r="B101" s="34"/>
      <c r="C101" s="49" t="s">
        <v>75</v>
      </c>
      <c r="D101" s="47">
        <v>0</v>
      </c>
      <c r="E101" s="47">
        <v>0</v>
      </c>
      <c r="F101" s="47">
        <v>0</v>
      </c>
      <c r="G101" s="47">
        <v>0</v>
      </c>
      <c r="H101" s="34"/>
      <c r="I101" s="34"/>
      <c r="J101" s="34"/>
      <c r="K101" s="34"/>
    </row>
    <row r="102" spans="1:11" ht="14.1" customHeight="1" x14ac:dyDescent="0.25">
      <c r="A102" s="34"/>
      <c r="B102" s="34"/>
      <c r="C102" s="49" t="s">
        <v>72</v>
      </c>
      <c r="D102" s="47">
        <v>0</v>
      </c>
      <c r="E102" s="47">
        <v>0</v>
      </c>
      <c r="F102" s="47">
        <v>0</v>
      </c>
      <c r="G102" s="47">
        <v>0</v>
      </c>
      <c r="H102" s="34"/>
      <c r="I102" s="34"/>
      <c r="J102" s="34"/>
      <c r="K102" s="34"/>
    </row>
    <row r="103" spans="1:11" ht="14.1" customHeight="1" x14ac:dyDescent="0.25">
      <c r="A103" s="34"/>
      <c r="B103" s="34"/>
      <c r="C103" s="49" t="s">
        <v>73</v>
      </c>
      <c r="D103" s="47">
        <v>0</v>
      </c>
      <c r="E103" s="47">
        <v>0</v>
      </c>
      <c r="F103" s="47">
        <v>0</v>
      </c>
      <c r="G103" s="47">
        <v>0</v>
      </c>
      <c r="H103" s="34"/>
      <c r="I103" s="34"/>
      <c r="J103" s="34"/>
      <c r="K103" s="34"/>
    </row>
    <row r="104" spans="1:11" ht="14.1" customHeight="1" x14ac:dyDescent="0.25">
      <c r="A104" s="34"/>
      <c r="B104" s="34"/>
      <c r="C104" s="49" t="s">
        <v>76</v>
      </c>
      <c r="D104" s="47">
        <v>0</v>
      </c>
      <c r="E104" s="47">
        <v>0</v>
      </c>
      <c r="F104" s="47">
        <v>0</v>
      </c>
      <c r="G104" s="47">
        <v>0</v>
      </c>
      <c r="H104" s="34"/>
      <c r="I104" s="34"/>
      <c r="J104" s="34"/>
      <c r="K104" s="34"/>
    </row>
    <row r="105" spans="1:11" ht="14.1" customHeight="1" x14ac:dyDescent="0.25">
      <c r="A105" s="34"/>
      <c r="B105" s="34"/>
      <c r="C105" s="49" t="s">
        <v>72</v>
      </c>
      <c r="D105" s="47">
        <v>0</v>
      </c>
      <c r="E105" s="47">
        <v>0</v>
      </c>
      <c r="F105" s="47">
        <v>0</v>
      </c>
      <c r="G105" s="47">
        <v>0</v>
      </c>
      <c r="H105" s="34"/>
      <c r="I105" s="34"/>
      <c r="J105" s="34"/>
      <c r="K105" s="34"/>
    </row>
    <row r="106" spans="1:11" ht="14.1" customHeight="1" x14ac:dyDescent="0.25">
      <c r="A106" s="34"/>
      <c r="B106" s="34"/>
      <c r="C106" s="49" t="s">
        <v>73</v>
      </c>
      <c r="D106" s="47">
        <v>0</v>
      </c>
      <c r="E106" s="47">
        <v>0</v>
      </c>
      <c r="F106" s="47">
        <v>0</v>
      </c>
      <c r="G106" s="47">
        <v>0</v>
      </c>
      <c r="H106" s="34"/>
      <c r="I106" s="34"/>
      <c r="J106" s="34"/>
      <c r="K106" s="34"/>
    </row>
    <row r="107" spans="1:11" ht="14.1" customHeight="1" x14ac:dyDescent="0.25">
      <c r="A107" s="34"/>
      <c r="B107" s="34"/>
      <c r="C107" s="49" t="s">
        <v>77</v>
      </c>
      <c r="D107" s="47">
        <v>0</v>
      </c>
      <c r="E107" s="47">
        <v>22000000</v>
      </c>
      <c r="F107" s="47">
        <v>22000000</v>
      </c>
      <c r="G107" s="47">
        <v>22000000</v>
      </c>
      <c r="H107" s="34"/>
      <c r="I107" s="34"/>
      <c r="J107" s="34"/>
      <c r="K107" s="34"/>
    </row>
    <row r="108" spans="1:11" ht="14.1" customHeight="1" x14ac:dyDescent="0.25">
      <c r="A108" s="34"/>
      <c r="B108" s="34"/>
      <c r="C108" s="49" t="s">
        <v>72</v>
      </c>
      <c r="D108" s="47">
        <v>0</v>
      </c>
      <c r="E108" s="47">
        <v>22000000</v>
      </c>
      <c r="F108" s="47">
        <v>22000000</v>
      </c>
      <c r="G108" s="47">
        <v>22000000</v>
      </c>
      <c r="H108" s="34"/>
      <c r="I108" s="34"/>
      <c r="J108" s="34"/>
      <c r="K108" s="34"/>
    </row>
    <row r="109" spans="1:11" ht="14.1" customHeight="1" x14ac:dyDescent="0.25">
      <c r="A109" s="34"/>
      <c r="B109" s="34"/>
      <c r="C109" s="49" t="s">
        <v>73</v>
      </c>
      <c r="D109" s="47">
        <v>0</v>
      </c>
      <c r="E109" s="47">
        <v>0</v>
      </c>
      <c r="F109" s="47">
        <v>0</v>
      </c>
      <c r="G109" s="47">
        <v>0</v>
      </c>
      <c r="H109" s="34"/>
      <c r="I109" s="34"/>
      <c r="J109" s="34"/>
      <c r="K109" s="34"/>
    </row>
    <row r="110" spans="1:11" ht="14.1" customHeight="1" x14ac:dyDescent="0.25">
      <c r="A110" s="34"/>
      <c r="B110" s="34"/>
      <c r="C110" s="49" t="s">
        <v>78</v>
      </c>
      <c r="D110" s="47">
        <v>0</v>
      </c>
      <c r="E110" s="47">
        <v>21000000</v>
      </c>
      <c r="F110" s="47">
        <v>21000000</v>
      </c>
      <c r="G110" s="47">
        <v>21000000</v>
      </c>
      <c r="H110" s="34"/>
      <c r="I110" s="34"/>
      <c r="J110" s="34"/>
      <c r="K110" s="34"/>
    </row>
    <row r="111" spans="1:11" ht="14.1" customHeight="1" x14ac:dyDescent="0.25">
      <c r="A111" s="34"/>
      <c r="B111" s="34"/>
      <c r="C111" s="49" t="s">
        <v>72</v>
      </c>
      <c r="D111" s="47">
        <v>0</v>
      </c>
      <c r="E111" s="47">
        <v>21000000</v>
      </c>
      <c r="F111" s="47">
        <v>21000000</v>
      </c>
      <c r="G111" s="47">
        <v>21000000</v>
      </c>
      <c r="H111" s="34"/>
      <c r="I111" s="34"/>
      <c r="J111" s="34"/>
      <c r="K111" s="34"/>
    </row>
    <row r="112" spans="1:11" ht="14.1" customHeight="1" x14ac:dyDescent="0.25">
      <c r="A112" s="34"/>
      <c r="B112" s="34"/>
      <c r="C112" s="49" t="s">
        <v>73</v>
      </c>
      <c r="D112" s="47">
        <v>0</v>
      </c>
      <c r="E112" s="47">
        <v>0</v>
      </c>
      <c r="F112" s="47">
        <v>0</v>
      </c>
      <c r="G112" s="47">
        <v>0</v>
      </c>
      <c r="H112" s="34"/>
      <c r="I112" s="34"/>
      <c r="J112" s="34"/>
      <c r="K112" s="34"/>
    </row>
    <row r="113" spans="1:11" ht="14.1" customHeight="1" x14ac:dyDescent="0.25">
      <c r="A113" s="34"/>
      <c r="B113" s="34"/>
      <c r="C113" s="49" t="s">
        <v>79</v>
      </c>
      <c r="D113" s="47">
        <v>0</v>
      </c>
      <c r="E113" s="47">
        <v>0</v>
      </c>
      <c r="F113" s="47">
        <v>0</v>
      </c>
      <c r="G113" s="47">
        <v>0</v>
      </c>
      <c r="H113" s="34"/>
      <c r="I113" s="34"/>
      <c r="J113" s="34"/>
      <c r="K113" s="34"/>
    </row>
    <row r="114" spans="1:11" ht="14.1" customHeight="1" x14ac:dyDescent="0.25">
      <c r="A114" s="34"/>
      <c r="B114" s="34"/>
      <c r="C114" s="49" t="s">
        <v>72</v>
      </c>
      <c r="D114" s="47">
        <v>0</v>
      </c>
      <c r="E114" s="47">
        <v>0</v>
      </c>
      <c r="F114" s="47">
        <v>0</v>
      </c>
      <c r="G114" s="47">
        <v>0</v>
      </c>
      <c r="H114" s="34"/>
      <c r="I114" s="34"/>
      <c r="J114" s="34"/>
      <c r="K114" s="34"/>
    </row>
    <row r="115" spans="1:11" ht="14.1" customHeight="1" x14ac:dyDescent="0.25">
      <c r="A115" s="34"/>
      <c r="B115" s="34"/>
      <c r="C115" s="49" t="s">
        <v>73</v>
      </c>
      <c r="D115" s="47">
        <v>0</v>
      </c>
      <c r="E115" s="47">
        <v>0</v>
      </c>
      <c r="F115" s="47">
        <v>0</v>
      </c>
      <c r="G115" s="47">
        <v>0</v>
      </c>
      <c r="H115" s="34"/>
      <c r="I115" s="34"/>
      <c r="J115" s="34"/>
      <c r="K115" s="34"/>
    </row>
    <row r="116" spans="1:11" ht="14.1" customHeight="1" x14ac:dyDescent="0.25">
      <c r="A116" s="34"/>
      <c r="B116" s="34"/>
      <c r="C116" s="49" t="s">
        <v>80</v>
      </c>
      <c r="D116" s="47">
        <v>0</v>
      </c>
      <c r="E116" s="47">
        <v>0</v>
      </c>
      <c r="F116" s="47">
        <v>0</v>
      </c>
      <c r="G116" s="47">
        <v>0</v>
      </c>
      <c r="H116" s="34"/>
      <c r="I116" s="34"/>
      <c r="J116" s="34"/>
      <c r="K116" s="34"/>
    </row>
    <row r="117" spans="1:11" ht="14.1" customHeight="1" x14ac:dyDescent="0.25">
      <c r="A117" s="34"/>
      <c r="B117" s="34"/>
      <c r="C117" s="49" t="s">
        <v>72</v>
      </c>
      <c r="D117" s="47">
        <v>0</v>
      </c>
      <c r="E117" s="47">
        <v>0</v>
      </c>
      <c r="F117" s="47">
        <v>0</v>
      </c>
      <c r="G117" s="47">
        <v>0</v>
      </c>
      <c r="H117" s="34"/>
      <c r="I117" s="34"/>
      <c r="J117" s="34"/>
      <c r="K117" s="34"/>
    </row>
    <row r="118" spans="1:11" ht="14.1" customHeight="1" x14ac:dyDescent="0.25">
      <c r="A118" s="34"/>
      <c r="B118" s="34"/>
      <c r="C118" s="49" t="s">
        <v>81</v>
      </c>
      <c r="D118" s="47">
        <v>0</v>
      </c>
      <c r="E118" s="47">
        <v>0</v>
      </c>
      <c r="F118" s="47">
        <v>0</v>
      </c>
      <c r="G118" s="47">
        <v>0</v>
      </c>
      <c r="H118" s="34"/>
      <c r="I118" s="34"/>
      <c r="J118" s="34"/>
      <c r="K118" s="34"/>
    </row>
    <row r="119" spans="1:11" ht="14.1" customHeight="1" x14ac:dyDescent="0.25">
      <c r="A119" s="34"/>
      <c r="B119" s="34"/>
      <c r="C119" s="49" t="s">
        <v>82</v>
      </c>
      <c r="D119" s="47">
        <v>0</v>
      </c>
      <c r="E119" s="47">
        <v>0</v>
      </c>
      <c r="F119" s="47">
        <v>0</v>
      </c>
      <c r="G119" s="47">
        <v>0</v>
      </c>
      <c r="H119" s="34"/>
      <c r="I119" s="34"/>
      <c r="J119" s="34"/>
      <c r="K119" s="34"/>
    </row>
    <row r="120" spans="1:11" ht="14.1" customHeight="1" x14ac:dyDescent="0.25">
      <c r="A120" s="34"/>
      <c r="B120" s="34"/>
      <c r="C120" s="49" t="s">
        <v>83</v>
      </c>
      <c r="D120" s="47">
        <v>0</v>
      </c>
      <c r="E120" s="47">
        <v>0</v>
      </c>
      <c r="F120" s="47">
        <v>0</v>
      </c>
      <c r="G120" s="47">
        <v>0</v>
      </c>
      <c r="H120" s="34"/>
      <c r="I120" s="34"/>
      <c r="J120" s="34"/>
      <c r="K120" s="34"/>
    </row>
    <row r="121" spans="1:11" ht="14.1" customHeight="1" x14ac:dyDescent="0.25">
      <c r="A121" s="34"/>
      <c r="B121" s="34"/>
      <c r="C121" s="49" t="s">
        <v>84</v>
      </c>
      <c r="D121" s="47">
        <v>0</v>
      </c>
      <c r="E121" s="47">
        <v>0</v>
      </c>
      <c r="F121" s="47">
        <v>0</v>
      </c>
      <c r="G121" s="47">
        <v>0</v>
      </c>
      <c r="H121" s="34"/>
      <c r="I121" s="34"/>
      <c r="J121" s="34"/>
      <c r="K121" s="34"/>
    </row>
    <row r="122" spans="1:11" ht="14.1" customHeight="1" x14ac:dyDescent="0.25">
      <c r="A122" s="34"/>
      <c r="B122" s="34"/>
      <c r="C122" s="49" t="s">
        <v>85</v>
      </c>
      <c r="D122" s="47">
        <v>0</v>
      </c>
      <c r="E122" s="47">
        <v>0</v>
      </c>
      <c r="F122" s="47">
        <v>0</v>
      </c>
      <c r="G122" s="47">
        <v>0</v>
      </c>
      <c r="H122" s="34"/>
      <c r="I122" s="34"/>
      <c r="J122" s="34"/>
      <c r="K122" s="34"/>
    </row>
    <row r="123" spans="1:11" ht="14.1" customHeight="1" x14ac:dyDescent="0.25">
      <c r="A123" s="34"/>
      <c r="B123" s="34"/>
      <c r="C123" s="49" t="s">
        <v>72</v>
      </c>
      <c r="D123" s="47">
        <v>0</v>
      </c>
      <c r="E123" s="47">
        <v>0</v>
      </c>
      <c r="F123" s="47">
        <v>0</v>
      </c>
      <c r="G123" s="47">
        <v>0</v>
      </c>
      <c r="H123" s="34"/>
      <c r="I123" s="34"/>
      <c r="J123" s="34"/>
      <c r="K123" s="34"/>
    </row>
    <row r="124" spans="1:11" ht="14.1" customHeight="1" x14ac:dyDescent="0.25">
      <c r="A124" s="34"/>
      <c r="B124" s="34"/>
      <c r="C124" s="49" t="s">
        <v>81</v>
      </c>
      <c r="D124" s="47">
        <v>0</v>
      </c>
      <c r="E124" s="47">
        <v>0</v>
      </c>
      <c r="F124" s="47">
        <v>0</v>
      </c>
      <c r="G124" s="47">
        <v>0</v>
      </c>
      <c r="H124" s="34"/>
      <c r="I124" s="34"/>
      <c r="J124" s="34"/>
      <c r="K124" s="34"/>
    </row>
    <row r="125" spans="1:11" ht="14.1" customHeight="1" x14ac:dyDescent="0.25">
      <c r="A125" s="34"/>
      <c r="B125" s="34"/>
      <c r="C125" s="49" t="s">
        <v>82</v>
      </c>
      <c r="D125" s="47">
        <v>0</v>
      </c>
      <c r="E125" s="47">
        <v>0</v>
      </c>
      <c r="F125" s="47">
        <v>0</v>
      </c>
      <c r="G125" s="47">
        <v>0</v>
      </c>
      <c r="H125" s="34"/>
      <c r="I125" s="34"/>
      <c r="J125" s="34"/>
      <c r="K125" s="34"/>
    </row>
    <row r="126" spans="1:11" ht="14.1" customHeight="1" x14ac:dyDescent="0.25">
      <c r="A126" s="34"/>
      <c r="B126" s="34"/>
      <c r="C126" s="49" t="s">
        <v>83</v>
      </c>
      <c r="D126" s="47">
        <v>0</v>
      </c>
      <c r="E126" s="47">
        <v>0</v>
      </c>
      <c r="F126" s="47">
        <v>0</v>
      </c>
      <c r="G126" s="47">
        <v>0</v>
      </c>
      <c r="H126" s="34"/>
      <c r="I126" s="34"/>
      <c r="J126" s="34"/>
      <c r="K126" s="34"/>
    </row>
    <row r="127" spans="1:11" ht="14.1" customHeight="1" x14ac:dyDescent="0.25">
      <c r="A127" s="34"/>
      <c r="B127" s="34"/>
      <c r="C127" s="49" t="s">
        <v>84</v>
      </c>
      <c r="D127" s="47">
        <v>0</v>
      </c>
      <c r="E127" s="47">
        <v>0</v>
      </c>
      <c r="F127" s="47">
        <v>0</v>
      </c>
      <c r="G127" s="47">
        <v>0</v>
      </c>
      <c r="H127" s="34"/>
      <c r="I127" s="34"/>
      <c r="J127" s="34"/>
      <c r="K127" s="34"/>
    </row>
    <row r="128" spans="1:11" ht="14.1" customHeight="1" x14ac:dyDescent="0.25">
      <c r="A128" s="34"/>
      <c r="B128" s="34"/>
      <c r="C128" s="49" t="s">
        <v>86</v>
      </c>
      <c r="D128" s="47">
        <v>0</v>
      </c>
      <c r="E128" s="47">
        <v>0</v>
      </c>
      <c r="F128" s="47">
        <v>0</v>
      </c>
      <c r="G128" s="47">
        <v>0</v>
      </c>
      <c r="H128" s="34"/>
      <c r="I128" s="34"/>
      <c r="J128" s="34"/>
      <c r="K128" s="34"/>
    </row>
    <row r="129" spans="1:11" ht="14.1" customHeight="1" x14ac:dyDescent="0.25">
      <c r="A129" s="34"/>
      <c r="B129" s="34"/>
      <c r="C129" s="49" t="s">
        <v>72</v>
      </c>
      <c r="D129" s="47">
        <v>0</v>
      </c>
      <c r="E129" s="47">
        <v>0</v>
      </c>
      <c r="F129" s="47">
        <v>0</v>
      </c>
      <c r="G129" s="47">
        <v>0</v>
      </c>
      <c r="H129" s="34"/>
      <c r="I129" s="34"/>
      <c r="J129" s="34"/>
      <c r="K129" s="34"/>
    </row>
    <row r="130" spans="1:11" ht="14.1" customHeight="1" x14ac:dyDescent="0.25">
      <c r="A130" s="34"/>
      <c r="B130" s="34"/>
      <c r="C130" s="49" t="s">
        <v>81</v>
      </c>
      <c r="D130" s="47">
        <v>0</v>
      </c>
      <c r="E130" s="47">
        <v>0</v>
      </c>
      <c r="F130" s="47">
        <v>0</v>
      </c>
      <c r="G130" s="47">
        <v>0</v>
      </c>
      <c r="H130" s="34"/>
      <c r="I130" s="34"/>
      <c r="J130" s="34"/>
      <c r="K130" s="34"/>
    </row>
    <row r="131" spans="1:11" ht="14.1" customHeight="1" x14ac:dyDescent="0.25">
      <c r="A131" s="34"/>
      <c r="B131" s="34"/>
      <c r="C131" s="49" t="s">
        <v>82</v>
      </c>
      <c r="D131" s="47">
        <v>0</v>
      </c>
      <c r="E131" s="47">
        <v>0</v>
      </c>
      <c r="F131" s="47">
        <v>0</v>
      </c>
      <c r="G131" s="47">
        <v>0</v>
      </c>
      <c r="H131" s="34"/>
      <c r="I131" s="34"/>
      <c r="J131" s="34"/>
      <c r="K131" s="34"/>
    </row>
    <row r="132" spans="1:11" ht="14.1" customHeight="1" x14ac:dyDescent="0.25">
      <c r="A132" s="34"/>
      <c r="B132" s="34"/>
      <c r="C132" s="49" t="s">
        <v>83</v>
      </c>
      <c r="D132" s="47">
        <v>0</v>
      </c>
      <c r="E132" s="47">
        <v>0</v>
      </c>
      <c r="F132" s="47">
        <v>0</v>
      </c>
      <c r="G132" s="47">
        <v>0</v>
      </c>
      <c r="H132" s="34"/>
      <c r="I132" s="34"/>
      <c r="J132" s="34"/>
      <c r="K132" s="34"/>
    </row>
    <row r="133" spans="1:11" ht="14.1" customHeight="1" x14ac:dyDescent="0.25">
      <c r="A133" s="34"/>
      <c r="B133" s="34"/>
      <c r="C133" s="49" t="s">
        <v>84</v>
      </c>
      <c r="D133" s="47">
        <v>0</v>
      </c>
      <c r="E133" s="47">
        <v>0</v>
      </c>
      <c r="F133" s="47">
        <v>0</v>
      </c>
      <c r="G133" s="47">
        <v>0</v>
      </c>
      <c r="H133" s="34"/>
      <c r="I133" s="34"/>
      <c r="J133" s="34"/>
      <c r="K133" s="34"/>
    </row>
    <row r="134" spans="1:11" ht="14.1" customHeight="1" x14ac:dyDescent="0.25">
      <c r="A134" s="34"/>
      <c r="B134" s="34"/>
      <c r="C134" s="49" t="s">
        <v>87</v>
      </c>
      <c r="D134" s="47">
        <v>0</v>
      </c>
      <c r="E134" s="47">
        <v>0</v>
      </c>
      <c r="F134" s="47">
        <v>0</v>
      </c>
      <c r="G134" s="47">
        <v>0</v>
      </c>
      <c r="H134" s="34"/>
      <c r="I134" s="34"/>
      <c r="J134" s="34"/>
      <c r="K134" s="34"/>
    </row>
    <row r="135" spans="1:11" ht="14.1" customHeight="1" x14ac:dyDescent="0.25">
      <c r="A135" s="34"/>
      <c r="B135" s="34"/>
      <c r="C135" s="49" t="s">
        <v>88</v>
      </c>
      <c r="D135" s="47">
        <v>0</v>
      </c>
      <c r="E135" s="47">
        <v>0</v>
      </c>
      <c r="F135" s="47">
        <v>0</v>
      </c>
      <c r="G135" s="47">
        <v>0</v>
      </c>
      <c r="H135" s="34"/>
      <c r="I135" s="34"/>
      <c r="J135" s="34"/>
      <c r="K135" s="34"/>
    </row>
    <row r="136" spans="1:11" ht="14.1" customHeight="1" x14ac:dyDescent="0.25">
      <c r="A136" s="34"/>
      <c r="B136" s="34"/>
      <c r="C136" s="48" t="s">
        <v>89</v>
      </c>
      <c r="D136" s="47">
        <v>0</v>
      </c>
      <c r="E136" s="47">
        <v>43000000</v>
      </c>
      <c r="F136" s="47">
        <v>43000000</v>
      </c>
      <c r="G136" s="47">
        <v>43000000</v>
      </c>
      <c r="H136" s="34"/>
      <c r="I136" s="34"/>
      <c r="J136" s="34"/>
      <c r="K136" s="34"/>
    </row>
    <row r="137" spans="1:11" ht="27" customHeight="1" x14ac:dyDescent="0.25">
      <c r="A137" s="34"/>
      <c r="B137" s="34"/>
      <c r="C137" s="44" t="s">
        <v>14</v>
      </c>
      <c r="D137" s="1429" t="s">
        <v>817</v>
      </c>
      <c r="E137" s="1430"/>
      <c r="F137" s="1430"/>
      <c r="G137" s="1430"/>
      <c r="H137" s="34"/>
      <c r="I137" s="34"/>
      <c r="J137" s="34"/>
      <c r="K137" s="34"/>
    </row>
    <row r="138" spans="1:11" ht="26.1" customHeight="1" x14ac:dyDescent="0.25">
      <c r="A138" s="34"/>
      <c r="B138" s="34"/>
      <c r="C138" s="44" t="s">
        <v>24</v>
      </c>
      <c r="D138" s="1429" t="s">
        <v>53</v>
      </c>
      <c r="E138" s="1430"/>
      <c r="F138" s="1430"/>
      <c r="G138" s="1430"/>
      <c r="H138" s="34"/>
      <c r="I138" s="34"/>
      <c r="J138" s="34"/>
      <c r="K138" s="34"/>
    </row>
    <row r="139" spans="1:11" ht="14.1" customHeight="1" x14ac:dyDescent="0.25">
      <c r="A139" s="34"/>
      <c r="B139" s="34"/>
      <c r="C139" s="1417" t="s">
        <v>90</v>
      </c>
      <c r="D139" s="1418"/>
      <c r="E139" s="1418"/>
      <c r="F139" s="1418"/>
      <c r="G139" s="1418"/>
      <c r="H139" s="34"/>
      <c r="I139" s="34"/>
      <c r="J139" s="34"/>
      <c r="K139" s="34"/>
    </row>
    <row r="140" spans="1:11" ht="14.1" customHeight="1" x14ac:dyDescent="0.25">
      <c r="A140" s="34"/>
      <c r="B140" s="34"/>
      <c r="C140" s="56" t="s">
        <v>2434</v>
      </c>
      <c r="D140" s="1417" t="s">
        <v>958</v>
      </c>
      <c r="E140" s="1418"/>
      <c r="F140" s="1418"/>
      <c r="G140" s="1418"/>
      <c r="H140" s="34"/>
      <c r="I140" s="34"/>
      <c r="J140" s="34"/>
      <c r="K140" s="34"/>
    </row>
    <row r="141" spans="1:11" ht="14.1" customHeight="1" x14ac:dyDescent="0.25">
      <c r="A141" s="34"/>
      <c r="B141" s="34"/>
      <c r="C141" s="55" t="s">
        <v>46</v>
      </c>
      <c r="D141" s="1419" t="s">
        <v>2433</v>
      </c>
      <c r="E141" s="1420"/>
      <c r="F141" s="1420"/>
      <c r="G141" s="1420"/>
      <c r="H141" s="34"/>
      <c r="I141" s="34"/>
      <c r="J141" s="34"/>
      <c r="K141" s="34"/>
    </row>
    <row r="142" spans="1:11" ht="14.1" customHeight="1" x14ac:dyDescent="0.25">
      <c r="A142" s="34"/>
      <c r="B142" s="34"/>
      <c r="C142" s="32" t="s">
        <v>48</v>
      </c>
      <c r="D142" s="1421" t="s">
        <v>2432</v>
      </c>
      <c r="E142" s="1422"/>
      <c r="F142" s="1422"/>
      <c r="G142" s="1422"/>
      <c r="H142" s="34"/>
      <c r="I142" s="34"/>
      <c r="J142" s="34"/>
      <c r="K142" s="34"/>
    </row>
    <row r="143" spans="1:11" ht="14.1" customHeight="1" x14ac:dyDescent="0.25">
      <c r="A143" s="34"/>
      <c r="B143" s="34"/>
      <c r="C143" s="32" t="s">
        <v>50</v>
      </c>
      <c r="D143" s="1421" t="s">
        <v>2429</v>
      </c>
      <c r="E143" s="1422"/>
      <c r="F143" s="1422"/>
      <c r="G143" s="1422"/>
      <c r="H143" s="34"/>
      <c r="I143" s="34"/>
      <c r="J143" s="34"/>
      <c r="K143" s="34"/>
    </row>
    <row r="144" spans="1:11" ht="15" customHeight="1" x14ac:dyDescent="0.25">
      <c r="A144" s="34"/>
      <c r="B144" s="34"/>
      <c r="C144" s="53"/>
      <c r="D144" s="52">
        <v>2026</v>
      </c>
      <c r="E144" s="52">
        <v>2027</v>
      </c>
      <c r="F144" s="52">
        <v>2028</v>
      </c>
      <c r="G144" s="52">
        <v>2029</v>
      </c>
      <c r="H144" s="34"/>
      <c r="I144" s="34"/>
      <c r="J144" s="34"/>
      <c r="K144" s="34"/>
    </row>
    <row r="145" spans="1:11" ht="15" customHeight="1" x14ac:dyDescent="0.25">
      <c r="A145" s="34"/>
      <c r="B145" s="34"/>
      <c r="C145" s="51"/>
      <c r="D145" s="50" t="s">
        <v>17</v>
      </c>
      <c r="E145" s="50" t="s">
        <v>18</v>
      </c>
      <c r="F145" s="50" t="s">
        <v>18</v>
      </c>
      <c r="G145" s="50" t="s">
        <v>18</v>
      </c>
      <c r="H145" s="34"/>
      <c r="I145" s="34"/>
      <c r="J145" s="34"/>
      <c r="K145" s="34"/>
    </row>
    <row r="146" spans="1:11" ht="14.1" customHeight="1" x14ac:dyDescent="0.25">
      <c r="A146" s="34"/>
      <c r="B146" s="34"/>
      <c r="C146" s="41" t="s">
        <v>52</v>
      </c>
      <c r="D146" s="54" t="s">
        <v>53</v>
      </c>
      <c r="E146" s="54" t="s">
        <v>373</v>
      </c>
      <c r="F146" s="54" t="s">
        <v>132</v>
      </c>
      <c r="G146" s="54" t="s">
        <v>1083</v>
      </c>
      <c r="H146" s="34"/>
      <c r="I146" s="34"/>
      <c r="J146" s="34"/>
      <c r="K146" s="34"/>
    </row>
    <row r="147" spans="1:11" ht="14.1" customHeight="1" x14ac:dyDescent="0.25">
      <c r="A147" s="34"/>
      <c r="B147" s="34"/>
      <c r="C147" s="41" t="s">
        <v>54</v>
      </c>
      <c r="D147" s="54" t="s">
        <v>55</v>
      </c>
      <c r="E147" s="54" t="s">
        <v>165</v>
      </c>
      <c r="F147" s="54" t="s">
        <v>165</v>
      </c>
      <c r="G147" s="54" t="s">
        <v>165</v>
      </c>
      <c r="H147" s="34"/>
      <c r="I147" s="34"/>
      <c r="J147" s="34"/>
      <c r="K147" s="34"/>
    </row>
    <row r="148" spans="1:11" ht="14.1" customHeight="1" x14ac:dyDescent="0.25">
      <c r="A148" s="34"/>
      <c r="B148" s="34"/>
      <c r="C148" s="41" t="s">
        <v>59</v>
      </c>
      <c r="D148" s="54" t="s">
        <v>55</v>
      </c>
      <c r="E148" s="54" t="s">
        <v>2428</v>
      </c>
      <c r="F148" s="54" t="s">
        <v>196</v>
      </c>
      <c r="G148" s="54" t="s">
        <v>2427</v>
      </c>
      <c r="H148" s="34"/>
      <c r="I148" s="34"/>
      <c r="J148" s="34"/>
      <c r="K148" s="34"/>
    </row>
    <row r="149" spans="1:11" ht="14.1" customHeight="1" x14ac:dyDescent="0.25">
      <c r="A149" s="34"/>
      <c r="B149" s="34"/>
      <c r="C149" s="41" t="s">
        <v>63</v>
      </c>
      <c r="D149" s="54" t="s">
        <v>53</v>
      </c>
      <c r="E149" s="54" t="s">
        <v>53</v>
      </c>
      <c r="F149" s="54" t="s">
        <v>173</v>
      </c>
      <c r="G149" s="54" t="s">
        <v>487</v>
      </c>
      <c r="H149" s="34"/>
      <c r="I149" s="34"/>
      <c r="J149" s="34"/>
      <c r="K149" s="34"/>
    </row>
    <row r="150" spans="1:11" ht="14.1" customHeight="1" x14ac:dyDescent="0.25">
      <c r="A150" s="34"/>
      <c r="B150" s="34"/>
      <c r="C150" s="41" t="s">
        <v>65</v>
      </c>
      <c r="D150" s="54" t="s">
        <v>53</v>
      </c>
      <c r="E150" s="54" t="s">
        <v>53</v>
      </c>
      <c r="F150" s="54" t="s">
        <v>55</v>
      </c>
      <c r="G150" s="54" t="s">
        <v>55</v>
      </c>
      <c r="H150" s="34"/>
      <c r="I150" s="34"/>
      <c r="J150" s="34"/>
      <c r="K150" s="34"/>
    </row>
    <row r="151" spans="1:11" ht="14.1" customHeight="1" x14ac:dyDescent="0.25">
      <c r="A151" s="34"/>
      <c r="B151" s="34"/>
      <c r="C151" s="41" t="s">
        <v>68</v>
      </c>
      <c r="D151" s="54" t="s">
        <v>53</v>
      </c>
      <c r="E151" s="54" t="s">
        <v>53</v>
      </c>
      <c r="F151" s="54" t="s">
        <v>2426</v>
      </c>
      <c r="G151" s="54" t="s">
        <v>485</v>
      </c>
      <c r="H151" s="34"/>
      <c r="I151" s="34"/>
      <c r="J151" s="34"/>
      <c r="K151" s="34"/>
    </row>
    <row r="152" spans="1:11" ht="14.1" customHeight="1" x14ac:dyDescent="0.25">
      <c r="A152" s="34"/>
      <c r="B152" s="34"/>
      <c r="C152" s="1431" t="s">
        <v>70</v>
      </c>
      <c r="D152" s="1432"/>
      <c r="E152" s="1432"/>
      <c r="F152" s="1432"/>
      <c r="G152" s="1432"/>
      <c r="H152" s="34"/>
      <c r="I152" s="34"/>
      <c r="J152" s="34"/>
      <c r="K152" s="34"/>
    </row>
    <row r="153" spans="1:11" ht="14.1" customHeight="1" x14ac:dyDescent="0.25">
      <c r="A153" s="34"/>
      <c r="B153" s="34"/>
      <c r="C153" s="53"/>
      <c r="D153" s="52">
        <v>2026</v>
      </c>
      <c r="E153" s="52">
        <v>2027</v>
      </c>
      <c r="F153" s="52">
        <v>2028</v>
      </c>
      <c r="G153" s="52">
        <v>2029</v>
      </c>
      <c r="H153" s="34"/>
      <c r="I153" s="34"/>
      <c r="J153" s="34"/>
      <c r="K153" s="34"/>
    </row>
    <row r="154" spans="1:11" ht="14.1" customHeight="1" x14ac:dyDescent="0.25">
      <c r="A154" s="34"/>
      <c r="B154" s="34"/>
      <c r="C154" s="51"/>
      <c r="D154" s="50" t="s">
        <v>17</v>
      </c>
      <c r="E154" s="50" t="s">
        <v>18</v>
      </c>
      <c r="F154" s="50" t="s">
        <v>18</v>
      </c>
      <c r="G154" s="50" t="s">
        <v>18</v>
      </c>
      <c r="H154" s="34"/>
      <c r="I154" s="34"/>
      <c r="J154" s="34"/>
      <c r="K154" s="34"/>
    </row>
    <row r="155" spans="1:11" ht="14.1" customHeight="1" x14ac:dyDescent="0.25">
      <c r="A155" s="34"/>
      <c r="B155" s="34"/>
      <c r="C155" s="49" t="s">
        <v>71</v>
      </c>
      <c r="D155" s="47">
        <v>0</v>
      </c>
      <c r="E155" s="47">
        <v>0</v>
      </c>
      <c r="F155" s="47">
        <v>0</v>
      </c>
      <c r="G155" s="47">
        <v>0</v>
      </c>
      <c r="H155" s="34"/>
      <c r="I155" s="34"/>
      <c r="J155" s="34"/>
      <c r="K155" s="34"/>
    </row>
    <row r="156" spans="1:11" ht="14.1" customHeight="1" x14ac:dyDescent="0.25">
      <c r="A156" s="34"/>
      <c r="B156" s="34"/>
      <c r="C156" s="49" t="s">
        <v>72</v>
      </c>
      <c r="D156" s="47">
        <v>0</v>
      </c>
      <c r="E156" s="47">
        <v>0</v>
      </c>
      <c r="F156" s="47">
        <v>0</v>
      </c>
      <c r="G156" s="47">
        <v>0</v>
      </c>
      <c r="H156" s="34"/>
      <c r="I156" s="34"/>
      <c r="J156" s="34"/>
      <c r="K156" s="34"/>
    </row>
    <row r="157" spans="1:11" ht="14.1" customHeight="1" x14ac:dyDescent="0.25">
      <c r="A157" s="34"/>
      <c r="B157" s="34"/>
      <c r="C157" s="49" t="s">
        <v>73</v>
      </c>
      <c r="D157" s="47">
        <v>0</v>
      </c>
      <c r="E157" s="47">
        <v>0</v>
      </c>
      <c r="F157" s="47">
        <v>0</v>
      </c>
      <c r="G157" s="47">
        <v>0</v>
      </c>
      <c r="H157" s="34"/>
      <c r="I157" s="34"/>
      <c r="J157" s="34"/>
      <c r="K157" s="34"/>
    </row>
    <row r="158" spans="1:11" ht="14.1" customHeight="1" x14ac:dyDescent="0.25">
      <c r="A158" s="34"/>
      <c r="B158" s="34"/>
      <c r="C158" s="49" t="s">
        <v>74</v>
      </c>
      <c r="D158" s="47">
        <v>0</v>
      </c>
      <c r="E158" s="47">
        <v>0</v>
      </c>
      <c r="F158" s="47">
        <v>0</v>
      </c>
      <c r="G158" s="47">
        <v>0</v>
      </c>
      <c r="H158" s="34"/>
      <c r="I158" s="34"/>
      <c r="J158" s="34"/>
      <c r="K158" s="34"/>
    </row>
    <row r="159" spans="1:11" ht="14.1" customHeight="1" x14ac:dyDescent="0.25">
      <c r="A159" s="34"/>
      <c r="B159" s="34"/>
      <c r="C159" s="49" t="s">
        <v>72</v>
      </c>
      <c r="D159" s="47">
        <v>0</v>
      </c>
      <c r="E159" s="47">
        <v>0</v>
      </c>
      <c r="F159" s="47">
        <v>0</v>
      </c>
      <c r="G159" s="47">
        <v>0</v>
      </c>
      <c r="H159" s="34"/>
      <c r="I159" s="34"/>
      <c r="J159" s="34"/>
      <c r="K159" s="34"/>
    </row>
    <row r="160" spans="1:11" ht="14.1" customHeight="1" x14ac:dyDescent="0.25">
      <c r="A160" s="34"/>
      <c r="B160" s="34"/>
      <c r="C160" s="49" t="s">
        <v>73</v>
      </c>
      <c r="D160" s="47">
        <v>0</v>
      </c>
      <c r="E160" s="47">
        <v>0</v>
      </c>
      <c r="F160" s="47">
        <v>0</v>
      </c>
      <c r="G160" s="47">
        <v>0</v>
      </c>
      <c r="H160" s="34"/>
      <c r="I160" s="34"/>
      <c r="J160" s="34"/>
      <c r="K160" s="34"/>
    </row>
    <row r="161" spans="1:11" ht="14.1" customHeight="1" x14ac:dyDescent="0.25">
      <c r="A161" s="34"/>
      <c r="B161" s="34"/>
      <c r="C161" s="49" t="s">
        <v>75</v>
      </c>
      <c r="D161" s="47">
        <v>0</v>
      </c>
      <c r="E161" s="47">
        <v>0</v>
      </c>
      <c r="F161" s="47">
        <v>0</v>
      </c>
      <c r="G161" s="47">
        <v>0</v>
      </c>
      <c r="H161" s="34"/>
      <c r="I161" s="34"/>
      <c r="J161" s="34"/>
      <c r="K161" s="34"/>
    </row>
    <row r="162" spans="1:11" ht="14.1" customHeight="1" x14ac:dyDescent="0.25">
      <c r="A162" s="34"/>
      <c r="B162" s="34"/>
      <c r="C162" s="49" t="s">
        <v>72</v>
      </c>
      <c r="D162" s="47">
        <v>0</v>
      </c>
      <c r="E162" s="47">
        <v>0</v>
      </c>
      <c r="F162" s="47">
        <v>0</v>
      </c>
      <c r="G162" s="47">
        <v>0</v>
      </c>
      <c r="H162" s="34"/>
      <c r="I162" s="34"/>
      <c r="J162" s="34"/>
      <c r="K162" s="34"/>
    </row>
    <row r="163" spans="1:11" ht="14.1" customHeight="1" x14ac:dyDescent="0.25">
      <c r="A163" s="34"/>
      <c r="B163" s="34"/>
      <c r="C163" s="49" t="s">
        <v>73</v>
      </c>
      <c r="D163" s="47">
        <v>0</v>
      </c>
      <c r="E163" s="47">
        <v>0</v>
      </c>
      <c r="F163" s="47">
        <v>0</v>
      </c>
      <c r="G163" s="47">
        <v>0</v>
      </c>
      <c r="H163" s="34"/>
      <c r="I163" s="34"/>
      <c r="J163" s="34"/>
      <c r="K163" s="34"/>
    </row>
    <row r="164" spans="1:11" ht="14.1" customHeight="1" x14ac:dyDescent="0.25">
      <c r="A164" s="34"/>
      <c r="B164" s="34"/>
      <c r="C164" s="49" t="s">
        <v>76</v>
      </c>
      <c r="D164" s="47">
        <v>0</v>
      </c>
      <c r="E164" s="47">
        <v>0</v>
      </c>
      <c r="F164" s="47">
        <v>0</v>
      </c>
      <c r="G164" s="47">
        <v>0</v>
      </c>
      <c r="H164" s="34"/>
      <c r="I164" s="34"/>
      <c r="J164" s="34"/>
      <c r="K164" s="34"/>
    </row>
    <row r="165" spans="1:11" ht="14.1" customHeight="1" x14ac:dyDescent="0.25">
      <c r="A165" s="34"/>
      <c r="B165" s="34"/>
      <c r="C165" s="49" t="s">
        <v>72</v>
      </c>
      <c r="D165" s="47">
        <v>0</v>
      </c>
      <c r="E165" s="47">
        <v>0</v>
      </c>
      <c r="F165" s="47">
        <v>0</v>
      </c>
      <c r="G165" s="47">
        <v>0</v>
      </c>
      <c r="H165" s="34"/>
      <c r="I165" s="34"/>
      <c r="J165" s="34"/>
      <c r="K165" s="34"/>
    </row>
    <row r="166" spans="1:11" ht="14.1" customHeight="1" x14ac:dyDescent="0.25">
      <c r="A166" s="34"/>
      <c r="B166" s="34"/>
      <c r="C166" s="49" t="s">
        <v>73</v>
      </c>
      <c r="D166" s="47">
        <v>0</v>
      </c>
      <c r="E166" s="47">
        <v>0</v>
      </c>
      <c r="F166" s="47">
        <v>0</v>
      </c>
      <c r="G166" s="47">
        <v>0</v>
      </c>
      <c r="H166" s="34"/>
      <c r="I166" s="34"/>
      <c r="J166" s="34"/>
      <c r="K166" s="34"/>
    </row>
    <row r="167" spans="1:11" ht="14.1" customHeight="1" x14ac:dyDescent="0.25">
      <c r="A167" s="34"/>
      <c r="B167" s="34"/>
      <c r="C167" s="49" t="s">
        <v>77</v>
      </c>
      <c r="D167" s="47">
        <v>0</v>
      </c>
      <c r="E167" s="47">
        <v>0</v>
      </c>
      <c r="F167" s="47">
        <v>0</v>
      </c>
      <c r="G167" s="47">
        <v>0</v>
      </c>
      <c r="H167" s="34"/>
      <c r="I167" s="34"/>
      <c r="J167" s="34"/>
      <c r="K167" s="34"/>
    </row>
    <row r="168" spans="1:11" ht="14.1" customHeight="1" x14ac:dyDescent="0.25">
      <c r="A168" s="34"/>
      <c r="B168" s="34"/>
      <c r="C168" s="49" t="s">
        <v>72</v>
      </c>
      <c r="D168" s="47">
        <v>0</v>
      </c>
      <c r="E168" s="47">
        <v>0</v>
      </c>
      <c r="F168" s="47">
        <v>0</v>
      </c>
      <c r="G168" s="47">
        <v>0</v>
      </c>
      <c r="H168" s="34"/>
      <c r="I168" s="34"/>
      <c r="J168" s="34"/>
      <c r="K168" s="34"/>
    </row>
    <row r="169" spans="1:11" ht="14.1" customHeight="1" x14ac:dyDescent="0.25">
      <c r="A169" s="34"/>
      <c r="B169" s="34"/>
      <c r="C169" s="49" t="s">
        <v>73</v>
      </c>
      <c r="D169" s="47">
        <v>0</v>
      </c>
      <c r="E169" s="47">
        <v>0</v>
      </c>
      <c r="F169" s="47">
        <v>0</v>
      </c>
      <c r="G169" s="47">
        <v>0</v>
      </c>
      <c r="H169" s="34"/>
      <c r="I169" s="34"/>
      <c r="J169" s="34"/>
      <c r="K169" s="34"/>
    </row>
    <row r="170" spans="1:11" ht="14.1" customHeight="1" x14ac:dyDescent="0.25">
      <c r="A170" s="34"/>
      <c r="B170" s="34"/>
      <c r="C170" s="49" t="s">
        <v>78</v>
      </c>
      <c r="D170" s="47">
        <v>0</v>
      </c>
      <c r="E170" s="47">
        <v>0</v>
      </c>
      <c r="F170" s="47">
        <v>0</v>
      </c>
      <c r="G170" s="47">
        <v>0</v>
      </c>
      <c r="H170" s="34"/>
      <c r="I170" s="34"/>
      <c r="J170" s="34"/>
      <c r="K170" s="34"/>
    </row>
    <row r="171" spans="1:11" ht="14.1" customHeight="1" x14ac:dyDescent="0.25">
      <c r="A171" s="34"/>
      <c r="B171" s="34"/>
      <c r="C171" s="49" t="s">
        <v>72</v>
      </c>
      <c r="D171" s="47">
        <v>0</v>
      </c>
      <c r="E171" s="47">
        <v>0</v>
      </c>
      <c r="F171" s="47">
        <v>0</v>
      </c>
      <c r="G171" s="47">
        <v>0</v>
      </c>
      <c r="H171" s="34"/>
      <c r="I171" s="34"/>
      <c r="J171" s="34"/>
      <c r="K171" s="34"/>
    </row>
    <row r="172" spans="1:11" ht="14.1" customHeight="1" x14ac:dyDescent="0.25">
      <c r="A172" s="34"/>
      <c r="B172" s="34"/>
      <c r="C172" s="49" t="s">
        <v>73</v>
      </c>
      <c r="D172" s="47">
        <v>0</v>
      </c>
      <c r="E172" s="47">
        <v>0</v>
      </c>
      <c r="F172" s="47">
        <v>0</v>
      </c>
      <c r="G172" s="47">
        <v>0</v>
      </c>
      <c r="H172" s="34"/>
      <c r="I172" s="34"/>
      <c r="J172" s="34"/>
      <c r="K172" s="34"/>
    </row>
    <row r="173" spans="1:11" ht="14.1" customHeight="1" x14ac:dyDescent="0.25">
      <c r="A173" s="34"/>
      <c r="B173" s="34"/>
      <c r="C173" s="49" t="s">
        <v>79</v>
      </c>
      <c r="D173" s="47">
        <v>0</v>
      </c>
      <c r="E173" s="47">
        <v>0</v>
      </c>
      <c r="F173" s="47">
        <v>0</v>
      </c>
      <c r="G173" s="47">
        <v>0</v>
      </c>
      <c r="H173" s="34"/>
      <c r="I173" s="34"/>
      <c r="J173" s="34"/>
      <c r="K173" s="34"/>
    </row>
    <row r="174" spans="1:11" ht="14.1" customHeight="1" x14ac:dyDescent="0.25">
      <c r="A174" s="34"/>
      <c r="B174" s="34"/>
      <c r="C174" s="49" t="s">
        <v>72</v>
      </c>
      <c r="D174" s="47">
        <v>0</v>
      </c>
      <c r="E174" s="47">
        <v>0</v>
      </c>
      <c r="F174" s="47">
        <v>0</v>
      </c>
      <c r="G174" s="47">
        <v>0</v>
      </c>
      <c r="H174" s="34"/>
      <c r="I174" s="34"/>
      <c r="J174" s="34"/>
      <c r="K174" s="34"/>
    </row>
    <row r="175" spans="1:11" ht="14.1" customHeight="1" x14ac:dyDescent="0.25">
      <c r="A175" s="34"/>
      <c r="B175" s="34"/>
      <c r="C175" s="49" t="s">
        <v>73</v>
      </c>
      <c r="D175" s="47">
        <v>0</v>
      </c>
      <c r="E175" s="47">
        <v>0</v>
      </c>
      <c r="F175" s="47">
        <v>0</v>
      </c>
      <c r="G175" s="47">
        <v>0</v>
      </c>
      <c r="H175" s="34"/>
      <c r="I175" s="34"/>
      <c r="J175" s="34"/>
      <c r="K175" s="34"/>
    </row>
    <row r="176" spans="1:11" ht="14.1" customHeight="1" x14ac:dyDescent="0.25">
      <c r="A176" s="34"/>
      <c r="B176" s="34"/>
      <c r="C176" s="49" t="s">
        <v>80</v>
      </c>
      <c r="D176" s="47">
        <v>0</v>
      </c>
      <c r="E176" s="47">
        <v>0</v>
      </c>
      <c r="F176" s="47">
        <v>0</v>
      </c>
      <c r="G176" s="47">
        <v>0</v>
      </c>
      <c r="H176" s="34"/>
      <c r="I176" s="34"/>
      <c r="J176" s="34"/>
      <c r="K176" s="34"/>
    </row>
    <row r="177" spans="1:11" ht="14.1" customHeight="1" x14ac:dyDescent="0.25">
      <c r="A177" s="34"/>
      <c r="B177" s="34"/>
      <c r="C177" s="49" t="s">
        <v>72</v>
      </c>
      <c r="D177" s="47">
        <v>0</v>
      </c>
      <c r="E177" s="47">
        <v>0</v>
      </c>
      <c r="F177" s="47">
        <v>0</v>
      </c>
      <c r="G177" s="47">
        <v>0</v>
      </c>
      <c r="H177" s="34"/>
      <c r="I177" s="34"/>
      <c r="J177" s="34"/>
      <c r="K177" s="34"/>
    </row>
    <row r="178" spans="1:11" ht="14.1" customHeight="1" x14ac:dyDescent="0.25">
      <c r="A178" s="34"/>
      <c r="B178" s="34"/>
      <c r="C178" s="49" t="s">
        <v>81</v>
      </c>
      <c r="D178" s="47">
        <v>0</v>
      </c>
      <c r="E178" s="47">
        <v>0</v>
      </c>
      <c r="F178" s="47">
        <v>0</v>
      </c>
      <c r="G178" s="47">
        <v>0</v>
      </c>
      <c r="H178" s="34"/>
      <c r="I178" s="34"/>
      <c r="J178" s="34"/>
      <c r="K178" s="34"/>
    </row>
    <row r="179" spans="1:11" ht="14.1" customHeight="1" x14ac:dyDescent="0.25">
      <c r="A179" s="34"/>
      <c r="B179" s="34"/>
      <c r="C179" s="49" t="s">
        <v>82</v>
      </c>
      <c r="D179" s="47">
        <v>0</v>
      </c>
      <c r="E179" s="47">
        <v>0</v>
      </c>
      <c r="F179" s="47">
        <v>0</v>
      </c>
      <c r="G179" s="47">
        <v>0</v>
      </c>
      <c r="H179" s="34"/>
      <c r="I179" s="34"/>
      <c r="J179" s="34"/>
      <c r="K179" s="34"/>
    </row>
    <row r="180" spans="1:11" ht="14.1" customHeight="1" x14ac:dyDescent="0.25">
      <c r="A180" s="34"/>
      <c r="B180" s="34"/>
      <c r="C180" s="49" t="s">
        <v>83</v>
      </c>
      <c r="D180" s="47">
        <v>0</v>
      </c>
      <c r="E180" s="47">
        <v>0</v>
      </c>
      <c r="F180" s="47">
        <v>0</v>
      </c>
      <c r="G180" s="47">
        <v>0</v>
      </c>
      <c r="H180" s="34"/>
      <c r="I180" s="34"/>
      <c r="J180" s="34"/>
      <c r="K180" s="34"/>
    </row>
    <row r="181" spans="1:11" ht="14.1" customHeight="1" x14ac:dyDescent="0.25">
      <c r="A181" s="34"/>
      <c r="B181" s="34"/>
      <c r="C181" s="49" t="s">
        <v>84</v>
      </c>
      <c r="D181" s="47">
        <v>0</v>
      </c>
      <c r="E181" s="47">
        <v>0</v>
      </c>
      <c r="F181" s="47">
        <v>0</v>
      </c>
      <c r="G181" s="47">
        <v>0</v>
      </c>
      <c r="H181" s="34"/>
      <c r="I181" s="34"/>
      <c r="J181" s="34"/>
      <c r="K181" s="34"/>
    </row>
    <row r="182" spans="1:11" ht="14.1" customHeight="1" x14ac:dyDescent="0.25">
      <c r="A182" s="34"/>
      <c r="B182" s="34"/>
      <c r="C182" s="49" t="s">
        <v>85</v>
      </c>
      <c r="D182" s="47">
        <v>0</v>
      </c>
      <c r="E182" s="47">
        <v>500000</v>
      </c>
      <c r="F182" s="47">
        <v>500000</v>
      </c>
      <c r="G182" s="47">
        <v>500000</v>
      </c>
      <c r="H182" s="34"/>
      <c r="I182" s="34"/>
      <c r="J182" s="34"/>
      <c r="K182" s="34"/>
    </row>
    <row r="183" spans="1:11" ht="14.1" customHeight="1" x14ac:dyDescent="0.25">
      <c r="A183" s="34"/>
      <c r="B183" s="34"/>
      <c r="C183" s="49" t="s">
        <v>72</v>
      </c>
      <c r="D183" s="47">
        <v>0</v>
      </c>
      <c r="E183" s="47">
        <v>500000</v>
      </c>
      <c r="F183" s="47">
        <v>500000</v>
      </c>
      <c r="G183" s="47">
        <v>500000</v>
      </c>
      <c r="H183" s="34"/>
      <c r="I183" s="34"/>
      <c r="J183" s="34"/>
      <c r="K183" s="34"/>
    </row>
    <row r="184" spans="1:11" ht="14.1" customHeight="1" x14ac:dyDescent="0.25">
      <c r="A184" s="34"/>
      <c r="B184" s="34"/>
      <c r="C184" s="49" t="s">
        <v>81</v>
      </c>
      <c r="D184" s="47">
        <v>0</v>
      </c>
      <c r="E184" s="47">
        <v>0</v>
      </c>
      <c r="F184" s="47">
        <v>0</v>
      </c>
      <c r="G184" s="47">
        <v>0</v>
      </c>
      <c r="H184" s="34"/>
      <c r="I184" s="34"/>
      <c r="J184" s="34"/>
      <c r="K184" s="34"/>
    </row>
    <row r="185" spans="1:11" ht="14.1" customHeight="1" x14ac:dyDescent="0.25">
      <c r="A185" s="34"/>
      <c r="B185" s="34"/>
      <c r="C185" s="49" t="s">
        <v>82</v>
      </c>
      <c r="D185" s="47">
        <v>0</v>
      </c>
      <c r="E185" s="47">
        <v>0</v>
      </c>
      <c r="F185" s="47">
        <v>0</v>
      </c>
      <c r="G185" s="47">
        <v>0</v>
      </c>
      <c r="H185" s="34"/>
      <c r="I185" s="34"/>
      <c r="J185" s="34"/>
      <c r="K185" s="34"/>
    </row>
    <row r="186" spans="1:11" ht="14.1" customHeight="1" x14ac:dyDescent="0.25">
      <c r="A186" s="34"/>
      <c r="B186" s="34"/>
      <c r="C186" s="49" t="s">
        <v>83</v>
      </c>
      <c r="D186" s="47">
        <v>0</v>
      </c>
      <c r="E186" s="47">
        <v>0</v>
      </c>
      <c r="F186" s="47">
        <v>0</v>
      </c>
      <c r="G186" s="47">
        <v>0</v>
      </c>
      <c r="H186" s="34"/>
      <c r="I186" s="34"/>
      <c r="J186" s="34"/>
      <c r="K186" s="34"/>
    </row>
    <row r="187" spans="1:11" ht="14.1" customHeight="1" x14ac:dyDescent="0.25">
      <c r="A187" s="34"/>
      <c r="B187" s="34"/>
      <c r="C187" s="49" t="s">
        <v>84</v>
      </c>
      <c r="D187" s="47">
        <v>0</v>
      </c>
      <c r="E187" s="47">
        <v>0</v>
      </c>
      <c r="F187" s="47">
        <v>0</v>
      </c>
      <c r="G187" s="47">
        <v>0</v>
      </c>
      <c r="H187" s="34"/>
      <c r="I187" s="34"/>
      <c r="J187" s="34"/>
      <c r="K187" s="34"/>
    </row>
    <row r="188" spans="1:11" ht="14.1" customHeight="1" x14ac:dyDescent="0.25">
      <c r="A188" s="34"/>
      <c r="B188" s="34"/>
      <c r="C188" s="49" t="s">
        <v>86</v>
      </c>
      <c r="D188" s="47">
        <v>0</v>
      </c>
      <c r="E188" s="47">
        <v>0</v>
      </c>
      <c r="F188" s="47">
        <v>0</v>
      </c>
      <c r="G188" s="47">
        <v>0</v>
      </c>
      <c r="H188" s="34"/>
      <c r="I188" s="34"/>
      <c r="J188" s="34"/>
      <c r="K188" s="34"/>
    </row>
    <row r="189" spans="1:11" ht="14.1" customHeight="1" x14ac:dyDescent="0.25">
      <c r="A189" s="34"/>
      <c r="B189" s="34"/>
      <c r="C189" s="49" t="s">
        <v>72</v>
      </c>
      <c r="D189" s="47">
        <v>0</v>
      </c>
      <c r="E189" s="47">
        <v>0</v>
      </c>
      <c r="F189" s="47">
        <v>0</v>
      </c>
      <c r="G189" s="47">
        <v>0</v>
      </c>
      <c r="H189" s="34"/>
      <c r="I189" s="34"/>
      <c r="J189" s="34"/>
      <c r="K189" s="34"/>
    </row>
    <row r="190" spans="1:11" ht="14.1" customHeight="1" x14ac:dyDescent="0.25">
      <c r="A190" s="34"/>
      <c r="B190" s="34"/>
      <c r="C190" s="49" t="s">
        <v>81</v>
      </c>
      <c r="D190" s="47">
        <v>0</v>
      </c>
      <c r="E190" s="47">
        <v>0</v>
      </c>
      <c r="F190" s="47">
        <v>0</v>
      </c>
      <c r="G190" s="47">
        <v>0</v>
      </c>
      <c r="H190" s="34"/>
      <c r="I190" s="34"/>
      <c r="J190" s="34"/>
      <c r="K190" s="34"/>
    </row>
    <row r="191" spans="1:11" ht="14.1" customHeight="1" x14ac:dyDescent="0.25">
      <c r="A191" s="34"/>
      <c r="B191" s="34"/>
      <c r="C191" s="49" t="s">
        <v>82</v>
      </c>
      <c r="D191" s="47">
        <v>0</v>
      </c>
      <c r="E191" s="47">
        <v>0</v>
      </c>
      <c r="F191" s="47">
        <v>0</v>
      </c>
      <c r="G191" s="47">
        <v>0</v>
      </c>
      <c r="H191" s="34"/>
      <c r="I191" s="34"/>
      <c r="J191" s="34"/>
      <c r="K191" s="34"/>
    </row>
    <row r="192" spans="1:11" ht="14.1" customHeight="1" x14ac:dyDescent="0.25">
      <c r="A192" s="34"/>
      <c r="B192" s="34"/>
      <c r="C192" s="49" t="s">
        <v>83</v>
      </c>
      <c r="D192" s="47">
        <v>0</v>
      </c>
      <c r="E192" s="47">
        <v>0</v>
      </c>
      <c r="F192" s="47">
        <v>0</v>
      </c>
      <c r="G192" s="47">
        <v>0</v>
      </c>
      <c r="H192" s="34"/>
      <c r="I192" s="34"/>
      <c r="J192" s="34"/>
      <c r="K192" s="34"/>
    </row>
    <row r="193" spans="1:11" ht="14.1" customHeight="1" x14ac:dyDescent="0.25">
      <c r="A193" s="34"/>
      <c r="B193" s="34"/>
      <c r="C193" s="49" t="s">
        <v>84</v>
      </c>
      <c r="D193" s="47">
        <v>0</v>
      </c>
      <c r="E193" s="47">
        <v>0</v>
      </c>
      <c r="F193" s="47">
        <v>0</v>
      </c>
      <c r="G193" s="47">
        <v>0</v>
      </c>
      <c r="H193" s="34"/>
      <c r="I193" s="34"/>
      <c r="J193" s="34"/>
      <c r="K193" s="34"/>
    </row>
    <row r="194" spans="1:11" ht="14.1" customHeight="1" x14ac:dyDescent="0.25">
      <c r="A194" s="34"/>
      <c r="B194" s="34"/>
      <c r="C194" s="49" t="s">
        <v>87</v>
      </c>
      <c r="D194" s="47">
        <v>0</v>
      </c>
      <c r="E194" s="47">
        <v>0</v>
      </c>
      <c r="F194" s="47">
        <v>0</v>
      </c>
      <c r="G194" s="47">
        <v>0</v>
      </c>
      <c r="H194" s="34"/>
      <c r="I194" s="34"/>
      <c r="J194" s="34"/>
      <c r="K194" s="34"/>
    </row>
    <row r="195" spans="1:11" ht="14.1" customHeight="1" x14ac:dyDescent="0.25">
      <c r="A195" s="34"/>
      <c r="B195" s="34"/>
      <c r="C195" s="49" t="s">
        <v>88</v>
      </c>
      <c r="D195" s="47">
        <v>0</v>
      </c>
      <c r="E195" s="47">
        <v>0</v>
      </c>
      <c r="F195" s="47">
        <v>0</v>
      </c>
      <c r="G195" s="47">
        <v>0</v>
      </c>
      <c r="H195" s="34"/>
      <c r="I195" s="34"/>
      <c r="J195" s="34"/>
      <c r="K195" s="34"/>
    </row>
    <row r="196" spans="1:11" ht="14.1" customHeight="1" x14ac:dyDescent="0.25">
      <c r="A196" s="34"/>
      <c r="B196" s="34"/>
      <c r="C196" s="48" t="s">
        <v>89</v>
      </c>
      <c r="D196" s="47">
        <v>0</v>
      </c>
      <c r="E196" s="47">
        <v>500000</v>
      </c>
      <c r="F196" s="47">
        <v>500000</v>
      </c>
      <c r="G196" s="47">
        <v>500000</v>
      </c>
      <c r="H196" s="34"/>
      <c r="I196" s="34"/>
      <c r="J196" s="34"/>
      <c r="K196" s="34"/>
    </row>
    <row r="197" spans="1:11" ht="14.1" customHeight="1" x14ac:dyDescent="0.25">
      <c r="A197" s="34"/>
      <c r="B197" s="34"/>
      <c r="C197" s="55" t="s">
        <v>46</v>
      </c>
      <c r="D197" s="1419" t="s">
        <v>2431</v>
      </c>
      <c r="E197" s="1420"/>
      <c r="F197" s="1420"/>
      <c r="G197" s="1420"/>
      <c r="H197" s="34"/>
      <c r="I197" s="34"/>
      <c r="J197" s="34"/>
      <c r="K197" s="34"/>
    </row>
    <row r="198" spans="1:11" ht="14.1" customHeight="1" x14ac:dyDescent="0.25">
      <c r="A198" s="34"/>
      <c r="B198" s="34"/>
      <c r="C198" s="32" t="s">
        <v>48</v>
      </c>
      <c r="D198" s="1421" t="s">
        <v>2430</v>
      </c>
      <c r="E198" s="1422"/>
      <c r="F198" s="1422"/>
      <c r="G198" s="1422"/>
      <c r="H198" s="34"/>
      <c r="I198" s="34"/>
      <c r="J198" s="34"/>
      <c r="K198" s="34"/>
    </row>
    <row r="199" spans="1:11" ht="14.1" customHeight="1" x14ac:dyDescent="0.25">
      <c r="A199" s="34"/>
      <c r="B199" s="34"/>
      <c r="C199" s="32" t="s">
        <v>50</v>
      </c>
      <c r="D199" s="1421" t="s">
        <v>2429</v>
      </c>
      <c r="E199" s="1422"/>
      <c r="F199" s="1422"/>
      <c r="G199" s="1422"/>
      <c r="H199" s="34"/>
      <c r="I199" s="34"/>
      <c r="J199" s="34"/>
      <c r="K199" s="34"/>
    </row>
    <row r="200" spans="1:11" ht="15" customHeight="1" x14ac:dyDescent="0.25">
      <c r="A200" s="34"/>
      <c r="B200" s="34"/>
      <c r="C200" s="53"/>
      <c r="D200" s="52">
        <v>2026</v>
      </c>
      <c r="E200" s="52">
        <v>2027</v>
      </c>
      <c r="F200" s="52">
        <v>2028</v>
      </c>
      <c r="G200" s="52">
        <v>2029</v>
      </c>
      <c r="H200" s="34"/>
      <c r="I200" s="34"/>
      <c r="J200" s="34"/>
      <c r="K200" s="34"/>
    </row>
    <row r="201" spans="1:11" ht="15" customHeight="1" x14ac:dyDescent="0.25">
      <c r="A201" s="34"/>
      <c r="B201" s="34"/>
      <c r="C201" s="51"/>
      <c r="D201" s="50" t="s">
        <v>17</v>
      </c>
      <c r="E201" s="50" t="s">
        <v>18</v>
      </c>
      <c r="F201" s="50" t="s">
        <v>18</v>
      </c>
      <c r="G201" s="50" t="s">
        <v>18</v>
      </c>
      <c r="H201" s="34"/>
      <c r="I201" s="34"/>
      <c r="J201" s="34"/>
      <c r="K201" s="34"/>
    </row>
    <row r="202" spans="1:11" ht="14.1" customHeight="1" x14ac:dyDescent="0.25">
      <c r="A202" s="34"/>
      <c r="B202" s="34"/>
      <c r="C202" s="41" t="s">
        <v>52</v>
      </c>
      <c r="D202" s="54" t="s">
        <v>53</v>
      </c>
      <c r="E202" s="54" t="s">
        <v>373</v>
      </c>
      <c r="F202" s="54" t="s">
        <v>132</v>
      </c>
      <c r="G202" s="54" t="s">
        <v>1083</v>
      </c>
      <c r="H202" s="34"/>
      <c r="I202" s="34"/>
      <c r="J202" s="34"/>
      <c r="K202" s="34"/>
    </row>
    <row r="203" spans="1:11" ht="14.1" customHeight="1" x14ac:dyDescent="0.25">
      <c r="A203" s="34"/>
      <c r="B203" s="34"/>
      <c r="C203" s="41" t="s">
        <v>54</v>
      </c>
      <c r="D203" s="54" t="s">
        <v>55</v>
      </c>
      <c r="E203" s="54" t="s">
        <v>165</v>
      </c>
      <c r="F203" s="54" t="s">
        <v>165</v>
      </c>
      <c r="G203" s="54" t="s">
        <v>165</v>
      </c>
      <c r="H203" s="34"/>
      <c r="I203" s="34"/>
      <c r="J203" s="34"/>
      <c r="K203" s="34"/>
    </row>
    <row r="204" spans="1:11" ht="14.1" customHeight="1" x14ac:dyDescent="0.25">
      <c r="A204" s="34"/>
      <c r="B204" s="34"/>
      <c r="C204" s="41" t="s">
        <v>59</v>
      </c>
      <c r="D204" s="54" t="s">
        <v>55</v>
      </c>
      <c r="E204" s="54" t="s">
        <v>2428</v>
      </c>
      <c r="F204" s="54" t="s">
        <v>196</v>
      </c>
      <c r="G204" s="54" t="s">
        <v>2427</v>
      </c>
      <c r="H204" s="34"/>
      <c r="I204" s="34"/>
      <c r="J204" s="34"/>
      <c r="K204" s="34"/>
    </row>
    <row r="205" spans="1:11" ht="14.1" customHeight="1" x14ac:dyDescent="0.25">
      <c r="A205" s="34"/>
      <c r="B205" s="34"/>
      <c r="C205" s="41" t="s">
        <v>63</v>
      </c>
      <c r="D205" s="54" t="s">
        <v>53</v>
      </c>
      <c r="E205" s="54" t="s">
        <v>53</v>
      </c>
      <c r="F205" s="54" t="s">
        <v>173</v>
      </c>
      <c r="G205" s="54" t="s">
        <v>487</v>
      </c>
      <c r="H205" s="34"/>
      <c r="I205" s="34"/>
      <c r="J205" s="34"/>
      <c r="K205" s="34"/>
    </row>
    <row r="206" spans="1:11" ht="14.1" customHeight="1" x14ac:dyDescent="0.25">
      <c r="A206" s="34"/>
      <c r="B206" s="34"/>
      <c r="C206" s="41" t="s">
        <v>65</v>
      </c>
      <c r="D206" s="54" t="s">
        <v>53</v>
      </c>
      <c r="E206" s="54" t="s">
        <v>53</v>
      </c>
      <c r="F206" s="54" t="s">
        <v>55</v>
      </c>
      <c r="G206" s="54" t="s">
        <v>55</v>
      </c>
      <c r="H206" s="34"/>
      <c r="I206" s="34"/>
      <c r="J206" s="34"/>
      <c r="K206" s="34"/>
    </row>
    <row r="207" spans="1:11" ht="14.1" customHeight="1" x14ac:dyDescent="0.25">
      <c r="A207" s="34"/>
      <c r="B207" s="34"/>
      <c r="C207" s="41" t="s">
        <v>68</v>
      </c>
      <c r="D207" s="54" t="s">
        <v>53</v>
      </c>
      <c r="E207" s="54" t="s">
        <v>53</v>
      </c>
      <c r="F207" s="54" t="s">
        <v>2426</v>
      </c>
      <c r="G207" s="54" t="s">
        <v>485</v>
      </c>
      <c r="H207" s="34"/>
      <c r="I207" s="34"/>
      <c r="J207" s="34"/>
      <c r="K207" s="34"/>
    </row>
    <row r="208" spans="1:11" ht="14.1" customHeight="1" x14ac:dyDescent="0.25">
      <c r="A208" s="34"/>
      <c r="B208" s="34"/>
      <c r="C208" s="1431" t="s">
        <v>70</v>
      </c>
      <c r="D208" s="1432"/>
      <c r="E208" s="1432"/>
      <c r="F208" s="1432"/>
      <c r="G208" s="1432"/>
      <c r="H208" s="34"/>
      <c r="I208" s="34"/>
      <c r="J208" s="34"/>
      <c r="K208" s="34"/>
    </row>
    <row r="209" spans="1:11" ht="14.1" customHeight="1" x14ac:dyDescent="0.25">
      <c r="A209" s="34"/>
      <c r="B209" s="34"/>
      <c r="C209" s="53"/>
      <c r="D209" s="52">
        <v>2026</v>
      </c>
      <c r="E209" s="52">
        <v>2027</v>
      </c>
      <c r="F209" s="52">
        <v>2028</v>
      </c>
      <c r="G209" s="52">
        <v>2029</v>
      </c>
      <c r="H209" s="34"/>
      <c r="I209" s="34"/>
      <c r="J209" s="34"/>
      <c r="K209" s="34"/>
    </row>
    <row r="210" spans="1:11" ht="14.1" customHeight="1" x14ac:dyDescent="0.25">
      <c r="A210" s="34"/>
      <c r="B210" s="34"/>
      <c r="C210" s="51"/>
      <c r="D210" s="50" t="s">
        <v>17</v>
      </c>
      <c r="E210" s="50" t="s">
        <v>18</v>
      </c>
      <c r="F210" s="50" t="s">
        <v>18</v>
      </c>
      <c r="G210" s="50" t="s">
        <v>18</v>
      </c>
      <c r="H210" s="34"/>
      <c r="I210" s="34"/>
      <c r="J210" s="34"/>
      <c r="K210" s="34"/>
    </row>
    <row r="211" spans="1:11" ht="14.1" customHeight="1" x14ac:dyDescent="0.25">
      <c r="A211" s="34"/>
      <c r="B211" s="34"/>
      <c r="C211" s="49" t="s">
        <v>71</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73</v>
      </c>
      <c r="D213" s="47">
        <v>0</v>
      </c>
      <c r="E213" s="47">
        <v>0</v>
      </c>
      <c r="F213" s="47">
        <v>0</v>
      </c>
      <c r="G213" s="47">
        <v>0</v>
      </c>
      <c r="H213" s="34"/>
      <c r="I213" s="34"/>
      <c r="J213" s="34"/>
      <c r="K213" s="34"/>
    </row>
    <row r="214" spans="1:11" ht="14.1" customHeight="1" x14ac:dyDescent="0.25">
      <c r="A214" s="34"/>
      <c r="B214" s="34"/>
      <c r="C214" s="49" t="s">
        <v>74</v>
      </c>
      <c r="D214" s="47">
        <v>0</v>
      </c>
      <c r="E214" s="47">
        <v>0</v>
      </c>
      <c r="F214" s="47">
        <v>0</v>
      </c>
      <c r="G214" s="47">
        <v>0</v>
      </c>
      <c r="H214" s="34"/>
      <c r="I214" s="34"/>
      <c r="J214" s="34"/>
      <c r="K214" s="34"/>
    </row>
    <row r="215" spans="1:11" ht="14.1" customHeight="1" x14ac:dyDescent="0.25">
      <c r="A215" s="34"/>
      <c r="B215" s="34"/>
      <c r="C215" s="49" t="s">
        <v>72</v>
      </c>
      <c r="D215" s="47">
        <v>0</v>
      </c>
      <c r="E215" s="47">
        <v>0</v>
      </c>
      <c r="F215" s="47">
        <v>0</v>
      </c>
      <c r="G215" s="47">
        <v>0</v>
      </c>
      <c r="H215" s="34"/>
      <c r="I215" s="34"/>
      <c r="J215" s="34"/>
      <c r="K215" s="34"/>
    </row>
    <row r="216" spans="1:11" ht="14.1" customHeight="1" x14ac:dyDescent="0.25">
      <c r="A216" s="34"/>
      <c r="B216" s="34"/>
      <c r="C216" s="49" t="s">
        <v>73</v>
      </c>
      <c r="D216" s="47">
        <v>0</v>
      </c>
      <c r="E216" s="47">
        <v>0</v>
      </c>
      <c r="F216" s="47">
        <v>0</v>
      </c>
      <c r="G216" s="47">
        <v>0</v>
      </c>
      <c r="H216" s="34"/>
      <c r="I216" s="34"/>
      <c r="J216" s="34"/>
      <c r="K216" s="34"/>
    </row>
    <row r="217" spans="1:11" ht="14.1" customHeight="1" x14ac:dyDescent="0.25">
      <c r="A217" s="34"/>
      <c r="B217" s="34"/>
      <c r="C217" s="49" t="s">
        <v>75</v>
      </c>
      <c r="D217" s="47">
        <v>0</v>
      </c>
      <c r="E217" s="47">
        <v>0</v>
      </c>
      <c r="F217" s="47">
        <v>0</v>
      </c>
      <c r="G217" s="47">
        <v>0</v>
      </c>
      <c r="H217" s="34"/>
      <c r="I217" s="34"/>
      <c r="J217" s="34"/>
      <c r="K217" s="34"/>
    </row>
    <row r="218" spans="1:11" ht="14.1" customHeight="1" x14ac:dyDescent="0.25">
      <c r="A218" s="34"/>
      <c r="B218" s="34"/>
      <c r="C218" s="49" t="s">
        <v>72</v>
      </c>
      <c r="D218" s="47">
        <v>0</v>
      </c>
      <c r="E218" s="47">
        <v>0</v>
      </c>
      <c r="F218" s="47">
        <v>0</v>
      </c>
      <c r="G218" s="47">
        <v>0</v>
      </c>
      <c r="H218" s="34"/>
      <c r="I218" s="34"/>
      <c r="J218" s="34"/>
      <c r="K218" s="34"/>
    </row>
    <row r="219" spans="1:11" ht="14.1" customHeight="1" x14ac:dyDescent="0.25">
      <c r="A219" s="34"/>
      <c r="B219" s="34"/>
      <c r="C219" s="49" t="s">
        <v>73</v>
      </c>
      <c r="D219" s="47">
        <v>0</v>
      </c>
      <c r="E219" s="47">
        <v>0</v>
      </c>
      <c r="F219" s="47">
        <v>0</v>
      </c>
      <c r="G219" s="47">
        <v>0</v>
      </c>
      <c r="H219" s="34"/>
      <c r="I219" s="34"/>
      <c r="J219" s="34"/>
      <c r="K219" s="34"/>
    </row>
    <row r="220" spans="1:11" ht="14.1" customHeight="1" x14ac:dyDescent="0.25">
      <c r="A220" s="34"/>
      <c r="B220" s="34"/>
      <c r="C220" s="49" t="s">
        <v>76</v>
      </c>
      <c r="D220" s="47">
        <v>0</v>
      </c>
      <c r="E220" s="47">
        <v>0</v>
      </c>
      <c r="F220" s="47">
        <v>0</v>
      </c>
      <c r="G220" s="47">
        <v>0</v>
      </c>
      <c r="H220" s="34"/>
      <c r="I220" s="34"/>
      <c r="J220" s="34"/>
      <c r="K220" s="34"/>
    </row>
    <row r="221" spans="1:11" ht="14.1" customHeight="1" x14ac:dyDescent="0.25">
      <c r="A221" s="34"/>
      <c r="B221" s="34"/>
      <c r="C221" s="49" t="s">
        <v>72</v>
      </c>
      <c r="D221" s="47">
        <v>0</v>
      </c>
      <c r="E221" s="47">
        <v>0</v>
      </c>
      <c r="F221" s="47">
        <v>0</v>
      </c>
      <c r="G221" s="47">
        <v>0</v>
      </c>
      <c r="H221" s="34"/>
      <c r="I221" s="34"/>
      <c r="J221" s="34"/>
      <c r="K221" s="34"/>
    </row>
    <row r="222" spans="1:11" ht="14.1" customHeight="1" x14ac:dyDescent="0.25">
      <c r="A222" s="34"/>
      <c r="B222" s="34"/>
      <c r="C222" s="49" t="s">
        <v>73</v>
      </c>
      <c r="D222" s="47">
        <v>0</v>
      </c>
      <c r="E222" s="47">
        <v>0</v>
      </c>
      <c r="F222" s="47">
        <v>0</v>
      </c>
      <c r="G222" s="47">
        <v>0</v>
      </c>
      <c r="H222" s="34"/>
      <c r="I222" s="34"/>
      <c r="J222" s="34"/>
      <c r="K222" s="34"/>
    </row>
    <row r="223" spans="1:11" ht="14.1" customHeight="1" x14ac:dyDescent="0.25">
      <c r="A223" s="34"/>
      <c r="B223" s="34"/>
      <c r="C223" s="49" t="s">
        <v>77</v>
      </c>
      <c r="D223" s="47">
        <v>0</v>
      </c>
      <c r="E223" s="47">
        <v>0</v>
      </c>
      <c r="F223" s="47">
        <v>0</v>
      </c>
      <c r="G223" s="47">
        <v>0</v>
      </c>
      <c r="H223" s="34"/>
      <c r="I223" s="34"/>
      <c r="J223" s="34"/>
      <c r="K223" s="34"/>
    </row>
    <row r="224" spans="1:11" ht="14.1" customHeight="1" x14ac:dyDescent="0.25">
      <c r="A224" s="34"/>
      <c r="B224" s="34"/>
      <c r="C224" s="49" t="s">
        <v>72</v>
      </c>
      <c r="D224" s="47">
        <v>0</v>
      </c>
      <c r="E224" s="47">
        <v>0</v>
      </c>
      <c r="F224" s="47">
        <v>0</v>
      </c>
      <c r="G224" s="47">
        <v>0</v>
      </c>
      <c r="H224" s="34"/>
      <c r="I224" s="34"/>
      <c r="J224" s="34"/>
      <c r="K224" s="34"/>
    </row>
    <row r="225" spans="1:11" ht="14.1" customHeight="1" x14ac:dyDescent="0.25">
      <c r="A225" s="34"/>
      <c r="B225" s="34"/>
      <c r="C225" s="49" t="s">
        <v>73</v>
      </c>
      <c r="D225" s="47">
        <v>0</v>
      </c>
      <c r="E225" s="47">
        <v>0</v>
      </c>
      <c r="F225" s="47">
        <v>0</v>
      </c>
      <c r="G225" s="47">
        <v>0</v>
      </c>
      <c r="H225" s="34"/>
      <c r="I225" s="34"/>
      <c r="J225" s="34"/>
      <c r="K225" s="34"/>
    </row>
    <row r="226" spans="1:11" ht="14.1" customHeight="1" x14ac:dyDescent="0.25">
      <c r="A226" s="34"/>
      <c r="B226" s="34"/>
      <c r="C226" s="49" t="s">
        <v>78</v>
      </c>
      <c r="D226" s="47">
        <v>0</v>
      </c>
      <c r="E226" s="47">
        <v>0</v>
      </c>
      <c r="F226" s="47">
        <v>0</v>
      </c>
      <c r="G226" s="47">
        <v>0</v>
      </c>
      <c r="H226" s="34"/>
      <c r="I226" s="34"/>
      <c r="J226" s="34"/>
      <c r="K226" s="34"/>
    </row>
    <row r="227" spans="1:11" ht="14.1" customHeight="1" x14ac:dyDescent="0.25">
      <c r="A227" s="34"/>
      <c r="B227" s="34"/>
      <c r="C227" s="49" t="s">
        <v>72</v>
      </c>
      <c r="D227" s="47">
        <v>0</v>
      </c>
      <c r="E227" s="47">
        <v>0</v>
      </c>
      <c r="F227" s="47">
        <v>0</v>
      </c>
      <c r="G227" s="47">
        <v>0</v>
      </c>
      <c r="H227" s="34"/>
      <c r="I227" s="34"/>
      <c r="J227" s="34"/>
      <c r="K227" s="34"/>
    </row>
    <row r="228" spans="1:11" ht="14.1" customHeight="1" x14ac:dyDescent="0.25">
      <c r="A228" s="34"/>
      <c r="B228" s="34"/>
      <c r="C228" s="49" t="s">
        <v>73</v>
      </c>
      <c r="D228" s="47">
        <v>0</v>
      </c>
      <c r="E228" s="47">
        <v>0</v>
      </c>
      <c r="F228" s="47">
        <v>0</v>
      </c>
      <c r="G228" s="47">
        <v>0</v>
      </c>
      <c r="H228" s="34"/>
      <c r="I228" s="34"/>
      <c r="J228" s="34"/>
      <c r="K228" s="34"/>
    </row>
    <row r="229" spans="1:11" ht="14.1" customHeight="1" x14ac:dyDescent="0.25">
      <c r="A229" s="34"/>
      <c r="B229" s="34"/>
      <c r="C229" s="49" t="s">
        <v>79</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73</v>
      </c>
      <c r="D231" s="47">
        <v>0</v>
      </c>
      <c r="E231" s="47">
        <v>0</v>
      </c>
      <c r="F231" s="47">
        <v>0</v>
      </c>
      <c r="G231" s="47">
        <v>0</v>
      </c>
      <c r="H231" s="34"/>
      <c r="I231" s="34"/>
      <c r="J231" s="34"/>
      <c r="K231" s="34"/>
    </row>
    <row r="232" spans="1:11" ht="14.1" customHeight="1" x14ac:dyDescent="0.25">
      <c r="A232" s="34"/>
      <c r="B232" s="34"/>
      <c r="C232" s="49" t="s">
        <v>80</v>
      </c>
      <c r="D232" s="47">
        <v>0</v>
      </c>
      <c r="E232" s="47">
        <v>0</v>
      </c>
      <c r="F232" s="47">
        <v>0</v>
      </c>
      <c r="G232" s="47">
        <v>0</v>
      </c>
      <c r="H232" s="34"/>
      <c r="I232" s="34"/>
      <c r="J232" s="34"/>
      <c r="K232" s="34"/>
    </row>
    <row r="233" spans="1:11" ht="14.1" customHeight="1" x14ac:dyDescent="0.25">
      <c r="A233" s="34"/>
      <c r="B233" s="34"/>
      <c r="C233" s="49" t="s">
        <v>72</v>
      </c>
      <c r="D233" s="47">
        <v>0</v>
      </c>
      <c r="E233" s="47">
        <v>0</v>
      </c>
      <c r="F233" s="47">
        <v>0</v>
      </c>
      <c r="G233" s="47">
        <v>0</v>
      </c>
      <c r="H233" s="34"/>
      <c r="I233" s="34"/>
      <c r="J233" s="34"/>
      <c r="K233" s="34"/>
    </row>
    <row r="234" spans="1:11" ht="14.1" customHeight="1" x14ac:dyDescent="0.25">
      <c r="A234" s="34"/>
      <c r="B234" s="34"/>
      <c r="C234" s="49" t="s">
        <v>81</v>
      </c>
      <c r="D234" s="47">
        <v>0</v>
      </c>
      <c r="E234" s="47">
        <v>0</v>
      </c>
      <c r="F234" s="47">
        <v>0</v>
      </c>
      <c r="G234" s="47">
        <v>0</v>
      </c>
      <c r="H234" s="34"/>
      <c r="I234" s="34"/>
      <c r="J234" s="34"/>
      <c r="K234" s="34"/>
    </row>
    <row r="235" spans="1:11" ht="14.1" customHeight="1" x14ac:dyDescent="0.25">
      <c r="A235" s="34"/>
      <c r="B235" s="34"/>
      <c r="C235" s="49" t="s">
        <v>82</v>
      </c>
      <c r="D235" s="47">
        <v>0</v>
      </c>
      <c r="E235" s="47">
        <v>0</v>
      </c>
      <c r="F235" s="47">
        <v>0</v>
      </c>
      <c r="G235" s="47">
        <v>0</v>
      </c>
      <c r="H235" s="34"/>
      <c r="I235" s="34"/>
      <c r="J235" s="34"/>
      <c r="K235" s="34"/>
    </row>
    <row r="236" spans="1:11" ht="14.1" customHeight="1" x14ac:dyDescent="0.25">
      <c r="A236" s="34"/>
      <c r="B236" s="34"/>
      <c r="C236" s="49" t="s">
        <v>83</v>
      </c>
      <c r="D236" s="47">
        <v>0</v>
      </c>
      <c r="E236" s="47">
        <v>0</v>
      </c>
      <c r="F236" s="47">
        <v>0</v>
      </c>
      <c r="G236" s="47">
        <v>0</v>
      </c>
      <c r="H236" s="34"/>
      <c r="I236" s="34"/>
      <c r="J236" s="34"/>
      <c r="K236" s="34"/>
    </row>
    <row r="237" spans="1:11" ht="14.1" customHeight="1" x14ac:dyDescent="0.25">
      <c r="A237" s="34"/>
      <c r="B237" s="34"/>
      <c r="C237" s="49" t="s">
        <v>84</v>
      </c>
      <c r="D237" s="47">
        <v>0</v>
      </c>
      <c r="E237" s="47">
        <v>0</v>
      </c>
      <c r="F237" s="47">
        <v>0</v>
      </c>
      <c r="G237" s="47">
        <v>0</v>
      </c>
      <c r="H237" s="34"/>
      <c r="I237" s="34"/>
      <c r="J237" s="34"/>
      <c r="K237" s="34"/>
    </row>
    <row r="238" spans="1:11" ht="14.1" customHeight="1" x14ac:dyDescent="0.25">
      <c r="A238" s="34"/>
      <c r="B238" s="34"/>
      <c r="C238" s="49" t="s">
        <v>85</v>
      </c>
      <c r="D238" s="47">
        <v>0</v>
      </c>
      <c r="E238" s="47">
        <v>500000</v>
      </c>
      <c r="F238" s="47">
        <v>500000</v>
      </c>
      <c r="G238" s="47">
        <v>500000</v>
      </c>
      <c r="H238" s="34"/>
      <c r="I238" s="34"/>
      <c r="J238" s="34"/>
      <c r="K238" s="34"/>
    </row>
    <row r="239" spans="1:11" ht="14.1" customHeight="1" x14ac:dyDescent="0.25">
      <c r="A239" s="34"/>
      <c r="B239" s="34"/>
      <c r="C239" s="49" t="s">
        <v>72</v>
      </c>
      <c r="D239" s="47">
        <v>0</v>
      </c>
      <c r="E239" s="47">
        <v>500000</v>
      </c>
      <c r="F239" s="47">
        <v>500000</v>
      </c>
      <c r="G239" s="47">
        <v>500000</v>
      </c>
      <c r="H239" s="34"/>
      <c r="I239" s="34"/>
      <c r="J239" s="34"/>
      <c r="K239" s="34"/>
    </row>
    <row r="240" spans="1:11" ht="14.1" customHeight="1" x14ac:dyDescent="0.25">
      <c r="A240" s="34"/>
      <c r="B240" s="34"/>
      <c r="C240" s="49" t="s">
        <v>81</v>
      </c>
      <c r="D240" s="47">
        <v>0</v>
      </c>
      <c r="E240" s="47">
        <v>0</v>
      </c>
      <c r="F240" s="47">
        <v>0</v>
      </c>
      <c r="G240" s="47">
        <v>0</v>
      </c>
      <c r="H240" s="34"/>
      <c r="I240" s="34"/>
      <c r="J240" s="34"/>
      <c r="K240" s="34"/>
    </row>
    <row r="241" spans="1:11" ht="14.1" customHeight="1" x14ac:dyDescent="0.25">
      <c r="A241" s="34"/>
      <c r="B241" s="34"/>
      <c r="C241" s="49" t="s">
        <v>82</v>
      </c>
      <c r="D241" s="47">
        <v>0</v>
      </c>
      <c r="E241" s="47">
        <v>0</v>
      </c>
      <c r="F241" s="47">
        <v>0</v>
      </c>
      <c r="G241" s="47">
        <v>0</v>
      </c>
      <c r="H241" s="34"/>
      <c r="I241" s="34"/>
      <c r="J241" s="34"/>
      <c r="K241" s="34"/>
    </row>
    <row r="242" spans="1:11" ht="14.1" customHeight="1" x14ac:dyDescent="0.25">
      <c r="A242" s="34"/>
      <c r="B242" s="34"/>
      <c r="C242" s="49" t="s">
        <v>83</v>
      </c>
      <c r="D242" s="47">
        <v>0</v>
      </c>
      <c r="E242" s="47">
        <v>0</v>
      </c>
      <c r="F242" s="47">
        <v>0</v>
      </c>
      <c r="G242" s="47">
        <v>0</v>
      </c>
      <c r="H242" s="34"/>
      <c r="I242" s="34"/>
      <c r="J242" s="34"/>
      <c r="K242" s="34"/>
    </row>
    <row r="243" spans="1:11" ht="14.1" customHeight="1" x14ac:dyDescent="0.25">
      <c r="A243" s="34"/>
      <c r="B243" s="34"/>
      <c r="C243" s="49" t="s">
        <v>84</v>
      </c>
      <c r="D243" s="47">
        <v>0</v>
      </c>
      <c r="E243" s="47">
        <v>0</v>
      </c>
      <c r="F243" s="47">
        <v>0</v>
      </c>
      <c r="G243" s="47">
        <v>0</v>
      </c>
      <c r="H243" s="34"/>
      <c r="I243" s="34"/>
      <c r="J243" s="34"/>
      <c r="K243" s="34"/>
    </row>
    <row r="244" spans="1:11" ht="14.1" customHeight="1" x14ac:dyDescent="0.25">
      <c r="A244" s="34"/>
      <c r="B244" s="34"/>
      <c r="C244" s="49" t="s">
        <v>86</v>
      </c>
      <c r="D244" s="47">
        <v>0</v>
      </c>
      <c r="E244" s="47">
        <v>0</v>
      </c>
      <c r="F244" s="47">
        <v>0</v>
      </c>
      <c r="G244" s="47">
        <v>0</v>
      </c>
      <c r="H244" s="34"/>
      <c r="I244" s="34"/>
      <c r="J244" s="34"/>
      <c r="K244" s="34"/>
    </row>
    <row r="245" spans="1:11" ht="14.1" customHeight="1" x14ac:dyDescent="0.25">
      <c r="A245" s="34"/>
      <c r="B245" s="34"/>
      <c r="C245" s="49" t="s">
        <v>72</v>
      </c>
      <c r="D245" s="47">
        <v>0</v>
      </c>
      <c r="E245" s="47">
        <v>0</v>
      </c>
      <c r="F245" s="47">
        <v>0</v>
      </c>
      <c r="G245" s="47">
        <v>0</v>
      </c>
      <c r="H245" s="34"/>
      <c r="I245" s="34"/>
      <c r="J245" s="34"/>
      <c r="K245" s="34"/>
    </row>
    <row r="246" spans="1:11" ht="14.1" customHeight="1" x14ac:dyDescent="0.25">
      <c r="A246" s="34"/>
      <c r="B246" s="34"/>
      <c r="C246" s="49" t="s">
        <v>81</v>
      </c>
      <c r="D246" s="47">
        <v>0</v>
      </c>
      <c r="E246" s="47">
        <v>0</v>
      </c>
      <c r="F246" s="47">
        <v>0</v>
      </c>
      <c r="G246" s="47">
        <v>0</v>
      </c>
      <c r="H246" s="34"/>
      <c r="I246" s="34"/>
      <c r="J246" s="34"/>
      <c r="K246" s="34"/>
    </row>
    <row r="247" spans="1:11" ht="14.1" customHeight="1" x14ac:dyDescent="0.25">
      <c r="A247" s="34"/>
      <c r="B247" s="34"/>
      <c r="C247" s="49" t="s">
        <v>82</v>
      </c>
      <c r="D247" s="47">
        <v>0</v>
      </c>
      <c r="E247" s="47">
        <v>0</v>
      </c>
      <c r="F247" s="47">
        <v>0</v>
      </c>
      <c r="G247" s="47">
        <v>0</v>
      </c>
      <c r="H247" s="34"/>
      <c r="I247" s="34"/>
      <c r="J247" s="34"/>
      <c r="K247" s="34"/>
    </row>
    <row r="248" spans="1:11" ht="14.1" customHeight="1" x14ac:dyDescent="0.25">
      <c r="A248" s="34"/>
      <c r="B248" s="34"/>
      <c r="C248" s="49" t="s">
        <v>83</v>
      </c>
      <c r="D248" s="47">
        <v>0</v>
      </c>
      <c r="E248" s="47">
        <v>0</v>
      </c>
      <c r="F248" s="47">
        <v>0</v>
      </c>
      <c r="G248" s="47">
        <v>0</v>
      </c>
      <c r="H248" s="34"/>
      <c r="I248" s="34"/>
      <c r="J248" s="34"/>
      <c r="K248" s="34"/>
    </row>
    <row r="249" spans="1:11" ht="14.1" customHeight="1" x14ac:dyDescent="0.25">
      <c r="A249" s="34"/>
      <c r="B249" s="34"/>
      <c r="C249" s="49" t="s">
        <v>84</v>
      </c>
      <c r="D249" s="47">
        <v>0</v>
      </c>
      <c r="E249" s="47">
        <v>0</v>
      </c>
      <c r="F249" s="47">
        <v>0</v>
      </c>
      <c r="G249" s="47">
        <v>0</v>
      </c>
      <c r="H249" s="34"/>
      <c r="I249" s="34"/>
      <c r="J249" s="34"/>
      <c r="K249" s="34"/>
    </row>
    <row r="250" spans="1:11" ht="14.1" customHeight="1" x14ac:dyDescent="0.25">
      <c r="A250" s="34"/>
      <c r="B250" s="34"/>
      <c r="C250" s="49" t="s">
        <v>87</v>
      </c>
      <c r="D250" s="47">
        <v>0</v>
      </c>
      <c r="E250" s="47">
        <v>0</v>
      </c>
      <c r="F250" s="47">
        <v>0</v>
      </c>
      <c r="G250" s="47">
        <v>0</v>
      </c>
      <c r="H250" s="34"/>
      <c r="I250" s="34"/>
      <c r="J250" s="34"/>
      <c r="K250" s="34"/>
    </row>
    <row r="251" spans="1:11" ht="14.1" customHeight="1" x14ac:dyDescent="0.25">
      <c r="A251" s="34"/>
      <c r="B251" s="34"/>
      <c r="C251" s="49" t="s">
        <v>88</v>
      </c>
      <c r="D251" s="47">
        <v>0</v>
      </c>
      <c r="E251" s="47">
        <v>0</v>
      </c>
      <c r="F251" s="47">
        <v>0</v>
      </c>
      <c r="G251" s="47">
        <v>0</v>
      </c>
      <c r="H251" s="34"/>
      <c r="I251" s="34"/>
      <c r="J251" s="34"/>
      <c r="K251" s="34"/>
    </row>
    <row r="252" spans="1:11" ht="14.1" customHeight="1" x14ac:dyDescent="0.25">
      <c r="A252" s="34"/>
      <c r="B252" s="34"/>
      <c r="C252" s="48" t="s">
        <v>89</v>
      </c>
      <c r="D252" s="47">
        <v>0</v>
      </c>
      <c r="E252" s="47">
        <v>500000</v>
      </c>
      <c r="F252" s="47">
        <v>500000</v>
      </c>
      <c r="G252" s="47">
        <v>500000</v>
      </c>
      <c r="H252" s="34"/>
      <c r="I252" s="34"/>
      <c r="J252" s="34"/>
      <c r="K252" s="34"/>
    </row>
    <row r="253" spans="1:11" ht="15" customHeight="1" x14ac:dyDescent="0.25">
      <c r="A253" s="34"/>
      <c r="B253" s="34"/>
      <c r="C253" s="46" t="s">
        <v>53</v>
      </c>
      <c r="D253" s="45" t="s">
        <v>53</v>
      </c>
      <c r="E253" s="45" t="s">
        <v>53</v>
      </c>
      <c r="F253" s="45" t="s">
        <v>53</v>
      </c>
      <c r="G253" s="45" t="s">
        <v>53</v>
      </c>
      <c r="H253" s="34"/>
      <c r="I253" s="34"/>
      <c r="J253" s="34"/>
      <c r="K253" s="34"/>
    </row>
    <row r="254" spans="1:11" ht="15" customHeight="1" x14ac:dyDescent="0.25">
      <c r="A254" s="34"/>
      <c r="B254" s="34"/>
      <c r="C254" s="44" t="s">
        <v>156</v>
      </c>
      <c r="D254" s="43">
        <v>0</v>
      </c>
      <c r="E254" s="43">
        <v>180298000</v>
      </c>
      <c r="F254" s="43">
        <v>180415000</v>
      </c>
      <c r="G254" s="43">
        <v>181415000</v>
      </c>
      <c r="H254" s="34"/>
      <c r="I254" s="34"/>
      <c r="J254" s="34"/>
      <c r="K254" s="34"/>
    </row>
    <row r="255" spans="1:11" ht="15" customHeight="1" x14ac:dyDescent="0.25">
      <c r="A255" s="34"/>
      <c r="B255" s="34"/>
      <c r="C255" s="41" t="s">
        <v>71</v>
      </c>
      <c r="D255" s="40">
        <v>0</v>
      </c>
      <c r="E255" s="40">
        <v>18202000</v>
      </c>
      <c r="F255" s="40">
        <v>18319000</v>
      </c>
      <c r="G255" s="40">
        <v>19319000</v>
      </c>
      <c r="H255" s="34"/>
      <c r="I255" s="34"/>
      <c r="J255" s="34"/>
      <c r="K255" s="34"/>
    </row>
    <row r="256" spans="1:11" ht="15" customHeight="1" x14ac:dyDescent="0.25">
      <c r="A256" s="34"/>
      <c r="B256" s="34"/>
      <c r="C256" s="41" t="s">
        <v>72</v>
      </c>
      <c r="D256" s="40">
        <v>0</v>
      </c>
      <c r="E256" s="40">
        <v>18202000</v>
      </c>
      <c r="F256" s="40">
        <v>18319000</v>
      </c>
      <c r="G256" s="40">
        <v>19319000</v>
      </c>
      <c r="H256" s="34"/>
      <c r="I256" s="34"/>
      <c r="J256" s="34"/>
      <c r="K256" s="34"/>
    </row>
    <row r="257" spans="1:11" ht="15" customHeight="1" x14ac:dyDescent="0.25">
      <c r="A257" s="34"/>
      <c r="B257" s="34"/>
      <c r="C257" s="41" t="s">
        <v>73</v>
      </c>
      <c r="D257" s="40">
        <v>0</v>
      </c>
      <c r="E257" s="40">
        <v>0</v>
      </c>
      <c r="F257" s="40">
        <v>0</v>
      </c>
      <c r="G257" s="40">
        <v>0</v>
      </c>
      <c r="H257" s="34"/>
      <c r="I257" s="34"/>
      <c r="J257" s="34"/>
      <c r="K257" s="34"/>
    </row>
    <row r="258" spans="1:11" ht="15" customHeight="1" x14ac:dyDescent="0.25">
      <c r="A258" s="34"/>
      <c r="B258" s="34"/>
      <c r="C258" s="41" t="s">
        <v>74</v>
      </c>
      <c r="D258" s="40">
        <v>0</v>
      </c>
      <c r="E258" s="40">
        <v>3286000</v>
      </c>
      <c r="F258" s="40">
        <v>3286000</v>
      </c>
      <c r="G258" s="40">
        <v>3286000</v>
      </c>
      <c r="H258" s="34"/>
      <c r="I258" s="34"/>
      <c r="J258" s="34"/>
      <c r="K258" s="34"/>
    </row>
    <row r="259" spans="1:11" ht="15" customHeight="1" x14ac:dyDescent="0.25">
      <c r="A259" s="34"/>
      <c r="B259" s="34"/>
      <c r="C259" s="41" t="s">
        <v>72</v>
      </c>
      <c r="D259" s="40">
        <v>0</v>
      </c>
      <c r="E259" s="40">
        <v>3286000</v>
      </c>
      <c r="F259" s="40">
        <v>3286000</v>
      </c>
      <c r="G259" s="40">
        <v>3286000</v>
      </c>
      <c r="H259" s="34"/>
      <c r="I259" s="34"/>
      <c r="J259" s="34"/>
      <c r="K259" s="34"/>
    </row>
    <row r="260" spans="1:11" ht="15" customHeight="1" x14ac:dyDescent="0.25">
      <c r="A260" s="34"/>
      <c r="B260" s="34"/>
      <c r="C260" s="41" t="s">
        <v>73</v>
      </c>
      <c r="D260" s="40">
        <v>0</v>
      </c>
      <c r="E260" s="40">
        <v>0</v>
      </c>
      <c r="F260" s="40">
        <v>0</v>
      </c>
      <c r="G260" s="40">
        <v>0</v>
      </c>
      <c r="H260" s="34"/>
      <c r="I260" s="34"/>
      <c r="J260" s="34"/>
      <c r="K260" s="34"/>
    </row>
    <row r="261" spans="1:11" ht="15" customHeight="1" x14ac:dyDescent="0.25">
      <c r="A261" s="34"/>
      <c r="B261" s="34"/>
      <c r="C261" s="41" t="s">
        <v>75</v>
      </c>
      <c r="D261" s="40">
        <v>0</v>
      </c>
      <c r="E261" s="40">
        <v>7700000</v>
      </c>
      <c r="F261" s="40">
        <v>7700000</v>
      </c>
      <c r="G261" s="40">
        <v>7700000</v>
      </c>
      <c r="H261" s="34"/>
      <c r="I261" s="34"/>
      <c r="J261" s="34"/>
      <c r="K261" s="34"/>
    </row>
    <row r="262" spans="1:11" ht="15" customHeight="1" x14ac:dyDescent="0.25">
      <c r="A262" s="34"/>
      <c r="B262" s="34"/>
      <c r="C262" s="41" t="s">
        <v>72</v>
      </c>
      <c r="D262" s="40">
        <v>0</v>
      </c>
      <c r="E262" s="40">
        <v>7700000</v>
      </c>
      <c r="F262" s="40">
        <v>7700000</v>
      </c>
      <c r="G262" s="40">
        <v>7700000</v>
      </c>
      <c r="H262" s="34"/>
      <c r="I262" s="34"/>
      <c r="J262" s="34"/>
      <c r="K262" s="34"/>
    </row>
    <row r="263" spans="1:11" ht="15" customHeight="1" x14ac:dyDescent="0.25">
      <c r="A263" s="34"/>
      <c r="B263" s="34"/>
      <c r="C263" s="41" t="s">
        <v>73</v>
      </c>
      <c r="D263" s="40">
        <v>0</v>
      </c>
      <c r="E263" s="40">
        <v>0</v>
      </c>
      <c r="F263" s="40">
        <v>0</v>
      </c>
      <c r="G263" s="40">
        <v>0</v>
      </c>
      <c r="H263" s="34"/>
      <c r="I263" s="34"/>
      <c r="J263" s="34"/>
      <c r="K263" s="34"/>
    </row>
    <row r="264" spans="1:11" ht="15" customHeight="1" x14ac:dyDescent="0.25">
      <c r="A264" s="34"/>
      <c r="B264" s="34"/>
      <c r="C264" s="41" t="s">
        <v>76</v>
      </c>
      <c r="D264" s="40">
        <v>0</v>
      </c>
      <c r="E264" s="40">
        <v>0</v>
      </c>
      <c r="F264" s="40">
        <v>0</v>
      </c>
      <c r="G264" s="40">
        <v>0</v>
      </c>
      <c r="H264" s="34"/>
      <c r="I264" s="34"/>
      <c r="J264" s="34"/>
      <c r="K264" s="34"/>
    </row>
    <row r="265" spans="1:11" ht="15" customHeight="1" x14ac:dyDescent="0.25">
      <c r="A265" s="34"/>
      <c r="B265" s="34"/>
      <c r="C265" s="41" t="s">
        <v>72</v>
      </c>
      <c r="D265" s="40">
        <v>0</v>
      </c>
      <c r="E265" s="40">
        <v>0</v>
      </c>
      <c r="F265" s="40">
        <v>0</v>
      </c>
      <c r="G265" s="40">
        <v>0</v>
      </c>
      <c r="H265" s="34"/>
      <c r="I265" s="34"/>
      <c r="J265" s="34"/>
      <c r="K265" s="34"/>
    </row>
    <row r="266" spans="1:11" ht="15" customHeight="1" x14ac:dyDescent="0.25">
      <c r="A266" s="34"/>
      <c r="B266" s="34"/>
      <c r="C266" s="41" t="s">
        <v>73</v>
      </c>
      <c r="D266" s="40">
        <v>0</v>
      </c>
      <c r="E266" s="40">
        <v>0</v>
      </c>
      <c r="F266" s="40">
        <v>0</v>
      </c>
      <c r="G266" s="40">
        <v>0</v>
      </c>
      <c r="H266" s="34"/>
      <c r="I266" s="34"/>
      <c r="J266" s="34"/>
      <c r="K266" s="34"/>
    </row>
    <row r="267" spans="1:11" ht="20.100000000000001" customHeight="1" x14ac:dyDescent="0.25">
      <c r="A267" s="34"/>
      <c r="B267" s="34"/>
      <c r="C267" s="41" t="s">
        <v>157</v>
      </c>
      <c r="D267" s="42">
        <v>0</v>
      </c>
      <c r="E267" s="42">
        <v>129110000</v>
      </c>
      <c r="F267" s="42">
        <v>129110000</v>
      </c>
      <c r="G267" s="42">
        <v>129110000</v>
      </c>
      <c r="H267" s="34"/>
      <c r="I267" s="34"/>
      <c r="J267" s="34"/>
      <c r="K267" s="34"/>
    </row>
    <row r="268" spans="1:11" ht="15" customHeight="1" x14ac:dyDescent="0.25">
      <c r="A268" s="34"/>
      <c r="B268" s="34"/>
      <c r="C268" s="41" t="s">
        <v>72</v>
      </c>
      <c r="D268" s="40">
        <v>0</v>
      </c>
      <c r="E268" s="40">
        <v>129110000</v>
      </c>
      <c r="F268" s="40">
        <v>129110000</v>
      </c>
      <c r="G268" s="40">
        <v>129110000</v>
      </c>
      <c r="H268" s="34"/>
      <c r="I268" s="34"/>
      <c r="J268" s="34"/>
      <c r="K268" s="34"/>
    </row>
    <row r="269" spans="1:11" ht="15" customHeight="1" x14ac:dyDescent="0.25">
      <c r="A269" s="34"/>
      <c r="B269" s="34"/>
      <c r="C269" s="41" t="s">
        <v>73</v>
      </c>
      <c r="D269" s="40">
        <v>0</v>
      </c>
      <c r="E269" s="40">
        <v>0</v>
      </c>
      <c r="F269" s="40">
        <v>0</v>
      </c>
      <c r="G269" s="40">
        <v>0</v>
      </c>
      <c r="H269" s="34"/>
      <c r="I269" s="34"/>
      <c r="J269" s="34"/>
      <c r="K269" s="34"/>
    </row>
    <row r="270" spans="1:11" ht="15" customHeight="1" x14ac:dyDescent="0.25">
      <c r="A270" s="34"/>
      <c r="B270" s="34"/>
      <c r="C270" s="41" t="s">
        <v>78</v>
      </c>
      <c r="D270" s="40">
        <v>0</v>
      </c>
      <c r="E270" s="40">
        <v>21000000</v>
      </c>
      <c r="F270" s="40">
        <v>21000000</v>
      </c>
      <c r="G270" s="40">
        <v>21000000</v>
      </c>
      <c r="H270" s="34"/>
      <c r="I270" s="34"/>
      <c r="J270" s="34"/>
      <c r="K270" s="34"/>
    </row>
    <row r="271" spans="1:11" ht="15" customHeight="1" x14ac:dyDescent="0.25">
      <c r="A271" s="34"/>
      <c r="B271" s="34"/>
      <c r="C271" s="41" t="s">
        <v>72</v>
      </c>
      <c r="D271" s="40">
        <v>0</v>
      </c>
      <c r="E271" s="40">
        <v>21000000</v>
      </c>
      <c r="F271" s="40">
        <v>21000000</v>
      </c>
      <c r="G271" s="40">
        <v>21000000</v>
      </c>
      <c r="H271" s="34"/>
      <c r="I271" s="34"/>
      <c r="J271" s="34"/>
      <c r="K271" s="34"/>
    </row>
    <row r="272" spans="1:11" ht="15" customHeight="1" x14ac:dyDescent="0.25">
      <c r="A272" s="34"/>
      <c r="B272" s="34"/>
      <c r="C272" s="41" t="s">
        <v>73</v>
      </c>
      <c r="D272" s="40">
        <v>0</v>
      </c>
      <c r="E272" s="40">
        <v>0</v>
      </c>
      <c r="F272" s="40">
        <v>0</v>
      </c>
      <c r="G272" s="40">
        <v>0</v>
      </c>
      <c r="H272" s="34"/>
      <c r="I272" s="34"/>
      <c r="J272" s="34"/>
      <c r="K272" s="34"/>
    </row>
    <row r="273" spans="1:11" ht="15" customHeight="1" x14ac:dyDescent="0.25">
      <c r="A273" s="34"/>
      <c r="B273" s="34"/>
      <c r="C273" s="41" t="s">
        <v>79</v>
      </c>
      <c r="D273" s="40">
        <v>0</v>
      </c>
      <c r="E273" s="40">
        <v>0</v>
      </c>
      <c r="F273" s="40">
        <v>0</v>
      </c>
      <c r="G273" s="40">
        <v>0</v>
      </c>
      <c r="H273" s="34"/>
      <c r="I273" s="34"/>
      <c r="J273" s="34"/>
      <c r="K273" s="34"/>
    </row>
    <row r="274" spans="1:11" ht="15" customHeight="1" x14ac:dyDescent="0.25">
      <c r="A274" s="34"/>
      <c r="B274" s="34"/>
      <c r="C274" s="41" t="s">
        <v>72</v>
      </c>
      <c r="D274" s="40">
        <v>0</v>
      </c>
      <c r="E274" s="40">
        <v>0</v>
      </c>
      <c r="F274" s="40">
        <v>0</v>
      </c>
      <c r="G274" s="40">
        <v>0</v>
      </c>
      <c r="H274" s="34"/>
      <c r="I274" s="34"/>
      <c r="J274" s="34"/>
      <c r="K274" s="34"/>
    </row>
    <row r="275" spans="1:11" ht="15" customHeight="1" x14ac:dyDescent="0.25">
      <c r="A275" s="34"/>
      <c r="B275" s="34"/>
      <c r="C275" s="41" t="s">
        <v>73</v>
      </c>
      <c r="D275" s="40">
        <v>0</v>
      </c>
      <c r="E275" s="40">
        <v>0</v>
      </c>
      <c r="F275" s="40">
        <v>0</v>
      </c>
      <c r="G275" s="40">
        <v>0</v>
      </c>
      <c r="H275" s="34"/>
      <c r="I275" s="34"/>
      <c r="J275" s="34"/>
      <c r="K275" s="34"/>
    </row>
    <row r="276" spans="1:11" ht="15" customHeight="1" x14ac:dyDescent="0.25">
      <c r="A276" s="34"/>
      <c r="B276" s="34"/>
      <c r="C276" s="41" t="s">
        <v>80</v>
      </c>
      <c r="D276" s="40">
        <v>0</v>
      </c>
      <c r="E276" s="40">
        <v>0</v>
      </c>
      <c r="F276" s="40">
        <v>0</v>
      </c>
      <c r="G276" s="40">
        <v>0</v>
      </c>
      <c r="H276" s="34"/>
      <c r="I276" s="34"/>
      <c r="J276" s="34"/>
      <c r="K276" s="34"/>
    </row>
    <row r="277" spans="1:11" ht="15" customHeight="1" x14ac:dyDescent="0.25">
      <c r="A277" s="34"/>
      <c r="B277" s="34"/>
      <c r="C277" s="41" t="s">
        <v>72</v>
      </c>
      <c r="D277" s="40">
        <v>0</v>
      </c>
      <c r="E277" s="40">
        <v>0</v>
      </c>
      <c r="F277" s="40">
        <v>0</v>
      </c>
      <c r="G277" s="40">
        <v>0</v>
      </c>
      <c r="H277" s="34"/>
      <c r="I277" s="34"/>
      <c r="J277" s="34"/>
      <c r="K277" s="34"/>
    </row>
    <row r="278" spans="1:11" ht="15" customHeight="1" x14ac:dyDescent="0.25">
      <c r="A278" s="34"/>
      <c r="B278" s="34"/>
      <c r="C278" s="41" t="s">
        <v>81</v>
      </c>
      <c r="D278" s="40">
        <v>0</v>
      </c>
      <c r="E278" s="40">
        <v>0</v>
      </c>
      <c r="F278" s="40">
        <v>0</v>
      </c>
      <c r="G278" s="40">
        <v>0</v>
      </c>
      <c r="H278" s="34"/>
      <c r="I278" s="34"/>
      <c r="J278" s="34"/>
      <c r="K278" s="34"/>
    </row>
    <row r="279" spans="1:11" ht="15" customHeight="1" x14ac:dyDescent="0.25">
      <c r="A279" s="34"/>
      <c r="B279" s="34"/>
      <c r="C279" s="41" t="s">
        <v>82</v>
      </c>
      <c r="D279" s="40">
        <v>0</v>
      </c>
      <c r="E279" s="40">
        <v>0</v>
      </c>
      <c r="F279" s="40">
        <v>0</v>
      </c>
      <c r="G279" s="40">
        <v>0</v>
      </c>
      <c r="H279" s="34"/>
      <c r="I279" s="34"/>
      <c r="J279" s="34"/>
      <c r="K279" s="34"/>
    </row>
    <row r="280" spans="1:11" ht="15" customHeight="1" x14ac:dyDescent="0.25">
      <c r="A280" s="34"/>
      <c r="B280" s="34"/>
      <c r="C280" s="41" t="s">
        <v>83</v>
      </c>
      <c r="D280" s="40">
        <v>0</v>
      </c>
      <c r="E280" s="40">
        <v>0</v>
      </c>
      <c r="F280" s="40">
        <v>0</v>
      </c>
      <c r="G280" s="40">
        <v>0</v>
      </c>
      <c r="H280" s="34"/>
      <c r="I280" s="34"/>
      <c r="J280" s="34"/>
      <c r="K280" s="34"/>
    </row>
    <row r="281" spans="1:11" ht="15" customHeight="1" x14ac:dyDescent="0.25">
      <c r="A281" s="34"/>
      <c r="B281" s="34"/>
      <c r="C281" s="41" t="s">
        <v>84</v>
      </c>
      <c r="D281" s="40">
        <v>0</v>
      </c>
      <c r="E281" s="40">
        <v>0</v>
      </c>
      <c r="F281" s="40">
        <v>0</v>
      </c>
      <c r="G281" s="40">
        <v>0</v>
      </c>
      <c r="H281" s="34"/>
      <c r="I281" s="34"/>
      <c r="J281" s="34"/>
      <c r="K281" s="34"/>
    </row>
    <row r="282" spans="1:11" ht="15" customHeight="1" x14ac:dyDescent="0.25">
      <c r="A282" s="34"/>
      <c r="B282" s="34"/>
      <c r="C282" s="41" t="s">
        <v>85</v>
      </c>
      <c r="D282" s="40">
        <v>0</v>
      </c>
      <c r="E282" s="40">
        <v>1000000</v>
      </c>
      <c r="F282" s="40">
        <v>1000000</v>
      </c>
      <c r="G282" s="40">
        <v>1000000</v>
      </c>
      <c r="H282" s="34"/>
      <c r="I282" s="34"/>
      <c r="J282" s="34"/>
      <c r="K282" s="34"/>
    </row>
    <row r="283" spans="1:11" ht="15" customHeight="1" x14ac:dyDescent="0.25">
      <c r="A283" s="34"/>
      <c r="B283" s="34"/>
      <c r="C283" s="41" t="s">
        <v>72</v>
      </c>
      <c r="D283" s="40">
        <v>0</v>
      </c>
      <c r="E283" s="40">
        <v>1000000</v>
      </c>
      <c r="F283" s="40">
        <v>1000000</v>
      </c>
      <c r="G283" s="40">
        <v>1000000</v>
      </c>
      <c r="H283" s="34"/>
      <c r="I283" s="34"/>
      <c r="J283" s="34"/>
      <c r="K283" s="34"/>
    </row>
    <row r="284" spans="1:11" ht="15" customHeight="1" x14ac:dyDescent="0.25">
      <c r="A284" s="34"/>
      <c r="B284" s="34"/>
      <c r="C284" s="41" t="s">
        <v>81</v>
      </c>
      <c r="D284" s="40">
        <v>0</v>
      </c>
      <c r="E284" s="40">
        <v>0</v>
      </c>
      <c r="F284" s="40">
        <v>0</v>
      </c>
      <c r="G284" s="40">
        <v>0</v>
      </c>
      <c r="H284" s="34"/>
      <c r="I284" s="34"/>
      <c r="J284" s="34"/>
      <c r="K284" s="34"/>
    </row>
    <row r="285" spans="1:11" ht="15" customHeight="1" x14ac:dyDescent="0.25">
      <c r="A285" s="34"/>
      <c r="B285" s="34"/>
      <c r="C285" s="41" t="s">
        <v>82</v>
      </c>
      <c r="D285" s="40">
        <v>0</v>
      </c>
      <c r="E285" s="40">
        <v>0</v>
      </c>
      <c r="F285" s="40">
        <v>0</v>
      </c>
      <c r="G285" s="40">
        <v>0</v>
      </c>
      <c r="H285" s="34"/>
      <c r="I285" s="34"/>
      <c r="J285" s="34"/>
      <c r="K285" s="34"/>
    </row>
    <row r="286" spans="1:11" ht="15" customHeight="1" x14ac:dyDescent="0.25">
      <c r="A286" s="34"/>
      <c r="B286" s="34"/>
      <c r="C286" s="41" t="s">
        <v>83</v>
      </c>
      <c r="D286" s="40">
        <v>0</v>
      </c>
      <c r="E286" s="40">
        <v>0</v>
      </c>
      <c r="F286" s="40">
        <v>0</v>
      </c>
      <c r="G286" s="40">
        <v>0</v>
      </c>
      <c r="H286" s="34"/>
      <c r="I286" s="34"/>
      <c r="J286" s="34"/>
      <c r="K286" s="34"/>
    </row>
    <row r="287" spans="1:11" ht="15" customHeight="1" x14ac:dyDescent="0.25">
      <c r="A287" s="34"/>
      <c r="B287" s="34"/>
      <c r="C287" s="41" t="s">
        <v>84</v>
      </c>
      <c r="D287" s="40">
        <v>0</v>
      </c>
      <c r="E287" s="40">
        <v>0</v>
      </c>
      <c r="F287" s="40">
        <v>0</v>
      </c>
      <c r="G287" s="40">
        <v>0</v>
      </c>
      <c r="H287" s="34"/>
      <c r="I287" s="34"/>
      <c r="J287" s="34"/>
      <c r="K287" s="34"/>
    </row>
    <row r="288" spans="1:11" ht="15" customHeight="1" x14ac:dyDescent="0.25">
      <c r="A288" s="34"/>
      <c r="B288" s="34"/>
      <c r="C288" s="41" t="s">
        <v>86</v>
      </c>
      <c r="D288" s="40">
        <v>0</v>
      </c>
      <c r="E288" s="40">
        <v>0</v>
      </c>
      <c r="F288" s="40">
        <v>0</v>
      </c>
      <c r="G288" s="40">
        <v>0</v>
      </c>
      <c r="H288" s="34"/>
      <c r="I288" s="34"/>
      <c r="J288" s="34"/>
      <c r="K288" s="34"/>
    </row>
    <row r="289" spans="1:11" ht="15" customHeight="1" x14ac:dyDescent="0.25">
      <c r="A289" s="34"/>
      <c r="B289" s="34"/>
      <c r="C289" s="41" t="s">
        <v>72</v>
      </c>
      <c r="D289" s="40">
        <v>0</v>
      </c>
      <c r="E289" s="40">
        <v>0</v>
      </c>
      <c r="F289" s="40">
        <v>0</v>
      </c>
      <c r="G289" s="40">
        <v>0</v>
      </c>
      <c r="H289" s="34"/>
      <c r="I289" s="34"/>
      <c r="J289" s="34"/>
      <c r="K289" s="34"/>
    </row>
    <row r="290" spans="1:11" ht="15" customHeight="1" x14ac:dyDescent="0.25">
      <c r="A290" s="34"/>
      <c r="B290" s="34"/>
      <c r="C290" s="41" t="s">
        <v>81</v>
      </c>
      <c r="D290" s="40">
        <v>0</v>
      </c>
      <c r="E290" s="40">
        <v>0</v>
      </c>
      <c r="F290" s="40">
        <v>0</v>
      </c>
      <c r="G290" s="40">
        <v>0</v>
      </c>
      <c r="H290" s="34"/>
      <c r="I290" s="34"/>
      <c r="J290" s="34"/>
      <c r="K290" s="34"/>
    </row>
    <row r="291" spans="1:11" ht="15" customHeight="1" x14ac:dyDescent="0.25">
      <c r="A291" s="34"/>
      <c r="B291" s="34"/>
      <c r="C291" s="41" t="s">
        <v>82</v>
      </c>
      <c r="D291" s="40">
        <v>0</v>
      </c>
      <c r="E291" s="40">
        <v>0</v>
      </c>
      <c r="F291" s="40">
        <v>0</v>
      </c>
      <c r="G291" s="40">
        <v>0</v>
      </c>
      <c r="H291" s="34"/>
      <c r="I291" s="34"/>
      <c r="J291" s="34"/>
      <c r="K291" s="34"/>
    </row>
    <row r="292" spans="1:11" ht="15" customHeight="1" x14ac:dyDescent="0.25">
      <c r="A292" s="34"/>
      <c r="B292" s="34"/>
      <c r="C292" s="41" t="s">
        <v>83</v>
      </c>
      <c r="D292" s="40">
        <v>0</v>
      </c>
      <c r="E292" s="40">
        <v>0</v>
      </c>
      <c r="F292" s="40">
        <v>0</v>
      </c>
      <c r="G292" s="40">
        <v>0</v>
      </c>
      <c r="H292" s="34"/>
      <c r="I292" s="34"/>
      <c r="J292" s="34"/>
      <c r="K292" s="34"/>
    </row>
    <row r="293" spans="1:11" ht="15" customHeight="1" x14ac:dyDescent="0.25">
      <c r="A293" s="34"/>
      <c r="B293" s="34"/>
      <c r="C293" s="41" t="s">
        <v>84</v>
      </c>
      <c r="D293" s="40">
        <v>0</v>
      </c>
      <c r="E293" s="40">
        <v>0</v>
      </c>
      <c r="F293" s="40">
        <v>0</v>
      </c>
      <c r="G293" s="40">
        <v>0</v>
      </c>
      <c r="H293" s="34"/>
      <c r="I293" s="34"/>
      <c r="J293" s="34"/>
      <c r="K293" s="34"/>
    </row>
    <row r="294" spans="1:11" ht="15" customHeight="1" x14ac:dyDescent="0.25">
      <c r="A294" s="34"/>
      <c r="B294" s="34"/>
      <c r="C294" s="41" t="s">
        <v>87</v>
      </c>
      <c r="D294" s="40">
        <v>0</v>
      </c>
      <c r="E294" s="40">
        <v>0</v>
      </c>
      <c r="F294" s="40">
        <v>0</v>
      </c>
      <c r="G294" s="40">
        <v>0</v>
      </c>
      <c r="H294" s="34"/>
      <c r="I294" s="34"/>
      <c r="J294" s="34"/>
      <c r="K294" s="34"/>
    </row>
    <row r="295" spans="1:11" ht="15" customHeight="1" x14ac:dyDescent="0.25">
      <c r="A295" s="34"/>
      <c r="B295" s="34"/>
      <c r="C295" s="41" t="s">
        <v>88</v>
      </c>
      <c r="D295" s="40">
        <v>0</v>
      </c>
      <c r="E295" s="40">
        <v>0</v>
      </c>
      <c r="F295" s="40">
        <v>0</v>
      </c>
      <c r="G295" s="40">
        <v>0</v>
      </c>
      <c r="H295" s="34"/>
      <c r="I295" s="34"/>
      <c r="J295" s="34"/>
      <c r="K295" s="34"/>
    </row>
    <row r="296" spans="1:11" ht="20.100000000000001" customHeight="1" x14ac:dyDescent="0.25">
      <c r="A296" s="34"/>
      <c r="B296" s="34"/>
      <c r="C296" s="39" t="s">
        <v>53</v>
      </c>
      <c r="D296" s="34"/>
      <c r="E296" s="34"/>
      <c r="F296" s="34"/>
      <c r="G296" s="34"/>
      <c r="H296" s="34"/>
      <c r="I296" s="34"/>
      <c r="J296" s="34"/>
      <c r="K296" s="34"/>
    </row>
    <row r="297" spans="1:11" ht="20.100000000000001" customHeight="1" x14ac:dyDescent="0.25">
      <c r="A297" s="38" t="s">
        <v>158</v>
      </c>
      <c r="B297" s="32" t="s">
        <v>159</v>
      </c>
      <c r="C297" s="32" t="s">
        <v>53</v>
      </c>
      <c r="D297" s="34"/>
      <c r="E297" s="36" t="s">
        <v>53</v>
      </c>
      <c r="F297" s="32" t="s">
        <v>159</v>
      </c>
      <c r="G297" s="32" t="s">
        <v>53</v>
      </c>
      <c r="H297" s="37" t="s">
        <v>53</v>
      </c>
      <c r="I297" s="36" t="s">
        <v>53</v>
      </c>
      <c r="J297" s="32" t="s">
        <v>159</v>
      </c>
      <c r="K297" s="32" t="s">
        <v>53</v>
      </c>
    </row>
    <row r="298" spans="1:11" ht="20.100000000000001" customHeight="1" x14ac:dyDescent="0.25">
      <c r="A298" s="35" t="s">
        <v>160</v>
      </c>
      <c r="B298" s="32" t="s">
        <v>161</v>
      </c>
      <c r="C298" s="32" t="s">
        <v>53</v>
      </c>
      <c r="D298" s="34"/>
      <c r="E298" s="35" t="s">
        <v>162</v>
      </c>
      <c r="F298" s="32" t="s">
        <v>161</v>
      </c>
      <c r="G298" s="32" t="s">
        <v>53</v>
      </c>
      <c r="H298" s="34"/>
      <c r="I298" s="35" t="s">
        <v>163</v>
      </c>
      <c r="J298" s="32" t="s">
        <v>161</v>
      </c>
      <c r="K298" s="32" t="s">
        <v>53</v>
      </c>
    </row>
    <row r="299" spans="1:11" ht="20.100000000000001" customHeight="1" x14ac:dyDescent="0.25">
      <c r="A299" s="33" t="s">
        <v>53</v>
      </c>
      <c r="B299" s="32" t="s">
        <v>164</v>
      </c>
      <c r="C299" s="32" t="s">
        <v>53</v>
      </c>
      <c r="D299" s="34"/>
      <c r="E299" s="33" t="s">
        <v>53</v>
      </c>
      <c r="F299" s="32" t="s">
        <v>164</v>
      </c>
      <c r="G299" s="32" t="s">
        <v>53</v>
      </c>
      <c r="H299" s="34"/>
      <c r="I299" s="33" t="s">
        <v>53</v>
      </c>
      <c r="J299" s="32" t="s">
        <v>164</v>
      </c>
      <c r="K299" s="32" t="s">
        <v>53</v>
      </c>
    </row>
  </sheetData>
  <mergeCells count="33">
    <mergeCell ref="D198:G198"/>
    <mergeCell ref="D199:G199"/>
    <mergeCell ref="C208:G208"/>
    <mergeCell ref="D141:G141"/>
    <mergeCell ref="D142:G142"/>
    <mergeCell ref="D143:G143"/>
    <mergeCell ref="C152:G152"/>
    <mergeCell ref="D197:G197"/>
    <mergeCell ref="C92:G92"/>
    <mergeCell ref="D137:G137"/>
    <mergeCell ref="D138:G138"/>
    <mergeCell ref="C139:G139"/>
    <mergeCell ref="D140:G140"/>
    <mergeCell ref="D27:G27"/>
    <mergeCell ref="C36:G36"/>
    <mergeCell ref="D81:G81"/>
    <mergeCell ref="D82:G82"/>
    <mergeCell ref="D83:G83"/>
    <mergeCell ref="C23:G23"/>
    <mergeCell ref="D24:G24"/>
    <mergeCell ref="D25:G25"/>
    <mergeCell ref="D26:G26"/>
    <mergeCell ref="D6:G6"/>
    <mergeCell ref="D7:G7"/>
    <mergeCell ref="C8:G8"/>
    <mergeCell ref="C9:G9"/>
    <mergeCell ref="D10:G10"/>
    <mergeCell ref="D16:G16"/>
    <mergeCell ref="C1:G1"/>
    <mergeCell ref="C2:G2"/>
    <mergeCell ref="D3:G3"/>
    <mergeCell ref="D4:G4"/>
    <mergeCell ref="D5:G5"/>
  </mergeCells>
  <pageMargins left="0" right="0" top="0" bottom="0" header="0" footer="0"/>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E17D3-3C68-4DBC-81DD-3F5B325FB73A}">
  <sheetPr>
    <pageSetUpPr fitToPage="1"/>
  </sheetPr>
  <dimension ref="A2:AL303"/>
  <sheetViews>
    <sheetView topLeftCell="A263" zoomScaleNormal="100" workbookViewId="0">
      <selection activeCell="K9" sqref="K9"/>
    </sheetView>
  </sheetViews>
  <sheetFormatPr defaultRowHeight="15.75" x14ac:dyDescent="0.25"/>
  <cols>
    <col min="1" max="1" width="6.28515625" style="62" customWidth="1"/>
    <col min="2" max="2" width="40.85546875" style="62" customWidth="1"/>
    <col min="3" max="3" width="18" style="62" customWidth="1"/>
    <col min="4" max="4" width="18.140625" style="62" customWidth="1"/>
    <col min="5" max="5" width="19" style="62" customWidth="1"/>
    <col min="6" max="6" width="17" style="62" customWidth="1"/>
    <col min="7" max="7" width="23.42578125" style="62" customWidth="1"/>
    <col min="8" max="16384" width="9.140625" style="62"/>
  </cols>
  <sheetData>
    <row r="2" spans="1:6" ht="18" customHeight="1" x14ac:dyDescent="0.25">
      <c r="B2" s="1480" t="s">
        <v>726</v>
      </c>
      <c r="C2" s="1480"/>
      <c r="D2" s="1480"/>
      <c r="E2" s="1480"/>
      <c r="F2" s="1480"/>
    </row>
    <row r="3" spans="1:6" ht="18" customHeight="1" x14ac:dyDescent="0.25">
      <c r="A3" s="152"/>
      <c r="B3" s="1484" t="s">
        <v>725</v>
      </c>
      <c r="C3" s="1484"/>
      <c r="D3" s="1484"/>
      <c r="E3" s="1484"/>
      <c r="F3" s="1484"/>
    </row>
    <row r="4" spans="1:6" ht="16.5" thickBot="1" x14ac:dyDescent="0.3"/>
    <row r="5" spans="1:6" ht="16.5" thickBot="1" x14ac:dyDescent="0.3">
      <c r="B5" s="151" t="s">
        <v>6</v>
      </c>
      <c r="C5" s="150" t="s">
        <v>724</v>
      </c>
      <c r="D5" s="149"/>
      <c r="E5" s="149"/>
      <c r="F5" s="148"/>
    </row>
    <row r="6" spans="1:6" ht="16.5" thickBot="1" x14ac:dyDescent="0.3">
      <c r="B6" s="147" t="s">
        <v>8</v>
      </c>
      <c r="C6" s="1485" t="s">
        <v>233</v>
      </c>
      <c r="D6" s="1486"/>
      <c r="E6" s="1486"/>
      <c r="F6" s="1487"/>
    </row>
    <row r="7" spans="1:6" ht="16.5" thickBot="1" x14ac:dyDescent="0.3">
      <c r="B7" s="147" t="s">
        <v>10</v>
      </c>
      <c r="C7" s="1488" t="s">
        <v>723</v>
      </c>
      <c r="D7" s="1489"/>
      <c r="E7" s="1489"/>
      <c r="F7" s="1490"/>
    </row>
    <row r="8" spans="1:6" ht="30" customHeight="1" thickBot="1" x14ac:dyDescent="0.3">
      <c r="B8" s="1491" t="s">
        <v>12</v>
      </c>
      <c r="C8" s="1492"/>
      <c r="D8" s="1492"/>
      <c r="E8" s="1492"/>
      <c r="F8" s="1493"/>
    </row>
    <row r="9" spans="1:6" ht="52.5" customHeight="1" thickBot="1" x14ac:dyDescent="0.3">
      <c r="B9" s="1488" t="s">
        <v>722</v>
      </c>
      <c r="C9" s="1489"/>
      <c r="D9" s="1489"/>
      <c r="E9" s="1489"/>
      <c r="F9" s="1494"/>
    </row>
    <row r="10" spans="1:6" ht="101.25" customHeight="1" thickBot="1" x14ac:dyDescent="0.3">
      <c r="B10" s="146" t="s">
        <v>14</v>
      </c>
      <c r="C10" s="1495" t="s">
        <v>721</v>
      </c>
      <c r="D10" s="1496"/>
      <c r="E10" s="1496"/>
      <c r="F10" s="1497"/>
    </row>
    <row r="11" spans="1:6" x14ac:dyDescent="0.25">
      <c r="B11" s="1498" t="s">
        <v>16</v>
      </c>
      <c r="C11" s="144">
        <v>2026</v>
      </c>
      <c r="D11" s="145">
        <v>2027</v>
      </c>
      <c r="E11" s="145">
        <v>2028</v>
      </c>
      <c r="F11" s="144">
        <v>2029</v>
      </c>
    </row>
    <row r="12" spans="1:6" ht="16.5" thickBot="1" x14ac:dyDescent="0.3">
      <c r="B12" s="1499"/>
      <c r="C12" s="143" t="s">
        <v>17</v>
      </c>
      <c r="D12" s="143" t="s">
        <v>18</v>
      </c>
      <c r="E12" s="143" t="s">
        <v>18</v>
      </c>
      <c r="F12" s="142" t="s">
        <v>18</v>
      </c>
    </row>
    <row r="13" spans="1:6" ht="156.75" customHeight="1" thickBot="1" x14ac:dyDescent="0.3">
      <c r="B13" s="133" t="s">
        <v>720</v>
      </c>
      <c r="C13" s="139">
        <v>2</v>
      </c>
      <c r="D13" s="139">
        <v>2</v>
      </c>
      <c r="E13" s="139">
        <v>2</v>
      </c>
      <c r="F13" s="139">
        <v>2</v>
      </c>
    </row>
    <row r="14" spans="1:6" ht="122.25" customHeight="1" thickBot="1" x14ac:dyDescent="0.3">
      <c r="B14" s="133" t="s">
        <v>719</v>
      </c>
      <c r="C14" s="141">
        <v>1</v>
      </c>
      <c r="D14" s="141">
        <v>1</v>
      </c>
      <c r="E14" s="141">
        <v>1</v>
      </c>
      <c r="F14" s="141">
        <v>1</v>
      </c>
    </row>
    <row r="15" spans="1:6" ht="57" customHeight="1" thickBot="1" x14ac:dyDescent="0.3">
      <c r="B15" s="86" t="s">
        <v>718</v>
      </c>
      <c r="C15" s="1500" t="s">
        <v>717</v>
      </c>
      <c r="D15" s="1501"/>
      <c r="E15" s="1501"/>
      <c r="F15" s="1502"/>
    </row>
    <row r="16" spans="1:6" ht="26.25" customHeight="1" thickBot="1" x14ac:dyDescent="0.3">
      <c r="B16" s="1503" t="s">
        <v>716</v>
      </c>
      <c r="C16" s="1489"/>
      <c r="D16" s="1489"/>
      <c r="E16" s="1489"/>
      <c r="F16" s="1490"/>
    </row>
    <row r="17" spans="2:6" ht="173.25" customHeight="1" thickBot="1" x14ac:dyDescent="0.3">
      <c r="B17" s="133" t="s">
        <v>715</v>
      </c>
      <c r="C17" s="132">
        <v>6</v>
      </c>
      <c r="D17" s="132">
        <v>6</v>
      </c>
      <c r="E17" s="132">
        <v>6</v>
      </c>
      <c r="F17" s="132">
        <v>6</v>
      </c>
    </row>
    <row r="18" spans="2:6" ht="63.75" thickBot="1" x14ac:dyDescent="0.3">
      <c r="B18" s="133" t="s">
        <v>714</v>
      </c>
      <c r="C18" s="140">
        <v>0.95</v>
      </c>
      <c r="D18" s="140">
        <v>0.95</v>
      </c>
      <c r="E18" s="140">
        <v>0.95</v>
      </c>
      <c r="F18" s="140">
        <v>0.95</v>
      </c>
    </row>
    <row r="19" spans="2:6" ht="48" thickBot="1" x14ac:dyDescent="0.3">
      <c r="B19" s="133" t="s">
        <v>713</v>
      </c>
      <c r="C19" s="139">
        <v>5</v>
      </c>
      <c r="D19" s="139">
        <v>6</v>
      </c>
      <c r="E19" s="139">
        <v>6</v>
      </c>
      <c r="F19" s="139">
        <v>6</v>
      </c>
    </row>
    <row r="20" spans="2:6" ht="56.25" customHeight="1" thickBot="1" x14ac:dyDescent="0.3">
      <c r="B20" s="86" t="s">
        <v>712</v>
      </c>
      <c r="C20" s="1500" t="s">
        <v>711</v>
      </c>
      <c r="D20" s="1501"/>
      <c r="E20" s="1501"/>
      <c r="F20" s="1502"/>
    </row>
    <row r="21" spans="2:6" ht="16.5" thickBot="1" x14ac:dyDescent="0.3">
      <c r="B21" s="1503" t="s">
        <v>710</v>
      </c>
      <c r="C21" s="1489"/>
      <c r="D21" s="1489"/>
      <c r="E21" s="1489"/>
      <c r="F21" s="1490"/>
    </row>
    <row r="22" spans="2:6" ht="48" thickBot="1" x14ac:dyDescent="0.3">
      <c r="B22" s="133" t="s">
        <v>709</v>
      </c>
      <c r="C22" s="138">
        <v>0.64</v>
      </c>
      <c r="D22" s="138">
        <v>0.64</v>
      </c>
      <c r="E22" s="138">
        <v>0.64</v>
      </c>
      <c r="F22" s="138">
        <v>0.64</v>
      </c>
    </row>
    <row r="23" spans="2:6" ht="48" thickBot="1" x14ac:dyDescent="0.3">
      <c r="B23" s="133" t="s">
        <v>708</v>
      </c>
      <c r="C23" s="137">
        <v>0</v>
      </c>
      <c r="D23" s="136">
        <v>0</v>
      </c>
      <c r="E23" s="136">
        <v>0</v>
      </c>
      <c r="F23" s="136">
        <v>0</v>
      </c>
    </row>
    <row r="24" spans="2:6" ht="16.5" thickBot="1" x14ac:dyDescent="0.3">
      <c r="B24" s="133" t="s">
        <v>707</v>
      </c>
      <c r="C24" s="135">
        <v>35</v>
      </c>
      <c r="D24" s="135">
        <v>35</v>
      </c>
      <c r="E24" s="135">
        <v>35</v>
      </c>
      <c r="F24" s="135">
        <v>35</v>
      </c>
    </row>
    <row r="25" spans="2:6" ht="16.5" thickBot="1" x14ac:dyDescent="0.3">
      <c r="B25" s="1481" t="s">
        <v>706</v>
      </c>
      <c r="C25" s="1482"/>
      <c r="D25" s="1482"/>
      <c r="E25" s="1482"/>
      <c r="F25" s="1483"/>
    </row>
    <row r="26" spans="2:6" ht="16.5" thickBot="1" x14ac:dyDescent="0.3">
      <c r="B26" s="1481" t="s">
        <v>705</v>
      </c>
      <c r="C26" s="1482"/>
      <c r="D26" s="1482"/>
      <c r="E26" s="1482"/>
      <c r="F26" s="1483"/>
    </row>
    <row r="27" spans="2:6" ht="16.5" thickBot="1" x14ac:dyDescent="0.3">
      <c r="B27" s="134" t="s">
        <v>704</v>
      </c>
      <c r="C27" s="1477" t="s">
        <v>703</v>
      </c>
      <c r="D27" s="1478"/>
      <c r="E27" s="1478"/>
      <c r="F27" s="1479"/>
    </row>
    <row r="28" spans="2:6" ht="16.5" thickBot="1" x14ac:dyDescent="0.3">
      <c r="B28" s="104" t="s">
        <v>702</v>
      </c>
      <c r="C28" s="1500" t="s">
        <v>701</v>
      </c>
      <c r="D28" s="1501"/>
      <c r="E28" s="1501"/>
      <c r="F28" s="1502"/>
    </row>
    <row r="29" spans="2:6" ht="72.75" customHeight="1" thickBot="1" x14ac:dyDescent="0.3">
      <c r="B29" s="121" t="s">
        <v>666</v>
      </c>
      <c r="C29" s="1512" t="s">
        <v>700</v>
      </c>
      <c r="D29" s="1513"/>
      <c r="E29" s="1513"/>
      <c r="F29" s="1514"/>
    </row>
    <row r="30" spans="2:6" ht="16.5" thickBot="1" x14ac:dyDescent="0.3">
      <c r="B30" s="121" t="s">
        <v>50</v>
      </c>
      <c r="C30" s="1504" t="s">
        <v>150</v>
      </c>
      <c r="D30" s="1505"/>
      <c r="E30" s="1505"/>
      <c r="F30" s="1506"/>
    </row>
    <row r="31" spans="2:6" x14ac:dyDescent="0.25">
      <c r="B31" s="1498"/>
      <c r="C31" s="100">
        <v>2026</v>
      </c>
      <c r="D31" s="100">
        <v>2027</v>
      </c>
      <c r="E31" s="99">
        <v>2028</v>
      </c>
      <c r="F31" s="99">
        <v>2029</v>
      </c>
    </row>
    <row r="32" spans="2:6" ht="16.5" thickBot="1" x14ac:dyDescent="0.3">
      <c r="B32" s="1499"/>
      <c r="C32" s="98" t="s">
        <v>17</v>
      </c>
      <c r="D32" s="98" t="s">
        <v>18</v>
      </c>
      <c r="E32" s="98" t="s">
        <v>18</v>
      </c>
      <c r="F32" s="119" t="s">
        <v>18</v>
      </c>
    </row>
    <row r="33" spans="1:38" ht="16.5" thickBot="1" x14ac:dyDescent="0.3">
      <c r="B33" s="133" t="s">
        <v>52</v>
      </c>
      <c r="C33" s="132">
        <v>1642</v>
      </c>
      <c r="D33" s="132">
        <v>1400</v>
      </c>
      <c r="E33" s="132">
        <v>1400</v>
      </c>
      <c r="F33" s="132">
        <v>1400</v>
      </c>
    </row>
    <row r="34" spans="1:38" s="112" customFormat="1" ht="16.5" thickBot="1" x14ac:dyDescent="0.3">
      <c r="A34" s="106"/>
      <c r="B34" s="121" t="s">
        <v>664</v>
      </c>
      <c r="C34" s="91">
        <v>317700</v>
      </c>
      <c r="D34" s="91">
        <v>319362</v>
      </c>
      <c r="E34" s="91">
        <v>321725</v>
      </c>
      <c r="F34" s="91">
        <v>324725</v>
      </c>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row>
    <row r="35" spans="1:38" s="112" customFormat="1" ht="16.5" thickBot="1" x14ac:dyDescent="0.3">
      <c r="A35" s="106"/>
      <c r="B35" s="121" t="s">
        <v>663</v>
      </c>
      <c r="C35" s="91">
        <f>C34/C33</f>
        <v>193.48355663824603</v>
      </c>
      <c r="D35" s="91">
        <f>D34/D33</f>
        <v>228.11571428571429</v>
      </c>
      <c r="E35" s="91">
        <f>E34/E33</f>
        <v>229.80357142857142</v>
      </c>
      <c r="F35" s="107">
        <f>F34/F33</f>
        <v>231.94642857142858</v>
      </c>
      <c r="G35" s="106"/>
      <c r="H35" s="106"/>
      <c r="I35" s="106"/>
      <c r="J35" s="106"/>
      <c r="K35" s="106"/>
      <c r="L35" s="106"/>
      <c r="M35" s="106"/>
      <c r="N35" s="106"/>
      <c r="O35" s="106"/>
      <c r="P35" s="106"/>
      <c r="Q35" s="106"/>
      <c r="R35" s="106"/>
      <c r="S35" s="106"/>
      <c r="T35" s="106"/>
      <c r="U35" s="106"/>
      <c r="V35" s="106"/>
      <c r="W35" s="106"/>
      <c r="X35" s="106"/>
      <c r="Y35" s="106"/>
      <c r="Z35" s="106"/>
      <c r="AA35" s="106"/>
      <c r="AB35" s="106"/>
      <c r="AC35" s="106"/>
      <c r="AD35" s="106"/>
      <c r="AE35" s="106"/>
      <c r="AF35" s="106"/>
      <c r="AG35" s="106"/>
      <c r="AH35" s="106"/>
      <c r="AI35" s="106"/>
      <c r="AJ35" s="106"/>
      <c r="AK35" s="106"/>
      <c r="AL35" s="106"/>
    </row>
    <row r="36" spans="1:38" s="112" customFormat="1" ht="16.5" thickBot="1" x14ac:dyDescent="0.3">
      <c r="A36" s="106"/>
      <c r="B36" s="121" t="s">
        <v>662</v>
      </c>
      <c r="C36" s="95" t="s">
        <v>688</v>
      </c>
      <c r="D36" s="94">
        <f t="shared" ref="D36:F38" si="0">D33/C33-1</f>
        <v>-0.14738124238733252</v>
      </c>
      <c r="E36" s="94">
        <f t="shared" si="0"/>
        <v>0</v>
      </c>
      <c r="F36" s="120">
        <f t="shared" si="0"/>
        <v>0</v>
      </c>
      <c r="G36" s="106"/>
      <c r="H36" s="106"/>
      <c r="I36" s="106"/>
      <c r="J36" s="106"/>
      <c r="K36" s="106"/>
      <c r="L36" s="106"/>
      <c r="M36" s="106"/>
      <c r="N36" s="106"/>
      <c r="O36" s="106"/>
      <c r="P36" s="106"/>
      <c r="Q36" s="106"/>
      <c r="R36" s="106"/>
      <c r="S36" s="106"/>
      <c r="T36" s="106"/>
      <c r="U36" s="106"/>
      <c r="V36" s="106"/>
      <c r="W36" s="106"/>
      <c r="X36" s="106"/>
      <c r="Y36" s="106"/>
      <c r="Z36" s="106"/>
      <c r="AA36" s="106"/>
      <c r="AB36" s="106"/>
      <c r="AC36" s="106"/>
      <c r="AD36" s="106"/>
      <c r="AE36" s="106"/>
      <c r="AF36" s="106"/>
      <c r="AG36" s="106"/>
      <c r="AH36" s="106"/>
      <c r="AI36" s="106"/>
      <c r="AJ36" s="106"/>
      <c r="AK36" s="106"/>
      <c r="AL36" s="106"/>
    </row>
    <row r="37" spans="1:38" s="112" customFormat="1" ht="16.5" thickBot="1" x14ac:dyDescent="0.3">
      <c r="A37" s="106"/>
      <c r="B37" s="121" t="s">
        <v>661</v>
      </c>
      <c r="C37" s="95" t="s">
        <v>688</v>
      </c>
      <c r="D37" s="94">
        <f t="shared" si="0"/>
        <v>5.2313503305003728E-3</v>
      </c>
      <c r="E37" s="94">
        <f t="shared" si="0"/>
        <v>7.3991270094750927E-3</v>
      </c>
      <c r="F37" s="120">
        <f t="shared" si="0"/>
        <v>9.3247338565545235E-3</v>
      </c>
      <c r="G37" s="106"/>
      <c r="H37" s="106"/>
      <c r="I37" s="106"/>
      <c r="J37" s="106"/>
      <c r="K37" s="106"/>
      <c r="L37" s="106"/>
      <c r="M37" s="106"/>
      <c r="N37" s="106"/>
      <c r="O37" s="106"/>
      <c r="P37" s="106"/>
      <c r="Q37" s="106"/>
      <c r="R37" s="106"/>
      <c r="S37" s="106"/>
      <c r="T37" s="106"/>
      <c r="U37" s="106"/>
      <c r="V37" s="106"/>
      <c r="W37" s="106"/>
      <c r="X37" s="106"/>
      <c r="Y37" s="106"/>
      <c r="Z37" s="106"/>
      <c r="AA37" s="106"/>
      <c r="AB37" s="106"/>
      <c r="AC37" s="106"/>
      <c r="AD37" s="106"/>
      <c r="AE37" s="106"/>
      <c r="AF37" s="106"/>
      <c r="AG37" s="106"/>
      <c r="AH37" s="106"/>
      <c r="AI37" s="106"/>
      <c r="AJ37" s="106"/>
      <c r="AK37" s="106"/>
      <c r="AL37" s="106"/>
    </row>
    <row r="38" spans="1:38" s="112" customFormat="1" ht="16.5" thickBot="1" x14ac:dyDescent="0.3">
      <c r="A38" s="106"/>
      <c r="B38" s="131" t="s">
        <v>68</v>
      </c>
      <c r="C38" s="130" t="s">
        <v>688</v>
      </c>
      <c r="D38" s="129">
        <f t="shared" si="0"/>
        <v>0.17899276945905851</v>
      </c>
      <c r="E38" s="129">
        <f t="shared" si="0"/>
        <v>7.3991270094750927E-3</v>
      </c>
      <c r="F38" s="128">
        <f t="shared" si="0"/>
        <v>9.3247338565545235E-3</v>
      </c>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row>
    <row r="39" spans="1:38" ht="16.5" thickBot="1" x14ac:dyDescent="0.3">
      <c r="B39" s="1515" t="s">
        <v>699</v>
      </c>
      <c r="C39" s="1516"/>
      <c r="D39" s="1516"/>
      <c r="E39" s="1516"/>
      <c r="F39" s="1517"/>
      <c r="G39" s="106"/>
      <c r="H39" s="106"/>
      <c r="I39" s="106"/>
      <c r="J39" s="106"/>
      <c r="K39" s="106"/>
      <c r="L39" s="106"/>
      <c r="M39" s="106"/>
      <c r="N39" s="106"/>
      <c r="O39" s="106"/>
      <c r="P39" s="106"/>
      <c r="Q39" s="106"/>
      <c r="R39" s="106"/>
      <c r="S39" s="106"/>
      <c r="T39" s="106"/>
      <c r="U39" s="106"/>
      <c r="V39" s="106"/>
      <c r="W39" s="106"/>
      <c r="X39" s="106"/>
      <c r="Y39" s="106"/>
      <c r="Z39" s="106"/>
      <c r="AA39" s="106"/>
      <c r="AB39" s="106"/>
      <c r="AC39" s="106"/>
      <c r="AD39" s="106"/>
      <c r="AE39" s="106"/>
      <c r="AF39" s="106"/>
      <c r="AG39" s="106"/>
      <c r="AH39" s="106"/>
      <c r="AI39" s="106"/>
      <c r="AJ39" s="106"/>
      <c r="AK39" s="106"/>
      <c r="AL39" s="106"/>
    </row>
    <row r="40" spans="1:38" x14ac:dyDescent="0.25">
      <c r="B40" s="1498"/>
      <c r="C40" s="100">
        <v>2026</v>
      </c>
      <c r="D40" s="100">
        <v>2027</v>
      </c>
      <c r="E40" s="99">
        <v>2028</v>
      </c>
      <c r="F40" s="99">
        <v>2029</v>
      </c>
      <c r="G40" s="106"/>
      <c r="H40" s="106"/>
      <c r="I40" s="106"/>
      <c r="J40" s="106"/>
      <c r="K40" s="106"/>
      <c r="L40" s="106"/>
      <c r="M40" s="106"/>
      <c r="N40" s="106"/>
      <c r="O40" s="106"/>
      <c r="P40" s="106"/>
      <c r="Q40" s="106"/>
      <c r="R40" s="106"/>
      <c r="S40" s="106"/>
      <c r="T40" s="106"/>
      <c r="U40" s="106"/>
      <c r="V40" s="106"/>
      <c r="W40" s="106"/>
      <c r="X40" s="106"/>
      <c r="Y40" s="106"/>
      <c r="Z40" s="106"/>
      <c r="AA40" s="106"/>
      <c r="AB40" s="106"/>
      <c r="AC40" s="106"/>
      <c r="AD40" s="106"/>
      <c r="AE40" s="106"/>
      <c r="AF40" s="106"/>
      <c r="AG40" s="106"/>
      <c r="AH40" s="106"/>
      <c r="AI40" s="106"/>
      <c r="AJ40" s="106"/>
      <c r="AK40" s="106"/>
      <c r="AL40" s="106"/>
    </row>
    <row r="41" spans="1:38" ht="16.5" thickBot="1" x14ac:dyDescent="0.3">
      <c r="B41" s="1499"/>
      <c r="C41" s="98" t="s">
        <v>17</v>
      </c>
      <c r="D41" s="98" t="s">
        <v>18</v>
      </c>
      <c r="E41" s="98" t="s">
        <v>18</v>
      </c>
      <c r="F41" s="119" t="s">
        <v>18</v>
      </c>
      <c r="G41" s="106"/>
      <c r="H41" s="106"/>
      <c r="I41" s="106"/>
      <c r="J41" s="106"/>
      <c r="K41" s="106"/>
      <c r="L41" s="106"/>
      <c r="M41" s="106"/>
      <c r="N41" s="106"/>
      <c r="O41" s="106"/>
      <c r="P41" s="106"/>
      <c r="Q41" s="106"/>
      <c r="R41" s="106"/>
      <c r="S41" s="106"/>
      <c r="T41" s="106"/>
      <c r="U41" s="106"/>
      <c r="V41" s="106"/>
      <c r="W41" s="106"/>
      <c r="X41" s="106"/>
      <c r="Y41" s="106"/>
      <c r="Z41" s="106"/>
      <c r="AA41" s="106"/>
      <c r="AB41" s="106"/>
      <c r="AC41" s="106"/>
      <c r="AD41" s="106"/>
      <c r="AE41" s="106"/>
      <c r="AF41" s="106"/>
      <c r="AG41" s="106"/>
      <c r="AH41" s="106"/>
      <c r="AI41" s="106"/>
      <c r="AJ41" s="106"/>
      <c r="AK41" s="106"/>
      <c r="AL41" s="106"/>
    </row>
    <row r="42" spans="1:38" s="112" customFormat="1" ht="16.5" thickBot="1" x14ac:dyDescent="0.3">
      <c r="A42" s="106"/>
      <c r="B42" s="117" t="s">
        <v>653</v>
      </c>
      <c r="C42" s="97">
        <f>C43+C44</f>
        <v>247900</v>
      </c>
      <c r="D42" s="97">
        <f>D43+D44</f>
        <v>248780</v>
      </c>
      <c r="E42" s="97">
        <f>E43+E44</f>
        <v>249836</v>
      </c>
      <c r="F42" s="114">
        <f>F43+F44</f>
        <v>252080</v>
      </c>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6"/>
      <c r="AL42" s="106"/>
    </row>
    <row r="43" spans="1:38" s="112" customFormat="1" ht="16.5" thickBot="1" x14ac:dyDescent="0.3">
      <c r="A43" s="106"/>
      <c r="B43" s="115" t="s">
        <v>643</v>
      </c>
      <c r="C43" s="93">
        <v>247900</v>
      </c>
      <c r="D43" s="93">
        <v>248780</v>
      </c>
      <c r="E43" s="93">
        <v>249836</v>
      </c>
      <c r="F43" s="93">
        <v>252080</v>
      </c>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6"/>
      <c r="AI43" s="106"/>
      <c r="AJ43" s="106"/>
      <c r="AK43" s="106"/>
      <c r="AL43" s="106"/>
    </row>
    <row r="44" spans="1:38" s="112" customFormat="1" ht="16.5" thickBot="1" x14ac:dyDescent="0.3">
      <c r="A44" s="106"/>
      <c r="B44" s="115" t="s">
        <v>658</v>
      </c>
      <c r="C44" s="93">
        <v>0</v>
      </c>
      <c r="D44" s="93">
        <v>0</v>
      </c>
      <c r="E44" s="93">
        <v>0</v>
      </c>
      <c r="F44" s="93">
        <v>0</v>
      </c>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06"/>
      <c r="AL44" s="106"/>
    </row>
    <row r="45" spans="1:38" s="112" customFormat="1" ht="32.25" thickBot="1" x14ac:dyDescent="0.3">
      <c r="A45" s="106"/>
      <c r="B45" s="117" t="s">
        <v>652</v>
      </c>
      <c r="C45" s="97">
        <f>C46+C47</f>
        <v>33300</v>
      </c>
      <c r="D45" s="97">
        <f>D46+D47</f>
        <v>33420</v>
      </c>
      <c r="E45" s="97">
        <f>E46+E47</f>
        <v>33564</v>
      </c>
      <c r="F45" s="97">
        <f>F46+F47</f>
        <v>33860</v>
      </c>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6"/>
      <c r="AL45" s="106"/>
    </row>
    <row r="46" spans="1:38" s="112" customFormat="1" ht="16.5" thickBot="1" x14ac:dyDescent="0.3">
      <c r="A46" s="106"/>
      <c r="B46" s="115" t="s">
        <v>643</v>
      </c>
      <c r="C46" s="97">
        <v>33300</v>
      </c>
      <c r="D46" s="97">
        <v>33420</v>
      </c>
      <c r="E46" s="97">
        <v>33564</v>
      </c>
      <c r="F46" s="97">
        <v>33860</v>
      </c>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6"/>
      <c r="AL46" s="106"/>
    </row>
    <row r="47" spans="1:38" s="112" customFormat="1" ht="16.5" thickBot="1" x14ac:dyDescent="0.3">
      <c r="A47" s="106"/>
      <c r="B47" s="115" t="s">
        <v>658</v>
      </c>
      <c r="C47" s="97">
        <v>0</v>
      </c>
      <c r="D47" s="97">
        <v>0</v>
      </c>
      <c r="E47" s="97">
        <v>0</v>
      </c>
      <c r="F47" s="114">
        <v>0</v>
      </c>
      <c r="G47" s="106"/>
      <c r="H47" s="106"/>
      <c r="I47" s="106"/>
      <c r="J47" s="106"/>
      <c r="K47" s="106"/>
      <c r="L47" s="106"/>
      <c r="M47" s="106"/>
      <c r="N47" s="106"/>
      <c r="O47" s="106"/>
      <c r="P47" s="106"/>
      <c r="Q47" s="106"/>
      <c r="R47" s="106"/>
      <c r="S47" s="106"/>
      <c r="T47" s="106"/>
      <c r="U47" s="106"/>
      <c r="V47" s="106"/>
      <c r="W47" s="106"/>
      <c r="X47" s="106"/>
      <c r="Y47" s="106"/>
      <c r="Z47" s="106"/>
      <c r="AA47" s="106"/>
      <c r="AB47" s="106"/>
      <c r="AC47" s="106"/>
      <c r="AD47" s="106"/>
      <c r="AE47" s="106"/>
      <c r="AF47" s="106"/>
      <c r="AG47" s="106"/>
      <c r="AH47" s="106"/>
      <c r="AI47" s="106"/>
      <c r="AJ47" s="106"/>
      <c r="AK47" s="106"/>
      <c r="AL47" s="106"/>
    </row>
    <row r="48" spans="1:38" s="112" customFormat="1" ht="16.5" thickBot="1" x14ac:dyDescent="0.3">
      <c r="A48" s="106"/>
      <c r="B48" s="117" t="s">
        <v>651</v>
      </c>
      <c r="C48" s="93">
        <f>C49+C50</f>
        <v>35400</v>
      </c>
      <c r="D48" s="97">
        <f>D49+D50</f>
        <v>36062</v>
      </c>
      <c r="E48" s="97">
        <f>E49+E50</f>
        <v>37225</v>
      </c>
      <c r="F48" s="114">
        <f>F49+F50</f>
        <v>37685</v>
      </c>
      <c r="G48" s="106"/>
      <c r="H48" s="106"/>
      <c r="I48" s="106"/>
      <c r="J48" s="106"/>
      <c r="K48" s="106"/>
      <c r="L48" s="106"/>
      <c r="M48" s="106"/>
      <c r="N48" s="106"/>
      <c r="O48" s="106"/>
      <c r="P48" s="106"/>
      <c r="Q48" s="106"/>
      <c r="R48" s="106"/>
      <c r="S48" s="106"/>
      <c r="T48" s="106"/>
      <c r="U48" s="106"/>
      <c r="V48" s="106"/>
      <c r="W48" s="106"/>
      <c r="X48" s="106"/>
      <c r="Y48" s="106"/>
      <c r="Z48" s="106"/>
      <c r="AA48" s="106"/>
      <c r="AB48" s="106"/>
      <c r="AC48" s="106"/>
      <c r="AD48" s="106"/>
      <c r="AE48" s="106"/>
      <c r="AF48" s="106"/>
      <c r="AG48" s="106"/>
      <c r="AH48" s="106"/>
      <c r="AI48" s="106"/>
      <c r="AJ48" s="106"/>
      <c r="AK48" s="106"/>
      <c r="AL48" s="106"/>
    </row>
    <row r="49" spans="1:38" s="112" customFormat="1" ht="16.5" thickBot="1" x14ac:dyDescent="0.3">
      <c r="A49" s="106"/>
      <c r="B49" s="115" t="s">
        <v>643</v>
      </c>
      <c r="C49" s="93">
        <v>35400</v>
      </c>
      <c r="D49" s="93">
        <v>36062</v>
      </c>
      <c r="E49" s="93">
        <v>37225</v>
      </c>
      <c r="F49" s="114">
        <v>37685</v>
      </c>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106"/>
    </row>
    <row r="50" spans="1:38" s="112" customFormat="1" ht="16.5" thickBot="1" x14ac:dyDescent="0.3">
      <c r="A50" s="106"/>
      <c r="B50" s="115" t="s">
        <v>658</v>
      </c>
      <c r="C50" s="97">
        <v>0</v>
      </c>
      <c r="D50" s="97">
        <v>0</v>
      </c>
      <c r="E50" s="97">
        <v>0</v>
      </c>
      <c r="F50" s="114">
        <v>0</v>
      </c>
      <c r="G50" s="106"/>
      <c r="H50" s="106"/>
      <c r="I50" s="106"/>
      <c r="J50" s="106"/>
      <c r="K50" s="106"/>
      <c r="L50" s="106"/>
      <c r="M50" s="106"/>
      <c r="N50" s="106"/>
      <c r="O50" s="106"/>
      <c r="P50" s="106"/>
      <c r="Q50" s="106"/>
      <c r="R50" s="106"/>
      <c r="S50" s="106"/>
      <c r="T50" s="106"/>
      <c r="U50" s="106"/>
      <c r="V50" s="106"/>
      <c r="W50" s="106"/>
      <c r="X50" s="106"/>
      <c r="Y50" s="106"/>
      <c r="Z50" s="106"/>
      <c r="AA50" s="106"/>
      <c r="AB50" s="106"/>
      <c r="AC50" s="106"/>
      <c r="AD50" s="106"/>
      <c r="AE50" s="106"/>
      <c r="AF50" s="106"/>
      <c r="AG50" s="106"/>
      <c r="AH50" s="106"/>
      <c r="AI50" s="106"/>
      <c r="AJ50" s="106"/>
      <c r="AK50" s="106"/>
      <c r="AL50" s="106"/>
    </row>
    <row r="51" spans="1:38" s="112" customFormat="1" ht="16.5" thickBot="1" x14ac:dyDescent="0.3">
      <c r="A51" s="106"/>
      <c r="B51" s="117" t="s">
        <v>650</v>
      </c>
      <c r="C51" s="97">
        <f>C52+C53</f>
        <v>0</v>
      </c>
      <c r="D51" s="97">
        <f>D52+D53</f>
        <v>0</v>
      </c>
      <c r="E51" s="97">
        <f>E52+E53</f>
        <v>0</v>
      </c>
      <c r="F51" s="114">
        <f>F52+F53</f>
        <v>0</v>
      </c>
      <c r="G51" s="106"/>
      <c r="H51" s="106"/>
      <c r="I51" s="106"/>
      <c r="J51" s="106"/>
      <c r="K51" s="106"/>
      <c r="L51" s="106"/>
      <c r="M51" s="106"/>
      <c r="N51" s="106"/>
      <c r="O51" s="106"/>
      <c r="P51" s="106"/>
      <c r="Q51" s="106"/>
      <c r="R51" s="106"/>
      <c r="S51" s="106"/>
      <c r="T51" s="106"/>
      <c r="U51" s="106"/>
      <c r="V51" s="106"/>
      <c r="W51" s="106"/>
      <c r="X51" s="106"/>
      <c r="Y51" s="106"/>
      <c r="Z51" s="106"/>
      <c r="AA51" s="106"/>
      <c r="AB51" s="106"/>
      <c r="AC51" s="106"/>
      <c r="AD51" s="106"/>
      <c r="AE51" s="106"/>
      <c r="AF51" s="106"/>
      <c r="AG51" s="106"/>
      <c r="AH51" s="106"/>
      <c r="AI51" s="106"/>
      <c r="AJ51" s="106"/>
      <c r="AK51" s="106"/>
      <c r="AL51" s="106"/>
    </row>
    <row r="52" spans="1:38" s="112" customFormat="1" ht="16.5" thickBot="1" x14ac:dyDescent="0.3">
      <c r="A52" s="106"/>
      <c r="B52" s="115" t="s">
        <v>643</v>
      </c>
      <c r="C52" s="97">
        <v>0</v>
      </c>
      <c r="D52" s="97">
        <v>0</v>
      </c>
      <c r="E52" s="97">
        <v>0</v>
      </c>
      <c r="F52" s="114">
        <v>0</v>
      </c>
      <c r="G52" s="106"/>
      <c r="H52" s="106"/>
      <c r="I52" s="106"/>
      <c r="J52" s="106"/>
      <c r="K52" s="106"/>
      <c r="L52" s="106"/>
      <c r="M52" s="106"/>
      <c r="N52" s="106"/>
      <c r="O52" s="106"/>
      <c r="P52" s="106"/>
      <c r="Q52" s="106"/>
      <c r="R52" s="106"/>
      <c r="S52" s="106"/>
      <c r="T52" s="106"/>
      <c r="U52" s="106"/>
      <c r="V52" s="106"/>
      <c r="W52" s="106"/>
      <c r="X52" s="106"/>
      <c r="Y52" s="106"/>
      <c r="Z52" s="106"/>
      <c r="AA52" s="106"/>
      <c r="AB52" s="106"/>
      <c r="AC52" s="106"/>
      <c r="AD52" s="106"/>
      <c r="AE52" s="106"/>
      <c r="AF52" s="106"/>
      <c r="AG52" s="106"/>
      <c r="AH52" s="106"/>
      <c r="AI52" s="106"/>
      <c r="AJ52" s="106"/>
      <c r="AK52" s="106"/>
      <c r="AL52" s="106"/>
    </row>
    <row r="53" spans="1:38" s="112" customFormat="1" ht="16.5" thickBot="1" x14ac:dyDescent="0.3">
      <c r="A53" s="106"/>
      <c r="B53" s="115" t="s">
        <v>658</v>
      </c>
      <c r="C53" s="97">
        <v>0</v>
      </c>
      <c r="D53" s="97">
        <v>0</v>
      </c>
      <c r="E53" s="97">
        <v>0</v>
      </c>
      <c r="F53" s="114">
        <v>0</v>
      </c>
      <c r="G53" s="106"/>
      <c r="H53" s="106"/>
      <c r="I53" s="106"/>
      <c r="J53" s="106"/>
      <c r="K53" s="106"/>
      <c r="L53" s="106"/>
      <c r="M53" s="106"/>
      <c r="N53" s="106"/>
      <c r="O53" s="106"/>
      <c r="P53" s="106"/>
      <c r="Q53" s="106"/>
      <c r="R53" s="106"/>
      <c r="S53" s="106"/>
      <c r="T53" s="106"/>
      <c r="U53" s="106"/>
      <c r="V53" s="106"/>
      <c r="W53" s="106"/>
      <c r="X53" s="106"/>
      <c r="Y53" s="106"/>
      <c r="Z53" s="106"/>
      <c r="AA53" s="106"/>
      <c r="AB53" s="106"/>
      <c r="AC53" s="106"/>
      <c r="AD53" s="106"/>
      <c r="AE53" s="106"/>
      <c r="AF53" s="106"/>
      <c r="AG53" s="106"/>
      <c r="AH53" s="106"/>
      <c r="AI53" s="106"/>
      <c r="AJ53" s="106"/>
      <c r="AK53" s="106"/>
      <c r="AL53" s="106"/>
    </row>
    <row r="54" spans="1:38" s="112" customFormat="1" ht="16.5" thickBot="1" x14ac:dyDescent="0.3">
      <c r="A54" s="106"/>
      <c r="B54" s="117" t="s">
        <v>649</v>
      </c>
      <c r="C54" s="97">
        <f>C55+C56</f>
        <v>0</v>
      </c>
      <c r="D54" s="97">
        <f>D55+D56</f>
        <v>0</v>
      </c>
      <c r="E54" s="97">
        <f>E55+E56</f>
        <v>0</v>
      </c>
      <c r="F54" s="114">
        <f>F55+F56</f>
        <v>0</v>
      </c>
      <c r="G54" s="106"/>
      <c r="H54" s="106"/>
      <c r="I54" s="106"/>
      <c r="J54" s="106"/>
      <c r="K54" s="106"/>
      <c r="L54" s="106"/>
      <c r="M54" s="106"/>
      <c r="N54" s="106"/>
      <c r="O54" s="106"/>
      <c r="P54" s="106"/>
      <c r="Q54" s="106"/>
      <c r="R54" s="106"/>
      <c r="S54" s="106"/>
      <c r="T54" s="106"/>
      <c r="U54" s="106"/>
      <c r="V54" s="106"/>
      <c r="W54" s="106"/>
      <c r="X54" s="106"/>
      <c r="Y54" s="106"/>
      <c r="Z54" s="106"/>
      <c r="AA54" s="106"/>
      <c r="AB54" s="106"/>
      <c r="AC54" s="106"/>
      <c r="AD54" s="106"/>
      <c r="AE54" s="106"/>
      <c r="AF54" s="106"/>
      <c r="AG54" s="106"/>
      <c r="AH54" s="106"/>
      <c r="AI54" s="106"/>
      <c r="AJ54" s="106"/>
      <c r="AK54" s="106"/>
      <c r="AL54" s="106"/>
    </row>
    <row r="55" spans="1:38" s="112" customFormat="1" ht="16.5" thickBot="1" x14ac:dyDescent="0.3">
      <c r="A55" s="106"/>
      <c r="B55" s="115" t="s">
        <v>643</v>
      </c>
      <c r="C55" s="97">
        <v>0</v>
      </c>
      <c r="D55" s="97">
        <v>0</v>
      </c>
      <c r="E55" s="97">
        <v>0</v>
      </c>
      <c r="F55" s="114">
        <v>0</v>
      </c>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c r="AF55" s="106"/>
      <c r="AG55" s="106"/>
      <c r="AH55" s="106"/>
      <c r="AI55" s="106"/>
      <c r="AJ55" s="106"/>
      <c r="AK55" s="106"/>
      <c r="AL55" s="106"/>
    </row>
    <row r="56" spans="1:38" s="112" customFormat="1" ht="16.5" thickBot="1" x14ac:dyDescent="0.3">
      <c r="A56" s="106"/>
      <c r="B56" s="115" t="s">
        <v>658</v>
      </c>
      <c r="C56" s="97">
        <v>0</v>
      </c>
      <c r="D56" s="97">
        <v>0</v>
      </c>
      <c r="E56" s="97">
        <v>0</v>
      </c>
      <c r="F56" s="114">
        <v>0</v>
      </c>
      <c r="G56" s="106"/>
      <c r="H56" s="106"/>
      <c r="I56" s="106"/>
      <c r="J56" s="106"/>
      <c r="K56" s="106"/>
      <c r="L56" s="106"/>
      <c r="M56" s="106"/>
      <c r="N56" s="106"/>
      <c r="O56" s="106"/>
      <c r="P56" s="106"/>
      <c r="Q56" s="106"/>
      <c r="R56" s="106"/>
      <c r="S56" s="106"/>
      <c r="T56" s="106"/>
      <c r="U56" s="106"/>
      <c r="V56" s="106"/>
      <c r="W56" s="106"/>
      <c r="X56" s="106"/>
      <c r="Y56" s="106"/>
      <c r="Z56" s="106"/>
      <c r="AA56" s="106"/>
      <c r="AB56" s="106"/>
      <c r="AC56" s="106"/>
      <c r="AD56" s="106"/>
      <c r="AE56" s="106"/>
      <c r="AF56" s="106"/>
      <c r="AG56" s="106"/>
      <c r="AH56" s="106"/>
      <c r="AI56" s="106"/>
      <c r="AJ56" s="106"/>
      <c r="AK56" s="106"/>
      <c r="AL56" s="106"/>
    </row>
    <row r="57" spans="1:38" s="112" customFormat="1" ht="16.5" thickBot="1" x14ac:dyDescent="0.3">
      <c r="A57" s="106"/>
      <c r="B57" s="117" t="s">
        <v>648</v>
      </c>
      <c r="C57" s="93">
        <f>C58+C59</f>
        <v>600</v>
      </c>
      <c r="D57" s="97">
        <f>D58+D59</f>
        <v>600</v>
      </c>
      <c r="E57" s="97">
        <f>E58+E59</f>
        <v>600</v>
      </c>
      <c r="F57" s="97">
        <f>F58+F59</f>
        <v>600</v>
      </c>
      <c r="G57" s="106"/>
      <c r="H57" s="106"/>
      <c r="I57" s="106"/>
      <c r="J57" s="106"/>
      <c r="K57" s="106"/>
      <c r="L57" s="106"/>
      <c r="M57" s="106"/>
      <c r="N57" s="106"/>
      <c r="O57" s="106"/>
      <c r="P57" s="106"/>
      <c r="Q57" s="106"/>
      <c r="R57" s="106"/>
      <c r="S57" s="106"/>
      <c r="T57" s="106"/>
      <c r="U57" s="106"/>
      <c r="V57" s="106"/>
      <c r="W57" s="106"/>
      <c r="X57" s="106"/>
      <c r="Y57" s="106"/>
      <c r="Z57" s="106"/>
      <c r="AA57" s="106"/>
      <c r="AB57" s="106"/>
      <c r="AC57" s="106"/>
      <c r="AD57" s="106"/>
      <c r="AE57" s="106"/>
      <c r="AF57" s="106"/>
      <c r="AG57" s="106"/>
      <c r="AH57" s="106"/>
      <c r="AI57" s="106"/>
      <c r="AJ57" s="106"/>
      <c r="AK57" s="106"/>
      <c r="AL57" s="106"/>
    </row>
    <row r="58" spans="1:38" s="112" customFormat="1" ht="16.5" thickBot="1" x14ac:dyDescent="0.3">
      <c r="A58" s="106"/>
      <c r="B58" s="115" t="s">
        <v>643</v>
      </c>
      <c r="C58" s="97">
        <v>600</v>
      </c>
      <c r="D58" s="97">
        <v>600</v>
      </c>
      <c r="E58" s="97">
        <v>600</v>
      </c>
      <c r="F58" s="97">
        <v>600</v>
      </c>
      <c r="G58" s="106"/>
      <c r="H58" s="106"/>
      <c r="I58" s="106"/>
      <c r="J58" s="106"/>
      <c r="K58" s="106"/>
      <c r="L58" s="106"/>
      <c r="M58" s="106"/>
      <c r="N58" s="106"/>
      <c r="O58" s="106"/>
      <c r="P58" s="106"/>
      <c r="Q58" s="106"/>
      <c r="R58" s="106"/>
      <c r="S58" s="106"/>
      <c r="T58" s="106"/>
      <c r="U58" s="106"/>
      <c r="V58" s="106"/>
      <c r="W58" s="106"/>
      <c r="X58" s="106"/>
      <c r="Y58" s="106"/>
      <c r="Z58" s="106"/>
      <c r="AA58" s="106"/>
      <c r="AB58" s="106"/>
      <c r="AC58" s="106"/>
      <c r="AD58" s="106"/>
      <c r="AE58" s="106"/>
      <c r="AF58" s="106"/>
      <c r="AG58" s="106"/>
      <c r="AH58" s="106"/>
      <c r="AI58" s="106"/>
      <c r="AJ58" s="106"/>
      <c r="AK58" s="106"/>
      <c r="AL58" s="106"/>
    </row>
    <row r="59" spans="1:38" s="112" customFormat="1" ht="16.5" thickBot="1" x14ac:dyDescent="0.3">
      <c r="A59" s="106"/>
      <c r="B59" s="115" t="s">
        <v>658</v>
      </c>
      <c r="C59" s="97">
        <v>0</v>
      </c>
      <c r="D59" s="97">
        <v>0</v>
      </c>
      <c r="E59" s="97">
        <v>0</v>
      </c>
      <c r="F59" s="114">
        <v>0</v>
      </c>
      <c r="G59" s="106"/>
      <c r="H59" s="106"/>
      <c r="I59" s="106"/>
      <c r="J59" s="106"/>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row>
    <row r="60" spans="1:38" s="112" customFormat="1" ht="46.5" customHeight="1" thickBot="1" x14ac:dyDescent="0.3">
      <c r="A60" s="106"/>
      <c r="B60" s="117" t="s">
        <v>647</v>
      </c>
      <c r="C60" s="93">
        <f>SUM(C61:C62)</f>
        <v>500</v>
      </c>
      <c r="D60" s="93">
        <f>SUM(D61:D62)</f>
        <v>500</v>
      </c>
      <c r="E60" s="93">
        <f>SUM(E61:E62)</f>
        <v>500</v>
      </c>
      <c r="F60" s="116">
        <f>SUM(F61:F62)</f>
        <v>500</v>
      </c>
      <c r="G60" s="106"/>
      <c r="H60" s="106"/>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row>
    <row r="61" spans="1:38" s="112" customFormat="1" ht="16.5" thickBot="1" x14ac:dyDescent="0.3">
      <c r="A61" s="106"/>
      <c r="B61" s="115" t="s">
        <v>643</v>
      </c>
      <c r="C61" s="93">
        <v>500</v>
      </c>
      <c r="D61" s="93">
        <v>500</v>
      </c>
      <c r="E61" s="93">
        <v>500</v>
      </c>
      <c r="F61" s="93">
        <v>500</v>
      </c>
      <c r="G61" s="106"/>
      <c r="H61" s="106"/>
      <c r="I61" s="106"/>
      <c r="J61" s="106"/>
      <c r="K61" s="106"/>
      <c r="L61" s="106"/>
      <c r="M61" s="106"/>
      <c r="N61" s="106"/>
      <c r="O61" s="106"/>
      <c r="P61" s="106"/>
      <c r="Q61" s="106"/>
      <c r="R61" s="106"/>
      <c r="S61" s="106"/>
      <c r="T61" s="106"/>
      <c r="U61" s="106"/>
      <c r="V61" s="106"/>
      <c r="W61" s="106"/>
      <c r="X61" s="106"/>
      <c r="Y61" s="106"/>
      <c r="Z61" s="106"/>
      <c r="AA61" s="106"/>
      <c r="AB61" s="106"/>
      <c r="AC61" s="106"/>
      <c r="AD61" s="106"/>
      <c r="AE61" s="106"/>
      <c r="AF61" s="106"/>
      <c r="AG61" s="106"/>
      <c r="AH61" s="106"/>
      <c r="AI61" s="106"/>
      <c r="AJ61" s="106"/>
      <c r="AK61" s="106"/>
      <c r="AL61" s="106"/>
    </row>
    <row r="62" spans="1:38" s="112" customFormat="1" ht="16.5" thickBot="1" x14ac:dyDescent="0.3">
      <c r="A62" s="106"/>
      <c r="B62" s="115" t="s">
        <v>658</v>
      </c>
      <c r="C62" s="97">
        <v>0</v>
      </c>
      <c r="D62" s="97">
        <v>0</v>
      </c>
      <c r="E62" s="97">
        <v>0</v>
      </c>
      <c r="F62" s="114">
        <v>0</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row>
    <row r="63" spans="1:38" s="112" customFormat="1" ht="16.5" thickBot="1" x14ac:dyDescent="0.3">
      <c r="A63" s="106"/>
      <c r="B63" s="127" t="s">
        <v>677</v>
      </c>
      <c r="C63" s="93">
        <f>C60+C57+C54+C51+C48+C45+C42</f>
        <v>317700</v>
      </c>
      <c r="D63" s="93">
        <f>D60+D57+D54+D51+D48+D45+D42</f>
        <v>319362</v>
      </c>
      <c r="E63" s="93">
        <f>E60+E57+E54+E51+E48+E45+E42</f>
        <v>321725</v>
      </c>
      <c r="F63" s="116">
        <f>F60+F57+F54+F51+F48+F45+F42</f>
        <v>324725</v>
      </c>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row>
    <row r="64" spans="1:38" ht="16.5" thickBot="1" x14ac:dyDescent="0.3">
      <c r="B64" s="88" t="s">
        <v>639</v>
      </c>
      <c r="C64" s="87">
        <f>IF(C63-C34=0,0,"Error")</f>
        <v>0</v>
      </c>
      <c r="D64" s="87">
        <f>IF(D63-D34=0,0,"Error")</f>
        <v>0</v>
      </c>
      <c r="E64" s="87">
        <f>IF(E63-E34=0,0,"Error")</f>
        <v>0</v>
      </c>
      <c r="F64" s="126">
        <f>IF(F63-F34=0,0,"Error")</f>
        <v>0</v>
      </c>
      <c r="G64" s="106"/>
      <c r="H64" s="106"/>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row>
    <row r="65" spans="1:38" ht="16.5" thickBot="1" x14ac:dyDescent="0.3">
      <c r="B65" s="1481" t="s">
        <v>698</v>
      </c>
      <c r="C65" s="1482"/>
      <c r="D65" s="1482"/>
      <c r="E65" s="1482"/>
      <c r="F65" s="1483"/>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row>
    <row r="66" spans="1:38" ht="16.5" thickBot="1" x14ac:dyDescent="0.3">
      <c r="B66" s="1481" t="s">
        <v>697</v>
      </c>
      <c r="C66" s="1482"/>
      <c r="D66" s="1482"/>
      <c r="E66" s="1482"/>
      <c r="F66" s="1483"/>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06"/>
    </row>
    <row r="67" spans="1:38" ht="48" thickBot="1" x14ac:dyDescent="0.3">
      <c r="B67" s="104" t="s">
        <v>684</v>
      </c>
      <c r="C67" s="122" t="s">
        <v>696</v>
      </c>
      <c r="D67" s="102" t="s">
        <v>668</v>
      </c>
      <c r="E67" s="1518" t="s">
        <v>695</v>
      </c>
      <c r="F67" s="1519"/>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106"/>
    </row>
    <row r="68" spans="1:38" ht="48" customHeight="1" thickBot="1" x14ac:dyDescent="0.3">
      <c r="B68" s="121" t="s">
        <v>666</v>
      </c>
      <c r="C68" s="1488" t="s">
        <v>694</v>
      </c>
      <c r="D68" s="1489"/>
      <c r="E68" s="1489"/>
      <c r="F68" s="1490"/>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row>
    <row r="69" spans="1:38" s="112" customFormat="1" ht="12.75" customHeight="1" thickBot="1" x14ac:dyDescent="0.3">
      <c r="A69" s="106"/>
      <c r="B69" s="121" t="s">
        <v>50</v>
      </c>
      <c r="C69" s="1504" t="s">
        <v>150</v>
      </c>
      <c r="D69" s="1505"/>
      <c r="E69" s="1505"/>
      <c r="F69" s="15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106"/>
    </row>
    <row r="70" spans="1:38" s="112" customFormat="1" ht="19.5" customHeight="1" x14ac:dyDescent="0.25">
      <c r="A70" s="106"/>
      <c r="B70" s="1498"/>
      <c r="C70" s="100">
        <v>2026</v>
      </c>
      <c r="D70" s="100">
        <v>2027</v>
      </c>
      <c r="E70" s="99">
        <v>2028</v>
      </c>
      <c r="F70" s="99">
        <v>2029</v>
      </c>
      <c r="G70" s="106"/>
      <c r="H70" s="106"/>
      <c r="I70" s="106"/>
      <c r="J70" s="106"/>
      <c r="K70" s="106"/>
      <c r="L70" s="106"/>
      <c r="M70" s="106"/>
      <c r="N70" s="106"/>
      <c r="O70" s="106"/>
      <c r="P70" s="106"/>
      <c r="Q70" s="106"/>
      <c r="R70" s="106"/>
      <c r="S70" s="106"/>
      <c r="T70" s="106"/>
      <c r="U70" s="106"/>
      <c r="V70" s="106"/>
      <c r="W70" s="106"/>
      <c r="X70" s="106"/>
      <c r="Y70" s="106"/>
      <c r="Z70" s="106"/>
      <c r="AA70" s="106"/>
      <c r="AB70" s="106"/>
      <c r="AC70" s="106"/>
      <c r="AD70" s="106"/>
      <c r="AE70" s="106"/>
      <c r="AF70" s="106"/>
      <c r="AG70" s="106"/>
      <c r="AH70" s="106"/>
      <c r="AI70" s="106"/>
      <c r="AJ70" s="106"/>
      <c r="AK70" s="106"/>
      <c r="AL70" s="106"/>
    </row>
    <row r="71" spans="1:38" s="112" customFormat="1" ht="16.5" thickBot="1" x14ac:dyDescent="0.3">
      <c r="A71" s="106"/>
      <c r="B71" s="1499"/>
      <c r="C71" s="98" t="s">
        <v>17</v>
      </c>
      <c r="D71" s="98" t="s">
        <v>18</v>
      </c>
      <c r="E71" s="98" t="s">
        <v>18</v>
      </c>
      <c r="F71" s="119" t="s">
        <v>18</v>
      </c>
      <c r="G71" s="106"/>
      <c r="H71" s="106"/>
      <c r="I71" s="106"/>
      <c r="J71" s="106"/>
      <c r="K71" s="106"/>
      <c r="L71" s="106"/>
      <c r="M71" s="106"/>
      <c r="N71" s="106"/>
      <c r="O71" s="106"/>
      <c r="P71" s="106"/>
      <c r="Q71" s="106"/>
      <c r="R71" s="106"/>
      <c r="S71" s="106"/>
      <c r="T71" s="106"/>
      <c r="U71" s="106"/>
      <c r="V71" s="106"/>
      <c r="W71" s="106"/>
      <c r="X71" s="106"/>
      <c r="Y71" s="106"/>
      <c r="Z71" s="106"/>
      <c r="AA71" s="106"/>
      <c r="AB71" s="106"/>
      <c r="AC71" s="106"/>
      <c r="AD71" s="106"/>
      <c r="AE71" s="106"/>
      <c r="AF71" s="106"/>
      <c r="AG71" s="106"/>
      <c r="AH71" s="106"/>
      <c r="AI71" s="106"/>
      <c r="AJ71" s="106"/>
      <c r="AK71" s="106"/>
      <c r="AL71" s="106"/>
    </row>
    <row r="72" spans="1:38" s="112" customFormat="1" ht="16.5" thickBot="1" x14ac:dyDescent="0.3">
      <c r="A72" s="106"/>
      <c r="B72" s="121" t="s">
        <v>52</v>
      </c>
      <c r="C72" s="91">
        <v>10</v>
      </c>
      <c r="D72" s="91">
        <v>0</v>
      </c>
      <c r="E72" s="91">
        <v>40</v>
      </c>
      <c r="F72" s="91">
        <v>40</v>
      </c>
      <c r="G72" s="106"/>
      <c r="H72" s="106"/>
      <c r="I72" s="106"/>
      <c r="J72" s="106"/>
      <c r="K72" s="106"/>
      <c r="L72" s="106"/>
      <c r="M72" s="106"/>
      <c r="N72" s="106"/>
      <c r="O72" s="106"/>
      <c r="P72" s="106"/>
      <c r="Q72" s="106"/>
      <c r="R72" s="106"/>
      <c r="S72" s="106"/>
      <c r="T72" s="106"/>
      <c r="U72" s="106"/>
      <c r="V72" s="106"/>
      <c r="W72" s="106"/>
      <c r="X72" s="106"/>
      <c r="Y72" s="106"/>
      <c r="Z72" s="106"/>
      <c r="AA72" s="106"/>
      <c r="AB72" s="106"/>
      <c r="AC72" s="106"/>
      <c r="AD72" s="106"/>
      <c r="AE72" s="106"/>
      <c r="AF72" s="106"/>
      <c r="AG72" s="106"/>
      <c r="AH72" s="106"/>
      <c r="AI72" s="106"/>
      <c r="AJ72" s="106"/>
      <c r="AK72" s="106"/>
      <c r="AL72" s="106"/>
    </row>
    <row r="73" spans="1:38" s="112" customFormat="1" ht="16.5" thickBot="1" x14ac:dyDescent="0.3">
      <c r="A73" s="106"/>
      <c r="B73" s="121" t="s">
        <v>664</v>
      </c>
      <c r="C73" s="91">
        <v>1200</v>
      </c>
      <c r="D73" s="91">
        <v>0</v>
      </c>
      <c r="E73" s="91">
        <v>5500</v>
      </c>
      <c r="F73" s="91">
        <v>5500</v>
      </c>
      <c r="G73" s="106"/>
      <c r="H73" s="106"/>
      <c r="I73" s="106"/>
      <c r="J73" s="106"/>
      <c r="K73" s="106"/>
      <c r="L73" s="106"/>
      <c r="M73" s="106"/>
      <c r="N73" s="106"/>
      <c r="O73" s="106"/>
      <c r="P73" s="106"/>
      <c r="Q73" s="106"/>
      <c r="R73" s="106"/>
      <c r="S73" s="106"/>
      <c r="T73" s="106"/>
      <c r="U73" s="106"/>
      <c r="V73" s="106"/>
      <c r="W73" s="106"/>
      <c r="X73" s="106"/>
      <c r="Y73" s="106"/>
      <c r="Z73" s="106"/>
      <c r="AA73" s="106"/>
      <c r="AB73" s="106"/>
      <c r="AC73" s="106"/>
      <c r="AD73" s="106"/>
      <c r="AE73" s="106"/>
      <c r="AF73" s="106"/>
      <c r="AG73" s="106"/>
      <c r="AH73" s="106"/>
      <c r="AI73" s="106"/>
      <c r="AJ73" s="106"/>
      <c r="AK73" s="106"/>
      <c r="AL73" s="106"/>
    </row>
    <row r="74" spans="1:38" s="112" customFormat="1" ht="16.5" thickBot="1" x14ac:dyDescent="0.3">
      <c r="A74" s="106"/>
      <c r="B74" s="121" t="s">
        <v>663</v>
      </c>
      <c r="C74" s="91">
        <f>C73/C72</f>
        <v>120</v>
      </c>
      <c r="D74" s="91"/>
      <c r="E74" s="91">
        <f>E73/E72</f>
        <v>137.5</v>
      </c>
      <c r="F74" s="91">
        <f>F73/F72</f>
        <v>137.5</v>
      </c>
      <c r="G74" s="106"/>
      <c r="H74" s="106"/>
      <c r="I74" s="106"/>
      <c r="J74" s="106"/>
      <c r="K74" s="106"/>
      <c r="L74" s="106"/>
      <c r="M74" s="106"/>
      <c r="N74" s="106"/>
      <c r="O74" s="106"/>
      <c r="P74" s="106"/>
      <c r="Q74" s="106"/>
      <c r="R74" s="106"/>
      <c r="S74" s="106"/>
      <c r="T74" s="106"/>
      <c r="U74" s="106"/>
      <c r="V74" s="106"/>
      <c r="W74" s="106"/>
      <c r="X74" s="106"/>
      <c r="Y74" s="106"/>
      <c r="Z74" s="106"/>
      <c r="AA74" s="106"/>
      <c r="AB74" s="106"/>
      <c r="AC74" s="106"/>
      <c r="AD74" s="106"/>
      <c r="AE74" s="106"/>
      <c r="AF74" s="106"/>
      <c r="AG74" s="106"/>
      <c r="AH74" s="106"/>
      <c r="AI74" s="106"/>
      <c r="AJ74" s="106"/>
      <c r="AK74" s="106"/>
      <c r="AL74" s="106"/>
    </row>
    <row r="75" spans="1:38" s="112" customFormat="1" ht="16.5" thickBot="1" x14ac:dyDescent="0.3">
      <c r="A75" s="106"/>
      <c r="B75" s="121" t="s">
        <v>662</v>
      </c>
      <c r="C75" s="95" t="s">
        <v>688</v>
      </c>
      <c r="D75" s="94"/>
      <c r="E75" s="94"/>
      <c r="F75" s="94">
        <f>F72/E72-1</f>
        <v>0</v>
      </c>
      <c r="G75" s="106"/>
      <c r="H75" s="106"/>
      <c r="I75" s="106"/>
      <c r="J75" s="106"/>
      <c r="K75" s="106"/>
      <c r="L75" s="106"/>
      <c r="M75" s="106"/>
      <c r="N75" s="106"/>
      <c r="O75" s="106"/>
      <c r="P75" s="106"/>
      <c r="Q75" s="106"/>
      <c r="R75" s="106"/>
      <c r="S75" s="106"/>
      <c r="T75" s="106"/>
      <c r="U75" s="106"/>
      <c r="V75" s="106"/>
      <c r="W75" s="106"/>
      <c r="X75" s="106"/>
      <c r="Y75" s="106"/>
      <c r="Z75" s="106"/>
      <c r="AA75" s="106"/>
      <c r="AB75" s="106"/>
      <c r="AC75" s="106"/>
      <c r="AD75" s="106"/>
      <c r="AE75" s="106"/>
      <c r="AF75" s="106"/>
      <c r="AG75" s="106"/>
      <c r="AH75" s="106"/>
      <c r="AI75" s="106"/>
      <c r="AJ75" s="106"/>
      <c r="AK75" s="106"/>
      <c r="AL75" s="106"/>
    </row>
    <row r="76" spans="1:38" s="112" customFormat="1" ht="16.5" thickBot="1" x14ac:dyDescent="0.3">
      <c r="A76" s="106"/>
      <c r="B76" s="121" t="s">
        <v>661</v>
      </c>
      <c r="C76" s="95" t="s">
        <v>688</v>
      </c>
      <c r="D76" s="94"/>
      <c r="E76" s="94"/>
      <c r="F76" s="94">
        <f>F73/E73-1</f>
        <v>0</v>
      </c>
      <c r="G76" s="106"/>
      <c r="H76" s="106"/>
      <c r="I76" s="106"/>
      <c r="J76" s="106"/>
      <c r="K76" s="106"/>
      <c r="L76" s="106"/>
      <c r="M76" s="106"/>
      <c r="N76" s="106"/>
      <c r="O76" s="106"/>
      <c r="P76" s="106"/>
      <c r="Q76" s="106"/>
      <c r="R76" s="106"/>
      <c r="S76" s="106"/>
      <c r="T76" s="106"/>
      <c r="U76" s="106"/>
      <c r="V76" s="106"/>
      <c r="W76" s="106"/>
      <c r="X76" s="106"/>
      <c r="Y76" s="106"/>
      <c r="Z76" s="106"/>
      <c r="AA76" s="106"/>
      <c r="AB76" s="106"/>
      <c r="AC76" s="106"/>
      <c r="AD76" s="106"/>
      <c r="AE76" s="106"/>
      <c r="AF76" s="106"/>
      <c r="AG76" s="106"/>
      <c r="AH76" s="106"/>
      <c r="AI76" s="106"/>
      <c r="AJ76" s="106"/>
      <c r="AK76" s="106"/>
      <c r="AL76" s="106"/>
    </row>
    <row r="77" spans="1:38" s="112" customFormat="1" ht="16.5" thickBot="1" x14ac:dyDescent="0.3">
      <c r="A77" s="106"/>
      <c r="B77" s="121" t="s">
        <v>68</v>
      </c>
      <c r="C77" s="95" t="s">
        <v>688</v>
      </c>
      <c r="D77" s="94"/>
      <c r="E77" s="94"/>
      <c r="F77" s="94">
        <f>F74/E74-1</f>
        <v>0</v>
      </c>
      <c r="G77" s="106"/>
      <c r="H77" s="106"/>
      <c r="I77" s="106"/>
      <c r="J77" s="106"/>
      <c r="K77" s="106"/>
      <c r="L77" s="106"/>
      <c r="M77" s="106"/>
      <c r="N77" s="106"/>
      <c r="O77" s="106"/>
      <c r="P77" s="106"/>
      <c r="Q77" s="106"/>
      <c r="R77" s="106"/>
      <c r="S77" s="106"/>
      <c r="T77" s="106"/>
      <c r="U77" s="106"/>
      <c r="V77" s="106"/>
      <c r="W77" s="106"/>
      <c r="X77" s="106"/>
      <c r="Y77" s="106"/>
      <c r="Z77" s="106"/>
      <c r="AA77" s="106"/>
      <c r="AB77" s="106"/>
      <c r="AC77" s="106"/>
      <c r="AD77" s="106"/>
      <c r="AE77" s="106"/>
      <c r="AF77" s="106"/>
      <c r="AG77" s="106"/>
      <c r="AH77" s="106"/>
      <c r="AI77" s="106"/>
      <c r="AJ77" s="106"/>
      <c r="AK77" s="106"/>
      <c r="AL77" s="106"/>
    </row>
    <row r="78" spans="1:38" s="112" customFormat="1" ht="16.5" thickBot="1" x14ac:dyDescent="0.3">
      <c r="A78" s="106"/>
      <c r="B78" s="1520" t="s">
        <v>680</v>
      </c>
      <c r="C78" s="1521"/>
      <c r="D78" s="1521"/>
      <c r="E78" s="1521"/>
      <c r="F78" s="1522"/>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row>
    <row r="79" spans="1:38" s="112" customFormat="1" x14ac:dyDescent="0.25">
      <c r="A79" s="106"/>
      <c r="B79" s="1498"/>
      <c r="C79" s="100">
        <v>2026</v>
      </c>
      <c r="D79" s="100">
        <v>2027</v>
      </c>
      <c r="E79" s="99">
        <v>2028</v>
      </c>
      <c r="F79" s="99">
        <v>2029</v>
      </c>
      <c r="G79" s="106"/>
      <c r="H79" s="106"/>
      <c r="I79" s="106"/>
      <c r="J79" s="106"/>
      <c r="K79" s="106"/>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row>
    <row r="80" spans="1:38" s="112" customFormat="1" ht="16.5" thickBot="1" x14ac:dyDescent="0.3">
      <c r="A80" s="106"/>
      <c r="B80" s="1499"/>
      <c r="C80" s="98" t="s">
        <v>17</v>
      </c>
      <c r="D80" s="98" t="s">
        <v>18</v>
      </c>
      <c r="E80" s="98" t="s">
        <v>18</v>
      </c>
      <c r="F80" s="119" t="s">
        <v>18</v>
      </c>
      <c r="G80" s="106"/>
      <c r="H80" s="106"/>
      <c r="I80" s="106"/>
      <c r="J80" s="106"/>
      <c r="K80" s="106"/>
      <c r="L80" s="106"/>
      <c r="M80" s="106"/>
      <c r="N80" s="106"/>
      <c r="O80" s="106"/>
      <c r="P80" s="106"/>
      <c r="Q80" s="106"/>
      <c r="R80" s="106"/>
      <c r="S80" s="106"/>
      <c r="T80" s="106"/>
      <c r="U80" s="106"/>
      <c r="V80" s="106"/>
      <c r="W80" s="106"/>
      <c r="X80" s="106"/>
      <c r="Y80" s="106"/>
      <c r="Z80" s="106"/>
      <c r="AA80" s="106"/>
      <c r="AB80" s="106"/>
      <c r="AC80" s="106"/>
      <c r="AD80" s="106"/>
      <c r="AE80" s="106"/>
      <c r="AF80" s="106"/>
      <c r="AG80" s="106"/>
      <c r="AH80" s="106"/>
      <c r="AI80" s="106"/>
      <c r="AJ80" s="106"/>
      <c r="AK80" s="106"/>
      <c r="AL80" s="106"/>
    </row>
    <row r="81" spans="1:38" s="112" customFormat="1" ht="16.5" hidden="1" thickBot="1" x14ac:dyDescent="0.3">
      <c r="A81" s="106"/>
      <c r="B81" s="117" t="s">
        <v>679</v>
      </c>
      <c r="C81" s="97">
        <f>C82+C83+C84+C85</f>
        <v>0</v>
      </c>
      <c r="D81" s="97">
        <f>D82+D83+D84+D85</f>
        <v>0</v>
      </c>
      <c r="E81" s="97">
        <f>E82+E83+E84+E85</f>
        <v>0</v>
      </c>
      <c r="F81" s="114">
        <f>F82+F83+F84+F85</f>
        <v>0</v>
      </c>
      <c r="G81" s="106"/>
      <c r="H81" s="106"/>
      <c r="I81" s="106"/>
      <c r="J81" s="106"/>
      <c r="K81" s="106"/>
      <c r="L81" s="106"/>
      <c r="M81" s="106"/>
      <c r="N81" s="106"/>
      <c r="O81" s="106"/>
      <c r="P81" s="106"/>
      <c r="Q81" s="106"/>
      <c r="R81" s="106"/>
      <c r="S81" s="106"/>
      <c r="T81" s="106"/>
      <c r="U81" s="106"/>
      <c r="V81" s="106"/>
      <c r="W81" s="106"/>
      <c r="X81" s="106"/>
      <c r="Y81" s="106"/>
      <c r="Z81" s="106"/>
      <c r="AA81" s="106"/>
      <c r="AB81" s="106"/>
      <c r="AC81" s="106"/>
      <c r="AD81" s="106"/>
      <c r="AE81" s="106"/>
      <c r="AF81" s="106"/>
      <c r="AG81" s="106"/>
      <c r="AH81" s="106"/>
      <c r="AI81" s="106"/>
      <c r="AJ81" s="106"/>
      <c r="AK81" s="106"/>
      <c r="AL81" s="106"/>
    </row>
    <row r="82" spans="1:38" s="112" customFormat="1" ht="16.5" hidden="1" thickBot="1" x14ac:dyDescent="0.3">
      <c r="A82" s="106"/>
      <c r="B82" s="115" t="s">
        <v>643</v>
      </c>
      <c r="C82" s="97">
        <v>0</v>
      </c>
      <c r="D82" s="97">
        <v>0</v>
      </c>
      <c r="E82" s="97">
        <v>0</v>
      </c>
      <c r="F82" s="97">
        <v>0</v>
      </c>
      <c r="G82" s="106"/>
      <c r="H82" s="106"/>
      <c r="I82" s="106"/>
      <c r="J82" s="106"/>
      <c r="K82" s="106"/>
      <c r="L82" s="106"/>
      <c r="M82" s="106"/>
      <c r="N82" s="106"/>
      <c r="O82" s="106"/>
      <c r="P82" s="106"/>
      <c r="Q82" s="106"/>
      <c r="R82" s="106"/>
      <c r="S82" s="106"/>
      <c r="T82" s="106"/>
      <c r="U82" s="106"/>
      <c r="V82" s="106"/>
      <c r="W82" s="106"/>
      <c r="X82" s="106"/>
      <c r="Y82" s="106"/>
      <c r="Z82" s="106"/>
      <c r="AA82" s="106"/>
      <c r="AB82" s="106"/>
      <c r="AC82" s="106"/>
      <c r="AD82" s="106"/>
      <c r="AE82" s="106"/>
      <c r="AF82" s="106"/>
      <c r="AG82" s="106"/>
      <c r="AH82" s="106"/>
      <c r="AI82" s="106"/>
      <c r="AJ82" s="106"/>
      <c r="AK82" s="106"/>
      <c r="AL82" s="106"/>
    </row>
    <row r="83" spans="1:38" s="112" customFormat="1" ht="16.5" hidden="1" thickBot="1" x14ac:dyDescent="0.3">
      <c r="A83" s="106"/>
      <c r="B83" s="115" t="s">
        <v>657</v>
      </c>
      <c r="C83" s="97">
        <v>0</v>
      </c>
      <c r="D83" s="97">
        <v>0</v>
      </c>
      <c r="E83" s="97">
        <v>0</v>
      </c>
      <c r="F83" s="97">
        <v>0</v>
      </c>
      <c r="G83" s="106"/>
      <c r="H83" s="106"/>
      <c r="I83" s="106"/>
      <c r="J83" s="106"/>
      <c r="K83" s="106"/>
      <c r="L83" s="106"/>
      <c r="M83" s="106"/>
      <c r="N83" s="106"/>
      <c r="O83" s="106"/>
      <c r="P83" s="106"/>
      <c r="Q83" s="106"/>
      <c r="R83" s="106"/>
      <c r="S83" s="106"/>
      <c r="T83" s="106"/>
      <c r="U83" s="106"/>
      <c r="V83" s="106"/>
      <c r="W83" s="106"/>
      <c r="X83" s="106"/>
      <c r="Y83" s="106"/>
      <c r="Z83" s="106"/>
      <c r="AA83" s="106"/>
      <c r="AB83" s="106"/>
      <c r="AC83" s="106"/>
      <c r="AD83" s="106"/>
      <c r="AE83" s="106"/>
      <c r="AF83" s="106"/>
      <c r="AG83" s="106"/>
      <c r="AH83" s="106"/>
      <c r="AI83" s="106"/>
      <c r="AJ83" s="106"/>
      <c r="AK83" s="106"/>
      <c r="AL83" s="106"/>
    </row>
    <row r="84" spans="1:38" s="112" customFormat="1" ht="16.5" hidden="1" thickBot="1" x14ac:dyDescent="0.3">
      <c r="A84" s="106"/>
      <c r="B84" s="115" t="s">
        <v>641</v>
      </c>
      <c r="C84" s="97">
        <v>0</v>
      </c>
      <c r="D84" s="97">
        <v>0</v>
      </c>
      <c r="E84" s="97">
        <v>0</v>
      </c>
      <c r="F84" s="97">
        <v>0</v>
      </c>
      <c r="G84" s="106"/>
      <c r="H84" s="106"/>
      <c r="I84" s="106"/>
      <c r="J84" s="106"/>
      <c r="K84" s="106"/>
      <c r="L84" s="106"/>
      <c r="M84" s="106"/>
      <c r="N84" s="106"/>
      <c r="O84" s="106"/>
      <c r="P84" s="106"/>
      <c r="Q84" s="106"/>
      <c r="R84" s="106"/>
      <c r="S84" s="106"/>
      <c r="T84" s="106"/>
      <c r="U84" s="106"/>
      <c r="V84" s="106"/>
      <c r="W84" s="106"/>
      <c r="X84" s="106"/>
      <c r="Y84" s="106"/>
      <c r="Z84" s="106"/>
      <c r="AA84" s="106"/>
      <c r="AB84" s="106"/>
      <c r="AC84" s="106"/>
      <c r="AD84" s="106"/>
      <c r="AE84" s="106"/>
      <c r="AF84" s="106"/>
      <c r="AG84" s="106"/>
      <c r="AH84" s="106"/>
      <c r="AI84" s="106"/>
      <c r="AJ84" s="106"/>
      <c r="AK84" s="106"/>
      <c r="AL84" s="106"/>
    </row>
    <row r="85" spans="1:38" s="112" customFormat="1" ht="16.5" hidden="1" thickBot="1" x14ac:dyDescent="0.3">
      <c r="A85" s="106"/>
      <c r="B85" s="115" t="s">
        <v>640</v>
      </c>
      <c r="C85" s="97">
        <v>0</v>
      </c>
      <c r="D85" s="97">
        <v>0</v>
      </c>
      <c r="E85" s="97">
        <v>0</v>
      </c>
      <c r="F85" s="97">
        <v>0</v>
      </c>
      <c r="G85" s="106"/>
      <c r="H85" s="106"/>
      <c r="I85" s="106"/>
      <c r="J85" s="106"/>
      <c r="K85" s="106"/>
      <c r="L85" s="106"/>
      <c r="M85" s="106"/>
      <c r="N85" s="106"/>
      <c r="O85" s="106"/>
      <c r="P85" s="106"/>
      <c r="Q85" s="106"/>
      <c r="R85" s="106"/>
      <c r="S85" s="106"/>
      <c r="T85" s="106"/>
      <c r="U85" s="106"/>
      <c r="V85" s="106"/>
      <c r="W85" s="106"/>
      <c r="X85" s="106"/>
      <c r="Y85" s="106"/>
      <c r="Z85" s="106"/>
      <c r="AA85" s="106"/>
      <c r="AB85" s="106"/>
      <c r="AC85" s="106"/>
      <c r="AD85" s="106"/>
      <c r="AE85" s="106"/>
      <c r="AF85" s="106"/>
      <c r="AG85" s="106"/>
      <c r="AH85" s="106"/>
      <c r="AI85" s="106"/>
      <c r="AJ85" s="106"/>
      <c r="AK85" s="106"/>
      <c r="AL85" s="106"/>
    </row>
    <row r="86" spans="1:38" s="112" customFormat="1" ht="16.5" thickBot="1" x14ac:dyDescent="0.3">
      <c r="A86" s="106"/>
      <c r="B86" s="117" t="s">
        <v>678</v>
      </c>
      <c r="C86" s="93">
        <f>C87+C88+C89+C90</f>
        <v>1200</v>
      </c>
      <c r="D86" s="93">
        <f>D87+D88+D89+D90</f>
        <v>0</v>
      </c>
      <c r="E86" s="93">
        <f>E87+E88+E89+E90</f>
        <v>5500</v>
      </c>
      <c r="F86" s="116">
        <f>F87+F88+F89+F90</f>
        <v>5500</v>
      </c>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6"/>
    </row>
    <row r="87" spans="1:38" s="112" customFormat="1" ht="16.5" thickBot="1" x14ac:dyDescent="0.3">
      <c r="A87" s="106"/>
      <c r="B87" s="115" t="s">
        <v>643</v>
      </c>
      <c r="C87" s="91">
        <v>1200</v>
      </c>
      <c r="D87" s="91">
        <v>0</v>
      </c>
      <c r="E87" s="91">
        <v>5500</v>
      </c>
      <c r="F87" s="91">
        <v>5500</v>
      </c>
      <c r="G87" s="106"/>
      <c r="H87" s="106"/>
      <c r="I87" s="106"/>
      <c r="J87" s="106"/>
      <c r="K87" s="106"/>
      <c r="L87" s="106"/>
      <c r="M87" s="106"/>
      <c r="N87" s="106"/>
      <c r="O87" s="106"/>
      <c r="P87" s="106"/>
      <c r="Q87" s="106"/>
      <c r="R87" s="106"/>
      <c r="S87" s="106"/>
      <c r="T87" s="106"/>
      <c r="U87" s="106"/>
      <c r="V87" s="106"/>
      <c r="W87" s="106"/>
      <c r="X87" s="106"/>
      <c r="Y87" s="106"/>
      <c r="Z87" s="106"/>
      <c r="AA87" s="106"/>
      <c r="AB87" s="106"/>
      <c r="AC87" s="106"/>
      <c r="AD87" s="106"/>
      <c r="AE87" s="106"/>
      <c r="AF87" s="106"/>
      <c r="AG87" s="106"/>
      <c r="AH87" s="106"/>
      <c r="AI87" s="106"/>
      <c r="AJ87" s="106"/>
      <c r="AK87" s="106"/>
      <c r="AL87" s="106"/>
    </row>
    <row r="88" spans="1:38" s="112" customFormat="1" ht="16.5" thickBot="1" x14ac:dyDescent="0.3">
      <c r="A88" s="106"/>
      <c r="B88" s="115" t="s">
        <v>657</v>
      </c>
      <c r="C88" s="97">
        <v>0</v>
      </c>
      <c r="D88" s="97">
        <v>0</v>
      </c>
      <c r="E88" s="97">
        <v>0</v>
      </c>
      <c r="F88" s="97">
        <v>0</v>
      </c>
      <c r="G88" s="106"/>
      <c r="H88" s="106"/>
      <c r="I88" s="106"/>
      <c r="J88" s="106"/>
      <c r="K88" s="106"/>
      <c r="L88" s="106"/>
      <c r="M88" s="106"/>
      <c r="N88" s="106"/>
      <c r="O88" s="106"/>
      <c r="P88" s="106"/>
      <c r="Q88" s="106"/>
      <c r="R88" s="106"/>
      <c r="S88" s="106"/>
      <c r="T88" s="106"/>
      <c r="U88" s="106"/>
      <c r="V88" s="106"/>
      <c r="W88" s="106"/>
      <c r="X88" s="106"/>
      <c r="Y88" s="106"/>
      <c r="Z88" s="106"/>
      <c r="AA88" s="106"/>
      <c r="AB88" s="106"/>
      <c r="AC88" s="106"/>
      <c r="AD88" s="106"/>
      <c r="AE88" s="106"/>
      <c r="AF88" s="106"/>
      <c r="AG88" s="106"/>
      <c r="AH88" s="106"/>
      <c r="AI88" s="106"/>
      <c r="AJ88" s="106"/>
      <c r="AK88" s="106"/>
      <c r="AL88" s="106"/>
    </row>
    <row r="89" spans="1:38" s="112" customFormat="1" ht="16.5" thickBot="1" x14ac:dyDescent="0.3">
      <c r="A89" s="106"/>
      <c r="B89" s="115" t="s">
        <v>641</v>
      </c>
      <c r="C89" s="97">
        <v>0</v>
      </c>
      <c r="D89" s="97">
        <v>0</v>
      </c>
      <c r="E89" s="97">
        <v>0</v>
      </c>
      <c r="F89" s="97">
        <v>0</v>
      </c>
      <c r="G89" s="106"/>
      <c r="H89" s="106"/>
      <c r="I89" s="106"/>
      <c r="J89" s="106"/>
      <c r="K89" s="106"/>
      <c r="L89" s="106"/>
      <c r="M89" s="106"/>
      <c r="N89" s="106"/>
      <c r="O89" s="106"/>
      <c r="P89" s="106"/>
      <c r="Q89" s="106"/>
      <c r="R89" s="106"/>
      <c r="S89" s="106"/>
      <c r="T89" s="106"/>
      <c r="U89" s="106"/>
      <c r="V89" s="106"/>
      <c r="W89" s="106"/>
      <c r="X89" s="106"/>
      <c r="Y89" s="106"/>
      <c r="Z89" s="106"/>
      <c r="AA89" s="106"/>
      <c r="AB89" s="106"/>
      <c r="AC89" s="106"/>
      <c r="AD89" s="106"/>
      <c r="AE89" s="106"/>
      <c r="AF89" s="106"/>
      <c r="AG89" s="106"/>
      <c r="AH89" s="106"/>
      <c r="AI89" s="106"/>
      <c r="AJ89" s="106"/>
      <c r="AK89" s="106"/>
      <c r="AL89" s="106"/>
    </row>
    <row r="90" spans="1:38" s="112" customFormat="1" ht="16.5" thickBot="1" x14ac:dyDescent="0.3">
      <c r="A90" s="106"/>
      <c r="B90" s="115" t="s">
        <v>640</v>
      </c>
      <c r="C90" s="97">
        <v>0</v>
      </c>
      <c r="D90" s="97">
        <v>0</v>
      </c>
      <c r="E90" s="97">
        <v>0</v>
      </c>
      <c r="F90" s="97">
        <v>0</v>
      </c>
      <c r="G90" s="106"/>
      <c r="H90" s="106"/>
      <c r="I90" s="106"/>
      <c r="J90" s="106"/>
      <c r="K90" s="106"/>
      <c r="L90" s="106"/>
      <c r="M90" s="106"/>
      <c r="N90" s="106"/>
      <c r="O90" s="106"/>
      <c r="P90" s="106"/>
      <c r="Q90" s="106"/>
      <c r="R90" s="106"/>
      <c r="S90" s="106"/>
      <c r="T90" s="106"/>
      <c r="U90" s="106"/>
      <c r="V90" s="106"/>
      <c r="W90" s="106"/>
      <c r="X90" s="106"/>
      <c r="Y90" s="106"/>
      <c r="Z90" s="106"/>
      <c r="AA90" s="106"/>
      <c r="AB90" s="106"/>
      <c r="AC90" s="106"/>
      <c r="AD90" s="106"/>
      <c r="AE90" s="106"/>
      <c r="AF90" s="106"/>
      <c r="AG90" s="106"/>
      <c r="AH90" s="106"/>
      <c r="AI90" s="106"/>
      <c r="AJ90" s="106"/>
      <c r="AK90" s="106"/>
      <c r="AL90" s="106"/>
    </row>
    <row r="91" spans="1:38" s="112" customFormat="1" ht="16.5" thickBot="1" x14ac:dyDescent="0.3">
      <c r="A91" s="106"/>
      <c r="B91" s="113" t="s">
        <v>677</v>
      </c>
      <c r="C91" s="93">
        <f>C81+C86</f>
        <v>1200</v>
      </c>
      <c r="D91" s="93">
        <f>D81+D86</f>
        <v>0</v>
      </c>
      <c r="E91" s="93">
        <f>E81+E86</f>
        <v>5500</v>
      </c>
      <c r="F91" s="116">
        <f>F81+F86</f>
        <v>5500</v>
      </c>
      <c r="G91" s="106"/>
      <c r="H91" s="106"/>
      <c r="I91" s="106"/>
      <c r="J91" s="106"/>
      <c r="K91" s="106"/>
      <c r="L91" s="106"/>
      <c r="M91" s="106"/>
      <c r="N91" s="106"/>
      <c r="O91" s="106"/>
      <c r="P91" s="106"/>
      <c r="Q91" s="106"/>
      <c r="R91" s="106"/>
      <c r="S91" s="106"/>
      <c r="T91" s="106"/>
      <c r="U91" s="106"/>
      <c r="V91" s="106"/>
      <c r="W91" s="106"/>
      <c r="X91" s="106"/>
      <c r="Y91" s="106"/>
      <c r="Z91" s="106"/>
      <c r="AA91" s="106"/>
      <c r="AB91" s="106"/>
      <c r="AC91" s="106"/>
      <c r="AD91" s="106"/>
      <c r="AE91" s="106"/>
      <c r="AF91" s="106"/>
      <c r="AG91" s="106"/>
      <c r="AH91" s="106"/>
      <c r="AI91" s="106"/>
      <c r="AJ91" s="106"/>
      <c r="AK91" s="106"/>
      <c r="AL91" s="106"/>
    </row>
    <row r="92" spans="1:38" ht="16.5" thickBot="1" x14ac:dyDescent="0.3">
      <c r="B92" s="88" t="s">
        <v>639</v>
      </c>
      <c r="C92" s="87">
        <f>IF(C91-C73=0,0,"Error")</f>
        <v>0</v>
      </c>
      <c r="D92" s="87">
        <f>IF(D91-D73=0,0,"Error")</f>
        <v>0</v>
      </c>
      <c r="E92" s="87">
        <f>IF(E91-E73=0,0,"Error")</f>
        <v>0</v>
      </c>
      <c r="F92" s="87">
        <f>IF(F91-F73=0,0,"Error")</f>
        <v>0</v>
      </c>
      <c r="G92" s="106"/>
      <c r="H92" s="106"/>
      <c r="I92" s="106"/>
      <c r="J92" s="106"/>
      <c r="K92" s="106"/>
      <c r="L92" s="106"/>
      <c r="M92" s="106"/>
      <c r="N92" s="106"/>
      <c r="O92" s="106"/>
      <c r="P92" s="106"/>
      <c r="Q92" s="106"/>
      <c r="R92" s="106"/>
      <c r="S92" s="106"/>
      <c r="T92" s="106"/>
      <c r="U92" s="106"/>
      <c r="V92" s="106"/>
      <c r="W92" s="106"/>
      <c r="X92" s="106"/>
      <c r="Y92" s="106"/>
      <c r="Z92" s="106"/>
      <c r="AA92" s="106"/>
      <c r="AB92" s="106"/>
      <c r="AC92" s="106"/>
      <c r="AD92" s="106"/>
      <c r="AE92" s="106"/>
      <c r="AF92" s="106"/>
      <c r="AG92" s="106"/>
      <c r="AH92" s="106"/>
      <c r="AI92" s="106"/>
      <c r="AJ92" s="106"/>
      <c r="AK92" s="106"/>
      <c r="AL92" s="106"/>
    </row>
    <row r="93" spans="1:38" ht="48" thickBot="1" x14ac:dyDescent="0.3">
      <c r="B93" s="104" t="s">
        <v>676</v>
      </c>
      <c r="C93" s="122" t="s">
        <v>693</v>
      </c>
      <c r="D93" s="102" t="s">
        <v>668</v>
      </c>
      <c r="E93" s="1510" t="s">
        <v>692</v>
      </c>
      <c r="F93" s="1511"/>
      <c r="G93" s="106"/>
      <c r="H93" s="106"/>
      <c r="I93" s="106"/>
      <c r="J93" s="106"/>
      <c r="K93" s="106"/>
      <c r="L93" s="106"/>
      <c r="M93" s="106"/>
      <c r="N93" s="106"/>
      <c r="O93" s="106"/>
      <c r="P93" s="106"/>
      <c r="Q93" s="106"/>
      <c r="R93" s="106"/>
      <c r="S93" s="106"/>
      <c r="T93" s="106"/>
      <c r="U93" s="106"/>
      <c r="V93" s="106"/>
      <c r="W93" s="106"/>
      <c r="X93" s="106"/>
      <c r="Y93" s="106"/>
      <c r="Z93" s="106"/>
      <c r="AA93" s="106"/>
      <c r="AB93" s="106"/>
      <c r="AC93" s="106"/>
      <c r="AD93" s="106"/>
      <c r="AE93" s="106"/>
      <c r="AF93" s="106"/>
      <c r="AG93" s="106"/>
      <c r="AH93" s="106"/>
      <c r="AI93" s="106"/>
      <c r="AJ93" s="106"/>
      <c r="AK93" s="106"/>
      <c r="AL93" s="106"/>
    </row>
    <row r="94" spans="1:38" ht="43.5" customHeight="1" thickBot="1" x14ac:dyDescent="0.3">
      <c r="B94" s="121" t="s">
        <v>666</v>
      </c>
      <c r="C94" s="1488" t="s">
        <v>691</v>
      </c>
      <c r="D94" s="1489"/>
      <c r="E94" s="1489"/>
      <c r="F94" s="1490"/>
      <c r="G94" s="106"/>
      <c r="H94" s="106"/>
      <c r="I94" s="106"/>
      <c r="J94" s="106"/>
      <c r="K94" s="106"/>
      <c r="L94" s="106"/>
      <c r="M94" s="106"/>
      <c r="N94" s="106"/>
      <c r="O94" s="106"/>
      <c r="P94" s="106"/>
      <c r="Q94" s="106"/>
      <c r="R94" s="106"/>
      <c r="S94" s="106"/>
      <c r="T94" s="106"/>
      <c r="U94" s="106"/>
      <c r="V94" s="106"/>
      <c r="W94" s="106"/>
      <c r="X94" s="106"/>
      <c r="Y94" s="106"/>
      <c r="Z94" s="106"/>
      <c r="AA94" s="106"/>
      <c r="AB94" s="106"/>
      <c r="AC94" s="106"/>
      <c r="AD94" s="106"/>
      <c r="AE94" s="106"/>
      <c r="AF94" s="106"/>
      <c r="AG94" s="106"/>
      <c r="AH94" s="106"/>
      <c r="AI94" s="106"/>
      <c r="AJ94" s="106"/>
      <c r="AK94" s="106"/>
      <c r="AL94" s="106"/>
    </row>
    <row r="95" spans="1:38" ht="16.5" thickBot="1" x14ac:dyDescent="0.3">
      <c r="B95" s="121" t="s">
        <v>50</v>
      </c>
      <c r="C95" s="1504" t="s">
        <v>95</v>
      </c>
      <c r="D95" s="1505"/>
      <c r="E95" s="1505"/>
      <c r="F95" s="1506"/>
      <c r="G95" s="106"/>
      <c r="H95" s="106"/>
      <c r="I95" s="106"/>
      <c r="J95" s="106"/>
      <c r="K95" s="106"/>
      <c r="L95" s="106"/>
      <c r="M95" s="106"/>
      <c r="N95" s="106"/>
      <c r="O95" s="106"/>
      <c r="P95" s="106"/>
      <c r="Q95" s="106"/>
      <c r="R95" s="106"/>
      <c r="S95" s="106"/>
      <c r="T95" s="106"/>
      <c r="U95" s="106"/>
      <c r="V95" s="106"/>
      <c r="W95" s="106"/>
      <c r="X95" s="106"/>
      <c r="Y95" s="106"/>
      <c r="Z95" s="106"/>
      <c r="AA95" s="106"/>
      <c r="AB95" s="106"/>
      <c r="AC95" s="106"/>
      <c r="AD95" s="106"/>
      <c r="AE95" s="106"/>
      <c r="AF95" s="106"/>
      <c r="AG95" s="106"/>
      <c r="AH95" s="106"/>
      <c r="AI95" s="106"/>
      <c r="AJ95" s="106"/>
      <c r="AK95" s="106"/>
      <c r="AL95" s="106"/>
    </row>
    <row r="96" spans="1:38" x14ac:dyDescent="0.25">
      <c r="B96" s="1498"/>
      <c r="C96" s="100">
        <v>2026</v>
      </c>
      <c r="D96" s="100">
        <v>2027</v>
      </c>
      <c r="E96" s="99">
        <v>2028</v>
      </c>
      <c r="F96" s="99">
        <v>2029</v>
      </c>
      <c r="G96" s="106"/>
      <c r="H96" s="106"/>
      <c r="I96" s="106"/>
      <c r="J96" s="106"/>
      <c r="K96" s="106"/>
      <c r="L96" s="106"/>
      <c r="M96" s="106"/>
      <c r="N96" s="106"/>
      <c r="O96" s="106"/>
      <c r="P96" s="106"/>
      <c r="Q96" s="106"/>
      <c r="R96" s="106"/>
      <c r="S96" s="106"/>
      <c r="T96" s="106"/>
      <c r="U96" s="106"/>
      <c r="V96" s="106"/>
      <c r="W96" s="106"/>
      <c r="X96" s="106"/>
      <c r="Y96" s="106"/>
      <c r="Z96" s="106"/>
      <c r="AA96" s="106"/>
      <c r="AB96" s="106"/>
      <c r="AC96" s="106"/>
      <c r="AD96" s="106"/>
      <c r="AE96" s="106"/>
      <c r="AF96" s="106"/>
      <c r="AG96" s="106"/>
      <c r="AH96" s="106"/>
      <c r="AI96" s="106"/>
      <c r="AJ96" s="106"/>
      <c r="AK96" s="106"/>
      <c r="AL96" s="106"/>
    </row>
    <row r="97" spans="1:38" ht="16.5" thickBot="1" x14ac:dyDescent="0.3">
      <c r="B97" s="1499"/>
      <c r="C97" s="98" t="s">
        <v>17</v>
      </c>
      <c r="D97" s="98" t="s">
        <v>18</v>
      </c>
      <c r="E97" s="98" t="s">
        <v>18</v>
      </c>
      <c r="F97" s="119" t="s">
        <v>18</v>
      </c>
      <c r="G97" s="106"/>
      <c r="H97" s="106"/>
      <c r="I97" s="106"/>
      <c r="J97" s="106"/>
      <c r="K97" s="106"/>
      <c r="L97" s="106"/>
      <c r="M97" s="106"/>
      <c r="N97" s="106"/>
      <c r="O97" s="106"/>
      <c r="P97" s="106"/>
      <c r="Q97" s="106"/>
      <c r="R97" s="106"/>
      <c r="S97" s="106"/>
      <c r="T97" s="106"/>
      <c r="U97" s="106"/>
      <c r="V97" s="106"/>
      <c r="W97" s="106"/>
      <c r="X97" s="106"/>
      <c r="Y97" s="106"/>
      <c r="Z97" s="106"/>
      <c r="AA97" s="106"/>
      <c r="AB97" s="106"/>
      <c r="AC97" s="106"/>
      <c r="AD97" s="106"/>
      <c r="AE97" s="106"/>
      <c r="AF97" s="106"/>
      <c r="AG97" s="106"/>
      <c r="AH97" s="106"/>
      <c r="AI97" s="106"/>
      <c r="AJ97" s="106"/>
      <c r="AK97" s="106"/>
      <c r="AL97" s="106"/>
    </row>
    <row r="98" spans="1:38" s="112" customFormat="1" ht="16.5" thickBot="1" x14ac:dyDescent="0.3">
      <c r="A98" s="106"/>
      <c r="B98" s="121" t="s">
        <v>52</v>
      </c>
      <c r="C98" s="95">
        <v>25</v>
      </c>
      <c r="D98" s="95">
        <v>0</v>
      </c>
      <c r="E98" s="95">
        <v>0</v>
      </c>
      <c r="F98" s="95">
        <v>0</v>
      </c>
      <c r="G98" s="106"/>
      <c r="H98" s="106"/>
      <c r="I98" s="106"/>
      <c r="J98" s="106"/>
      <c r="K98" s="106"/>
      <c r="L98" s="106"/>
      <c r="M98" s="106"/>
      <c r="N98" s="106"/>
      <c r="O98" s="106"/>
      <c r="P98" s="106"/>
      <c r="Q98" s="106"/>
      <c r="R98" s="106"/>
      <c r="S98" s="106"/>
      <c r="T98" s="106"/>
      <c r="U98" s="106"/>
      <c r="V98" s="106"/>
      <c r="W98" s="106"/>
      <c r="X98" s="106"/>
      <c r="Y98" s="106"/>
      <c r="Z98" s="106"/>
      <c r="AA98" s="106"/>
      <c r="AB98" s="106"/>
      <c r="AC98" s="106"/>
      <c r="AD98" s="106"/>
      <c r="AE98" s="106"/>
      <c r="AF98" s="106"/>
      <c r="AG98" s="106"/>
      <c r="AH98" s="106"/>
      <c r="AI98" s="106"/>
      <c r="AJ98" s="106"/>
      <c r="AK98" s="106"/>
      <c r="AL98" s="106"/>
    </row>
    <row r="99" spans="1:38" s="112" customFormat="1" ht="16.5" thickBot="1" x14ac:dyDescent="0.3">
      <c r="A99" s="106"/>
      <c r="B99" s="121" t="s">
        <v>664</v>
      </c>
      <c r="C99" s="91">
        <v>2355</v>
      </c>
      <c r="D99" s="91">
        <v>0</v>
      </c>
      <c r="E99" s="91">
        <v>0</v>
      </c>
      <c r="F99" s="91">
        <v>0</v>
      </c>
      <c r="G99" s="106"/>
      <c r="H99" s="106"/>
      <c r="I99" s="106"/>
      <c r="J99" s="106"/>
      <c r="K99" s="106"/>
      <c r="L99" s="106"/>
      <c r="M99" s="106"/>
      <c r="N99" s="106"/>
      <c r="O99" s="106"/>
      <c r="P99" s="106"/>
      <c r="Q99" s="106"/>
      <c r="R99" s="106"/>
      <c r="S99" s="106"/>
      <c r="T99" s="106"/>
      <c r="U99" s="106"/>
      <c r="V99" s="106"/>
      <c r="W99" s="106"/>
      <c r="X99" s="106"/>
      <c r="Y99" s="106"/>
      <c r="Z99" s="106"/>
      <c r="AA99" s="106"/>
      <c r="AB99" s="106"/>
      <c r="AC99" s="106"/>
      <c r="AD99" s="106"/>
      <c r="AE99" s="106"/>
      <c r="AF99" s="106"/>
      <c r="AG99" s="106"/>
      <c r="AH99" s="106"/>
      <c r="AI99" s="106"/>
      <c r="AJ99" s="106"/>
      <c r="AK99" s="106"/>
      <c r="AL99" s="106"/>
    </row>
    <row r="100" spans="1:38" s="112" customFormat="1" ht="16.5" thickBot="1" x14ac:dyDescent="0.3">
      <c r="A100" s="106"/>
      <c r="B100" s="121" t="s">
        <v>663</v>
      </c>
      <c r="C100" s="91">
        <f>C99/C98</f>
        <v>94.2</v>
      </c>
      <c r="D100" s="91"/>
      <c r="E100" s="91"/>
      <c r="F100" s="91"/>
      <c r="G100" s="106"/>
      <c r="H100" s="106"/>
      <c r="I100" s="106"/>
      <c r="J100" s="106"/>
      <c r="K100" s="106"/>
      <c r="L100" s="106"/>
      <c r="M100" s="106"/>
      <c r="N100" s="106"/>
      <c r="O100" s="106"/>
      <c r="P100" s="106"/>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row>
    <row r="101" spans="1:38" s="112" customFormat="1" ht="16.5" thickBot="1" x14ac:dyDescent="0.3">
      <c r="A101" s="106"/>
      <c r="B101" s="121" t="s">
        <v>662</v>
      </c>
      <c r="C101" s="95" t="s">
        <v>688</v>
      </c>
      <c r="D101" s="94"/>
      <c r="E101" s="94"/>
      <c r="F101" s="120"/>
      <c r="G101" s="106"/>
      <c r="H101" s="106"/>
      <c r="I101" s="106"/>
      <c r="J101" s="106"/>
      <c r="K101" s="106"/>
      <c r="L101" s="106"/>
      <c r="M101" s="106"/>
      <c r="N101" s="106"/>
      <c r="O101" s="106"/>
      <c r="P101" s="106"/>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row>
    <row r="102" spans="1:38" s="112" customFormat="1" ht="16.5" thickBot="1" x14ac:dyDescent="0.3">
      <c r="A102" s="106"/>
      <c r="B102" s="121" t="s">
        <v>661</v>
      </c>
      <c r="C102" s="95" t="s">
        <v>688</v>
      </c>
      <c r="D102" s="94"/>
      <c r="E102" s="94"/>
      <c r="F102" s="120"/>
      <c r="G102" s="106"/>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row>
    <row r="103" spans="1:38" s="112" customFormat="1" ht="16.5" thickBot="1" x14ac:dyDescent="0.3">
      <c r="A103" s="106"/>
      <c r="B103" s="121" t="s">
        <v>68</v>
      </c>
      <c r="C103" s="95" t="s">
        <v>688</v>
      </c>
      <c r="D103" s="94"/>
      <c r="E103" s="94"/>
      <c r="F103" s="120"/>
      <c r="G103" s="106"/>
      <c r="H103" s="106"/>
      <c r="I103" s="106"/>
      <c r="J103" s="106"/>
      <c r="K103" s="106"/>
      <c r="L103" s="106"/>
      <c r="M103" s="106"/>
      <c r="N103" s="106"/>
      <c r="O103" s="106"/>
      <c r="P103" s="106"/>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row>
    <row r="104" spans="1:38" ht="16.5" customHeight="1" thickBot="1" x14ac:dyDescent="0.3">
      <c r="B104" s="1507" t="s">
        <v>687</v>
      </c>
      <c r="C104" s="1508"/>
      <c r="D104" s="1508"/>
      <c r="E104" s="1508"/>
      <c r="F104" s="1509"/>
      <c r="G104" s="106"/>
      <c r="H104" s="106"/>
      <c r="I104" s="106"/>
      <c r="J104" s="106"/>
      <c r="K104" s="106"/>
      <c r="L104" s="106"/>
      <c r="M104" s="106"/>
      <c r="N104" s="106"/>
      <c r="O104" s="106"/>
      <c r="P104" s="106"/>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row>
    <row r="105" spans="1:38" x14ac:dyDescent="0.25">
      <c r="B105" s="1498"/>
      <c r="C105" s="100">
        <v>2026</v>
      </c>
      <c r="D105" s="100">
        <v>2027</v>
      </c>
      <c r="E105" s="99">
        <v>2028</v>
      </c>
      <c r="F105" s="99">
        <v>2029</v>
      </c>
      <c r="G105" s="106"/>
      <c r="H105" s="106"/>
      <c r="I105" s="106"/>
      <c r="J105" s="106"/>
      <c r="K105" s="106"/>
      <c r="L105" s="106"/>
      <c r="M105" s="106"/>
      <c r="N105" s="106"/>
      <c r="O105" s="106"/>
      <c r="P105" s="106"/>
      <c r="Q105" s="106"/>
      <c r="R105" s="106"/>
      <c r="S105" s="106"/>
      <c r="T105" s="106"/>
      <c r="U105" s="106"/>
      <c r="V105" s="106"/>
      <c r="W105" s="106"/>
      <c r="X105" s="106"/>
      <c r="Y105" s="106"/>
      <c r="Z105" s="106"/>
      <c r="AA105" s="106"/>
      <c r="AB105" s="106"/>
      <c r="AC105" s="106"/>
      <c r="AD105" s="106"/>
      <c r="AE105" s="106"/>
      <c r="AF105" s="106"/>
      <c r="AG105" s="106"/>
      <c r="AH105" s="106"/>
      <c r="AI105" s="106"/>
      <c r="AJ105" s="106"/>
      <c r="AK105" s="106"/>
      <c r="AL105" s="106"/>
    </row>
    <row r="106" spans="1:38" ht="46.5" customHeight="1" thickBot="1" x14ac:dyDescent="0.3">
      <c r="B106" s="1499"/>
      <c r="C106" s="98" t="s">
        <v>17</v>
      </c>
      <c r="D106" s="98" t="s">
        <v>18</v>
      </c>
      <c r="E106" s="98" t="s">
        <v>18</v>
      </c>
      <c r="F106" s="119" t="s">
        <v>18</v>
      </c>
      <c r="G106" s="106"/>
      <c r="H106" s="106"/>
      <c r="I106" s="106"/>
      <c r="J106" s="106"/>
      <c r="K106" s="106"/>
      <c r="L106" s="106"/>
      <c r="M106" s="106"/>
      <c r="N106" s="106"/>
      <c r="O106" s="106"/>
      <c r="P106" s="106"/>
      <c r="Q106" s="106"/>
      <c r="R106" s="106"/>
      <c r="S106" s="106"/>
      <c r="T106" s="106"/>
      <c r="U106" s="106"/>
      <c r="V106" s="106"/>
      <c r="W106" s="106"/>
      <c r="X106" s="106"/>
      <c r="Y106" s="106"/>
      <c r="Z106" s="106"/>
      <c r="AA106" s="106"/>
      <c r="AB106" s="106"/>
      <c r="AC106" s="106"/>
      <c r="AD106" s="106"/>
      <c r="AE106" s="106"/>
      <c r="AF106" s="106"/>
      <c r="AG106" s="106"/>
      <c r="AH106" s="106"/>
      <c r="AI106" s="106"/>
      <c r="AJ106" s="106"/>
      <c r="AK106" s="106"/>
      <c r="AL106" s="106"/>
    </row>
    <row r="107" spans="1:38" ht="16.5" hidden="1" customHeight="1" thickBot="1" x14ac:dyDescent="0.3">
      <c r="B107" s="81" t="s">
        <v>679</v>
      </c>
      <c r="C107" s="78">
        <f>C108+C109+C110+C111</f>
        <v>0</v>
      </c>
      <c r="D107" s="78">
        <f>D108+D109+D110+D111</f>
        <v>0</v>
      </c>
      <c r="E107" s="78">
        <f>E108+E109+E110+E111</f>
        <v>0</v>
      </c>
      <c r="F107" s="118">
        <f>F108+F109+F110+F111</f>
        <v>0</v>
      </c>
      <c r="G107" s="106"/>
      <c r="H107" s="106"/>
      <c r="I107" s="106"/>
      <c r="J107" s="106"/>
      <c r="K107" s="106"/>
      <c r="L107" s="106"/>
      <c r="M107" s="106"/>
      <c r="N107" s="106"/>
      <c r="O107" s="106"/>
      <c r="P107" s="106"/>
      <c r="Q107" s="106"/>
      <c r="R107" s="106"/>
      <c r="S107" s="106"/>
      <c r="T107" s="106"/>
      <c r="U107" s="106"/>
      <c r="V107" s="106"/>
      <c r="W107" s="106"/>
      <c r="X107" s="106"/>
      <c r="Y107" s="106"/>
      <c r="Z107" s="106"/>
      <c r="AA107" s="106"/>
      <c r="AB107" s="106"/>
      <c r="AC107" s="106"/>
      <c r="AD107" s="106"/>
      <c r="AE107" s="106"/>
      <c r="AF107" s="106"/>
      <c r="AG107" s="106"/>
      <c r="AH107" s="106"/>
      <c r="AI107" s="106"/>
      <c r="AJ107" s="106"/>
      <c r="AK107" s="106"/>
      <c r="AL107" s="106"/>
    </row>
    <row r="108" spans="1:38" ht="16.5" hidden="1" customHeight="1" thickBot="1" x14ac:dyDescent="0.3">
      <c r="B108" s="79" t="s">
        <v>643</v>
      </c>
      <c r="C108" s="78">
        <v>0</v>
      </c>
      <c r="D108" s="78">
        <v>0</v>
      </c>
      <c r="E108" s="78">
        <v>0</v>
      </c>
      <c r="F108" s="78">
        <v>0</v>
      </c>
      <c r="G108" s="106"/>
      <c r="H108" s="106"/>
      <c r="I108" s="106"/>
      <c r="J108" s="106"/>
      <c r="K108" s="106"/>
      <c r="L108" s="106"/>
      <c r="M108" s="106"/>
      <c r="N108" s="106"/>
      <c r="O108" s="106"/>
      <c r="P108" s="106"/>
      <c r="Q108" s="106"/>
      <c r="R108" s="106"/>
      <c r="S108" s="106"/>
      <c r="T108" s="106"/>
      <c r="U108" s="106"/>
      <c r="V108" s="106"/>
      <c r="W108" s="106"/>
      <c r="X108" s="106"/>
      <c r="Y108" s="106"/>
      <c r="Z108" s="106"/>
      <c r="AA108" s="106"/>
      <c r="AB108" s="106"/>
      <c r="AC108" s="106"/>
      <c r="AD108" s="106"/>
      <c r="AE108" s="106"/>
      <c r="AF108" s="106"/>
      <c r="AG108" s="106"/>
      <c r="AH108" s="106"/>
      <c r="AI108" s="106"/>
      <c r="AJ108" s="106"/>
      <c r="AK108" s="106"/>
      <c r="AL108" s="106"/>
    </row>
    <row r="109" spans="1:38" ht="16.5" hidden="1" customHeight="1" thickBot="1" x14ac:dyDescent="0.3">
      <c r="B109" s="79" t="s">
        <v>657</v>
      </c>
      <c r="C109" s="78">
        <v>0</v>
      </c>
      <c r="D109" s="78">
        <v>0</v>
      </c>
      <c r="E109" s="78">
        <v>0</v>
      </c>
      <c r="F109" s="78">
        <v>0</v>
      </c>
      <c r="G109" s="106"/>
      <c r="H109" s="106"/>
      <c r="I109" s="106"/>
      <c r="J109" s="106"/>
      <c r="K109" s="106"/>
      <c r="L109" s="106"/>
      <c r="M109" s="106"/>
      <c r="N109" s="106"/>
      <c r="O109" s="106"/>
      <c r="P109" s="106"/>
      <c r="Q109" s="106"/>
      <c r="R109" s="106"/>
      <c r="S109" s="106"/>
      <c r="T109" s="106"/>
      <c r="U109" s="106"/>
      <c r="V109" s="106"/>
      <c r="W109" s="106"/>
      <c r="X109" s="106"/>
      <c r="Y109" s="106"/>
      <c r="Z109" s="106"/>
      <c r="AA109" s="106"/>
      <c r="AB109" s="106"/>
      <c r="AC109" s="106"/>
      <c r="AD109" s="106"/>
      <c r="AE109" s="106"/>
      <c r="AF109" s="106"/>
      <c r="AG109" s="106"/>
      <c r="AH109" s="106"/>
      <c r="AI109" s="106"/>
      <c r="AJ109" s="106"/>
      <c r="AK109" s="106"/>
      <c r="AL109" s="106"/>
    </row>
    <row r="110" spans="1:38" ht="16.5" hidden="1" customHeight="1" thickBot="1" x14ac:dyDescent="0.3">
      <c r="B110" s="79" t="s">
        <v>641</v>
      </c>
      <c r="C110" s="78">
        <v>0</v>
      </c>
      <c r="D110" s="78">
        <v>0</v>
      </c>
      <c r="E110" s="78">
        <v>0</v>
      </c>
      <c r="F110" s="78">
        <v>0</v>
      </c>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row>
    <row r="111" spans="1:38" ht="16.5" hidden="1" customHeight="1" thickBot="1" x14ac:dyDescent="0.3">
      <c r="B111" s="79" t="s">
        <v>640</v>
      </c>
      <c r="C111" s="78">
        <v>0</v>
      </c>
      <c r="D111" s="78">
        <v>0</v>
      </c>
      <c r="E111" s="78">
        <v>0</v>
      </c>
      <c r="F111" s="78">
        <v>0</v>
      </c>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row>
    <row r="112" spans="1:38" s="112" customFormat="1" ht="16.5" thickBot="1" x14ac:dyDescent="0.3">
      <c r="A112" s="106"/>
      <c r="B112" s="117" t="s">
        <v>678</v>
      </c>
      <c r="C112" s="93">
        <f>C113+C114+C115+C116</f>
        <v>2355</v>
      </c>
      <c r="D112" s="93">
        <f>D113+D114+D115+D116</f>
        <v>0</v>
      </c>
      <c r="E112" s="93">
        <f>E113+E114+E115+E116</f>
        <v>0</v>
      </c>
      <c r="F112" s="116">
        <f>F113+F114+F115+F116</f>
        <v>0</v>
      </c>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row>
    <row r="113" spans="1:38" s="112" customFormat="1" ht="16.5" thickBot="1" x14ac:dyDescent="0.3">
      <c r="A113" s="106"/>
      <c r="B113" s="115" t="s">
        <v>643</v>
      </c>
      <c r="C113" s="91">
        <v>2355</v>
      </c>
      <c r="D113" s="91">
        <v>0</v>
      </c>
      <c r="E113" s="91">
        <v>0</v>
      </c>
      <c r="F113" s="91">
        <v>0</v>
      </c>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row>
    <row r="114" spans="1:38" s="112" customFormat="1" ht="16.5" thickBot="1" x14ac:dyDescent="0.3">
      <c r="A114" s="106"/>
      <c r="B114" s="115" t="s">
        <v>657</v>
      </c>
      <c r="C114" s="93"/>
      <c r="D114" s="97"/>
      <c r="E114" s="97"/>
      <c r="F114" s="114"/>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row>
    <row r="115" spans="1:38" s="112" customFormat="1" ht="12.75" customHeight="1" thickBot="1" x14ac:dyDescent="0.3">
      <c r="A115" s="106"/>
      <c r="B115" s="115" t="s">
        <v>641</v>
      </c>
      <c r="C115" s="93"/>
      <c r="D115" s="97"/>
      <c r="E115" s="97"/>
      <c r="F115" s="114"/>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row>
    <row r="116" spans="1:38" s="112" customFormat="1" ht="9" customHeight="1" thickBot="1" x14ac:dyDescent="0.3">
      <c r="A116" s="106"/>
      <c r="B116" s="115" t="s">
        <v>640</v>
      </c>
      <c r="C116" s="93"/>
      <c r="D116" s="97"/>
      <c r="E116" s="97"/>
      <c r="F116" s="114"/>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row>
    <row r="117" spans="1:38" s="112" customFormat="1" ht="16.5" thickBot="1" x14ac:dyDescent="0.3">
      <c r="A117" s="106"/>
      <c r="B117" s="113" t="s">
        <v>690</v>
      </c>
      <c r="C117" s="93">
        <f>C107+C112</f>
        <v>2355</v>
      </c>
      <c r="D117" s="93">
        <f>D107+D112</f>
        <v>0</v>
      </c>
      <c r="E117" s="93">
        <f>E107+E112</f>
        <v>0</v>
      </c>
      <c r="F117" s="116">
        <f>F107+F112</f>
        <v>0</v>
      </c>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row>
    <row r="118" spans="1:38" ht="16.5" thickBot="1" x14ac:dyDescent="0.3">
      <c r="B118" s="88" t="s">
        <v>639</v>
      </c>
      <c r="C118" s="87">
        <f>IF(C117-C99=0,0,"Error")</f>
        <v>0</v>
      </c>
      <c r="D118" s="87">
        <f>IF(D117-D99=0,0,"Error")</f>
        <v>0</v>
      </c>
      <c r="E118" s="87">
        <f>IF(E117-E99=0,0,"Error")</f>
        <v>0</v>
      </c>
      <c r="F118" s="87">
        <f>IF(F117-F99=0,0,"Error")</f>
        <v>0</v>
      </c>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row>
    <row r="119" spans="1:38" ht="48" hidden="1" thickBot="1" x14ac:dyDescent="0.3">
      <c r="B119" s="104" t="s">
        <v>689</v>
      </c>
      <c r="C119" s="122"/>
      <c r="D119" s="102" t="s">
        <v>668</v>
      </c>
      <c r="E119" s="1510"/>
      <c r="F119" s="1511"/>
      <c r="G119" s="106"/>
      <c r="H119" s="106"/>
      <c r="I119" s="106"/>
      <c r="J119" s="106"/>
      <c r="K119" s="106"/>
      <c r="L119" s="106"/>
      <c r="M119" s="106"/>
      <c r="N119" s="106"/>
      <c r="O119" s="106"/>
      <c r="P119" s="106"/>
      <c r="Q119" s="106"/>
      <c r="R119" s="106"/>
      <c r="S119" s="106"/>
      <c r="T119" s="106"/>
      <c r="U119" s="106"/>
      <c r="V119" s="106"/>
      <c r="W119" s="106"/>
      <c r="X119" s="106"/>
      <c r="Y119" s="106"/>
      <c r="Z119" s="106"/>
      <c r="AA119" s="106"/>
      <c r="AB119" s="106"/>
      <c r="AC119" s="106"/>
      <c r="AD119" s="106"/>
      <c r="AE119" s="106"/>
      <c r="AF119" s="106"/>
      <c r="AG119" s="106"/>
      <c r="AH119" s="106"/>
      <c r="AI119" s="106"/>
      <c r="AJ119" s="106"/>
      <c r="AK119" s="106"/>
      <c r="AL119" s="106"/>
    </row>
    <row r="120" spans="1:38" ht="70.5" hidden="1" customHeight="1" thickBot="1" x14ac:dyDescent="0.3">
      <c r="B120" s="121" t="s">
        <v>666</v>
      </c>
      <c r="C120" s="1488"/>
      <c r="D120" s="1489"/>
      <c r="E120" s="1489"/>
      <c r="F120" s="1490"/>
      <c r="G120" s="106"/>
      <c r="H120" s="106"/>
      <c r="I120" s="106"/>
      <c r="J120" s="106"/>
      <c r="K120" s="106"/>
      <c r="L120" s="106"/>
      <c r="M120" s="106"/>
      <c r="N120" s="106"/>
      <c r="O120" s="106"/>
      <c r="P120" s="106"/>
      <c r="Q120" s="106"/>
      <c r="R120" s="106"/>
      <c r="S120" s="106"/>
      <c r="T120" s="106"/>
      <c r="U120" s="106"/>
      <c r="V120" s="106"/>
      <c r="W120" s="106"/>
      <c r="X120" s="106"/>
      <c r="Y120" s="106"/>
      <c r="Z120" s="106"/>
      <c r="AA120" s="106"/>
      <c r="AB120" s="106"/>
      <c r="AC120" s="106"/>
      <c r="AD120" s="106"/>
      <c r="AE120" s="106"/>
      <c r="AF120" s="106"/>
      <c r="AG120" s="106"/>
      <c r="AH120" s="106"/>
      <c r="AI120" s="106"/>
      <c r="AJ120" s="106"/>
      <c r="AK120" s="106"/>
      <c r="AL120" s="106"/>
    </row>
    <row r="121" spans="1:38" ht="16.5" hidden="1" thickBot="1" x14ac:dyDescent="0.3">
      <c r="B121" s="121" t="s">
        <v>50</v>
      </c>
      <c r="C121" s="1504"/>
      <c r="D121" s="1505"/>
      <c r="E121" s="1505"/>
      <c r="F121" s="1506"/>
      <c r="G121" s="106"/>
      <c r="H121" s="106"/>
      <c r="I121" s="106"/>
      <c r="J121" s="106"/>
      <c r="K121" s="106"/>
      <c r="L121" s="106"/>
      <c r="M121" s="106"/>
      <c r="N121" s="106"/>
      <c r="O121" s="106"/>
      <c r="P121" s="106"/>
      <c r="Q121" s="106"/>
      <c r="R121" s="106"/>
      <c r="S121" s="106"/>
      <c r="T121" s="106"/>
      <c r="U121" s="106"/>
      <c r="V121" s="106"/>
      <c r="W121" s="106"/>
      <c r="X121" s="106"/>
      <c r="Y121" s="106"/>
      <c r="Z121" s="106"/>
      <c r="AA121" s="106"/>
      <c r="AB121" s="106"/>
      <c r="AC121" s="106"/>
      <c r="AD121" s="106"/>
      <c r="AE121" s="106"/>
      <c r="AF121" s="106"/>
      <c r="AG121" s="106"/>
      <c r="AH121" s="106"/>
      <c r="AI121" s="106"/>
      <c r="AJ121" s="106"/>
      <c r="AK121" s="106"/>
      <c r="AL121" s="106"/>
    </row>
    <row r="122" spans="1:38" ht="16.5" hidden="1" thickBot="1" x14ac:dyDescent="0.3">
      <c r="B122" s="1498"/>
      <c r="C122" s="100">
        <v>2025</v>
      </c>
      <c r="D122" s="100">
        <v>2026</v>
      </c>
      <c r="E122" s="99">
        <v>2027</v>
      </c>
      <c r="F122" s="99">
        <v>2028</v>
      </c>
      <c r="G122" s="106"/>
      <c r="H122" s="106"/>
      <c r="I122" s="106"/>
      <c r="J122" s="106"/>
      <c r="K122" s="106"/>
      <c r="L122" s="106"/>
      <c r="M122" s="106"/>
      <c r="N122" s="106"/>
      <c r="O122" s="106"/>
      <c r="P122" s="106"/>
      <c r="Q122" s="106"/>
      <c r="R122" s="106"/>
      <c r="S122" s="106"/>
      <c r="T122" s="106"/>
      <c r="U122" s="106"/>
      <c r="V122" s="106"/>
      <c r="W122" s="106"/>
      <c r="X122" s="106"/>
      <c r="Y122" s="106"/>
      <c r="Z122" s="106"/>
      <c r="AA122" s="106"/>
      <c r="AB122" s="106"/>
      <c r="AC122" s="106"/>
      <c r="AD122" s="106"/>
      <c r="AE122" s="106"/>
      <c r="AF122" s="106"/>
      <c r="AG122" s="106"/>
      <c r="AH122" s="106"/>
      <c r="AI122" s="106"/>
      <c r="AJ122" s="106"/>
      <c r="AK122" s="106"/>
      <c r="AL122" s="106"/>
    </row>
    <row r="123" spans="1:38" ht="16.5" hidden="1" thickBot="1" x14ac:dyDescent="0.3">
      <c r="B123" s="1499"/>
      <c r="C123" s="98" t="s">
        <v>17</v>
      </c>
      <c r="D123" s="98" t="s">
        <v>18</v>
      </c>
      <c r="E123" s="98" t="s">
        <v>18</v>
      </c>
      <c r="F123" s="119" t="s">
        <v>18</v>
      </c>
      <c r="G123" s="106"/>
      <c r="H123" s="106"/>
      <c r="I123" s="106"/>
      <c r="J123" s="106"/>
      <c r="K123" s="106"/>
      <c r="L123" s="106"/>
      <c r="M123" s="106"/>
      <c r="N123" s="106"/>
      <c r="O123" s="106"/>
      <c r="P123" s="106"/>
      <c r="Q123" s="106"/>
      <c r="R123" s="106"/>
      <c r="S123" s="106"/>
      <c r="T123" s="106"/>
      <c r="U123" s="106"/>
      <c r="V123" s="106"/>
      <c r="W123" s="106"/>
      <c r="X123" s="106"/>
      <c r="Y123" s="106"/>
      <c r="Z123" s="106"/>
      <c r="AA123" s="106"/>
      <c r="AB123" s="106"/>
      <c r="AC123" s="106"/>
      <c r="AD123" s="106"/>
      <c r="AE123" s="106"/>
      <c r="AF123" s="106"/>
      <c r="AG123" s="106"/>
      <c r="AH123" s="106"/>
      <c r="AI123" s="106"/>
      <c r="AJ123" s="106"/>
      <c r="AK123" s="106"/>
      <c r="AL123" s="106"/>
    </row>
    <row r="124" spans="1:38" ht="16.5" hidden="1" thickBot="1" x14ac:dyDescent="0.3">
      <c r="B124" s="121" t="s">
        <v>52</v>
      </c>
      <c r="C124" s="125"/>
      <c r="D124" s="125"/>
      <c r="E124" s="125"/>
      <c r="F124" s="125"/>
      <c r="G124" s="106"/>
      <c r="H124" s="106"/>
      <c r="I124" s="106"/>
      <c r="J124" s="106"/>
      <c r="K124" s="106"/>
      <c r="L124" s="106"/>
      <c r="M124" s="106"/>
      <c r="N124" s="106"/>
      <c r="O124" s="106"/>
      <c r="P124" s="106"/>
      <c r="Q124" s="106"/>
      <c r="R124" s="106"/>
      <c r="S124" s="106"/>
      <c r="T124" s="106"/>
      <c r="U124" s="106"/>
      <c r="V124" s="106"/>
      <c r="W124" s="106"/>
      <c r="X124" s="106"/>
      <c r="Y124" s="106"/>
      <c r="Z124" s="106"/>
      <c r="AA124" s="106"/>
      <c r="AB124" s="106"/>
      <c r="AC124" s="106"/>
      <c r="AD124" s="106"/>
      <c r="AE124" s="106"/>
      <c r="AF124" s="106"/>
      <c r="AG124" s="106"/>
      <c r="AH124" s="106"/>
      <c r="AI124" s="106"/>
      <c r="AJ124" s="106"/>
      <c r="AK124" s="106"/>
      <c r="AL124" s="106"/>
    </row>
    <row r="125" spans="1:38" ht="16.5" hidden="1" thickBot="1" x14ac:dyDescent="0.3">
      <c r="B125" s="121" t="s">
        <v>664</v>
      </c>
      <c r="C125" s="91"/>
      <c r="D125" s="124"/>
      <c r="E125" s="124"/>
      <c r="F125" s="124"/>
      <c r="G125" s="106"/>
      <c r="H125" s="106"/>
      <c r="I125" s="106"/>
      <c r="J125" s="106"/>
      <c r="K125" s="106"/>
      <c r="L125" s="106"/>
      <c r="M125" s="106"/>
      <c r="N125" s="106"/>
      <c r="O125" s="106"/>
      <c r="P125" s="106"/>
      <c r="Q125" s="106"/>
      <c r="R125" s="106"/>
      <c r="S125" s="106"/>
      <c r="T125" s="106"/>
      <c r="U125" s="106"/>
      <c r="V125" s="106"/>
      <c r="W125" s="106"/>
      <c r="X125" s="106"/>
      <c r="Y125" s="106"/>
      <c r="Z125" s="106"/>
      <c r="AA125" s="106"/>
      <c r="AB125" s="106"/>
      <c r="AC125" s="106"/>
      <c r="AD125" s="106"/>
      <c r="AE125" s="106"/>
      <c r="AF125" s="106"/>
      <c r="AG125" s="106"/>
      <c r="AH125" s="106"/>
      <c r="AI125" s="106"/>
      <c r="AJ125" s="106"/>
      <c r="AK125" s="106"/>
      <c r="AL125" s="106"/>
    </row>
    <row r="126" spans="1:38" ht="16.5" hidden="1" thickBot="1" x14ac:dyDescent="0.3">
      <c r="B126" s="121" t="s">
        <v>663</v>
      </c>
      <c r="C126" s="91" t="e">
        <f>C125/C124</f>
        <v>#DIV/0!</v>
      </c>
      <c r="D126" s="91" t="e">
        <f>D125/D124</f>
        <v>#DIV/0!</v>
      </c>
      <c r="E126" s="91" t="e">
        <f>E125/E124</f>
        <v>#DIV/0!</v>
      </c>
      <c r="F126" s="91" t="e">
        <f>F125/F124</f>
        <v>#DIV/0!</v>
      </c>
      <c r="G126" s="106"/>
      <c r="H126" s="106"/>
      <c r="I126" s="106"/>
      <c r="J126" s="106"/>
      <c r="K126" s="106"/>
      <c r="L126" s="106"/>
      <c r="M126" s="106"/>
      <c r="N126" s="106"/>
      <c r="O126" s="106"/>
      <c r="P126" s="106"/>
      <c r="Q126" s="106"/>
      <c r="R126" s="106"/>
      <c r="S126" s="106"/>
      <c r="T126" s="106"/>
      <c r="U126" s="106"/>
      <c r="V126" s="106"/>
      <c r="W126" s="106"/>
      <c r="X126" s="106"/>
      <c r="Y126" s="106"/>
      <c r="Z126" s="106"/>
      <c r="AA126" s="106"/>
      <c r="AB126" s="106"/>
      <c r="AC126" s="106"/>
      <c r="AD126" s="106"/>
      <c r="AE126" s="106"/>
      <c r="AF126" s="106"/>
      <c r="AG126" s="106"/>
      <c r="AH126" s="106"/>
      <c r="AI126" s="106"/>
      <c r="AJ126" s="106"/>
      <c r="AK126" s="106"/>
      <c r="AL126" s="106"/>
    </row>
    <row r="127" spans="1:38" ht="16.5" hidden="1" thickBot="1" x14ac:dyDescent="0.3">
      <c r="B127" s="121" t="s">
        <v>662</v>
      </c>
      <c r="C127" s="95" t="s">
        <v>688</v>
      </c>
      <c r="D127" s="94"/>
      <c r="E127" s="94"/>
      <c r="F127" s="120"/>
      <c r="G127" s="106"/>
      <c r="H127" s="106"/>
      <c r="I127" s="106"/>
      <c r="J127" s="106"/>
      <c r="K127" s="106"/>
      <c r="L127" s="106"/>
      <c r="M127" s="106"/>
      <c r="N127" s="106"/>
      <c r="O127" s="106"/>
      <c r="P127" s="106"/>
      <c r="Q127" s="106"/>
      <c r="R127" s="106"/>
      <c r="S127" s="106"/>
      <c r="T127" s="106"/>
      <c r="U127" s="106"/>
      <c r="V127" s="106"/>
      <c r="W127" s="106"/>
      <c r="X127" s="106"/>
      <c r="Y127" s="106"/>
      <c r="Z127" s="106"/>
      <c r="AA127" s="106"/>
      <c r="AB127" s="106"/>
      <c r="AC127" s="106"/>
      <c r="AD127" s="106"/>
      <c r="AE127" s="106"/>
      <c r="AF127" s="106"/>
      <c r="AG127" s="106"/>
      <c r="AH127" s="106"/>
      <c r="AI127" s="106"/>
      <c r="AJ127" s="106"/>
      <c r="AK127" s="106"/>
      <c r="AL127" s="106"/>
    </row>
    <row r="128" spans="1:38" ht="16.5" hidden="1" thickBot="1" x14ac:dyDescent="0.3">
      <c r="B128" s="121" t="s">
        <v>661</v>
      </c>
      <c r="C128" s="95" t="s">
        <v>688</v>
      </c>
      <c r="D128" s="94"/>
      <c r="E128" s="94"/>
      <c r="F128" s="120"/>
      <c r="G128" s="106"/>
      <c r="H128" s="106"/>
      <c r="I128" s="106"/>
      <c r="J128" s="106"/>
      <c r="K128" s="106"/>
      <c r="L128" s="106"/>
      <c r="M128" s="106"/>
      <c r="N128" s="106"/>
      <c r="O128" s="106"/>
      <c r="P128" s="106"/>
      <c r="Q128" s="106"/>
      <c r="R128" s="106"/>
      <c r="S128" s="106"/>
      <c r="T128" s="106"/>
      <c r="U128" s="106"/>
      <c r="V128" s="106"/>
      <c r="W128" s="106"/>
      <c r="X128" s="106"/>
      <c r="Y128" s="106"/>
      <c r="Z128" s="106"/>
      <c r="AA128" s="106"/>
      <c r="AB128" s="106"/>
      <c r="AC128" s="106"/>
      <c r="AD128" s="106"/>
      <c r="AE128" s="106"/>
      <c r="AF128" s="106"/>
      <c r="AG128" s="106"/>
      <c r="AH128" s="106"/>
      <c r="AI128" s="106"/>
      <c r="AJ128" s="106"/>
      <c r="AK128" s="106"/>
      <c r="AL128" s="106"/>
    </row>
    <row r="129" spans="2:38" ht="16.5" hidden="1" thickBot="1" x14ac:dyDescent="0.3">
      <c r="B129" s="121" t="s">
        <v>68</v>
      </c>
      <c r="C129" s="95" t="s">
        <v>688</v>
      </c>
      <c r="D129" s="94"/>
      <c r="E129" s="94"/>
      <c r="F129" s="120"/>
      <c r="G129" s="106"/>
      <c r="H129" s="106"/>
      <c r="I129" s="106"/>
      <c r="J129" s="106"/>
      <c r="K129" s="106"/>
      <c r="L129" s="106"/>
      <c r="M129" s="106"/>
      <c r="N129" s="106"/>
      <c r="O129" s="106"/>
      <c r="P129" s="106"/>
      <c r="Q129" s="106"/>
      <c r="R129" s="106"/>
      <c r="S129" s="106"/>
      <c r="T129" s="106"/>
      <c r="U129" s="106"/>
      <c r="V129" s="106"/>
      <c r="W129" s="106"/>
      <c r="X129" s="106"/>
      <c r="Y129" s="106"/>
      <c r="Z129" s="106"/>
      <c r="AA129" s="106"/>
      <c r="AB129" s="106"/>
      <c r="AC129" s="106"/>
      <c r="AD129" s="106"/>
      <c r="AE129" s="106"/>
      <c r="AF129" s="106"/>
      <c r="AG129" s="106"/>
      <c r="AH129" s="106"/>
      <c r="AI129" s="106"/>
      <c r="AJ129" s="106"/>
      <c r="AK129" s="106"/>
      <c r="AL129" s="106"/>
    </row>
    <row r="130" spans="2:38" ht="16.5" hidden="1" thickBot="1" x14ac:dyDescent="0.3">
      <c r="B130" s="1507" t="s">
        <v>687</v>
      </c>
      <c r="C130" s="1508"/>
      <c r="D130" s="1508"/>
      <c r="E130" s="1508"/>
      <c r="F130" s="1509"/>
      <c r="G130" s="106"/>
      <c r="H130" s="106"/>
      <c r="I130" s="106"/>
      <c r="J130" s="106"/>
      <c r="K130" s="106"/>
      <c r="L130" s="106"/>
      <c r="M130" s="106"/>
      <c r="N130" s="106"/>
      <c r="O130" s="106"/>
      <c r="P130" s="106"/>
      <c r="Q130" s="106"/>
      <c r="R130" s="106"/>
      <c r="S130" s="106"/>
      <c r="T130" s="106"/>
      <c r="U130" s="106"/>
      <c r="V130" s="106"/>
      <c r="W130" s="106"/>
      <c r="X130" s="106"/>
      <c r="Y130" s="106"/>
      <c r="Z130" s="106"/>
      <c r="AA130" s="106"/>
      <c r="AB130" s="106"/>
      <c r="AC130" s="106"/>
      <c r="AD130" s="106"/>
      <c r="AE130" s="106"/>
      <c r="AF130" s="106"/>
      <c r="AG130" s="106"/>
      <c r="AH130" s="106"/>
      <c r="AI130" s="106"/>
      <c r="AJ130" s="106"/>
      <c r="AK130" s="106"/>
      <c r="AL130" s="106"/>
    </row>
    <row r="131" spans="2:38" ht="16.5" hidden="1" thickBot="1" x14ac:dyDescent="0.3">
      <c r="B131" s="1498"/>
      <c r="C131" s="100">
        <v>2025</v>
      </c>
      <c r="D131" s="100">
        <v>2026</v>
      </c>
      <c r="E131" s="99">
        <v>2027</v>
      </c>
      <c r="F131" s="99">
        <v>2028</v>
      </c>
      <c r="G131" s="106"/>
      <c r="H131" s="106"/>
      <c r="I131" s="106"/>
      <c r="J131" s="106"/>
      <c r="K131" s="106"/>
      <c r="L131" s="106"/>
      <c r="M131" s="106"/>
      <c r="N131" s="106"/>
      <c r="O131" s="106"/>
      <c r="P131" s="106"/>
      <c r="Q131" s="106"/>
      <c r="R131" s="106"/>
      <c r="S131" s="106"/>
      <c r="T131" s="106"/>
      <c r="U131" s="106"/>
      <c r="V131" s="106"/>
      <c r="W131" s="106"/>
      <c r="X131" s="106"/>
      <c r="Y131" s="106"/>
      <c r="Z131" s="106"/>
      <c r="AA131" s="106"/>
      <c r="AB131" s="106"/>
      <c r="AC131" s="106"/>
      <c r="AD131" s="106"/>
      <c r="AE131" s="106"/>
      <c r="AF131" s="106"/>
      <c r="AG131" s="106"/>
      <c r="AH131" s="106"/>
      <c r="AI131" s="106"/>
      <c r="AJ131" s="106"/>
      <c r="AK131" s="106"/>
      <c r="AL131" s="106"/>
    </row>
    <row r="132" spans="2:38" ht="16.5" hidden="1" thickBot="1" x14ac:dyDescent="0.3">
      <c r="B132" s="1499"/>
      <c r="C132" s="98" t="s">
        <v>17</v>
      </c>
      <c r="D132" s="98" t="s">
        <v>18</v>
      </c>
      <c r="E132" s="98" t="s">
        <v>18</v>
      </c>
      <c r="F132" s="119" t="s">
        <v>18</v>
      </c>
      <c r="G132" s="106"/>
      <c r="H132" s="106"/>
      <c r="I132" s="106"/>
      <c r="J132" s="106"/>
      <c r="K132" s="106"/>
      <c r="L132" s="106"/>
      <c r="M132" s="106"/>
      <c r="N132" s="106"/>
      <c r="O132" s="106"/>
      <c r="P132" s="106"/>
      <c r="Q132" s="106"/>
      <c r="R132" s="106"/>
      <c r="S132" s="106"/>
      <c r="T132" s="106"/>
      <c r="U132" s="106"/>
      <c r="V132" s="106"/>
      <c r="W132" s="106"/>
      <c r="X132" s="106"/>
      <c r="Y132" s="106"/>
      <c r="Z132" s="106"/>
      <c r="AA132" s="106"/>
      <c r="AB132" s="106"/>
      <c r="AC132" s="106"/>
      <c r="AD132" s="106"/>
      <c r="AE132" s="106"/>
      <c r="AF132" s="106"/>
      <c r="AG132" s="106"/>
      <c r="AH132" s="106"/>
      <c r="AI132" s="106"/>
      <c r="AJ132" s="106"/>
      <c r="AK132" s="106"/>
      <c r="AL132" s="106"/>
    </row>
    <row r="133" spans="2:38" ht="16.5" hidden="1" thickBot="1" x14ac:dyDescent="0.3">
      <c r="B133" s="81" t="s">
        <v>679</v>
      </c>
      <c r="C133" s="78">
        <f>C134+C135+C136+C137</f>
        <v>0</v>
      </c>
      <c r="D133" s="78">
        <f>D134+D135+D136+D137</f>
        <v>0</v>
      </c>
      <c r="E133" s="78">
        <f>E134+E135+E136+E137</f>
        <v>0</v>
      </c>
      <c r="F133" s="118">
        <f>F134+F135+F136+F137</f>
        <v>0</v>
      </c>
      <c r="G133" s="106"/>
      <c r="H133" s="106"/>
      <c r="I133" s="106"/>
      <c r="J133" s="106"/>
      <c r="K133" s="106"/>
      <c r="L133" s="106"/>
      <c r="M133" s="106"/>
      <c r="N133" s="106"/>
      <c r="O133" s="106"/>
      <c r="P133" s="106"/>
      <c r="Q133" s="106"/>
      <c r="R133" s="106"/>
      <c r="S133" s="106"/>
      <c r="T133" s="106"/>
      <c r="U133" s="106"/>
      <c r="V133" s="106"/>
      <c r="W133" s="106"/>
      <c r="X133" s="106"/>
      <c r="Y133" s="106"/>
      <c r="Z133" s="106"/>
      <c r="AA133" s="106"/>
      <c r="AB133" s="106"/>
      <c r="AC133" s="106"/>
      <c r="AD133" s="106"/>
      <c r="AE133" s="106"/>
      <c r="AF133" s="106"/>
      <c r="AG133" s="106"/>
      <c r="AH133" s="106"/>
      <c r="AI133" s="106"/>
      <c r="AJ133" s="106"/>
      <c r="AK133" s="106"/>
      <c r="AL133" s="106"/>
    </row>
    <row r="134" spans="2:38" ht="16.5" hidden="1" thickBot="1" x14ac:dyDescent="0.3">
      <c r="B134" s="79" t="s">
        <v>643</v>
      </c>
      <c r="C134" s="78">
        <v>0</v>
      </c>
      <c r="D134" s="78">
        <v>0</v>
      </c>
      <c r="E134" s="78">
        <v>0</v>
      </c>
      <c r="F134" s="78">
        <v>0</v>
      </c>
      <c r="G134" s="106"/>
      <c r="H134" s="106"/>
      <c r="I134" s="106"/>
      <c r="J134" s="106"/>
      <c r="K134" s="106"/>
      <c r="L134" s="106"/>
      <c r="M134" s="106"/>
      <c r="N134" s="106"/>
      <c r="O134" s="106"/>
      <c r="P134" s="106"/>
      <c r="Q134" s="106"/>
      <c r="R134" s="106"/>
      <c r="S134" s="106"/>
      <c r="T134" s="106"/>
      <c r="U134" s="106"/>
      <c r="V134" s="106"/>
      <c r="W134" s="106"/>
      <c r="X134" s="106"/>
      <c r="Y134" s="106"/>
      <c r="Z134" s="106"/>
      <c r="AA134" s="106"/>
      <c r="AB134" s="106"/>
      <c r="AC134" s="106"/>
      <c r="AD134" s="106"/>
      <c r="AE134" s="106"/>
      <c r="AF134" s="106"/>
      <c r="AG134" s="106"/>
      <c r="AH134" s="106"/>
      <c r="AI134" s="106"/>
      <c r="AJ134" s="106"/>
      <c r="AK134" s="106"/>
      <c r="AL134" s="106"/>
    </row>
    <row r="135" spans="2:38" ht="16.5" hidden="1" thickBot="1" x14ac:dyDescent="0.3">
      <c r="B135" s="79" t="s">
        <v>657</v>
      </c>
      <c r="C135" s="78">
        <v>0</v>
      </c>
      <c r="D135" s="78">
        <v>0</v>
      </c>
      <c r="E135" s="78">
        <v>0</v>
      </c>
      <c r="F135" s="78">
        <v>0</v>
      </c>
      <c r="G135" s="106"/>
      <c r="H135" s="106"/>
      <c r="I135" s="106"/>
      <c r="J135" s="106"/>
      <c r="K135" s="106"/>
      <c r="L135" s="106"/>
      <c r="M135" s="106"/>
      <c r="N135" s="106"/>
      <c r="O135" s="106"/>
      <c r="P135" s="106"/>
      <c r="Q135" s="106"/>
      <c r="R135" s="106"/>
      <c r="S135" s="106"/>
      <c r="T135" s="106"/>
      <c r="U135" s="106"/>
      <c r="V135" s="106"/>
      <c r="W135" s="106"/>
      <c r="X135" s="106"/>
      <c r="Y135" s="106"/>
      <c r="Z135" s="106"/>
      <c r="AA135" s="106"/>
      <c r="AB135" s="106"/>
      <c r="AC135" s="106"/>
      <c r="AD135" s="106"/>
      <c r="AE135" s="106"/>
      <c r="AF135" s="106"/>
      <c r="AG135" s="106"/>
      <c r="AH135" s="106"/>
      <c r="AI135" s="106"/>
      <c r="AJ135" s="106"/>
      <c r="AK135" s="106"/>
      <c r="AL135" s="106"/>
    </row>
    <row r="136" spans="2:38" ht="16.5" hidden="1" thickBot="1" x14ac:dyDescent="0.3">
      <c r="B136" s="79" t="s">
        <v>641</v>
      </c>
      <c r="C136" s="78">
        <v>0</v>
      </c>
      <c r="D136" s="78">
        <v>0</v>
      </c>
      <c r="E136" s="78">
        <v>0</v>
      </c>
      <c r="F136" s="78">
        <v>0</v>
      </c>
      <c r="G136" s="106"/>
      <c r="H136" s="106"/>
      <c r="I136" s="106"/>
      <c r="J136" s="106"/>
      <c r="K136" s="106"/>
      <c r="L136" s="106"/>
      <c r="M136" s="106"/>
      <c r="N136" s="106"/>
      <c r="O136" s="106"/>
      <c r="P136" s="106"/>
      <c r="Q136" s="106"/>
      <c r="R136" s="106"/>
      <c r="S136" s="106"/>
      <c r="T136" s="106"/>
      <c r="U136" s="106"/>
      <c r="V136" s="106"/>
      <c r="W136" s="106"/>
      <c r="X136" s="106"/>
      <c r="Y136" s="106"/>
      <c r="Z136" s="106"/>
      <c r="AA136" s="106"/>
      <c r="AB136" s="106"/>
      <c r="AC136" s="106"/>
      <c r="AD136" s="106"/>
      <c r="AE136" s="106"/>
      <c r="AF136" s="106"/>
      <c r="AG136" s="106"/>
      <c r="AH136" s="106"/>
      <c r="AI136" s="106"/>
      <c r="AJ136" s="106"/>
      <c r="AK136" s="106"/>
      <c r="AL136" s="106"/>
    </row>
    <row r="137" spans="2:38" ht="16.5" hidden="1" thickBot="1" x14ac:dyDescent="0.3">
      <c r="B137" s="79" t="s">
        <v>640</v>
      </c>
      <c r="C137" s="78">
        <v>0</v>
      </c>
      <c r="D137" s="78">
        <v>0</v>
      </c>
      <c r="E137" s="78">
        <v>0</v>
      </c>
      <c r="F137" s="78">
        <v>0</v>
      </c>
      <c r="G137" s="106"/>
      <c r="H137" s="106"/>
      <c r="I137" s="106"/>
      <c r="J137" s="106"/>
      <c r="K137" s="106"/>
      <c r="L137" s="106"/>
      <c r="M137" s="106"/>
      <c r="N137" s="106"/>
      <c r="O137" s="106"/>
      <c r="P137" s="106"/>
      <c r="Q137" s="106"/>
      <c r="R137" s="106"/>
      <c r="S137" s="106"/>
      <c r="T137" s="106"/>
      <c r="U137" s="106"/>
      <c r="V137" s="106"/>
      <c r="W137" s="106"/>
      <c r="X137" s="106"/>
      <c r="Y137" s="106"/>
      <c r="Z137" s="106"/>
      <c r="AA137" s="106"/>
      <c r="AB137" s="106"/>
      <c r="AC137" s="106"/>
      <c r="AD137" s="106"/>
      <c r="AE137" s="106"/>
      <c r="AF137" s="106"/>
      <c r="AG137" s="106"/>
      <c r="AH137" s="106"/>
      <c r="AI137" s="106"/>
      <c r="AJ137" s="106"/>
      <c r="AK137" s="106"/>
      <c r="AL137" s="106"/>
    </row>
    <row r="138" spans="2:38" ht="16.5" hidden="1" thickBot="1" x14ac:dyDescent="0.3">
      <c r="B138" s="81" t="s">
        <v>678</v>
      </c>
      <c r="C138" s="83">
        <f>C139+C140+C141+C142</f>
        <v>0</v>
      </c>
      <c r="D138" s="83">
        <f>D139+D140+D141+D142</f>
        <v>0</v>
      </c>
      <c r="E138" s="83">
        <f>E139+E140+E141+E142</f>
        <v>0</v>
      </c>
      <c r="F138" s="108">
        <f>F139+F140+F141+F142</f>
        <v>0</v>
      </c>
      <c r="G138" s="106"/>
      <c r="H138" s="106"/>
      <c r="I138" s="106"/>
      <c r="J138" s="106"/>
      <c r="K138" s="106"/>
      <c r="L138" s="106"/>
      <c r="M138" s="106"/>
      <c r="N138" s="106"/>
      <c r="O138" s="106"/>
      <c r="P138" s="106"/>
      <c r="Q138" s="106"/>
      <c r="R138" s="106"/>
      <c r="S138" s="106"/>
      <c r="T138" s="106"/>
      <c r="U138" s="106"/>
      <c r="V138" s="106"/>
      <c r="W138" s="106"/>
      <c r="X138" s="106"/>
      <c r="Y138" s="106"/>
      <c r="Z138" s="106"/>
      <c r="AA138" s="106"/>
      <c r="AB138" s="106"/>
      <c r="AC138" s="106"/>
      <c r="AD138" s="106"/>
      <c r="AE138" s="106"/>
      <c r="AF138" s="106"/>
      <c r="AG138" s="106"/>
      <c r="AH138" s="106"/>
      <c r="AI138" s="106"/>
      <c r="AJ138" s="106"/>
      <c r="AK138" s="106"/>
      <c r="AL138" s="106"/>
    </row>
    <row r="139" spans="2:38" ht="16.5" hidden="1" thickBot="1" x14ac:dyDescent="0.3">
      <c r="B139" s="79" t="s">
        <v>643</v>
      </c>
      <c r="C139" s="78"/>
      <c r="D139" s="124"/>
      <c r="E139" s="124"/>
      <c r="F139" s="124"/>
      <c r="G139" s="106"/>
      <c r="H139" s="106"/>
      <c r="I139" s="106"/>
      <c r="J139" s="106"/>
      <c r="K139" s="106"/>
      <c r="L139" s="106"/>
      <c r="M139" s="106"/>
      <c r="N139" s="106"/>
      <c r="O139" s="106"/>
      <c r="P139" s="106"/>
      <c r="Q139" s="106"/>
      <c r="R139" s="106"/>
      <c r="S139" s="106"/>
      <c r="T139" s="106"/>
      <c r="U139" s="106"/>
      <c r="V139" s="106"/>
      <c r="W139" s="106"/>
      <c r="X139" s="106"/>
      <c r="Y139" s="106"/>
      <c r="Z139" s="106"/>
      <c r="AA139" s="106"/>
      <c r="AB139" s="106"/>
      <c r="AC139" s="106"/>
      <c r="AD139" s="106"/>
      <c r="AE139" s="106"/>
      <c r="AF139" s="106"/>
      <c r="AG139" s="106"/>
      <c r="AH139" s="106"/>
      <c r="AI139" s="106"/>
      <c r="AJ139" s="106"/>
      <c r="AK139" s="106"/>
      <c r="AL139" s="106"/>
    </row>
    <row r="140" spans="2:38" ht="16.5" hidden="1" thickBot="1" x14ac:dyDescent="0.3">
      <c r="B140" s="79" t="s">
        <v>657</v>
      </c>
      <c r="C140" s="83"/>
      <c r="D140" s="78"/>
      <c r="E140" s="78"/>
      <c r="F140" s="118"/>
      <c r="G140" s="106"/>
      <c r="H140" s="106"/>
      <c r="I140" s="106"/>
      <c r="J140" s="106"/>
      <c r="K140" s="106"/>
      <c r="L140" s="106"/>
      <c r="M140" s="106"/>
      <c r="N140" s="106"/>
      <c r="O140" s="106"/>
      <c r="P140" s="106"/>
      <c r="Q140" s="106"/>
      <c r="R140" s="106"/>
      <c r="S140" s="106"/>
      <c r="T140" s="106"/>
      <c r="U140" s="106"/>
      <c r="V140" s="106"/>
      <c r="W140" s="106"/>
      <c r="X140" s="106"/>
      <c r="Y140" s="106"/>
      <c r="Z140" s="106"/>
      <c r="AA140" s="106"/>
      <c r="AB140" s="106"/>
      <c r="AC140" s="106"/>
      <c r="AD140" s="106"/>
      <c r="AE140" s="106"/>
      <c r="AF140" s="106"/>
      <c r="AG140" s="106"/>
      <c r="AH140" s="106"/>
      <c r="AI140" s="106"/>
      <c r="AJ140" s="106"/>
      <c r="AK140" s="106"/>
      <c r="AL140" s="106"/>
    </row>
    <row r="141" spans="2:38" ht="16.5" hidden="1" thickBot="1" x14ac:dyDescent="0.3">
      <c r="B141" s="79" t="s">
        <v>641</v>
      </c>
      <c r="C141" s="83"/>
      <c r="D141" s="78"/>
      <c r="E141" s="78"/>
      <c r="F141" s="118"/>
      <c r="G141" s="106"/>
      <c r="H141" s="106"/>
      <c r="I141" s="106"/>
      <c r="J141" s="106"/>
      <c r="K141" s="106"/>
      <c r="L141" s="106"/>
      <c r="M141" s="106"/>
      <c r="N141" s="106"/>
      <c r="O141" s="106"/>
      <c r="P141" s="106"/>
      <c r="Q141" s="106"/>
      <c r="R141" s="106"/>
      <c r="S141" s="106"/>
      <c r="T141" s="106"/>
      <c r="U141" s="106"/>
      <c r="V141" s="106"/>
      <c r="W141" s="106"/>
      <c r="X141" s="106"/>
      <c r="Y141" s="106"/>
      <c r="Z141" s="106"/>
      <c r="AA141" s="106"/>
      <c r="AB141" s="106"/>
      <c r="AC141" s="106"/>
      <c r="AD141" s="106"/>
      <c r="AE141" s="106"/>
      <c r="AF141" s="106"/>
      <c r="AG141" s="106"/>
      <c r="AH141" s="106"/>
      <c r="AI141" s="106"/>
      <c r="AJ141" s="106"/>
      <c r="AK141" s="106"/>
      <c r="AL141" s="106"/>
    </row>
    <row r="142" spans="2:38" ht="16.5" hidden="1" thickBot="1" x14ac:dyDescent="0.3">
      <c r="B142" s="79" t="s">
        <v>640</v>
      </c>
      <c r="C142" s="83"/>
      <c r="D142" s="78"/>
      <c r="E142" s="78"/>
      <c r="F142" s="118"/>
      <c r="G142" s="106"/>
      <c r="H142" s="106"/>
      <c r="I142" s="106"/>
      <c r="J142" s="106"/>
      <c r="K142" s="106"/>
      <c r="L142" s="106"/>
      <c r="M142" s="106"/>
      <c r="N142" s="106"/>
      <c r="O142" s="106"/>
      <c r="P142" s="106"/>
      <c r="Q142" s="106"/>
      <c r="R142" s="106"/>
      <c r="S142" s="106"/>
      <c r="T142" s="106"/>
      <c r="U142" s="106"/>
      <c r="V142" s="106"/>
      <c r="W142" s="106"/>
      <c r="X142" s="106"/>
      <c r="Y142" s="106"/>
      <c r="Z142" s="106"/>
      <c r="AA142" s="106"/>
      <c r="AB142" s="106"/>
      <c r="AC142" s="106"/>
      <c r="AD142" s="106"/>
      <c r="AE142" s="106"/>
      <c r="AF142" s="106"/>
      <c r="AG142" s="106"/>
      <c r="AH142" s="106"/>
      <c r="AI142" s="106"/>
      <c r="AJ142" s="106"/>
      <c r="AK142" s="106"/>
      <c r="AL142" s="106"/>
    </row>
    <row r="143" spans="2:38" ht="16.5" hidden="1" thickBot="1" x14ac:dyDescent="0.3">
      <c r="B143" s="123" t="s">
        <v>686</v>
      </c>
      <c r="C143" s="83">
        <f>C133+C138</f>
        <v>0</v>
      </c>
      <c r="D143" s="83">
        <f>D133+D138</f>
        <v>0</v>
      </c>
      <c r="E143" s="83">
        <f>E133+E138</f>
        <v>0</v>
      </c>
      <c r="F143" s="108">
        <f>F133+F138</f>
        <v>0</v>
      </c>
      <c r="G143" s="106"/>
      <c r="H143" s="106"/>
      <c r="I143" s="106"/>
      <c r="J143" s="106"/>
      <c r="K143" s="106"/>
      <c r="L143" s="106"/>
      <c r="M143" s="106"/>
      <c r="N143" s="106"/>
      <c r="O143" s="106"/>
      <c r="P143" s="106"/>
      <c r="Q143" s="106"/>
      <c r="R143" s="106"/>
      <c r="S143" s="106"/>
      <c r="T143" s="106"/>
      <c r="U143" s="106"/>
      <c r="V143" s="106"/>
      <c r="W143" s="106"/>
      <c r="X143" s="106"/>
      <c r="Y143" s="106"/>
      <c r="Z143" s="106"/>
      <c r="AA143" s="106"/>
      <c r="AB143" s="106"/>
      <c r="AC143" s="106"/>
      <c r="AD143" s="106"/>
      <c r="AE143" s="106"/>
      <c r="AF143" s="106"/>
      <c r="AG143" s="106"/>
      <c r="AH143" s="106"/>
      <c r="AI143" s="106"/>
      <c r="AJ143" s="106"/>
      <c r="AK143" s="106"/>
      <c r="AL143" s="106"/>
    </row>
    <row r="144" spans="2:38" ht="16.5" hidden="1" thickBot="1" x14ac:dyDescent="0.3">
      <c r="B144" s="88" t="s">
        <v>639</v>
      </c>
      <c r="C144" s="87">
        <f>IF(C143-C125=0,0,"Error")</f>
        <v>0</v>
      </c>
      <c r="D144" s="87">
        <f>IF(D143-D125=0,0,"Error")</f>
        <v>0</v>
      </c>
      <c r="E144" s="87">
        <f>IF(E143-E125=0,0,"Error")</f>
        <v>0</v>
      </c>
      <c r="F144" s="87">
        <f>IF(F143-F125=0,0,"Error")</f>
        <v>0</v>
      </c>
      <c r="G144" s="106"/>
      <c r="H144" s="106"/>
      <c r="I144" s="106"/>
      <c r="J144" s="106"/>
      <c r="K144" s="106"/>
      <c r="L144" s="106"/>
      <c r="M144" s="106"/>
      <c r="N144" s="106"/>
      <c r="O144" s="106"/>
      <c r="P144" s="106"/>
      <c r="Q144" s="106"/>
      <c r="R144" s="106"/>
      <c r="S144" s="106"/>
      <c r="T144" s="106"/>
      <c r="U144" s="106"/>
      <c r="V144" s="106"/>
      <c r="W144" s="106"/>
      <c r="X144" s="106"/>
      <c r="Y144" s="106"/>
      <c r="Z144" s="106"/>
      <c r="AA144" s="106"/>
      <c r="AB144" s="106"/>
      <c r="AC144" s="106"/>
      <c r="AD144" s="106"/>
      <c r="AE144" s="106"/>
      <c r="AF144" s="106"/>
      <c r="AG144" s="106"/>
      <c r="AH144" s="106"/>
      <c r="AI144" s="106"/>
      <c r="AJ144" s="106"/>
      <c r="AK144" s="106"/>
      <c r="AL144" s="106"/>
    </row>
    <row r="145" spans="1:38" ht="16.5" thickBot="1" x14ac:dyDescent="0.3">
      <c r="B145" s="1481" t="s">
        <v>90</v>
      </c>
      <c r="C145" s="1482"/>
      <c r="D145" s="1482"/>
      <c r="E145" s="1482"/>
      <c r="F145" s="1483"/>
      <c r="G145" s="106"/>
      <c r="H145" s="106"/>
      <c r="I145" s="106"/>
      <c r="J145" s="106"/>
      <c r="K145" s="106"/>
      <c r="L145" s="106"/>
      <c r="M145" s="106"/>
      <c r="N145" s="106"/>
      <c r="O145" s="106"/>
      <c r="P145" s="106"/>
      <c r="Q145" s="106"/>
      <c r="R145" s="106"/>
      <c r="S145" s="106"/>
      <c r="T145" s="106"/>
      <c r="U145" s="106"/>
      <c r="V145" s="106"/>
      <c r="W145" s="106"/>
      <c r="X145" s="106"/>
      <c r="Y145" s="106"/>
      <c r="Z145" s="106"/>
      <c r="AA145" s="106"/>
      <c r="AB145" s="106"/>
      <c r="AC145" s="106"/>
      <c r="AD145" s="106"/>
      <c r="AE145" s="106"/>
      <c r="AF145" s="106"/>
      <c r="AG145" s="106"/>
      <c r="AH145" s="106"/>
      <c r="AI145" s="106"/>
      <c r="AJ145" s="106"/>
      <c r="AK145" s="106"/>
      <c r="AL145" s="106"/>
    </row>
    <row r="146" spans="1:38" ht="16.5" thickBot="1" x14ac:dyDescent="0.3">
      <c r="B146" s="1481" t="s">
        <v>685</v>
      </c>
      <c r="C146" s="1482"/>
      <c r="D146" s="1482"/>
      <c r="E146" s="1482"/>
      <c r="F146" s="1483"/>
      <c r="G146" s="106"/>
      <c r="H146" s="106"/>
      <c r="I146" s="106"/>
      <c r="J146" s="106"/>
      <c r="K146" s="106"/>
      <c r="L146" s="106"/>
      <c r="M146" s="106"/>
      <c r="N146" s="106"/>
      <c r="O146" s="106"/>
      <c r="P146" s="106"/>
      <c r="Q146" s="106"/>
      <c r="R146" s="106"/>
      <c r="S146" s="106"/>
      <c r="T146" s="106"/>
      <c r="U146" s="106"/>
      <c r="V146" s="106"/>
      <c r="W146" s="106"/>
      <c r="X146" s="106"/>
      <c r="Y146" s="106"/>
      <c r="Z146" s="106"/>
      <c r="AA146" s="106"/>
      <c r="AB146" s="106"/>
      <c r="AC146" s="106"/>
      <c r="AD146" s="106"/>
      <c r="AE146" s="106"/>
      <c r="AF146" s="106"/>
      <c r="AG146" s="106"/>
      <c r="AH146" s="106"/>
      <c r="AI146" s="106"/>
      <c r="AJ146" s="106"/>
      <c r="AK146" s="106"/>
      <c r="AL146" s="106"/>
    </row>
    <row r="147" spans="1:38" ht="48" thickBot="1" x14ac:dyDescent="0.3">
      <c r="B147" s="104" t="s">
        <v>684</v>
      </c>
      <c r="C147" s="122" t="s">
        <v>683</v>
      </c>
      <c r="D147" s="102" t="s">
        <v>668</v>
      </c>
      <c r="E147" s="1510" t="s">
        <v>682</v>
      </c>
      <c r="F147" s="1511"/>
      <c r="G147" s="106"/>
      <c r="H147" s="106"/>
      <c r="I147" s="106"/>
      <c r="J147" s="106"/>
      <c r="K147" s="106"/>
      <c r="L147" s="106"/>
      <c r="M147" s="106"/>
      <c r="N147" s="106"/>
      <c r="O147" s="106"/>
      <c r="P147" s="106"/>
      <c r="Q147" s="106"/>
      <c r="R147" s="106"/>
      <c r="S147" s="106"/>
      <c r="T147" s="106"/>
      <c r="U147" s="106"/>
      <c r="V147" s="106"/>
      <c r="W147" s="106"/>
      <c r="X147" s="106"/>
      <c r="Y147" s="106"/>
      <c r="Z147" s="106"/>
      <c r="AA147" s="106"/>
      <c r="AB147" s="106"/>
      <c r="AC147" s="106"/>
      <c r="AD147" s="106"/>
      <c r="AE147" s="106"/>
      <c r="AF147" s="106"/>
      <c r="AG147" s="106"/>
      <c r="AH147" s="106"/>
      <c r="AI147" s="106"/>
      <c r="AJ147" s="106"/>
      <c r="AK147" s="106"/>
      <c r="AL147" s="106"/>
    </row>
    <row r="148" spans="1:38" ht="43.5" customHeight="1" thickBot="1" x14ac:dyDescent="0.3">
      <c r="B148" s="121" t="s">
        <v>666</v>
      </c>
      <c r="C148" s="1488" t="s">
        <v>681</v>
      </c>
      <c r="D148" s="1489"/>
      <c r="E148" s="1489"/>
      <c r="F148" s="1490"/>
      <c r="G148" s="106"/>
      <c r="H148" s="106"/>
      <c r="I148" s="106"/>
      <c r="J148" s="106"/>
      <c r="K148" s="106"/>
      <c r="L148" s="106"/>
      <c r="M148" s="106"/>
      <c r="N148" s="106"/>
      <c r="O148" s="106"/>
      <c r="P148" s="106"/>
      <c r="Q148" s="106"/>
      <c r="R148" s="106"/>
      <c r="S148" s="106"/>
      <c r="T148" s="106"/>
      <c r="U148" s="106"/>
      <c r="V148" s="106"/>
      <c r="W148" s="106"/>
      <c r="X148" s="106"/>
      <c r="Y148" s="106"/>
      <c r="Z148" s="106"/>
      <c r="AA148" s="106"/>
      <c r="AB148" s="106"/>
      <c r="AC148" s="106"/>
      <c r="AD148" s="106"/>
      <c r="AE148" s="106"/>
      <c r="AF148" s="106"/>
      <c r="AG148" s="106"/>
      <c r="AH148" s="106"/>
      <c r="AI148" s="106"/>
      <c r="AJ148" s="106"/>
      <c r="AK148" s="106"/>
      <c r="AL148" s="106"/>
    </row>
    <row r="149" spans="1:38" ht="16.5" thickBot="1" x14ac:dyDescent="0.3">
      <c r="B149" s="121" t="s">
        <v>50</v>
      </c>
      <c r="C149" s="1523" t="s">
        <v>150</v>
      </c>
      <c r="D149" s="1524"/>
      <c r="E149" s="1524"/>
      <c r="F149" s="1525"/>
      <c r="G149" s="106"/>
      <c r="H149" s="106"/>
      <c r="I149" s="106"/>
      <c r="J149" s="106"/>
      <c r="K149" s="106"/>
      <c r="L149" s="106"/>
      <c r="M149" s="106"/>
      <c r="N149" s="106"/>
      <c r="O149" s="106"/>
      <c r="P149" s="106"/>
      <c r="Q149" s="106"/>
      <c r="R149" s="106"/>
      <c r="S149" s="106"/>
      <c r="T149" s="106"/>
      <c r="U149" s="106"/>
      <c r="V149" s="106"/>
      <c r="W149" s="106"/>
      <c r="X149" s="106"/>
      <c r="Y149" s="106"/>
      <c r="Z149" s="106"/>
      <c r="AA149" s="106"/>
      <c r="AB149" s="106"/>
      <c r="AC149" s="106"/>
      <c r="AD149" s="106"/>
      <c r="AE149" s="106"/>
      <c r="AF149" s="106"/>
      <c r="AG149" s="106"/>
      <c r="AH149" s="106"/>
      <c r="AI149" s="106"/>
      <c r="AJ149" s="106"/>
      <c r="AK149" s="106"/>
      <c r="AL149" s="106"/>
    </row>
    <row r="150" spans="1:38" x14ac:dyDescent="0.25">
      <c r="B150" s="1498"/>
      <c r="C150" s="100">
        <v>2026</v>
      </c>
      <c r="D150" s="100">
        <v>2027</v>
      </c>
      <c r="E150" s="99">
        <v>2028</v>
      </c>
      <c r="F150" s="99">
        <v>2029</v>
      </c>
      <c r="G150" s="106"/>
      <c r="H150" s="106"/>
      <c r="I150" s="106"/>
      <c r="J150" s="106"/>
      <c r="K150" s="106"/>
      <c r="L150" s="106"/>
      <c r="M150" s="106"/>
      <c r="N150" s="106"/>
      <c r="O150" s="106"/>
      <c r="P150" s="106"/>
      <c r="Q150" s="106"/>
      <c r="R150" s="106"/>
      <c r="S150" s="106"/>
      <c r="T150" s="106"/>
      <c r="U150" s="106"/>
      <c r="V150" s="106"/>
      <c r="W150" s="106"/>
      <c r="X150" s="106"/>
      <c r="Y150" s="106"/>
      <c r="Z150" s="106"/>
      <c r="AA150" s="106"/>
      <c r="AB150" s="106"/>
      <c r="AC150" s="106"/>
      <c r="AD150" s="106"/>
      <c r="AE150" s="106"/>
      <c r="AF150" s="106"/>
      <c r="AG150" s="106"/>
      <c r="AH150" s="106"/>
      <c r="AI150" s="106"/>
      <c r="AJ150" s="106"/>
      <c r="AK150" s="106"/>
      <c r="AL150" s="106"/>
    </row>
    <row r="151" spans="1:38" ht="16.5" thickBot="1" x14ac:dyDescent="0.3">
      <c r="B151" s="1499"/>
      <c r="C151" s="98" t="s">
        <v>17</v>
      </c>
      <c r="D151" s="98" t="s">
        <v>18</v>
      </c>
      <c r="E151" s="98" t="s">
        <v>18</v>
      </c>
      <c r="F151" s="119" t="s">
        <v>18</v>
      </c>
      <c r="G151" s="106"/>
      <c r="H151" s="106"/>
      <c r="I151" s="106"/>
      <c r="J151" s="106"/>
      <c r="K151" s="106"/>
      <c r="L151" s="106"/>
      <c r="M151" s="106"/>
      <c r="N151" s="106"/>
      <c r="O151" s="106"/>
      <c r="P151" s="106"/>
      <c r="Q151" s="106"/>
      <c r="R151" s="106"/>
      <c r="S151" s="106"/>
      <c r="T151" s="106"/>
      <c r="U151" s="106"/>
      <c r="V151" s="106"/>
      <c r="W151" s="106"/>
      <c r="X151" s="106"/>
      <c r="Y151" s="106"/>
      <c r="Z151" s="106"/>
      <c r="AA151" s="106"/>
      <c r="AB151" s="106"/>
      <c r="AC151" s="106"/>
      <c r="AD151" s="106"/>
      <c r="AE151" s="106"/>
      <c r="AF151" s="106"/>
      <c r="AG151" s="106"/>
      <c r="AH151" s="106"/>
      <c r="AI151" s="106"/>
      <c r="AJ151" s="106"/>
      <c r="AK151" s="106"/>
      <c r="AL151" s="106"/>
    </row>
    <row r="152" spans="1:38" s="112" customFormat="1" ht="16.5" thickBot="1" x14ac:dyDescent="0.3">
      <c r="A152" s="106"/>
      <c r="B152" s="121" t="s">
        <v>52</v>
      </c>
      <c r="C152" s="91">
        <v>1</v>
      </c>
      <c r="D152" s="91">
        <v>0</v>
      </c>
      <c r="E152" s="91">
        <v>0</v>
      </c>
      <c r="F152" s="107">
        <v>0</v>
      </c>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6"/>
    </row>
    <row r="153" spans="1:38" s="112" customFormat="1" ht="16.5" thickBot="1" x14ac:dyDescent="0.3">
      <c r="A153" s="106"/>
      <c r="B153" s="121" t="s">
        <v>664</v>
      </c>
      <c r="C153" s="91">
        <f>C171</f>
        <v>12171</v>
      </c>
      <c r="D153" s="91">
        <f>D171</f>
        <v>0</v>
      </c>
      <c r="E153" s="91">
        <f>E171</f>
        <v>0</v>
      </c>
      <c r="F153" s="107">
        <f>F171</f>
        <v>0</v>
      </c>
      <c r="G153" s="106"/>
      <c r="H153" s="106"/>
      <c r="I153" s="106"/>
      <c r="J153" s="106"/>
      <c r="K153" s="106"/>
      <c r="L153" s="106"/>
      <c r="M153" s="106"/>
      <c r="N153" s="106"/>
      <c r="O153" s="106"/>
      <c r="P153" s="106"/>
      <c r="Q153" s="106"/>
      <c r="R153" s="106"/>
      <c r="S153" s="106"/>
      <c r="T153" s="106"/>
      <c r="U153" s="106"/>
      <c r="V153" s="106"/>
      <c r="W153" s="106"/>
      <c r="X153" s="106"/>
      <c r="Y153" s="106"/>
      <c r="Z153" s="106"/>
      <c r="AA153" s="106"/>
      <c r="AB153" s="106"/>
      <c r="AC153" s="106"/>
      <c r="AD153" s="106"/>
      <c r="AE153" s="106"/>
      <c r="AF153" s="106"/>
      <c r="AG153" s="106"/>
      <c r="AH153" s="106"/>
      <c r="AI153" s="106"/>
      <c r="AJ153" s="106"/>
      <c r="AK153" s="106"/>
      <c r="AL153" s="106"/>
    </row>
    <row r="154" spans="1:38" s="112" customFormat="1" ht="16.5" thickBot="1" x14ac:dyDescent="0.3">
      <c r="A154" s="106"/>
      <c r="B154" s="121" t="s">
        <v>663</v>
      </c>
      <c r="C154" s="91">
        <f>C153/C152</f>
        <v>12171</v>
      </c>
      <c r="D154" s="91"/>
      <c r="E154" s="91"/>
      <c r="F154" s="91"/>
      <c r="G154" s="106"/>
      <c r="H154" s="106"/>
      <c r="I154" s="106"/>
      <c r="J154" s="106"/>
      <c r="K154" s="106"/>
      <c r="L154" s="106"/>
      <c r="M154" s="106"/>
      <c r="N154" s="106"/>
      <c r="O154" s="106"/>
      <c r="P154" s="106"/>
      <c r="Q154" s="106"/>
      <c r="R154" s="106"/>
      <c r="S154" s="106"/>
      <c r="T154" s="106"/>
      <c r="U154" s="106"/>
      <c r="V154" s="106"/>
      <c r="W154" s="106"/>
      <c r="X154" s="106"/>
      <c r="Y154" s="106"/>
      <c r="Z154" s="106"/>
      <c r="AA154" s="106"/>
      <c r="AB154" s="106"/>
      <c r="AC154" s="106"/>
      <c r="AD154" s="106"/>
      <c r="AE154" s="106"/>
      <c r="AF154" s="106"/>
      <c r="AG154" s="106"/>
      <c r="AH154" s="106"/>
      <c r="AI154" s="106"/>
      <c r="AJ154" s="106"/>
      <c r="AK154" s="106"/>
      <c r="AL154" s="106"/>
    </row>
    <row r="155" spans="1:38" s="112" customFormat="1" ht="16.5" thickBot="1" x14ac:dyDescent="0.3">
      <c r="A155" s="106"/>
      <c r="B155" s="121" t="s">
        <v>662</v>
      </c>
      <c r="C155" s="95"/>
      <c r="D155" s="94"/>
      <c r="E155" s="94"/>
      <c r="F155" s="120"/>
      <c r="G155" s="106"/>
      <c r="H155" s="106"/>
      <c r="I155" s="106"/>
      <c r="J155" s="106"/>
      <c r="K155" s="106"/>
      <c r="L155" s="106"/>
      <c r="M155" s="106"/>
      <c r="N155" s="106"/>
      <c r="O155" s="106"/>
      <c r="P155" s="106"/>
      <c r="Q155" s="106"/>
      <c r="R155" s="106"/>
      <c r="S155" s="106"/>
      <c r="T155" s="106"/>
      <c r="U155" s="106"/>
      <c r="V155" s="106"/>
      <c r="W155" s="106"/>
      <c r="X155" s="106"/>
      <c r="Y155" s="106"/>
      <c r="Z155" s="106"/>
      <c r="AA155" s="106"/>
      <c r="AB155" s="106"/>
      <c r="AC155" s="106"/>
      <c r="AD155" s="106"/>
      <c r="AE155" s="106"/>
      <c r="AF155" s="106"/>
      <c r="AG155" s="106"/>
      <c r="AH155" s="106"/>
      <c r="AI155" s="106"/>
      <c r="AJ155" s="106"/>
      <c r="AK155" s="106"/>
      <c r="AL155" s="106"/>
    </row>
    <row r="156" spans="1:38" s="112" customFormat="1" ht="16.5" thickBot="1" x14ac:dyDescent="0.3">
      <c r="A156" s="106"/>
      <c r="B156" s="121" t="s">
        <v>661</v>
      </c>
      <c r="C156" s="95"/>
      <c r="D156" s="94"/>
      <c r="E156" s="94"/>
      <c r="F156" s="120"/>
      <c r="G156" s="106"/>
      <c r="H156" s="106"/>
      <c r="I156" s="106"/>
      <c r="J156" s="106"/>
      <c r="K156" s="106"/>
      <c r="L156" s="106"/>
      <c r="M156" s="106"/>
      <c r="N156" s="106"/>
      <c r="O156" s="106"/>
      <c r="P156" s="106"/>
      <c r="Q156" s="106"/>
      <c r="R156" s="106"/>
      <c r="S156" s="106"/>
      <c r="T156" s="106"/>
      <c r="U156" s="106"/>
      <c r="V156" s="106"/>
      <c r="W156" s="106"/>
      <c r="X156" s="106"/>
      <c r="Y156" s="106"/>
      <c r="Z156" s="106"/>
      <c r="AA156" s="106"/>
      <c r="AB156" s="106"/>
      <c r="AC156" s="106"/>
      <c r="AD156" s="106"/>
      <c r="AE156" s="106"/>
      <c r="AF156" s="106"/>
      <c r="AG156" s="106"/>
      <c r="AH156" s="106"/>
      <c r="AI156" s="106"/>
      <c r="AJ156" s="106"/>
      <c r="AK156" s="106"/>
      <c r="AL156" s="106"/>
    </row>
    <row r="157" spans="1:38" s="112" customFormat="1" ht="16.5" thickBot="1" x14ac:dyDescent="0.3">
      <c r="A157" s="106"/>
      <c r="B157" s="121" t="s">
        <v>68</v>
      </c>
      <c r="C157" s="95"/>
      <c r="D157" s="94"/>
      <c r="E157" s="94"/>
      <c r="F157" s="120"/>
      <c r="G157" s="106"/>
      <c r="H157" s="106"/>
      <c r="I157" s="106"/>
      <c r="J157" s="106"/>
      <c r="K157" s="106"/>
      <c r="L157" s="106"/>
      <c r="M157" s="106"/>
      <c r="N157" s="106"/>
      <c r="O157" s="106"/>
      <c r="P157" s="106"/>
      <c r="Q157" s="106"/>
      <c r="R157" s="106"/>
      <c r="S157" s="106"/>
      <c r="T157" s="106"/>
      <c r="U157" s="106"/>
      <c r="V157" s="106"/>
      <c r="W157" s="106"/>
      <c r="X157" s="106"/>
      <c r="Y157" s="106"/>
      <c r="Z157" s="106"/>
      <c r="AA157" s="106"/>
      <c r="AB157" s="106"/>
      <c r="AC157" s="106"/>
      <c r="AD157" s="106"/>
      <c r="AE157" s="106"/>
      <c r="AF157" s="106"/>
      <c r="AG157" s="106"/>
      <c r="AH157" s="106"/>
      <c r="AI157" s="106"/>
      <c r="AJ157" s="106"/>
      <c r="AK157" s="106"/>
      <c r="AL157" s="106"/>
    </row>
    <row r="158" spans="1:38" ht="16.5" thickBot="1" x14ac:dyDescent="0.3">
      <c r="B158" s="1507" t="s">
        <v>680</v>
      </c>
      <c r="C158" s="1508"/>
      <c r="D158" s="1508"/>
      <c r="E158" s="1508"/>
      <c r="F158" s="1509"/>
      <c r="G158" s="106"/>
      <c r="H158" s="106"/>
      <c r="I158" s="106"/>
      <c r="J158" s="106"/>
      <c r="K158" s="106"/>
      <c r="L158" s="106"/>
      <c r="M158" s="106"/>
      <c r="N158" s="106"/>
      <c r="O158" s="106"/>
      <c r="P158" s="106"/>
      <c r="Q158" s="106"/>
      <c r="R158" s="106"/>
      <c r="S158" s="106"/>
      <c r="T158" s="106"/>
      <c r="U158" s="106"/>
      <c r="V158" s="106"/>
      <c r="W158" s="106"/>
      <c r="X158" s="106"/>
      <c r="Y158" s="106"/>
      <c r="Z158" s="106"/>
      <c r="AA158" s="106"/>
      <c r="AB158" s="106"/>
      <c r="AC158" s="106"/>
      <c r="AD158" s="106"/>
      <c r="AE158" s="106"/>
      <c r="AF158" s="106"/>
      <c r="AG158" s="106"/>
      <c r="AH158" s="106"/>
      <c r="AI158" s="106"/>
      <c r="AJ158" s="106"/>
      <c r="AK158" s="106"/>
      <c r="AL158" s="106"/>
    </row>
    <row r="159" spans="1:38" x14ac:dyDescent="0.25">
      <c r="B159" s="1498"/>
      <c r="C159" s="100">
        <v>2026</v>
      </c>
      <c r="D159" s="100">
        <v>2027</v>
      </c>
      <c r="E159" s="99">
        <v>2028</v>
      </c>
      <c r="F159" s="99">
        <v>2029</v>
      </c>
      <c r="G159" s="106"/>
      <c r="H159" s="106"/>
      <c r="I159" s="106"/>
      <c r="J159" s="106"/>
      <c r="K159" s="106"/>
      <c r="L159" s="106"/>
      <c r="M159" s="106"/>
      <c r="N159" s="106"/>
      <c r="O159" s="106"/>
      <c r="P159" s="106"/>
      <c r="Q159" s="106"/>
      <c r="R159" s="106"/>
      <c r="S159" s="106"/>
      <c r="T159" s="106"/>
      <c r="U159" s="106"/>
      <c r="V159" s="106"/>
      <c r="W159" s="106"/>
      <c r="X159" s="106"/>
      <c r="Y159" s="106"/>
      <c r="Z159" s="106"/>
      <c r="AA159" s="106"/>
      <c r="AB159" s="106"/>
      <c r="AC159" s="106"/>
      <c r="AD159" s="106"/>
      <c r="AE159" s="106"/>
      <c r="AF159" s="106"/>
      <c r="AG159" s="106"/>
      <c r="AH159" s="106"/>
      <c r="AI159" s="106"/>
      <c r="AJ159" s="106"/>
      <c r="AK159" s="106"/>
      <c r="AL159" s="106"/>
    </row>
    <row r="160" spans="1:38" ht="16.5" customHeight="1" thickBot="1" x14ac:dyDescent="0.3">
      <c r="B160" s="1499"/>
      <c r="C160" s="98" t="s">
        <v>17</v>
      </c>
      <c r="D160" s="98" t="s">
        <v>18</v>
      </c>
      <c r="E160" s="98" t="s">
        <v>18</v>
      </c>
      <c r="F160" s="119" t="s">
        <v>18</v>
      </c>
      <c r="G160" s="106"/>
      <c r="H160" s="106"/>
      <c r="I160" s="106"/>
      <c r="J160" s="106"/>
      <c r="K160" s="106"/>
      <c r="L160" s="106"/>
      <c r="M160" s="106"/>
      <c r="N160" s="106"/>
      <c r="O160" s="106"/>
      <c r="P160" s="106"/>
      <c r="Q160" s="106"/>
      <c r="R160" s="106"/>
      <c r="S160" s="106"/>
      <c r="T160" s="106"/>
      <c r="U160" s="106"/>
      <c r="V160" s="106"/>
      <c r="W160" s="106"/>
      <c r="X160" s="106"/>
      <c r="Y160" s="106"/>
      <c r="Z160" s="106"/>
      <c r="AA160" s="106"/>
      <c r="AB160" s="106"/>
      <c r="AC160" s="106"/>
      <c r="AD160" s="106"/>
      <c r="AE160" s="106"/>
      <c r="AF160" s="106"/>
      <c r="AG160" s="106"/>
      <c r="AH160" s="106"/>
      <c r="AI160" s="106"/>
      <c r="AJ160" s="106"/>
      <c r="AK160" s="106"/>
      <c r="AL160" s="106"/>
    </row>
    <row r="161" spans="1:38" ht="12.75" hidden="1" customHeight="1" thickBot="1" x14ac:dyDescent="0.3">
      <c r="B161" s="81" t="s">
        <v>679</v>
      </c>
      <c r="C161" s="78">
        <f>C162+C163+C164+C165</f>
        <v>0</v>
      </c>
      <c r="D161" s="78">
        <f>D162+D163+D164+D165</f>
        <v>0</v>
      </c>
      <c r="E161" s="78">
        <f>E162+E163+E164+E165</f>
        <v>0</v>
      </c>
      <c r="F161" s="118">
        <f>F162+F163+F164+F165</f>
        <v>0</v>
      </c>
      <c r="G161" s="106"/>
      <c r="H161" s="106"/>
      <c r="I161" s="106"/>
      <c r="J161" s="106"/>
      <c r="K161" s="106"/>
      <c r="L161" s="106"/>
      <c r="M161" s="106"/>
      <c r="N161" s="106"/>
      <c r="O161" s="106"/>
      <c r="P161" s="106"/>
      <c r="Q161" s="106"/>
      <c r="R161" s="106"/>
      <c r="S161" s="106"/>
      <c r="T161" s="106"/>
      <c r="U161" s="106"/>
      <c r="V161" s="106"/>
      <c r="W161" s="106"/>
      <c r="X161" s="106"/>
      <c r="Y161" s="106"/>
      <c r="Z161" s="106"/>
      <c r="AA161" s="106"/>
      <c r="AB161" s="106"/>
      <c r="AC161" s="106"/>
      <c r="AD161" s="106"/>
      <c r="AE161" s="106"/>
      <c r="AF161" s="106"/>
      <c r="AG161" s="106"/>
      <c r="AH161" s="106"/>
      <c r="AI161" s="106"/>
      <c r="AJ161" s="106"/>
      <c r="AK161" s="106"/>
      <c r="AL161" s="106"/>
    </row>
    <row r="162" spans="1:38" ht="9" hidden="1" customHeight="1" thickBot="1" x14ac:dyDescent="0.3">
      <c r="B162" s="79" t="s">
        <v>643</v>
      </c>
      <c r="C162" s="78"/>
      <c r="D162" s="78"/>
      <c r="E162" s="78"/>
      <c r="F162" s="118"/>
      <c r="G162" s="106"/>
      <c r="H162" s="106"/>
      <c r="I162" s="106"/>
      <c r="J162" s="106"/>
      <c r="K162" s="106"/>
      <c r="L162" s="106"/>
      <c r="M162" s="106"/>
      <c r="N162" s="106"/>
      <c r="O162" s="106"/>
      <c r="P162" s="106"/>
      <c r="Q162" s="106"/>
      <c r="R162" s="106"/>
      <c r="S162" s="106"/>
      <c r="T162" s="106"/>
      <c r="U162" s="106"/>
      <c r="V162" s="106"/>
      <c r="W162" s="106"/>
      <c r="X162" s="106"/>
      <c r="Y162" s="106"/>
      <c r="Z162" s="106"/>
      <c r="AA162" s="106"/>
      <c r="AB162" s="106"/>
      <c r="AC162" s="106"/>
      <c r="AD162" s="106"/>
      <c r="AE162" s="106"/>
      <c r="AF162" s="106"/>
      <c r="AG162" s="106"/>
      <c r="AH162" s="106"/>
      <c r="AI162" s="106"/>
      <c r="AJ162" s="106"/>
      <c r="AK162" s="106"/>
      <c r="AL162" s="106"/>
    </row>
    <row r="163" spans="1:38" ht="16.5" hidden="1" thickBot="1" x14ac:dyDescent="0.3">
      <c r="B163" s="79" t="s">
        <v>657</v>
      </c>
      <c r="C163" s="78"/>
      <c r="D163" s="78"/>
      <c r="E163" s="78"/>
      <c r="F163" s="118"/>
      <c r="G163" s="106"/>
      <c r="H163" s="106"/>
      <c r="I163" s="106"/>
      <c r="J163" s="106"/>
      <c r="K163" s="106"/>
      <c r="L163" s="106"/>
      <c r="M163" s="106"/>
      <c r="N163" s="106"/>
      <c r="O163" s="106"/>
      <c r="P163" s="106"/>
      <c r="Q163" s="106"/>
      <c r="R163" s="106"/>
      <c r="S163" s="106"/>
      <c r="T163" s="106"/>
      <c r="U163" s="106"/>
      <c r="V163" s="106"/>
      <c r="W163" s="106"/>
      <c r="X163" s="106"/>
      <c r="Y163" s="106"/>
      <c r="Z163" s="106"/>
      <c r="AA163" s="106"/>
      <c r="AB163" s="106"/>
      <c r="AC163" s="106"/>
      <c r="AD163" s="106"/>
      <c r="AE163" s="106"/>
      <c r="AF163" s="106"/>
      <c r="AG163" s="106"/>
      <c r="AH163" s="106"/>
      <c r="AI163" s="106"/>
      <c r="AJ163" s="106"/>
      <c r="AK163" s="106"/>
      <c r="AL163" s="106"/>
    </row>
    <row r="164" spans="1:38" ht="16.5" hidden="1" thickBot="1" x14ac:dyDescent="0.3">
      <c r="B164" s="79" t="s">
        <v>641</v>
      </c>
      <c r="C164" s="78"/>
      <c r="D164" s="78"/>
      <c r="E164" s="78"/>
      <c r="F164" s="118"/>
      <c r="G164" s="106"/>
      <c r="H164" s="106"/>
      <c r="I164" s="106"/>
      <c r="J164" s="106"/>
      <c r="K164" s="106"/>
      <c r="L164" s="106"/>
      <c r="M164" s="106"/>
      <c r="N164" s="106"/>
      <c r="O164" s="106"/>
      <c r="P164" s="106"/>
      <c r="Q164" s="106"/>
      <c r="R164" s="106"/>
      <c r="S164" s="106"/>
      <c r="T164" s="106"/>
      <c r="U164" s="106"/>
      <c r="V164" s="106"/>
      <c r="W164" s="106"/>
      <c r="X164" s="106"/>
      <c r="Y164" s="106"/>
      <c r="Z164" s="106"/>
      <c r="AA164" s="106"/>
      <c r="AB164" s="106"/>
      <c r="AC164" s="106"/>
      <c r="AD164" s="106"/>
      <c r="AE164" s="106"/>
      <c r="AF164" s="106"/>
      <c r="AG164" s="106"/>
      <c r="AH164" s="106"/>
      <c r="AI164" s="106"/>
      <c r="AJ164" s="106"/>
      <c r="AK164" s="106"/>
      <c r="AL164" s="106"/>
    </row>
    <row r="165" spans="1:38" ht="16.5" hidden="1" thickBot="1" x14ac:dyDescent="0.3">
      <c r="B165" s="79" t="s">
        <v>640</v>
      </c>
      <c r="C165" s="78"/>
      <c r="D165" s="78"/>
      <c r="E165" s="78"/>
      <c r="F165" s="118"/>
      <c r="G165" s="106"/>
      <c r="H165" s="106"/>
      <c r="I165" s="106"/>
      <c r="J165" s="106"/>
      <c r="K165" s="106"/>
      <c r="L165" s="106"/>
      <c r="M165" s="106"/>
      <c r="N165" s="106"/>
      <c r="O165" s="106"/>
      <c r="P165" s="106"/>
      <c r="Q165" s="106"/>
      <c r="R165" s="106"/>
      <c r="S165" s="106"/>
      <c r="T165" s="106"/>
      <c r="U165" s="106"/>
      <c r="V165" s="106"/>
      <c r="W165" s="106"/>
      <c r="X165" s="106"/>
      <c r="Y165" s="106"/>
      <c r="Z165" s="106"/>
      <c r="AA165" s="106"/>
      <c r="AB165" s="106"/>
      <c r="AC165" s="106"/>
      <c r="AD165" s="106"/>
      <c r="AE165" s="106"/>
      <c r="AF165" s="106"/>
      <c r="AG165" s="106"/>
      <c r="AH165" s="106"/>
      <c r="AI165" s="106"/>
      <c r="AJ165" s="106"/>
      <c r="AK165" s="106"/>
      <c r="AL165" s="106"/>
    </row>
    <row r="166" spans="1:38" s="112" customFormat="1" ht="16.5" thickBot="1" x14ac:dyDescent="0.3">
      <c r="A166" s="106"/>
      <c r="B166" s="117" t="s">
        <v>678</v>
      </c>
      <c r="C166" s="93">
        <f>C167+C168+C169+C170</f>
        <v>12171</v>
      </c>
      <c r="D166" s="93">
        <f>D167+D168+D169+D170</f>
        <v>0</v>
      </c>
      <c r="E166" s="93">
        <f>E167+E168+E169+E170</f>
        <v>0</v>
      </c>
      <c r="F166" s="116">
        <f>F167+F168+F169+F170</f>
        <v>0</v>
      </c>
      <c r="G166" s="106"/>
      <c r="H166" s="106"/>
      <c r="I166" s="106"/>
      <c r="J166" s="106"/>
      <c r="K166" s="106"/>
      <c r="L166" s="106"/>
      <c r="M166" s="106"/>
      <c r="N166" s="106"/>
      <c r="O166" s="106"/>
      <c r="P166" s="106"/>
      <c r="Q166" s="106"/>
      <c r="R166" s="106"/>
      <c r="S166" s="106"/>
      <c r="T166" s="106"/>
      <c r="U166" s="106"/>
      <c r="V166" s="106"/>
      <c r="W166" s="106"/>
      <c r="X166" s="106"/>
      <c r="Y166" s="106"/>
      <c r="Z166" s="106"/>
      <c r="AA166" s="106"/>
      <c r="AB166" s="106"/>
      <c r="AC166" s="106"/>
      <c r="AD166" s="106"/>
      <c r="AE166" s="106"/>
      <c r="AF166" s="106"/>
      <c r="AG166" s="106"/>
      <c r="AH166" s="106"/>
      <c r="AI166" s="106"/>
      <c r="AJ166" s="106"/>
      <c r="AK166" s="106"/>
      <c r="AL166" s="106"/>
    </row>
    <row r="167" spans="1:38" s="112" customFormat="1" ht="16.5" thickBot="1" x14ac:dyDescent="0.3">
      <c r="A167" s="106"/>
      <c r="B167" s="115" t="s">
        <v>643</v>
      </c>
      <c r="C167" s="91">
        <v>12171</v>
      </c>
      <c r="D167" s="91">
        <f>D275</f>
        <v>0</v>
      </c>
      <c r="E167" s="91">
        <f>E275</f>
        <v>0</v>
      </c>
      <c r="F167" s="107">
        <f>F275</f>
        <v>0</v>
      </c>
      <c r="G167" s="106"/>
      <c r="H167" s="106"/>
      <c r="I167" s="106"/>
      <c r="J167" s="106"/>
      <c r="K167" s="106"/>
      <c r="L167" s="106"/>
      <c r="M167" s="106"/>
      <c r="N167" s="106"/>
      <c r="O167" s="106"/>
      <c r="P167" s="106"/>
      <c r="Q167" s="106"/>
      <c r="R167" s="106"/>
      <c r="S167" s="106"/>
      <c r="T167" s="106"/>
      <c r="U167" s="106"/>
      <c r="V167" s="106"/>
      <c r="W167" s="106"/>
      <c r="X167" s="106"/>
      <c r="Y167" s="106"/>
      <c r="Z167" s="106"/>
      <c r="AA167" s="106"/>
      <c r="AB167" s="106"/>
      <c r="AC167" s="106"/>
      <c r="AD167" s="106"/>
      <c r="AE167" s="106"/>
      <c r="AF167" s="106"/>
      <c r="AG167" s="106"/>
      <c r="AH167" s="106"/>
      <c r="AI167" s="106"/>
      <c r="AJ167" s="106"/>
      <c r="AK167" s="106"/>
      <c r="AL167" s="106"/>
    </row>
    <row r="168" spans="1:38" s="112" customFormat="1" ht="16.5" thickBot="1" x14ac:dyDescent="0.3">
      <c r="A168" s="106"/>
      <c r="B168" s="115" t="s">
        <v>657</v>
      </c>
      <c r="C168" s="93"/>
      <c r="D168" s="97"/>
      <c r="E168" s="97"/>
      <c r="F168" s="114"/>
      <c r="G168" s="106"/>
      <c r="H168" s="106"/>
      <c r="I168" s="106"/>
      <c r="J168" s="106"/>
      <c r="K168" s="106"/>
      <c r="L168" s="106"/>
      <c r="M168" s="106"/>
      <c r="N168" s="106"/>
      <c r="O168" s="106"/>
      <c r="P168" s="106"/>
      <c r="Q168" s="106"/>
      <c r="R168" s="106"/>
      <c r="S168" s="106"/>
      <c r="T168" s="106"/>
      <c r="U168" s="106"/>
      <c r="V168" s="106"/>
      <c r="W168" s="106"/>
      <c r="X168" s="106"/>
      <c r="Y168" s="106"/>
      <c r="Z168" s="106"/>
      <c r="AA168" s="106"/>
      <c r="AB168" s="106"/>
      <c r="AC168" s="106"/>
      <c r="AD168" s="106"/>
      <c r="AE168" s="106"/>
      <c r="AF168" s="106"/>
      <c r="AG168" s="106"/>
      <c r="AH168" s="106"/>
      <c r="AI168" s="106"/>
      <c r="AJ168" s="106"/>
      <c r="AK168" s="106"/>
      <c r="AL168" s="106"/>
    </row>
    <row r="169" spans="1:38" s="112" customFormat="1" ht="16.5" thickBot="1" x14ac:dyDescent="0.3">
      <c r="A169" s="106"/>
      <c r="B169" s="115" t="s">
        <v>641</v>
      </c>
      <c r="C169" s="93"/>
      <c r="D169" s="97"/>
      <c r="E169" s="97"/>
      <c r="F169" s="114"/>
      <c r="G169" s="106"/>
      <c r="H169" s="106"/>
      <c r="I169" s="106"/>
      <c r="J169" s="106"/>
      <c r="K169" s="106"/>
      <c r="L169" s="106"/>
      <c r="M169" s="106"/>
      <c r="N169" s="106"/>
      <c r="O169" s="106"/>
      <c r="P169" s="106"/>
      <c r="Q169" s="106"/>
      <c r="R169" s="106"/>
      <c r="S169" s="106"/>
      <c r="T169" s="106"/>
      <c r="U169" s="106"/>
      <c r="V169" s="106"/>
      <c r="W169" s="106"/>
      <c r="X169" s="106"/>
      <c r="Y169" s="106"/>
      <c r="Z169" s="106"/>
      <c r="AA169" s="106"/>
      <c r="AB169" s="106"/>
      <c r="AC169" s="106"/>
      <c r="AD169" s="106"/>
      <c r="AE169" s="106"/>
      <c r="AF169" s="106"/>
      <c r="AG169" s="106"/>
      <c r="AH169" s="106"/>
      <c r="AI169" s="106"/>
      <c r="AJ169" s="106"/>
      <c r="AK169" s="106"/>
      <c r="AL169" s="106"/>
    </row>
    <row r="170" spans="1:38" s="112" customFormat="1" ht="16.5" thickBot="1" x14ac:dyDescent="0.3">
      <c r="A170" s="106"/>
      <c r="B170" s="115" t="s">
        <v>640</v>
      </c>
      <c r="C170" s="93"/>
      <c r="D170" s="97"/>
      <c r="E170" s="97"/>
      <c r="F170" s="114"/>
      <c r="G170" s="106"/>
      <c r="H170" s="106"/>
      <c r="I170" s="106"/>
      <c r="J170" s="106"/>
      <c r="K170" s="106"/>
      <c r="L170" s="106"/>
      <c r="M170" s="106"/>
      <c r="N170" s="106"/>
      <c r="O170" s="106"/>
      <c r="P170" s="106"/>
      <c r="Q170" s="106"/>
      <c r="R170" s="106"/>
      <c r="S170" s="106"/>
      <c r="T170" s="106"/>
      <c r="U170" s="106"/>
      <c r="V170" s="106"/>
      <c r="W170" s="106"/>
      <c r="X170" s="106"/>
      <c r="Y170" s="106"/>
      <c r="Z170" s="106"/>
      <c r="AA170" s="106"/>
      <c r="AB170" s="106"/>
      <c r="AC170" s="106"/>
      <c r="AD170" s="106"/>
      <c r="AE170" s="106"/>
      <c r="AF170" s="106"/>
      <c r="AG170" s="106"/>
      <c r="AH170" s="106"/>
      <c r="AI170" s="106"/>
      <c r="AJ170" s="106"/>
      <c r="AK170" s="106"/>
      <c r="AL170" s="106"/>
    </row>
    <row r="171" spans="1:38" s="112" customFormat="1" ht="16.5" thickBot="1" x14ac:dyDescent="0.3">
      <c r="A171" s="106"/>
      <c r="B171" s="113" t="s">
        <v>677</v>
      </c>
      <c r="C171" s="93">
        <f>C161+C166</f>
        <v>12171</v>
      </c>
      <c r="D171" s="93">
        <f>D161+D166</f>
        <v>0</v>
      </c>
      <c r="E171" s="93">
        <f>E161+E166</f>
        <v>0</v>
      </c>
      <c r="F171" s="93">
        <f>F161+F166</f>
        <v>0</v>
      </c>
      <c r="G171" s="106"/>
      <c r="H171" s="106"/>
      <c r="I171" s="106"/>
      <c r="J171" s="106"/>
      <c r="K171" s="106"/>
      <c r="L171" s="106"/>
      <c r="M171" s="106"/>
      <c r="N171" s="106"/>
      <c r="O171" s="106"/>
      <c r="P171" s="106"/>
      <c r="Q171" s="106"/>
      <c r="R171" s="106"/>
      <c r="S171" s="106"/>
      <c r="T171" s="106"/>
      <c r="U171" s="106"/>
      <c r="V171" s="106"/>
      <c r="W171" s="106"/>
      <c r="X171" s="106"/>
      <c r="Y171" s="106"/>
      <c r="Z171" s="106"/>
      <c r="AA171" s="106"/>
      <c r="AB171" s="106"/>
      <c r="AC171" s="106"/>
      <c r="AD171" s="106"/>
      <c r="AE171" s="106"/>
      <c r="AF171" s="106"/>
      <c r="AG171" s="106"/>
      <c r="AH171" s="106"/>
      <c r="AI171" s="106"/>
      <c r="AJ171" s="106"/>
      <c r="AK171" s="106"/>
      <c r="AL171" s="106"/>
    </row>
    <row r="172" spans="1:38" ht="16.5" thickBot="1" x14ac:dyDescent="0.3">
      <c r="B172" s="111" t="s">
        <v>639</v>
      </c>
      <c r="C172" s="110">
        <f>IF(C171-C153=0,0,"Error")</f>
        <v>0</v>
      </c>
      <c r="D172" s="110">
        <f>IF(D171-D153=0,0,"Error")</f>
        <v>0</v>
      </c>
      <c r="E172" s="110">
        <f>IF(E171-E153=0,0,"Error")</f>
        <v>0</v>
      </c>
      <c r="F172" s="110">
        <f>IF(F171-F153=0,0,"Error")</f>
        <v>0</v>
      </c>
      <c r="G172" s="106"/>
      <c r="H172" s="106"/>
      <c r="I172" s="106"/>
      <c r="J172" s="106"/>
      <c r="K172" s="106"/>
      <c r="L172" s="106"/>
      <c r="M172" s="106"/>
      <c r="N172" s="106"/>
      <c r="O172" s="106"/>
      <c r="P172" s="106"/>
      <c r="Q172" s="106"/>
      <c r="R172" s="106"/>
      <c r="S172" s="106"/>
      <c r="T172" s="106"/>
      <c r="U172" s="106"/>
      <c r="V172" s="106"/>
      <c r="W172" s="106"/>
      <c r="X172" s="106"/>
      <c r="Y172" s="106"/>
      <c r="Z172" s="106"/>
      <c r="AA172" s="106"/>
      <c r="AB172" s="106"/>
      <c r="AC172" s="106"/>
      <c r="AD172" s="106"/>
      <c r="AE172" s="106"/>
      <c r="AF172" s="106"/>
      <c r="AG172" s="106"/>
      <c r="AH172" s="106"/>
      <c r="AI172" s="106"/>
      <c r="AJ172" s="106"/>
      <c r="AK172" s="106"/>
      <c r="AL172" s="106"/>
    </row>
    <row r="173" spans="1:38" ht="69" customHeight="1" thickBot="1" x14ac:dyDescent="0.3">
      <c r="B173" s="104" t="s">
        <v>676</v>
      </c>
      <c r="C173" s="109" t="s">
        <v>675</v>
      </c>
      <c r="D173" s="102" t="s">
        <v>668</v>
      </c>
      <c r="E173" s="1510" t="s">
        <v>674</v>
      </c>
      <c r="F173" s="1511"/>
      <c r="G173" s="106"/>
      <c r="H173" s="106"/>
      <c r="I173" s="106"/>
      <c r="J173" s="106"/>
      <c r="K173" s="106"/>
      <c r="L173" s="106"/>
      <c r="M173" s="106"/>
      <c r="N173" s="106"/>
      <c r="O173" s="106"/>
      <c r="P173" s="106"/>
      <c r="Q173" s="106"/>
      <c r="R173" s="106"/>
      <c r="S173" s="106"/>
      <c r="T173" s="106"/>
      <c r="U173" s="106"/>
      <c r="V173" s="106"/>
      <c r="W173" s="106"/>
      <c r="X173" s="106"/>
      <c r="Y173" s="106"/>
      <c r="Z173" s="106"/>
      <c r="AA173" s="106"/>
      <c r="AB173" s="106"/>
      <c r="AC173" s="106"/>
      <c r="AD173" s="106"/>
      <c r="AE173" s="106"/>
      <c r="AF173" s="106"/>
      <c r="AG173" s="106"/>
      <c r="AH173" s="106"/>
      <c r="AI173" s="106"/>
      <c r="AJ173" s="106"/>
      <c r="AK173" s="106"/>
      <c r="AL173" s="106"/>
    </row>
    <row r="174" spans="1:38" ht="87.75" customHeight="1" thickBot="1" x14ac:dyDescent="0.3">
      <c r="B174" s="96" t="s">
        <v>666</v>
      </c>
      <c r="C174" s="1488" t="s">
        <v>673</v>
      </c>
      <c r="D174" s="1489"/>
      <c r="E174" s="1489"/>
      <c r="F174" s="1494"/>
      <c r="G174" s="106"/>
      <c r="H174" s="106"/>
      <c r="I174" s="106"/>
      <c r="J174" s="106"/>
      <c r="K174" s="106"/>
      <c r="L174" s="106"/>
      <c r="M174" s="106"/>
      <c r="N174" s="106"/>
      <c r="O174" s="106"/>
      <c r="P174" s="106"/>
      <c r="Q174" s="106"/>
      <c r="R174" s="106"/>
      <c r="S174" s="106"/>
      <c r="T174" s="106"/>
      <c r="U174" s="106"/>
      <c r="V174" s="106"/>
      <c r="W174" s="106"/>
      <c r="X174" s="106"/>
      <c r="Y174" s="106"/>
      <c r="Z174" s="106"/>
      <c r="AA174" s="106"/>
      <c r="AB174" s="106"/>
      <c r="AC174" s="106"/>
      <c r="AD174" s="106"/>
      <c r="AE174" s="106"/>
      <c r="AF174" s="106"/>
      <c r="AG174" s="106"/>
      <c r="AH174" s="106"/>
      <c r="AI174" s="106"/>
      <c r="AJ174" s="106"/>
      <c r="AK174" s="106"/>
      <c r="AL174" s="106"/>
    </row>
    <row r="175" spans="1:38" ht="16.5" thickBot="1" x14ac:dyDescent="0.3">
      <c r="B175" s="96" t="s">
        <v>50</v>
      </c>
      <c r="C175" s="1523" t="s">
        <v>150</v>
      </c>
      <c r="D175" s="1524"/>
      <c r="E175" s="1524"/>
      <c r="F175" s="1525"/>
      <c r="G175" s="106"/>
      <c r="H175" s="106"/>
      <c r="I175" s="106"/>
      <c r="J175" s="106"/>
      <c r="K175" s="106"/>
      <c r="L175" s="106"/>
      <c r="M175" s="106"/>
      <c r="N175" s="106"/>
      <c r="O175" s="106"/>
      <c r="P175" s="106"/>
      <c r="Q175" s="106"/>
      <c r="R175" s="106"/>
      <c r="S175" s="106"/>
      <c r="T175" s="106"/>
      <c r="U175" s="106"/>
      <c r="V175" s="106"/>
      <c r="W175" s="106"/>
      <c r="X175" s="106"/>
      <c r="Y175" s="106"/>
      <c r="Z175" s="106"/>
      <c r="AA175" s="106"/>
      <c r="AB175" s="106"/>
      <c r="AC175" s="106"/>
      <c r="AD175" s="106"/>
      <c r="AE175" s="106"/>
      <c r="AF175" s="106"/>
      <c r="AG175" s="106"/>
      <c r="AH175" s="106"/>
      <c r="AI175" s="106"/>
      <c r="AJ175" s="106"/>
      <c r="AK175" s="106"/>
      <c r="AL175" s="106"/>
    </row>
    <row r="176" spans="1:38" x14ac:dyDescent="0.25">
      <c r="B176" s="101"/>
      <c r="C176" s="100">
        <v>2026</v>
      </c>
      <c r="D176" s="100">
        <v>2027</v>
      </c>
      <c r="E176" s="99">
        <v>2028</v>
      </c>
      <c r="F176" s="99">
        <v>2029</v>
      </c>
      <c r="G176" s="106"/>
      <c r="H176" s="106"/>
      <c r="I176" s="106"/>
      <c r="J176" s="106"/>
      <c r="K176" s="106"/>
      <c r="L176" s="106"/>
      <c r="M176" s="106"/>
      <c r="N176" s="106"/>
      <c r="O176" s="106"/>
      <c r="P176" s="106"/>
      <c r="Q176" s="106"/>
      <c r="R176" s="106"/>
      <c r="S176" s="106"/>
      <c r="T176" s="106"/>
      <c r="U176" s="106"/>
      <c r="V176" s="106"/>
      <c r="W176" s="106"/>
      <c r="X176" s="106"/>
      <c r="Y176" s="106"/>
      <c r="Z176" s="106"/>
      <c r="AA176" s="106"/>
      <c r="AB176" s="106"/>
      <c r="AC176" s="106"/>
      <c r="AD176" s="106"/>
      <c r="AE176" s="106"/>
      <c r="AF176" s="106"/>
      <c r="AG176" s="106"/>
      <c r="AH176" s="106"/>
      <c r="AI176" s="106"/>
      <c r="AJ176" s="106"/>
      <c r="AK176" s="106"/>
      <c r="AL176" s="106"/>
    </row>
    <row r="177" spans="2:38" ht="16.5" thickBot="1" x14ac:dyDescent="0.3">
      <c r="B177" s="95"/>
      <c r="C177" s="98" t="s">
        <v>17</v>
      </c>
      <c r="D177" s="98" t="s">
        <v>18</v>
      </c>
      <c r="E177" s="98" t="s">
        <v>18</v>
      </c>
      <c r="F177" s="98" t="s">
        <v>18</v>
      </c>
      <c r="G177" s="106"/>
      <c r="H177" s="106"/>
      <c r="I177" s="106"/>
      <c r="J177" s="106"/>
      <c r="K177" s="106"/>
      <c r="L177" s="106"/>
      <c r="M177" s="106"/>
      <c r="N177" s="106"/>
      <c r="O177" s="106"/>
      <c r="P177" s="106"/>
      <c r="Q177" s="106"/>
      <c r="R177" s="106"/>
      <c r="S177" s="106"/>
      <c r="T177" s="106"/>
      <c r="U177" s="106"/>
      <c r="V177" s="106"/>
      <c r="W177" s="106"/>
      <c r="X177" s="106"/>
      <c r="Y177" s="106"/>
      <c r="Z177" s="106"/>
      <c r="AA177" s="106"/>
      <c r="AB177" s="106"/>
      <c r="AC177" s="106"/>
      <c r="AD177" s="106"/>
      <c r="AE177" s="106"/>
      <c r="AF177" s="106"/>
      <c r="AG177" s="106"/>
      <c r="AH177" s="106"/>
      <c r="AI177" s="106"/>
      <c r="AJ177" s="106"/>
      <c r="AK177" s="106"/>
      <c r="AL177" s="106"/>
    </row>
    <row r="178" spans="2:38" ht="16.5" thickBot="1" x14ac:dyDescent="0.3">
      <c r="B178" s="96" t="s">
        <v>52</v>
      </c>
      <c r="C178" s="97">
        <v>0</v>
      </c>
      <c r="D178" s="83">
        <f>D179+D180+D181+D182</f>
        <v>0</v>
      </c>
      <c r="E178" s="83">
        <f>E179+E180+E181+E182</f>
        <v>0</v>
      </c>
      <c r="F178" s="108">
        <f>F179+F180+F181+F182</f>
        <v>0</v>
      </c>
      <c r="G178" s="106"/>
      <c r="H178" s="106"/>
      <c r="I178" s="106"/>
      <c r="J178" s="106"/>
      <c r="K178" s="106"/>
      <c r="L178" s="106"/>
      <c r="M178" s="106"/>
      <c r="N178" s="106"/>
      <c r="O178" s="106"/>
      <c r="P178" s="106"/>
      <c r="Q178" s="106"/>
      <c r="R178" s="106"/>
      <c r="S178" s="106"/>
      <c r="T178" s="106"/>
      <c r="U178" s="106"/>
      <c r="V178" s="106"/>
      <c r="W178" s="106"/>
      <c r="X178" s="106"/>
      <c r="Y178" s="106"/>
      <c r="Z178" s="106"/>
      <c r="AA178" s="106"/>
      <c r="AB178" s="106"/>
      <c r="AC178" s="106"/>
      <c r="AD178" s="106"/>
      <c r="AE178" s="106"/>
      <c r="AF178" s="106"/>
      <c r="AG178" s="106"/>
      <c r="AH178" s="106"/>
      <c r="AI178" s="106"/>
      <c r="AJ178" s="106"/>
      <c r="AK178" s="106"/>
      <c r="AL178" s="106"/>
    </row>
    <row r="179" spans="2:38" ht="16.5" thickBot="1" x14ac:dyDescent="0.3">
      <c r="B179" s="96" t="s">
        <v>664</v>
      </c>
      <c r="C179" s="91">
        <v>0</v>
      </c>
      <c r="D179" s="91">
        <v>0</v>
      </c>
      <c r="E179" s="91">
        <f>E287</f>
        <v>0</v>
      </c>
      <c r="F179" s="107">
        <f>F287</f>
        <v>0</v>
      </c>
      <c r="G179" s="106"/>
      <c r="H179" s="106"/>
      <c r="I179" s="106"/>
      <c r="J179" s="106"/>
      <c r="K179" s="106"/>
      <c r="L179" s="106"/>
      <c r="M179" s="106"/>
      <c r="N179" s="106"/>
      <c r="O179" s="106"/>
      <c r="P179" s="106"/>
      <c r="Q179" s="106"/>
      <c r="R179" s="106"/>
      <c r="S179" s="106"/>
      <c r="T179" s="106"/>
      <c r="U179" s="106"/>
      <c r="V179" s="106"/>
      <c r="W179" s="106"/>
      <c r="X179" s="106"/>
      <c r="Y179" s="106"/>
      <c r="Z179" s="106"/>
      <c r="AA179" s="106"/>
      <c r="AB179" s="106"/>
      <c r="AC179" s="106"/>
      <c r="AD179" s="106"/>
      <c r="AE179" s="106"/>
      <c r="AF179" s="106"/>
      <c r="AG179" s="106"/>
      <c r="AH179" s="106"/>
      <c r="AI179" s="106"/>
      <c r="AJ179" s="106"/>
      <c r="AK179" s="106"/>
      <c r="AL179" s="106"/>
    </row>
    <row r="180" spans="2:38" ht="16.5" thickBot="1" x14ac:dyDescent="0.3">
      <c r="B180" s="96" t="s">
        <v>663</v>
      </c>
      <c r="C180" s="97"/>
      <c r="D180" s="97"/>
      <c r="E180" s="97"/>
      <c r="F180" s="97"/>
      <c r="G180" s="106"/>
      <c r="H180" s="106"/>
      <c r="I180" s="106"/>
      <c r="J180" s="106"/>
      <c r="K180" s="106"/>
      <c r="L180" s="106"/>
      <c r="M180" s="106"/>
      <c r="N180" s="106"/>
      <c r="O180" s="106"/>
      <c r="P180" s="106"/>
      <c r="Q180" s="106"/>
      <c r="R180" s="106"/>
      <c r="S180" s="106"/>
      <c r="T180" s="106"/>
      <c r="U180" s="106"/>
      <c r="V180" s="106"/>
      <c r="W180" s="106"/>
      <c r="X180" s="106"/>
      <c r="Y180" s="106"/>
      <c r="Z180" s="106"/>
      <c r="AA180" s="106"/>
      <c r="AB180" s="106"/>
      <c r="AC180" s="106"/>
      <c r="AD180" s="106"/>
      <c r="AE180" s="106"/>
      <c r="AF180" s="106"/>
      <c r="AG180" s="106"/>
      <c r="AH180" s="106"/>
      <c r="AI180" s="106"/>
      <c r="AJ180" s="106"/>
      <c r="AK180" s="106"/>
      <c r="AL180" s="106"/>
    </row>
    <row r="181" spans="2:38" ht="16.5" thickBot="1" x14ac:dyDescent="0.3">
      <c r="B181" s="96" t="s">
        <v>662</v>
      </c>
      <c r="C181" s="95"/>
      <c r="D181" s="94"/>
      <c r="E181" s="94"/>
      <c r="F181" s="94"/>
      <c r="G181" s="106"/>
      <c r="H181" s="106"/>
      <c r="I181" s="106"/>
      <c r="J181" s="106"/>
      <c r="K181" s="106"/>
      <c r="L181" s="106"/>
      <c r="M181" s="106"/>
      <c r="N181" s="106"/>
      <c r="O181" s="106"/>
      <c r="P181" s="106"/>
      <c r="Q181" s="106"/>
      <c r="R181" s="106"/>
      <c r="S181" s="106"/>
      <c r="T181" s="106"/>
      <c r="U181" s="106"/>
      <c r="V181" s="106"/>
      <c r="W181" s="106"/>
      <c r="X181" s="106"/>
      <c r="Y181" s="106"/>
      <c r="Z181" s="106"/>
      <c r="AA181" s="106"/>
      <c r="AB181" s="106"/>
      <c r="AC181" s="106"/>
      <c r="AD181" s="106"/>
      <c r="AE181" s="106"/>
      <c r="AF181" s="106"/>
      <c r="AG181" s="106"/>
      <c r="AH181" s="106"/>
      <c r="AI181" s="106"/>
      <c r="AJ181" s="106"/>
      <c r="AK181" s="106"/>
      <c r="AL181" s="106"/>
    </row>
    <row r="182" spans="2:38" ht="16.5" thickBot="1" x14ac:dyDescent="0.3">
      <c r="B182" s="96" t="s">
        <v>661</v>
      </c>
      <c r="C182" s="95"/>
      <c r="D182" s="94"/>
      <c r="E182" s="94"/>
      <c r="F182" s="94"/>
      <c r="G182" s="106"/>
      <c r="H182" s="106"/>
      <c r="I182" s="106"/>
      <c r="J182" s="106"/>
      <c r="K182" s="106"/>
      <c r="L182" s="106"/>
      <c r="M182" s="106"/>
      <c r="N182" s="106"/>
      <c r="O182" s="106"/>
      <c r="P182" s="106"/>
      <c r="Q182" s="106"/>
      <c r="R182" s="106"/>
      <c r="S182" s="106"/>
      <c r="T182" s="106"/>
      <c r="U182" s="106"/>
      <c r="V182" s="106"/>
      <c r="W182" s="106"/>
      <c r="X182" s="106"/>
      <c r="Y182" s="106"/>
      <c r="Z182" s="106"/>
      <c r="AA182" s="106"/>
      <c r="AB182" s="106"/>
      <c r="AC182" s="106"/>
      <c r="AD182" s="106"/>
      <c r="AE182" s="106"/>
      <c r="AF182" s="106"/>
      <c r="AG182" s="106"/>
      <c r="AH182" s="106"/>
      <c r="AI182" s="106"/>
      <c r="AJ182" s="106"/>
      <c r="AK182" s="106"/>
      <c r="AL182" s="106"/>
    </row>
    <row r="183" spans="2:38" ht="16.5" thickBot="1" x14ac:dyDescent="0.3">
      <c r="B183" s="96" t="s">
        <v>68</v>
      </c>
      <c r="C183" s="95"/>
      <c r="D183" s="94"/>
      <c r="E183" s="94"/>
      <c r="F183" s="94"/>
      <c r="G183" s="106"/>
      <c r="H183" s="106"/>
      <c r="I183" s="106"/>
      <c r="J183" s="106"/>
      <c r="K183" s="106"/>
      <c r="L183" s="106"/>
      <c r="M183" s="106"/>
      <c r="N183" s="106"/>
      <c r="O183" s="106"/>
      <c r="P183" s="106"/>
      <c r="Q183" s="106"/>
      <c r="R183" s="106"/>
      <c r="S183" s="106"/>
      <c r="T183" s="106"/>
      <c r="U183" s="106"/>
      <c r="V183" s="106"/>
      <c r="W183" s="106"/>
      <c r="X183" s="106"/>
      <c r="Y183" s="106"/>
      <c r="Z183" s="106"/>
      <c r="AA183" s="106"/>
      <c r="AB183" s="106"/>
      <c r="AC183" s="106"/>
      <c r="AD183" s="106"/>
      <c r="AE183" s="106"/>
      <c r="AF183" s="106"/>
      <c r="AG183" s="106"/>
      <c r="AH183" s="106"/>
      <c r="AI183" s="106"/>
      <c r="AJ183" s="106"/>
      <c r="AK183" s="106"/>
      <c r="AL183" s="106"/>
    </row>
    <row r="184" spans="2:38" ht="16.5" customHeight="1" thickBot="1" x14ac:dyDescent="0.3">
      <c r="B184" s="1500" t="s">
        <v>660</v>
      </c>
      <c r="C184" s="1501"/>
      <c r="D184" s="1501"/>
      <c r="E184" s="1501"/>
      <c r="F184" s="1526"/>
      <c r="G184" s="106"/>
      <c r="H184" s="106"/>
      <c r="I184" s="106"/>
      <c r="J184" s="106"/>
      <c r="K184" s="106"/>
      <c r="L184" s="106"/>
      <c r="M184" s="106"/>
      <c r="N184" s="106"/>
      <c r="O184" s="106"/>
      <c r="P184" s="106"/>
      <c r="Q184" s="106"/>
      <c r="R184" s="106"/>
      <c r="S184" s="106"/>
      <c r="T184" s="106"/>
      <c r="U184" s="106"/>
      <c r="V184" s="106"/>
      <c r="W184" s="106"/>
      <c r="X184" s="106"/>
      <c r="Y184" s="106"/>
      <c r="Z184" s="106"/>
      <c r="AA184" s="106"/>
      <c r="AB184" s="106"/>
      <c r="AC184" s="106"/>
      <c r="AD184" s="106"/>
      <c r="AE184" s="106"/>
      <c r="AF184" s="106"/>
      <c r="AG184" s="106"/>
      <c r="AH184" s="106"/>
      <c r="AI184" s="106"/>
      <c r="AJ184" s="106"/>
      <c r="AK184" s="106"/>
      <c r="AL184" s="106"/>
    </row>
    <row r="185" spans="2:38" ht="16.5" thickBot="1" x14ac:dyDescent="0.3">
      <c r="B185" s="92" t="s">
        <v>653</v>
      </c>
      <c r="C185" s="78"/>
      <c r="D185" s="78"/>
      <c r="E185" s="78"/>
      <c r="F185" s="78"/>
      <c r="G185" s="106"/>
      <c r="H185" s="106"/>
      <c r="I185" s="106"/>
      <c r="J185" s="106"/>
      <c r="K185" s="106"/>
      <c r="L185" s="106"/>
      <c r="M185" s="106"/>
      <c r="N185" s="106"/>
      <c r="O185" s="106"/>
      <c r="P185" s="106"/>
      <c r="Q185" s="106"/>
      <c r="R185" s="106"/>
      <c r="S185" s="106"/>
      <c r="T185" s="106"/>
      <c r="U185" s="106"/>
      <c r="V185" s="106"/>
      <c r="W185" s="106"/>
      <c r="X185" s="106"/>
      <c r="Y185" s="106"/>
      <c r="Z185" s="106"/>
      <c r="AA185" s="106"/>
      <c r="AB185" s="106"/>
      <c r="AC185" s="106"/>
      <c r="AD185" s="106"/>
      <c r="AE185" s="106"/>
      <c r="AF185" s="106"/>
      <c r="AG185" s="106"/>
      <c r="AH185" s="106"/>
      <c r="AI185" s="106"/>
      <c r="AJ185" s="106"/>
      <c r="AK185" s="106"/>
      <c r="AL185" s="106"/>
    </row>
    <row r="186" spans="2:38" ht="16.5" thickBot="1" x14ac:dyDescent="0.3">
      <c r="B186" s="90" t="s">
        <v>643</v>
      </c>
      <c r="C186" s="93"/>
      <c r="D186" s="83">
        <v>0</v>
      </c>
      <c r="E186" s="83">
        <v>0</v>
      </c>
      <c r="F186" s="83">
        <v>0</v>
      </c>
      <c r="G186" s="106"/>
      <c r="H186" s="106"/>
      <c r="I186" s="106"/>
      <c r="J186" s="106"/>
      <c r="K186" s="106"/>
      <c r="L186" s="106"/>
      <c r="M186" s="106"/>
      <c r="N186" s="106"/>
      <c r="O186" s="106"/>
      <c r="P186" s="106"/>
      <c r="Q186" s="106"/>
      <c r="R186" s="106"/>
      <c r="S186" s="106"/>
      <c r="T186" s="106"/>
      <c r="U186" s="106"/>
      <c r="V186" s="106"/>
      <c r="W186" s="106"/>
      <c r="X186" s="106"/>
      <c r="Y186" s="106"/>
      <c r="Z186" s="106"/>
      <c r="AA186" s="106"/>
      <c r="AB186" s="106"/>
      <c r="AC186" s="106"/>
      <c r="AD186" s="106"/>
      <c r="AE186" s="106"/>
      <c r="AF186" s="106"/>
      <c r="AG186" s="106"/>
      <c r="AH186" s="106"/>
      <c r="AI186" s="106"/>
      <c r="AJ186" s="106"/>
      <c r="AK186" s="106"/>
      <c r="AL186" s="106"/>
    </row>
    <row r="187" spans="2:38" ht="16.5" thickBot="1" x14ac:dyDescent="0.3">
      <c r="B187" s="90" t="s">
        <v>658</v>
      </c>
      <c r="C187" s="83"/>
      <c r="D187" s="83"/>
      <c r="E187" s="83"/>
      <c r="F187" s="83"/>
      <c r="G187" s="106"/>
      <c r="H187" s="106"/>
      <c r="I187" s="106"/>
      <c r="J187" s="106"/>
      <c r="K187" s="106"/>
      <c r="L187" s="106"/>
      <c r="M187" s="106"/>
      <c r="N187" s="106"/>
      <c r="O187" s="106"/>
      <c r="P187" s="106"/>
      <c r="Q187" s="106"/>
      <c r="R187" s="106"/>
      <c r="S187" s="106"/>
      <c r="T187" s="106"/>
      <c r="U187" s="106"/>
      <c r="V187" s="106"/>
      <c r="W187" s="106"/>
      <c r="X187" s="106"/>
      <c r="Y187" s="106"/>
      <c r="Z187" s="106"/>
      <c r="AA187" s="106"/>
      <c r="AB187" s="106"/>
      <c r="AC187" s="106"/>
      <c r="AD187" s="106"/>
      <c r="AE187" s="106"/>
      <c r="AF187" s="106"/>
      <c r="AG187" s="106"/>
      <c r="AH187" s="106"/>
      <c r="AI187" s="106"/>
      <c r="AJ187" s="106"/>
      <c r="AK187" s="106"/>
      <c r="AL187" s="106"/>
    </row>
    <row r="188" spans="2:38" ht="32.25" thickBot="1" x14ac:dyDescent="0.3">
      <c r="B188" s="92" t="s">
        <v>659</v>
      </c>
      <c r="C188" s="78"/>
      <c r="D188" s="78"/>
      <c r="E188" s="78"/>
      <c r="F188" s="78"/>
    </row>
    <row r="189" spans="2:38" ht="16.5" thickBot="1" x14ac:dyDescent="0.3">
      <c r="B189" s="90" t="s">
        <v>643</v>
      </c>
      <c r="C189" s="93"/>
      <c r="D189" s="83">
        <v>0</v>
      </c>
      <c r="E189" s="83">
        <v>0</v>
      </c>
      <c r="F189" s="83">
        <v>0</v>
      </c>
    </row>
    <row r="190" spans="2:38" ht="16.5" thickBot="1" x14ac:dyDescent="0.3">
      <c r="B190" s="90" t="s">
        <v>658</v>
      </c>
      <c r="C190" s="83"/>
      <c r="D190" s="83"/>
      <c r="E190" s="83"/>
      <c r="F190" s="83"/>
    </row>
    <row r="191" spans="2:38" ht="16.5" thickBot="1" x14ac:dyDescent="0.3">
      <c r="B191" s="92" t="s">
        <v>651</v>
      </c>
      <c r="C191" s="78"/>
      <c r="D191" s="78"/>
      <c r="E191" s="78"/>
      <c r="F191" s="78"/>
    </row>
    <row r="192" spans="2:38" ht="16.5" thickBot="1" x14ac:dyDescent="0.3">
      <c r="B192" s="90" t="s">
        <v>643</v>
      </c>
      <c r="C192" s="93"/>
      <c r="D192" s="83">
        <v>0</v>
      </c>
      <c r="E192" s="83"/>
      <c r="F192" s="83"/>
    </row>
    <row r="193" spans="2:6" ht="16.5" thickBot="1" x14ac:dyDescent="0.3">
      <c r="B193" s="90" t="s">
        <v>658</v>
      </c>
      <c r="C193" s="83"/>
      <c r="D193" s="83"/>
      <c r="E193" s="83"/>
      <c r="F193" s="83"/>
    </row>
    <row r="194" spans="2:6" ht="16.5" thickBot="1" x14ac:dyDescent="0.3">
      <c r="B194" s="92" t="s">
        <v>650</v>
      </c>
      <c r="C194" s="78"/>
      <c r="D194" s="78"/>
      <c r="E194" s="78"/>
      <c r="F194" s="78"/>
    </row>
    <row r="195" spans="2:6" ht="16.5" thickBot="1" x14ac:dyDescent="0.3">
      <c r="B195" s="90" t="s">
        <v>643</v>
      </c>
      <c r="C195" s="93"/>
      <c r="D195" s="83">
        <v>0</v>
      </c>
      <c r="E195" s="83">
        <v>0</v>
      </c>
      <c r="F195" s="83">
        <v>0</v>
      </c>
    </row>
    <row r="196" spans="2:6" ht="16.5" thickBot="1" x14ac:dyDescent="0.3">
      <c r="B196" s="90" t="s">
        <v>658</v>
      </c>
      <c r="C196" s="83"/>
      <c r="D196" s="83"/>
      <c r="E196" s="83"/>
      <c r="F196" s="83"/>
    </row>
    <row r="197" spans="2:6" ht="16.5" thickBot="1" x14ac:dyDescent="0.3">
      <c r="B197" s="92" t="s">
        <v>649</v>
      </c>
      <c r="C197" s="78"/>
      <c r="D197" s="78"/>
      <c r="E197" s="78"/>
      <c r="F197" s="78"/>
    </row>
    <row r="198" spans="2:6" ht="16.5" thickBot="1" x14ac:dyDescent="0.3">
      <c r="B198" s="90" t="s">
        <v>643</v>
      </c>
      <c r="C198" s="93"/>
      <c r="D198" s="83">
        <v>0</v>
      </c>
      <c r="E198" s="83">
        <v>0</v>
      </c>
      <c r="F198" s="83">
        <v>0</v>
      </c>
    </row>
    <row r="199" spans="2:6" ht="16.5" thickBot="1" x14ac:dyDescent="0.3">
      <c r="B199" s="90" t="s">
        <v>658</v>
      </c>
      <c r="C199" s="83"/>
      <c r="D199" s="83"/>
      <c r="E199" s="83"/>
      <c r="F199" s="83"/>
    </row>
    <row r="200" spans="2:6" ht="16.5" thickBot="1" x14ac:dyDescent="0.3">
      <c r="B200" s="92" t="s">
        <v>648</v>
      </c>
      <c r="C200" s="78"/>
      <c r="D200" s="78"/>
      <c r="E200" s="78"/>
      <c r="F200" s="78"/>
    </row>
    <row r="201" spans="2:6" ht="16.5" thickBot="1" x14ac:dyDescent="0.3">
      <c r="B201" s="90" t="s">
        <v>643</v>
      </c>
      <c r="C201" s="93"/>
      <c r="D201" s="83">
        <v>0</v>
      </c>
      <c r="E201" s="83">
        <v>0</v>
      </c>
      <c r="F201" s="83">
        <v>0</v>
      </c>
    </row>
    <row r="202" spans="2:6" ht="16.5" thickBot="1" x14ac:dyDescent="0.3">
      <c r="B202" s="90" t="s">
        <v>658</v>
      </c>
      <c r="C202" s="83"/>
      <c r="D202" s="83"/>
      <c r="E202" s="83"/>
      <c r="F202" s="83"/>
    </row>
    <row r="203" spans="2:6" ht="16.5" thickBot="1" x14ac:dyDescent="0.3">
      <c r="B203" s="92" t="s">
        <v>647</v>
      </c>
      <c r="C203" s="78"/>
      <c r="D203" s="78"/>
      <c r="E203" s="78"/>
      <c r="F203" s="78"/>
    </row>
    <row r="204" spans="2:6" ht="16.5" thickBot="1" x14ac:dyDescent="0.3">
      <c r="B204" s="90" t="s">
        <v>643</v>
      </c>
      <c r="C204" s="93"/>
      <c r="D204" s="83">
        <v>0</v>
      </c>
      <c r="E204" s="83">
        <v>0</v>
      </c>
      <c r="F204" s="83">
        <v>0</v>
      </c>
    </row>
    <row r="205" spans="2:6" ht="16.5" thickBot="1" x14ac:dyDescent="0.3">
      <c r="B205" s="90" t="s">
        <v>658</v>
      </c>
      <c r="C205" s="83"/>
      <c r="D205" s="83"/>
      <c r="E205" s="83"/>
      <c r="F205" s="83"/>
    </row>
    <row r="206" spans="2:6" ht="16.5" thickBot="1" x14ac:dyDescent="0.3">
      <c r="B206" s="92" t="s">
        <v>645</v>
      </c>
      <c r="C206" s="78"/>
      <c r="D206" s="78"/>
      <c r="E206" s="78"/>
      <c r="F206" s="78"/>
    </row>
    <row r="207" spans="2:6" ht="16.5" thickBot="1" x14ac:dyDescent="0.3">
      <c r="B207" s="90" t="s">
        <v>643</v>
      </c>
      <c r="C207" s="78"/>
      <c r="D207" s="78"/>
      <c r="E207" s="78"/>
      <c r="F207" s="78"/>
    </row>
    <row r="208" spans="2:6" ht="16.5" thickBot="1" x14ac:dyDescent="0.3">
      <c r="B208" s="90" t="s">
        <v>657</v>
      </c>
      <c r="C208" s="78"/>
      <c r="D208" s="78"/>
      <c r="E208" s="78"/>
      <c r="F208" s="78"/>
    </row>
    <row r="209" spans="2:6" ht="16.5" thickBot="1" x14ac:dyDescent="0.3">
      <c r="B209" s="90" t="s">
        <v>641</v>
      </c>
      <c r="C209" s="78"/>
      <c r="D209" s="78"/>
      <c r="E209" s="78"/>
      <c r="F209" s="78"/>
    </row>
    <row r="210" spans="2:6" ht="16.5" thickBot="1" x14ac:dyDescent="0.3">
      <c r="B210" s="90" t="s">
        <v>640</v>
      </c>
      <c r="C210" s="78"/>
      <c r="D210" s="78"/>
      <c r="E210" s="78"/>
      <c r="F210" s="78"/>
    </row>
    <row r="211" spans="2:6" ht="16.5" thickBot="1" x14ac:dyDescent="0.3">
      <c r="B211" s="92" t="s">
        <v>644</v>
      </c>
      <c r="C211" s="78">
        <f>C212+C213+C214+C215</f>
        <v>0</v>
      </c>
      <c r="D211" s="78">
        <f>D212+D213+D214+D215</f>
        <v>0</v>
      </c>
      <c r="E211" s="78">
        <f>E212+E213+E214+E215</f>
        <v>0</v>
      </c>
      <c r="F211" s="78">
        <f>F212+F213+F214+F215</f>
        <v>0</v>
      </c>
    </row>
    <row r="212" spans="2:6" ht="16.5" thickBot="1" x14ac:dyDescent="0.3">
      <c r="B212" s="90" t="s">
        <v>643</v>
      </c>
      <c r="C212" s="91">
        <v>0</v>
      </c>
      <c r="D212" s="91"/>
      <c r="E212" s="78"/>
      <c r="F212" s="78"/>
    </row>
    <row r="213" spans="2:6" ht="16.5" thickBot="1" x14ac:dyDescent="0.3">
      <c r="B213" s="90" t="s">
        <v>657</v>
      </c>
      <c r="C213" s="78"/>
      <c r="D213" s="78"/>
      <c r="E213" s="78"/>
      <c r="F213" s="78"/>
    </row>
    <row r="214" spans="2:6" ht="16.5" thickBot="1" x14ac:dyDescent="0.3">
      <c r="B214" s="90" t="s">
        <v>641</v>
      </c>
      <c r="C214" s="78"/>
      <c r="D214" s="78"/>
      <c r="E214" s="78"/>
      <c r="F214" s="78"/>
    </row>
    <row r="215" spans="2:6" ht="16.5" thickBot="1" x14ac:dyDescent="0.3">
      <c r="B215" s="90" t="s">
        <v>640</v>
      </c>
      <c r="C215" s="78"/>
      <c r="D215" s="78"/>
      <c r="E215" s="78"/>
      <c r="F215" s="78"/>
    </row>
    <row r="216" spans="2:6" ht="16.5" thickBot="1" x14ac:dyDescent="0.3">
      <c r="B216" s="89" t="s">
        <v>656</v>
      </c>
      <c r="C216" s="80">
        <f>SUM(C185:C211)</f>
        <v>0</v>
      </c>
      <c r="D216" s="80">
        <f>SUM(D185:D211)</f>
        <v>0</v>
      </c>
      <c r="E216" s="80">
        <f>SUM(E185:E211)</f>
        <v>0</v>
      </c>
      <c r="F216" s="80">
        <f>SUM(F185:F211)</f>
        <v>0</v>
      </c>
    </row>
    <row r="217" spans="2:6" ht="16.5" thickBot="1" x14ac:dyDescent="0.3">
      <c r="B217" s="88" t="s">
        <v>639</v>
      </c>
      <c r="C217" s="87">
        <f>IF(C216-C179=0,0,"Error")</f>
        <v>0</v>
      </c>
      <c r="D217" s="87">
        <f>IF(D216-D179=0,0,"Error")</f>
        <v>0</v>
      </c>
      <c r="E217" s="87">
        <f>IF(E216-E179=0,0,"Error")</f>
        <v>0</v>
      </c>
      <c r="F217" s="87">
        <f>IF(F216-F179=0,0,"Error")</f>
        <v>0</v>
      </c>
    </row>
    <row r="218" spans="2:6" ht="16.5" thickBot="1" x14ac:dyDescent="0.3">
      <c r="B218" s="105" t="s">
        <v>672</v>
      </c>
      <c r="C218" s="1510" t="s">
        <v>671</v>
      </c>
      <c r="D218" s="1533"/>
      <c r="E218" s="1533"/>
      <c r="F218" s="1534"/>
    </row>
    <row r="219" spans="2:6" ht="120.75" customHeight="1" thickBot="1" x14ac:dyDescent="0.3">
      <c r="B219" s="104" t="s">
        <v>670</v>
      </c>
      <c r="C219" s="103" t="s">
        <v>669</v>
      </c>
      <c r="D219" s="102" t="s">
        <v>668</v>
      </c>
      <c r="E219" s="1510" t="s">
        <v>667</v>
      </c>
      <c r="F219" s="1511"/>
    </row>
    <row r="220" spans="2:6" ht="90" customHeight="1" thickBot="1" x14ac:dyDescent="0.3">
      <c r="B220" s="96" t="s">
        <v>666</v>
      </c>
      <c r="C220" s="1488" t="s">
        <v>665</v>
      </c>
      <c r="D220" s="1489"/>
      <c r="E220" s="1489"/>
      <c r="F220" s="1494"/>
    </row>
    <row r="221" spans="2:6" ht="16.5" thickBot="1" x14ac:dyDescent="0.3">
      <c r="B221" s="96" t="s">
        <v>50</v>
      </c>
      <c r="C221" s="1523" t="s">
        <v>150</v>
      </c>
      <c r="D221" s="1524"/>
      <c r="E221" s="1524"/>
      <c r="F221" s="1525"/>
    </row>
    <row r="222" spans="2:6" x14ac:dyDescent="0.25">
      <c r="B222" s="101"/>
      <c r="C222" s="100">
        <v>2026</v>
      </c>
      <c r="D222" s="100">
        <v>2027</v>
      </c>
      <c r="E222" s="99">
        <v>2028</v>
      </c>
      <c r="F222" s="99">
        <v>2029</v>
      </c>
    </row>
    <row r="223" spans="2:6" ht="16.5" thickBot="1" x14ac:dyDescent="0.3">
      <c r="B223" s="95"/>
      <c r="C223" s="98" t="s">
        <v>17</v>
      </c>
      <c r="D223" s="98" t="s">
        <v>18</v>
      </c>
      <c r="E223" s="98" t="s">
        <v>18</v>
      </c>
      <c r="F223" s="98" t="s">
        <v>18</v>
      </c>
    </row>
    <row r="224" spans="2:6" ht="16.5" thickBot="1" x14ac:dyDescent="0.3">
      <c r="B224" s="96" t="s">
        <v>52</v>
      </c>
      <c r="C224" s="97">
        <v>1</v>
      </c>
      <c r="D224" s="97">
        <v>1</v>
      </c>
      <c r="E224" s="97"/>
      <c r="F224" s="97"/>
    </row>
    <row r="225" spans="2:6" ht="16.5" thickBot="1" x14ac:dyDescent="0.3">
      <c r="B225" s="96" t="s">
        <v>664</v>
      </c>
      <c r="C225" s="91">
        <v>112774</v>
      </c>
      <c r="D225" s="91">
        <v>5500</v>
      </c>
      <c r="E225" s="91"/>
      <c r="F225" s="91"/>
    </row>
    <row r="226" spans="2:6" ht="16.5" thickBot="1" x14ac:dyDescent="0.3">
      <c r="B226" s="96" t="s">
        <v>663</v>
      </c>
      <c r="C226" s="97">
        <f>C225/C224</f>
        <v>112774</v>
      </c>
      <c r="D226" s="97">
        <f>D225/D224</f>
        <v>5500</v>
      </c>
      <c r="E226" s="97"/>
      <c r="F226" s="97"/>
    </row>
    <row r="227" spans="2:6" ht="16.5" thickBot="1" x14ac:dyDescent="0.3">
      <c r="B227" s="96" t="s">
        <v>662</v>
      </c>
      <c r="C227" s="95"/>
      <c r="D227" s="94"/>
      <c r="E227" s="94"/>
      <c r="F227" s="94"/>
    </row>
    <row r="228" spans="2:6" ht="16.5" thickBot="1" x14ac:dyDescent="0.3">
      <c r="B228" s="96" t="s">
        <v>661</v>
      </c>
      <c r="C228" s="95"/>
      <c r="D228" s="94"/>
      <c r="E228" s="94"/>
      <c r="F228" s="94"/>
    </row>
    <row r="229" spans="2:6" ht="16.5" thickBot="1" x14ac:dyDescent="0.3">
      <c r="B229" s="96" t="s">
        <v>68</v>
      </c>
      <c r="C229" s="95"/>
      <c r="D229" s="94"/>
      <c r="E229" s="94"/>
      <c r="F229" s="94"/>
    </row>
    <row r="230" spans="2:6" ht="16.5" thickBot="1" x14ac:dyDescent="0.3">
      <c r="B230" s="1500" t="s">
        <v>660</v>
      </c>
      <c r="C230" s="1501"/>
      <c r="D230" s="1501"/>
      <c r="E230" s="1501"/>
      <c r="F230" s="1526"/>
    </row>
    <row r="231" spans="2:6" ht="16.5" thickBot="1" x14ac:dyDescent="0.3">
      <c r="B231" s="92" t="s">
        <v>653</v>
      </c>
      <c r="C231" s="78"/>
      <c r="D231" s="78"/>
      <c r="E231" s="78"/>
      <c r="F231" s="78"/>
    </row>
    <row r="232" spans="2:6" ht="16.5" thickBot="1" x14ac:dyDescent="0.3">
      <c r="B232" s="90" t="s">
        <v>643</v>
      </c>
      <c r="C232" s="93"/>
      <c r="D232" s="83">
        <v>0</v>
      </c>
      <c r="E232" s="83">
        <v>0</v>
      </c>
      <c r="F232" s="83">
        <v>0</v>
      </c>
    </row>
    <row r="233" spans="2:6" ht="16.5" thickBot="1" x14ac:dyDescent="0.3">
      <c r="B233" s="90" t="s">
        <v>658</v>
      </c>
      <c r="C233" s="83"/>
      <c r="D233" s="83"/>
      <c r="E233" s="83"/>
      <c r="F233" s="83"/>
    </row>
    <row r="234" spans="2:6" ht="32.25" thickBot="1" x14ac:dyDescent="0.3">
      <c r="B234" s="92" t="s">
        <v>659</v>
      </c>
      <c r="C234" s="78"/>
      <c r="D234" s="78"/>
      <c r="E234" s="78"/>
      <c r="F234" s="78"/>
    </row>
    <row r="235" spans="2:6" ht="16.5" thickBot="1" x14ac:dyDescent="0.3">
      <c r="B235" s="90" t="s">
        <v>643</v>
      </c>
      <c r="C235" s="93"/>
      <c r="D235" s="83">
        <v>0</v>
      </c>
      <c r="E235" s="83">
        <v>0</v>
      </c>
      <c r="F235" s="83">
        <v>0</v>
      </c>
    </row>
    <row r="236" spans="2:6" ht="16.5" thickBot="1" x14ac:dyDescent="0.3">
      <c r="B236" s="90" t="s">
        <v>658</v>
      </c>
      <c r="C236" s="83"/>
      <c r="D236" s="83"/>
      <c r="E236" s="83"/>
      <c r="F236" s="83"/>
    </row>
    <row r="237" spans="2:6" ht="16.5" thickBot="1" x14ac:dyDescent="0.3">
      <c r="B237" s="92" t="s">
        <v>651</v>
      </c>
      <c r="C237" s="78"/>
      <c r="D237" s="78">
        <f>D238+D239</f>
        <v>0</v>
      </c>
      <c r="E237" s="78"/>
      <c r="F237" s="78"/>
    </row>
    <row r="238" spans="2:6" ht="16.5" thickBot="1" x14ac:dyDescent="0.3">
      <c r="B238" s="90" t="s">
        <v>643</v>
      </c>
      <c r="C238" s="93"/>
      <c r="D238" s="83">
        <v>0</v>
      </c>
      <c r="E238" s="91"/>
      <c r="F238" s="91"/>
    </row>
    <row r="239" spans="2:6" ht="16.5" thickBot="1" x14ac:dyDescent="0.3">
      <c r="B239" s="90" t="s">
        <v>658</v>
      </c>
      <c r="C239" s="83"/>
      <c r="D239" s="83"/>
      <c r="E239" s="83"/>
      <c r="F239" s="83"/>
    </row>
    <row r="240" spans="2:6" ht="16.5" thickBot="1" x14ac:dyDescent="0.3">
      <c r="B240" s="92" t="s">
        <v>650</v>
      </c>
      <c r="C240" s="78"/>
      <c r="D240" s="78"/>
      <c r="E240" s="78"/>
      <c r="F240" s="78"/>
    </row>
    <row r="241" spans="2:6" ht="16.5" thickBot="1" x14ac:dyDescent="0.3">
      <c r="B241" s="90" t="s">
        <v>643</v>
      </c>
      <c r="C241" s="93"/>
      <c r="D241" s="83">
        <v>0</v>
      </c>
      <c r="E241" s="83">
        <v>0</v>
      </c>
      <c r="F241" s="83">
        <v>0</v>
      </c>
    </row>
    <row r="242" spans="2:6" ht="16.5" thickBot="1" x14ac:dyDescent="0.3">
      <c r="B242" s="90" t="s">
        <v>658</v>
      </c>
      <c r="C242" s="83"/>
      <c r="D242" s="83"/>
      <c r="E242" s="83"/>
      <c r="F242" s="83"/>
    </row>
    <row r="243" spans="2:6" ht="16.5" thickBot="1" x14ac:dyDescent="0.3">
      <c r="B243" s="92" t="s">
        <v>649</v>
      </c>
      <c r="C243" s="78"/>
      <c r="D243" s="78"/>
      <c r="E243" s="78"/>
      <c r="F243" s="78"/>
    </row>
    <row r="244" spans="2:6" ht="16.5" thickBot="1" x14ac:dyDescent="0.3">
      <c r="B244" s="90" t="s">
        <v>643</v>
      </c>
      <c r="C244" s="93"/>
      <c r="D244" s="83">
        <v>0</v>
      </c>
      <c r="E244" s="83">
        <v>0</v>
      </c>
      <c r="F244" s="83">
        <v>0</v>
      </c>
    </row>
    <row r="245" spans="2:6" ht="16.5" thickBot="1" x14ac:dyDescent="0.3">
      <c r="B245" s="90" t="s">
        <v>658</v>
      </c>
      <c r="C245" s="83"/>
      <c r="D245" s="83"/>
      <c r="E245" s="83"/>
      <c r="F245" s="83"/>
    </row>
    <row r="246" spans="2:6" ht="16.5" thickBot="1" x14ac:dyDescent="0.3">
      <c r="B246" s="92" t="s">
        <v>648</v>
      </c>
      <c r="C246" s="78"/>
      <c r="D246" s="78"/>
      <c r="E246" s="78"/>
      <c r="F246" s="78"/>
    </row>
    <row r="247" spans="2:6" ht="16.5" thickBot="1" x14ac:dyDescent="0.3">
      <c r="B247" s="90" t="s">
        <v>643</v>
      </c>
      <c r="C247" s="93"/>
      <c r="D247" s="83">
        <v>0</v>
      </c>
      <c r="E247" s="83">
        <v>0</v>
      </c>
      <c r="F247" s="83">
        <v>0</v>
      </c>
    </row>
    <row r="248" spans="2:6" ht="16.5" thickBot="1" x14ac:dyDescent="0.3">
      <c r="B248" s="90" t="s">
        <v>658</v>
      </c>
      <c r="C248" s="83"/>
      <c r="D248" s="83"/>
      <c r="E248" s="83"/>
      <c r="F248" s="83"/>
    </row>
    <row r="249" spans="2:6" ht="16.5" thickBot="1" x14ac:dyDescent="0.3">
      <c r="B249" s="92" t="s">
        <v>647</v>
      </c>
      <c r="C249" s="78"/>
      <c r="D249" s="78"/>
      <c r="E249" s="78"/>
      <c r="F249" s="78"/>
    </row>
    <row r="250" spans="2:6" ht="16.5" thickBot="1" x14ac:dyDescent="0.3">
      <c r="B250" s="90" t="s">
        <v>643</v>
      </c>
      <c r="C250" s="93"/>
      <c r="D250" s="83">
        <v>0</v>
      </c>
      <c r="E250" s="83">
        <v>0</v>
      </c>
      <c r="F250" s="83">
        <v>0</v>
      </c>
    </row>
    <row r="251" spans="2:6" ht="16.5" thickBot="1" x14ac:dyDescent="0.3">
      <c r="B251" s="90" t="s">
        <v>658</v>
      </c>
      <c r="C251" s="83"/>
      <c r="D251" s="83"/>
      <c r="E251" s="83"/>
      <c r="F251" s="83"/>
    </row>
    <row r="252" spans="2:6" ht="16.5" thickBot="1" x14ac:dyDescent="0.3">
      <c r="B252" s="92" t="s">
        <v>645</v>
      </c>
      <c r="C252" s="78">
        <f>C253+C254+C255+C256</f>
        <v>0</v>
      </c>
      <c r="D252" s="78">
        <f>D253+D254+D255+D256</f>
        <v>0</v>
      </c>
      <c r="E252" s="78">
        <f>E253+E254+E255+E256</f>
        <v>0</v>
      </c>
      <c r="F252" s="78">
        <f>F253+F254+F255+F256</f>
        <v>0</v>
      </c>
    </row>
    <row r="253" spans="2:6" ht="16.5" thickBot="1" x14ac:dyDescent="0.3">
      <c r="B253" s="90" t="s">
        <v>643</v>
      </c>
      <c r="C253" s="78"/>
      <c r="D253" s="78"/>
      <c r="E253" s="78"/>
      <c r="F253" s="78"/>
    </row>
    <row r="254" spans="2:6" ht="16.5" thickBot="1" x14ac:dyDescent="0.3">
      <c r="B254" s="90" t="s">
        <v>657</v>
      </c>
      <c r="C254" s="78"/>
      <c r="D254" s="78"/>
      <c r="E254" s="78"/>
      <c r="F254" s="78"/>
    </row>
    <row r="255" spans="2:6" ht="16.5" thickBot="1" x14ac:dyDescent="0.3">
      <c r="B255" s="90" t="s">
        <v>641</v>
      </c>
      <c r="C255" s="78"/>
      <c r="D255" s="78"/>
      <c r="E255" s="78"/>
      <c r="F255" s="78"/>
    </row>
    <row r="256" spans="2:6" ht="16.5" thickBot="1" x14ac:dyDescent="0.3">
      <c r="B256" s="90" t="s">
        <v>640</v>
      </c>
      <c r="C256" s="78"/>
      <c r="D256" s="78"/>
      <c r="E256" s="78"/>
      <c r="F256" s="78"/>
    </row>
    <row r="257" spans="2:8" ht="16.5" thickBot="1" x14ac:dyDescent="0.3">
      <c r="B257" s="92" t="s">
        <v>644</v>
      </c>
      <c r="C257" s="78">
        <f>C258+C259+C260+C261</f>
        <v>112774</v>
      </c>
      <c r="D257" s="78">
        <f>D258+D259+D260+D261</f>
        <v>5500</v>
      </c>
      <c r="E257" s="78">
        <f>E258+E259+E260+E261</f>
        <v>0</v>
      </c>
      <c r="F257" s="78">
        <f>F258+F259+F260+F261</f>
        <v>0</v>
      </c>
    </row>
    <row r="258" spans="2:8" ht="16.5" thickBot="1" x14ac:dyDescent="0.3">
      <c r="B258" s="90" t="s">
        <v>643</v>
      </c>
      <c r="C258" s="78">
        <v>112774</v>
      </c>
      <c r="D258" s="91">
        <v>5500</v>
      </c>
      <c r="E258" s="78"/>
      <c r="F258" s="78"/>
    </row>
    <row r="259" spans="2:8" ht="16.5" thickBot="1" x14ac:dyDescent="0.3">
      <c r="B259" s="90" t="s">
        <v>657</v>
      </c>
      <c r="C259" s="78"/>
      <c r="D259" s="78"/>
      <c r="E259" s="78"/>
      <c r="F259" s="78"/>
    </row>
    <row r="260" spans="2:8" ht="16.5" thickBot="1" x14ac:dyDescent="0.3">
      <c r="B260" s="90" t="s">
        <v>641</v>
      </c>
      <c r="C260" s="78"/>
      <c r="D260" s="78"/>
      <c r="E260" s="78"/>
      <c r="F260" s="78"/>
    </row>
    <row r="261" spans="2:8" ht="16.5" thickBot="1" x14ac:dyDescent="0.3">
      <c r="B261" s="90" t="s">
        <v>640</v>
      </c>
      <c r="C261" s="78"/>
      <c r="D261" s="78"/>
      <c r="E261" s="78"/>
      <c r="F261" s="78"/>
    </row>
    <row r="262" spans="2:8" ht="16.5" thickBot="1" x14ac:dyDescent="0.3">
      <c r="B262" s="89" t="s">
        <v>656</v>
      </c>
      <c r="C262" s="80">
        <f>C231+C234+C237+C252+C257</f>
        <v>112774</v>
      </c>
      <c r="D262" s="80">
        <f>D231+D234+D237+D252+D257</f>
        <v>5500</v>
      </c>
      <c r="E262" s="80">
        <f>E231+E234+E237+E252+E257</f>
        <v>0</v>
      </c>
      <c r="F262" s="80">
        <f>F231+F234+F237+F252+F257</f>
        <v>0</v>
      </c>
    </row>
    <row r="263" spans="2:8" ht="16.5" thickBot="1" x14ac:dyDescent="0.3">
      <c r="B263" s="88" t="s">
        <v>639</v>
      </c>
      <c r="C263" s="87">
        <f>IF(C262-C225=0,0,"Error")</f>
        <v>0</v>
      </c>
      <c r="D263" s="87">
        <f>IF(D262-D225=0,0,"Error")</f>
        <v>0</v>
      </c>
      <c r="E263" s="87">
        <f>IF(E262-E225=0,0,"Error")</f>
        <v>0</v>
      </c>
      <c r="F263" s="87">
        <f>IF(F262-F225=0,0,"Error")</f>
        <v>0</v>
      </c>
    </row>
    <row r="264" spans="2:8" ht="32.25" thickBot="1" x14ac:dyDescent="0.3">
      <c r="B264" s="86" t="s">
        <v>655</v>
      </c>
      <c r="C264" s="85">
        <f>C34+C73+C99+C125+C153+C179+C225</f>
        <v>446200</v>
      </c>
      <c r="D264" s="85">
        <f>D34+D73+D99+D125+D153+D179+D225</f>
        <v>324862</v>
      </c>
      <c r="E264" s="85">
        <f>E34+E73+E99+E125+E153+E179+E225</f>
        <v>327225</v>
      </c>
      <c r="F264" s="85">
        <f>F34+F73+F99+F125+F153+F179+F225</f>
        <v>330225</v>
      </c>
      <c r="H264" s="84"/>
    </row>
    <row r="265" spans="2:8" ht="32.25" thickBot="1" x14ac:dyDescent="0.3">
      <c r="B265" s="86" t="s">
        <v>654</v>
      </c>
      <c r="C265" s="85">
        <f>C266+C269+C272+C275+C278+C281+C284+C287+C292</f>
        <v>446200</v>
      </c>
      <c r="D265" s="85">
        <f>D266+D269+D272+D275+D278+D281+D284+D287+D292</f>
        <v>324862</v>
      </c>
      <c r="E265" s="85">
        <f>E266+E269+E272+E275+E278+E281+E284+E287+E292</f>
        <v>327225</v>
      </c>
      <c r="F265" s="85">
        <f>F266+F269+F272+F275+F278+F281+F284+F287+F292</f>
        <v>330225</v>
      </c>
      <c r="H265" s="84"/>
    </row>
    <row r="266" spans="2:8" ht="16.5" thickBot="1" x14ac:dyDescent="0.3">
      <c r="B266" s="81" t="s">
        <v>653</v>
      </c>
      <c r="C266" s="80">
        <f>C267+C268</f>
        <v>247900</v>
      </c>
      <c r="D266" s="80">
        <f>D267+D268</f>
        <v>248780</v>
      </c>
      <c r="E266" s="80">
        <f>E267+E268</f>
        <v>249836</v>
      </c>
      <c r="F266" s="82">
        <f>F267+F268</f>
        <v>252080</v>
      </c>
    </row>
    <row r="267" spans="2:8" ht="16.5" thickBot="1" x14ac:dyDescent="0.3">
      <c r="B267" s="79" t="s">
        <v>643</v>
      </c>
      <c r="C267" s="83">
        <f t="shared" ref="C267:F268" si="1">C43</f>
        <v>247900</v>
      </c>
      <c r="D267" s="83">
        <f t="shared" si="1"/>
        <v>248780</v>
      </c>
      <c r="E267" s="83">
        <f t="shared" si="1"/>
        <v>249836</v>
      </c>
      <c r="F267" s="83">
        <f t="shared" si="1"/>
        <v>252080</v>
      </c>
    </row>
    <row r="268" spans="2:8" ht="16.5" thickBot="1" x14ac:dyDescent="0.3">
      <c r="B268" s="79" t="s">
        <v>646</v>
      </c>
      <c r="C268" s="83">
        <f t="shared" si="1"/>
        <v>0</v>
      </c>
      <c r="D268" s="83">
        <f t="shared" si="1"/>
        <v>0</v>
      </c>
      <c r="E268" s="83">
        <f t="shared" si="1"/>
        <v>0</v>
      </c>
      <c r="F268" s="83">
        <f t="shared" si="1"/>
        <v>0</v>
      </c>
    </row>
    <row r="269" spans="2:8" ht="32.25" thickBot="1" x14ac:dyDescent="0.3">
      <c r="B269" s="81" t="s">
        <v>652</v>
      </c>
      <c r="C269" s="80">
        <f>C270+C271</f>
        <v>33300</v>
      </c>
      <c r="D269" s="80">
        <f>D270+D271</f>
        <v>33420</v>
      </c>
      <c r="E269" s="80">
        <f>E270+E271</f>
        <v>33564</v>
      </c>
      <c r="F269" s="82">
        <f>F270+F271</f>
        <v>33860</v>
      </c>
    </row>
    <row r="270" spans="2:8" ht="16.5" thickBot="1" x14ac:dyDescent="0.3">
      <c r="B270" s="79" t="s">
        <v>643</v>
      </c>
      <c r="C270" s="78">
        <f t="shared" ref="C270:F271" si="2">C46</f>
        <v>33300</v>
      </c>
      <c r="D270" s="78">
        <f t="shared" si="2"/>
        <v>33420</v>
      </c>
      <c r="E270" s="78">
        <f t="shared" si="2"/>
        <v>33564</v>
      </c>
      <c r="F270" s="78">
        <f t="shared" si="2"/>
        <v>33860</v>
      </c>
      <c r="G270" s="84"/>
    </row>
    <row r="271" spans="2:8" ht="16.5" thickBot="1" x14ac:dyDescent="0.3">
      <c r="B271" s="79" t="s">
        <v>646</v>
      </c>
      <c r="C271" s="83">
        <f t="shared" si="2"/>
        <v>0</v>
      </c>
      <c r="D271" s="83">
        <f t="shared" si="2"/>
        <v>0</v>
      </c>
      <c r="E271" s="83">
        <f t="shared" si="2"/>
        <v>0</v>
      </c>
      <c r="F271" s="83">
        <f t="shared" si="2"/>
        <v>0</v>
      </c>
    </row>
    <row r="272" spans="2:8" ht="16.5" thickBot="1" x14ac:dyDescent="0.3">
      <c r="B272" s="81" t="s">
        <v>651</v>
      </c>
      <c r="C272" s="80">
        <f>C273+C274</f>
        <v>35400</v>
      </c>
      <c r="D272" s="80">
        <f>D273+D274</f>
        <v>36062</v>
      </c>
      <c r="E272" s="80">
        <f>E273+E274</f>
        <v>37225</v>
      </c>
      <c r="F272" s="82">
        <f>F273+F274</f>
        <v>37685</v>
      </c>
    </row>
    <row r="273" spans="2:7" ht="16.5" thickBot="1" x14ac:dyDescent="0.3">
      <c r="B273" s="79" t="s">
        <v>643</v>
      </c>
      <c r="C273" s="83">
        <f t="shared" ref="C273:F274" si="3">C49</f>
        <v>35400</v>
      </c>
      <c r="D273" s="83">
        <f t="shared" si="3"/>
        <v>36062</v>
      </c>
      <c r="E273" s="83">
        <f t="shared" si="3"/>
        <v>37225</v>
      </c>
      <c r="F273" s="83">
        <f t="shared" si="3"/>
        <v>37685</v>
      </c>
      <c r="G273" s="84"/>
    </row>
    <row r="274" spans="2:7" ht="16.5" thickBot="1" x14ac:dyDescent="0.3">
      <c r="B274" s="79" t="s">
        <v>646</v>
      </c>
      <c r="C274" s="83">
        <f t="shared" si="3"/>
        <v>0</v>
      </c>
      <c r="D274" s="83">
        <f t="shared" si="3"/>
        <v>0</v>
      </c>
      <c r="E274" s="83">
        <f t="shared" si="3"/>
        <v>0</v>
      </c>
      <c r="F274" s="83">
        <f t="shared" si="3"/>
        <v>0</v>
      </c>
    </row>
    <row r="275" spans="2:7" ht="16.5" thickBot="1" x14ac:dyDescent="0.3">
      <c r="B275" s="81" t="s">
        <v>650</v>
      </c>
      <c r="C275" s="80">
        <f>C276+C277</f>
        <v>0</v>
      </c>
      <c r="D275" s="80">
        <f>D276+D277</f>
        <v>0</v>
      </c>
      <c r="E275" s="80">
        <f>E276+E277</f>
        <v>0</v>
      </c>
      <c r="F275" s="82">
        <f>F276+F277</f>
        <v>0</v>
      </c>
    </row>
    <row r="276" spans="2:7" ht="16.5" thickBot="1" x14ac:dyDescent="0.3">
      <c r="B276" s="79" t="s">
        <v>643</v>
      </c>
      <c r="C276" s="78">
        <f t="shared" ref="C276:F277" si="4">C52</f>
        <v>0</v>
      </c>
      <c r="D276" s="78">
        <f t="shared" si="4"/>
        <v>0</v>
      </c>
      <c r="E276" s="78">
        <f t="shared" si="4"/>
        <v>0</v>
      </c>
      <c r="F276" s="78">
        <f t="shared" si="4"/>
        <v>0</v>
      </c>
    </row>
    <row r="277" spans="2:7" ht="16.5" thickBot="1" x14ac:dyDescent="0.3">
      <c r="B277" s="79" t="s">
        <v>646</v>
      </c>
      <c r="C277" s="83">
        <f t="shared" si="4"/>
        <v>0</v>
      </c>
      <c r="D277" s="83">
        <f t="shared" si="4"/>
        <v>0</v>
      </c>
      <c r="E277" s="83">
        <f t="shared" si="4"/>
        <v>0</v>
      </c>
      <c r="F277" s="83">
        <f t="shared" si="4"/>
        <v>0</v>
      </c>
    </row>
    <row r="278" spans="2:7" ht="16.5" thickBot="1" x14ac:dyDescent="0.3">
      <c r="B278" s="81" t="s">
        <v>649</v>
      </c>
      <c r="C278" s="80">
        <f>C279+C280</f>
        <v>0</v>
      </c>
      <c r="D278" s="80">
        <f>D279+D280</f>
        <v>0</v>
      </c>
      <c r="E278" s="80">
        <f>E279+E280</f>
        <v>0</v>
      </c>
      <c r="F278" s="82">
        <f>F279+F280</f>
        <v>0</v>
      </c>
    </row>
    <row r="279" spans="2:7" ht="16.5" thickBot="1" x14ac:dyDescent="0.3">
      <c r="B279" s="79" t="s">
        <v>643</v>
      </c>
      <c r="C279" s="78">
        <f t="shared" ref="C279:F280" si="5">C55</f>
        <v>0</v>
      </c>
      <c r="D279" s="78">
        <f t="shared" si="5"/>
        <v>0</v>
      </c>
      <c r="E279" s="78">
        <f t="shared" si="5"/>
        <v>0</v>
      </c>
      <c r="F279" s="78">
        <f t="shared" si="5"/>
        <v>0</v>
      </c>
    </row>
    <row r="280" spans="2:7" ht="16.5" thickBot="1" x14ac:dyDescent="0.3">
      <c r="B280" s="79" t="s">
        <v>646</v>
      </c>
      <c r="C280" s="83">
        <f t="shared" si="5"/>
        <v>0</v>
      </c>
      <c r="D280" s="83">
        <f t="shared" si="5"/>
        <v>0</v>
      </c>
      <c r="E280" s="83">
        <f t="shared" si="5"/>
        <v>0</v>
      </c>
      <c r="F280" s="83">
        <f t="shared" si="5"/>
        <v>0</v>
      </c>
    </row>
    <row r="281" spans="2:7" ht="16.5" thickBot="1" x14ac:dyDescent="0.3">
      <c r="B281" s="81" t="s">
        <v>648</v>
      </c>
      <c r="C281" s="80">
        <f>C282+C283</f>
        <v>600</v>
      </c>
      <c r="D281" s="80">
        <f>D282+D283</f>
        <v>600</v>
      </c>
      <c r="E281" s="80">
        <f>E282+E283</f>
        <v>600</v>
      </c>
      <c r="F281" s="82">
        <f>F282+F283</f>
        <v>600</v>
      </c>
    </row>
    <row r="282" spans="2:7" ht="16.5" thickBot="1" x14ac:dyDescent="0.3">
      <c r="B282" s="79" t="s">
        <v>643</v>
      </c>
      <c r="C282" s="78">
        <f t="shared" ref="C282:F283" si="6">C58</f>
        <v>600</v>
      </c>
      <c r="D282" s="78">
        <f t="shared" si="6"/>
        <v>600</v>
      </c>
      <c r="E282" s="78">
        <f t="shared" si="6"/>
        <v>600</v>
      </c>
      <c r="F282" s="78">
        <f t="shared" si="6"/>
        <v>600</v>
      </c>
    </row>
    <row r="283" spans="2:7" ht="16.5" thickBot="1" x14ac:dyDescent="0.3">
      <c r="B283" s="79" t="s">
        <v>646</v>
      </c>
      <c r="C283" s="83">
        <f t="shared" si="6"/>
        <v>0</v>
      </c>
      <c r="D283" s="83">
        <f t="shared" si="6"/>
        <v>0</v>
      </c>
      <c r="E283" s="83">
        <f t="shared" si="6"/>
        <v>0</v>
      </c>
      <c r="F283" s="83">
        <f t="shared" si="6"/>
        <v>0</v>
      </c>
    </row>
    <row r="284" spans="2:7" ht="16.5" thickBot="1" x14ac:dyDescent="0.3">
      <c r="B284" s="81" t="s">
        <v>647</v>
      </c>
      <c r="C284" s="80">
        <f>C285+C286</f>
        <v>500</v>
      </c>
      <c r="D284" s="80">
        <f>D285+D286</f>
        <v>500</v>
      </c>
      <c r="E284" s="80">
        <f>E285+E286</f>
        <v>500</v>
      </c>
      <c r="F284" s="80">
        <f>F285+F286</f>
        <v>500</v>
      </c>
    </row>
    <row r="285" spans="2:7" ht="16.5" thickBot="1" x14ac:dyDescent="0.3">
      <c r="B285" s="79" t="s">
        <v>643</v>
      </c>
      <c r="C285" s="78">
        <f t="shared" ref="C285:F286" si="7">C61</f>
        <v>500</v>
      </c>
      <c r="D285" s="78">
        <f t="shared" si="7"/>
        <v>500</v>
      </c>
      <c r="E285" s="78">
        <f t="shared" si="7"/>
        <v>500</v>
      </c>
      <c r="F285" s="78">
        <f t="shared" si="7"/>
        <v>500</v>
      </c>
    </row>
    <row r="286" spans="2:7" ht="16.5" thickBot="1" x14ac:dyDescent="0.3">
      <c r="B286" s="79" t="s">
        <v>646</v>
      </c>
      <c r="C286" s="83">
        <f t="shared" si="7"/>
        <v>0</v>
      </c>
      <c r="D286" s="83">
        <f t="shared" si="7"/>
        <v>0</v>
      </c>
      <c r="E286" s="83">
        <f t="shared" si="7"/>
        <v>0</v>
      </c>
      <c r="F286" s="83">
        <f t="shared" si="7"/>
        <v>0</v>
      </c>
    </row>
    <row r="287" spans="2:7" ht="16.5" thickBot="1" x14ac:dyDescent="0.3">
      <c r="B287" s="81" t="s">
        <v>645</v>
      </c>
      <c r="C287" s="80">
        <f>C288+C289+C290+C291</f>
        <v>0</v>
      </c>
      <c r="D287" s="80">
        <f>D288+D289+D290+D291</f>
        <v>0</v>
      </c>
      <c r="E287" s="80">
        <f>E288+E289+E290+E291</f>
        <v>0</v>
      </c>
      <c r="F287" s="82">
        <f>F288+F289+F290+F291</f>
        <v>0</v>
      </c>
    </row>
    <row r="288" spans="2:7" ht="16.5" thickBot="1" x14ac:dyDescent="0.3">
      <c r="B288" s="79" t="s">
        <v>643</v>
      </c>
      <c r="C288" s="78">
        <f>C82+C134+C162+C253</f>
        <v>0</v>
      </c>
      <c r="D288" s="78">
        <f>D82+D134+D162+D253</f>
        <v>0</v>
      </c>
      <c r="E288" s="78">
        <f>E82+E134+E162+E253</f>
        <v>0</v>
      </c>
      <c r="F288" s="78">
        <f>F82+F134+F162+F253</f>
        <v>0</v>
      </c>
    </row>
    <row r="289" spans="1:7" ht="16.5" thickBot="1" x14ac:dyDescent="0.3">
      <c r="B289" s="79" t="s">
        <v>642</v>
      </c>
      <c r="C289" s="78">
        <f t="shared" ref="C289:F291" si="8">C83+C135+C163</f>
        <v>0</v>
      </c>
      <c r="D289" s="78">
        <f t="shared" si="8"/>
        <v>0</v>
      </c>
      <c r="E289" s="78">
        <f t="shared" si="8"/>
        <v>0</v>
      </c>
      <c r="F289" s="78">
        <f t="shared" si="8"/>
        <v>0</v>
      </c>
    </row>
    <row r="290" spans="1:7" ht="16.5" thickBot="1" x14ac:dyDescent="0.3">
      <c r="B290" s="79" t="s">
        <v>641</v>
      </c>
      <c r="C290" s="78">
        <f t="shared" si="8"/>
        <v>0</v>
      </c>
      <c r="D290" s="78">
        <f t="shared" si="8"/>
        <v>0</v>
      </c>
      <c r="E290" s="78">
        <f t="shared" si="8"/>
        <v>0</v>
      </c>
      <c r="F290" s="78">
        <f t="shared" si="8"/>
        <v>0</v>
      </c>
    </row>
    <row r="291" spans="1:7" ht="16.5" thickBot="1" x14ac:dyDescent="0.3">
      <c r="B291" s="79" t="s">
        <v>640</v>
      </c>
      <c r="C291" s="78">
        <f t="shared" si="8"/>
        <v>0</v>
      </c>
      <c r="D291" s="78">
        <f t="shared" si="8"/>
        <v>0</v>
      </c>
      <c r="E291" s="78">
        <f t="shared" si="8"/>
        <v>0</v>
      </c>
      <c r="F291" s="78">
        <f t="shared" si="8"/>
        <v>0</v>
      </c>
    </row>
    <row r="292" spans="1:7" ht="16.5" thickBot="1" x14ac:dyDescent="0.3">
      <c r="B292" s="81" t="s">
        <v>644</v>
      </c>
      <c r="C292" s="80">
        <f>C293+C294+C295+C296</f>
        <v>128500</v>
      </c>
      <c r="D292" s="80">
        <f>D293+D294+D295+D296</f>
        <v>5500</v>
      </c>
      <c r="E292" s="80">
        <f>E293+E294+E295+E296</f>
        <v>5500</v>
      </c>
      <c r="F292" s="80">
        <f>F293+F294+F295+F296</f>
        <v>5500</v>
      </c>
    </row>
    <row r="293" spans="1:7" ht="16.5" thickBot="1" x14ac:dyDescent="0.3">
      <c r="B293" s="79" t="s">
        <v>643</v>
      </c>
      <c r="C293" s="78">
        <f>C87+C113+C139+C167+C212+C258</f>
        <v>128500</v>
      </c>
      <c r="D293" s="78">
        <f>D87+D113+D139+D167+D212+D258</f>
        <v>5500</v>
      </c>
      <c r="E293" s="78">
        <f>E87+E113+E139+E167+E212</f>
        <v>5500</v>
      </c>
      <c r="F293" s="78">
        <f>F87+F113+F139+F167+F212</f>
        <v>5500</v>
      </c>
    </row>
    <row r="294" spans="1:7" ht="16.5" thickBot="1" x14ac:dyDescent="0.3">
      <c r="B294" s="79" t="s">
        <v>642</v>
      </c>
      <c r="C294" s="78">
        <f t="shared" ref="C294:F296" si="9">C88+C140+C168</f>
        <v>0</v>
      </c>
      <c r="D294" s="78">
        <f t="shared" si="9"/>
        <v>0</v>
      </c>
      <c r="E294" s="78">
        <f t="shared" si="9"/>
        <v>0</v>
      </c>
      <c r="F294" s="78">
        <f t="shared" si="9"/>
        <v>0</v>
      </c>
    </row>
    <row r="295" spans="1:7" ht="16.5" thickBot="1" x14ac:dyDescent="0.3">
      <c r="B295" s="79" t="s">
        <v>641</v>
      </c>
      <c r="C295" s="78">
        <f t="shared" si="9"/>
        <v>0</v>
      </c>
      <c r="D295" s="78">
        <f t="shared" si="9"/>
        <v>0</v>
      </c>
      <c r="E295" s="78">
        <f t="shared" si="9"/>
        <v>0</v>
      </c>
      <c r="F295" s="78">
        <f t="shared" si="9"/>
        <v>0</v>
      </c>
    </row>
    <row r="296" spans="1:7" ht="16.5" thickBot="1" x14ac:dyDescent="0.3">
      <c r="B296" s="79" t="s">
        <v>640</v>
      </c>
      <c r="C296" s="78">
        <f t="shared" si="9"/>
        <v>0</v>
      </c>
      <c r="D296" s="78">
        <f t="shared" si="9"/>
        <v>0</v>
      </c>
      <c r="E296" s="78">
        <f t="shared" si="9"/>
        <v>0</v>
      </c>
      <c r="F296" s="78">
        <f t="shared" si="9"/>
        <v>0</v>
      </c>
    </row>
    <row r="297" spans="1:7" ht="16.5" thickBot="1" x14ac:dyDescent="0.3">
      <c r="B297" s="77" t="s">
        <v>639</v>
      </c>
      <c r="C297" s="76">
        <f>IF(C265-C264=0,0,"Error")</f>
        <v>0</v>
      </c>
      <c r="D297" s="76">
        <f>IF(D265-D264=0,0,"Error")</f>
        <v>0</v>
      </c>
      <c r="E297" s="76">
        <f>IF(E265-E264=0,0,"Error")</f>
        <v>0</v>
      </c>
      <c r="F297" s="76">
        <f>IF(F265-F264=0,0,"Error")</f>
        <v>0</v>
      </c>
    </row>
    <row r="298" spans="1:7" ht="16.5" thickBot="1" x14ac:dyDescent="0.3">
      <c r="B298" s="75"/>
      <c r="C298" s="74"/>
      <c r="D298" s="74"/>
      <c r="E298" s="74"/>
      <c r="F298" s="74"/>
    </row>
    <row r="299" spans="1:7" x14ac:dyDescent="0.25">
      <c r="A299" s="73" t="s">
        <v>159</v>
      </c>
      <c r="B299" s="72" t="s">
        <v>638</v>
      </c>
      <c r="C299" s="1527" t="s">
        <v>637</v>
      </c>
      <c r="D299" s="71" t="s">
        <v>636</v>
      </c>
      <c r="E299" s="70"/>
      <c r="F299" s="1527" t="s">
        <v>635</v>
      </c>
      <c r="G299" s="70" t="s">
        <v>634</v>
      </c>
    </row>
    <row r="300" spans="1:7" ht="12.75" customHeight="1" x14ac:dyDescent="0.25">
      <c r="A300" s="69" t="s">
        <v>633</v>
      </c>
      <c r="B300" s="68"/>
      <c r="C300" s="1528"/>
      <c r="D300" s="69" t="s">
        <v>633</v>
      </c>
      <c r="E300" s="68"/>
      <c r="F300" s="1528"/>
      <c r="G300" s="68"/>
    </row>
    <row r="301" spans="1:7" ht="16.5" thickBot="1" x14ac:dyDescent="0.3">
      <c r="A301" s="67" t="s">
        <v>164</v>
      </c>
      <c r="B301" s="66" t="s">
        <v>632</v>
      </c>
      <c r="C301" s="1529"/>
      <c r="D301" s="67" t="s">
        <v>164</v>
      </c>
      <c r="E301" s="66" t="s">
        <v>632</v>
      </c>
      <c r="F301" s="1529"/>
      <c r="G301" s="66" t="s">
        <v>632</v>
      </c>
    </row>
    <row r="302" spans="1:7" ht="16.5" thickBot="1" x14ac:dyDescent="0.3">
      <c r="A302" s="63"/>
      <c r="B302" s="63"/>
      <c r="C302" s="65"/>
      <c r="D302" s="64"/>
      <c r="E302" s="63"/>
      <c r="F302" s="63"/>
    </row>
    <row r="303" spans="1:7" ht="69" customHeight="1" thickBot="1" x14ac:dyDescent="0.3">
      <c r="B303" s="1530" t="s">
        <v>631</v>
      </c>
      <c r="C303" s="1531"/>
      <c r="D303" s="1531"/>
      <c r="E303" s="1531"/>
      <c r="F303" s="1532"/>
    </row>
  </sheetData>
  <mergeCells count="61">
    <mergeCell ref="C299:C301"/>
    <mergeCell ref="F299:F301"/>
    <mergeCell ref="B303:F303"/>
    <mergeCell ref="C218:F218"/>
    <mergeCell ref="C220:F220"/>
    <mergeCell ref="C221:F221"/>
    <mergeCell ref="B230:F230"/>
    <mergeCell ref="E219:F219"/>
    <mergeCell ref="E147:F147"/>
    <mergeCell ref="C148:F148"/>
    <mergeCell ref="C149:F149"/>
    <mergeCell ref="B150:B151"/>
    <mergeCell ref="B158:F158"/>
    <mergeCell ref="C174:F174"/>
    <mergeCell ref="C175:F175"/>
    <mergeCell ref="B184:F184"/>
    <mergeCell ref="E173:F173"/>
    <mergeCell ref="B159:B160"/>
    <mergeCell ref="B131:B132"/>
    <mergeCell ref="B145:F145"/>
    <mergeCell ref="C30:F30"/>
    <mergeCell ref="B31:B32"/>
    <mergeCell ref="B39:F39"/>
    <mergeCell ref="B40:B41"/>
    <mergeCell ref="B65:F65"/>
    <mergeCell ref="B66:F66"/>
    <mergeCell ref="E67:F67"/>
    <mergeCell ref="C68:F68"/>
    <mergeCell ref="C69:F69"/>
    <mergeCell ref="B70:B71"/>
    <mergeCell ref="B78:F78"/>
    <mergeCell ref="B79:B80"/>
    <mergeCell ref="C94:F94"/>
    <mergeCell ref="C28:F28"/>
    <mergeCell ref="C121:F121"/>
    <mergeCell ref="B122:B123"/>
    <mergeCell ref="B130:F130"/>
    <mergeCell ref="C95:F95"/>
    <mergeCell ref="B96:B97"/>
    <mergeCell ref="B104:F104"/>
    <mergeCell ref="B105:B106"/>
    <mergeCell ref="E119:F119"/>
    <mergeCell ref="C120:F120"/>
    <mergeCell ref="E93:F93"/>
    <mergeCell ref="C29:F29"/>
    <mergeCell ref="C27:F27"/>
    <mergeCell ref="B2:F2"/>
    <mergeCell ref="B146:F146"/>
    <mergeCell ref="B3:F3"/>
    <mergeCell ref="C6:F6"/>
    <mergeCell ref="C7:F7"/>
    <mergeCell ref="B8:F8"/>
    <mergeCell ref="B9:F9"/>
    <mergeCell ref="C10:F10"/>
    <mergeCell ref="B11:B12"/>
    <mergeCell ref="C15:F15"/>
    <mergeCell ref="B16:F16"/>
    <mergeCell ref="C20:F20"/>
    <mergeCell ref="B21:F21"/>
    <mergeCell ref="B25:F25"/>
    <mergeCell ref="B26:F26"/>
  </mergeCells>
  <pageMargins left="0.25" right="0.25" top="0.19" bottom="0.25" header="0.3" footer="0.3"/>
  <pageSetup scale="71" fitToHeight="0" orientation="portrait" r:id="rId1"/>
  <rowBreaks count="1" manualBreakCount="1">
    <brk id="116" max="11"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A879C-63E8-450D-8D74-BD0EF2F90BF1}">
  <sheetPr>
    <outlinePr summaryBelow="0"/>
  </sheetPr>
  <dimension ref="A1:K240"/>
  <sheetViews>
    <sheetView workbookViewId="0">
      <selection activeCell="J15" sqref="J1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2221</v>
      </c>
      <c r="E3" s="1402"/>
      <c r="F3" s="1402"/>
      <c r="G3" s="1402"/>
      <c r="H3" s="156"/>
      <c r="I3" s="156"/>
      <c r="J3" s="156"/>
      <c r="K3" s="156"/>
    </row>
    <row r="4" spans="1:11" ht="14.1" customHeight="1" x14ac:dyDescent="0.25">
      <c r="A4" s="156"/>
      <c r="B4" s="156"/>
      <c r="C4" s="181" t="s">
        <v>4</v>
      </c>
      <c r="D4" s="1401" t="s">
        <v>2220</v>
      </c>
      <c r="E4" s="1402"/>
      <c r="F4" s="1402"/>
      <c r="G4" s="1402"/>
      <c r="H4" s="156"/>
      <c r="I4" s="156"/>
      <c r="J4" s="156"/>
      <c r="K4" s="156"/>
    </row>
    <row r="5" spans="1:11" ht="14.1" customHeight="1" x14ac:dyDescent="0.25">
      <c r="A5" s="156"/>
      <c r="B5" s="156"/>
      <c r="C5" s="181" t="s">
        <v>6</v>
      </c>
      <c r="D5" s="1401" t="s">
        <v>2219</v>
      </c>
      <c r="E5" s="1402"/>
      <c r="F5" s="1402"/>
      <c r="G5" s="1402"/>
      <c r="H5" s="156"/>
      <c r="I5" s="156"/>
      <c r="J5" s="156"/>
      <c r="K5" s="156"/>
    </row>
    <row r="6" spans="1:11" ht="14.1" customHeight="1" x14ac:dyDescent="0.25">
      <c r="A6" s="156"/>
      <c r="B6" s="156"/>
      <c r="C6" s="181" t="s">
        <v>8</v>
      </c>
      <c r="D6" s="1401" t="s">
        <v>233</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51.95" customHeight="1" x14ac:dyDescent="0.25">
      <c r="A9" s="156"/>
      <c r="B9" s="156"/>
      <c r="C9" s="1393" t="s">
        <v>2218</v>
      </c>
      <c r="D9" s="1394"/>
      <c r="E9" s="1394"/>
      <c r="F9" s="1394"/>
      <c r="G9" s="1394"/>
      <c r="H9" s="156"/>
      <c r="I9" s="156"/>
      <c r="J9" s="156"/>
      <c r="K9" s="156"/>
    </row>
    <row r="10" spans="1:11" ht="57.95" customHeight="1" x14ac:dyDescent="0.25">
      <c r="A10" s="156"/>
      <c r="B10" s="156"/>
      <c r="C10" s="166" t="s">
        <v>14</v>
      </c>
      <c r="D10" s="1395" t="s">
        <v>2217</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41.1" customHeight="1" x14ac:dyDescent="0.25">
      <c r="A13" s="156"/>
      <c r="B13" s="156"/>
      <c r="C13" s="163" t="s">
        <v>2216</v>
      </c>
      <c r="D13" s="176" t="s">
        <v>2215</v>
      </c>
      <c r="E13" s="176" t="s">
        <v>2201</v>
      </c>
      <c r="F13" s="176" t="s">
        <v>623</v>
      </c>
      <c r="G13" s="176" t="s">
        <v>622</v>
      </c>
      <c r="H13" s="156"/>
      <c r="I13" s="156"/>
      <c r="J13" s="156"/>
      <c r="K13" s="156"/>
    </row>
    <row r="14" spans="1:11" ht="149.1" customHeight="1" x14ac:dyDescent="0.25">
      <c r="A14" s="156"/>
      <c r="B14" s="156"/>
      <c r="C14" s="166" t="s">
        <v>24</v>
      </c>
      <c r="D14" s="1395" t="s">
        <v>2214</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20.100000000000001" customHeight="1" x14ac:dyDescent="0.25">
      <c r="A17" s="156"/>
      <c r="B17" s="156"/>
      <c r="C17" s="163" t="s">
        <v>2213</v>
      </c>
      <c r="D17" s="176" t="s">
        <v>2212</v>
      </c>
      <c r="E17" s="176" t="s">
        <v>2212</v>
      </c>
      <c r="F17" s="176" t="s">
        <v>2211</v>
      </c>
      <c r="G17" s="176" t="s">
        <v>2211</v>
      </c>
      <c r="H17" s="156"/>
      <c r="I17" s="156"/>
      <c r="J17" s="156"/>
      <c r="K17" s="156"/>
    </row>
    <row r="18" spans="1:11" ht="20.100000000000001" customHeight="1" x14ac:dyDescent="0.25">
      <c r="A18" s="156"/>
      <c r="B18" s="156"/>
      <c r="C18" s="163" t="s">
        <v>2210</v>
      </c>
      <c r="D18" s="176" t="s">
        <v>271</v>
      </c>
      <c r="E18" s="176" t="s">
        <v>271</v>
      </c>
      <c r="F18" s="176" t="s">
        <v>271</v>
      </c>
      <c r="G18" s="176" t="s">
        <v>271</v>
      </c>
      <c r="H18" s="156"/>
      <c r="I18" s="156"/>
      <c r="J18" s="156"/>
      <c r="K18" s="156"/>
    </row>
    <row r="19" spans="1:11" ht="20.100000000000001" customHeight="1" x14ac:dyDescent="0.25">
      <c r="A19" s="156"/>
      <c r="B19" s="156"/>
      <c r="C19" s="163" t="s">
        <v>2209</v>
      </c>
      <c r="D19" s="176" t="s">
        <v>355</v>
      </c>
      <c r="E19" s="176" t="s">
        <v>355</v>
      </c>
      <c r="F19" s="176" t="s">
        <v>355</v>
      </c>
      <c r="G19" s="176" t="s">
        <v>355</v>
      </c>
      <c r="H19" s="156"/>
      <c r="I19" s="156"/>
      <c r="J19" s="156"/>
      <c r="K19" s="156"/>
    </row>
    <row r="20" spans="1:11" ht="30.95" customHeight="1" x14ac:dyDescent="0.25">
      <c r="A20" s="156"/>
      <c r="B20" s="156"/>
      <c r="C20" s="163" t="s">
        <v>2208</v>
      </c>
      <c r="D20" s="176" t="s">
        <v>172</v>
      </c>
      <c r="E20" s="176" t="s">
        <v>172</v>
      </c>
      <c r="F20" s="176" t="s">
        <v>172</v>
      </c>
      <c r="G20" s="176" t="s">
        <v>172</v>
      </c>
      <c r="H20" s="156"/>
      <c r="I20" s="156"/>
      <c r="J20" s="156"/>
      <c r="K20" s="156"/>
    </row>
    <row r="21" spans="1:11" ht="30.95" customHeight="1" x14ac:dyDescent="0.25">
      <c r="A21" s="156"/>
      <c r="B21" s="156"/>
      <c r="C21" s="163" t="s">
        <v>2207</v>
      </c>
      <c r="D21" s="176" t="s">
        <v>580</v>
      </c>
      <c r="E21" s="176" t="s">
        <v>580</v>
      </c>
      <c r="F21" s="176" t="s">
        <v>580</v>
      </c>
      <c r="G21" s="176" t="s">
        <v>580</v>
      </c>
      <c r="H21" s="156"/>
      <c r="I21" s="156"/>
      <c r="J21" s="156"/>
      <c r="K21" s="156"/>
    </row>
    <row r="22" spans="1:11" ht="14.1" customHeight="1" x14ac:dyDescent="0.25">
      <c r="A22" s="156"/>
      <c r="B22" s="156"/>
      <c r="C22" s="1403" t="s">
        <v>43</v>
      </c>
      <c r="D22" s="1404"/>
      <c r="E22" s="1404"/>
      <c r="F22" s="1404"/>
      <c r="G22" s="1404"/>
      <c r="H22" s="156"/>
      <c r="I22" s="156"/>
      <c r="J22" s="156"/>
      <c r="K22" s="156"/>
    </row>
    <row r="23" spans="1:11" ht="14.1" customHeight="1" x14ac:dyDescent="0.25">
      <c r="A23" s="156"/>
      <c r="B23" s="156"/>
      <c r="C23" s="178" t="s">
        <v>2206</v>
      </c>
      <c r="D23" s="1403" t="s">
        <v>2205</v>
      </c>
      <c r="E23" s="1404"/>
      <c r="F23" s="1404"/>
      <c r="G23" s="1404"/>
      <c r="H23" s="156"/>
      <c r="I23" s="156"/>
      <c r="J23" s="156"/>
      <c r="K23" s="156"/>
    </row>
    <row r="24" spans="1:11" ht="18" customHeight="1" x14ac:dyDescent="0.25">
      <c r="A24" s="156"/>
      <c r="B24" s="156"/>
      <c r="C24" s="177" t="s">
        <v>46</v>
      </c>
      <c r="D24" s="1405" t="s">
        <v>2204</v>
      </c>
      <c r="E24" s="1406"/>
      <c r="F24" s="1406"/>
      <c r="G24" s="1406"/>
      <c r="H24" s="156"/>
      <c r="I24" s="156"/>
      <c r="J24" s="156"/>
      <c r="K24" s="156"/>
    </row>
    <row r="25" spans="1:11" ht="18" customHeight="1" x14ac:dyDescent="0.25">
      <c r="A25" s="156"/>
      <c r="B25" s="156"/>
      <c r="C25" s="154" t="s">
        <v>48</v>
      </c>
      <c r="D25" s="1407" t="s">
        <v>2203</v>
      </c>
      <c r="E25" s="1408"/>
      <c r="F25" s="1408"/>
      <c r="G25" s="1408"/>
      <c r="H25" s="156"/>
      <c r="I25" s="156"/>
      <c r="J25" s="156"/>
      <c r="K25" s="156"/>
    </row>
    <row r="26" spans="1:11" ht="18" customHeight="1" x14ac:dyDescent="0.25">
      <c r="A26" s="156"/>
      <c r="B26" s="156"/>
      <c r="C26" s="154" t="s">
        <v>50</v>
      </c>
      <c r="D26" s="1407" t="s">
        <v>2202</v>
      </c>
      <c r="E26" s="1408"/>
      <c r="F26" s="1408"/>
      <c r="G26" s="1408"/>
      <c r="H26" s="156"/>
      <c r="I26" s="156"/>
      <c r="J26" s="156"/>
      <c r="K26" s="156"/>
    </row>
    <row r="27" spans="1:11" ht="15" customHeight="1" x14ac:dyDescent="0.25">
      <c r="A27" s="156"/>
      <c r="B27" s="156"/>
      <c r="C27" s="175"/>
      <c r="D27" s="174">
        <v>2026</v>
      </c>
      <c r="E27" s="174">
        <v>2027</v>
      </c>
      <c r="F27" s="174">
        <v>2028</v>
      </c>
      <c r="G27" s="174">
        <v>2029</v>
      </c>
      <c r="H27" s="156"/>
      <c r="I27" s="156"/>
      <c r="J27" s="156"/>
      <c r="K27" s="156"/>
    </row>
    <row r="28" spans="1:11" ht="15" customHeight="1" x14ac:dyDescent="0.25">
      <c r="A28" s="156"/>
      <c r="B28" s="156"/>
      <c r="C28" s="173"/>
      <c r="D28" s="172" t="s">
        <v>17</v>
      </c>
      <c r="E28" s="172" t="s">
        <v>18</v>
      </c>
      <c r="F28" s="172" t="s">
        <v>18</v>
      </c>
      <c r="G28" s="172" t="s">
        <v>18</v>
      </c>
      <c r="H28" s="156"/>
      <c r="I28" s="156"/>
      <c r="J28" s="156"/>
      <c r="K28" s="156"/>
    </row>
    <row r="29" spans="1:11" ht="14.1" customHeight="1" x14ac:dyDescent="0.25">
      <c r="A29" s="156"/>
      <c r="B29" s="156"/>
      <c r="C29" s="163" t="s">
        <v>52</v>
      </c>
      <c r="D29" s="176" t="s">
        <v>53</v>
      </c>
      <c r="E29" s="176" t="s">
        <v>2201</v>
      </c>
      <c r="F29" s="176" t="s">
        <v>623</v>
      </c>
      <c r="G29" s="176" t="s">
        <v>622</v>
      </c>
      <c r="H29" s="156"/>
      <c r="I29" s="156"/>
      <c r="J29" s="156"/>
      <c r="K29" s="156"/>
    </row>
    <row r="30" spans="1:11" ht="14.1" customHeight="1" x14ac:dyDescent="0.25">
      <c r="A30" s="156"/>
      <c r="B30" s="156"/>
      <c r="C30" s="163" t="s">
        <v>54</v>
      </c>
      <c r="D30" s="176" t="s">
        <v>55</v>
      </c>
      <c r="E30" s="176" t="s">
        <v>2200</v>
      </c>
      <c r="F30" s="176" t="s">
        <v>2199</v>
      </c>
      <c r="G30" s="176" t="s">
        <v>2198</v>
      </c>
      <c r="H30" s="156"/>
      <c r="I30" s="156"/>
      <c r="J30" s="156"/>
      <c r="K30" s="156"/>
    </row>
    <row r="31" spans="1:11" ht="14.1" customHeight="1" x14ac:dyDescent="0.25">
      <c r="A31" s="156"/>
      <c r="B31" s="156"/>
      <c r="C31" s="163" t="s">
        <v>59</v>
      </c>
      <c r="D31" s="176" t="s">
        <v>55</v>
      </c>
      <c r="E31" s="176" t="s">
        <v>2197</v>
      </c>
      <c r="F31" s="176" t="s">
        <v>2196</v>
      </c>
      <c r="G31" s="176" t="s">
        <v>2195</v>
      </c>
      <c r="H31" s="156"/>
      <c r="I31" s="156"/>
      <c r="J31" s="156"/>
      <c r="K31" s="156"/>
    </row>
    <row r="32" spans="1:11" ht="14.1" customHeight="1" x14ac:dyDescent="0.25">
      <c r="A32" s="156"/>
      <c r="B32" s="156"/>
      <c r="C32" s="163" t="s">
        <v>63</v>
      </c>
      <c r="D32" s="176" t="s">
        <v>53</v>
      </c>
      <c r="E32" s="176" t="s">
        <v>53</v>
      </c>
      <c r="F32" s="176" t="s">
        <v>2194</v>
      </c>
      <c r="G32" s="176" t="s">
        <v>614</v>
      </c>
      <c r="H32" s="156"/>
      <c r="I32" s="156"/>
      <c r="J32" s="156"/>
      <c r="K32" s="156"/>
    </row>
    <row r="33" spans="1:11" ht="14.1" customHeight="1" x14ac:dyDescent="0.25">
      <c r="A33" s="156"/>
      <c r="B33" s="156"/>
      <c r="C33" s="163" t="s">
        <v>65</v>
      </c>
      <c r="D33" s="176" t="s">
        <v>53</v>
      </c>
      <c r="E33" s="176" t="s">
        <v>53</v>
      </c>
      <c r="F33" s="176" t="s">
        <v>2193</v>
      </c>
      <c r="G33" s="176" t="s">
        <v>66</v>
      </c>
      <c r="H33" s="156"/>
      <c r="I33" s="156"/>
      <c r="J33" s="156"/>
      <c r="K33" s="156"/>
    </row>
    <row r="34" spans="1:11" ht="14.1" customHeight="1" x14ac:dyDescent="0.25">
      <c r="A34" s="156"/>
      <c r="B34" s="156"/>
      <c r="C34" s="163" t="s">
        <v>68</v>
      </c>
      <c r="D34" s="176" t="s">
        <v>53</v>
      </c>
      <c r="E34" s="176" t="s">
        <v>53</v>
      </c>
      <c r="F34" s="176" t="s">
        <v>2192</v>
      </c>
      <c r="G34" s="176" t="s">
        <v>2191</v>
      </c>
      <c r="H34" s="156"/>
      <c r="I34" s="156"/>
      <c r="J34" s="156"/>
      <c r="K34" s="156"/>
    </row>
    <row r="35" spans="1:11" ht="14.1" customHeight="1" x14ac:dyDescent="0.25">
      <c r="A35" s="156"/>
      <c r="B35" s="156"/>
      <c r="C35" s="1409" t="s">
        <v>70</v>
      </c>
      <c r="D35" s="1410"/>
      <c r="E35" s="1410"/>
      <c r="F35" s="1410"/>
      <c r="G35" s="1410"/>
      <c r="H35" s="156"/>
      <c r="I35" s="156"/>
      <c r="J35" s="156"/>
      <c r="K35" s="156"/>
    </row>
    <row r="36" spans="1:11" ht="14.1" customHeight="1" x14ac:dyDescent="0.25">
      <c r="A36" s="156"/>
      <c r="B36" s="156"/>
      <c r="C36" s="175"/>
      <c r="D36" s="174">
        <v>2026</v>
      </c>
      <c r="E36" s="174">
        <v>2027</v>
      </c>
      <c r="F36" s="174">
        <v>2028</v>
      </c>
      <c r="G36" s="174">
        <v>2029</v>
      </c>
      <c r="H36" s="156"/>
      <c r="I36" s="156"/>
      <c r="J36" s="156"/>
      <c r="K36" s="156"/>
    </row>
    <row r="37" spans="1:11" ht="14.1" customHeight="1" x14ac:dyDescent="0.25">
      <c r="A37" s="156"/>
      <c r="B37" s="156"/>
      <c r="C37" s="173"/>
      <c r="D37" s="172" t="s">
        <v>17</v>
      </c>
      <c r="E37" s="172" t="s">
        <v>18</v>
      </c>
      <c r="F37" s="172" t="s">
        <v>18</v>
      </c>
      <c r="G37" s="172" t="s">
        <v>18</v>
      </c>
      <c r="H37" s="156"/>
      <c r="I37" s="156"/>
      <c r="J37" s="156"/>
      <c r="K37" s="156"/>
    </row>
    <row r="38" spans="1:11" ht="14.1" customHeight="1" x14ac:dyDescent="0.25">
      <c r="A38" s="156"/>
      <c r="B38" s="156"/>
      <c r="C38" s="171" t="s">
        <v>71</v>
      </c>
      <c r="D38" s="169">
        <v>0</v>
      </c>
      <c r="E38" s="169">
        <v>154625000</v>
      </c>
      <c r="F38" s="169">
        <v>154625000</v>
      </c>
      <c r="G38" s="169">
        <v>154625000</v>
      </c>
      <c r="H38" s="156"/>
      <c r="I38" s="156"/>
      <c r="J38" s="156"/>
      <c r="K38" s="156"/>
    </row>
    <row r="39" spans="1:11" ht="14.1" customHeight="1" x14ac:dyDescent="0.25">
      <c r="A39" s="156"/>
      <c r="B39" s="156"/>
      <c r="C39" s="171" t="s">
        <v>72</v>
      </c>
      <c r="D39" s="169">
        <v>0</v>
      </c>
      <c r="E39" s="169">
        <v>154625000</v>
      </c>
      <c r="F39" s="169">
        <v>154625000</v>
      </c>
      <c r="G39" s="169">
        <v>154625000</v>
      </c>
      <c r="H39" s="156"/>
      <c r="I39" s="156"/>
      <c r="J39" s="156"/>
      <c r="K39" s="156"/>
    </row>
    <row r="40" spans="1:11" ht="14.1" customHeight="1" x14ac:dyDescent="0.25">
      <c r="A40" s="156"/>
      <c r="B40" s="156"/>
      <c r="C40" s="171" t="s">
        <v>73</v>
      </c>
      <c r="D40" s="169">
        <v>0</v>
      </c>
      <c r="E40" s="169">
        <v>0</v>
      </c>
      <c r="F40" s="169">
        <v>0</v>
      </c>
      <c r="G40" s="169">
        <v>0</v>
      </c>
      <c r="H40" s="156"/>
      <c r="I40" s="156"/>
      <c r="J40" s="156"/>
      <c r="K40" s="156"/>
    </row>
    <row r="41" spans="1:11" ht="14.1" customHeight="1" x14ac:dyDescent="0.25">
      <c r="A41" s="156"/>
      <c r="B41" s="156"/>
      <c r="C41" s="171" t="s">
        <v>74</v>
      </c>
      <c r="D41" s="169">
        <v>0</v>
      </c>
      <c r="E41" s="169">
        <v>24034000</v>
      </c>
      <c r="F41" s="169">
        <v>24034000</v>
      </c>
      <c r="G41" s="169">
        <v>24034000</v>
      </c>
      <c r="H41" s="156"/>
      <c r="I41" s="156"/>
      <c r="J41" s="156"/>
      <c r="K41" s="156"/>
    </row>
    <row r="42" spans="1:11" ht="14.1" customHeight="1" x14ac:dyDescent="0.25">
      <c r="A42" s="156"/>
      <c r="B42" s="156"/>
      <c r="C42" s="171" t="s">
        <v>72</v>
      </c>
      <c r="D42" s="169">
        <v>0</v>
      </c>
      <c r="E42" s="169">
        <v>24034000</v>
      </c>
      <c r="F42" s="169">
        <v>24034000</v>
      </c>
      <c r="G42" s="169">
        <v>24034000</v>
      </c>
      <c r="H42" s="156"/>
      <c r="I42" s="156"/>
      <c r="J42" s="156"/>
      <c r="K42" s="156"/>
    </row>
    <row r="43" spans="1:11" ht="14.1" customHeight="1" x14ac:dyDescent="0.25">
      <c r="A43" s="156"/>
      <c r="B43" s="156"/>
      <c r="C43" s="171" t="s">
        <v>73</v>
      </c>
      <c r="D43" s="169">
        <v>0</v>
      </c>
      <c r="E43" s="169">
        <v>0</v>
      </c>
      <c r="F43" s="169">
        <v>0</v>
      </c>
      <c r="G43" s="169">
        <v>0</v>
      </c>
      <c r="H43" s="156"/>
      <c r="I43" s="156"/>
      <c r="J43" s="156"/>
      <c r="K43" s="156"/>
    </row>
    <row r="44" spans="1:11" ht="14.1" customHeight="1" x14ac:dyDescent="0.25">
      <c r="A44" s="156"/>
      <c r="B44" s="156"/>
      <c r="C44" s="171" t="s">
        <v>75</v>
      </c>
      <c r="D44" s="169">
        <v>0</v>
      </c>
      <c r="E44" s="169">
        <v>26520000</v>
      </c>
      <c r="F44" s="169">
        <v>27495000</v>
      </c>
      <c r="G44" s="169">
        <v>28495000</v>
      </c>
      <c r="H44" s="156"/>
      <c r="I44" s="156"/>
      <c r="J44" s="156"/>
      <c r="K44" s="156"/>
    </row>
    <row r="45" spans="1:11" ht="14.1" customHeight="1" x14ac:dyDescent="0.25">
      <c r="A45" s="156"/>
      <c r="B45" s="156"/>
      <c r="C45" s="171" t="s">
        <v>72</v>
      </c>
      <c r="D45" s="169">
        <v>0</v>
      </c>
      <c r="E45" s="169">
        <v>26520000</v>
      </c>
      <c r="F45" s="169">
        <v>27495000</v>
      </c>
      <c r="G45" s="169">
        <v>28495000</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76</v>
      </c>
      <c r="D47" s="169">
        <v>0</v>
      </c>
      <c r="E47" s="169">
        <v>0</v>
      </c>
      <c r="F47" s="169">
        <v>0</v>
      </c>
      <c r="G47" s="169">
        <v>0</v>
      </c>
      <c r="H47" s="156"/>
      <c r="I47" s="156"/>
      <c r="J47" s="156"/>
      <c r="K47" s="156"/>
    </row>
    <row r="48" spans="1:11" ht="14.1" customHeight="1" x14ac:dyDescent="0.25">
      <c r="A48" s="156"/>
      <c r="B48" s="156"/>
      <c r="C48" s="171" t="s">
        <v>72</v>
      </c>
      <c r="D48" s="169">
        <v>0</v>
      </c>
      <c r="E48" s="169">
        <v>0</v>
      </c>
      <c r="F48" s="169">
        <v>0</v>
      </c>
      <c r="G48" s="169">
        <v>0</v>
      </c>
      <c r="H48" s="156"/>
      <c r="I48" s="156"/>
      <c r="J48" s="156"/>
      <c r="K48" s="156"/>
    </row>
    <row r="49" spans="1:11" ht="14.1" customHeight="1" x14ac:dyDescent="0.25">
      <c r="A49" s="156"/>
      <c r="B49" s="156"/>
      <c r="C49" s="171" t="s">
        <v>73</v>
      </c>
      <c r="D49" s="169">
        <v>0</v>
      </c>
      <c r="E49" s="169">
        <v>0</v>
      </c>
      <c r="F49" s="169">
        <v>0</v>
      </c>
      <c r="G49" s="169">
        <v>0</v>
      </c>
      <c r="H49" s="156"/>
      <c r="I49" s="156"/>
      <c r="J49" s="156"/>
      <c r="K49" s="156"/>
    </row>
    <row r="50" spans="1:11" ht="14.1" customHeight="1" x14ac:dyDescent="0.25">
      <c r="A50" s="156"/>
      <c r="B50" s="156"/>
      <c r="C50" s="171" t="s">
        <v>77</v>
      </c>
      <c r="D50" s="169">
        <v>0</v>
      </c>
      <c r="E50" s="169">
        <v>0</v>
      </c>
      <c r="F50" s="169">
        <v>0</v>
      </c>
      <c r="G50" s="169">
        <v>0</v>
      </c>
      <c r="H50" s="156"/>
      <c r="I50" s="156"/>
      <c r="J50" s="156"/>
      <c r="K50" s="156"/>
    </row>
    <row r="51" spans="1:11" ht="14.1" customHeight="1" x14ac:dyDescent="0.25">
      <c r="A51" s="156"/>
      <c r="B51" s="156"/>
      <c r="C51" s="171" t="s">
        <v>72</v>
      </c>
      <c r="D51" s="169">
        <v>0</v>
      </c>
      <c r="E51" s="169">
        <v>0</v>
      </c>
      <c r="F51" s="169">
        <v>0</v>
      </c>
      <c r="G51" s="169">
        <v>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78</v>
      </c>
      <c r="D53" s="169">
        <v>0</v>
      </c>
      <c r="E53" s="169">
        <v>1700000</v>
      </c>
      <c r="F53" s="169">
        <v>1700000</v>
      </c>
      <c r="G53" s="169">
        <v>1700000</v>
      </c>
      <c r="H53" s="156"/>
      <c r="I53" s="156"/>
      <c r="J53" s="156"/>
      <c r="K53" s="156"/>
    </row>
    <row r="54" spans="1:11" ht="14.1" customHeight="1" x14ac:dyDescent="0.25">
      <c r="A54" s="156"/>
      <c r="B54" s="156"/>
      <c r="C54" s="171" t="s">
        <v>72</v>
      </c>
      <c r="D54" s="169">
        <v>0</v>
      </c>
      <c r="E54" s="169">
        <v>1700000</v>
      </c>
      <c r="F54" s="169">
        <v>1700000</v>
      </c>
      <c r="G54" s="169">
        <v>1700000</v>
      </c>
      <c r="H54" s="156"/>
      <c r="I54" s="156"/>
      <c r="J54" s="156"/>
      <c r="K54" s="156"/>
    </row>
    <row r="55" spans="1:11" ht="14.1" customHeight="1" x14ac:dyDescent="0.25">
      <c r="A55" s="156"/>
      <c r="B55" s="156"/>
      <c r="C55" s="171" t="s">
        <v>73</v>
      </c>
      <c r="D55" s="169">
        <v>0</v>
      </c>
      <c r="E55" s="169">
        <v>0</v>
      </c>
      <c r="F55" s="169">
        <v>0</v>
      </c>
      <c r="G55" s="169">
        <v>0</v>
      </c>
      <c r="H55" s="156"/>
      <c r="I55" s="156"/>
      <c r="J55" s="156"/>
      <c r="K55" s="156"/>
    </row>
    <row r="56" spans="1:11" ht="14.1" customHeight="1" x14ac:dyDescent="0.25">
      <c r="A56" s="156"/>
      <c r="B56" s="156"/>
      <c r="C56" s="171" t="s">
        <v>79</v>
      </c>
      <c r="D56" s="169">
        <v>0</v>
      </c>
      <c r="E56" s="169">
        <v>700000</v>
      </c>
      <c r="F56" s="169">
        <v>700000</v>
      </c>
      <c r="G56" s="169">
        <v>700000</v>
      </c>
      <c r="H56" s="156"/>
      <c r="I56" s="156"/>
      <c r="J56" s="156"/>
      <c r="K56" s="156"/>
    </row>
    <row r="57" spans="1:11" ht="14.1" customHeight="1" x14ac:dyDescent="0.25">
      <c r="A57" s="156"/>
      <c r="B57" s="156"/>
      <c r="C57" s="171" t="s">
        <v>72</v>
      </c>
      <c r="D57" s="169">
        <v>0</v>
      </c>
      <c r="E57" s="169">
        <v>700000</v>
      </c>
      <c r="F57" s="169">
        <v>700000</v>
      </c>
      <c r="G57" s="169">
        <v>700000</v>
      </c>
      <c r="H57" s="156"/>
      <c r="I57" s="156"/>
      <c r="J57" s="156"/>
      <c r="K57" s="156"/>
    </row>
    <row r="58" spans="1:11" ht="14.1" customHeight="1" x14ac:dyDescent="0.25">
      <c r="A58" s="156"/>
      <c r="B58" s="156"/>
      <c r="C58" s="171" t="s">
        <v>73</v>
      </c>
      <c r="D58" s="169">
        <v>0</v>
      </c>
      <c r="E58" s="169">
        <v>0</v>
      </c>
      <c r="F58" s="169">
        <v>0</v>
      </c>
      <c r="G58" s="169">
        <v>0</v>
      </c>
      <c r="H58" s="156"/>
      <c r="I58" s="156"/>
      <c r="J58" s="156"/>
      <c r="K58" s="156"/>
    </row>
    <row r="59" spans="1:11" ht="14.1" customHeight="1" x14ac:dyDescent="0.25">
      <c r="A59" s="156"/>
      <c r="B59" s="156"/>
      <c r="C59" s="171" t="s">
        <v>80</v>
      </c>
      <c r="D59" s="169">
        <v>0</v>
      </c>
      <c r="E59" s="169">
        <v>0</v>
      </c>
      <c r="F59" s="169">
        <v>0</v>
      </c>
      <c r="G59" s="169">
        <v>0</v>
      </c>
      <c r="H59" s="156"/>
      <c r="I59" s="156"/>
      <c r="J59" s="156"/>
      <c r="K59" s="156"/>
    </row>
    <row r="60" spans="1:11" ht="14.1" customHeight="1" x14ac:dyDescent="0.25">
      <c r="A60" s="156"/>
      <c r="B60" s="156"/>
      <c r="C60" s="171" t="s">
        <v>72</v>
      </c>
      <c r="D60" s="169">
        <v>0</v>
      </c>
      <c r="E60" s="169">
        <v>0</v>
      </c>
      <c r="F60" s="169">
        <v>0</v>
      </c>
      <c r="G60" s="169">
        <v>0</v>
      </c>
      <c r="H60" s="156"/>
      <c r="I60" s="156"/>
      <c r="J60" s="156"/>
      <c r="K60" s="156"/>
    </row>
    <row r="61" spans="1:11" ht="14.1" customHeight="1" x14ac:dyDescent="0.25">
      <c r="A61" s="156"/>
      <c r="B61" s="156"/>
      <c r="C61" s="171" t="s">
        <v>81</v>
      </c>
      <c r="D61" s="169">
        <v>0</v>
      </c>
      <c r="E61" s="169">
        <v>0</v>
      </c>
      <c r="F61" s="169">
        <v>0</v>
      </c>
      <c r="G61" s="169">
        <v>0</v>
      </c>
      <c r="H61" s="156"/>
      <c r="I61" s="156"/>
      <c r="J61" s="156"/>
      <c r="K61" s="156"/>
    </row>
    <row r="62" spans="1:11" ht="14.1" customHeight="1" x14ac:dyDescent="0.25">
      <c r="A62" s="156"/>
      <c r="B62" s="156"/>
      <c r="C62" s="171" t="s">
        <v>82</v>
      </c>
      <c r="D62" s="169">
        <v>0</v>
      </c>
      <c r="E62" s="169">
        <v>0</v>
      </c>
      <c r="F62" s="169">
        <v>0</v>
      </c>
      <c r="G62" s="169">
        <v>0</v>
      </c>
      <c r="H62" s="156"/>
      <c r="I62" s="156"/>
      <c r="J62" s="156"/>
      <c r="K62" s="156"/>
    </row>
    <row r="63" spans="1:11" ht="14.1" customHeight="1" x14ac:dyDescent="0.25">
      <c r="A63" s="156"/>
      <c r="B63" s="156"/>
      <c r="C63" s="171" t="s">
        <v>83</v>
      </c>
      <c r="D63" s="169">
        <v>0</v>
      </c>
      <c r="E63" s="169">
        <v>0</v>
      </c>
      <c r="F63" s="169">
        <v>0</v>
      </c>
      <c r="G63" s="169">
        <v>0</v>
      </c>
      <c r="H63" s="156"/>
      <c r="I63" s="156"/>
      <c r="J63" s="156"/>
      <c r="K63" s="156"/>
    </row>
    <row r="64" spans="1:11" ht="14.1" customHeight="1" x14ac:dyDescent="0.25">
      <c r="A64" s="156"/>
      <c r="B64" s="156"/>
      <c r="C64" s="171" t="s">
        <v>84</v>
      </c>
      <c r="D64" s="169">
        <v>0</v>
      </c>
      <c r="E64" s="169">
        <v>0</v>
      </c>
      <c r="F64" s="169">
        <v>0</v>
      </c>
      <c r="G64" s="169">
        <v>0</v>
      </c>
      <c r="H64" s="156"/>
      <c r="I64" s="156"/>
      <c r="J64" s="156"/>
      <c r="K64" s="156"/>
    </row>
    <row r="65" spans="1:11" ht="14.1" customHeight="1" x14ac:dyDescent="0.25">
      <c r="A65" s="156"/>
      <c r="B65" s="156"/>
      <c r="C65" s="171" t="s">
        <v>85</v>
      </c>
      <c r="D65" s="169">
        <v>0</v>
      </c>
      <c r="E65" s="169">
        <v>0</v>
      </c>
      <c r="F65" s="169">
        <v>0</v>
      </c>
      <c r="G65" s="169">
        <v>0</v>
      </c>
      <c r="H65" s="156"/>
      <c r="I65" s="156"/>
      <c r="J65" s="156"/>
      <c r="K65" s="156"/>
    </row>
    <row r="66" spans="1:11" ht="14.1" customHeight="1" x14ac:dyDescent="0.25">
      <c r="A66" s="156"/>
      <c r="B66" s="156"/>
      <c r="C66" s="171" t="s">
        <v>72</v>
      </c>
      <c r="D66" s="169">
        <v>0</v>
      </c>
      <c r="E66" s="169">
        <v>0</v>
      </c>
      <c r="F66" s="169">
        <v>0</v>
      </c>
      <c r="G66" s="169">
        <v>0</v>
      </c>
      <c r="H66" s="156"/>
      <c r="I66" s="156"/>
      <c r="J66" s="156"/>
      <c r="K66" s="156"/>
    </row>
    <row r="67" spans="1:11" ht="14.1" customHeight="1" x14ac:dyDescent="0.25">
      <c r="A67" s="156"/>
      <c r="B67" s="156"/>
      <c r="C67" s="171" t="s">
        <v>81</v>
      </c>
      <c r="D67" s="169">
        <v>0</v>
      </c>
      <c r="E67" s="169">
        <v>0</v>
      </c>
      <c r="F67" s="169">
        <v>0</v>
      </c>
      <c r="G67" s="169">
        <v>0</v>
      </c>
      <c r="H67" s="156"/>
      <c r="I67" s="156"/>
      <c r="J67" s="156"/>
      <c r="K67" s="156"/>
    </row>
    <row r="68" spans="1:11" ht="14.1" customHeight="1" x14ac:dyDescent="0.25">
      <c r="A68" s="156"/>
      <c r="B68" s="156"/>
      <c r="C68" s="171" t="s">
        <v>82</v>
      </c>
      <c r="D68" s="169">
        <v>0</v>
      </c>
      <c r="E68" s="169">
        <v>0</v>
      </c>
      <c r="F68" s="169">
        <v>0</v>
      </c>
      <c r="G68" s="169">
        <v>0</v>
      </c>
      <c r="H68" s="156"/>
      <c r="I68" s="156"/>
      <c r="J68" s="156"/>
      <c r="K68" s="156"/>
    </row>
    <row r="69" spans="1:11" ht="14.1" customHeight="1" x14ac:dyDescent="0.25">
      <c r="A69" s="156"/>
      <c r="B69" s="156"/>
      <c r="C69" s="171" t="s">
        <v>83</v>
      </c>
      <c r="D69" s="169">
        <v>0</v>
      </c>
      <c r="E69" s="169">
        <v>0</v>
      </c>
      <c r="F69" s="169">
        <v>0</v>
      </c>
      <c r="G69" s="169">
        <v>0</v>
      </c>
      <c r="H69" s="156"/>
      <c r="I69" s="156"/>
      <c r="J69" s="156"/>
      <c r="K69" s="156"/>
    </row>
    <row r="70" spans="1:11" ht="14.1" customHeight="1" x14ac:dyDescent="0.25">
      <c r="A70" s="156"/>
      <c r="B70" s="156"/>
      <c r="C70" s="171" t="s">
        <v>84</v>
      </c>
      <c r="D70" s="169">
        <v>0</v>
      </c>
      <c r="E70" s="169">
        <v>0</v>
      </c>
      <c r="F70" s="169">
        <v>0</v>
      </c>
      <c r="G70" s="169">
        <v>0</v>
      </c>
      <c r="H70" s="156"/>
      <c r="I70" s="156"/>
      <c r="J70" s="156"/>
      <c r="K70" s="156"/>
    </row>
    <row r="71" spans="1:11" ht="14.1" customHeight="1" x14ac:dyDescent="0.25">
      <c r="A71" s="156"/>
      <c r="B71" s="156"/>
      <c r="C71" s="171" t="s">
        <v>86</v>
      </c>
      <c r="D71" s="169">
        <v>0</v>
      </c>
      <c r="E71" s="169">
        <v>0</v>
      </c>
      <c r="F71" s="169">
        <v>0</v>
      </c>
      <c r="G71" s="169">
        <v>0</v>
      </c>
      <c r="H71" s="156"/>
      <c r="I71" s="156"/>
      <c r="J71" s="156"/>
      <c r="K71" s="156"/>
    </row>
    <row r="72" spans="1:11" ht="14.1" customHeight="1" x14ac:dyDescent="0.25">
      <c r="A72" s="156"/>
      <c r="B72" s="156"/>
      <c r="C72" s="171" t="s">
        <v>72</v>
      </c>
      <c r="D72" s="169">
        <v>0</v>
      </c>
      <c r="E72" s="169">
        <v>0</v>
      </c>
      <c r="F72" s="169">
        <v>0</v>
      </c>
      <c r="G72" s="169">
        <v>0</v>
      </c>
      <c r="H72" s="156"/>
      <c r="I72" s="156"/>
      <c r="J72" s="156"/>
      <c r="K72" s="156"/>
    </row>
    <row r="73" spans="1:11" ht="14.1" customHeight="1" x14ac:dyDescent="0.25">
      <c r="A73" s="156"/>
      <c r="B73" s="156"/>
      <c r="C73" s="171" t="s">
        <v>81</v>
      </c>
      <c r="D73" s="169">
        <v>0</v>
      </c>
      <c r="E73" s="169">
        <v>0</v>
      </c>
      <c r="F73" s="169">
        <v>0</v>
      </c>
      <c r="G73" s="169">
        <v>0</v>
      </c>
      <c r="H73" s="156"/>
      <c r="I73" s="156"/>
      <c r="J73" s="156"/>
      <c r="K73" s="156"/>
    </row>
    <row r="74" spans="1:11" ht="14.1" customHeight="1" x14ac:dyDescent="0.25">
      <c r="A74" s="156"/>
      <c r="B74" s="156"/>
      <c r="C74" s="171" t="s">
        <v>82</v>
      </c>
      <c r="D74" s="169">
        <v>0</v>
      </c>
      <c r="E74" s="169">
        <v>0</v>
      </c>
      <c r="F74" s="169">
        <v>0</v>
      </c>
      <c r="G74" s="169">
        <v>0</v>
      </c>
      <c r="H74" s="156"/>
      <c r="I74" s="156"/>
      <c r="J74" s="156"/>
      <c r="K74" s="156"/>
    </row>
    <row r="75" spans="1:11" ht="14.1" customHeight="1" x14ac:dyDescent="0.25">
      <c r="A75" s="156"/>
      <c r="B75" s="156"/>
      <c r="C75" s="171" t="s">
        <v>83</v>
      </c>
      <c r="D75" s="169">
        <v>0</v>
      </c>
      <c r="E75" s="169">
        <v>0</v>
      </c>
      <c r="F75" s="169">
        <v>0</v>
      </c>
      <c r="G75" s="169">
        <v>0</v>
      </c>
      <c r="H75" s="156"/>
      <c r="I75" s="156"/>
      <c r="J75" s="156"/>
      <c r="K75" s="156"/>
    </row>
    <row r="76" spans="1:11" ht="14.1" customHeight="1" x14ac:dyDescent="0.25">
      <c r="A76" s="156"/>
      <c r="B76" s="156"/>
      <c r="C76" s="171" t="s">
        <v>84</v>
      </c>
      <c r="D76" s="169">
        <v>0</v>
      </c>
      <c r="E76" s="169">
        <v>0</v>
      </c>
      <c r="F76" s="169">
        <v>0</v>
      </c>
      <c r="G76" s="169">
        <v>0</v>
      </c>
      <c r="H76" s="156"/>
      <c r="I76" s="156"/>
      <c r="J76" s="156"/>
      <c r="K76" s="156"/>
    </row>
    <row r="77" spans="1:11" ht="14.1" customHeight="1" x14ac:dyDescent="0.25">
      <c r="A77" s="156"/>
      <c r="B77" s="156"/>
      <c r="C77" s="171" t="s">
        <v>87</v>
      </c>
      <c r="D77" s="169">
        <v>0</v>
      </c>
      <c r="E77" s="169">
        <v>0</v>
      </c>
      <c r="F77" s="169">
        <v>0</v>
      </c>
      <c r="G77" s="169">
        <v>0</v>
      </c>
      <c r="H77" s="156"/>
      <c r="I77" s="156"/>
      <c r="J77" s="156"/>
      <c r="K77" s="156"/>
    </row>
    <row r="78" spans="1:11" ht="14.1" customHeight="1" x14ac:dyDescent="0.25">
      <c r="A78" s="156"/>
      <c r="B78" s="156"/>
      <c r="C78" s="171" t="s">
        <v>88</v>
      </c>
      <c r="D78" s="169">
        <v>0</v>
      </c>
      <c r="E78" s="169">
        <v>0</v>
      </c>
      <c r="F78" s="169">
        <v>0</v>
      </c>
      <c r="G78" s="169">
        <v>0</v>
      </c>
      <c r="H78" s="156"/>
      <c r="I78" s="156"/>
      <c r="J78" s="156"/>
      <c r="K78" s="156"/>
    </row>
    <row r="79" spans="1:11" ht="14.1" customHeight="1" x14ac:dyDescent="0.25">
      <c r="A79" s="156"/>
      <c r="B79" s="156"/>
      <c r="C79" s="170" t="s">
        <v>89</v>
      </c>
      <c r="D79" s="169">
        <v>0</v>
      </c>
      <c r="E79" s="169">
        <v>207579000</v>
      </c>
      <c r="F79" s="169">
        <v>208554000</v>
      </c>
      <c r="G79" s="169">
        <v>209554000</v>
      </c>
      <c r="H79" s="156"/>
      <c r="I79" s="156"/>
      <c r="J79" s="156"/>
      <c r="K79" s="156"/>
    </row>
    <row r="80" spans="1:11" ht="14.1" customHeight="1" x14ac:dyDescent="0.25">
      <c r="A80" s="156"/>
      <c r="B80" s="156"/>
      <c r="C80" s="1403" t="s">
        <v>90</v>
      </c>
      <c r="D80" s="1404"/>
      <c r="E80" s="1404"/>
      <c r="F80" s="1404"/>
      <c r="G80" s="1404"/>
      <c r="H80" s="156"/>
      <c r="I80" s="156"/>
      <c r="J80" s="156"/>
      <c r="K80" s="156"/>
    </row>
    <row r="81" spans="1:11" ht="14.1" customHeight="1" x14ac:dyDescent="0.25">
      <c r="A81" s="156"/>
      <c r="B81" s="156"/>
      <c r="C81" s="178" t="s">
        <v>2190</v>
      </c>
      <c r="D81" s="1403" t="s">
        <v>1146</v>
      </c>
      <c r="E81" s="1404"/>
      <c r="F81" s="1404"/>
      <c r="G81" s="1404"/>
      <c r="H81" s="156"/>
      <c r="I81" s="156"/>
      <c r="J81" s="156"/>
      <c r="K81" s="156"/>
    </row>
    <row r="82" spans="1:11" ht="14.1" customHeight="1" x14ac:dyDescent="0.25">
      <c r="A82" s="156"/>
      <c r="B82" s="156"/>
      <c r="C82" s="177" t="s">
        <v>46</v>
      </c>
      <c r="D82" s="1405" t="s">
        <v>2189</v>
      </c>
      <c r="E82" s="1406"/>
      <c r="F82" s="1406"/>
      <c r="G82" s="1406"/>
      <c r="H82" s="156"/>
      <c r="I82" s="156"/>
      <c r="J82" s="156"/>
      <c r="K82" s="156"/>
    </row>
    <row r="83" spans="1:11" ht="14.1" customHeight="1" x14ac:dyDescent="0.25">
      <c r="A83" s="156"/>
      <c r="B83" s="156"/>
      <c r="C83" s="154" t="s">
        <v>48</v>
      </c>
      <c r="D83" s="1407" t="s">
        <v>2188</v>
      </c>
      <c r="E83" s="1408"/>
      <c r="F83" s="1408"/>
      <c r="G83" s="1408"/>
      <c r="H83" s="156"/>
      <c r="I83" s="156"/>
      <c r="J83" s="156"/>
      <c r="K83" s="156"/>
    </row>
    <row r="84" spans="1:11" ht="14.1" customHeight="1" x14ac:dyDescent="0.25">
      <c r="A84" s="156"/>
      <c r="B84" s="156"/>
      <c r="C84" s="154" t="s">
        <v>50</v>
      </c>
      <c r="D84" s="1407" t="s">
        <v>1107</v>
      </c>
      <c r="E84" s="1408"/>
      <c r="F84" s="1408"/>
      <c r="G84" s="1408"/>
      <c r="H84" s="156"/>
      <c r="I84" s="156"/>
      <c r="J84" s="156"/>
      <c r="K84" s="156"/>
    </row>
    <row r="85" spans="1:11" ht="15" customHeight="1" x14ac:dyDescent="0.25">
      <c r="A85" s="156"/>
      <c r="B85" s="156"/>
      <c r="C85" s="175"/>
      <c r="D85" s="174">
        <v>2026</v>
      </c>
      <c r="E85" s="174">
        <v>2027</v>
      </c>
      <c r="F85" s="174">
        <v>2028</v>
      </c>
      <c r="G85" s="174">
        <v>2029</v>
      </c>
      <c r="H85" s="156"/>
      <c r="I85" s="156"/>
      <c r="J85" s="156"/>
      <c r="K85" s="156"/>
    </row>
    <row r="86" spans="1:11" ht="15" customHeight="1" x14ac:dyDescent="0.25">
      <c r="A86" s="156"/>
      <c r="B86" s="156"/>
      <c r="C86" s="173"/>
      <c r="D86" s="172" t="s">
        <v>17</v>
      </c>
      <c r="E86" s="172" t="s">
        <v>18</v>
      </c>
      <c r="F86" s="172" t="s">
        <v>18</v>
      </c>
      <c r="G86" s="172" t="s">
        <v>18</v>
      </c>
      <c r="H86" s="156"/>
      <c r="I86" s="156"/>
      <c r="J86" s="156"/>
      <c r="K86" s="156"/>
    </row>
    <row r="87" spans="1:11" ht="14.1" customHeight="1" x14ac:dyDescent="0.25">
      <c r="A87" s="156"/>
      <c r="B87" s="156"/>
      <c r="C87" s="163" t="s">
        <v>52</v>
      </c>
      <c r="D87" s="176" t="s">
        <v>53</v>
      </c>
      <c r="E87" s="176" t="s">
        <v>170</v>
      </c>
      <c r="F87" s="176" t="s">
        <v>170</v>
      </c>
      <c r="G87" s="176" t="s">
        <v>918</v>
      </c>
      <c r="H87" s="156"/>
      <c r="I87" s="156"/>
      <c r="J87" s="156"/>
      <c r="K87" s="156"/>
    </row>
    <row r="88" spans="1:11" ht="14.1" customHeight="1" x14ac:dyDescent="0.25">
      <c r="A88" s="156"/>
      <c r="B88" s="156"/>
      <c r="C88" s="163" t="s">
        <v>54</v>
      </c>
      <c r="D88" s="176" t="s">
        <v>55</v>
      </c>
      <c r="E88" s="176" t="s">
        <v>478</v>
      </c>
      <c r="F88" s="176" t="s">
        <v>478</v>
      </c>
      <c r="G88" s="176" t="s">
        <v>237</v>
      </c>
      <c r="H88" s="156"/>
      <c r="I88" s="156"/>
      <c r="J88" s="156"/>
      <c r="K88" s="156"/>
    </row>
    <row r="89" spans="1:11" ht="14.1" customHeight="1" x14ac:dyDescent="0.25">
      <c r="A89" s="156"/>
      <c r="B89" s="156"/>
      <c r="C89" s="163" t="s">
        <v>59</v>
      </c>
      <c r="D89" s="176" t="s">
        <v>55</v>
      </c>
      <c r="E89" s="176" t="s">
        <v>476</v>
      </c>
      <c r="F89" s="176" t="s">
        <v>476</v>
      </c>
      <c r="G89" s="176" t="s">
        <v>476</v>
      </c>
      <c r="H89" s="156"/>
      <c r="I89" s="156"/>
      <c r="J89" s="156"/>
      <c r="K89" s="156"/>
    </row>
    <row r="90" spans="1:11" ht="14.1" customHeight="1" x14ac:dyDescent="0.25">
      <c r="A90" s="156"/>
      <c r="B90" s="156"/>
      <c r="C90" s="163" t="s">
        <v>63</v>
      </c>
      <c r="D90" s="176" t="s">
        <v>53</v>
      </c>
      <c r="E90" s="176" t="s">
        <v>53</v>
      </c>
      <c r="F90" s="176" t="s">
        <v>55</v>
      </c>
      <c r="G90" s="176" t="s">
        <v>318</v>
      </c>
      <c r="H90" s="156"/>
      <c r="I90" s="156"/>
      <c r="J90" s="156"/>
      <c r="K90" s="156"/>
    </row>
    <row r="91" spans="1:11" ht="14.1" customHeight="1" x14ac:dyDescent="0.25">
      <c r="A91" s="156"/>
      <c r="B91" s="156"/>
      <c r="C91" s="163" t="s">
        <v>65</v>
      </c>
      <c r="D91" s="176" t="s">
        <v>53</v>
      </c>
      <c r="E91" s="176" t="s">
        <v>53</v>
      </c>
      <c r="F91" s="176" t="s">
        <v>55</v>
      </c>
      <c r="G91" s="176" t="s">
        <v>318</v>
      </c>
      <c r="H91" s="156"/>
      <c r="I91" s="156"/>
      <c r="J91" s="156"/>
      <c r="K91" s="156"/>
    </row>
    <row r="92" spans="1:11" ht="14.1" customHeight="1" x14ac:dyDescent="0.25">
      <c r="A92" s="156"/>
      <c r="B92" s="156"/>
      <c r="C92" s="163" t="s">
        <v>68</v>
      </c>
      <c r="D92" s="176" t="s">
        <v>53</v>
      </c>
      <c r="E92" s="176" t="s">
        <v>53</v>
      </c>
      <c r="F92" s="176" t="s">
        <v>55</v>
      </c>
      <c r="G92" s="176" t="s">
        <v>55</v>
      </c>
      <c r="H92" s="156"/>
      <c r="I92" s="156"/>
      <c r="J92" s="156"/>
      <c r="K92" s="156"/>
    </row>
    <row r="93" spans="1:11" ht="14.1" customHeight="1" x14ac:dyDescent="0.25">
      <c r="A93" s="156"/>
      <c r="B93" s="156"/>
      <c r="C93" s="1409" t="s">
        <v>70</v>
      </c>
      <c r="D93" s="1410"/>
      <c r="E93" s="1410"/>
      <c r="F93" s="1410"/>
      <c r="G93" s="1410"/>
      <c r="H93" s="156"/>
      <c r="I93" s="156"/>
      <c r="J93" s="156"/>
      <c r="K93" s="156"/>
    </row>
    <row r="94" spans="1:11" ht="14.1" customHeight="1" x14ac:dyDescent="0.25">
      <c r="A94" s="156"/>
      <c r="B94" s="156"/>
      <c r="C94" s="175"/>
      <c r="D94" s="174">
        <v>2026</v>
      </c>
      <c r="E94" s="174">
        <v>2027</v>
      </c>
      <c r="F94" s="174">
        <v>2028</v>
      </c>
      <c r="G94" s="174">
        <v>2029</v>
      </c>
      <c r="H94" s="156"/>
      <c r="I94" s="156"/>
      <c r="J94" s="156"/>
      <c r="K94" s="156"/>
    </row>
    <row r="95" spans="1:11" ht="14.1" customHeight="1" x14ac:dyDescent="0.25">
      <c r="A95" s="156"/>
      <c r="B95" s="156"/>
      <c r="C95" s="173"/>
      <c r="D95" s="172" t="s">
        <v>17</v>
      </c>
      <c r="E95" s="172" t="s">
        <v>18</v>
      </c>
      <c r="F95" s="172" t="s">
        <v>18</v>
      </c>
      <c r="G95" s="172" t="s">
        <v>18</v>
      </c>
      <c r="H95" s="156"/>
      <c r="I95" s="156"/>
      <c r="J95" s="156"/>
      <c r="K95" s="156"/>
    </row>
    <row r="96" spans="1:11" ht="14.1" customHeight="1" x14ac:dyDescent="0.25">
      <c r="A96" s="156"/>
      <c r="B96" s="156"/>
      <c r="C96" s="171" t="s">
        <v>71</v>
      </c>
      <c r="D96" s="169">
        <v>0</v>
      </c>
      <c r="E96" s="169">
        <v>0</v>
      </c>
      <c r="F96" s="169">
        <v>0</v>
      </c>
      <c r="G96" s="169">
        <v>0</v>
      </c>
      <c r="H96" s="156"/>
      <c r="I96" s="156"/>
      <c r="J96" s="156"/>
      <c r="K96" s="156"/>
    </row>
    <row r="97" spans="1:11" ht="14.1" customHeight="1" x14ac:dyDescent="0.25">
      <c r="A97" s="156"/>
      <c r="B97" s="156"/>
      <c r="C97" s="171" t="s">
        <v>72</v>
      </c>
      <c r="D97" s="169">
        <v>0</v>
      </c>
      <c r="E97" s="169">
        <v>0</v>
      </c>
      <c r="F97" s="169">
        <v>0</v>
      </c>
      <c r="G97" s="169">
        <v>0</v>
      </c>
      <c r="H97" s="156"/>
      <c r="I97" s="156"/>
      <c r="J97" s="156"/>
      <c r="K97" s="156"/>
    </row>
    <row r="98" spans="1:11" ht="14.1" customHeight="1" x14ac:dyDescent="0.25">
      <c r="A98" s="156"/>
      <c r="B98" s="156"/>
      <c r="C98" s="171" t="s">
        <v>73</v>
      </c>
      <c r="D98" s="169">
        <v>0</v>
      </c>
      <c r="E98" s="169">
        <v>0</v>
      </c>
      <c r="F98" s="169">
        <v>0</v>
      </c>
      <c r="G98" s="169">
        <v>0</v>
      </c>
      <c r="H98" s="156"/>
      <c r="I98" s="156"/>
      <c r="J98" s="156"/>
      <c r="K98" s="156"/>
    </row>
    <row r="99" spans="1:11" ht="14.1" customHeight="1" x14ac:dyDescent="0.25">
      <c r="A99" s="156"/>
      <c r="B99" s="156"/>
      <c r="C99" s="171" t="s">
        <v>74</v>
      </c>
      <c r="D99" s="169">
        <v>0</v>
      </c>
      <c r="E99" s="169">
        <v>0</v>
      </c>
      <c r="F99" s="169">
        <v>0</v>
      </c>
      <c r="G99" s="169">
        <v>0</v>
      </c>
      <c r="H99" s="156"/>
      <c r="I99" s="156"/>
      <c r="J99" s="156"/>
      <c r="K99" s="156"/>
    </row>
    <row r="100" spans="1:11" ht="14.1" customHeight="1" x14ac:dyDescent="0.25">
      <c r="A100" s="156"/>
      <c r="B100" s="156"/>
      <c r="C100" s="171" t="s">
        <v>72</v>
      </c>
      <c r="D100" s="169">
        <v>0</v>
      </c>
      <c r="E100" s="169">
        <v>0</v>
      </c>
      <c r="F100" s="169">
        <v>0</v>
      </c>
      <c r="G100" s="169">
        <v>0</v>
      </c>
      <c r="H100" s="156"/>
      <c r="I100" s="156"/>
      <c r="J100" s="156"/>
      <c r="K100" s="156"/>
    </row>
    <row r="101" spans="1:11" ht="14.1" customHeight="1" x14ac:dyDescent="0.25">
      <c r="A101" s="156"/>
      <c r="B101" s="156"/>
      <c r="C101" s="171" t="s">
        <v>73</v>
      </c>
      <c r="D101" s="169">
        <v>0</v>
      </c>
      <c r="E101" s="169">
        <v>0</v>
      </c>
      <c r="F101" s="169">
        <v>0</v>
      </c>
      <c r="G101" s="169">
        <v>0</v>
      </c>
      <c r="H101" s="156"/>
      <c r="I101" s="156"/>
      <c r="J101" s="156"/>
      <c r="K101" s="156"/>
    </row>
    <row r="102" spans="1:11" ht="14.1" customHeight="1" x14ac:dyDescent="0.25">
      <c r="A102" s="156"/>
      <c r="B102" s="156"/>
      <c r="C102" s="171" t="s">
        <v>75</v>
      </c>
      <c r="D102" s="169">
        <v>0</v>
      </c>
      <c r="E102" s="169">
        <v>0</v>
      </c>
      <c r="F102" s="169">
        <v>0</v>
      </c>
      <c r="G102" s="169">
        <v>0</v>
      </c>
      <c r="H102" s="156"/>
      <c r="I102" s="156"/>
      <c r="J102" s="156"/>
      <c r="K102" s="156"/>
    </row>
    <row r="103" spans="1:11" ht="14.1" customHeight="1" x14ac:dyDescent="0.25">
      <c r="A103" s="156"/>
      <c r="B103" s="156"/>
      <c r="C103" s="171" t="s">
        <v>72</v>
      </c>
      <c r="D103" s="169">
        <v>0</v>
      </c>
      <c r="E103" s="169">
        <v>0</v>
      </c>
      <c r="F103" s="169">
        <v>0</v>
      </c>
      <c r="G103" s="169">
        <v>0</v>
      </c>
      <c r="H103" s="156"/>
      <c r="I103" s="156"/>
      <c r="J103" s="156"/>
      <c r="K103" s="156"/>
    </row>
    <row r="104" spans="1:11" ht="14.1" customHeight="1" x14ac:dyDescent="0.25">
      <c r="A104" s="156"/>
      <c r="B104" s="156"/>
      <c r="C104" s="171" t="s">
        <v>73</v>
      </c>
      <c r="D104" s="169">
        <v>0</v>
      </c>
      <c r="E104" s="169">
        <v>0</v>
      </c>
      <c r="F104" s="169">
        <v>0</v>
      </c>
      <c r="G104" s="169">
        <v>0</v>
      </c>
      <c r="H104" s="156"/>
      <c r="I104" s="156"/>
      <c r="J104" s="156"/>
      <c r="K104" s="156"/>
    </row>
    <row r="105" spans="1:11" ht="14.1" customHeight="1" x14ac:dyDescent="0.25">
      <c r="A105" s="156"/>
      <c r="B105" s="156"/>
      <c r="C105" s="171" t="s">
        <v>76</v>
      </c>
      <c r="D105" s="169">
        <v>0</v>
      </c>
      <c r="E105" s="169">
        <v>0</v>
      </c>
      <c r="F105" s="169">
        <v>0</v>
      </c>
      <c r="G105" s="169">
        <v>0</v>
      </c>
      <c r="H105" s="156"/>
      <c r="I105" s="156"/>
      <c r="J105" s="156"/>
      <c r="K105" s="156"/>
    </row>
    <row r="106" spans="1:11" ht="14.1" customHeight="1" x14ac:dyDescent="0.25">
      <c r="A106" s="156"/>
      <c r="B106" s="156"/>
      <c r="C106" s="171" t="s">
        <v>72</v>
      </c>
      <c r="D106" s="169">
        <v>0</v>
      </c>
      <c r="E106" s="169">
        <v>0</v>
      </c>
      <c r="F106" s="169">
        <v>0</v>
      </c>
      <c r="G106" s="169">
        <v>0</v>
      </c>
      <c r="H106" s="156"/>
      <c r="I106" s="156"/>
      <c r="J106" s="156"/>
      <c r="K106" s="156"/>
    </row>
    <row r="107" spans="1:11" ht="14.1" customHeight="1" x14ac:dyDescent="0.25">
      <c r="A107" s="156"/>
      <c r="B107" s="156"/>
      <c r="C107" s="171" t="s">
        <v>73</v>
      </c>
      <c r="D107" s="169">
        <v>0</v>
      </c>
      <c r="E107" s="169">
        <v>0</v>
      </c>
      <c r="F107" s="169">
        <v>0</v>
      </c>
      <c r="G107" s="169">
        <v>0</v>
      </c>
      <c r="H107" s="156"/>
      <c r="I107" s="156"/>
      <c r="J107" s="156"/>
      <c r="K107" s="156"/>
    </row>
    <row r="108" spans="1:11" ht="14.1" customHeight="1" x14ac:dyDescent="0.25">
      <c r="A108" s="156"/>
      <c r="B108" s="156"/>
      <c r="C108" s="171" t="s">
        <v>77</v>
      </c>
      <c r="D108" s="169">
        <v>0</v>
      </c>
      <c r="E108" s="169">
        <v>0</v>
      </c>
      <c r="F108" s="169">
        <v>0</v>
      </c>
      <c r="G108" s="169">
        <v>0</v>
      </c>
      <c r="H108" s="156"/>
      <c r="I108" s="156"/>
      <c r="J108" s="156"/>
      <c r="K108" s="156"/>
    </row>
    <row r="109" spans="1:11" ht="14.1" customHeight="1" x14ac:dyDescent="0.25">
      <c r="A109" s="156"/>
      <c r="B109" s="156"/>
      <c r="C109" s="171" t="s">
        <v>72</v>
      </c>
      <c r="D109" s="169">
        <v>0</v>
      </c>
      <c r="E109" s="169">
        <v>0</v>
      </c>
      <c r="F109" s="169">
        <v>0</v>
      </c>
      <c r="G109" s="169">
        <v>0</v>
      </c>
      <c r="H109" s="156"/>
      <c r="I109" s="156"/>
      <c r="J109" s="156"/>
      <c r="K109" s="156"/>
    </row>
    <row r="110" spans="1:11" ht="14.1" customHeight="1" x14ac:dyDescent="0.25">
      <c r="A110" s="156"/>
      <c r="B110" s="156"/>
      <c r="C110" s="171" t="s">
        <v>73</v>
      </c>
      <c r="D110" s="169">
        <v>0</v>
      </c>
      <c r="E110" s="169">
        <v>0</v>
      </c>
      <c r="F110" s="169">
        <v>0</v>
      </c>
      <c r="G110" s="169">
        <v>0</v>
      </c>
      <c r="H110" s="156"/>
      <c r="I110" s="156"/>
      <c r="J110" s="156"/>
      <c r="K110" s="156"/>
    </row>
    <row r="111" spans="1:11" ht="14.1" customHeight="1" x14ac:dyDescent="0.25">
      <c r="A111" s="156"/>
      <c r="B111" s="156"/>
      <c r="C111" s="171" t="s">
        <v>78</v>
      </c>
      <c r="D111" s="169">
        <v>0</v>
      </c>
      <c r="E111" s="169">
        <v>0</v>
      </c>
      <c r="F111" s="169">
        <v>0</v>
      </c>
      <c r="G111" s="169">
        <v>0</v>
      </c>
      <c r="H111" s="156"/>
      <c r="I111" s="156"/>
      <c r="J111" s="156"/>
      <c r="K111" s="156"/>
    </row>
    <row r="112" spans="1:11" ht="14.1" customHeight="1" x14ac:dyDescent="0.25">
      <c r="A112" s="156"/>
      <c r="B112" s="156"/>
      <c r="C112" s="171" t="s">
        <v>72</v>
      </c>
      <c r="D112" s="169">
        <v>0</v>
      </c>
      <c r="E112" s="169">
        <v>0</v>
      </c>
      <c r="F112" s="169">
        <v>0</v>
      </c>
      <c r="G112" s="169">
        <v>0</v>
      </c>
      <c r="H112" s="156"/>
      <c r="I112" s="156"/>
      <c r="J112" s="156"/>
      <c r="K112" s="156"/>
    </row>
    <row r="113" spans="1:11" ht="14.1" customHeight="1" x14ac:dyDescent="0.25">
      <c r="A113" s="156"/>
      <c r="B113" s="156"/>
      <c r="C113" s="171" t="s">
        <v>73</v>
      </c>
      <c r="D113" s="169">
        <v>0</v>
      </c>
      <c r="E113" s="169">
        <v>0</v>
      </c>
      <c r="F113" s="169">
        <v>0</v>
      </c>
      <c r="G113" s="169">
        <v>0</v>
      </c>
      <c r="H113" s="156"/>
      <c r="I113" s="156"/>
      <c r="J113" s="156"/>
      <c r="K113" s="156"/>
    </row>
    <row r="114" spans="1:11" ht="14.1" customHeight="1" x14ac:dyDescent="0.25">
      <c r="A114" s="156"/>
      <c r="B114" s="156"/>
      <c r="C114" s="171" t="s">
        <v>79</v>
      </c>
      <c r="D114" s="169">
        <v>0</v>
      </c>
      <c r="E114" s="169">
        <v>0</v>
      </c>
      <c r="F114" s="169">
        <v>0</v>
      </c>
      <c r="G114" s="169">
        <v>0</v>
      </c>
      <c r="H114" s="156"/>
      <c r="I114" s="156"/>
      <c r="J114" s="156"/>
      <c r="K114" s="156"/>
    </row>
    <row r="115" spans="1:11" ht="14.1" customHeight="1" x14ac:dyDescent="0.25">
      <c r="A115" s="156"/>
      <c r="B115" s="156"/>
      <c r="C115" s="171" t="s">
        <v>72</v>
      </c>
      <c r="D115" s="169">
        <v>0</v>
      </c>
      <c r="E115" s="169">
        <v>0</v>
      </c>
      <c r="F115" s="169">
        <v>0</v>
      </c>
      <c r="G115" s="169">
        <v>0</v>
      </c>
      <c r="H115" s="156"/>
      <c r="I115" s="156"/>
      <c r="J115" s="156"/>
      <c r="K115" s="156"/>
    </row>
    <row r="116" spans="1:11" ht="14.1" customHeight="1" x14ac:dyDescent="0.25">
      <c r="A116" s="156"/>
      <c r="B116" s="156"/>
      <c r="C116" s="171" t="s">
        <v>73</v>
      </c>
      <c r="D116" s="169">
        <v>0</v>
      </c>
      <c r="E116" s="169">
        <v>0</v>
      </c>
      <c r="F116" s="169">
        <v>0</v>
      </c>
      <c r="G116" s="169">
        <v>0</v>
      </c>
      <c r="H116" s="156"/>
      <c r="I116" s="156"/>
      <c r="J116" s="156"/>
      <c r="K116" s="156"/>
    </row>
    <row r="117" spans="1:11" ht="14.1" customHeight="1" x14ac:dyDescent="0.25">
      <c r="A117" s="156"/>
      <c r="B117" s="156"/>
      <c r="C117" s="171" t="s">
        <v>80</v>
      </c>
      <c r="D117" s="169">
        <v>0</v>
      </c>
      <c r="E117" s="169">
        <v>0</v>
      </c>
      <c r="F117" s="169">
        <v>0</v>
      </c>
      <c r="G117" s="169">
        <v>0</v>
      </c>
      <c r="H117" s="156"/>
      <c r="I117" s="156"/>
      <c r="J117" s="156"/>
      <c r="K117" s="156"/>
    </row>
    <row r="118" spans="1:11" ht="14.1" customHeight="1" x14ac:dyDescent="0.25">
      <c r="A118" s="156"/>
      <c r="B118" s="156"/>
      <c r="C118" s="171" t="s">
        <v>72</v>
      </c>
      <c r="D118" s="169">
        <v>0</v>
      </c>
      <c r="E118" s="169">
        <v>0</v>
      </c>
      <c r="F118" s="169">
        <v>0</v>
      </c>
      <c r="G118" s="169">
        <v>0</v>
      </c>
      <c r="H118" s="156"/>
      <c r="I118" s="156"/>
      <c r="J118" s="156"/>
      <c r="K118" s="156"/>
    </row>
    <row r="119" spans="1:11" ht="14.1" customHeight="1" x14ac:dyDescent="0.25">
      <c r="A119" s="156"/>
      <c r="B119" s="156"/>
      <c r="C119" s="171" t="s">
        <v>81</v>
      </c>
      <c r="D119" s="169">
        <v>0</v>
      </c>
      <c r="E119" s="169">
        <v>0</v>
      </c>
      <c r="F119" s="169">
        <v>0</v>
      </c>
      <c r="G119" s="169">
        <v>0</v>
      </c>
      <c r="H119" s="156"/>
      <c r="I119" s="156"/>
      <c r="J119" s="156"/>
      <c r="K119" s="156"/>
    </row>
    <row r="120" spans="1:11" ht="14.1" customHeight="1" x14ac:dyDescent="0.25">
      <c r="A120" s="156"/>
      <c r="B120" s="156"/>
      <c r="C120" s="171" t="s">
        <v>82</v>
      </c>
      <c r="D120" s="169">
        <v>0</v>
      </c>
      <c r="E120" s="169">
        <v>0</v>
      </c>
      <c r="F120" s="169">
        <v>0</v>
      </c>
      <c r="G120" s="169">
        <v>0</v>
      </c>
      <c r="H120" s="156"/>
      <c r="I120" s="156"/>
      <c r="J120" s="156"/>
      <c r="K120" s="156"/>
    </row>
    <row r="121" spans="1:11" ht="14.1" customHeight="1" x14ac:dyDescent="0.25">
      <c r="A121" s="156"/>
      <c r="B121" s="156"/>
      <c r="C121" s="171" t="s">
        <v>83</v>
      </c>
      <c r="D121" s="169">
        <v>0</v>
      </c>
      <c r="E121" s="169">
        <v>0</v>
      </c>
      <c r="F121" s="169">
        <v>0</v>
      </c>
      <c r="G121" s="169">
        <v>0</v>
      </c>
      <c r="H121" s="156"/>
      <c r="I121" s="156"/>
      <c r="J121" s="156"/>
      <c r="K121" s="156"/>
    </row>
    <row r="122" spans="1:11" ht="14.1" customHeight="1" x14ac:dyDescent="0.25">
      <c r="A122" s="156"/>
      <c r="B122" s="156"/>
      <c r="C122" s="171" t="s">
        <v>84</v>
      </c>
      <c r="D122" s="169">
        <v>0</v>
      </c>
      <c r="E122" s="169">
        <v>0</v>
      </c>
      <c r="F122" s="169">
        <v>0</v>
      </c>
      <c r="G122" s="169">
        <v>0</v>
      </c>
      <c r="H122" s="156"/>
      <c r="I122" s="156"/>
      <c r="J122" s="156"/>
      <c r="K122" s="156"/>
    </row>
    <row r="123" spans="1:11" ht="14.1" customHeight="1" x14ac:dyDescent="0.25">
      <c r="A123" s="156"/>
      <c r="B123" s="156"/>
      <c r="C123" s="171" t="s">
        <v>85</v>
      </c>
      <c r="D123" s="169">
        <v>0</v>
      </c>
      <c r="E123" s="169">
        <v>1500000</v>
      </c>
      <c r="F123" s="169">
        <v>1500000</v>
      </c>
      <c r="G123" s="169">
        <v>2000000</v>
      </c>
      <c r="H123" s="156"/>
      <c r="I123" s="156"/>
      <c r="J123" s="156"/>
      <c r="K123" s="156"/>
    </row>
    <row r="124" spans="1:11" ht="14.1" customHeight="1" x14ac:dyDescent="0.25">
      <c r="A124" s="156"/>
      <c r="B124" s="156"/>
      <c r="C124" s="171" t="s">
        <v>72</v>
      </c>
      <c r="D124" s="169">
        <v>0</v>
      </c>
      <c r="E124" s="169">
        <v>1500000</v>
      </c>
      <c r="F124" s="169">
        <v>1500000</v>
      </c>
      <c r="G124" s="169">
        <v>2000000</v>
      </c>
      <c r="H124" s="156"/>
      <c r="I124" s="156"/>
      <c r="J124" s="156"/>
      <c r="K124" s="156"/>
    </row>
    <row r="125" spans="1:11" ht="14.1" customHeight="1" x14ac:dyDescent="0.25">
      <c r="A125" s="156"/>
      <c r="B125" s="156"/>
      <c r="C125" s="171" t="s">
        <v>81</v>
      </c>
      <c r="D125" s="169">
        <v>0</v>
      </c>
      <c r="E125" s="169">
        <v>0</v>
      </c>
      <c r="F125" s="169">
        <v>0</v>
      </c>
      <c r="G125" s="169">
        <v>0</v>
      </c>
      <c r="H125" s="156"/>
      <c r="I125" s="156"/>
      <c r="J125" s="156"/>
      <c r="K125" s="156"/>
    </row>
    <row r="126" spans="1:11" ht="14.1" customHeight="1" x14ac:dyDescent="0.25">
      <c r="A126" s="156"/>
      <c r="B126" s="156"/>
      <c r="C126" s="171" t="s">
        <v>82</v>
      </c>
      <c r="D126" s="169">
        <v>0</v>
      </c>
      <c r="E126" s="169">
        <v>0</v>
      </c>
      <c r="F126" s="169">
        <v>0</v>
      </c>
      <c r="G126" s="169">
        <v>0</v>
      </c>
      <c r="H126" s="156"/>
      <c r="I126" s="156"/>
      <c r="J126" s="156"/>
      <c r="K126" s="156"/>
    </row>
    <row r="127" spans="1:11" ht="14.1" customHeight="1" x14ac:dyDescent="0.25">
      <c r="A127" s="156"/>
      <c r="B127" s="156"/>
      <c r="C127" s="171" t="s">
        <v>83</v>
      </c>
      <c r="D127" s="169">
        <v>0</v>
      </c>
      <c r="E127" s="169">
        <v>0</v>
      </c>
      <c r="F127" s="169">
        <v>0</v>
      </c>
      <c r="G127" s="169">
        <v>0</v>
      </c>
      <c r="H127" s="156"/>
      <c r="I127" s="156"/>
      <c r="J127" s="156"/>
      <c r="K127" s="156"/>
    </row>
    <row r="128" spans="1:11" ht="14.1" customHeight="1" x14ac:dyDescent="0.25">
      <c r="A128" s="156"/>
      <c r="B128" s="156"/>
      <c r="C128" s="171" t="s">
        <v>84</v>
      </c>
      <c r="D128" s="169">
        <v>0</v>
      </c>
      <c r="E128" s="169">
        <v>0</v>
      </c>
      <c r="F128" s="169">
        <v>0</v>
      </c>
      <c r="G128" s="169">
        <v>0</v>
      </c>
      <c r="H128" s="156"/>
      <c r="I128" s="156"/>
      <c r="J128" s="156"/>
      <c r="K128" s="156"/>
    </row>
    <row r="129" spans="1:11" ht="14.1" customHeight="1" x14ac:dyDescent="0.25">
      <c r="A129" s="156"/>
      <c r="B129" s="156"/>
      <c r="C129" s="171" t="s">
        <v>86</v>
      </c>
      <c r="D129" s="169">
        <v>0</v>
      </c>
      <c r="E129" s="169">
        <v>0</v>
      </c>
      <c r="F129" s="169">
        <v>0</v>
      </c>
      <c r="G129" s="169">
        <v>0</v>
      </c>
      <c r="H129" s="156"/>
      <c r="I129" s="156"/>
      <c r="J129" s="156"/>
      <c r="K129" s="156"/>
    </row>
    <row r="130" spans="1:11" ht="14.1" customHeight="1" x14ac:dyDescent="0.25">
      <c r="A130" s="156"/>
      <c r="B130" s="156"/>
      <c r="C130" s="171" t="s">
        <v>72</v>
      </c>
      <c r="D130" s="169">
        <v>0</v>
      </c>
      <c r="E130" s="169">
        <v>0</v>
      </c>
      <c r="F130" s="169">
        <v>0</v>
      </c>
      <c r="G130" s="169">
        <v>0</v>
      </c>
      <c r="H130" s="156"/>
      <c r="I130" s="156"/>
      <c r="J130" s="156"/>
      <c r="K130" s="156"/>
    </row>
    <row r="131" spans="1:11" ht="14.1" customHeight="1" x14ac:dyDescent="0.25">
      <c r="A131" s="156"/>
      <c r="B131" s="156"/>
      <c r="C131" s="171" t="s">
        <v>81</v>
      </c>
      <c r="D131" s="169">
        <v>0</v>
      </c>
      <c r="E131" s="169">
        <v>0</v>
      </c>
      <c r="F131" s="169">
        <v>0</v>
      </c>
      <c r="G131" s="169">
        <v>0</v>
      </c>
      <c r="H131" s="156"/>
      <c r="I131" s="156"/>
      <c r="J131" s="156"/>
      <c r="K131" s="156"/>
    </row>
    <row r="132" spans="1:11" ht="14.1" customHeight="1" x14ac:dyDescent="0.25">
      <c r="A132" s="156"/>
      <c r="B132" s="156"/>
      <c r="C132" s="171" t="s">
        <v>82</v>
      </c>
      <c r="D132" s="169">
        <v>0</v>
      </c>
      <c r="E132" s="169">
        <v>0</v>
      </c>
      <c r="F132" s="169">
        <v>0</v>
      </c>
      <c r="G132" s="169">
        <v>0</v>
      </c>
      <c r="H132" s="156"/>
      <c r="I132" s="156"/>
      <c r="J132" s="156"/>
      <c r="K132" s="156"/>
    </row>
    <row r="133" spans="1:11" ht="14.1" customHeight="1" x14ac:dyDescent="0.25">
      <c r="A133" s="156"/>
      <c r="B133" s="156"/>
      <c r="C133" s="171" t="s">
        <v>83</v>
      </c>
      <c r="D133" s="169">
        <v>0</v>
      </c>
      <c r="E133" s="169">
        <v>0</v>
      </c>
      <c r="F133" s="169">
        <v>0</v>
      </c>
      <c r="G133" s="169">
        <v>0</v>
      </c>
      <c r="H133" s="156"/>
      <c r="I133" s="156"/>
      <c r="J133" s="156"/>
      <c r="K133" s="156"/>
    </row>
    <row r="134" spans="1:11" ht="14.1" customHeight="1" x14ac:dyDescent="0.25">
      <c r="A134" s="156"/>
      <c r="B134" s="156"/>
      <c r="C134" s="171" t="s">
        <v>84</v>
      </c>
      <c r="D134" s="169">
        <v>0</v>
      </c>
      <c r="E134" s="169">
        <v>0</v>
      </c>
      <c r="F134" s="169">
        <v>0</v>
      </c>
      <c r="G134" s="169">
        <v>0</v>
      </c>
      <c r="H134" s="156"/>
      <c r="I134" s="156"/>
      <c r="J134" s="156"/>
      <c r="K134" s="156"/>
    </row>
    <row r="135" spans="1:11" ht="14.1" customHeight="1" x14ac:dyDescent="0.25">
      <c r="A135" s="156"/>
      <c r="B135" s="156"/>
      <c r="C135" s="171" t="s">
        <v>87</v>
      </c>
      <c r="D135" s="169">
        <v>0</v>
      </c>
      <c r="E135" s="169">
        <v>0</v>
      </c>
      <c r="F135" s="169">
        <v>0</v>
      </c>
      <c r="G135" s="169">
        <v>0</v>
      </c>
      <c r="H135" s="156"/>
      <c r="I135" s="156"/>
      <c r="J135" s="156"/>
      <c r="K135" s="156"/>
    </row>
    <row r="136" spans="1:11" ht="14.1" customHeight="1" x14ac:dyDescent="0.25">
      <c r="A136" s="156"/>
      <c r="B136" s="156"/>
      <c r="C136" s="171" t="s">
        <v>88</v>
      </c>
      <c r="D136" s="169">
        <v>0</v>
      </c>
      <c r="E136" s="169">
        <v>0</v>
      </c>
      <c r="F136" s="169">
        <v>0</v>
      </c>
      <c r="G136" s="169">
        <v>0</v>
      </c>
      <c r="H136" s="156"/>
      <c r="I136" s="156"/>
      <c r="J136" s="156"/>
      <c r="K136" s="156"/>
    </row>
    <row r="137" spans="1:11" ht="14.1" customHeight="1" x14ac:dyDescent="0.25">
      <c r="A137" s="156"/>
      <c r="B137" s="156"/>
      <c r="C137" s="170" t="s">
        <v>89</v>
      </c>
      <c r="D137" s="169">
        <v>0</v>
      </c>
      <c r="E137" s="169">
        <v>1500000</v>
      </c>
      <c r="F137" s="169">
        <v>1500000</v>
      </c>
      <c r="G137" s="169">
        <v>2000000</v>
      </c>
      <c r="H137" s="156"/>
      <c r="I137" s="156"/>
      <c r="J137" s="156"/>
      <c r="K137" s="156"/>
    </row>
    <row r="138" spans="1:11" ht="14.1" customHeight="1" x14ac:dyDescent="0.25">
      <c r="A138" s="156"/>
      <c r="B138" s="156"/>
      <c r="C138" s="177" t="s">
        <v>46</v>
      </c>
      <c r="D138" s="1405" t="s">
        <v>2187</v>
      </c>
      <c r="E138" s="1406"/>
      <c r="F138" s="1406"/>
      <c r="G138" s="1406"/>
      <c r="H138" s="156"/>
      <c r="I138" s="156"/>
      <c r="J138" s="156"/>
      <c r="K138" s="156"/>
    </row>
    <row r="139" spans="1:11" ht="14.1" customHeight="1" x14ac:dyDescent="0.25">
      <c r="A139" s="156"/>
      <c r="B139" s="156"/>
      <c r="C139" s="154" t="s">
        <v>48</v>
      </c>
      <c r="D139" s="1407" t="s">
        <v>2186</v>
      </c>
      <c r="E139" s="1408"/>
      <c r="F139" s="1408"/>
      <c r="G139" s="1408"/>
      <c r="H139" s="156"/>
      <c r="I139" s="156"/>
      <c r="J139" s="156"/>
      <c r="K139" s="156"/>
    </row>
    <row r="140" spans="1:11" ht="14.1" customHeight="1" x14ac:dyDescent="0.25">
      <c r="A140" s="156"/>
      <c r="B140" s="156"/>
      <c r="C140" s="154" t="s">
        <v>50</v>
      </c>
      <c r="D140" s="1407" t="s">
        <v>95</v>
      </c>
      <c r="E140" s="1408"/>
      <c r="F140" s="1408"/>
      <c r="G140" s="1408"/>
      <c r="H140" s="156"/>
      <c r="I140" s="156"/>
      <c r="J140" s="156"/>
      <c r="K140" s="156"/>
    </row>
    <row r="141" spans="1:11" ht="15" customHeight="1" x14ac:dyDescent="0.25">
      <c r="A141" s="156"/>
      <c r="B141" s="156"/>
      <c r="C141" s="175"/>
      <c r="D141" s="174">
        <v>2026</v>
      </c>
      <c r="E141" s="174">
        <v>2027</v>
      </c>
      <c r="F141" s="174">
        <v>2028</v>
      </c>
      <c r="G141" s="174">
        <v>2029</v>
      </c>
      <c r="H141" s="156"/>
      <c r="I141" s="156"/>
      <c r="J141" s="156"/>
      <c r="K141" s="156"/>
    </row>
    <row r="142" spans="1:11" ht="15" customHeight="1" x14ac:dyDescent="0.25">
      <c r="A142" s="156"/>
      <c r="B142" s="156"/>
      <c r="C142" s="173"/>
      <c r="D142" s="172" t="s">
        <v>17</v>
      </c>
      <c r="E142" s="172" t="s">
        <v>18</v>
      </c>
      <c r="F142" s="172" t="s">
        <v>18</v>
      </c>
      <c r="G142" s="172" t="s">
        <v>18</v>
      </c>
      <c r="H142" s="156"/>
      <c r="I142" s="156"/>
      <c r="J142" s="156"/>
      <c r="K142" s="156"/>
    </row>
    <row r="143" spans="1:11" ht="14.1" customHeight="1" x14ac:dyDescent="0.25">
      <c r="A143" s="156"/>
      <c r="B143" s="156"/>
      <c r="C143" s="163" t="s">
        <v>52</v>
      </c>
      <c r="D143" s="176" t="s">
        <v>53</v>
      </c>
      <c r="E143" s="176" t="s">
        <v>168</v>
      </c>
      <c r="F143" s="176" t="s">
        <v>181</v>
      </c>
      <c r="G143" s="176" t="s">
        <v>181</v>
      </c>
      <c r="H143" s="156"/>
      <c r="I143" s="156"/>
      <c r="J143" s="156"/>
      <c r="K143" s="156"/>
    </row>
    <row r="144" spans="1:11" ht="14.1" customHeight="1" x14ac:dyDescent="0.25">
      <c r="A144" s="156"/>
      <c r="B144" s="156"/>
      <c r="C144" s="163" t="s">
        <v>54</v>
      </c>
      <c r="D144" s="176" t="s">
        <v>55</v>
      </c>
      <c r="E144" s="176" t="s">
        <v>478</v>
      </c>
      <c r="F144" s="176" t="s">
        <v>478</v>
      </c>
      <c r="G144" s="176" t="s">
        <v>237</v>
      </c>
      <c r="H144" s="156"/>
      <c r="I144" s="156"/>
      <c r="J144" s="156"/>
      <c r="K144" s="156"/>
    </row>
    <row r="145" spans="1:11" ht="14.1" customHeight="1" x14ac:dyDescent="0.25">
      <c r="A145" s="156"/>
      <c r="B145" s="156"/>
      <c r="C145" s="163" t="s">
        <v>59</v>
      </c>
      <c r="D145" s="176" t="s">
        <v>55</v>
      </c>
      <c r="E145" s="176" t="s">
        <v>853</v>
      </c>
      <c r="F145" s="176" t="s">
        <v>475</v>
      </c>
      <c r="G145" s="176" t="s">
        <v>2185</v>
      </c>
      <c r="H145" s="156"/>
      <c r="I145" s="156"/>
      <c r="J145" s="156"/>
      <c r="K145" s="156"/>
    </row>
    <row r="146" spans="1:11" ht="14.1" customHeight="1" x14ac:dyDescent="0.25">
      <c r="A146" s="156"/>
      <c r="B146" s="156"/>
      <c r="C146" s="163" t="s">
        <v>63</v>
      </c>
      <c r="D146" s="176" t="s">
        <v>53</v>
      </c>
      <c r="E146" s="176" t="s">
        <v>53</v>
      </c>
      <c r="F146" s="176" t="s">
        <v>2184</v>
      </c>
      <c r="G146" s="176" t="s">
        <v>55</v>
      </c>
      <c r="H146" s="156"/>
      <c r="I146" s="156"/>
      <c r="J146" s="156"/>
      <c r="K146" s="156"/>
    </row>
    <row r="147" spans="1:11" ht="14.1" customHeight="1" x14ac:dyDescent="0.25">
      <c r="A147" s="156"/>
      <c r="B147" s="156"/>
      <c r="C147" s="163" t="s">
        <v>65</v>
      </c>
      <c r="D147" s="176" t="s">
        <v>53</v>
      </c>
      <c r="E147" s="176" t="s">
        <v>53</v>
      </c>
      <c r="F147" s="176" t="s">
        <v>55</v>
      </c>
      <c r="G147" s="176" t="s">
        <v>318</v>
      </c>
      <c r="H147" s="156"/>
      <c r="I147" s="156"/>
      <c r="J147" s="156"/>
      <c r="K147" s="156"/>
    </row>
    <row r="148" spans="1:11" ht="14.1" customHeight="1" x14ac:dyDescent="0.25">
      <c r="A148" s="156"/>
      <c r="B148" s="156"/>
      <c r="C148" s="163" t="s">
        <v>68</v>
      </c>
      <c r="D148" s="176" t="s">
        <v>53</v>
      </c>
      <c r="E148" s="176" t="s">
        <v>53</v>
      </c>
      <c r="F148" s="176" t="s">
        <v>2183</v>
      </c>
      <c r="G148" s="176" t="s">
        <v>318</v>
      </c>
      <c r="H148" s="156"/>
      <c r="I148" s="156"/>
      <c r="J148" s="156"/>
      <c r="K148" s="156"/>
    </row>
    <row r="149" spans="1:11" ht="14.1" customHeight="1" x14ac:dyDescent="0.25">
      <c r="A149" s="156"/>
      <c r="B149" s="156"/>
      <c r="C149" s="1409" t="s">
        <v>70</v>
      </c>
      <c r="D149" s="1410"/>
      <c r="E149" s="1410"/>
      <c r="F149" s="1410"/>
      <c r="G149" s="1410"/>
      <c r="H149" s="156"/>
      <c r="I149" s="156"/>
      <c r="J149" s="156"/>
      <c r="K149" s="156"/>
    </row>
    <row r="150" spans="1:11" ht="14.1" customHeight="1" x14ac:dyDescent="0.25">
      <c r="A150" s="156"/>
      <c r="B150" s="156"/>
      <c r="C150" s="175"/>
      <c r="D150" s="174">
        <v>2026</v>
      </c>
      <c r="E150" s="174">
        <v>2027</v>
      </c>
      <c r="F150" s="174">
        <v>2028</v>
      </c>
      <c r="G150" s="174">
        <v>2029</v>
      </c>
      <c r="H150" s="156"/>
      <c r="I150" s="156"/>
      <c r="J150" s="156"/>
      <c r="K150" s="156"/>
    </row>
    <row r="151" spans="1:11" ht="14.1" customHeight="1" x14ac:dyDescent="0.25">
      <c r="A151" s="156"/>
      <c r="B151" s="156"/>
      <c r="C151" s="173"/>
      <c r="D151" s="172" t="s">
        <v>17</v>
      </c>
      <c r="E151" s="172" t="s">
        <v>18</v>
      </c>
      <c r="F151" s="172" t="s">
        <v>18</v>
      </c>
      <c r="G151" s="172" t="s">
        <v>18</v>
      </c>
      <c r="H151" s="156"/>
      <c r="I151" s="156"/>
      <c r="J151" s="156"/>
      <c r="K151" s="156"/>
    </row>
    <row r="152" spans="1:11" ht="14.1" customHeight="1" x14ac:dyDescent="0.25">
      <c r="A152" s="156"/>
      <c r="B152" s="156"/>
      <c r="C152" s="171" t="s">
        <v>71</v>
      </c>
      <c r="D152" s="169">
        <v>0</v>
      </c>
      <c r="E152" s="169">
        <v>0</v>
      </c>
      <c r="F152" s="169">
        <v>0</v>
      </c>
      <c r="G152" s="169">
        <v>0</v>
      </c>
      <c r="H152" s="156"/>
      <c r="I152" s="156"/>
      <c r="J152" s="156"/>
      <c r="K152" s="156"/>
    </row>
    <row r="153" spans="1:11" ht="14.1" customHeight="1" x14ac:dyDescent="0.25">
      <c r="A153" s="156"/>
      <c r="B153" s="156"/>
      <c r="C153" s="171" t="s">
        <v>72</v>
      </c>
      <c r="D153" s="169">
        <v>0</v>
      </c>
      <c r="E153" s="169">
        <v>0</v>
      </c>
      <c r="F153" s="169">
        <v>0</v>
      </c>
      <c r="G153" s="169">
        <v>0</v>
      </c>
      <c r="H153" s="156"/>
      <c r="I153" s="156"/>
      <c r="J153" s="156"/>
      <c r="K153" s="156"/>
    </row>
    <row r="154" spans="1:11" ht="14.1" customHeight="1" x14ac:dyDescent="0.25">
      <c r="A154" s="156"/>
      <c r="B154" s="156"/>
      <c r="C154" s="171" t="s">
        <v>73</v>
      </c>
      <c r="D154" s="169">
        <v>0</v>
      </c>
      <c r="E154" s="169">
        <v>0</v>
      </c>
      <c r="F154" s="169">
        <v>0</v>
      </c>
      <c r="G154" s="169">
        <v>0</v>
      </c>
      <c r="H154" s="156"/>
      <c r="I154" s="156"/>
      <c r="J154" s="156"/>
      <c r="K154" s="156"/>
    </row>
    <row r="155" spans="1:11" ht="14.1" customHeight="1" x14ac:dyDescent="0.25">
      <c r="A155" s="156"/>
      <c r="B155" s="156"/>
      <c r="C155" s="171" t="s">
        <v>74</v>
      </c>
      <c r="D155" s="169">
        <v>0</v>
      </c>
      <c r="E155" s="169">
        <v>0</v>
      </c>
      <c r="F155" s="169">
        <v>0</v>
      </c>
      <c r="G155" s="169">
        <v>0</v>
      </c>
      <c r="H155" s="156"/>
      <c r="I155" s="156"/>
      <c r="J155" s="156"/>
      <c r="K155" s="156"/>
    </row>
    <row r="156" spans="1:11" ht="14.1" customHeight="1" x14ac:dyDescent="0.25">
      <c r="A156" s="156"/>
      <c r="B156" s="156"/>
      <c r="C156" s="171" t="s">
        <v>72</v>
      </c>
      <c r="D156" s="169">
        <v>0</v>
      </c>
      <c r="E156" s="169">
        <v>0</v>
      </c>
      <c r="F156" s="169">
        <v>0</v>
      </c>
      <c r="G156" s="169">
        <v>0</v>
      </c>
      <c r="H156" s="156"/>
      <c r="I156" s="156"/>
      <c r="J156" s="156"/>
      <c r="K156" s="156"/>
    </row>
    <row r="157" spans="1:11" ht="14.1" customHeight="1" x14ac:dyDescent="0.25">
      <c r="A157" s="156"/>
      <c r="B157" s="156"/>
      <c r="C157" s="171" t="s">
        <v>73</v>
      </c>
      <c r="D157" s="169">
        <v>0</v>
      </c>
      <c r="E157" s="169">
        <v>0</v>
      </c>
      <c r="F157" s="169">
        <v>0</v>
      </c>
      <c r="G157" s="169">
        <v>0</v>
      </c>
      <c r="H157" s="156"/>
      <c r="I157" s="156"/>
      <c r="J157" s="156"/>
      <c r="K157" s="156"/>
    </row>
    <row r="158" spans="1:11" ht="14.1" customHeight="1" x14ac:dyDescent="0.25">
      <c r="A158" s="156"/>
      <c r="B158" s="156"/>
      <c r="C158" s="171" t="s">
        <v>75</v>
      </c>
      <c r="D158" s="169">
        <v>0</v>
      </c>
      <c r="E158" s="169">
        <v>0</v>
      </c>
      <c r="F158" s="169">
        <v>0</v>
      </c>
      <c r="G158" s="169">
        <v>0</v>
      </c>
      <c r="H158" s="156"/>
      <c r="I158" s="156"/>
      <c r="J158" s="156"/>
      <c r="K158" s="156"/>
    </row>
    <row r="159" spans="1:11" ht="14.1" customHeight="1" x14ac:dyDescent="0.25">
      <c r="A159" s="156"/>
      <c r="B159" s="156"/>
      <c r="C159" s="171" t="s">
        <v>72</v>
      </c>
      <c r="D159" s="169">
        <v>0</v>
      </c>
      <c r="E159" s="169">
        <v>0</v>
      </c>
      <c r="F159" s="169">
        <v>0</v>
      </c>
      <c r="G159" s="169">
        <v>0</v>
      </c>
      <c r="H159" s="156"/>
      <c r="I159" s="156"/>
      <c r="J159" s="156"/>
      <c r="K159" s="156"/>
    </row>
    <row r="160" spans="1:11" ht="14.1" customHeight="1" x14ac:dyDescent="0.25">
      <c r="A160" s="156"/>
      <c r="B160" s="156"/>
      <c r="C160" s="171" t="s">
        <v>73</v>
      </c>
      <c r="D160" s="169">
        <v>0</v>
      </c>
      <c r="E160" s="169">
        <v>0</v>
      </c>
      <c r="F160" s="169">
        <v>0</v>
      </c>
      <c r="G160" s="169">
        <v>0</v>
      </c>
      <c r="H160" s="156"/>
      <c r="I160" s="156"/>
      <c r="J160" s="156"/>
      <c r="K160" s="156"/>
    </row>
    <row r="161" spans="1:11" ht="14.1" customHeight="1" x14ac:dyDescent="0.25">
      <c r="A161" s="156"/>
      <c r="B161" s="156"/>
      <c r="C161" s="171" t="s">
        <v>76</v>
      </c>
      <c r="D161" s="169">
        <v>0</v>
      </c>
      <c r="E161" s="169">
        <v>0</v>
      </c>
      <c r="F161" s="169">
        <v>0</v>
      </c>
      <c r="G161" s="169">
        <v>0</v>
      </c>
      <c r="H161" s="156"/>
      <c r="I161" s="156"/>
      <c r="J161" s="156"/>
      <c r="K161" s="156"/>
    </row>
    <row r="162" spans="1:11" ht="14.1" customHeight="1" x14ac:dyDescent="0.25">
      <c r="A162" s="156"/>
      <c r="B162" s="156"/>
      <c r="C162" s="171" t="s">
        <v>72</v>
      </c>
      <c r="D162" s="169">
        <v>0</v>
      </c>
      <c r="E162" s="169">
        <v>0</v>
      </c>
      <c r="F162" s="169">
        <v>0</v>
      </c>
      <c r="G162" s="169">
        <v>0</v>
      </c>
      <c r="H162" s="156"/>
      <c r="I162" s="156"/>
      <c r="J162" s="156"/>
      <c r="K162" s="156"/>
    </row>
    <row r="163" spans="1:11" ht="14.1" customHeight="1" x14ac:dyDescent="0.25">
      <c r="A163" s="156"/>
      <c r="B163" s="156"/>
      <c r="C163" s="171" t="s">
        <v>73</v>
      </c>
      <c r="D163" s="169">
        <v>0</v>
      </c>
      <c r="E163" s="169">
        <v>0</v>
      </c>
      <c r="F163" s="169">
        <v>0</v>
      </c>
      <c r="G163" s="169">
        <v>0</v>
      </c>
      <c r="H163" s="156"/>
      <c r="I163" s="156"/>
      <c r="J163" s="156"/>
      <c r="K163" s="156"/>
    </row>
    <row r="164" spans="1:11" ht="14.1" customHeight="1" x14ac:dyDescent="0.25">
      <c r="A164" s="156"/>
      <c r="B164" s="156"/>
      <c r="C164" s="171" t="s">
        <v>77</v>
      </c>
      <c r="D164" s="169">
        <v>0</v>
      </c>
      <c r="E164" s="169">
        <v>0</v>
      </c>
      <c r="F164" s="169">
        <v>0</v>
      </c>
      <c r="G164" s="169">
        <v>0</v>
      </c>
      <c r="H164" s="156"/>
      <c r="I164" s="156"/>
      <c r="J164" s="156"/>
      <c r="K164" s="156"/>
    </row>
    <row r="165" spans="1:11" ht="14.1" customHeight="1" x14ac:dyDescent="0.25">
      <c r="A165" s="156"/>
      <c r="B165" s="156"/>
      <c r="C165" s="171" t="s">
        <v>72</v>
      </c>
      <c r="D165" s="169">
        <v>0</v>
      </c>
      <c r="E165" s="169">
        <v>0</v>
      </c>
      <c r="F165" s="169">
        <v>0</v>
      </c>
      <c r="G165" s="169">
        <v>0</v>
      </c>
      <c r="H165" s="156"/>
      <c r="I165" s="156"/>
      <c r="J165" s="156"/>
      <c r="K165" s="156"/>
    </row>
    <row r="166" spans="1:11" ht="14.1" customHeight="1" x14ac:dyDescent="0.25">
      <c r="A166" s="156"/>
      <c r="B166" s="156"/>
      <c r="C166" s="171" t="s">
        <v>73</v>
      </c>
      <c r="D166" s="169">
        <v>0</v>
      </c>
      <c r="E166" s="169">
        <v>0</v>
      </c>
      <c r="F166" s="169">
        <v>0</v>
      </c>
      <c r="G166" s="169">
        <v>0</v>
      </c>
      <c r="H166" s="156"/>
      <c r="I166" s="156"/>
      <c r="J166" s="156"/>
      <c r="K166" s="156"/>
    </row>
    <row r="167" spans="1:11" ht="14.1" customHeight="1" x14ac:dyDescent="0.25">
      <c r="A167" s="156"/>
      <c r="B167" s="156"/>
      <c r="C167" s="171" t="s">
        <v>78</v>
      </c>
      <c r="D167" s="169">
        <v>0</v>
      </c>
      <c r="E167" s="169">
        <v>0</v>
      </c>
      <c r="F167" s="169">
        <v>0</v>
      </c>
      <c r="G167" s="169">
        <v>0</v>
      </c>
      <c r="H167" s="156"/>
      <c r="I167" s="156"/>
      <c r="J167" s="156"/>
      <c r="K167" s="156"/>
    </row>
    <row r="168" spans="1:11" ht="14.1" customHeight="1" x14ac:dyDescent="0.25">
      <c r="A168" s="156"/>
      <c r="B168" s="156"/>
      <c r="C168" s="171" t="s">
        <v>72</v>
      </c>
      <c r="D168" s="169">
        <v>0</v>
      </c>
      <c r="E168" s="169">
        <v>0</v>
      </c>
      <c r="F168" s="169">
        <v>0</v>
      </c>
      <c r="G168" s="169">
        <v>0</v>
      </c>
      <c r="H168" s="156"/>
      <c r="I168" s="156"/>
      <c r="J168" s="156"/>
      <c r="K168" s="156"/>
    </row>
    <row r="169" spans="1:11" ht="14.1" customHeight="1" x14ac:dyDescent="0.25">
      <c r="A169" s="156"/>
      <c r="B169" s="156"/>
      <c r="C169" s="171" t="s">
        <v>73</v>
      </c>
      <c r="D169" s="169">
        <v>0</v>
      </c>
      <c r="E169" s="169">
        <v>0</v>
      </c>
      <c r="F169" s="169">
        <v>0</v>
      </c>
      <c r="G169" s="169">
        <v>0</v>
      </c>
      <c r="H169" s="156"/>
      <c r="I169" s="156"/>
      <c r="J169" s="156"/>
      <c r="K169" s="156"/>
    </row>
    <row r="170" spans="1:11" ht="14.1" customHeight="1" x14ac:dyDescent="0.25">
      <c r="A170" s="156"/>
      <c r="B170" s="156"/>
      <c r="C170" s="171" t="s">
        <v>79</v>
      </c>
      <c r="D170" s="169">
        <v>0</v>
      </c>
      <c r="E170" s="169">
        <v>0</v>
      </c>
      <c r="F170" s="169">
        <v>0</v>
      </c>
      <c r="G170" s="169">
        <v>0</v>
      </c>
      <c r="H170" s="156"/>
      <c r="I170" s="156"/>
      <c r="J170" s="156"/>
      <c r="K170" s="156"/>
    </row>
    <row r="171" spans="1:11" ht="14.1" customHeight="1" x14ac:dyDescent="0.25">
      <c r="A171" s="156"/>
      <c r="B171" s="156"/>
      <c r="C171" s="171" t="s">
        <v>72</v>
      </c>
      <c r="D171" s="169">
        <v>0</v>
      </c>
      <c r="E171" s="169">
        <v>0</v>
      </c>
      <c r="F171" s="169">
        <v>0</v>
      </c>
      <c r="G171" s="169">
        <v>0</v>
      </c>
      <c r="H171" s="156"/>
      <c r="I171" s="156"/>
      <c r="J171" s="156"/>
      <c r="K171" s="156"/>
    </row>
    <row r="172" spans="1:11" ht="14.1" customHeight="1" x14ac:dyDescent="0.25">
      <c r="A172" s="156"/>
      <c r="B172" s="156"/>
      <c r="C172" s="171" t="s">
        <v>73</v>
      </c>
      <c r="D172" s="169">
        <v>0</v>
      </c>
      <c r="E172" s="169">
        <v>0</v>
      </c>
      <c r="F172" s="169">
        <v>0</v>
      </c>
      <c r="G172" s="169">
        <v>0</v>
      </c>
      <c r="H172" s="156"/>
      <c r="I172" s="156"/>
      <c r="J172" s="156"/>
      <c r="K172" s="156"/>
    </row>
    <row r="173" spans="1:11" ht="14.1" customHeight="1" x14ac:dyDescent="0.25">
      <c r="A173" s="156"/>
      <c r="B173" s="156"/>
      <c r="C173" s="171" t="s">
        <v>80</v>
      </c>
      <c r="D173" s="169">
        <v>0</v>
      </c>
      <c r="E173" s="169">
        <v>0</v>
      </c>
      <c r="F173" s="169">
        <v>0</v>
      </c>
      <c r="G173" s="169">
        <v>0</v>
      </c>
      <c r="H173" s="156"/>
      <c r="I173" s="156"/>
      <c r="J173" s="156"/>
      <c r="K173" s="156"/>
    </row>
    <row r="174" spans="1:11" ht="14.1" customHeight="1" x14ac:dyDescent="0.25">
      <c r="A174" s="156"/>
      <c r="B174" s="156"/>
      <c r="C174" s="171" t="s">
        <v>72</v>
      </c>
      <c r="D174" s="169">
        <v>0</v>
      </c>
      <c r="E174" s="169">
        <v>0</v>
      </c>
      <c r="F174" s="169">
        <v>0</v>
      </c>
      <c r="G174" s="169">
        <v>0</v>
      </c>
      <c r="H174" s="156"/>
      <c r="I174" s="156"/>
      <c r="J174" s="156"/>
      <c r="K174" s="156"/>
    </row>
    <row r="175" spans="1:11" ht="14.1" customHeight="1" x14ac:dyDescent="0.25">
      <c r="A175" s="156"/>
      <c r="B175" s="156"/>
      <c r="C175" s="171" t="s">
        <v>81</v>
      </c>
      <c r="D175" s="169">
        <v>0</v>
      </c>
      <c r="E175" s="169">
        <v>0</v>
      </c>
      <c r="F175" s="169">
        <v>0</v>
      </c>
      <c r="G175" s="169">
        <v>0</v>
      </c>
      <c r="H175" s="156"/>
      <c r="I175" s="156"/>
      <c r="J175" s="156"/>
      <c r="K175" s="156"/>
    </row>
    <row r="176" spans="1:11" ht="14.1" customHeight="1" x14ac:dyDescent="0.25">
      <c r="A176" s="156"/>
      <c r="B176" s="156"/>
      <c r="C176" s="171" t="s">
        <v>82</v>
      </c>
      <c r="D176" s="169">
        <v>0</v>
      </c>
      <c r="E176" s="169">
        <v>0</v>
      </c>
      <c r="F176" s="169">
        <v>0</v>
      </c>
      <c r="G176" s="169">
        <v>0</v>
      </c>
      <c r="H176" s="156"/>
      <c r="I176" s="156"/>
      <c r="J176" s="156"/>
      <c r="K176" s="156"/>
    </row>
    <row r="177" spans="1:11" ht="14.1" customHeight="1" x14ac:dyDescent="0.25">
      <c r="A177" s="156"/>
      <c r="B177" s="156"/>
      <c r="C177" s="171" t="s">
        <v>83</v>
      </c>
      <c r="D177" s="169">
        <v>0</v>
      </c>
      <c r="E177" s="169">
        <v>0</v>
      </c>
      <c r="F177" s="169">
        <v>0</v>
      </c>
      <c r="G177" s="169">
        <v>0</v>
      </c>
      <c r="H177" s="156"/>
      <c r="I177" s="156"/>
      <c r="J177" s="156"/>
      <c r="K177" s="156"/>
    </row>
    <row r="178" spans="1:11" ht="14.1" customHeight="1" x14ac:dyDescent="0.25">
      <c r="A178" s="156"/>
      <c r="B178" s="156"/>
      <c r="C178" s="171" t="s">
        <v>84</v>
      </c>
      <c r="D178" s="169">
        <v>0</v>
      </c>
      <c r="E178" s="169">
        <v>0</v>
      </c>
      <c r="F178" s="169">
        <v>0</v>
      </c>
      <c r="G178" s="169">
        <v>0</v>
      </c>
      <c r="H178" s="156"/>
      <c r="I178" s="156"/>
      <c r="J178" s="156"/>
      <c r="K178" s="156"/>
    </row>
    <row r="179" spans="1:11" ht="14.1" customHeight="1" x14ac:dyDescent="0.25">
      <c r="A179" s="156"/>
      <c r="B179" s="156"/>
      <c r="C179" s="171" t="s">
        <v>85</v>
      </c>
      <c r="D179" s="169">
        <v>0</v>
      </c>
      <c r="E179" s="169">
        <v>1500000</v>
      </c>
      <c r="F179" s="169">
        <v>1500000</v>
      </c>
      <c r="G179" s="169">
        <v>2000000</v>
      </c>
      <c r="H179" s="156"/>
      <c r="I179" s="156"/>
      <c r="J179" s="156"/>
      <c r="K179" s="156"/>
    </row>
    <row r="180" spans="1:11" ht="14.1" customHeight="1" x14ac:dyDescent="0.25">
      <c r="A180" s="156"/>
      <c r="B180" s="156"/>
      <c r="C180" s="171" t="s">
        <v>72</v>
      </c>
      <c r="D180" s="169">
        <v>0</v>
      </c>
      <c r="E180" s="169">
        <v>1500000</v>
      </c>
      <c r="F180" s="169">
        <v>1500000</v>
      </c>
      <c r="G180" s="169">
        <v>2000000</v>
      </c>
      <c r="H180" s="156"/>
      <c r="I180" s="156"/>
      <c r="J180" s="156"/>
      <c r="K180" s="156"/>
    </row>
    <row r="181" spans="1:11" ht="14.1" customHeight="1" x14ac:dyDescent="0.25">
      <c r="A181" s="156"/>
      <c r="B181" s="156"/>
      <c r="C181" s="171" t="s">
        <v>81</v>
      </c>
      <c r="D181" s="169">
        <v>0</v>
      </c>
      <c r="E181" s="169">
        <v>0</v>
      </c>
      <c r="F181" s="169">
        <v>0</v>
      </c>
      <c r="G181" s="169">
        <v>0</v>
      </c>
      <c r="H181" s="156"/>
      <c r="I181" s="156"/>
      <c r="J181" s="156"/>
      <c r="K181" s="156"/>
    </row>
    <row r="182" spans="1:11" ht="14.1" customHeight="1" x14ac:dyDescent="0.25">
      <c r="A182" s="156"/>
      <c r="B182" s="156"/>
      <c r="C182" s="171" t="s">
        <v>82</v>
      </c>
      <c r="D182" s="169">
        <v>0</v>
      </c>
      <c r="E182" s="169">
        <v>0</v>
      </c>
      <c r="F182" s="169">
        <v>0</v>
      </c>
      <c r="G182" s="169">
        <v>0</v>
      </c>
      <c r="H182" s="156"/>
      <c r="I182" s="156"/>
      <c r="J182" s="156"/>
      <c r="K182" s="156"/>
    </row>
    <row r="183" spans="1:11" ht="14.1" customHeight="1" x14ac:dyDescent="0.25">
      <c r="A183" s="156"/>
      <c r="B183" s="156"/>
      <c r="C183" s="171" t="s">
        <v>83</v>
      </c>
      <c r="D183" s="169">
        <v>0</v>
      </c>
      <c r="E183" s="169">
        <v>0</v>
      </c>
      <c r="F183" s="169">
        <v>0</v>
      </c>
      <c r="G183" s="169">
        <v>0</v>
      </c>
      <c r="H183" s="156"/>
      <c r="I183" s="156"/>
      <c r="J183" s="156"/>
      <c r="K183" s="156"/>
    </row>
    <row r="184" spans="1:11" ht="14.1" customHeight="1" x14ac:dyDescent="0.25">
      <c r="A184" s="156"/>
      <c r="B184" s="156"/>
      <c r="C184" s="171" t="s">
        <v>84</v>
      </c>
      <c r="D184" s="169">
        <v>0</v>
      </c>
      <c r="E184" s="169">
        <v>0</v>
      </c>
      <c r="F184" s="169">
        <v>0</v>
      </c>
      <c r="G184" s="169">
        <v>0</v>
      </c>
      <c r="H184" s="156"/>
      <c r="I184" s="156"/>
      <c r="J184" s="156"/>
      <c r="K184" s="156"/>
    </row>
    <row r="185" spans="1:11" ht="14.1" customHeight="1" x14ac:dyDescent="0.25">
      <c r="A185" s="156"/>
      <c r="B185" s="156"/>
      <c r="C185" s="171" t="s">
        <v>86</v>
      </c>
      <c r="D185" s="169">
        <v>0</v>
      </c>
      <c r="E185" s="169">
        <v>0</v>
      </c>
      <c r="F185" s="169">
        <v>0</v>
      </c>
      <c r="G185" s="169">
        <v>0</v>
      </c>
      <c r="H185" s="156"/>
      <c r="I185" s="156"/>
      <c r="J185" s="156"/>
      <c r="K185" s="156"/>
    </row>
    <row r="186" spans="1:11" ht="14.1" customHeight="1" x14ac:dyDescent="0.25">
      <c r="A186" s="156"/>
      <c r="B186" s="156"/>
      <c r="C186" s="171" t="s">
        <v>72</v>
      </c>
      <c r="D186" s="169">
        <v>0</v>
      </c>
      <c r="E186" s="169">
        <v>0</v>
      </c>
      <c r="F186" s="169">
        <v>0</v>
      </c>
      <c r="G186" s="169">
        <v>0</v>
      </c>
      <c r="H186" s="156"/>
      <c r="I186" s="156"/>
      <c r="J186" s="156"/>
      <c r="K186" s="156"/>
    </row>
    <row r="187" spans="1:11" ht="14.1" customHeight="1" x14ac:dyDescent="0.25">
      <c r="A187" s="156"/>
      <c r="B187" s="156"/>
      <c r="C187" s="171" t="s">
        <v>81</v>
      </c>
      <c r="D187" s="169">
        <v>0</v>
      </c>
      <c r="E187" s="169">
        <v>0</v>
      </c>
      <c r="F187" s="169">
        <v>0</v>
      </c>
      <c r="G187" s="169">
        <v>0</v>
      </c>
      <c r="H187" s="156"/>
      <c r="I187" s="156"/>
      <c r="J187" s="156"/>
      <c r="K187" s="156"/>
    </row>
    <row r="188" spans="1:11" ht="14.1" customHeight="1" x14ac:dyDescent="0.25">
      <c r="A188" s="156"/>
      <c r="B188" s="156"/>
      <c r="C188" s="171" t="s">
        <v>82</v>
      </c>
      <c r="D188" s="169">
        <v>0</v>
      </c>
      <c r="E188" s="169">
        <v>0</v>
      </c>
      <c r="F188" s="169">
        <v>0</v>
      </c>
      <c r="G188" s="169">
        <v>0</v>
      </c>
      <c r="H188" s="156"/>
      <c r="I188" s="156"/>
      <c r="J188" s="156"/>
      <c r="K188" s="156"/>
    </row>
    <row r="189" spans="1:11" ht="14.1" customHeight="1" x14ac:dyDescent="0.25">
      <c r="A189" s="156"/>
      <c r="B189" s="156"/>
      <c r="C189" s="171" t="s">
        <v>83</v>
      </c>
      <c r="D189" s="169">
        <v>0</v>
      </c>
      <c r="E189" s="169">
        <v>0</v>
      </c>
      <c r="F189" s="169">
        <v>0</v>
      </c>
      <c r="G189" s="169">
        <v>0</v>
      </c>
      <c r="H189" s="156"/>
      <c r="I189" s="156"/>
      <c r="J189" s="156"/>
      <c r="K189" s="156"/>
    </row>
    <row r="190" spans="1:11" ht="14.1" customHeight="1" x14ac:dyDescent="0.25">
      <c r="A190" s="156"/>
      <c r="B190" s="156"/>
      <c r="C190" s="171" t="s">
        <v>84</v>
      </c>
      <c r="D190" s="169">
        <v>0</v>
      </c>
      <c r="E190" s="169">
        <v>0</v>
      </c>
      <c r="F190" s="169">
        <v>0</v>
      </c>
      <c r="G190" s="169">
        <v>0</v>
      </c>
      <c r="H190" s="156"/>
      <c r="I190" s="156"/>
      <c r="J190" s="156"/>
      <c r="K190" s="156"/>
    </row>
    <row r="191" spans="1:11" ht="14.1" customHeight="1" x14ac:dyDescent="0.25">
      <c r="A191" s="156"/>
      <c r="B191" s="156"/>
      <c r="C191" s="171" t="s">
        <v>87</v>
      </c>
      <c r="D191" s="169">
        <v>0</v>
      </c>
      <c r="E191" s="169">
        <v>0</v>
      </c>
      <c r="F191" s="169">
        <v>0</v>
      </c>
      <c r="G191" s="169">
        <v>0</v>
      </c>
      <c r="H191" s="156"/>
      <c r="I191" s="156"/>
      <c r="J191" s="156"/>
      <c r="K191" s="156"/>
    </row>
    <row r="192" spans="1:11" ht="14.1" customHeight="1" x14ac:dyDescent="0.25">
      <c r="A192" s="156"/>
      <c r="B192" s="156"/>
      <c r="C192" s="171" t="s">
        <v>88</v>
      </c>
      <c r="D192" s="169">
        <v>0</v>
      </c>
      <c r="E192" s="169">
        <v>0</v>
      </c>
      <c r="F192" s="169">
        <v>0</v>
      </c>
      <c r="G192" s="169">
        <v>0</v>
      </c>
      <c r="H192" s="156"/>
      <c r="I192" s="156"/>
      <c r="J192" s="156"/>
      <c r="K192" s="156"/>
    </row>
    <row r="193" spans="1:11" ht="14.1" customHeight="1" x14ac:dyDescent="0.25">
      <c r="A193" s="156"/>
      <c r="B193" s="156"/>
      <c r="C193" s="170" t="s">
        <v>89</v>
      </c>
      <c r="D193" s="169">
        <v>0</v>
      </c>
      <c r="E193" s="169">
        <v>1500000</v>
      </c>
      <c r="F193" s="169">
        <v>1500000</v>
      </c>
      <c r="G193" s="169">
        <v>2000000</v>
      </c>
      <c r="H193" s="156"/>
      <c r="I193" s="156"/>
      <c r="J193" s="156"/>
      <c r="K193" s="156"/>
    </row>
    <row r="194" spans="1:11" ht="15" customHeight="1" x14ac:dyDescent="0.25">
      <c r="A194" s="156"/>
      <c r="B194" s="156"/>
      <c r="C194" s="168" t="s">
        <v>53</v>
      </c>
      <c r="D194" s="167" t="s">
        <v>53</v>
      </c>
      <c r="E194" s="167" t="s">
        <v>53</v>
      </c>
      <c r="F194" s="167" t="s">
        <v>53</v>
      </c>
      <c r="G194" s="167" t="s">
        <v>53</v>
      </c>
      <c r="H194" s="156"/>
      <c r="I194" s="156"/>
      <c r="J194" s="156"/>
      <c r="K194" s="156"/>
    </row>
    <row r="195" spans="1:11" ht="15" customHeight="1" x14ac:dyDescent="0.25">
      <c r="A195" s="156"/>
      <c r="B195" s="156"/>
      <c r="C195" s="166" t="s">
        <v>156</v>
      </c>
      <c r="D195" s="165">
        <v>0</v>
      </c>
      <c r="E195" s="165">
        <v>210579000</v>
      </c>
      <c r="F195" s="165">
        <v>211554000</v>
      </c>
      <c r="G195" s="165">
        <v>213554000</v>
      </c>
      <c r="H195" s="156"/>
      <c r="I195" s="156"/>
      <c r="J195" s="156"/>
      <c r="K195" s="156"/>
    </row>
    <row r="196" spans="1:11" ht="15" customHeight="1" x14ac:dyDescent="0.25">
      <c r="A196" s="156"/>
      <c r="B196" s="156"/>
      <c r="C196" s="163" t="s">
        <v>71</v>
      </c>
      <c r="D196" s="162">
        <v>0</v>
      </c>
      <c r="E196" s="162">
        <v>154625000</v>
      </c>
      <c r="F196" s="162">
        <v>154625000</v>
      </c>
      <c r="G196" s="162">
        <v>154625000</v>
      </c>
      <c r="H196" s="156"/>
      <c r="I196" s="156"/>
      <c r="J196" s="156"/>
      <c r="K196" s="156"/>
    </row>
    <row r="197" spans="1:11" ht="15" customHeight="1" x14ac:dyDescent="0.25">
      <c r="A197" s="156"/>
      <c r="B197" s="156"/>
      <c r="C197" s="163" t="s">
        <v>72</v>
      </c>
      <c r="D197" s="162">
        <v>0</v>
      </c>
      <c r="E197" s="162">
        <v>154625000</v>
      </c>
      <c r="F197" s="162">
        <v>154625000</v>
      </c>
      <c r="G197" s="162">
        <v>154625000</v>
      </c>
      <c r="H197" s="156"/>
      <c r="I197" s="156"/>
      <c r="J197" s="156"/>
      <c r="K197" s="156"/>
    </row>
    <row r="198" spans="1:11" ht="15" customHeight="1" x14ac:dyDescent="0.25">
      <c r="A198" s="156"/>
      <c r="B198" s="156"/>
      <c r="C198" s="163" t="s">
        <v>73</v>
      </c>
      <c r="D198" s="162">
        <v>0</v>
      </c>
      <c r="E198" s="162">
        <v>0</v>
      </c>
      <c r="F198" s="162">
        <v>0</v>
      </c>
      <c r="G198" s="162">
        <v>0</v>
      </c>
      <c r="H198" s="156"/>
      <c r="I198" s="156"/>
      <c r="J198" s="156"/>
      <c r="K198" s="156"/>
    </row>
    <row r="199" spans="1:11" ht="15" customHeight="1" x14ac:dyDescent="0.25">
      <c r="A199" s="156"/>
      <c r="B199" s="156"/>
      <c r="C199" s="163" t="s">
        <v>74</v>
      </c>
      <c r="D199" s="162">
        <v>0</v>
      </c>
      <c r="E199" s="162">
        <v>24034000</v>
      </c>
      <c r="F199" s="162">
        <v>24034000</v>
      </c>
      <c r="G199" s="162">
        <v>24034000</v>
      </c>
      <c r="H199" s="156"/>
      <c r="I199" s="156"/>
      <c r="J199" s="156"/>
      <c r="K199" s="156"/>
    </row>
    <row r="200" spans="1:11" ht="15" customHeight="1" x14ac:dyDescent="0.25">
      <c r="A200" s="156"/>
      <c r="B200" s="156"/>
      <c r="C200" s="163" t="s">
        <v>72</v>
      </c>
      <c r="D200" s="162">
        <v>0</v>
      </c>
      <c r="E200" s="162">
        <v>24034000</v>
      </c>
      <c r="F200" s="162">
        <v>24034000</v>
      </c>
      <c r="G200" s="162">
        <v>24034000</v>
      </c>
      <c r="H200" s="156"/>
      <c r="I200" s="156"/>
      <c r="J200" s="156"/>
      <c r="K200" s="156"/>
    </row>
    <row r="201" spans="1:11" ht="15" customHeight="1" x14ac:dyDescent="0.25">
      <c r="A201" s="156"/>
      <c r="B201" s="156"/>
      <c r="C201" s="163" t="s">
        <v>73</v>
      </c>
      <c r="D201" s="162">
        <v>0</v>
      </c>
      <c r="E201" s="162">
        <v>0</v>
      </c>
      <c r="F201" s="162">
        <v>0</v>
      </c>
      <c r="G201" s="162">
        <v>0</v>
      </c>
      <c r="H201" s="156"/>
      <c r="I201" s="156"/>
      <c r="J201" s="156"/>
      <c r="K201" s="156"/>
    </row>
    <row r="202" spans="1:11" ht="15" customHeight="1" x14ac:dyDescent="0.25">
      <c r="A202" s="156"/>
      <c r="B202" s="156"/>
      <c r="C202" s="163" t="s">
        <v>75</v>
      </c>
      <c r="D202" s="162">
        <v>0</v>
      </c>
      <c r="E202" s="162">
        <v>26520000</v>
      </c>
      <c r="F202" s="162">
        <v>27495000</v>
      </c>
      <c r="G202" s="162">
        <v>28495000</v>
      </c>
      <c r="H202" s="156"/>
      <c r="I202" s="156"/>
      <c r="J202" s="156"/>
      <c r="K202" s="156"/>
    </row>
    <row r="203" spans="1:11" ht="15" customHeight="1" x14ac:dyDescent="0.25">
      <c r="A203" s="156"/>
      <c r="B203" s="156"/>
      <c r="C203" s="163" t="s">
        <v>72</v>
      </c>
      <c r="D203" s="162">
        <v>0</v>
      </c>
      <c r="E203" s="162">
        <v>26520000</v>
      </c>
      <c r="F203" s="162">
        <v>27495000</v>
      </c>
      <c r="G203" s="162">
        <v>28495000</v>
      </c>
      <c r="H203" s="156"/>
      <c r="I203" s="156"/>
      <c r="J203" s="156"/>
      <c r="K203" s="156"/>
    </row>
    <row r="204" spans="1:11" ht="15" customHeight="1" x14ac:dyDescent="0.25">
      <c r="A204" s="156"/>
      <c r="B204" s="156"/>
      <c r="C204" s="163" t="s">
        <v>73</v>
      </c>
      <c r="D204" s="162">
        <v>0</v>
      </c>
      <c r="E204" s="162">
        <v>0</v>
      </c>
      <c r="F204" s="162">
        <v>0</v>
      </c>
      <c r="G204" s="162">
        <v>0</v>
      </c>
      <c r="H204" s="156"/>
      <c r="I204" s="156"/>
      <c r="J204" s="156"/>
      <c r="K204" s="156"/>
    </row>
    <row r="205" spans="1:11" ht="15" customHeight="1" x14ac:dyDescent="0.25">
      <c r="A205" s="156"/>
      <c r="B205" s="156"/>
      <c r="C205" s="163" t="s">
        <v>76</v>
      </c>
      <c r="D205" s="162">
        <v>0</v>
      </c>
      <c r="E205" s="162">
        <v>0</v>
      </c>
      <c r="F205" s="162">
        <v>0</v>
      </c>
      <c r="G205" s="162">
        <v>0</v>
      </c>
      <c r="H205" s="156"/>
      <c r="I205" s="156"/>
      <c r="J205" s="156"/>
      <c r="K205" s="156"/>
    </row>
    <row r="206" spans="1:11" ht="15" customHeight="1" x14ac:dyDescent="0.25">
      <c r="A206" s="156"/>
      <c r="B206" s="156"/>
      <c r="C206" s="163" t="s">
        <v>72</v>
      </c>
      <c r="D206" s="162">
        <v>0</v>
      </c>
      <c r="E206" s="162">
        <v>0</v>
      </c>
      <c r="F206" s="162">
        <v>0</v>
      </c>
      <c r="G206" s="162">
        <v>0</v>
      </c>
      <c r="H206" s="156"/>
      <c r="I206" s="156"/>
      <c r="J206" s="156"/>
      <c r="K206" s="156"/>
    </row>
    <row r="207" spans="1:11" ht="15" customHeight="1" x14ac:dyDescent="0.25">
      <c r="A207" s="156"/>
      <c r="B207" s="156"/>
      <c r="C207" s="163" t="s">
        <v>73</v>
      </c>
      <c r="D207" s="162">
        <v>0</v>
      </c>
      <c r="E207" s="162">
        <v>0</v>
      </c>
      <c r="F207" s="162">
        <v>0</v>
      </c>
      <c r="G207" s="162">
        <v>0</v>
      </c>
      <c r="H207" s="156"/>
      <c r="I207" s="156"/>
      <c r="J207" s="156"/>
      <c r="K207" s="156"/>
    </row>
    <row r="208" spans="1:11" ht="20.100000000000001" customHeight="1" x14ac:dyDescent="0.25">
      <c r="A208" s="156"/>
      <c r="B208" s="156"/>
      <c r="C208" s="163" t="s">
        <v>157</v>
      </c>
      <c r="D208" s="164">
        <v>0</v>
      </c>
      <c r="E208" s="164">
        <v>0</v>
      </c>
      <c r="F208" s="164">
        <v>0</v>
      </c>
      <c r="G208" s="164">
        <v>0</v>
      </c>
      <c r="H208" s="156"/>
      <c r="I208" s="156"/>
      <c r="J208" s="156"/>
      <c r="K208" s="156"/>
    </row>
    <row r="209" spans="1:11" ht="15" customHeight="1" x14ac:dyDescent="0.25">
      <c r="A209" s="156"/>
      <c r="B209" s="156"/>
      <c r="C209" s="163" t="s">
        <v>72</v>
      </c>
      <c r="D209" s="162">
        <v>0</v>
      </c>
      <c r="E209" s="162">
        <v>0</v>
      </c>
      <c r="F209" s="162">
        <v>0</v>
      </c>
      <c r="G209" s="162">
        <v>0</v>
      </c>
      <c r="H209" s="156"/>
      <c r="I209" s="156"/>
      <c r="J209" s="156"/>
      <c r="K209" s="156"/>
    </row>
    <row r="210" spans="1:11" ht="15" customHeight="1" x14ac:dyDescent="0.25">
      <c r="A210" s="156"/>
      <c r="B210" s="156"/>
      <c r="C210" s="163" t="s">
        <v>73</v>
      </c>
      <c r="D210" s="162">
        <v>0</v>
      </c>
      <c r="E210" s="162">
        <v>0</v>
      </c>
      <c r="F210" s="162">
        <v>0</v>
      </c>
      <c r="G210" s="162">
        <v>0</v>
      </c>
      <c r="H210" s="156"/>
      <c r="I210" s="156"/>
      <c r="J210" s="156"/>
      <c r="K210" s="156"/>
    </row>
    <row r="211" spans="1:11" ht="15" customHeight="1" x14ac:dyDescent="0.25">
      <c r="A211" s="156"/>
      <c r="B211" s="156"/>
      <c r="C211" s="163" t="s">
        <v>78</v>
      </c>
      <c r="D211" s="162">
        <v>0</v>
      </c>
      <c r="E211" s="162">
        <v>1700000</v>
      </c>
      <c r="F211" s="162">
        <v>1700000</v>
      </c>
      <c r="G211" s="162">
        <v>1700000</v>
      </c>
      <c r="H211" s="156"/>
      <c r="I211" s="156"/>
      <c r="J211" s="156"/>
      <c r="K211" s="156"/>
    </row>
    <row r="212" spans="1:11" ht="15" customHeight="1" x14ac:dyDescent="0.25">
      <c r="A212" s="156"/>
      <c r="B212" s="156"/>
      <c r="C212" s="163" t="s">
        <v>72</v>
      </c>
      <c r="D212" s="162">
        <v>0</v>
      </c>
      <c r="E212" s="162">
        <v>1700000</v>
      </c>
      <c r="F212" s="162">
        <v>1700000</v>
      </c>
      <c r="G212" s="162">
        <v>1700000</v>
      </c>
      <c r="H212" s="156"/>
      <c r="I212" s="156"/>
      <c r="J212" s="156"/>
      <c r="K212" s="156"/>
    </row>
    <row r="213" spans="1:11" ht="15" customHeight="1" x14ac:dyDescent="0.25">
      <c r="A213" s="156"/>
      <c r="B213" s="156"/>
      <c r="C213" s="163" t="s">
        <v>73</v>
      </c>
      <c r="D213" s="162">
        <v>0</v>
      </c>
      <c r="E213" s="162">
        <v>0</v>
      </c>
      <c r="F213" s="162">
        <v>0</v>
      </c>
      <c r="G213" s="162">
        <v>0</v>
      </c>
      <c r="H213" s="156"/>
      <c r="I213" s="156"/>
      <c r="J213" s="156"/>
      <c r="K213" s="156"/>
    </row>
    <row r="214" spans="1:11" ht="15" customHeight="1" x14ac:dyDescent="0.25">
      <c r="A214" s="156"/>
      <c r="B214" s="156"/>
      <c r="C214" s="163" t="s">
        <v>79</v>
      </c>
      <c r="D214" s="162">
        <v>0</v>
      </c>
      <c r="E214" s="162">
        <v>700000</v>
      </c>
      <c r="F214" s="162">
        <v>700000</v>
      </c>
      <c r="G214" s="162">
        <v>700000</v>
      </c>
      <c r="H214" s="156"/>
      <c r="I214" s="156"/>
      <c r="J214" s="156"/>
      <c r="K214" s="156"/>
    </row>
    <row r="215" spans="1:11" ht="15" customHeight="1" x14ac:dyDescent="0.25">
      <c r="A215" s="156"/>
      <c r="B215" s="156"/>
      <c r="C215" s="163" t="s">
        <v>72</v>
      </c>
      <c r="D215" s="162">
        <v>0</v>
      </c>
      <c r="E215" s="162">
        <v>700000</v>
      </c>
      <c r="F215" s="162">
        <v>700000</v>
      </c>
      <c r="G215" s="162">
        <v>700000</v>
      </c>
      <c r="H215" s="156"/>
      <c r="I215" s="156"/>
      <c r="J215" s="156"/>
      <c r="K215" s="156"/>
    </row>
    <row r="216" spans="1:11" ht="15" customHeight="1" x14ac:dyDescent="0.25">
      <c r="A216" s="156"/>
      <c r="B216" s="156"/>
      <c r="C216" s="163" t="s">
        <v>73</v>
      </c>
      <c r="D216" s="162">
        <v>0</v>
      </c>
      <c r="E216" s="162">
        <v>0</v>
      </c>
      <c r="F216" s="162">
        <v>0</v>
      </c>
      <c r="G216" s="162">
        <v>0</v>
      </c>
      <c r="H216" s="156"/>
      <c r="I216" s="156"/>
      <c r="J216" s="156"/>
      <c r="K216" s="156"/>
    </row>
    <row r="217" spans="1:11" ht="15" customHeight="1" x14ac:dyDescent="0.25">
      <c r="A217" s="156"/>
      <c r="B217" s="156"/>
      <c r="C217" s="163" t="s">
        <v>80</v>
      </c>
      <c r="D217" s="162">
        <v>0</v>
      </c>
      <c r="E217" s="162">
        <v>0</v>
      </c>
      <c r="F217" s="162">
        <v>0</v>
      </c>
      <c r="G217" s="162">
        <v>0</v>
      </c>
      <c r="H217" s="156"/>
      <c r="I217" s="156"/>
      <c r="J217" s="156"/>
      <c r="K217" s="156"/>
    </row>
    <row r="218" spans="1:11" ht="15" customHeight="1" x14ac:dyDescent="0.25">
      <c r="A218" s="156"/>
      <c r="B218" s="156"/>
      <c r="C218" s="163" t="s">
        <v>72</v>
      </c>
      <c r="D218" s="162">
        <v>0</v>
      </c>
      <c r="E218" s="162">
        <v>0</v>
      </c>
      <c r="F218" s="162">
        <v>0</v>
      </c>
      <c r="G218" s="162">
        <v>0</v>
      </c>
      <c r="H218" s="156"/>
      <c r="I218" s="156"/>
      <c r="J218" s="156"/>
      <c r="K218" s="156"/>
    </row>
    <row r="219" spans="1:11" ht="15" customHeight="1" x14ac:dyDescent="0.25">
      <c r="A219" s="156"/>
      <c r="B219" s="156"/>
      <c r="C219" s="163" t="s">
        <v>81</v>
      </c>
      <c r="D219" s="162">
        <v>0</v>
      </c>
      <c r="E219" s="162">
        <v>0</v>
      </c>
      <c r="F219" s="162">
        <v>0</v>
      </c>
      <c r="G219" s="162">
        <v>0</v>
      </c>
      <c r="H219" s="156"/>
      <c r="I219" s="156"/>
      <c r="J219" s="156"/>
      <c r="K219" s="156"/>
    </row>
    <row r="220" spans="1:11" ht="15" customHeight="1" x14ac:dyDescent="0.25">
      <c r="A220" s="156"/>
      <c r="B220" s="156"/>
      <c r="C220" s="163" t="s">
        <v>82</v>
      </c>
      <c r="D220" s="162">
        <v>0</v>
      </c>
      <c r="E220" s="162">
        <v>0</v>
      </c>
      <c r="F220" s="162">
        <v>0</v>
      </c>
      <c r="G220" s="162">
        <v>0</v>
      </c>
      <c r="H220" s="156"/>
      <c r="I220" s="156"/>
      <c r="J220" s="156"/>
      <c r="K220" s="156"/>
    </row>
    <row r="221" spans="1:11" ht="15" customHeight="1" x14ac:dyDescent="0.25">
      <c r="A221" s="156"/>
      <c r="B221" s="156"/>
      <c r="C221" s="163" t="s">
        <v>83</v>
      </c>
      <c r="D221" s="162">
        <v>0</v>
      </c>
      <c r="E221" s="162">
        <v>0</v>
      </c>
      <c r="F221" s="162">
        <v>0</v>
      </c>
      <c r="G221" s="162">
        <v>0</v>
      </c>
      <c r="H221" s="156"/>
      <c r="I221" s="156"/>
      <c r="J221" s="156"/>
      <c r="K221" s="156"/>
    </row>
    <row r="222" spans="1:11" ht="15" customHeight="1" x14ac:dyDescent="0.25">
      <c r="A222" s="156"/>
      <c r="B222" s="156"/>
      <c r="C222" s="163" t="s">
        <v>84</v>
      </c>
      <c r="D222" s="162">
        <v>0</v>
      </c>
      <c r="E222" s="162">
        <v>0</v>
      </c>
      <c r="F222" s="162">
        <v>0</v>
      </c>
      <c r="G222" s="162">
        <v>0</v>
      </c>
      <c r="H222" s="156"/>
      <c r="I222" s="156"/>
      <c r="J222" s="156"/>
      <c r="K222" s="156"/>
    </row>
    <row r="223" spans="1:11" ht="15" customHeight="1" x14ac:dyDescent="0.25">
      <c r="A223" s="156"/>
      <c r="B223" s="156"/>
      <c r="C223" s="163" t="s">
        <v>85</v>
      </c>
      <c r="D223" s="162">
        <v>0</v>
      </c>
      <c r="E223" s="162">
        <v>3000000</v>
      </c>
      <c r="F223" s="162">
        <v>3000000</v>
      </c>
      <c r="G223" s="162">
        <v>4000000</v>
      </c>
      <c r="H223" s="156"/>
      <c r="I223" s="156"/>
      <c r="J223" s="156"/>
      <c r="K223" s="156"/>
    </row>
    <row r="224" spans="1:11" ht="15" customHeight="1" x14ac:dyDescent="0.25">
      <c r="A224" s="156"/>
      <c r="B224" s="156"/>
      <c r="C224" s="163" t="s">
        <v>72</v>
      </c>
      <c r="D224" s="162">
        <v>0</v>
      </c>
      <c r="E224" s="162">
        <v>3000000</v>
      </c>
      <c r="F224" s="162">
        <v>3000000</v>
      </c>
      <c r="G224" s="162">
        <v>4000000</v>
      </c>
      <c r="H224" s="156"/>
      <c r="I224" s="156"/>
      <c r="J224" s="156"/>
      <c r="K224" s="156"/>
    </row>
    <row r="225" spans="1:11" ht="15" customHeight="1" x14ac:dyDescent="0.25">
      <c r="A225" s="156"/>
      <c r="B225" s="156"/>
      <c r="C225" s="163" t="s">
        <v>81</v>
      </c>
      <c r="D225" s="162">
        <v>0</v>
      </c>
      <c r="E225" s="162">
        <v>0</v>
      </c>
      <c r="F225" s="162">
        <v>0</v>
      </c>
      <c r="G225" s="162">
        <v>0</v>
      </c>
      <c r="H225" s="156"/>
      <c r="I225" s="156"/>
      <c r="J225" s="156"/>
      <c r="K225" s="156"/>
    </row>
    <row r="226" spans="1:11" ht="15" customHeight="1" x14ac:dyDescent="0.25">
      <c r="A226" s="156"/>
      <c r="B226" s="156"/>
      <c r="C226" s="163" t="s">
        <v>82</v>
      </c>
      <c r="D226" s="162">
        <v>0</v>
      </c>
      <c r="E226" s="162">
        <v>0</v>
      </c>
      <c r="F226" s="162">
        <v>0</v>
      </c>
      <c r="G226" s="162">
        <v>0</v>
      </c>
      <c r="H226" s="156"/>
      <c r="I226" s="156"/>
      <c r="J226" s="156"/>
      <c r="K226" s="156"/>
    </row>
    <row r="227" spans="1:11" ht="15" customHeight="1" x14ac:dyDescent="0.25">
      <c r="A227" s="156"/>
      <c r="B227" s="156"/>
      <c r="C227" s="163" t="s">
        <v>83</v>
      </c>
      <c r="D227" s="162">
        <v>0</v>
      </c>
      <c r="E227" s="162">
        <v>0</v>
      </c>
      <c r="F227" s="162">
        <v>0</v>
      </c>
      <c r="G227" s="162">
        <v>0</v>
      </c>
      <c r="H227" s="156"/>
      <c r="I227" s="156"/>
      <c r="J227" s="156"/>
      <c r="K227" s="156"/>
    </row>
    <row r="228" spans="1:11" ht="15" customHeight="1" x14ac:dyDescent="0.25">
      <c r="A228" s="156"/>
      <c r="B228" s="156"/>
      <c r="C228" s="163" t="s">
        <v>84</v>
      </c>
      <c r="D228" s="162">
        <v>0</v>
      </c>
      <c r="E228" s="162">
        <v>0</v>
      </c>
      <c r="F228" s="162">
        <v>0</v>
      </c>
      <c r="G228" s="162">
        <v>0</v>
      </c>
      <c r="H228" s="156"/>
      <c r="I228" s="156"/>
      <c r="J228" s="156"/>
      <c r="K228" s="156"/>
    </row>
    <row r="229" spans="1:11" ht="15" customHeight="1" x14ac:dyDescent="0.25">
      <c r="A229" s="156"/>
      <c r="B229" s="156"/>
      <c r="C229" s="163" t="s">
        <v>86</v>
      </c>
      <c r="D229" s="162">
        <v>0</v>
      </c>
      <c r="E229" s="162">
        <v>0</v>
      </c>
      <c r="F229" s="162">
        <v>0</v>
      </c>
      <c r="G229" s="162">
        <v>0</v>
      </c>
      <c r="H229" s="156"/>
      <c r="I229" s="156"/>
      <c r="J229" s="156"/>
      <c r="K229" s="156"/>
    </row>
    <row r="230" spans="1:11" ht="15" customHeight="1" x14ac:dyDescent="0.25">
      <c r="A230" s="156"/>
      <c r="B230" s="156"/>
      <c r="C230" s="163" t="s">
        <v>72</v>
      </c>
      <c r="D230" s="162">
        <v>0</v>
      </c>
      <c r="E230" s="162">
        <v>0</v>
      </c>
      <c r="F230" s="162">
        <v>0</v>
      </c>
      <c r="G230" s="162">
        <v>0</v>
      </c>
      <c r="H230" s="156"/>
      <c r="I230" s="156"/>
      <c r="J230" s="156"/>
      <c r="K230" s="156"/>
    </row>
    <row r="231" spans="1:11" ht="15" customHeight="1" x14ac:dyDescent="0.25">
      <c r="A231" s="156"/>
      <c r="B231" s="156"/>
      <c r="C231" s="163" t="s">
        <v>81</v>
      </c>
      <c r="D231" s="162">
        <v>0</v>
      </c>
      <c r="E231" s="162">
        <v>0</v>
      </c>
      <c r="F231" s="162">
        <v>0</v>
      </c>
      <c r="G231" s="162">
        <v>0</v>
      </c>
      <c r="H231" s="156"/>
      <c r="I231" s="156"/>
      <c r="J231" s="156"/>
      <c r="K231" s="156"/>
    </row>
    <row r="232" spans="1:11" ht="15" customHeight="1" x14ac:dyDescent="0.25">
      <c r="A232" s="156"/>
      <c r="B232" s="156"/>
      <c r="C232" s="163" t="s">
        <v>82</v>
      </c>
      <c r="D232" s="162">
        <v>0</v>
      </c>
      <c r="E232" s="162">
        <v>0</v>
      </c>
      <c r="F232" s="162">
        <v>0</v>
      </c>
      <c r="G232" s="162">
        <v>0</v>
      </c>
      <c r="H232" s="156"/>
      <c r="I232" s="156"/>
      <c r="J232" s="156"/>
      <c r="K232" s="156"/>
    </row>
    <row r="233" spans="1:11" ht="15" customHeight="1" x14ac:dyDescent="0.25">
      <c r="A233" s="156"/>
      <c r="B233" s="156"/>
      <c r="C233" s="163" t="s">
        <v>83</v>
      </c>
      <c r="D233" s="162">
        <v>0</v>
      </c>
      <c r="E233" s="162">
        <v>0</v>
      </c>
      <c r="F233" s="162">
        <v>0</v>
      </c>
      <c r="G233" s="162">
        <v>0</v>
      </c>
      <c r="H233" s="156"/>
      <c r="I233" s="156"/>
      <c r="J233" s="156"/>
      <c r="K233" s="156"/>
    </row>
    <row r="234" spans="1:11" ht="15" customHeight="1" x14ac:dyDescent="0.25">
      <c r="A234" s="156"/>
      <c r="B234" s="156"/>
      <c r="C234" s="163" t="s">
        <v>84</v>
      </c>
      <c r="D234" s="162">
        <v>0</v>
      </c>
      <c r="E234" s="162">
        <v>0</v>
      </c>
      <c r="F234" s="162">
        <v>0</v>
      </c>
      <c r="G234" s="162">
        <v>0</v>
      </c>
      <c r="H234" s="156"/>
      <c r="I234" s="156"/>
      <c r="J234" s="156"/>
      <c r="K234" s="156"/>
    </row>
    <row r="235" spans="1:11" ht="15" customHeight="1" x14ac:dyDescent="0.25">
      <c r="A235" s="156"/>
      <c r="B235" s="156"/>
      <c r="C235" s="163" t="s">
        <v>87</v>
      </c>
      <c r="D235" s="162">
        <v>0</v>
      </c>
      <c r="E235" s="162">
        <v>0</v>
      </c>
      <c r="F235" s="162">
        <v>0</v>
      </c>
      <c r="G235" s="162">
        <v>0</v>
      </c>
      <c r="H235" s="156"/>
      <c r="I235" s="156"/>
      <c r="J235" s="156"/>
      <c r="K235" s="156"/>
    </row>
    <row r="236" spans="1:11" ht="15" customHeight="1" x14ac:dyDescent="0.25">
      <c r="A236" s="156"/>
      <c r="B236" s="156"/>
      <c r="C236" s="163" t="s">
        <v>88</v>
      </c>
      <c r="D236" s="162">
        <v>0</v>
      </c>
      <c r="E236" s="162">
        <v>0</v>
      </c>
      <c r="F236" s="162">
        <v>0</v>
      </c>
      <c r="G236" s="162">
        <v>0</v>
      </c>
      <c r="H236" s="156"/>
      <c r="I236" s="156"/>
      <c r="J236" s="156"/>
      <c r="K236" s="156"/>
    </row>
    <row r="237" spans="1:11" ht="20.100000000000001" customHeight="1" x14ac:dyDescent="0.25">
      <c r="A237" s="156"/>
      <c r="B237" s="156"/>
      <c r="C237" s="161" t="s">
        <v>53</v>
      </c>
      <c r="D237" s="156"/>
      <c r="E237" s="156"/>
      <c r="F237" s="156"/>
      <c r="G237" s="156"/>
      <c r="H237" s="156"/>
      <c r="I237" s="156"/>
      <c r="J237" s="156"/>
      <c r="K237" s="156"/>
    </row>
    <row r="238" spans="1:11" ht="20.100000000000001" customHeight="1" x14ac:dyDescent="0.25">
      <c r="A238" s="160" t="s">
        <v>158</v>
      </c>
      <c r="B238" s="154" t="s">
        <v>159</v>
      </c>
      <c r="C238" s="154" t="s">
        <v>53</v>
      </c>
      <c r="D238" s="156"/>
      <c r="E238" s="158" t="s">
        <v>53</v>
      </c>
      <c r="F238" s="154" t="s">
        <v>159</v>
      </c>
      <c r="G238" s="154" t="s">
        <v>53</v>
      </c>
      <c r="H238" s="159" t="s">
        <v>53</v>
      </c>
      <c r="I238" s="158" t="s">
        <v>53</v>
      </c>
      <c r="J238" s="154" t="s">
        <v>159</v>
      </c>
      <c r="K238" s="154" t="s">
        <v>53</v>
      </c>
    </row>
    <row r="239" spans="1:11" ht="20.100000000000001" customHeight="1" x14ac:dyDescent="0.25">
      <c r="A239" s="157" t="s">
        <v>160</v>
      </c>
      <c r="B239" s="154" t="s">
        <v>161</v>
      </c>
      <c r="C239" s="154" t="s">
        <v>53</v>
      </c>
      <c r="D239" s="156"/>
      <c r="E239" s="157" t="s">
        <v>162</v>
      </c>
      <c r="F239" s="154" t="s">
        <v>161</v>
      </c>
      <c r="G239" s="154" t="s">
        <v>53</v>
      </c>
      <c r="H239" s="156"/>
      <c r="I239" s="157" t="s">
        <v>163</v>
      </c>
      <c r="J239" s="154" t="s">
        <v>161</v>
      </c>
      <c r="K239" s="154" t="s">
        <v>53</v>
      </c>
    </row>
    <row r="240" spans="1:11" ht="20.100000000000001" customHeight="1" x14ac:dyDescent="0.25">
      <c r="A240" s="155" t="s">
        <v>53</v>
      </c>
      <c r="B240" s="154" t="s">
        <v>164</v>
      </c>
      <c r="C240" s="154" t="s">
        <v>53</v>
      </c>
      <c r="D240" s="156"/>
      <c r="E240" s="155" t="s">
        <v>53</v>
      </c>
      <c r="F240" s="154" t="s">
        <v>164</v>
      </c>
      <c r="G240" s="154" t="s">
        <v>53</v>
      </c>
      <c r="H240" s="156"/>
      <c r="I240" s="155" t="s">
        <v>53</v>
      </c>
      <c r="J240" s="154" t="s">
        <v>164</v>
      </c>
      <c r="K240" s="154" t="s">
        <v>53</v>
      </c>
    </row>
  </sheetData>
  <mergeCells count="27">
    <mergeCell ref="D6:G6"/>
    <mergeCell ref="C1:G1"/>
    <mergeCell ref="C2:G2"/>
    <mergeCell ref="D3:G3"/>
    <mergeCell ref="D4:G4"/>
    <mergeCell ref="D5:G5"/>
    <mergeCell ref="C80:G80"/>
    <mergeCell ref="D7:G7"/>
    <mergeCell ref="C8:G8"/>
    <mergeCell ref="C9:G9"/>
    <mergeCell ref="D10:G10"/>
    <mergeCell ref="D14:G14"/>
    <mergeCell ref="C22:G22"/>
    <mergeCell ref="D23:G23"/>
    <mergeCell ref="D24:G24"/>
    <mergeCell ref="D25:G25"/>
    <mergeCell ref="D26:G26"/>
    <mergeCell ref="C35:G35"/>
    <mergeCell ref="D81:G81"/>
    <mergeCell ref="D82:G82"/>
    <mergeCell ref="D140:G140"/>
    <mergeCell ref="C149:G149"/>
    <mergeCell ref="D83:G83"/>
    <mergeCell ref="D84:G84"/>
    <mergeCell ref="C93:G93"/>
    <mergeCell ref="D138:G138"/>
    <mergeCell ref="D139:G139"/>
  </mergeCells>
  <pageMargins left="0" right="0" top="0" bottom="0" header="0" footer="0"/>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19B3-E344-42DF-BFAA-C76ADC61CD91}">
  <dimension ref="A1:K294"/>
  <sheetViews>
    <sheetView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1141</v>
      </c>
      <c r="E3" s="1402"/>
      <c r="F3" s="1402"/>
      <c r="G3" s="1402"/>
      <c r="H3" s="156"/>
      <c r="I3" s="156"/>
      <c r="J3" s="156"/>
      <c r="K3" s="156"/>
    </row>
    <row r="4" spans="1:11" ht="14.1" customHeight="1" x14ac:dyDescent="0.25">
      <c r="A4" s="156"/>
      <c r="B4" s="156"/>
      <c r="C4" s="181" t="s">
        <v>4</v>
      </c>
      <c r="D4" s="1401" t="s">
        <v>1140</v>
      </c>
      <c r="E4" s="1402"/>
      <c r="F4" s="1402"/>
      <c r="G4" s="1402"/>
      <c r="H4" s="156"/>
      <c r="I4" s="156"/>
      <c r="J4" s="156"/>
      <c r="K4" s="156"/>
    </row>
    <row r="5" spans="1:11" ht="14.1" customHeight="1" x14ac:dyDescent="0.25">
      <c r="A5" s="156"/>
      <c r="B5" s="156"/>
      <c r="C5" s="181" t="s">
        <v>6</v>
      </c>
      <c r="D5" s="1401" t="s">
        <v>7</v>
      </c>
      <c r="E5" s="1402"/>
      <c r="F5" s="1402"/>
      <c r="G5" s="1402"/>
      <c r="H5" s="156"/>
      <c r="I5" s="156"/>
      <c r="J5" s="156"/>
      <c r="K5" s="156"/>
    </row>
    <row r="6" spans="1:11" ht="14.1" customHeight="1" x14ac:dyDescent="0.25">
      <c r="A6" s="156"/>
      <c r="B6" s="156"/>
      <c r="C6" s="181" t="s">
        <v>8</v>
      </c>
      <c r="D6" s="1401" t="s">
        <v>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41.1" customHeight="1" x14ac:dyDescent="0.25">
      <c r="A9" s="156"/>
      <c r="B9" s="156"/>
      <c r="C9" s="1393" t="s">
        <v>1139</v>
      </c>
      <c r="D9" s="1394"/>
      <c r="E9" s="1394"/>
      <c r="F9" s="1394"/>
      <c r="G9" s="1394"/>
      <c r="H9" s="156"/>
      <c r="I9" s="156"/>
      <c r="J9" s="156"/>
      <c r="K9" s="156"/>
    </row>
    <row r="10" spans="1:11" ht="27" customHeight="1" x14ac:dyDescent="0.25">
      <c r="A10" s="156"/>
      <c r="B10" s="156"/>
      <c r="C10" s="166" t="s">
        <v>14</v>
      </c>
      <c r="D10" s="1395" t="s">
        <v>1138</v>
      </c>
      <c r="E10" s="1396"/>
      <c r="F10" s="1396"/>
      <c r="G10" s="1396"/>
      <c r="H10" s="156"/>
      <c r="I10" s="156"/>
      <c r="J10" s="156"/>
      <c r="K10" s="156"/>
    </row>
    <row r="11" spans="1:11" ht="144.94999999999999" customHeight="1" x14ac:dyDescent="0.25">
      <c r="A11" s="156"/>
      <c r="B11" s="156"/>
      <c r="C11" s="166" t="s">
        <v>24</v>
      </c>
      <c r="D11" s="1395" t="s">
        <v>1137</v>
      </c>
      <c r="E11" s="1396"/>
      <c r="F11" s="1396"/>
      <c r="G11" s="1396"/>
      <c r="H11" s="156"/>
      <c r="I11" s="156"/>
      <c r="J11" s="156"/>
      <c r="K11" s="156"/>
    </row>
    <row r="12" spans="1:11" ht="27.95" customHeight="1" x14ac:dyDescent="0.25">
      <c r="A12" s="156"/>
      <c r="B12" s="156"/>
      <c r="C12" s="163" t="s">
        <v>26</v>
      </c>
      <c r="D12" s="185">
        <v>2026</v>
      </c>
      <c r="E12" s="185">
        <v>2027</v>
      </c>
      <c r="F12" s="185">
        <v>2028</v>
      </c>
      <c r="G12" s="185">
        <v>2029</v>
      </c>
      <c r="H12" s="156"/>
      <c r="I12" s="156"/>
      <c r="J12" s="156"/>
      <c r="K12" s="156"/>
    </row>
    <row r="13" spans="1:11" ht="14.1" customHeight="1" x14ac:dyDescent="0.25">
      <c r="A13" s="156"/>
      <c r="B13" s="156"/>
      <c r="C13" s="184"/>
      <c r="D13" s="183" t="s">
        <v>17</v>
      </c>
      <c r="E13" s="183" t="s">
        <v>18</v>
      </c>
      <c r="F13" s="183" t="s">
        <v>18</v>
      </c>
      <c r="G13" s="183" t="s">
        <v>18</v>
      </c>
      <c r="H13" s="156"/>
      <c r="I13" s="156"/>
      <c r="J13" s="156"/>
      <c r="K13" s="156"/>
    </row>
    <row r="14" spans="1:11" ht="20.100000000000001" customHeight="1" x14ac:dyDescent="0.25">
      <c r="A14" s="156"/>
      <c r="B14" s="156"/>
      <c r="C14" s="163" t="s">
        <v>1136</v>
      </c>
      <c r="D14" s="176" t="s">
        <v>53</v>
      </c>
      <c r="E14" s="176" t="s">
        <v>224</v>
      </c>
      <c r="F14" s="176" t="s">
        <v>224</v>
      </c>
      <c r="G14" s="176" t="s">
        <v>224</v>
      </c>
      <c r="H14" s="156"/>
      <c r="I14" s="156"/>
      <c r="J14" s="156"/>
      <c r="K14" s="156"/>
    </row>
    <row r="15" spans="1:11" ht="30.95" customHeight="1" x14ac:dyDescent="0.25">
      <c r="A15" s="156"/>
      <c r="B15" s="156"/>
      <c r="C15" s="163" t="s">
        <v>1135</v>
      </c>
      <c r="D15" s="176" t="s">
        <v>53</v>
      </c>
      <c r="E15" s="176" t="s">
        <v>406</v>
      </c>
      <c r="F15" s="176" t="s">
        <v>361</v>
      </c>
      <c r="G15" s="176" t="s">
        <v>229</v>
      </c>
      <c r="H15" s="156"/>
      <c r="I15" s="156"/>
      <c r="J15" s="156"/>
      <c r="K15" s="156"/>
    </row>
    <row r="16" spans="1:11" ht="41.1" customHeight="1" x14ac:dyDescent="0.25">
      <c r="A16" s="156"/>
      <c r="B16" s="156"/>
      <c r="C16" s="163" t="s">
        <v>1134</v>
      </c>
      <c r="D16" s="176" t="s">
        <v>53</v>
      </c>
      <c r="E16" s="176" t="s">
        <v>1133</v>
      </c>
      <c r="F16" s="176" t="s">
        <v>1132</v>
      </c>
      <c r="G16" s="176" t="s">
        <v>1131</v>
      </c>
      <c r="H16" s="156"/>
      <c r="I16" s="156"/>
      <c r="J16" s="156"/>
      <c r="K16" s="156"/>
    </row>
    <row r="17" spans="1:11" ht="41.1" customHeight="1" x14ac:dyDescent="0.25">
      <c r="A17" s="156"/>
      <c r="B17" s="156"/>
      <c r="C17" s="163" t="s">
        <v>1130</v>
      </c>
      <c r="D17" s="176" t="s">
        <v>53</v>
      </c>
      <c r="E17" s="176" t="s">
        <v>1129</v>
      </c>
      <c r="F17" s="176" t="s">
        <v>1129</v>
      </c>
      <c r="G17" s="176" t="s">
        <v>1129</v>
      </c>
      <c r="H17" s="156"/>
      <c r="I17" s="156"/>
      <c r="J17" s="156"/>
      <c r="K17" s="156"/>
    </row>
    <row r="18" spans="1:11" ht="14.1" customHeight="1" x14ac:dyDescent="0.25">
      <c r="A18" s="156"/>
      <c r="B18" s="156"/>
      <c r="C18" s="1403" t="s">
        <v>43</v>
      </c>
      <c r="D18" s="1404"/>
      <c r="E18" s="1404"/>
      <c r="F18" s="1404"/>
      <c r="G18" s="1404"/>
      <c r="H18" s="156"/>
      <c r="I18" s="156"/>
      <c r="J18" s="156"/>
      <c r="K18" s="156"/>
    </row>
    <row r="19" spans="1:11" ht="14.1" customHeight="1" x14ac:dyDescent="0.25">
      <c r="A19" s="156"/>
      <c r="B19" s="156"/>
      <c r="C19" s="178" t="s">
        <v>1128</v>
      </c>
      <c r="D19" s="1403" t="s">
        <v>1127</v>
      </c>
      <c r="E19" s="1404"/>
      <c r="F19" s="1404"/>
      <c r="G19" s="1404"/>
      <c r="H19" s="156"/>
      <c r="I19" s="156"/>
      <c r="J19" s="156"/>
      <c r="K19" s="156"/>
    </row>
    <row r="20" spans="1:11" ht="18" customHeight="1" x14ac:dyDescent="0.25">
      <c r="A20" s="156"/>
      <c r="B20" s="156"/>
      <c r="C20" s="177" t="s">
        <v>46</v>
      </c>
      <c r="D20" s="1405" t="s">
        <v>1126</v>
      </c>
      <c r="E20" s="1406"/>
      <c r="F20" s="1406"/>
      <c r="G20" s="1406"/>
      <c r="H20" s="156"/>
      <c r="I20" s="156"/>
      <c r="J20" s="156"/>
      <c r="K20" s="156"/>
    </row>
    <row r="21" spans="1:11" ht="18" customHeight="1" x14ac:dyDescent="0.25">
      <c r="A21" s="156"/>
      <c r="B21" s="156"/>
      <c r="C21" s="154" t="s">
        <v>48</v>
      </c>
      <c r="D21" s="1407" t="s">
        <v>1125</v>
      </c>
      <c r="E21" s="1408"/>
      <c r="F21" s="1408"/>
      <c r="G21" s="1408"/>
      <c r="H21" s="156"/>
      <c r="I21" s="156"/>
      <c r="J21" s="156"/>
      <c r="K21" s="156"/>
    </row>
    <row r="22" spans="1:11" ht="18" customHeight="1" x14ac:dyDescent="0.25">
      <c r="A22" s="156"/>
      <c r="B22" s="156"/>
      <c r="C22" s="154" t="s">
        <v>50</v>
      </c>
      <c r="D22" s="1407" t="s">
        <v>1124</v>
      </c>
      <c r="E22" s="1408"/>
      <c r="F22" s="1408"/>
      <c r="G22" s="1408"/>
      <c r="H22" s="156"/>
      <c r="I22" s="156"/>
      <c r="J22" s="156"/>
      <c r="K22" s="156"/>
    </row>
    <row r="23" spans="1:11" ht="15" customHeight="1" x14ac:dyDescent="0.25">
      <c r="A23" s="156"/>
      <c r="B23" s="156"/>
      <c r="C23" s="175"/>
      <c r="D23" s="174">
        <v>2026</v>
      </c>
      <c r="E23" s="174">
        <v>2027</v>
      </c>
      <c r="F23" s="174">
        <v>2028</v>
      </c>
      <c r="G23" s="174">
        <v>2029</v>
      </c>
      <c r="H23" s="156"/>
      <c r="I23" s="156"/>
      <c r="J23" s="156"/>
      <c r="K23" s="156"/>
    </row>
    <row r="24" spans="1:11" ht="15" customHeight="1" x14ac:dyDescent="0.25">
      <c r="A24" s="156"/>
      <c r="B24" s="156"/>
      <c r="C24" s="173"/>
      <c r="D24" s="172" t="s">
        <v>17</v>
      </c>
      <c r="E24" s="172" t="s">
        <v>18</v>
      </c>
      <c r="F24" s="172" t="s">
        <v>18</v>
      </c>
      <c r="G24" s="172" t="s">
        <v>18</v>
      </c>
      <c r="H24" s="156"/>
      <c r="I24" s="156"/>
      <c r="J24" s="156"/>
      <c r="K24" s="156"/>
    </row>
    <row r="25" spans="1:11" ht="14.1" customHeight="1" x14ac:dyDescent="0.25">
      <c r="A25" s="156"/>
      <c r="B25" s="156"/>
      <c r="C25" s="163" t="s">
        <v>52</v>
      </c>
      <c r="D25" s="176" t="s">
        <v>53</v>
      </c>
      <c r="E25" s="176" t="s">
        <v>1123</v>
      </c>
      <c r="F25" s="176" t="s">
        <v>1123</v>
      </c>
      <c r="G25" s="176" t="s">
        <v>1123</v>
      </c>
      <c r="H25" s="156"/>
      <c r="I25" s="156"/>
      <c r="J25" s="156"/>
      <c r="K25" s="156"/>
    </row>
    <row r="26" spans="1:11" ht="14.1" customHeight="1" x14ac:dyDescent="0.25">
      <c r="A26" s="156"/>
      <c r="B26" s="156"/>
      <c r="C26" s="163" t="s">
        <v>54</v>
      </c>
      <c r="D26" s="176" t="s">
        <v>55</v>
      </c>
      <c r="E26" s="176" t="s">
        <v>1122</v>
      </c>
      <c r="F26" s="176" t="s">
        <v>1121</v>
      </c>
      <c r="G26" s="176" t="s">
        <v>1120</v>
      </c>
      <c r="H26" s="156"/>
      <c r="I26" s="156"/>
      <c r="J26" s="156"/>
      <c r="K26" s="156"/>
    </row>
    <row r="27" spans="1:11" ht="14.1" customHeight="1" x14ac:dyDescent="0.25">
      <c r="A27" s="156"/>
      <c r="B27" s="156"/>
      <c r="C27" s="163" t="s">
        <v>59</v>
      </c>
      <c r="D27" s="176" t="s">
        <v>55</v>
      </c>
      <c r="E27" s="176" t="s">
        <v>1119</v>
      </c>
      <c r="F27" s="176" t="s">
        <v>1118</v>
      </c>
      <c r="G27" s="176" t="s">
        <v>1117</v>
      </c>
      <c r="H27" s="156"/>
      <c r="I27" s="156"/>
      <c r="J27" s="156"/>
      <c r="K27" s="156"/>
    </row>
    <row r="28" spans="1:11" ht="14.1" customHeight="1" x14ac:dyDescent="0.25">
      <c r="A28" s="156"/>
      <c r="B28" s="156"/>
      <c r="C28" s="163" t="s">
        <v>63</v>
      </c>
      <c r="D28" s="176" t="s">
        <v>53</v>
      </c>
      <c r="E28" s="176" t="s">
        <v>53</v>
      </c>
      <c r="F28" s="176" t="s">
        <v>55</v>
      </c>
      <c r="G28" s="176" t="s">
        <v>55</v>
      </c>
      <c r="H28" s="156"/>
      <c r="I28" s="156"/>
      <c r="J28" s="156"/>
      <c r="K28" s="156"/>
    </row>
    <row r="29" spans="1:11" ht="14.1" customHeight="1" x14ac:dyDescent="0.25">
      <c r="A29" s="156"/>
      <c r="B29" s="156"/>
      <c r="C29" s="163" t="s">
        <v>65</v>
      </c>
      <c r="D29" s="176" t="s">
        <v>53</v>
      </c>
      <c r="E29" s="176" t="s">
        <v>53</v>
      </c>
      <c r="F29" s="176" t="s">
        <v>178</v>
      </c>
      <c r="G29" s="176" t="s">
        <v>1116</v>
      </c>
      <c r="H29" s="156"/>
      <c r="I29" s="156"/>
      <c r="J29" s="156"/>
      <c r="K29" s="156"/>
    </row>
    <row r="30" spans="1:11" ht="14.1" customHeight="1" x14ac:dyDescent="0.25">
      <c r="A30" s="156"/>
      <c r="B30" s="156"/>
      <c r="C30" s="163" t="s">
        <v>68</v>
      </c>
      <c r="D30" s="176" t="s">
        <v>53</v>
      </c>
      <c r="E30" s="176" t="s">
        <v>53</v>
      </c>
      <c r="F30" s="176" t="s">
        <v>178</v>
      </c>
      <c r="G30" s="176" t="s">
        <v>1116</v>
      </c>
      <c r="H30" s="156"/>
      <c r="I30" s="156"/>
      <c r="J30" s="156"/>
      <c r="K30" s="156"/>
    </row>
    <row r="31" spans="1:11" ht="14.1" customHeight="1" x14ac:dyDescent="0.25">
      <c r="A31" s="156"/>
      <c r="B31" s="156"/>
      <c r="C31" s="1409" t="s">
        <v>70</v>
      </c>
      <c r="D31" s="1410"/>
      <c r="E31" s="1410"/>
      <c r="F31" s="1410"/>
      <c r="G31" s="1410"/>
      <c r="H31" s="156"/>
      <c r="I31" s="156"/>
      <c r="J31" s="156"/>
      <c r="K31" s="156"/>
    </row>
    <row r="32" spans="1:11" ht="14.1" customHeight="1" x14ac:dyDescent="0.25">
      <c r="A32" s="156"/>
      <c r="B32" s="156"/>
      <c r="C32" s="175"/>
      <c r="D32" s="174">
        <v>2026</v>
      </c>
      <c r="E32" s="174">
        <v>2027</v>
      </c>
      <c r="F32" s="174">
        <v>2028</v>
      </c>
      <c r="G32" s="174">
        <v>2029</v>
      </c>
      <c r="H32" s="156"/>
      <c r="I32" s="156"/>
      <c r="J32" s="156"/>
      <c r="K32" s="156"/>
    </row>
    <row r="33" spans="1:11" ht="14.1" customHeight="1" x14ac:dyDescent="0.25">
      <c r="A33" s="156"/>
      <c r="B33" s="156"/>
      <c r="C33" s="173"/>
      <c r="D33" s="172" t="s">
        <v>17</v>
      </c>
      <c r="E33" s="172" t="s">
        <v>18</v>
      </c>
      <c r="F33" s="172" t="s">
        <v>18</v>
      </c>
      <c r="G33" s="172" t="s">
        <v>18</v>
      </c>
      <c r="H33" s="156"/>
      <c r="I33" s="156"/>
      <c r="J33" s="156"/>
      <c r="K33" s="156"/>
    </row>
    <row r="34" spans="1:11" ht="14.1" customHeight="1" x14ac:dyDescent="0.25">
      <c r="A34" s="156"/>
      <c r="B34" s="156"/>
      <c r="C34" s="171" t="s">
        <v>71</v>
      </c>
      <c r="D34" s="169">
        <v>0</v>
      </c>
      <c r="E34" s="169">
        <v>68792000</v>
      </c>
      <c r="F34" s="169">
        <v>69169000</v>
      </c>
      <c r="G34" s="169">
        <v>69249000</v>
      </c>
      <c r="H34" s="156"/>
      <c r="I34" s="156"/>
      <c r="J34" s="156"/>
      <c r="K34" s="156"/>
    </row>
    <row r="35" spans="1:11" ht="14.1" customHeight="1" x14ac:dyDescent="0.25">
      <c r="A35" s="156"/>
      <c r="B35" s="156"/>
      <c r="C35" s="171" t="s">
        <v>72</v>
      </c>
      <c r="D35" s="169">
        <v>0</v>
      </c>
      <c r="E35" s="169">
        <v>68792000</v>
      </c>
      <c r="F35" s="169">
        <v>69169000</v>
      </c>
      <c r="G35" s="169">
        <v>69249000</v>
      </c>
      <c r="H35" s="156"/>
      <c r="I35" s="156"/>
      <c r="J35" s="156"/>
      <c r="K35" s="156"/>
    </row>
    <row r="36" spans="1:11" ht="14.1" customHeight="1" x14ac:dyDescent="0.25">
      <c r="A36" s="156"/>
      <c r="B36" s="156"/>
      <c r="C36" s="171" t="s">
        <v>73</v>
      </c>
      <c r="D36" s="169">
        <v>0</v>
      </c>
      <c r="E36" s="169">
        <v>0</v>
      </c>
      <c r="F36" s="169">
        <v>0</v>
      </c>
      <c r="G36" s="169">
        <v>0</v>
      </c>
      <c r="H36" s="156"/>
      <c r="I36" s="156"/>
      <c r="J36" s="156"/>
      <c r="K36" s="156"/>
    </row>
    <row r="37" spans="1:11" ht="14.1" customHeight="1" x14ac:dyDescent="0.25">
      <c r="A37" s="156"/>
      <c r="B37" s="156"/>
      <c r="C37" s="171" t="s">
        <v>74</v>
      </c>
      <c r="D37" s="169">
        <v>0</v>
      </c>
      <c r="E37" s="169">
        <v>13908000</v>
      </c>
      <c r="F37" s="169">
        <v>13931000</v>
      </c>
      <c r="G37" s="169">
        <v>14251000</v>
      </c>
      <c r="H37" s="156"/>
      <c r="I37" s="156"/>
      <c r="J37" s="156"/>
      <c r="K37" s="156"/>
    </row>
    <row r="38" spans="1:11" ht="14.1" customHeight="1" x14ac:dyDescent="0.25">
      <c r="A38" s="156"/>
      <c r="B38" s="156"/>
      <c r="C38" s="171" t="s">
        <v>72</v>
      </c>
      <c r="D38" s="169">
        <v>0</v>
      </c>
      <c r="E38" s="169">
        <v>13908000</v>
      </c>
      <c r="F38" s="169">
        <v>13931000</v>
      </c>
      <c r="G38" s="169">
        <v>14251000</v>
      </c>
      <c r="H38" s="156"/>
      <c r="I38" s="156"/>
      <c r="J38" s="156"/>
      <c r="K38" s="156"/>
    </row>
    <row r="39" spans="1:11" ht="14.1" customHeight="1" x14ac:dyDescent="0.25">
      <c r="A39" s="156"/>
      <c r="B39" s="156"/>
      <c r="C39" s="171" t="s">
        <v>73</v>
      </c>
      <c r="D39" s="169">
        <v>0</v>
      </c>
      <c r="E39" s="169">
        <v>0</v>
      </c>
      <c r="F39" s="169">
        <v>0</v>
      </c>
      <c r="G39" s="169">
        <v>0</v>
      </c>
      <c r="H39" s="156"/>
      <c r="I39" s="156"/>
      <c r="J39" s="156"/>
      <c r="K39" s="156"/>
    </row>
    <row r="40" spans="1:11" ht="14.1" customHeight="1" x14ac:dyDescent="0.25">
      <c r="A40" s="156"/>
      <c r="B40" s="156"/>
      <c r="C40" s="171" t="s">
        <v>75</v>
      </c>
      <c r="D40" s="169">
        <v>0</v>
      </c>
      <c r="E40" s="169">
        <v>16835000</v>
      </c>
      <c r="F40" s="169">
        <v>16885000</v>
      </c>
      <c r="G40" s="169">
        <v>16985000</v>
      </c>
      <c r="H40" s="156"/>
      <c r="I40" s="156"/>
      <c r="J40" s="156"/>
      <c r="K40" s="156"/>
    </row>
    <row r="41" spans="1:11" ht="14.1" customHeight="1" x14ac:dyDescent="0.25">
      <c r="A41" s="156"/>
      <c r="B41" s="156"/>
      <c r="C41" s="171" t="s">
        <v>72</v>
      </c>
      <c r="D41" s="169">
        <v>0</v>
      </c>
      <c r="E41" s="169">
        <v>16835000</v>
      </c>
      <c r="F41" s="169">
        <v>16885000</v>
      </c>
      <c r="G41" s="169">
        <v>16985000</v>
      </c>
      <c r="H41" s="156"/>
      <c r="I41" s="156"/>
      <c r="J41" s="156"/>
      <c r="K41" s="156"/>
    </row>
    <row r="42" spans="1:11" ht="14.1" customHeight="1" x14ac:dyDescent="0.25">
      <c r="A42" s="156"/>
      <c r="B42" s="156"/>
      <c r="C42" s="171" t="s">
        <v>73</v>
      </c>
      <c r="D42" s="169">
        <v>0</v>
      </c>
      <c r="E42" s="169">
        <v>0</v>
      </c>
      <c r="F42" s="169">
        <v>0</v>
      </c>
      <c r="G42" s="169">
        <v>0</v>
      </c>
      <c r="H42" s="156"/>
      <c r="I42" s="156"/>
      <c r="J42" s="156"/>
      <c r="K42" s="156"/>
    </row>
    <row r="43" spans="1:11" ht="14.1" customHeight="1" x14ac:dyDescent="0.25">
      <c r="A43" s="156"/>
      <c r="B43" s="156"/>
      <c r="C43" s="171" t="s">
        <v>76</v>
      </c>
      <c r="D43" s="169">
        <v>0</v>
      </c>
      <c r="E43" s="169">
        <v>0</v>
      </c>
      <c r="F43" s="169">
        <v>0</v>
      </c>
      <c r="G43" s="169">
        <v>0</v>
      </c>
      <c r="H43" s="156"/>
      <c r="I43" s="156"/>
      <c r="J43" s="156"/>
      <c r="K43" s="156"/>
    </row>
    <row r="44" spans="1:11" ht="14.1" customHeight="1" x14ac:dyDescent="0.25">
      <c r="A44" s="156"/>
      <c r="B44" s="156"/>
      <c r="C44" s="171" t="s">
        <v>72</v>
      </c>
      <c r="D44" s="169">
        <v>0</v>
      </c>
      <c r="E44" s="169">
        <v>0</v>
      </c>
      <c r="F44" s="169">
        <v>0</v>
      </c>
      <c r="G44" s="169">
        <v>0</v>
      </c>
      <c r="H44" s="156"/>
      <c r="I44" s="156"/>
      <c r="J44" s="156"/>
      <c r="K44" s="156"/>
    </row>
    <row r="45" spans="1:11" ht="14.1" customHeight="1" x14ac:dyDescent="0.25">
      <c r="A45" s="156"/>
      <c r="B45" s="156"/>
      <c r="C45" s="171" t="s">
        <v>73</v>
      </c>
      <c r="D45" s="169">
        <v>0</v>
      </c>
      <c r="E45" s="169">
        <v>0</v>
      </c>
      <c r="F45" s="169">
        <v>0</v>
      </c>
      <c r="G45" s="169">
        <v>0</v>
      </c>
      <c r="H45" s="156"/>
      <c r="I45" s="156"/>
      <c r="J45" s="156"/>
      <c r="K45" s="156"/>
    </row>
    <row r="46" spans="1:11" ht="14.1" customHeight="1" x14ac:dyDescent="0.25">
      <c r="A46" s="156"/>
      <c r="B46" s="156"/>
      <c r="C46" s="171" t="s">
        <v>77</v>
      </c>
      <c r="D46" s="169">
        <v>0</v>
      </c>
      <c r="E46" s="169">
        <v>0</v>
      </c>
      <c r="F46" s="169">
        <v>0</v>
      </c>
      <c r="G46" s="169">
        <v>0</v>
      </c>
      <c r="H46" s="156"/>
      <c r="I46" s="156"/>
      <c r="J46" s="156"/>
      <c r="K46" s="156"/>
    </row>
    <row r="47" spans="1:11" ht="14.1" customHeight="1" x14ac:dyDescent="0.25">
      <c r="A47" s="156"/>
      <c r="B47" s="156"/>
      <c r="C47" s="171" t="s">
        <v>72</v>
      </c>
      <c r="D47" s="169">
        <v>0</v>
      </c>
      <c r="E47" s="169">
        <v>0</v>
      </c>
      <c r="F47" s="169">
        <v>0</v>
      </c>
      <c r="G47" s="169">
        <v>0</v>
      </c>
      <c r="H47" s="156"/>
      <c r="I47" s="156"/>
      <c r="J47" s="156"/>
      <c r="K47" s="156"/>
    </row>
    <row r="48" spans="1:11" ht="14.1" customHeight="1" x14ac:dyDescent="0.25">
      <c r="A48" s="156"/>
      <c r="B48" s="156"/>
      <c r="C48" s="171" t="s">
        <v>73</v>
      </c>
      <c r="D48" s="169">
        <v>0</v>
      </c>
      <c r="E48" s="169">
        <v>0</v>
      </c>
      <c r="F48" s="169">
        <v>0</v>
      </c>
      <c r="G48" s="169">
        <v>0</v>
      </c>
      <c r="H48" s="156"/>
      <c r="I48" s="156"/>
      <c r="J48" s="156"/>
      <c r="K48" s="156"/>
    </row>
    <row r="49" spans="1:11" ht="14.1" customHeight="1" x14ac:dyDescent="0.25">
      <c r="A49" s="156"/>
      <c r="B49" s="156"/>
      <c r="C49" s="171" t="s">
        <v>78</v>
      </c>
      <c r="D49" s="169">
        <v>0</v>
      </c>
      <c r="E49" s="169">
        <v>200000</v>
      </c>
      <c r="F49" s="169">
        <v>200000</v>
      </c>
      <c r="G49" s="169">
        <v>200000</v>
      </c>
      <c r="H49" s="156"/>
      <c r="I49" s="156"/>
      <c r="J49" s="156"/>
      <c r="K49" s="156"/>
    </row>
    <row r="50" spans="1:11" ht="14.1" customHeight="1" x14ac:dyDescent="0.25">
      <c r="A50" s="156"/>
      <c r="B50" s="156"/>
      <c r="C50" s="171" t="s">
        <v>72</v>
      </c>
      <c r="D50" s="169">
        <v>0</v>
      </c>
      <c r="E50" s="169">
        <v>200000</v>
      </c>
      <c r="F50" s="169">
        <v>200000</v>
      </c>
      <c r="G50" s="169">
        <v>200000</v>
      </c>
      <c r="H50" s="156"/>
      <c r="I50" s="156"/>
      <c r="J50" s="156"/>
      <c r="K50" s="156"/>
    </row>
    <row r="51" spans="1:11" ht="14.1" customHeight="1" x14ac:dyDescent="0.25">
      <c r="A51" s="156"/>
      <c r="B51" s="156"/>
      <c r="C51" s="171" t="s">
        <v>73</v>
      </c>
      <c r="D51" s="169">
        <v>0</v>
      </c>
      <c r="E51" s="169">
        <v>0</v>
      </c>
      <c r="F51" s="169">
        <v>0</v>
      </c>
      <c r="G51" s="169">
        <v>0</v>
      </c>
      <c r="H51" s="156"/>
      <c r="I51" s="156"/>
      <c r="J51" s="156"/>
      <c r="K51" s="156"/>
    </row>
    <row r="52" spans="1:11" ht="14.1" customHeight="1" x14ac:dyDescent="0.25">
      <c r="A52" s="156"/>
      <c r="B52" s="156"/>
      <c r="C52" s="171" t="s">
        <v>79</v>
      </c>
      <c r="D52" s="169">
        <v>0</v>
      </c>
      <c r="E52" s="169">
        <v>240000</v>
      </c>
      <c r="F52" s="169">
        <v>240000</v>
      </c>
      <c r="G52" s="169">
        <v>240000</v>
      </c>
      <c r="H52" s="156"/>
      <c r="I52" s="156"/>
      <c r="J52" s="156"/>
      <c r="K52" s="156"/>
    </row>
    <row r="53" spans="1:11" ht="14.1" customHeight="1" x14ac:dyDescent="0.25">
      <c r="A53" s="156"/>
      <c r="B53" s="156"/>
      <c r="C53" s="171" t="s">
        <v>72</v>
      </c>
      <c r="D53" s="169">
        <v>0</v>
      </c>
      <c r="E53" s="169">
        <v>240000</v>
      </c>
      <c r="F53" s="169">
        <v>240000</v>
      </c>
      <c r="G53" s="169">
        <v>240000</v>
      </c>
      <c r="H53" s="156"/>
      <c r="I53" s="156"/>
      <c r="J53" s="156"/>
      <c r="K53" s="156"/>
    </row>
    <row r="54" spans="1:11" ht="14.1" customHeight="1" x14ac:dyDescent="0.25">
      <c r="A54" s="156"/>
      <c r="B54" s="156"/>
      <c r="C54" s="171" t="s">
        <v>73</v>
      </c>
      <c r="D54" s="169">
        <v>0</v>
      </c>
      <c r="E54" s="169">
        <v>0</v>
      </c>
      <c r="F54" s="169">
        <v>0</v>
      </c>
      <c r="G54" s="169">
        <v>0</v>
      </c>
      <c r="H54" s="156"/>
      <c r="I54" s="156"/>
      <c r="J54" s="156"/>
      <c r="K54" s="156"/>
    </row>
    <row r="55" spans="1:11" ht="14.1" customHeight="1" x14ac:dyDescent="0.25">
      <c r="A55" s="156"/>
      <c r="B55" s="156"/>
      <c r="C55" s="171" t="s">
        <v>80</v>
      </c>
      <c r="D55" s="169">
        <v>0</v>
      </c>
      <c r="E55" s="169">
        <v>0</v>
      </c>
      <c r="F55" s="169">
        <v>0</v>
      </c>
      <c r="G55" s="169">
        <v>0</v>
      </c>
      <c r="H55" s="156"/>
      <c r="I55" s="156"/>
      <c r="J55" s="156"/>
      <c r="K55" s="156"/>
    </row>
    <row r="56" spans="1:11" ht="14.1" customHeight="1" x14ac:dyDescent="0.25">
      <c r="A56" s="156"/>
      <c r="B56" s="156"/>
      <c r="C56" s="171" t="s">
        <v>72</v>
      </c>
      <c r="D56" s="169">
        <v>0</v>
      </c>
      <c r="E56" s="169">
        <v>0</v>
      </c>
      <c r="F56" s="169">
        <v>0</v>
      </c>
      <c r="G56" s="169">
        <v>0</v>
      </c>
      <c r="H56" s="156"/>
      <c r="I56" s="156"/>
      <c r="J56" s="156"/>
      <c r="K56" s="156"/>
    </row>
    <row r="57" spans="1:11" ht="14.1" customHeight="1" x14ac:dyDescent="0.25">
      <c r="A57" s="156"/>
      <c r="B57" s="156"/>
      <c r="C57" s="171" t="s">
        <v>81</v>
      </c>
      <c r="D57" s="169">
        <v>0</v>
      </c>
      <c r="E57" s="169">
        <v>0</v>
      </c>
      <c r="F57" s="169">
        <v>0</v>
      </c>
      <c r="G57" s="169">
        <v>0</v>
      </c>
      <c r="H57" s="156"/>
      <c r="I57" s="156"/>
      <c r="J57" s="156"/>
      <c r="K57" s="156"/>
    </row>
    <row r="58" spans="1:11" ht="14.1" customHeight="1" x14ac:dyDescent="0.25">
      <c r="A58" s="156"/>
      <c r="B58" s="156"/>
      <c r="C58" s="171" t="s">
        <v>82</v>
      </c>
      <c r="D58" s="169">
        <v>0</v>
      </c>
      <c r="E58" s="169">
        <v>0</v>
      </c>
      <c r="F58" s="169">
        <v>0</v>
      </c>
      <c r="G58" s="169">
        <v>0</v>
      </c>
      <c r="H58" s="156"/>
      <c r="I58" s="156"/>
      <c r="J58" s="156"/>
      <c r="K58" s="156"/>
    </row>
    <row r="59" spans="1:11" ht="14.1" customHeight="1" x14ac:dyDescent="0.25">
      <c r="A59" s="156"/>
      <c r="B59" s="156"/>
      <c r="C59" s="171" t="s">
        <v>83</v>
      </c>
      <c r="D59" s="169">
        <v>0</v>
      </c>
      <c r="E59" s="169">
        <v>0</v>
      </c>
      <c r="F59" s="169">
        <v>0</v>
      </c>
      <c r="G59" s="169">
        <v>0</v>
      </c>
      <c r="H59" s="156"/>
      <c r="I59" s="156"/>
      <c r="J59" s="156"/>
      <c r="K59" s="156"/>
    </row>
    <row r="60" spans="1:11" ht="14.1" customHeight="1" x14ac:dyDescent="0.25">
      <c r="A60" s="156"/>
      <c r="B60" s="156"/>
      <c r="C60" s="171" t="s">
        <v>84</v>
      </c>
      <c r="D60" s="169">
        <v>0</v>
      </c>
      <c r="E60" s="169">
        <v>0</v>
      </c>
      <c r="F60" s="169">
        <v>0</v>
      </c>
      <c r="G60" s="169">
        <v>0</v>
      </c>
      <c r="H60" s="156"/>
      <c r="I60" s="156"/>
      <c r="J60" s="156"/>
      <c r="K60" s="156"/>
    </row>
    <row r="61" spans="1:11" ht="14.1" customHeight="1" x14ac:dyDescent="0.25">
      <c r="A61" s="156"/>
      <c r="B61" s="156"/>
      <c r="C61" s="171" t="s">
        <v>85</v>
      </c>
      <c r="D61" s="169">
        <v>0</v>
      </c>
      <c r="E61" s="169">
        <v>0</v>
      </c>
      <c r="F61" s="169">
        <v>0</v>
      </c>
      <c r="G61" s="169">
        <v>0</v>
      </c>
      <c r="H61" s="156"/>
      <c r="I61" s="156"/>
      <c r="J61" s="156"/>
      <c r="K61" s="156"/>
    </row>
    <row r="62" spans="1:11" ht="14.1" customHeight="1" x14ac:dyDescent="0.25">
      <c r="A62" s="156"/>
      <c r="B62" s="156"/>
      <c r="C62" s="171" t="s">
        <v>72</v>
      </c>
      <c r="D62" s="169">
        <v>0</v>
      </c>
      <c r="E62" s="169">
        <v>0</v>
      </c>
      <c r="F62" s="169">
        <v>0</v>
      </c>
      <c r="G62" s="169">
        <v>0</v>
      </c>
      <c r="H62" s="156"/>
      <c r="I62" s="156"/>
      <c r="J62" s="156"/>
      <c r="K62" s="156"/>
    </row>
    <row r="63" spans="1:11" ht="14.1" customHeight="1" x14ac:dyDescent="0.25">
      <c r="A63" s="156"/>
      <c r="B63" s="156"/>
      <c r="C63" s="171" t="s">
        <v>81</v>
      </c>
      <c r="D63" s="169">
        <v>0</v>
      </c>
      <c r="E63" s="169">
        <v>0</v>
      </c>
      <c r="F63" s="169">
        <v>0</v>
      </c>
      <c r="G63" s="169">
        <v>0</v>
      </c>
      <c r="H63" s="156"/>
      <c r="I63" s="156"/>
      <c r="J63" s="156"/>
      <c r="K63" s="156"/>
    </row>
    <row r="64" spans="1:11" ht="14.1" customHeight="1" x14ac:dyDescent="0.25">
      <c r="A64" s="156"/>
      <c r="B64" s="156"/>
      <c r="C64" s="171" t="s">
        <v>82</v>
      </c>
      <c r="D64" s="169">
        <v>0</v>
      </c>
      <c r="E64" s="169">
        <v>0</v>
      </c>
      <c r="F64" s="169">
        <v>0</v>
      </c>
      <c r="G64" s="169">
        <v>0</v>
      </c>
      <c r="H64" s="156"/>
      <c r="I64" s="156"/>
      <c r="J64" s="156"/>
      <c r="K64" s="156"/>
    </row>
    <row r="65" spans="1:11" ht="14.1" customHeight="1" x14ac:dyDescent="0.25">
      <c r="A65" s="156"/>
      <c r="B65" s="156"/>
      <c r="C65" s="171" t="s">
        <v>83</v>
      </c>
      <c r="D65" s="169">
        <v>0</v>
      </c>
      <c r="E65" s="169">
        <v>0</v>
      </c>
      <c r="F65" s="169">
        <v>0</v>
      </c>
      <c r="G65" s="169">
        <v>0</v>
      </c>
      <c r="H65" s="156"/>
      <c r="I65" s="156"/>
      <c r="J65" s="156"/>
      <c r="K65" s="156"/>
    </row>
    <row r="66" spans="1:11" ht="14.1" customHeight="1" x14ac:dyDescent="0.25">
      <c r="A66" s="156"/>
      <c r="B66" s="156"/>
      <c r="C66" s="171" t="s">
        <v>84</v>
      </c>
      <c r="D66" s="169">
        <v>0</v>
      </c>
      <c r="E66" s="169">
        <v>0</v>
      </c>
      <c r="F66" s="169">
        <v>0</v>
      </c>
      <c r="G66" s="169">
        <v>0</v>
      </c>
      <c r="H66" s="156"/>
      <c r="I66" s="156"/>
      <c r="J66" s="156"/>
      <c r="K66" s="156"/>
    </row>
    <row r="67" spans="1:11" ht="14.1" customHeight="1" x14ac:dyDescent="0.25">
      <c r="A67" s="156"/>
      <c r="B67" s="156"/>
      <c r="C67" s="171" t="s">
        <v>86</v>
      </c>
      <c r="D67" s="169">
        <v>0</v>
      </c>
      <c r="E67" s="169">
        <v>0</v>
      </c>
      <c r="F67" s="169">
        <v>0</v>
      </c>
      <c r="G67" s="169">
        <v>0</v>
      </c>
      <c r="H67" s="156"/>
      <c r="I67" s="156"/>
      <c r="J67" s="156"/>
      <c r="K67" s="156"/>
    </row>
    <row r="68" spans="1:11" ht="14.1" customHeight="1" x14ac:dyDescent="0.25">
      <c r="A68" s="156"/>
      <c r="B68" s="156"/>
      <c r="C68" s="171" t="s">
        <v>72</v>
      </c>
      <c r="D68" s="169">
        <v>0</v>
      </c>
      <c r="E68" s="169">
        <v>0</v>
      </c>
      <c r="F68" s="169">
        <v>0</v>
      </c>
      <c r="G68" s="169">
        <v>0</v>
      </c>
      <c r="H68" s="156"/>
      <c r="I68" s="156"/>
      <c r="J68" s="156"/>
      <c r="K68" s="156"/>
    </row>
    <row r="69" spans="1:11" ht="14.1" customHeight="1" x14ac:dyDescent="0.25">
      <c r="A69" s="156"/>
      <c r="B69" s="156"/>
      <c r="C69" s="171" t="s">
        <v>81</v>
      </c>
      <c r="D69" s="169">
        <v>0</v>
      </c>
      <c r="E69" s="169">
        <v>0</v>
      </c>
      <c r="F69" s="169">
        <v>0</v>
      </c>
      <c r="G69" s="169">
        <v>0</v>
      </c>
      <c r="H69" s="156"/>
      <c r="I69" s="156"/>
      <c r="J69" s="156"/>
      <c r="K69" s="156"/>
    </row>
    <row r="70" spans="1:11" ht="14.1" customHeight="1" x14ac:dyDescent="0.25">
      <c r="A70" s="156"/>
      <c r="B70" s="156"/>
      <c r="C70" s="171" t="s">
        <v>82</v>
      </c>
      <c r="D70" s="169">
        <v>0</v>
      </c>
      <c r="E70" s="169">
        <v>0</v>
      </c>
      <c r="F70" s="169">
        <v>0</v>
      </c>
      <c r="G70" s="169">
        <v>0</v>
      </c>
      <c r="H70" s="156"/>
      <c r="I70" s="156"/>
      <c r="J70" s="156"/>
      <c r="K70" s="156"/>
    </row>
    <row r="71" spans="1:11" ht="14.1" customHeight="1" x14ac:dyDescent="0.25">
      <c r="A71" s="156"/>
      <c r="B71" s="156"/>
      <c r="C71" s="171" t="s">
        <v>83</v>
      </c>
      <c r="D71" s="169">
        <v>0</v>
      </c>
      <c r="E71" s="169">
        <v>0</v>
      </c>
      <c r="F71" s="169">
        <v>0</v>
      </c>
      <c r="G71" s="169">
        <v>0</v>
      </c>
      <c r="H71" s="156"/>
      <c r="I71" s="156"/>
      <c r="J71" s="156"/>
      <c r="K71" s="156"/>
    </row>
    <row r="72" spans="1:11" ht="14.1" customHeight="1" x14ac:dyDescent="0.25">
      <c r="A72" s="156"/>
      <c r="B72" s="156"/>
      <c r="C72" s="171" t="s">
        <v>84</v>
      </c>
      <c r="D72" s="169">
        <v>0</v>
      </c>
      <c r="E72" s="169">
        <v>0</v>
      </c>
      <c r="F72" s="169">
        <v>0</v>
      </c>
      <c r="G72" s="169">
        <v>0</v>
      </c>
      <c r="H72" s="156"/>
      <c r="I72" s="156"/>
      <c r="J72" s="156"/>
      <c r="K72" s="156"/>
    </row>
    <row r="73" spans="1:11" ht="14.1" customHeight="1" x14ac:dyDescent="0.25">
      <c r="A73" s="156"/>
      <c r="B73" s="156"/>
      <c r="C73" s="171" t="s">
        <v>87</v>
      </c>
      <c r="D73" s="169">
        <v>0</v>
      </c>
      <c r="E73" s="169">
        <v>0</v>
      </c>
      <c r="F73" s="169">
        <v>0</v>
      </c>
      <c r="G73" s="169">
        <v>0</v>
      </c>
      <c r="H73" s="156"/>
      <c r="I73" s="156"/>
      <c r="J73" s="156"/>
      <c r="K73" s="156"/>
    </row>
    <row r="74" spans="1:11" ht="14.1" customHeight="1" x14ac:dyDescent="0.25">
      <c r="A74" s="156"/>
      <c r="B74" s="156"/>
      <c r="C74" s="171" t="s">
        <v>88</v>
      </c>
      <c r="D74" s="169">
        <v>0</v>
      </c>
      <c r="E74" s="169">
        <v>0</v>
      </c>
      <c r="F74" s="169">
        <v>0</v>
      </c>
      <c r="G74" s="169">
        <v>0</v>
      </c>
      <c r="H74" s="156"/>
      <c r="I74" s="156"/>
      <c r="J74" s="156"/>
      <c r="K74" s="156"/>
    </row>
    <row r="75" spans="1:11" ht="14.1" customHeight="1" x14ac:dyDescent="0.25">
      <c r="A75" s="156"/>
      <c r="B75" s="156"/>
      <c r="C75" s="170" t="s">
        <v>89</v>
      </c>
      <c r="D75" s="169">
        <v>0</v>
      </c>
      <c r="E75" s="169">
        <v>99975000</v>
      </c>
      <c r="F75" s="169">
        <v>100425000</v>
      </c>
      <c r="G75" s="169">
        <v>100925000</v>
      </c>
      <c r="H75" s="156"/>
      <c r="I75" s="156"/>
      <c r="J75" s="156"/>
      <c r="K75" s="156"/>
    </row>
    <row r="76" spans="1:11" ht="14.1" customHeight="1" x14ac:dyDescent="0.25">
      <c r="A76" s="156"/>
      <c r="B76" s="156"/>
      <c r="C76" s="1403" t="s">
        <v>90</v>
      </c>
      <c r="D76" s="1404"/>
      <c r="E76" s="1404"/>
      <c r="F76" s="1404"/>
      <c r="G76" s="1404"/>
      <c r="H76" s="156"/>
      <c r="I76" s="156"/>
      <c r="J76" s="156"/>
      <c r="K76" s="156"/>
    </row>
    <row r="77" spans="1:11" ht="14.1" customHeight="1" x14ac:dyDescent="0.25">
      <c r="A77" s="156"/>
      <c r="B77" s="156"/>
      <c r="C77" s="178" t="s">
        <v>53</v>
      </c>
      <c r="D77" s="1403" t="s">
        <v>1115</v>
      </c>
      <c r="E77" s="1404"/>
      <c r="F77" s="1404"/>
      <c r="G77" s="1404"/>
      <c r="H77" s="156"/>
      <c r="I77" s="156"/>
      <c r="J77" s="156"/>
      <c r="K77" s="156"/>
    </row>
    <row r="78" spans="1:11" ht="14.1" customHeight="1" x14ac:dyDescent="0.25">
      <c r="A78" s="156"/>
      <c r="B78" s="156"/>
      <c r="C78" s="177" t="s">
        <v>46</v>
      </c>
      <c r="D78" s="1405" t="s">
        <v>1114</v>
      </c>
      <c r="E78" s="1406"/>
      <c r="F78" s="1406"/>
      <c r="G78" s="1406"/>
      <c r="H78" s="156"/>
      <c r="I78" s="156"/>
      <c r="J78" s="156"/>
      <c r="K78" s="156"/>
    </row>
    <row r="79" spans="1:11" ht="14.1" customHeight="1" x14ac:dyDescent="0.25">
      <c r="A79" s="156"/>
      <c r="B79" s="156"/>
      <c r="C79" s="154" t="s">
        <v>48</v>
      </c>
      <c r="D79" s="1407" t="s">
        <v>53</v>
      </c>
      <c r="E79" s="1408"/>
      <c r="F79" s="1408"/>
      <c r="G79" s="1408"/>
      <c r="H79" s="156"/>
      <c r="I79" s="156"/>
      <c r="J79" s="156"/>
      <c r="K79" s="156"/>
    </row>
    <row r="80" spans="1:11" ht="14.1" customHeight="1" x14ac:dyDescent="0.25">
      <c r="A80" s="156"/>
      <c r="B80" s="156"/>
      <c r="C80" s="154" t="s">
        <v>50</v>
      </c>
      <c r="D80" s="1407" t="s">
        <v>305</v>
      </c>
      <c r="E80" s="1408"/>
      <c r="F80" s="1408"/>
      <c r="G80" s="1408"/>
      <c r="H80" s="156"/>
      <c r="I80" s="156"/>
      <c r="J80" s="156"/>
      <c r="K80" s="156"/>
    </row>
    <row r="81" spans="1:11" ht="15" customHeight="1" x14ac:dyDescent="0.25">
      <c r="A81" s="156"/>
      <c r="B81" s="156"/>
      <c r="C81" s="175"/>
      <c r="D81" s="174">
        <v>2026</v>
      </c>
      <c r="E81" s="174">
        <v>2027</v>
      </c>
      <c r="F81" s="174">
        <v>2028</v>
      </c>
      <c r="G81" s="174">
        <v>2029</v>
      </c>
      <c r="H81" s="156"/>
      <c r="I81" s="156"/>
      <c r="J81" s="156"/>
      <c r="K81" s="156"/>
    </row>
    <row r="82" spans="1:11" ht="15" customHeight="1" x14ac:dyDescent="0.25">
      <c r="A82" s="156"/>
      <c r="B82" s="156"/>
      <c r="C82" s="173"/>
      <c r="D82" s="172" t="s">
        <v>17</v>
      </c>
      <c r="E82" s="172" t="s">
        <v>18</v>
      </c>
      <c r="F82" s="172" t="s">
        <v>18</v>
      </c>
      <c r="G82" s="172" t="s">
        <v>18</v>
      </c>
      <c r="H82" s="156"/>
      <c r="I82" s="156"/>
      <c r="J82" s="156"/>
      <c r="K82" s="156"/>
    </row>
    <row r="83" spans="1:11" ht="14.1" customHeight="1" x14ac:dyDescent="0.25">
      <c r="A83" s="156"/>
      <c r="B83" s="156"/>
      <c r="C83" s="163" t="s">
        <v>52</v>
      </c>
      <c r="D83" s="176" t="s">
        <v>53</v>
      </c>
      <c r="E83" s="176" t="s">
        <v>55</v>
      </c>
      <c r="F83" s="176" t="s">
        <v>144</v>
      </c>
      <c r="G83" s="176" t="s">
        <v>144</v>
      </c>
      <c r="H83" s="156"/>
      <c r="I83" s="156"/>
      <c r="J83" s="156"/>
      <c r="K83" s="156"/>
    </row>
    <row r="84" spans="1:11" ht="14.1" customHeight="1" x14ac:dyDescent="0.25">
      <c r="A84" s="156"/>
      <c r="B84" s="156"/>
      <c r="C84" s="163" t="s">
        <v>54</v>
      </c>
      <c r="D84" s="176" t="s">
        <v>53</v>
      </c>
      <c r="E84" s="176" t="s">
        <v>55</v>
      </c>
      <c r="F84" s="176" t="s">
        <v>237</v>
      </c>
      <c r="G84" s="176" t="s">
        <v>237</v>
      </c>
      <c r="H84" s="156"/>
      <c r="I84" s="156"/>
      <c r="J84" s="156"/>
      <c r="K84" s="156"/>
    </row>
    <row r="85" spans="1:11" ht="14.1" customHeight="1" x14ac:dyDescent="0.25">
      <c r="A85" s="156"/>
      <c r="B85" s="156"/>
      <c r="C85" s="163" t="s">
        <v>59</v>
      </c>
      <c r="D85" s="176" t="s">
        <v>55</v>
      </c>
      <c r="E85" s="176" t="s">
        <v>55</v>
      </c>
      <c r="F85" s="176" t="s">
        <v>1113</v>
      </c>
      <c r="G85" s="176" t="s">
        <v>1113</v>
      </c>
      <c r="H85" s="156"/>
      <c r="I85" s="156"/>
      <c r="J85" s="156"/>
      <c r="K85" s="156"/>
    </row>
    <row r="86" spans="1:11" ht="14.1" customHeight="1" x14ac:dyDescent="0.25">
      <c r="A86" s="156"/>
      <c r="B86" s="156"/>
      <c r="C86" s="163" t="s">
        <v>63</v>
      </c>
      <c r="D86" s="176" t="s">
        <v>53</v>
      </c>
      <c r="E86" s="176" t="s">
        <v>53</v>
      </c>
      <c r="F86" s="176" t="s">
        <v>53</v>
      </c>
      <c r="G86" s="176" t="s">
        <v>55</v>
      </c>
      <c r="H86" s="156"/>
      <c r="I86" s="156"/>
      <c r="J86" s="156"/>
      <c r="K86" s="156"/>
    </row>
    <row r="87" spans="1:11" ht="14.1" customHeight="1" x14ac:dyDescent="0.25">
      <c r="A87" s="156"/>
      <c r="B87" s="156"/>
      <c r="C87" s="163" t="s">
        <v>65</v>
      </c>
      <c r="D87" s="176" t="s">
        <v>53</v>
      </c>
      <c r="E87" s="176" t="s">
        <v>53</v>
      </c>
      <c r="F87" s="176" t="s">
        <v>53</v>
      </c>
      <c r="G87" s="176" t="s">
        <v>55</v>
      </c>
      <c r="H87" s="156"/>
      <c r="I87" s="156"/>
      <c r="J87" s="156"/>
      <c r="K87" s="156"/>
    </row>
    <row r="88" spans="1:11" ht="14.1" customHeight="1" x14ac:dyDescent="0.25">
      <c r="A88" s="156"/>
      <c r="B88" s="156"/>
      <c r="C88" s="163" t="s">
        <v>68</v>
      </c>
      <c r="D88" s="176" t="s">
        <v>53</v>
      </c>
      <c r="E88" s="176" t="s">
        <v>53</v>
      </c>
      <c r="F88" s="176" t="s">
        <v>53</v>
      </c>
      <c r="G88" s="176" t="s">
        <v>55</v>
      </c>
      <c r="H88" s="156"/>
      <c r="I88" s="156"/>
      <c r="J88" s="156"/>
      <c r="K88" s="156"/>
    </row>
    <row r="89" spans="1:11" ht="14.1" customHeight="1" x14ac:dyDescent="0.25">
      <c r="A89" s="156"/>
      <c r="B89" s="156"/>
      <c r="C89" s="1409" t="s">
        <v>70</v>
      </c>
      <c r="D89" s="1410"/>
      <c r="E89" s="1410"/>
      <c r="F89" s="1410"/>
      <c r="G89" s="1410"/>
      <c r="H89" s="156"/>
      <c r="I89" s="156"/>
      <c r="J89" s="156"/>
      <c r="K89" s="156"/>
    </row>
    <row r="90" spans="1:11" ht="14.1" customHeight="1" x14ac:dyDescent="0.25">
      <c r="A90" s="156"/>
      <c r="B90" s="156"/>
      <c r="C90" s="175"/>
      <c r="D90" s="174">
        <v>2026</v>
      </c>
      <c r="E90" s="174">
        <v>2027</v>
      </c>
      <c r="F90" s="174">
        <v>2028</v>
      </c>
      <c r="G90" s="174">
        <v>2029</v>
      </c>
      <c r="H90" s="156"/>
      <c r="I90" s="156"/>
      <c r="J90" s="156"/>
      <c r="K90" s="156"/>
    </row>
    <row r="91" spans="1:11" ht="14.1" customHeight="1" x14ac:dyDescent="0.25">
      <c r="A91" s="156"/>
      <c r="B91" s="156"/>
      <c r="C91" s="173"/>
      <c r="D91" s="172" t="s">
        <v>17</v>
      </c>
      <c r="E91" s="172" t="s">
        <v>18</v>
      </c>
      <c r="F91" s="172" t="s">
        <v>18</v>
      </c>
      <c r="G91" s="172" t="s">
        <v>18</v>
      </c>
      <c r="H91" s="156"/>
      <c r="I91" s="156"/>
      <c r="J91" s="156"/>
      <c r="K91" s="156"/>
    </row>
    <row r="92" spans="1:11" ht="14.1" customHeight="1" x14ac:dyDescent="0.25">
      <c r="A92" s="156"/>
      <c r="B92" s="156"/>
      <c r="C92" s="171" t="s">
        <v>71</v>
      </c>
      <c r="D92" s="179" t="s">
        <v>53</v>
      </c>
      <c r="E92" s="169">
        <v>0</v>
      </c>
      <c r="F92" s="169">
        <v>0</v>
      </c>
      <c r="G92" s="169">
        <v>0</v>
      </c>
      <c r="H92" s="156"/>
      <c r="I92" s="156"/>
      <c r="J92" s="156"/>
      <c r="K92" s="156"/>
    </row>
    <row r="93" spans="1:11" ht="14.1" customHeight="1" x14ac:dyDescent="0.25">
      <c r="A93" s="156"/>
      <c r="B93" s="156"/>
      <c r="C93" s="171" t="s">
        <v>72</v>
      </c>
      <c r="D93" s="179" t="s">
        <v>53</v>
      </c>
      <c r="E93" s="169">
        <v>0</v>
      </c>
      <c r="F93" s="169">
        <v>0</v>
      </c>
      <c r="G93" s="169">
        <v>0</v>
      </c>
      <c r="H93" s="156"/>
      <c r="I93" s="156"/>
      <c r="J93" s="156"/>
      <c r="K93" s="156"/>
    </row>
    <row r="94" spans="1:11" ht="14.1" customHeight="1" x14ac:dyDescent="0.25">
      <c r="A94" s="156"/>
      <c r="B94" s="156"/>
      <c r="C94" s="171" t="s">
        <v>73</v>
      </c>
      <c r="D94" s="179" t="s">
        <v>53</v>
      </c>
      <c r="E94" s="169">
        <v>0</v>
      </c>
      <c r="F94" s="169">
        <v>0</v>
      </c>
      <c r="G94" s="169">
        <v>0</v>
      </c>
      <c r="H94" s="156"/>
      <c r="I94" s="156"/>
      <c r="J94" s="156"/>
      <c r="K94" s="156"/>
    </row>
    <row r="95" spans="1:11" ht="14.1" customHeight="1" x14ac:dyDescent="0.25">
      <c r="A95" s="156"/>
      <c r="B95" s="156"/>
      <c r="C95" s="171" t="s">
        <v>74</v>
      </c>
      <c r="D95" s="179" t="s">
        <v>53</v>
      </c>
      <c r="E95" s="169">
        <v>0</v>
      </c>
      <c r="F95" s="169">
        <v>0</v>
      </c>
      <c r="G95" s="169">
        <v>0</v>
      </c>
      <c r="H95" s="156"/>
      <c r="I95" s="156"/>
      <c r="J95" s="156"/>
      <c r="K95" s="156"/>
    </row>
    <row r="96" spans="1:11" ht="14.1" customHeight="1" x14ac:dyDescent="0.25">
      <c r="A96" s="156"/>
      <c r="B96" s="156"/>
      <c r="C96" s="171" t="s">
        <v>72</v>
      </c>
      <c r="D96" s="179" t="s">
        <v>53</v>
      </c>
      <c r="E96" s="169">
        <v>0</v>
      </c>
      <c r="F96" s="169">
        <v>0</v>
      </c>
      <c r="G96" s="169">
        <v>0</v>
      </c>
      <c r="H96" s="156"/>
      <c r="I96" s="156"/>
      <c r="J96" s="156"/>
      <c r="K96" s="156"/>
    </row>
    <row r="97" spans="1:11" ht="14.1" customHeight="1" x14ac:dyDescent="0.25">
      <c r="A97" s="156"/>
      <c r="B97" s="156"/>
      <c r="C97" s="171" t="s">
        <v>73</v>
      </c>
      <c r="D97" s="179" t="s">
        <v>53</v>
      </c>
      <c r="E97" s="169">
        <v>0</v>
      </c>
      <c r="F97" s="169">
        <v>0</v>
      </c>
      <c r="G97" s="169">
        <v>0</v>
      </c>
      <c r="H97" s="156"/>
      <c r="I97" s="156"/>
      <c r="J97" s="156"/>
      <c r="K97" s="156"/>
    </row>
    <row r="98" spans="1:11" ht="14.1" customHeight="1" x14ac:dyDescent="0.25">
      <c r="A98" s="156"/>
      <c r="B98" s="156"/>
      <c r="C98" s="171" t="s">
        <v>75</v>
      </c>
      <c r="D98" s="179" t="s">
        <v>53</v>
      </c>
      <c r="E98" s="169">
        <v>0</v>
      </c>
      <c r="F98" s="169">
        <v>0</v>
      </c>
      <c r="G98" s="169">
        <v>0</v>
      </c>
      <c r="H98" s="156"/>
      <c r="I98" s="156"/>
      <c r="J98" s="156"/>
      <c r="K98" s="156"/>
    </row>
    <row r="99" spans="1:11" ht="14.1" customHeight="1" x14ac:dyDescent="0.25">
      <c r="A99" s="156"/>
      <c r="B99" s="156"/>
      <c r="C99" s="171" t="s">
        <v>72</v>
      </c>
      <c r="D99" s="179" t="s">
        <v>53</v>
      </c>
      <c r="E99" s="169">
        <v>0</v>
      </c>
      <c r="F99" s="169">
        <v>0</v>
      </c>
      <c r="G99" s="169">
        <v>0</v>
      </c>
      <c r="H99" s="156"/>
      <c r="I99" s="156"/>
      <c r="J99" s="156"/>
      <c r="K99" s="156"/>
    </row>
    <row r="100" spans="1:11" ht="14.1" customHeight="1" x14ac:dyDescent="0.25">
      <c r="A100" s="156"/>
      <c r="B100" s="156"/>
      <c r="C100" s="171" t="s">
        <v>73</v>
      </c>
      <c r="D100" s="179" t="s">
        <v>53</v>
      </c>
      <c r="E100" s="169">
        <v>0</v>
      </c>
      <c r="F100" s="169">
        <v>0</v>
      </c>
      <c r="G100" s="169">
        <v>0</v>
      </c>
      <c r="H100" s="156"/>
      <c r="I100" s="156"/>
      <c r="J100" s="156"/>
      <c r="K100" s="156"/>
    </row>
    <row r="101" spans="1:11" ht="14.1" customHeight="1" x14ac:dyDescent="0.25">
      <c r="A101" s="156"/>
      <c r="B101" s="156"/>
      <c r="C101" s="171" t="s">
        <v>76</v>
      </c>
      <c r="D101" s="179" t="s">
        <v>53</v>
      </c>
      <c r="E101" s="169">
        <v>0</v>
      </c>
      <c r="F101" s="169">
        <v>0</v>
      </c>
      <c r="G101" s="169">
        <v>0</v>
      </c>
      <c r="H101" s="156"/>
      <c r="I101" s="156"/>
      <c r="J101" s="156"/>
      <c r="K101" s="156"/>
    </row>
    <row r="102" spans="1:11" ht="14.1" customHeight="1" x14ac:dyDescent="0.25">
      <c r="A102" s="156"/>
      <c r="B102" s="156"/>
      <c r="C102" s="171" t="s">
        <v>72</v>
      </c>
      <c r="D102" s="179" t="s">
        <v>53</v>
      </c>
      <c r="E102" s="169">
        <v>0</v>
      </c>
      <c r="F102" s="169">
        <v>0</v>
      </c>
      <c r="G102" s="169">
        <v>0</v>
      </c>
      <c r="H102" s="156"/>
      <c r="I102" s="156"/>
      <c r="J102" s="156"/>
      <c r="K102" s="156"/>
    </row>
    <row r="103" spans="1:11" ht="14.1" customHeight="1" x14ac:dyDescent="0.25">
      <c r="A103" s="156"/>
      <c r="B103" s="156"/>
      <c r="C103" s="171" t="s">
        <v>73</v>
      </c>
      <c r="D103" s="179" t="s">
        <v>53</v>
      </c>
      <c r="E103" s="169">
        <v>0</v>
      </c>
      <c r="F103" s="169">
        <v>0</v>
      </c>
      <c r="G103" s="169">
        <v>0</v>
      </c>
      <c r="H103" s="156"/>
      <c r="I103" s="156"/>
      <c r="J103" s="156"/>
      <c r="K103" s="156"/>
    </row>
    <row r="104" spans="1:11" ht="14.1" customHeight="1" x14ac:dyDescent="0.25">
      <c r="A104" s="156"/>
      <c r="B104" s="156"/>
      <c r="C104" s="171" t="s">
        <v>77</v>
      </c>
      <c r="D104" s="179" t="s">
        <v>53</v>
      </c>
      <c r="E104" s="169">
        <v>0</v>
      </c>
      <c r="F104" s="169">
        <v>0</v>
      </c>
      <c r="G104" s="169">
        <v>0</v>
      </c>
      <c r="H104" s="156"/>
      <c r="I104" s="156"/>
      <c r="J104" s="156"/>
      <c r="K104" s="156"/>
    </row>
    <row r="105" spans="1:11" ht="14.1" customHeight="1" x14ac:dyDescent="0.25">
      <c r="A105" s="156"/>
      <c r="B105" s="156"/>
      <c r="C105" s="171" t="s">
        <v>72</v>
      </c>
      <c r="D105" s="179" t="s">
        <v>53</v>
      </c>
      <c r="E105" s="169">
        <v>0</v>
      </c>
      <c r="F105" s="169">
        <v>0</v>
      </c>
      <c r="G105" s="169">
        <v>0</v>
      </c>
      <c r="H105" s="156"/>
      <c r="I105" s="156"/>
      <c r="J105" s="156"/>
      <c r="K105" s="156"/>
    </row>
    <row r="106" spans="1:11" ht="14.1" customHeight="1" x14ac:dyDescent="0.25">
      <c r="A106" s="156"/>
      <c r="B106" s="156"/>
      <c r="C106" s="171" t="s">
        <v>73</v>
      </c>
      <c r="D106" s="179" t="s">
        <v>53</v>
      </c>
      <c r="E106" s="169">
        <v>0</v>
      </c>
      <c r="F106" s="169">
        <v>0</v>
      </c>
      <c r="G106" s="169">
        <v>0</v>
      </c>
      <c r="H106" s="156"/>
      <c r="I106" s="156"/>
      <c r="J106" s="156"/>
      <c r="K106" s="156"/>
    </row>
    <row r="107" spans="1:11" ht="14.1" customHeight="1" x14ac:dyDescent="0.25">
      <c r="A107" s="156"/>
      <c r="B107" s="156"/>
      <c r="C107" s="171" t="s">
        <v>78</v>
      </c>
      <c r="D107" s="179" t="s">
        <v>53</v>
      </c>
      <c r="E107" s="169">
        <v>0</v>
      </c>
      <c r="F107" s="169">
        <v>0</v>
      </c>
      <c r="G107" s="169">
        <v>0</v>
      </c>
      <c r="H107" s="156"/>
      <c r="I107" s="156"/>
      <c r="J107" s="156"/>
      <c r="K107" s="156"/>
    </row>
    <row r="108" spans="1:11" ht="14.1" customHeight="1" x14ac:dyDescent="0.25">
      <c r="A108" s="156"/>
      <c r="B108" s="156"/>
      <c r="C108" s="171" t="s">
        <v>72</v>
      </c>
      <c r="D108" s="179" t="s">
        <v>53</v>
      </c>
      <c r="E108" s="169">
        <v>0</v>
      </c>
      <c r="F108" s="169">
        <v>0</v>
      </c>
      <c r="G108" s="169">
        <v>0</v>
      </c>
      <c r="H108" s="156"/>
      <c r="I108" s="156"/>
      <c r="J108" s="156"/>
      <c r="K108" s="156"/>
    </row>
    <row r="109" spans="1:11" ht="14.1" customHeight="1" x14ac:dyDescent="0.25">
      <c r="A109" s="156"/>
      <c r="B109" s="156"/>
      <c r="C109" s="171" t="s">
        <v>73</v>
      </c>
      <c r="D109" s="179" t="s">
        <v>53</v>
      </c>
      <c r="E109" s="169">
        <v>0</v>
      </c>
      <c r="F109" s="169">
        <v>0</v>
      </c>
      <c r="G109" s="169">
        <v>0</v>
      </c>
      <c r="H109" s="156"/>
      <c r="I109" s="156"/>
      <c r="J109" s="156"/>
      <c r="K109" s="156"/>
    </row>
    <row r="110" spans="1:11" ht="14.1" customHeight="1" x14ac:dyDescent="0.25">
      <c r="A110" s="156"/>
      <c r="B110" s="156"/>
      <c r="C110" s="171" t="s">
        <v>79</v>
      </c>
      <c r="D110" s="179" t="s">
        <v>53</v>
      </c>
      <c r="E110" s="169">
        <v>0</v>
      </c>
      <c r="F110" s="169">
        <v>0</v>
      </c>
      <c r="G110" s="169">
        <v>0</v>
      </c>
      <c r="H110" s="156"/>
      <c r="I110" s="156"/>
      <c r="J110" s="156"/>
      <c r="K110" s="156"/>
    </row>
    <row r="111" spans="1:11" ht="14.1" customHeight="1" x14ac:dyDescent="0.25">
      <c r="A111" s="156"/>
      <c r="B111" s="156"/>
      <c r="C111" s="171" t="s">
        <v>72</v>
      </c>
      <c r="D111" s="179" t="s">
        <v>53</v>
      </c>
      <c r="E111" s="169">
        <v>0</v>
      </c>
      <c r="F111" s="169">
        <v>0</v>
      </c>
      <c r="G111" s="169">
        <v>0</v>
      </c>
      <c r="H111" s="156"/>
      <c r="I111" s="156"/>
      <c r="J111" s="156"/>
      <c r="K111" s="156"/>
    </row>
    <row r="112" spans="1:11" ht="14.1" customHeight="1" x14ac:dyDescent="0.25">
      <c r="A112" s="156"/>
      <c r="B112" s="156"/>
      <c r="C112" s="171" t="s">
        <v>73</v>
      </c>
      <c r="D112" s="179" t="s">
        <v>53</v>
      </c>
      <c r="E112" s="169">
        <v>0</v>
      </c>
      <c r="F112" s="169">
        <v>0</v>
      </c>
      <c r="G112" s="169">
        <v>0</v>
      </c>
      <c r="H112" s="156"/>
      <c r="I112" s="156"/>
      <c r="J112" s="156"/>
      <c r="K112" s="156"/>
    </row>
    <row r="113" spans="1:11" ht="14.1" customHeight="1" x14ac:dyDescent="0.25">
      <c r="A113" s="156"/>
      <c r="B113" s="156"/>
      <c r="C113" s="171" t="s">
        <v>80</v>
      </c>
      <c r="D113" s="179" t="s">
        <v>53</v>
      </c>
      <c r="E113" s="169">
        <v>0</v>
      </c>
      <c r="F113" s="169">
        <v>0</v>
      </c>
      <c r="G113" s="169">
        <v>0</v>
      </c>
      <c r="H113" s="156"/>
      <c r="I113" s="156"/>
      <c r="J113" s="156"/>
      <c r="K113" s="156"/>
    </row>
    <row r="114" spans="1:11" ht="14.1" customHeight="1" x14ac:dyDescent="0.25">
      <c r="A114" s="156"/>
      <c r="B114" s="156"/>
      <c r="C114" s="171" t="s">
        <v>72</v>
      </c>
      <c r="D114" s="179" t="s">
        <v>53</v>
      </c>
      <c r="E114" s="169">
        <v>0</v>
      </c>
      <c r="F114" s="169">
        <v>0</v>
      </c>
      <c r="G114" s="169">
        <v>0</v>
      </c>
      <c r="H114" s="156"/>
      <c r="I114" s="156"/>
      <c r="J114" s="156"/>
      <c r="K114" s="156"/>
    </row>
    <row r="115" spans="1:11" ht="14.1" customHeight="1" x14ac:dyDescent="0.25">
      <c r="A115" s="156"/>
      <c r="B115" s="156"/>
      <c r="C115" s="171" t="s">
        <v>81</v>
      </c>
      <c r="D115" s="179" t="s">
        <v>53</v>
      </c>
      <c r="E115" s="169">
        <v>0</v>
      </c>
      <c r="F115" s="169">
        <v>0</v>
      </c>
      <c r="G115" s="169">
        <v>0</v>
      </c>
      <c r="H115" s="156"/>
      <c r="I115" s="156"/>
      <c r="J115" s="156"/>
      <c r="K115" s="156"/>
    </row>
    <row r="116" spans="1:11" ht="14.1" customHeight="1" x14ac:dyDescent="0.25">
      <c r="A116" s="156"/>
      <c r="B116" s="156"/>
      <c r="C116" s="171" t="s">
        <v>82</v>
      </c>
      <c r="D116" s="179" t="s">
        <v>53</v>
      </c>
      <c r="E116" s="169">
        <v>0</v>
      </c>
      <c r="F116" s="169">
        <v>0</v>
      </c>
      <c r="G116" s="169">
        <v>0</v>
      </c>
      <c r="H116" s="156"/>
      <c r="I116" s="156"/>
      <c r="J116" s="156"/>
      <c r="K116" s="156"/>
    </row>
    <row r="117" spans="1:11" ht="14.1" customHeight="1" x14ac:dyDescent="0.25">
      <c r="A117" s="156"/>
      <c r="B117" s="156"/>
      <c r="C117" s="171" t="s">
        <v>83</v>
      </c>
      <c r="D117" s="179" t="s">
        <v>53</v>
      </c>
      <c r="E117" s="169">
        <v>0</v>
      </c>
      <c r="F117" s="169">
        <v>0</v>
      </c>
      <c r="G117" s="169">
        <v>0</v>
      </c>
      <c r="H117" s="156"/>
      <c r="I117" s="156"/>
      <c r="J117" s="156"/>
      <c r="K117" s="156"/>
    </row>
    <row r="118" spans="1:11" ht="14.1" customHeight="1" x14ac:dyDescent="0.25">
      <c r="A118" s="156"/>
      <c r="B118" s="156"/>
      <c r="C118" s="171" t="s">
        <v>84</v>
      </c>
      <c r="D118" s="179" t="s">
        <v>53</v>
      </c>
      <c r="E118" s="169">
        <v>0</v>
      </c>
      <c r="F118" s="169">
        <v>0</v>
      </c>
      <c r="G118" s="169">
        <v>0</v>
      </c>
      <c r="H118" s="156"/>
      <c r="I118" s="156"/>
      <c r="J118" s="156"/>
      <c r="K118" s="156"/>
    </row>
    <row r="119" spans="1:11" ht="14.1" customHeight="1" x14ac:dyDescent="0.25">
      <c r="A119" s="156"/>
      <c r="B119" s="156"/>
      <c r="C119" s="171" t="s">
        <v>85</v>
      </c>
      <c r="D119" s="179" t="s">
        <v>53</v>
      </c>
      <c r="E119" s="169">
        <v>0</v>
      </c>
      <c r="F119" s="169">
        <v>2000000</v>
      </c>
      <c r="G119" s="169">
        <v>2000000</v>
      </c>
      <c r="H119" s="156"/>
      <c r="I119" s="156"/>
      <c r="J119" s="156"/>
      <c r="K119" s="156"/>
    </row>
    <row r="120" spans="1:11" ht="14.1" customHeight="1" x14ac:dyDescent="0.25">
      <c r="A120" s="156"/>
      <c r="B120" s="156"/>
      <c r="C120" s="171" t="s">
        <v>72</v>
      </c>
      <c r="D120" s="179" t="s">
        <v>53</v>
      </c>
      <c r="E120" s="169">
        <v>0</v>
      </c>
      <c r="F120" s="169">
        <v>2000000</v>
      </c>
      <c r="G120" s="169">
        <v>2000000</v>
      </c>
      <c r="H120" s="156"/>
      <c r="I120" s="156"/>
      <c r="J120" s="156"/>
      <c r="K120" s="156"/>
    </row>
    <row r="121" spans="1:11" ht="14.1" customHeight="1" x14ac:dyDescent="0.25">
      <c r="A121" s="156"/>
      <c r="B121" s="156"/>
      <c r="C121" s="171" t="s">
        <v>81</v>
      </c>
      <c r="D121" s="179" t="s">
        <v>53</v>
      </c>
      <c r="E121" s="169">
        <v>0</v>
      </c>
      <c r="F121" s="169">
        <v>0</v>
      </c>
      <c r="G121" s="169">
        <v>0</v>
      </c>
      <c r="H121" s="156"/>
      <c r="I121" s="156"/>
      <c r="J121" s="156"/>
      <c r="K121" s="156"/>
    </row>
    <row r="122" spans="1:11" ht="14.1" customHeight="1" x14ac:dyDescent="0.25">
      <c r="A122" s="156"/>
      <c r="B122" s="156"/>
      <c r="C122" s="171" t="s">
        <v>82</v>
      </c>
      <c r="D122" s="179" t="s">
        <v>53</v>
      </c>
      <c r="E122" s="169">
        <v>0</v>
      </c>
      <c r="F122" s="169">
        <v>0</v>
      </c>
      <c r="G122" s="169">
        <v>0</v>
      </c>
      <c r="H122" s="156"/>
      <c r="I122" s="156"/>
      <c r="J122" s="156"/>
      <c r="K122" s="156"/>
    </row>
    <row r="123" spans="1:11" ht="14.1" customHeight="1" x14ac:dyDescent="0.25">
      <c r="A123" s="156"/>
      <c r="B123" s="156"/>
      <c r="C123" s="171" t="s">
        <v>83</v>
      </c>
      <c r="D123" s="179" t="s">
        <v>53</v>
      </c>
      <c r="E123" s="169">
        <v>0</v>
      </c>
      <c r="F123" s="169">
        <v>0</v>
      </c>
      <c r="G123" s="169">
        <v>0</v>
      </c>
      <c r="H123" s="156"/>
      <c r="I123" s="156"/>
      <c r="J123" s="156"/>
      <c r="K123" s="156"/>
    </row>
    <row r="124" spans="1:11" ht="14.1" customHeight="1" x14ac:dyDescent="0.25">
      <c r="A124" s="156"/>
      <c r="B124" s="156"/>
      <c r="C124" s="171" t="s">
        <v>84</v>
      </c>
      <c r="D124" s="179" t="s">
        <v>53</v>
      </c>
      <c r="E124" s="169">
        <v>0</v>
      </c>
      <c r="F124" s="169">
        <v>0</v>
      </c>
      <c r="G124" s="169">
        <v>0</v>
      </c>
      <c r="H124" s="156"/>
      <c r="I124" s="156"/>
      <c r="J124" s="156"/>
      <c r="K124" s="156"/>
    </row>
    <row r="125" spans="1:11" ht="14.1" customHeight="1" x14ac:dyDescent="0.25">
      <c r="A125" s="156"/>
      <c r="B125" s="156"/>
      <c r="C125" s="171" t="s">
        <v>86</v>
      </c>
      <c r="D125" s="179" t="s">
        <v>53</v>
      </c>
      <c r="E125" s="169">
        <v>0</v>
      </c>
      <c r="F125" s="169">
        <v>0</v>
      </c>
      <c r="G125" s="169">
        <v>0</v>
      </c>
      <c r="H125" s="156"/>
      <c r="I125" s="156"/>
      <c r="J125" s="156"/>
      <c r="K125" s="156"/>
    </row>
    <row r="126" spans="1:11" ht="14.1" customHeight="1" x14ac:dyDescent="0.25">
      <c r="A126" s="156"/>
      <c r="B126" s="156"/>
      <c r="C126" s="171" t="s">
        <v>72</v>
      </c>
      <c r="D126" s="179" t="s">
        <v>53</v>
      </c>
      <c r="E126" s="169">
        <v>0</v>
      </c>
      <c r="F126" s="169">
        <v>0</v>
      </c>
      <c r="G126" s="169">
        <v>0</v>
      </c>
      <c r="H126" s="156"/>
      <c r="I126" s="156"/>
      <c r="J126" s="156"/>
      <c r="K126" s="156"/>
    </row>
    <row r="127" spans="1:11" ht="14.1" customHeight="1" x14ac:dyDescent="0.25">
      <c r="A127" s="156"/>
      <c r="B127" s="156"/>
      <c r="C127" s="171" t="s">
        <v>81</v>
      </c>
      <c r="D127" s="179" t="s">
        <v>53</v>
      </c>
      <c r="E127" s="169">
        <v>0</v>
      </c>
      <c r="F127" s="169">
        <v>0</v>
      </c>
      <c r="G127" s="169">
        <v>0</v>
      </c>
      <c r="H127" s="156"/>
      <c r="I127" s="156"/>
      <c r="J127" s="156"/>
      <c r="K127" s="156"/>
    </row>
    <row r="128" spans="1:11" ht="14.1" customHeight="1" x14ac:dyDescent="0.25">
      <c r="A128" s="156"/>
      <c r="B128" s="156"/>
      <c r="C128" s="171" t="s">
        <v>82</v>
      </c>
      <c r="D128" s="179" t="s">
        <v>53</v>
      </c>
      <c r="E128" s="169">
        <v>0</v>
      </c>
      <c r="F128" s="169">
        <v>0</v>
      </c>
      <c r="G128" s="169">
        <v>0</v>
      </c>
      <c r="H128" s="156"/>
      <c r="I128" s="156"/>
      <c r="J128" s="156"/>
      <c r="K128" s="156"/>
    </row>
    <row r="129" spans="1:11" ht="14.1" customHeight="1" x14ac:dyDescent="0.25">
      <c r="A129" s="156"/>
      <c r="B129" s="156"/>
      <c r="C129" s="171" t="s">
        <v>83</v>
      </c>
      <c r="D129" s="179" t="s">
        <v>53</v>
      </c>
      <c r="E129" s="169">
        <v>0</v>
      </c>
      <c r="F129" s="169">
        <v>0</v>
      </c>
      <c r="G129" s="169">
        <v>0</v>
      </c>
      <c r="H129" s="156"/>
      <c r="I129" s="156"/>
      <c r="J129" s="156"/>
      <c r="K129" s="156"/>
    </row>
    <row r="130" spans="1:11" ht="14.1" customHeight="1" x14ac:dyDescent="0.25">
      <c r="A130" s="156"/>
      <c r="B130" s="156"/>
      <c r="C130" s="171" t="s">
        <v>84</v>
      </c>
      <c r="D130" s="179" t="s">
        <v>53</v>
      </c>
      <c r="E130" s="169">
        <v>0</v>
      </c>
      <c r="F130" s="169">
        <v>0</v>
      </c>
      <c r="G130" s="169">
        <v>0</v>
      </c>
      <c r="H130" s="156"/>
      <c r="I130" s="156"/>
      <c r="J130" s="156"/>
      <c r="K130" s="156"/>
    </row>
    <row r="131" spans="1:11" ht="14.1" customHeight="1" x14ac:dyDescent="0.25">
      <c r="A131" s="156"/>
      <c r="B131" s="156"/>
      <c r="C131" s="171" t="s">
        <v>87</v>
      </c>
      <c r="D131" s="179" t="s">
        <v>53</v>
      </c>
      <c r="E131" s="169">
        <v>0</v>
      </c>
      <c r="F131" s="169">
        <v>0</v>
      </c>
      <c r="G131" s="169">
        <v>0</v>
      </c>
      <c r="H131" s="156"/>
      <c r="I131" s="156"/>
      <c r="J131" s="156"/>
      <c r="K131" s="156"/>
    </row>
    <row r="132" spans="1:11" ht="14.1" customHeight="1" x14ac:dyDescent="0.25">
      <c r="A132" s="156"/>
      <c r="B132" s="156"/>
      <c r="C132" s="171" t="s">
        <v>88</v>
      </c>
      <c r="D132" s="179" t="s">
        <v>53</v>
      </c>
      <c r="E132" s="169">
        <v>0</v>
      </c>
      <c r="F132" s="169">
        <v>0</v>
      </c>
      <c r="G132" s="169">
        <v>0</v>
      </c>
      <c r="H132" s="156"/>
      <c r="I132" s="156"/>
      <c r="J132" s="156"/>
      <c r="K132" s="156"/>
    </row>
    <row r="133" spans="1:11" ht="14.1" customHeight="1" x14ac:dyDescent="0.25">
      <c r="A133" s="156"/>
      <c r="B133" s="156"/>
      <c r="C133" s="170" t="s">
        <v>89</v>
      </c>
      <c r="D133" s="169">
        <v>0</v>
      </c>
      <c r="E133" s="169">
        <v>0</v>
      </c>
      <c r="F133" s="169">
        <v>2000000</v>
      </c>
      <c r="G133" s="169">
        <v>2000000</v>
      </c>
      <c r="H133" s="156"/>
      <c r="I133" s="156"/>
      <c r="J133" s="156"/>
      <c r="K133" s="156"/>
    </row>
    <row r="134" spans="1:11" ht="14.1" customHeight="1" x14ac:dyDescent="0.25">
      <c r="A134" s="156"/>
      <c r="B134" s="156"/>
      <c r="C134" s="178" t="s">
        <v>53</v>
      </c>
      <c r="D134" s="1403" t="s">
        <v>1112</v>
      </c>
      <c r="E134" s="1404"/>
      <c r="F134" s="1404"/>
      <c r="G134" s="1404"/>
      <c r="H134" s="156"/>
      <c r="I134" s="156"/>
      <c r="J134" s="156"/>
      <c r="K134" s="156"/>
    </row>
    <row r="135" spans="1:11" ht="14.1" customHeight="1" x14ac:dyDescent="0.25">
      <c r="A135" s="156"/>
      <c r="B135" s="156"/>
      <c r="C135" s="177" t="s">
        <v>46</v>
      </c>
      <c r="D135" s="1405" t="s">
        <v>1111</v>
      </c>
      <c r="E135" s="1406"/>
      <c r="F135" s="1406"/>
      <c r="G135" s="1406"/>
      <c r="H135" s="156"/>
      <c r="I135" s="156"/>
      <c r="J135" s="156"/>
      <c r="K135" s="156"/>
    </row>
    <row r="136" spans="1:11" ht="14.1" customHeight="1" x14ac:dyDescent="0.25">
      <c r="A136" s="156"/>
      <c r="B136" s="156"/>
      <c r="C136" s="154" t="s">
        <v>48</v>
      </c>
      <c r="D136" s="1407" t="s">
        <v>53</v>
      </c>
      <c r="E136" s="1408"/>
      <c r="F136" s="1408"/>
      <c r="G136" s="1408"/>
      <c r="H136" s="156"/>
      <c r="I136" s="156"/>
      <c r="J136" s="156"/>
      <c r="K136" s="156"/>
    </row>
    <row r="137" spans="1:11" ht="14.1" customHeight="1" x14ac:dyDescent="0.25">
      <c r="A137" s="156"/>
      <c r="B137" s="156"/>
      <c r="C137" s="154" t="s">
        <v>50</v>
      </c>
      <c r="D137" s="1407" t="s">
        <v>1110</v>
      </c>
      <c r="E137" s="1408"/>
      <c r="F137" s="1408"/>
      <c r="G137" s="1408"/>
      <c r="H137" s="156"/>
      <c r="I137" s="156"/>
      <c r="J137" s="156"/>
      <c r="K137" s="156"/>
    </row>
    <row r="138" spans="1:11" ht="15" customHeight="1" x14ac:dyDescent="0.25">
      <c r="A138" s="156"/>
      <c r="B138" s="156"/>
      <c r="C138" s="175"/>
      <c r="D138" s="174">
        <v>2026</v>
      </c>
      <c r="E138" s="174">
        <v>2027</v>
      </c>
      <c r="F138" s="174">
        <v>2028</v>
      </c>
      <c r="G138" s="174">
        <v>2029</v>
      </c>
      <c r="H138" s="156"/>
      <c r="I138" s="156"/>
      <c r="J138" s="156"/>
      <c r="K138" s="156"/>
    </row>
    <row r="139" spans="1:11" ht="15" customHeight="1" x14ac:dyDescent="0.25">
      <c r="A139" s="156"/>
      <c r="B139" s="156"/>
      <c r="C139" s="173"/>
      <c r="D139" s="172" t="s">
        <v>17</v>
      </c>
      <c r="E139" s="172" t="s">
        <v>18</v>
      </c>
      <c r="F139" s="172" t="s">
        <v>18</v>
      </c>
      <c r="G139" s="172" t="s">
        <v>18</v>
      </c>
      <c r="H139" s="156"/>
      <c r="I139" s="156"/>
      <c r="J139" s="156"/>
      <c r="K139" s="156"/>
    </row>
    <row r="140" spans="1:11" ht="14.1" customHeight="1" x14ac:dyDescent="0.25">
      <c r="A140" s="156"/>
      <c r="B140" s="156"/>
      <c r="C140" s="163" t="s">
        <v>52</v>
      </c>
      <c r="D140" s="176" t="s">
        <v>53</v>
      </c>
      <c r="E140" s="176" t="s">
        <v>124</v>
      </c>
      <c r="F140" s="176" t="s">
        <v>55</v>
      </c>
      <c r="G140" s="176" t="s">
        <v>55</v>
      </c>
      <c r="H140" s="156"/>
      <c r="I140" s="156"/>
      <c r="J140" s="156"/>
      <c r="K140" s="156"/>
    </row>
    <row r="141" spans="1:11" ht="14.1" customHeight="1" x14ac:dyDescent="0.25">
      <c r="A141" s="156"/>
      <c r="B141" s="156"/>
      <c r="C141" s="163" t="s">
        <v>54</v>
      </c>
      <c r="D141" s="176" t="s">
        <v>53</v>
      </c>
      <c r="E141" s="176" t="s">
        <v>254</v>
      </c>
      <c r="F141" s="176" t="s">
        <v>55</v>
      </c>
      <c r="G141" s="176" t="s">
        <v>55</v>
      </c>
      <c r="H141" s="156"/>
      <c r="I141" s="156"/>
      <c r="J141" s="156"/>
      <c r="K141" s="156"/>
    </row>
    <row r="142" spans="1:11" ht="14.1" customHeight="1" x14ac:dyDescent="0.25">
      <c r="A142" s="156"/>
      <c r="B142" s="156"/>
      <c r="C142" s="163" t="s">
        <v>59</v>
      </c>
      <c r="D142" s="176" t="s">
        <v>55</v>
      </c>
      <c r="E142" s="176" t="s">
        <v>254</v>
      </c>
      <c r="F142" s="176" t="s">
        <v>55</v>
      </c>
      <c r="G142" s="176" t="s">
        <v>55</v>
      </c>
      <c r="H142" s="156"/>
      <c r="I142" s="156"/>
      <c r="J142" s="156"/>
      <c r="K142" s="156"/>
    </row>
    <row r="143" spans="1:11" ht="14.1" customHeight="1" x14ac:dyDescent="0.25">
      <c r="A143" s="156"/>
      <c r="B143" s="156"/>
      <c r="C143" s="163" t="s">
        <v>63</v>
      </c>
      <c r="D143" s="176" t="s">
        <v>53</v>
      </c>
      <c r="E143" s="176" t="s">
        <v>53</v>
      </c>
      <c r="F143" s="176" t="s">
        <v>103</v>
      </c>
      <c r="G143" s="176" t="s">
        <v>53</v>
      </c>
      <c r="H143" s="156"/>
      <c r="I143" s="156"/>
      <c r="J143" s="156"/>
      <c r="K143" s="156"/>
    </row>
    <row r="144" spans="1:11" ht="14.1" customHeight="1" x14ac:dyDescent="0.25">
      <c r="A144" s="156"/>
      <c r="B144" s="156"/>
      <c r="C144" s="163" t="s">
        <v>65</v>
      </c>
      <c r="D144" s="176" t="s">
        <v>53</v>
      </c>
      <c r="E144" s="176" t="s">
        <v>53</v>
      </c>
      <c r="F144" s="176" t="s">
        <v>103</v>
      </c>
      <c r="G144" s="176" t="s">
        <v>53</v>
      </c>
      <c r="H144" s="156"/>
      <c r="I144" s="156"/>
      <c r="J144" s="156"/>
      <c r="K144" s="156"/>
    </row>
    <row r="145" spans="1:11" ht="14.1" customHeight="1" x14ac:dyDescent="0.25">
      <c r="A145" s="156"/>
      <c r="B145" s="156"/>
      <c r="C145" s="163" t="s">
        <v>68</v>
      </c>
      <c r="D145" s="176" t="s">
        <v>53</v>
      </c>
      <c r="E145" s="176" t="s">
        <v>53</v>
      </c>
      <c r="F145" s="176" t="s">
        <v>103</v>
      </c>
      <c r="G145" s="176" t="s">
        <v>53</v>
      </c>
      <c r="H145" s="156"/>
      <c r="I145" s="156"/>
      <c r="J145" s="156"/>
      <c r="K145" s="156"/>
    </row>
    <row r="146" spans="1:11" ht="14.1" customHeight="1" x14ac:dyDescent="0.25">
      <c r="A146" s="156"/>
      <c r="B146" s="156"/>
      <c r="C146" s="1409" t="s">
        <v>70</v>
      </c>
      <c r="D146" s="1410"/>
      <c r="E146" s="1410"/>
      <c r="F146" s="1410"/>
      <c r="G146" s="1410"/>
      <c r="H146" s="156"/>
      <c r="I146" s="156"/>
      <c r="J146" s="156"/>
      <c r="K146" s="156"/>
    </row>
    <row r="147" spans="1:11" ht="14.1" customHeight="1" x14ac:dyDescent="0.25">
      <c r="A147" s="156"/>
      <c r="B147" s="156"/>
      <c r="C147" s="175"/>
      <c r="D147" s="174">
        <v>2026</v>
      </c>
      <c r="E147" s="174">
        <v>2027</v>
      </c>
      <c r="F147" s="174">
        <v>2028</v>
      </c>
      <c r="G147" s="174">
        <v>2029</v>
      </c>
      <c r="H147" s="156"/>
      <c r="I147" s="156"/>
      <c r="J147" s="156"/>
      <c r="K147" s="156"/>
    </row>
    <row r="148" spans="1:11" ht="14.1" customHeight="1" x14ac:dyDescent="0.25">
      <c r="A148" s="156"/>
      <c r="B148" s="156"/>
      <c r="C148" s="173"/>
      <c r="D148" s="172" t="s">
        <v>17</v>
      </c>
      <c r="E148" s="172" t="s">
        <v>18</v>
      </c>
      <c r="F148" s="172" t="s">
        <v>18</v>
      </c>
      <c r="G148" s="172" t="s">
        <v>18</v>
      </c>
      <c r="H148" s="156"/>
      <c r="I148" s="156"/>
      <c r="J148" s="156"/>
      <c r="K148" s="156"/>
    </row>
    <row r="149" spans="1:11" ht="14.1" customHeight="1" x14ac:dyDescent="0.25">
      <c r="A149" s="156"/>
      <c r="B149" s="156"/>
      <c r="C149" s="171" t="s">
        <v>71</v>
      </c>
      <c r="D149" s="179" t="s">
        <v>53</v>
      </c>
      <c r="E149" s="169">
        <v>0</v>
      </c>
      <c r="F149" s="169">
        <v>0</v>
      </c>
      <c r="G149" s="169">
        <v>0</v>
      </c>
      <c r="H149" s="156"/>
      <c r="I149" s="156"/>
      <c r="J149" s="156"/>
      <c r="K149" s="156"/>
    </row>
    <row r="150" spans="1:11" ht="14.1" customHeight="1" x14ac:dyDescent="0.25">
      <c r="A150" s="156"/>
      <c r="B150" s="156"/>
      <c r="C150" s="171" t="s">
        <v>72</v>
      </c>
      <c r="D150" s="179" t="s">
        <v>53</v>
      </c>
      <c r="E150" s="169">
        <v>0</v>
      </c>
      <c r="F150" s="169">
        <v>0</v>
      </c>
      <c r="G150" s="169">
        <v>0</v>
      </c>
      <c r="H150" s="156"/>
      <c r="I150" s="156"/>
      <c r="J150" s="156"/>
      <c r="K150" s="156"/>
    </row>
    <row r="151" spans="1:11" ht="14.1" customHeight="1" x14ac:dyDescent="0.25">
      <c r="A151" s="156"/>
      <c r="B151" s="156"/>
      <c r="C151" s="171" t="s">
        <v>73</v>
      </c>
      <c r="D151" s="179" t="s">
        <v>53</v>
      </c>
      <c r="E151" s="169">
        <v>0</v>
      </c>
      <c r="F151" s="169">
        <v>0</v>
      </c>
      <c r="G151" s="169">
        <v>0</v>
      </c>
      <c r="H151" s="156"/>
      <c r="I151" s="156"/>
      <c r="J151" s="156"/>
      <c r="K151" s="156"/>
    </row>
    <row r="152" spans="1:11" ht="14.1" customHeight="1" x14ac:dyDescent="0.25">
      <c r="A152" s="156"/>
      <c r="B152" s="156"/>
      <c r="C152" s="171" t="s">
        <v>74</v>
      </c>
      <c r="D152" s="179" t="s">
        <v>53</v>
      </c>
      <c r="E152" s="169">
        <v>0</v>
      </c>
      <c r="F152" s="169">
        <v>0</v>
      </c>
      <c r="G152" s="169">
        <v>0</v>
      </c>
      <c r="H152" s="156"/>
      <c r="I152" s="156"/>
      <c r="J152" s="156"/>
      <c r="K152" s="156"/>
    </row>
    <row r="153" spans="1:11" ht="14.1" customHeight="1" x14ac:dyDescent="0.25">
      <c r="A153" s="156"/>
      <c r="B153" s="156"/>
      <c r="C153" s="171" t="s">
        <v>72</v>
      </c>
      <c r="D153" s="179" t="s">
        <v>53</v>
      </c>
      <c r="E153" s="169">
        <v>0</v>
      </c>
      <c r="F153" s="169">
        <v>0</v>
      </c>
      <c r="G153" s="169">
        <v>0</v>
      </c>
      <c r="H153" s="156"/>
      <c r="I153" s="156"/>
      <c r="J153" s="156"/>
      <c r="K153" s="156"/>
    </row>
    <row r="154" spans="1:11" ht="14.1" customHeight="1" x14ac:dyDescent="0.25">
      <c r="A154" s="156"/>
      <c r="B154" s="156"/>
      <c r="C154" s="171" t="s">
        <v>73</v>
      </c>
      <c r="D154" s="179" t="s">
        <v>53</v>
      </c>
      <c r="E154" s="169">
        <v>0</v>
      </c>
      <c r="F154" s="169">
        <v>0</v>
      </c>
      <c r="G154" s="169">
        <v>0</v>
      </c>
      <c r="H154" s="156"/>
      <c r="I154" s="156"/>
      <c r="J154" s="156"/>
      <c r="K154" s="156"/>
    </row>
    <row r="155" spans="1:11" ht="14.1" customHeight="1" x14ac:dyDescent="0.25">
      <c r="A155" s="156"/>
      <c r="B155" s="156"/>
      <c r="C155" s="171" t="s">
        <v>75</v>
      </c>
      <c r="D155" s="179" t="s">
        <v>53</v>
      </c>
      <c r="E155" s="169">
        <v>0</v>
      </c>
      <c r="F155" s="169">
        <v>0</v>
      </c>
      <c r="G155" s="169">
        <v>0</v>
      </c>
      <c r="H155" s="156"/>
      <c r="I155" s="156"/>
      <c r="J155" s="156"/>
      <c r="K155" s="156"/>
    </row>
    <row r="156" spans="1:11" ht="14.1" customHeight="1" x14ac:dyDescent="0.25">
      <c r="A156" s="156"/>
      <c r="B156" s="156"/>
      <c r="C156" s="171" t="s">
        <v>72</v>
      </c>
      <c r="D156" s="179" t="s">
        <v>53</v>
      </c>
      <c r="E156" s="169">
        <v>0</v>
      </c>
      <c r="F156" s="169">
        <v>0</v>
      </c>
      <c r="G156" s="169">
        <v>0</v>
      </c>
      <c r="H156" s="156"/>
      <c r="I156" s="156"/>
      <c r="J156" s="156"/>
      <c r="K156" s="156"/>
    </row>
    <row r="157" spans="1:11" ht="14.1" customHeight="1" x14ac:dyDescent="0.25">
      <c r="A157" s="156"/>
      <c r="B157" s="156"/>
      <c r="C157" s="171" t="s">
        <v>73</v>
      </c>
      <c r="D157" s="179" t="s">
        <v>53</v>
      </c>
      <c r="E157" s="169">
        <v>0</v>
      </c>
      <c r="F157" s="169">
        <v>0</v>
      </c>
      <c r="G157" s="169">
        <v>0</v>
      </c>
      <c r="H157" s="156"/>
      <c r="I157" s="156"/>
      <c r="J157" s="156"/>
      <c r="K157" s="156"/>
    </row>
    <row r="158" spans="1:11" ht="14.1" customHeight="1" x14ac:dyDescent="0.25">
      <c r="A158" s="156"/>
      <c r="B158" s="156"/>
      <c r="C158" s="171" t="s">
        <v>76</v>
      </c>
      <c r="D158" s="179" t="s">
        <v>53</v>
      </c>
      <c r="E158" s="169">
        <v>0</v>
      </c>
      <c r="F158" s="169">
        <v>0</v>
      </c>
      <c r="G158" s="169">
        <v>0</v>
      </c>
      <c r="H158" s="156"/>
      <c r="I158" s="156"/>
      <c r="J158" s="156"/>
      <c r="K158" s="156"/>
    </row>
    <row r="159" spans="1:11" ht="14.1" customHeight="1" x14ac:dyDescent="0.25">
      <c r="A159" s="156"/>
      <c r="B159" s="156"/>
      <c r="C159" s="171" t="s">
        <v>72</v>
      </c>
      <c r="D159" s="179" t="s">
        <v>53</v>
      </c>
      <c r="E159" s="169">
        <v>0</v>
      </c>
      <c r="F159" s="169">
        <v>0</v>
      </c>
      <c r="G159" s="169">
        <v>0</v>
      </c>
      <c r="H159" s="156"/>
      <c r="I159" s="156"/>
      <c r="J159" s="156"/>
      <c r="K159" s="156"/>
    </row>
    <row r="160" spans="1:11" ht="14.1" customHeight="1" x14ac:dyDescent="0.25">
      <c r="A160" s="156"/>
      <c r="B160" s="156"/>
      <c r="C160" s="171" t="s">
        <v>73</v>
      </c>
      <c r="D160" s="179" t="s">
        <v>53</v>
      </c>
      <c r="E160" s="169">
        <v>0</v>
      </c>
      <c r="F160" s="169">
        <v>0</v>
      </c>
      <c r="G160" s="169">
        <v>0</v>
      </c>
      <c r="H160" s="156"/>
      <c r="I160" s="156"/>
      <c r="J160" s="156"/>
      <c r="K160" s="156"/>
    </row>
    <row r="161" spans="1:11" ht="14.1" customHeight="1" x14ac:dyDescent="0.25">
      <c r="A161" s="156"/>
      <c r="B161" s="156"/>
      <c r="C161" s="171" t="s">
        <v>77</v>
      </c>
      <c r="D161" s="179" t="s">
        <v>53</v>
      </c>
      <c r="E161" s="169">
        <v>0</v>
      </c>
      <c r="F161" s="169">
        <v>0</v>
      </c>
      <c r="G161" s="169">
        <v>0</v>
      </c>
      <c r="H161" s="156"/>
      <c r="I161" s="156"/>
      <c r="J161" s="156"/>
      <c r="K161" s="156"/>
    </row>
    <row r="162" spans="1:11" ht="14.1" customHeight="1" x14ac:dyDescent="0.25">
      <c r="A162" s="156"/>
      <c r="B162" s="156"/>
      <c r="C162" s="171" t="s">
        <v>72</v>
      </c>
      <c r="D162" s="179" t="s">
        <v>53</v>
      </c>
      <c r="E162" s="169">
        <v>0</v>
      </c>
      <c r="F162" s="169">
        <v>0</v>
      </c>
      <c r="G162" s="169">
        <v>0</v>
      </c>
      <c r="H162" s="156"/>
      <c r="I162" s="156"/>
      <c r="J162" s="156"/>
      <c r="K162" s="156"/>
    </row>
    <row r="163" spans="1:11" ht="14.1" customHeight="1" x14ac:dyDescent="0.25">
      <c r="A163" s="156"/>
      <c r="B163" s="156"/>
      <c r="C163" s="171" t="s">
        <v>73</v>
      </c>
      <c r="D163" s="179" t="s">
        <v>53</v>
      </c>
      <c r="E163" s="169">
        <v>0</v>
      </c>
      <c r="F163" s="169">
        <v>0</v>
      </c>
      <c r="G163" s="169">
        <v>0</v>
      </c>
      <c r="H163" s="156"/>
      <c r="I163" s="156"/>
      <c r="J163" s="156"/>
      <c r="K163" s="156"/>
    </row>
    <row r="164" spans="1:11" ht="14.1" customHeight="1" x14ac:dyDescent="0.25">
      <c r="A164" s="156"/>
      <c r="B164" s="156"/>
      <c r="C164" s="171" t="s">
        <v>78</v>
      </c>
      <c r="D164" s="179" t="s">
        <v>53</v>
      </c>
      <c r="E164" s="169">
        <v>0</v>
      </c>
      <c r="F164" s="169">
        <v>0</v>
      </c>
      <c r="G164" s="169">
        <v>0</v>
      </c>
      <c r="H164" s="156"/>
      <c r="I164" s="156"/>
      <c r="J164" s="156"/>
      <c r="K164" s="156"/>
    </row>
    <row r="165" spans="1:11" ht="14.1" customHeight="1" x14ac:dyDescent="0.25">
      <c r="A165" s="156"/>
      <c r="B165" s="156"/>
      <c r="C165" s="171" t="s">
        <v>72</v>
      </c>
      <c r="D165" s="179" t="s">
        <v>53</v>
      </c>
      <c r="E165" s="169">
        <v>0</v>
      </c>
      <c r="F165" s="169">
        <v>0</v>
      </c>
      <c r="G165" s="169">
        <v>0</v>
      </c>
      <c r="H165" s="156"/>
      <c r="I165" s="156"/>
      <c r="J165" s="156"/>
      <c r="K165" s="156"/>
    </row>
    <row r="166" spans="1:11" ht="14.1" customHeight="1" x14ac:dyDescent="0.25">
      <c r="A166" s="156"/>
      <c r="B166" s="156"/>
      <c r="C166" s="171" t="s">
        <v>73</v>
      </c>
      <c r="D166" s="179" t="s">
        <v>53</v>
      </c>
      <c r="E166" s="169">
        <v>0</v>
      </c>
      <c r="F166" s="169">
        <v>0</v>
      </c>
      <c r="G166" s="169">
        <v>0</v>
      </c>
      <c r="H166" s="156"/>
      <c r="I166" s="156"/>
      <c r="J166" s="156"/>
      <c r="K166" s="156"/>
    </row>
    <row r="167" spans="1:11" ht="14.1" customHeight="1" x14ac:dyDescent="0.25">
      <c r="A167" s="156"/>
      <c r="B167" s="156"/>
      <c r="C167" s="171" t="s">
        <v>79</v>
      </c>
      <c r="D167" s="179" t="s">
        <v>53</v>
      </c>
      <c r="E167" s="169">
        <v>0</v>
      </c>
      <c r="F167" s="169">
        <v>0</v>
      </c>
      <c r="G167" s="169">
        <v>0</v>
      </c>
      <c r="H167" s="156"/>
      <c r="I167" s="156"/>
      <c r="J167" s="156"/>
      <c r="K167" s="156"/>
    </row>
    <row r="168" spans="1:11" ht="14.1" customHeight="1" x14ac:dyDescent="0.25">
      <c r="A168" s="156"/>
      <c r="B168" s="156"/>
      <c r="C168" s="171" t="s">
        <v>72</v>
      </c>
      <c r="D168" s="179" t="s">
        <v>53</v>
      </c>
      <c r="E168" s="169">
        <v>0</v>
      </c>
      <c r="F168" s="169">
        <v>0</v>
      </c>
      <c r="G168" s="169">
        <v>0</v>
      </c>
      <c r="H168" s="156"/>
      <c r="I168" s="156"/>
      <c r="J168" s="156"/>
      <c r="K168" s="156"/>
    </row>
    <row r="169" spans="1:11" ht="14.1" customHeight="1" x14ac:dyDescent="0.25">
      <c r="A169" s="156"/>
      <c r="B169" s="156"/>
      <c r="C169" s="171" t="s">
        <v>73</v>
      </c>
      <c r="D169" s="179" t="s">
        <v>53</v>
      </c>
      <c r="E169" s="169">
        <v>0</v>
      </c>
      <c r="F169" s="169">
        <v>0</v>
      </c>
      <c r="G169" s="169">
        <v>0</v>
      </c>
      <c r="H169" s="156"/>
      <c r="I169" s="156"/>
      <c r="J169" s="156"/>
      <c r="K169" s="156"/>
    </row>
    <row r="170" spans="1:11" ht="14.1" customHeight="1" x14ac:dyDescent="0.25">
      <c r="A170" s="156"/>
      <c r="B170" s="156"/>
      <c r="C170" s="171" t="s">
        <v>80</v>
      </c>
      <c r="D170" s="179" t="s">
        <v>53</v>
      </c>
      <c r="E170" s="169">
        <v>0</v>
      </c>
      <c r="F170" s="169">
        <v>0</v>
      </c>
      <c r="G170" s="169">
        <v>0</v>
      </c>
      <c r="H170" s="156"/>
      <c r="I170" s="156"/>
      <c r="J170" s="156"/>
      <c r="K170" s="156"/>
    </row>
    <row r="171" spans="1:11" ht="14.1" customHeight="1" x14ac:dyDescent="0.25">
      <c r="A171" s="156"/>
      <c r="B171" s="156"/>
      <c r="C171" s="171" t="s">
        <v>72</v>
      </c>
      <c r="D171" s="179" t="s">
        <v>53</v>
      </c>
      <c r="E171" s="169">
        <v>0</v>
      </c>
      <c r="F171" s="169">
        <v>0</v>
      </c>
      <c r="G171" s="169">
        <v>0</v>
      </c>
      <c r="H171" s="156"/>
      <c r="I171" s="156"/>
      <c r="J171" s="156"/>
      <c r="K171" s="156"/>
    </row>
    <row r="172" spans="1:11" ht="14.1" customHeight="1" x14ac:dyDescent="0.25">
      <c r="A172" s="156"/>
      <c r="B172" s="156"/>
      <c r="C172" s="171" t="s">
        <v>81</v>
      </c>
      <c r="D172" s="179" t="s">
        <v>53</v>
      </c>
      <c r="E172" s="169">
        <v>0</v>
      </c>
      <c r="F172" s="169">
        <v>0</v>
      </c>
      <c r="G172" s="169">
        <v>0</v>
      </c>
      <c r="H172" s="156"/>
      <c r="I172" s="156"/>
      <c r="J172" s="156"/>
      <c r="K172" s="156"/>
    </row>
    <row r="173" spans="1:11" ht="14.1" customHeight="1" x14ac:dyDescent="0.25">
      <c r="A173" s="156"/>
      <c r="B173" s="156"/>
      <c r="C173" s="171" t="s">
        <v>82</v>
      </c>
      <c r="D173" s="179" t="s">
        <v>53</v>
      </c>
      <c r="E173" s="169">
        <v>0</v>
      </c>
      <c r="F173" s="169">
        <v>0</v>
      </c>
      <c r="G173" s="169">
        <v>0</v>
      </c>
      <c r="H173" s="156"/>
      <c r="I173" s="156"/>
      <c r="J173" s="156"/>
      <c r="K173" s="156"/>
    </row>
    <row r="174" spans="1:11" ht="14.1" customHeight="1" x14ac:dyDescent="0.25">
      <c r="A174" s="156"/>
      <c r="B174" s="156"/>
      <c r="C174" s="171" t="s">
        <v>83</v>
      </c>
      <c r="D174" s="179" t="s">
        <v>53</v>
      </c>
      <c r="E174" s="169">
        <v>0</v>
      </c>
      <c r="F174" s="169">
        <v>0</v>
      </c>
      <c r="G174" s="169">
        <v>0</v>
      </c>
      <c r="H174" s="156"/>
      <c r="I174" s="156"/>
      <c r="J174" s="156"/>
      <c r="K174" s="156"/>
    </row>
    <row r="175" spans="1:11" ht="14.1" customHeight="1" x14ac:dyDescent="0.25">
      <c r="A175" s="156"/>
      <c r="B175" s="156"/>
      <c r="C175" s="171" t="s">
        <v>84</v>
      </c>
      <c r="D175" s="179" t="s">
        <v>53</v>
      </c>
      <c r="E175" s="169">
        <v>0</v>
      </c>
      <c r="F175" s="169">
        <v>0</v>
      </c>
      <c r="G175" s="169">
        <v>0</v>
      </c>
      <c r="H175" s="156"/>
      <c r="I175" s="156"/>
      <c r="J175" s="156"/>
      <c r="K175" s="156"/>
    </row>
    <row r="176" spans="1:11" ht="14.1" customHeight="1" x14ac:dyDescent="0.25">
      <c r="A176" s="156"/>
      <c r="B176" s="156"/>
      <c r="C176" s="171" t="s">
        <v>85</v>
      </c>
      <c r="D176" s="179" t="s">
        <v>53</v>
      </c>
      <c r="E176" s="169">
        <v>800000</v>
      </c>
      <c r="F176" s="169">
        <v>0</v>
      </c>
      <c r="G176" s="169">
        <v>0</v>
      </c>
      <c r="H176" s="156"/>
      <c r="I176" s="156"/>
      <c r="J176" s="156"/>
      <c r="K176" s="156"/>
    </row>
    <row r="177" spans="1:11" ht="14.1" customHeight="1" x14ac:dyDescent="0.25">
      <c r="A177" s="156"/>
      <c r="B177" s="156"/>
      <c r="C177" s="171" t="s">
        <v>72</v>
      </c>
      <c r="D177" s="179" t="s">
        <v>53</v>
      </c>
      <c r="E177" s="169">
        <v>800000</v>
      </c>
      <c r="F177" s="169">
        <v>0</v>
      </c>
      <c r="G177" s="169">
        <v>0</v>
      </c>
      <c r="H177" s="156"/>
      <c r="I177" s="156"/>
      <c r="J177" s="156"/>
      <c r="K177" s="156"/>
    </row>
    <row r="178" spans="1:11" ht="14.1" customHeight="1" x14ac:dyDescent="0.25">
      <c r="A178" s="156"/>
      <c r="B178" s="156"/>
      <c r="C178" s="171" t="s">
        <v>81</v>
      </c>
      <c r="D178" s="179" t="s">
        <v>53</v>
      </c>
      <c r="E178" s="169">
        <v>0</v>
      </c>
      <c r="F178" s="169">
        <v>0</v>
      </c>
      <c r="G178" s="169">
        <v>0</v>
      </c>
      <c r="H178" s="156"/>
      <c r="I178" s="156"/>
      <c r="J178" s="156"/>
      <c r="K178" s="156"/>
    </row>
    <row r="179" spans="1:11" ht="14.1" customHeight="1" x14ac:dyDescent="0.25">
      <c r="A179" s="156"/>
      <c r="B179" s="156"/>
      <c r="C179" s="171" t="s">
        <v>82</v>
      </c>
      <c r="D179" s="179" t="s">
        <v>53</v>
      </c>
      <c r="E179" s="169">
        <v>0</v>
      </c>
      <c r="F179" s="169">
        <v>0</v>
      </c>
      <c r="G179" s="169">
        <v>0</v>
      </c>
      <c r="H179" s="156"/>
      <c r="I179" s="156"/>
      <c r="J179" s="156"/>
      <c r="K179" s="156"/>
    </row>
    <row r="180" spans="1:11" ht="14.1" customHeight="1" x14ac:dyDescent="0.25">
      <c r="A180" s="156"/>
      <c r="B180" s="156"/>
      <c r="C180" s="171" t="s">
        <v>83</v>
      </c>
      <c r="D180" s="179" t="s">
        <v>53</v>
      </c>
      <c r="E180" s="169">
        <v>0</v>
      </c>
      <c r="F180" s="169">
        <v>0</v>
      </c>
      <c r="G180" s="169">
        <v>0</v>
      </c>
      <c r="H180" s="156"/>
      <c r="I180" s="156"/>
      <c r="J180" s="156"/>
      <c r="K180" s="156"/>
    </row>
    <row r="181" spans="1:11" ht="14.1" customHeight="1" x14ac:dyDescent="0.25">
      <c r="A181" s="156"/>
      <c r="B181" s="156"/>
      <c r="C181" s="171" t="s">
        <v>84</v>
      </c>
      <c r="D181" s="179" t="s">
        <v>53</v>
      </c>
      <c r="E181" s="169">
        <v>0</v>
      </c>
      <c r="F181" s="169">
        <v>0</v>
      </c>
      <c r="G181" s="169">
        <v>0</v>
      </c>
      <c r="H181" s="156"/>
      <c r="I181" s="156"/>
      <c r="J181" s="156"/>
      <c r="K181" s="156"/>
    </row>
    <row r="182" spans="1:11" ht="14.1" customHeight="1" x14ac:dyDescent="0.25">
      <c r="A182" s="156"/>
      <c r="B182" s="156"/>
      <c r="C182" s="171" t="s">
        <v>86</v>
      </c>
      <c r="D182" s="179" t="s">
        <v>53</v>
      </c>
      <c r="E182" s="169">
        <v>0</v>
      </c>
      <c r="F182" s="169">
        <v>0</v>
      </c>
      <c r="G182" s="169">
        <v>0</v>
      </c>
      <c r="H182" s="156"/>
      <c r="I182" s="156"/>
      <c r="J182" s="156"/>
      <c r="K182" s="156"/>
    </row>
    <row r="183" spans="1:11" ht="14.1" customHeight="1" x14ac:dyDescent="0.25">
      <c r="A183" s="156"/>
      <c r="B183" s="156"/>
      <c r="C183" s="171" t="s">
        <v>72</v>
      </c>
      <c r="D183" s="179" t="s">
        <v>53</v>
      </c>
      <c r="E183" s="169">
        <v>0</v>
      </c>
      <c r="F183" s="169">
        <v>0</v>
      </c>
      <c r="G183" s="169">
        <v>0</v>
      </c>
      <c r="H183" s="156"/>
      <c r="I183" s="156"/>
      <c r="J183" s="156"/>
      <c r="K183" s="156"/>
    </row>
    <row r="184" spans="1:11" ht="14.1" customHeight="1" x14ac:dyDescent="0.25">
      <c r="A184" s="156"/>
      <c r="B184" s="156"/>
      <c r="C184" s="171" t="s">
        <v>81</v>
      </c>
      <c r="D184" s="179" t="s">
        <v>53</v>
      </c>
      <c r="E184" s="169">
        <v>0</v>
      </c>
      <c r="F184" s="169">
        <v>0</v>
      </c>
      <c r="G184" s="169">
        <v>0</v>
      </c>
      <c r="H184" s="156"/>
      <c r="I184" s="156"/>
      <c r="J184" s="156"/>
      <c r="K184" s="156"/>
    </row>
    <row r="185" spans="1:11" ht="14.1" customHeight="1" x14ac:dyDescent="0.25">
      <c r="A185" s="156"/>
      <c r="B185" s="156"/>
      <c r="C185" s="171" t="s">
        <v>82</v>
      </c>
      <c r="D185" s="179" t="s">
        <v>53</v>
      </c>
      <c r="E185" s="169">
        <v>0</v>
      </c>
      <c r="F185" s="169">
        <v>0</v>
      </c>
      <c r="G185" s="169">
        <v>0</v>
      </c>
      <c r="H185" s="156"/>
      <c r="I185" s="156"/>
      <c r="J185" s="156"/>
      <c r="K185" s="156"/>
    </row>
    <row r="186" spans="1:11" ht="14.1" customHeight="1" x14ac:dyDescent="0.25">
      <c r="A186" s="156"/>
      <c r="B186" s="156"/>
      <c r="C186" s="171" t="s">
        <v>83</v>
      </c>
      <c r="D186" s="179" t="s">
        <v>53</v>
      </c>
      <c r="E186" s="169">
        <v>0</v>
      </c>
      <c r="F186" s="169">
        <v>0</v>
      </c>
      <c r="G186" s="169">
        <v>0</v>
      </c>
      <c r="H186" s="156"/>
      <c r="I186" s="156"/>
      <c r="J186" s="156"/>
      <c r="K186" s="156"/>
    </row>
    <row r="187" spans="1:11" ht="14.1" customHeight="1" x14ac:dyDescent="0.25">
      <c r="A187" s="156"/>
      <c r="B187" s="156"/>
      <c r="C187" s="171" t="s">
        <v>84</v>
      </c>
      <c r="D187" s="179" t="s">
        <v>53</v>
      </c>
      <c r="E187" s="169">
        <v>0</v>
      </c>
      <c r="F187" s="169">
        <v>0</v>
      </c>
      <c r="G187" s="169">
        <v>0</v>
      </c>
      <c r="H187" s="156"/>
      <c r="I187" s="156"/>
      <c r="J187" s="156"/>
      <c r="K187" s="156"/>
    </row>
    <row r="188" spans="1:11" ht="14.1" customHeight="1" x14ac:dyDescent="0.25">
      <c r="A188" s="156"/>
      <c r="B188" s="156"/>
      <c r="C188" s="171" t="s">
        <v>87</v>
      </c>
      <c r="D188" s="179" t="s">
        <v>53</v>
      </c>
      <c r="E188" s="169">
        <v>0</v>
      </c>
      <c r="F188" s="169">
        <v>0</v>
      </c>
      <c r="G188" s="169">
        <v>0</v>
      </c>
      <c r="H188" s="156"/>
      <c r="I188" s="156"/>
      <c r="J188" s="156"/>
      <c r="K188" s="156"/>
    </row>
    <row r="189" spans="1:11" ht="14.1" customHeight="1" x14ac:dyDescent="0.25">
      <c r="A189" s="156"/>
      <c r="B189" s="156"/>
      <c r="C189" s="171" t="s">
        <v>88</v>
      </c>
      <c r="D189" s="179" t="s">
        <v>53</v>
      </c>
      <c r="E189" s="169">
        <v>0</v>
      </c>
      <c r="F189" s="169">
        <v>0</v>
      </c>
      <c r="G189" s="169">
        <v>0</v>
      </c>
      <c r="H189" s="156"/>
      <c r="I189" s="156"/>
      <c r="J189" s="156"/>
      <c r="K189" s="156"/>
    </row>
    <row r="190" spans="1:11" ht="14.1" customHeight="1" x14ac:dyDescent="0.25">
      <c r="A190" s="156"/>
      <c r="B190" s="156"/>
      <c r="C190" s="170" t="s">
        <v>89</v>
      </c>
      <c r="D190" s="169">
        <v>0</v>
      </c>
      <c r="E190" s="169">
        <v>800000</v>
      </c>
      <c r="F190" s="169">
        <v>0</v>
      </c>
      <c r="G190" s="169">
        <v>0</v>
      </c>
      <c r="H190" s="156"/>
      <c r="I190" s="156"/>
      <c r="J190" s="156"/>
      <c r="K190" s="156"/>
    </row>
    <row r="191" spans="1:11" ht="14.1" customHeight="1" x14ac:dyDescent="0.25">
      <c r="A191" s="156"/>
      <c r="B191" s="156"/>
      <c r="C191" s="178" t="s">
        <v>53</v>
      </c>
      <c r="D191" s="1403" t="s">
        <v>1109</v>
      </c>
      <c r="E191" s="1404"/>
      <c r="F191" s="1404"/>
      <c r="G191" s="1404"/>
      <c r="H191" s="156"/>
      <c r="I191" s="156"/>
      <c r="J191" s="156"/>
      <c r="K191" s="156"/>
    </row>
    <row r="192" spans="1:11" ht="14.1" customHeight="1" x14ac:dyDescent="0.25">
      <c r="A192" s="156"/>
      <c r="B192" s="156"/>
      <c r="C192" s="177" t="s">
        <v>46</v>
      </c>
      <c r="D192" s="1405" t="s">
        <v>1108</v>
      </c>
      <c r="E192" s="1406"/>
      <c r="F192" s="1406"/>
      <c r="G192" s="1406"/>
      <c r="H192" s="156"/>
      <c r="I192" s="156"/>
      <c r="J192" s="156"/>
      <c r="K192" s="156"/>
    </row>
    <row r="193" spans="1:11" ht="14.1" customHeight="1" x14ac:dyDescent="0.25">
      <c r="A193" s="156"/>
      <c r="B193" s="156"/>
      <c r="C193" s="154" t="s">
        <v>48</v>
      </c>
      <c r="D193" s="1407" t="s">
        <v>53</v>
      </c>
      <c r="E193" s="1408"/>
      <c r="F193" s="1408"/>
      <c r="G193" s="1408"/>
      <c r="H193" s="156"/>
      <c r="I193" s="156"/>
      <c r="J193" s="156"/>
      <c r="K193" s="156"/>
    </row>
    <row r="194" spans="1:11" ht="14.1" customHeight="1" x14ac:dyDescent="0.25">
      <c r="A194" s="156"/>
      <c r="B194" s="156"/>
      <c r="C194" s="154" t="s">
        <v>50</v>
      </c>
      <c r="D194" s="1407" t="s">
        <v>1107</v>
      </c>
      <c r="E194" s="1408"/>
      <c r="F194" s="1408"/>
      <c r="G194" s="1408"/>
      <c r="H194" s="156"/>
      <c r="I194" s="156"/>
      <c r="J194" s="156"/>
      <c r="K194" s="156"/>
    </row>
    <row r="195" spans="1:11" ht="15" customHeight="1" x14ac:dyDescent="0.25">
      <c r="A195" s="156"/>
      <c r="B195" s="156"/>
      <c r="C195" s="175"/>
      <c r="D195" s="174">
        <v>2026</v>
      </c>
      <c r="E195" s="174">
        <v>2027</v>
      </c>
      <c r="F195" s="174">
        <v>2028</v>
      </c>
      <c r="G195" s="174">
        <v>2029</v>
      </c>
      <c r="H195" s="156"/>
      <c r="I195" s="156"/>
      <c r="J195" s="156"/>
      <c r="K195" s="156"/>
    </row>
    <row r="196" spans="1:11" ht="15" customHeight="1" x14ac:dyDescent="0.25">
      <c r="A196" s="156"/>
      <c r="B196" s="156"/>
      <c r="C196" s="173"/>
      <c r="D196" s="172" t="s">
        <v>17</v>
      </c>
      <c r="E196" s="172" t="s">
        <v>18</v>
      </c>
      <c r="F196" s="172" t="s">
        <v>18</v>
      </c>
      <c r="G196" s="172" t="s">
        <v>18</v>
      </c>
      <c r="H196" s="156"/>
      <c r="I196" s="156"/>
      <c r="J196" s="156"/>
      <c r="K196" s="156"/>
    </row>
    <row r="197" spans="1:11" ht="14.1" customHeight="1" x14ac:dyDescent="0.25">
      <c r="A197" s="156"/>
      <c r="B197" s="156"/>
      <c r="C197" s="163" t="s">
        <v>52</v>
      </c>
      <c r="D197" s="176" t="s">
        <v>53</v>
      </c>
      <c r="E197" s="176" t="s">
        <v>132</v>
      </c>
      <c r="F197" s="176" t="s">
        <v>55</v>
      </c>
      <c r="G197" s="176" t="s">
        <v>55</v>
      </c>
      <c r="H197" s="156"/>
      <c r="I197" s="156"/>
      <c r="J197" s="156"/>
      <c r="K197" s="156"/>
    </row>
    <row r="198" spans="1:11" ht="14.1" customHeight="1" x14ac:dyDescent="0.25">
      <c r="A198" s="156"/>
      <c r="B198" s="156"/>
      <c r="C198" s="163" t="s">
        <v>54</v>
      </c>
      <c r="D198" s="176" t="s">
        <v>53</v>
      </c>
      <c r="E198" s="176" t="s">
        <v>420</v>
      </c>
      <c r="F198" s="176" t="s">
        <v>55</v>
      </c>
      <c r="G198" s="176" t="s">
        <v>55</v>
      </c>
      <c r="H198" s="156"/>
      <c r="I198" s="156"/>
      <c r="J198" s="156"/>
      <c r="K198" s="156"/>
    </row>
    <row r="199" spans="1:11" ht="14.1" customHeight="1" x14ac:dyDescent="0.25">
      <c r="A199" s="156"/>
      <c r="B199" s="156"/>
      <c r="C199" s="163" t="s">
        <v>59</v>
      </c>
      <c r="D199" s="176" t="s">
        <v>55</v>
      </c>
      <c r="E199" s="176" t="s">
        <v>1106</v>
      </c>
      <c r="F199" s="176" t="s">
        <v>55</v>
      </c>
      <c r="G199" s="176" t="s">
        <v>55</v>
      </c>
      <c r="H199" s="156"/>
      <c r="I199" s="156"/>
      <c r="J199" s="156"/>
      <c r="K199" s="156"/>
    </row>
    <row r="200" spans="1:11" ht="14.1" customHeight="1" x14ac:dyDescent="0.25">
      <c r="A200" s="156"/>
      <c r="B200" s="156"/>
      <c r="C200" s="163" t="s">
        <v>63</v>
      </c>
      <c r="D200" s="176" t="s">
        <v>53</v>
      </c>
      <c r="E200" s="176" t="s">
        <v>53</v>
      </c>
      <c r="F200" s="176" t="s">
        <v>103</v>
      </c>
      <c r="G200" s="176" t="s">
        <v>53</v>
      </c>
      <c r="H200" s="156"/>
      <c r="I200" s="156"/>
      <c r="J200" s="156"/>
      <c r="K200" s="156"/>
    </row>
    <row r="201" spans="1:11" ht="14.1" customHeight="1" x14ac:dyDescent="0.25">
      <c r="A201" s="156"/>
      <c r="B201" s="156"/>
      <c r="C201" s="163" t="s">
        <v>65</v>
      </c>
      <c r="D201" s="176" t="s">
        <v>53</v>
      </c>
      <c r="E201" s="176" t="s">
        <v>53</v>
      </c>
      <c r="F201" s="176" t="s">
        <v>103</v>
      </c>
      <c r="G201" s="176" t="s">
        <v>53</v>
      </c>
      <c r="H201" s="156"/>
      <c r="I201" s="156"/>
      <c r="J201" s="156"/>
      <c r="K201" s="156"/>
    </row>
    <row r="202" spans="1:11" ht="14.1" customHeight="1" x14ac:dyDescent="0.25">
      <c r="A202" s="156"/>
      <c r="B202" s="156"/>
      <c r="C202" s="163" t="s">
        <v>68</v>
      </c>
      <c r="D202" s="176" t="s">
        <v>53</v>
      </c>
      <c r="E202" s="176" t="s">
        <v>53</v>
      </c>
      <c r="F202" s="176" t="s">
        <v>103</v>
      </c>
      <c r="G202" s="176" t="s">
        <v>53</v>
      </c>
      <c r="H202" s="156"/>
      <c r="I202" s="156"/>
      <c r="J202" s="156"/>
      <c r="K202" s="156"/>
    </row>
    <row r="203" spans="1:11" ht="14.1" customHeight="1" x14ac:dyDescent="0.25">
      <c r="A203" s="156"/>
      <c r="B203" s="156"/>
      <c r="C203" s="1409" t="s">
        <v>70</v>
      </c>
      <c r="D203" s="1410"/>
      <c r="E203" s="1410"/>
      <c r="F203" s="1410"/>
      <c r="G203" s="1410"/>
      <c r="H203" s="156"/>
      <c r="I203" s="156"/>
      <c r="J203" s="156"/>
      <c r="K203" s="156"/>
    </row>
    <row r="204" spans="1:11" ht="14.1" customHeight="1" x14ac:dyDescent="0.25">
      <c r="A204" s="156"/>
      <c r="B204" s="156"/>
      <c r="C204" s="175"/>
      <c r="D204" s="174">
        <v>2026</v>
      </c>
      <c r="E204" s="174">
        <v>2027</v>
      </c>
      <c r="F204" s="174">
        <v>2028</v>
      </c>
      <c r="G204" s="174">
        <v>2029</v>
      </c>
      <c r="H204" s="156"/>
      <c r="I204" s="156"/>
      <c r="J204" s="156"/>
      <c r="K204" s="156"/>
    </row>
    <row r="205" spans="1:11" ht="14.1" customHeight="1" x14ac:dyDescent="0.25">
      <c r="A205" s="156"/>
      <c r="B205" s="156"/>
      <c r="C205" s="173"/>
      <c r="D205" s="172" t="s">
        <v>17</v>
      </c>
      <c r="E205" s="172" t="s">
        <v>18</v>
      </c>
      <c r="F205" s="172" t="s">
        <v>18</v>
      </c>
      <c r="G205" s="172" t="s">
        <v>18</v>
      </c>
      <c r="H205" s="156"/>
      <c r="I205" s="156"/>
      <c r="J205" s="156"/>
      <c r="K205" s="156"/>
    </row>
    <row r="206" spans="1:11" ht="14.1" customHeight="1" x14ac:dyDescent="0.25">
      <c r="A206" s="156"/>
      <c r="B206" s="156"/>
      <c r="C206" s="171" t="s">
        <v>71</v>
      </c>
      <c r="D206" s="179" t="s">
        <v>53</v>
      </c>
      <c r="E206" s="169">
        <v>0</v>
      </c>
      <c r="F206" s="169">
        <v>0</v>
      </c>
      <c r="G206" s="169">
        <v>0</v>
      </c>
      <c r="H206" s="156"/>
      <c r="I206" s="156"/>
      <c r="J206" s="156"/>
      <c r="K206" s="156"/>
    </row>
    <row r="207" spans="1:11" ht="14.1" customHeight="1" x14ac:dyDescent="0.25">
      <c r="A207" s="156"/>
      <c r="B207" s="156"/>
      <c r="C207" s="171" t="s">
        <v>72</v>
      </c>
      <c r="D207" s="179" t="s">
        <v>53</v>
      </c>
      <c r="E207" s="169">
        <v>0</v>
      </c>
      <c r="F207" s="169">
        <v>0</v>
      </c>
      <c r="G207" s="169">
        <v>0</v>
      </c>
      <c r="H207" s="156"/>
      <c r="I207" s="156"/>
      <c r="J207" s="156"/>
      <c r="K207" s="156"/>
    </row>
    <row r="208" spans="1:11" ht="14.1" customHeight="1" x14ac:dyDescent="0.25">
      <c r="A208" s="156"/>
      <c r="B208" s="156"/>
      <c r="C208" s="171" t="s">
        <v>73</v>
      </c>
      <c r="D208" s="179" t="s">
        <v>53</v>
      </c>
      <c r="E208" s="169">
        <v>0</v>
      </c>
      <c r="F208" s="169">
        <v>0</v>
      </c>
      <c r="G208" s="169">
        <v>0</v>
      </c>
      <c r="H208" s="156"/>
      <c r="I208" s="156"/>
      <c r="J208" s="156"/>
      <c r="K208" s="156"/>
    </row>
    <row r="209" spans="1:11" ht="14.1" customHeight="1" x14ac:dyDescent="0.25">
      <c r="A209" s="156"/>
      <c r="B209" s="156"/>
      <c r="C209" s="171" t="s">
        <v>74</v>
      </c>
      <c r="D209" s="179" t="s">
        <v>53</v>
      </c>
      <c r="E209" s="169">
        <v>0</v>
      </c>
      <c r="F209" s="169">
        <v>0</v>
      </c>
      <c r="G209" s="169">
        <v>0</v>
      </c>
      <c r="H209" s="156"/>
      <c r="I209" s="156"/>
      <c r="J209" s="156"/>
      <c r="K209" s="156"/>
    </row>
    <row r="210" spans="1:11" ht="14.1" customHeight="1" x14ac:dyDescent="0.25">
      <c r="A210" s="156"/>
      <c r="B210" s="156"/>
      <c r="C210" s="171" t="s">
        <v>72</v>
      </c>
      <c r="D210" s="179" t="s">
        <v>53</v>
      </c>
      <c r="E210" s="169">
        <v>0</v>
      </c>
      <c r="F210" s="169">
        <v>0</v>
      </c>
      <c r="G210" s="169">
        <v>0</v>
      </c>
      <c r="H210" s="156"/>
      <c r="I210" s="156"/>
      <c r="J210" s="156"/>
      <c r="K210" s="156"/>
    </row>
    <row r="211" spans="1:11" ht="14.1" customHeight="1" x14ac:dyDescent="0.25">
      <c r="A211" s="156"/>
      <c r="B211" s="156"/>
      <c r="C211" s="171" t="s">
        <v>73</v>
      </c>
      <c r="D211" s="179" t="s">
        <v>53</v>
      </c>
      <c r="E211" s="169">
        <v>0</v>
      </c>
      <c r="F211" s="169">
        <v>0</v>
      </c>
      <c r="G211" s="169">
        <v>0</v>
      </c>
      <c r="H211" s="156"/>
      <c r="I211" s="156"/>
      <c r="J211" s="156"/>
      <c r="K211" s="156"/>
    </row>
    <row r="212" spans="1:11" ht="14.1" customHeight="1" x14ac:dyDescent="0.25">
      <c r="A212" s="156"/>
      <c r="B212" s="156"/>
      <c r="C212" s="171" t="s">
        <v>75</v>
      </c>
      <c r="D212" s="179" t="s">
        <v>53</v>
      </c>
      <c r="E212" s="169">
        <v>0</v>
      </c>
      <c r="F212" s="169">
        <v>0</v>
      </c>
      <c r="G212" s="169">
        <v>0</v>
      </c>
      <c r="H212" s="156"/>
      <c r="I212" s="156"/>
      <c r="J212" s="156"/>
      <c r="K212" s="156"/>
    </row>
    <row r="213" spans="1:11" ht="14.1" customHeight="1" x14ac:dyDescent="0.25">
      <c r="A213" s="156"/>
      <c r="B213" s="156"/>
      <c r="C213" s="171" t="s">
        <v>72</v>
      </c>
      <c r="D213" s="179" t="s">
        <v>53</v>
      </c>
      <c r="E213" s="169">
        <v>0</v>
      </c>
      <c r="F213" s="169">
        <v>0</v>
      </c>
      <c r="G213" s="169">
        <v>0</v>
      </c>
      <c r="H213" s="156"/>
      <c r="I213" s="156"/>
      <c r="J213" s="156"/>
      <c r="K213" s="156"/>
    </row>
    <row r="214" spans="1:11" ht="14.1" customHeight="1" x14ac:dyDescent="0.25">
      <c r="A214" s="156"/>
      <c r="B214" s="156"/>
      <c r="C214" s="171" t="s">
        <v>73</v>
      </c>
      <c r="D214" s="179" t="s">
        <v>53</v>
      </c>
      <c r="E214" s="169">
        <v>0</v>
      </c>
      <c r="F214" s="169">
        <v>0</v>
      </c>
      <c r="G214" s="169">
        <v>0</v>
      </c>
      <c r="H214" s="156"/>
      <c r="I214" s="156"/>
      <c r="J214" s="156"/>
      <c r="K214" s="156"/>
    </row>
    <row r="215" spans="1:11" ht="14.1" customHeight="1" x14ac:dyDescent="0.25">
      <c r="A215" s="156"/>
      <c r="B215" s="156"/>
      <c r="C215" s="171" t="s">
        <v>76</v>
      </c>
      <c r="D215" s="179" t="s">
        <v>53</v>
      </c>
      <c r="E215" s="169">
        <v>0</v>
      </c>
      <c r="F215" s="169">
        <v>0</v>
      </c>
      <c r="G215" s="169">
        <v>0</v>
      </c>
      <c r="H215" s="156"/>
      <c r="I215" s="156"/>
      <c r="J215" s="156"/>
      <c r="K215" s="156"/>
    </row>
    <row r="216" spans="1:11" ht="14.1" customHeight="1" x14ac:dyDescent="0.25">
      <c r="A216" s="156"/>
      <c r="B216" s="156"/>
      <c r="C216" s="171" t="s">
        <v>72</v>
      </c>
      <c r="D216" s="179" t="s">
        <v>53</v>
      </c>
      <c r="E216" s="169">
        <v>0</v>
      </c>
      <c r="F216" s="169">
        <v>0</v>
      </c>
      <c r="G216" s="169">
        <v>0</v>
      </c>
      <c r="H216" s="156"/>
      <c r="I216" s="156"/>
      <c r="J216" s="156"/>
      <c r="K216" s="156"/>
    </row>
    <row r="217" spans="1:11" ht="14.1" customHeight="1" x14ac:dyDescent="0.25">
      <c r="A217" s="156"/>
      <c r="B217" s="156"/>
      <c r="C217" s="171" t="s">
        <v>73</v>
      </c>
      <c r="D217" s="179" t="s">
        <v>53</v>
      </c>
      <c r="E217" s="169">
        <v>0</v>
      </c>
      <c r="F217" s="169">
        <v>0</v>
      </c>
      <c r="G217" s="169">
        <v>0</v>
      </c>
      <c r="H217" s="156"/>
      <c r="I217" s="156"/>
      <c r="J217" s="156"/>
      <c r="K217" s="156"/>
    </row>
    <row r="218" spans="1:11" ht="14.1" customHeight="1" x14ac:dyDescent="0.25">
      <c r="A218" s="156"/>
      <c r="B218" s="156"/>
      <c r="C218" s="171" t="s">
        <v>77</v>
      </c>
      <c r="D218" s="179" t="s">
        <v>53</v>
      </c>
      <c r="E218" s="169">
        <v>0</v>
      </c>
      <c r="F218" s="169">
        <v>0</v>
      </c>
      <c r="G218" s="169">
        <v>0</v>
      </c>
      <c r="H218" s="156"/>
      <c r="I218" s="156"/>
      <c r="J218" s="156"/>
      <c r="K218" s="156"/>
    </row>
    <row r="219" spans="1:11" ht="14.1" customHeight="1" x14ac:dyDescent="0.25">
      <c r="A219" s="156"/>
      <c r="B219" s="156"/>
      <c r="C219" s="171" t="s">
        <v>72</v>
      </c>
      <c r="D219" s="179" t="s">
        <v>53</v>
      </c>
      <c r="E219" s="169">
        <v>0</v>
      </c>
      <c r="F219" s="169">
        <v>0</v>
      </c>
      <c r="G219" s="169">
        <v>0</v>
      </c>
      <c r="H219" s="156"/>
      <c r="I219" s="156"/>
      <c r="J219" s="156"/>
      <c r="K219" s="156"/>
    </row>
    <row r="220" spans="1:11" ht="14.1" customHeight="1" x14ac:dyDescent="0.25">
      <c r="A220" s="156"/>
      <c r="B220" s="156"/>
      <c r="C220" s="171" t="s">
        <v>73</v>
      </c>
      <c r="D220" s="179" t="s">
        <v>53</v>
      </c>
      <c r="E220" s="169">
        <v>0</v>
      </c>
      <c r="F220" s="169">
        <v>0</v>
      </c>
      <c r="G220" s="169">
        <v>0</v>
      </c>
      <c r="H220" s="156"/>
      <c r="I220" s="156"/>
      <c r="J220" s="156"/>
      <c r="K220" s="156"/>
    </row>
    <row r="221" spans="1:11" ht="14.1" customHeight="1" x14ac:dyDescent="0.25">
      <c r="A221" s="156"/>
      <c r="B221" s="156"/>
      <c r="C221" s="171" t="s">
        <v>78</v>
      </c>
      <c r="D221" s="179" t="s">
        <v>53</v>
      </c>
      <c r="E221" s="169">
        <v>0</v>
      </c>
      <c r="F221" s="169">
        <v>0</v>
      </c>
      <c r="G221" s="169">
        <v>0</v>
      </c>
      <c r="H221" s="156"/>
      <c r="I221" s="156"/>
      <c r="J221" s="156"/>
      <c r="K221" s="156"/>
    </row>
    <row r="222" spans="1:11" ht="14.1" customHeight="1" x14ac:dyDescent="0.25">
      <c r="A222" s="156"/>
      <c r="B222" s="156"/>
      <c r="C222" s="171" t="s">
        <v>72</v>
      </c>
      <c r="D222" s="179" t="s">
        <v>53</v>
      </c>
      <c r="E222" s="169">
        <v>0</v>
      </c>
      <c r="F222" s="169">
        <v>0</v>
      </c>
      <c r="G222" s="169">
        <v>0</v>
      </c>
      <c r="H222" s="156"/>
      <c r="I222" s="156"/>
      <c r="J222" s="156"/>
      <c r="K222" s="156"/>
    </row>
    <row r="223" spans="1:11" ht="14.1" customHeight="1" x14ac:dyDescent="0.25">
      <c r="A223" s="156"/>
      <c r="B223" s="156"/>
      <c r="C223" s="171" t="s">
        <v>73</v>
      </c>
      <c r="D223" s="179" t="s">
        <v>53</v>
      </c>
      <c r="E223" s="169">
        <v>0</v>
      </c>
      <c r="F223" s="169">
        <v>0</v>
      </c>
      <c r="G223" s="169">
        <v>0</v>
      </c>
      <c r="H223" s="156"/>
      <c r="I223" s="156"/>
      <c r="J223" s="156"/>
      <c r="K223" s="156"/>
    </row>
    <row r="224" spans="1:11" ht="14.1" customHeight="1" x14ac:dyDescent="0.25">
      <c r="A224" s="156"/>
      <c r="B224" s="156"/>
      <c r="C224" s="171" t="s">
        <v>79</v>
      </c>
      <c r="D224" s="179" t="s">
        <v>53</v>
      </c>
      <c r="E224" s="169">
        <v>0</v>
      </c>
      <c r="F224" s="169">
        <v>0</v>
      </c>
      <c r="G224" s="169">
        <v>0</v>
      </c>
      <c r="H224" s="156"/>
      <c r="I224" s="156"/>
      <c r="J224" s="156"/>
      <c r="K224" s="156"/>
    </row>
    <row r="225" spans="1:11" ht="14.1" customHeight="1" x14ac:dyDescent="0.25">
      <c r="A225" s="156"/>
      <c r="B225" s="156"/>
      <c r="C225" s="171" t="s">
        <v>72</v>
      </c>
      <c r="D225" s="179" t="s">
        <v>53</v>
      </c>
      <c r="E225" s="169">
        <v>0</v>
      </c>
      <c r="F225" s="169">
        <v>0</v>
      </c>
      <c r="G225" s="169">
        <v>0</v>
      </c>
      <c r="H225" s="156"/>
      <c r="I225" s="156"/>
      <c r="J225" s="156"/>
      <c r="K225" s="156"/>
    </row>
    <row r="226" spans="1:11" ht="14.1" customHeight="1" x14ac:dyDescent="0.25">
      <c r="A226" s="156"/>
      <c r="B226" s="156"/>
      <c r="C226" s="171" t="s">
        <v>73</v>
      </c>
      <c r="D226" s="179" t="s">
        <v>53</v>
      </c>
      <c r="E226" s="169">
        <v>0</v>
      </c>
      <c r="F226" s="169">
        <v>0</v>
      </c>
      <c r="G226" s="169">
        <v>0</v>
      </c>
      <c r="H226" s="156"/>
      <c r="I226" s="156"/>
      <c r="J226" s="156"/>
      <c r="K226" s="156"/>
    </row>
    <row r="227" spans="1:11" ht="14.1" customHeight="1" x14ac:dyDescent="0.25">
      <c r="A227" s="156"/>
      <c r="B227" s="156"/>
      <c r="C227" s="171" t="s">
        <v>80</v>
      </c>
      <c r="D227" s="179" t="s">
        <v>53</v>
      </c>
      <c r="E227" s="169">
        <v>0</v>
      </c>
      <c r="F227" s="169">
        <v>0</v>
      </c>
      <c r="G227" s="169">
        <v>0</v>
      </c>
      <c r="H227" s="156"/>
      <c r="I227" s="156"/>
      <c r="J227" s="156"/>
      <c r="K227" s="156"/>
    </row>
    <row r="228" spans="1:11" ht="14.1" customHeight="1" x14ac:dyDescent="0.25">
      <c r="A228" s="156"/>
      <c r="B228" s="156"/>
      <c r="C228" s="171" t="s">
        <v>72</v>
      </c>
      <c r="D228" s="179" t="s">
        <v>53</v>
      </c>
      <c r="E228" s="169">
        <v>0</v>
      </c>
      <c r="F228" s="169">
        <v>0</v>
      </c>
      <c r="G228" s="169">
        <v>0</v>
      </c>
      <c r="H228" s="156"/>
      <c r="I228" s="156"/>
      <c r="J228" s="156"/>
      <c r="K228" s="156"/>
    </row>
    <row r="229" spans="1:11" ht="14.1" customHeight="1" x14ac:dyDescent="0.25">
      <c r="A229" s="156"/>
      <c r="B229" s="156"/>
      <c r="C229" s="171" t="s">
        <v>81</v>
      </c>
      <c r="D229" s="179" t="s">
        <v>53</v>
      </c>
      <c r="E229" s="169">
        <v>0</v>
      </c>
      <c r="F229" s="169">
        <v>0</v>
      </c>
      <c r="G229" s="169">
        <v>0</v>
      </c>
      <c r="H229" s="156"/>
      <c r="I229" s="156"/>
      <c r="J229" s="156"/>
      <c r="K229" s="156"/>
    </row>
    <row r="230" spans="1:11" ht="14.1" customHeight="1" x14ac:dyDescent="0.25">
      <c r="A230" s="156"/>
      <c r="B230" s="156"/>
      <c r="C230" s="171" t="s">
        <v>82</v>
      </c>
      <c r="D230" s="179" t="s">
        <v>53</v>
      </c>
      <c r="E230" s="169">
        <v>0</v>
      </c>
      <c r="F230" s="169">
        <v>0</v>
      </c>
      <c r="G230" s="169">
        <v>0</v>
      </c>
      <c r="H230" s="156"/>
      <c r="I230" s="156"/>
      <c r="J230" s="156"/>
      <c r="K230" s="156"/>
    </row>
    <row r="231" spans="1:11" ht="14.1" customHeight="1" x14ac:dyDescent="0.25">
      <c r="A231" s="156"/>
      <c r="B231" s="156"/>
      <c r="C231" s="171" t="s">
        <v>83</v>
      </c>
      <c r="D231" s="179" t="s">
        <v>53</v>
      </c>
      <c r="E231" s="169">
        <v>0</v>
      </c>
      <c r="F231" s="169">
        <v>0</v>
      </c>
      <c r="G231" s="169">
        <v>0</v>
      </c>
      <c r="H231" s="156"/>
      <c r="I231" s="156"/>
      <c r="J231" s="156"/>
      <c r="K231" s="156"/>
    </row>
    <row r="232" spans="1:11" ht="14.1" customHeight="1" x14ac:dyDescent="0.25">
      <c r="A232" s="156"/>
      <c r="B232" s="156"/>
      <c r="C232" s="171" t="s">
        <v>84</v>
      </c>
      <c r="D232" s="179" t="s">
        <v>53</v>
      </c>
      <c r="E232" s="169">
        <v>0</v>
      </c>
      <c r="F232" s="169">
        <v>0</v>
      </c>
      <c r="G232" s="169">
        <v>0</v>
      </c>
      <c r="H232" s="156"/>
      <c r="I232" s="156"/>
      <c r="J232" s="156"/>
      <c r="K232" s="156"/>
    </row>
    <row r="233" spans="1:11" ht="14.1" customHeight="1" x14ac:dyDescent="0.25">
      <c r="A233" s="156"/>
      <c r="B233" s="156"/>
      <c r="C233" s="171" t="s">
        <v>85</v>
      </c>
      <c r="D233" s="179" t="s">
        <v>53</v>
      </c>
      <c r="E233" s="169">
        <v>1200000</v>
      </c>
      <c r="F233" s="169">
        <v>0</v>
      </c>
      <c r="G233" s="169">
        <v>0</v>
      </c>
      <c r="H233" s="156"/>
      <c r="I233" s="156"/>
      <c r="J233" s="156"/>
      <c r="K233" s="156"/>
    </row>
    <row r="234" spans="1:11" ht="14.1" customHeight="1" x14ac:dyDescent="0.25">
      <c r="A234" s="156"/>
      <c r="B234" s="156"/>
      <c r="C234" s="171" t="s">
        <v>72</v>
      </c>
      <c r="D234" s="179" t="s">
        <v>53</v>
      </c>
      <c r="E234" s="169">
        <v>1200000</v>
      </c>
      <c r="F234" s="169">
        <v>0</v>
      </c>
      <c r="G234" s="169">
        <v>0</v>
      </c>
      <c r="H234" s="156"/>
      <c r="I234" s="156"/>
      <c r="J234" s="156"/>
      <c r="K234" s="156"/>
    </row>
    <row r="235" spans="1:11" ht="14.1" customHeight="1" x14ac:dyDescent="0.25">
      <c r="A235" s="156"/>
      <c r="B235" s="156"/>
      <c r="C235" s="171" t="s">
        <v>81</v>
      </c>
      <c r="D235" s="179" t="s">
        <v>53</v>
      </c>
      <c r="E235" s="169">
        <v>0</v>
      </c>
      <c r="F235" s="169">
        <v>0</v>
      </c>
      <c r="G235" s="169">
        <v>0</v>
      </c>
      <c r="H235" s="156"/>
      <c r="I235" s="156"/>
      <c r="J235" s="156"/>
      <c r="K235" s="156"/>
    </row>
    <row r="236" spans="1:11" ht="14.1" customHeight="1" x14ac:dyDescent="0.25">
      <c r="A236" s="156"/>
      <c r="B236" s="156"/>
      <c r="C236" s="171" t="s">
        <v>82</v>
      </c>
      <c r="D236" s="179" t="s">
        <v>53</v>
      </c>
      <c r="E236" s="169">
        <v>0</v>
      </c>
      <c r="F236" s="169">
        <v>0</v>
      </c>
      <c r="G236" s="169">
        <v>0</v>
      </c>
      <c r="H236" s="156"/>
      <c r="I236" s="156"/>
      <c r="J236" s="156"/>
      <c r="K236" s="156"/>
    </row>
    <row r="237" spans="1:11" ht="14.1" customHeight="1" x14ac:dyDescent="0.25">
      <c r="A237" s="156"/>
      <c r="B237" s="156"/>
      <c r="C237" s="171" t="s">
        <v>83</v>
      </c>
      <c r="D237" s="179" t="s">
        <v>53</v>
      </c>
      <c r="E237" s="169">
        <v>0</v>
      </c>
      <c r="F237" s="169">
        <v>0</v>
      </c>
      <c r="G237" s="169">
        <v>0</v>
      </c>
      <c r="H237" s="156"/>
      <c r="I237" s="156"/>
      <c r="J237" s="156"/>
      <c r="K237" s="156"/>
    </row>
    <row r="238" spans="1:11" ht="14.1" customHeight="1" x14ac:dyDescent="0.25">
      <c r="A238" s="156"/>
      <c r="B238" s="156"/>
      <c r="C238" s="171" t="s">
        <v>84</v>
      </c>
      <c r="D238" s="179" t="s">
        <v>53</v>
      </c>
      <c r="E238" s="169">
        <v>0</v>
      </c>
      <c r="F238" s="169">
        <v>0</v>
      </c>
      <c r="G238" s="169">
        <v>0</v>
      </c>
      <c r="H238" s="156"/>
      <c r="I238" s="156"/>
      <c r="J238" s="156"/>
      <c r="K238" s="156"/>
    </row>
    <row r="239" spans="1:11" ht="14.1" customHeight="1" x14ac:dyDescent="0.25">
      <c r="A239" s="156"/>
      <c r="B239" s="156"/>
      <c r="C239" s="171" t="s">
        <v>86</v>
      </c>
      <c r="D239" s="179" t="s">
        <v>53</v>
      </c>
      <c r="E239" s="169">
        <v>0</v>
      </c>
      <c r="F239" s="169">
        <v>0</v>
      </c>
      <c r="G239" s="169">
        <v>0</v>
      </c>
      <c r="H239" s="156"/>
      <c r="I239" s="156"/>
      <c r="J239" s="156"/>
      <c r="K239" s="156"/>
    </row>
    <row r="240" spans="1:11" ht="14.1" customHeight="1" x14ac:dyDescent="0.25">
      <c r="A240" s="156"/>
      <c r="B240" s="156"/>
      <c r="C240" s="171" t="s">
        <v>72</v>
      </c>
      <c r="D240" s="179" t="s">
        <v>53</v>
      </c>
      <c r="E240" s="169">
        <v>0</v>
      </c>
      <c r="F240" s="169">
        <v>0</v>
      </c>
      <c r="G240" s="169">
        <v>0</v>
      </c>
      <c r="H240" s="156"/>
      <c r="I240" s="156"/>
      <c r="J240" s="156"/>
      <c r="K240" s="156"/>
    </row>
    <row r="241" spans="1:11" ht="14.1" customHeight="1" x14ac:dyDescent="0.25">
      <c r="A241" s="156"/>
      <c r="B241" s="156"/>
      <c r="C241" s="171" t="s">
        <v>81</v>
      </c>
      <c r="D241" s="179" t="s">
        <v>53</v>
      </c>
      <c r="E241" s="169">
        <v>0</v>
      </c>
      <c r="F241" s="169">
        <v>0</v>
      </c>
      <c r="G241" s="169">
        <v>0</v>
      </c>
      <c r="H241" s="156"/>
      <c r="I241" s="156"/>
      <c r="J241" s="156"/>
      <c r="K241" s="156"/>
    </row>
    <row r="242" spans="1:11" ht="14.1" customHeight="1" x14ac:dyDescent="0.25">
      <c r="A242" s="156"/>
      <c r="B242" s="156"/>
      <c r="C242" s="171" t="s">
        <v>82</v>
      </c>
      <c r="D242" s="179" t="s">
        <v>53</v>
      </c>
      <c r="E242" s="169">
        <v>0</v>
      </c>
      <c r="F242" s="169">
        <v>0</v>
      </c>
      <c r="G242" s="169">
        <v>0</v>
      </c>
      <c r="H242" s="156"/>
      <c r="I242" s="156"/>
      <c r="J242" s="156"/>
      <c r="K242" s="156"/>
    </row>
    <row r="243" spans="1:11" ht="14.1" customHeight="1" x14ac:dyDescent="0.25">
      <c r="A243" s="156"/>
      <c r="B243" s="156"/>
      <c r="C243" s="171" t="s">
        <v>83</v>
      </c>
      <c r="D243" s="179" t="s">
        <v>53</v>
      </c>
      <c r="E243" s="169">
        <v>0</v>
      </c>
      <c r="F243" s="169">
        <v>0</v>
      </c>
      <c r="G243" s="169">
        <v>0</v>
      </c>
      <c r="H243" s="156"/>
      <c r="I243" s="156"/>
      <c r="J243" s="156"/>
      <c r="K243" s="156"/>
    </row>
    <row r="244" spans="1:11" ht="14.1" customHeight="1" x14ac:dyDescent="0.25">
      <c r="A244" s="156"/>
      <c r="B244" s="156"/>
      <c r="C244" s="171" t="s">
        <v>84</v>
      </c>
      <c r="D244" s="179" t="s">
        <v>53</v>
      </c>
      <c r="E244" s="169">
        <v>0</v>
      </c>
      <c r="F244" s="169">
        <v>0</v>
      </c>
      <c r="G244" s="169">
        <v>0</v>
      </c>
      <c r="H244" s="156"/>
      <c r="I244" s="156"/>
      <c r="J244" s="156"/>
      <c r="K244" s="156"/>
    </row>
    <row r="245" spans="1:11" ht="14.1" customHeight="1" x14ac:dyDescent="0.25">
      <c r="A245" s="156"/>
      <c r="B245" s="156"/>
      <c r="C245" s="171" t="s">
        <v>87</v>
      </c>
      <c r="D245" s="179" t="s">
        <v>53</v>
      </c>
      <c r="E245" s="169">
        <v>0</v>
      </c>
      <c r="F245" s="169">
        <v>0</v>
      </c>
      <c r="G245" s="169">
        <v>0</v>
      </c>
      <c r="H245" s="156"/>
      <c r="I245" s="156"/>
      <c r="J245" s="156"/>
      <c r="K245" s="156"/>
    </row>
    <row r="246" spans="1:11" ht="14.1" customHeight="1" x14ac:dyDescent="0.25">
      <c r="A246" s="156"/>
      <c r="B246" s="156"/>
      <c r="C246" s="171" t="s">
        <v>88</v>
      </c>
      <c r="D246" s="179" t="s">
        <v>53</v>
      </c>
      <c r="E246" s="169">
        <v>0</v>
      </c>
      <c r="F246" s="169">
        <v>0</v>
      </c>
      <c r="G246" s="169">
        <v>0</v>
      </c>
      <c r="H246" s="156"/>
      <c r="I246" s="156"/>
      <c r="J246" s="156"/>
      <c r="K246" s="156"/>
    </row>
    <row r="247" spans="1:11" ht="14.1" customHeight="1" x14ac:dyDescent="0.25">
      <c r="A247" s="156"/>
      <c r="B247" s="156"/>
      <c r="C247" s="170" t="s">
        <v>89</v>
      </c>
      <c r="D247" s="169">
        <v>0</v>
      </c>
      <c r="E247" s="169">
        <v>1200000</v>
      </c>
      <c r="F247" s="169">
        <v>0</v>
      </c>
      <c r="G247" s="169">
        <v>0</v>
      </c>
      <c r="H247" s="156"/>
      <c r="I247" s="156"/>
      <c r="J247" s="156"/>
      <c r="K247" s="156"/>
    </row>
    <row r="248" spans="1:11" ht="15" customHeight="1" x14ac:dyDescent="0.25">
      <c r="A248" s="156"/>
      <c r="B248" s="156"/>
      <c r="C248" s="168" t="s">
        <v>53</v>
      </c>
      <c r="D248" s="167" t="s">
        <v>53</v>
      </c>
      <c r="E248" s="167" t="s">
        <v>53</v>
      </c>
      <c r="F248" s="167" t="s">
        <v>53</v>
      </c>
      <c r="G248" s="167" t="s">
        <v>53</v>
      </c>
      <c r="H248" s="156"/>
      <c r="I248" s="156"/>
      <c r="J248" s="156"/>
      <c r="K248" s="156"/>
    </row>
    <row r="249" spans="1:11" ht="15" customHeight="1" x14ac:dyDescent="0.25">
      <c r="A249" s="156"/>
      <c r="B249" s="156"/>
      <c r="C249" s="166" t="s">
        <v>156</v>
      </c>
      <c r="D249" s="165">
        <v>0</v>
      </c>
      <c r="E249" s="165">
        <v>101975000</v>
      </c>
      <c r="F249" s="165">
        <v>102425000</v>
      </c>
      <c r="G249" s="165">
        <v>102925000</v>
      </c>
      <c r="H249" s="156"/>
      <c r="I249" s="182"/>
      <c r="J249" s="182"/>
      <c r="K249" s="182"/>
    </row>
    <row r="250" spans="1:11" ht="15" customHeight="1" x14ac:dyDescent="0.25">
      <c r="A250" s="156"/>
      <c r="B250" s="156"/>
      <c r="C250" s="163" t="s">
        <v>71</v>
      </c>
      <c r="D250" s="162">
        <v>0</v>
      </c>
      <c r="E250" s="162">
        <v>68792000</v>
      </c>
      <c r="F250" s="162">
        <v>69169000</v>
      </c>
      <c r="G250" s="162">
        <v>69249000</v>
      </c>
      <c r="H250" s="156"/>
      <c r="I250" s="182"/>
      <c r="J250" s="182"/>
      <c r="K250" s="182"/>
    </row>
    <row r="251" spans="1:11" ht="15" customHeight="1" x14ac:dyDescent="0.25">
      <c r="A251" s="156"/>
      <c r="B251" s="156"/>
      <c r="C251" s="163" t="s">
        <v>72</v>
      </c>
      <c r="D251" s="162">
        <v>0</v>
      </c>
      <c r="E251" s="162">
        <v>68792000</v>
      </c>
      <c r="F251" s="162">
        <v>69169000</v>
      </c>
      <c r="G251" s="162">
        <v>69249000</v>
      </c>
      <c r="H251" s="156"/>
      <c r="I251" s="182"/>
      <c r="J251" s="182"/>
      <c r="K251" s="182"/>
    </row>
    <row r="252" spans="1:11" ht="15" customHeight="1" x14ac:dyDescent="0.25">
      <c r="A252" s="156"/>
      <c r="B252" s="156"/>
      <c r="C252" s="163" t="s">
        <v>73</v>
      </c>
      <c r="D252" s="162">
        <v>0</v>
      </c>
      <c r="E252" s="162">
        <v>0</v>
      </c>
      <c r="F252" s="162">
        <v>0</v>
      </c>
      <c r="G252" s="162">
        <v>0</v>
      </c>
      <c r="H252" s="156"/>
      <c r="I252" s="182"/>
      <c r="J252" s="182"/>
      <c r="K252" s="182"/>
    </row>
    <row r="253" spans="1:11" ht="15" customHeight="1" x14ac:dyDescent="0.25">
      <c r="A253" s="156"/>
      <c r="B253" s="156"/>
      <c r="C253" s="163" t="s">
        <v>74</v>
      </c>
      <c r="D253" s="162">
        <v>0</v>
      </c>
      <c r="E253" s="162">
        <v>13908000</v>
      </c>
      <c r="F253" s="162">
        <v>13931000</v>
      </c>
      <c r="G253" s="162">
        <v>14251000</v>
      </c>
      <c r="H253" s="156"/>
      <c r="I253" s="182"/>
      <c r="J253" s="182"/>
      <c r="K253" s="182"/>
    </row>
    <row r="254" spans="1:11" ht="15" customHeight="1" x14ac:dyDescent="0.25">
      <c r="A254" s="156"/>
      <c r="B254" s="156"/>
      <c r="C254" s="163" t="s">
        <v>72</v>
      </c>
      <c r="D254" s="162">
        <v>0</v>
      </c>
      <c r="E254" s="162">
        <v>13908000</v>
      </c>
      <c r="F254" s="162">
        <v>13931000</v>
      </c>
      <c r="G254" s="162">
        <v>14251000</v>
      </c>
      <c r="H254" s="156"/>
      <c r="I254" s="182"/>
      <c r="J254" s="182"/>
      <c r="K254" s="182"/>
    </row>
    <row r="255" spans="1:11" ht="15" customHeight="1" x14ac:dyDescent="0.25">
      <c r="A255" s="156"/>
      <c r="B255" s="156"/>
      <c r="C255" s="163" t="s">
        <v>73</v>
      </c>
      <c r="D255" s="162">
        <v>0</v>
      </c>
      <c r="E255" s="162">
        <v>0</v>
      </c>
      <c r="F255" s="162">
        <v>0</v>
      </c>
      <c r="G255" s="162">
        <v>0</v>
      </c>
      <c r="H255" s="156"/>
      <c r="I255" s="182"/>
      <c r="J255" s="182"/>
      <c r="K255" s="182"/>
    </row>
    <row r="256" spans="1:11" ht="15" customHeight="1" x14ac:dyDescent="0.25">
      <c r="A256" s="156"/>
      <c r="B256" s="156"/>
      <c r="C256" s="163" t="s">
        <v>75</v>
      </c>
      <c r="D256" s="162">
        <v>0</v>
      </c>
      <c r="E256" s="162">
        <v>16835000</v>
      </c>
      <c r="F256" s="162">
        <v>16885000</v>
      </c>
      <c r="G256" s="162">
        <v>16985000</v>
      </c>
      <c r="H256" s="156"/>
      <c r="I256" s="182"/>
      <c r="J256" s="182"/>
      <c r="K256" s="182"/>
    </row>
    <row r="257" spans="1:11" ht="15" customHeight="1" x14ac:dyDescent="0.25">
      <c r="A257" s="156"/>
      <c r="B257" s="156"/>
      <c r="C257" s="163" t="s">
        <v>72</v>
      </c>
      <c r="D257" s="162">
        <v>0</v>
      </c>
      <c r="E257" s="162">
        <v>16835000</v>
      </c>
      <c r="F257" s="162">
        <v>16885000</v>
      </c>
      <c r="G257" s="162">
        <v>16985000</v>
      </c>
      <c r="H257" s="156"/>
      <c r="I257" s="182"/>
      <c r="J257" s="182"/>
      <c r="K257" s="182"/>
    </row>
    <row r="258" spans="1:11" ht="15" customHeight="1" x14ac:dyDescent="0.25">
      <c r="A258" s="156"/>
      <c r="B258" s="156"/>
      <c r="C258" s="163" t="s">
        <v>73</v>
      </c>
      <c r="D258" s="162">
        <v>0</v>
      </c>
      <c r="E258" s="162">
        <v>0</v>
      </c>
      <c r="F258" s="162">
        <v>0</v>
      </c>
      <c r="G258" s="162">
        <v>0</v>
      </c>
      <c r="H258" s="156"/>
      <c r="I258" s="182"/>
      <c r="J258" s="182"/>
      <c r="K258" s="182"/>
    </row>
    <row r="259" spans="1:11" ht="15" customHeight="1" x14ac:dyDescent="0.25">
      <c r="A259" s="156"/>
      <c r="B259" s="156"/>
      <c r="C259" s="163" t="s">
        <v>76</v>
      </c>
      <c r="D259" s="162">
        <v>0</v>
      </c>
      <c r="E259" s="162">
        <v>0</v>
      </c>
      <c r="F259" s="162">
        <v>0</v>
      </c>
      <c r="G259" s="162">
        <v>0</v>
      </c>
      <c r="H259" s="156"/>
      <c r="I259" s="182"/>
      <c r="J259" s="182"/>
      <c r="K259" s="182"/>
    </row>
    <row r="260" spans="1:11" ht="15" customHeight="1" x14ac:dyDescent="0.25">
      <c r="A260" s="156"/>
      <c r="B260" s="156"/>
      <c r="C260" s="163" t="s">
        <v>72</v>
      </c>
      <c r="D260" s="162">
        <v>0</v>
      </c>
      <c r="E260" s="162">
        <v>0</v>
      </c>
      <c r="F260" s="162">
        <v>0</v>
      </c>
      <c r="G260" s="162">
        <v>0</v>
      </c>
      <c r="H260" s="156"/>
      <c r="I260" s="182"/>
      <c r="J260" s="182"/>
      <c r="K260" s="182"/>
    </row>
    <row r="261" spans="1:11" ht="15" customHeight="1" x14ac:dyDescent="0.25">
      <c r="A261" s="156"/>
      <c r="B261" s="156"/>
      <c r="C261" s="163" t="s">
        <v>73</v>
      </c>
      <c r="D261" s="162">
        <v>0</v>
      </c>
      <c r="E261" s="162">
        <v>0</v>
      </c>
      <c r="F261" s="162">
        <v>0</v>
      </c>
      <c r="G261" s="162">
        <v>0</v>
      </c>
      <c r="H261" s="156"/>
      <c r="I261" s="182"/>
      <c r="J261" s="182"/>
      <c r="K261" s="182"/>
    </row>
    <row r="262" spans="1:11" ht="20.100000000000001" customHeight="1" x14ac:dyDescent="0.25">
      <c r="A262" s="156"/>
      <c r="B262" s="156"/>
      <c r="C262" s="163" t="s">
        <v>157</v>
      </c>
      <c r="D262" s="164">
        <v>0</v>
      </c>
      <c r="E262" s="164">
        <v>0</v>
      </c>
      <c r="F262" s="164">
        <v>0</v>
      </c>
      <c r="G262" s="164">
        <v>0</v>
      </c>
      <c r="H262" s="156"/>
      <c r="I262" s="182"/>
      <c r="J262" s="182"/>
      <c r="K262" s="182"/>
    </row>
    <row r="263" spans="1:11" ht="15" customHeight="1" x14ac:dyDescent="0.25">
      <c r="A263" s="156"/>
      <c r="B263" s="156"/>
      <c r="C263" s="163" t="s">
        <v>72</v>
      </c>
      <c r="D263" s="162">
        <v>0</v>
      </c>
      <c r="E263" s="162">
        <v>0</v>
      </c>
      <c r="F263" s="162">
        <v>0</v>
      </c>
      <c r="G263" s="162">
        <v>0</v>
      </c>
      <c r="H263" s="156"/>
      <c r="I263" s="182"/>
      <c r="J263" s="182"/>
      <c r="K263" s="182"/>
    </row>
    <row r="264" spans="1:11" ht="15" customHeight="1" x14ac:dyDescent="0.25">
      <c r="A264" s="156"/>
      <c r="B264" s="156"/>
      <c r="C264" s="163" t="s">
        <v>73</v>
      </c>
      <c r="D264" s="162">
        <v>0</v>
      </c>
      <c r="E264" s="162">
        <v>0</v>
      </c>
      <c r="F264" s="162">
        <v>0</v>
      </c>
      <c r="G264" s="162">
        <v>0</v>
      </c>
      <c r="H264" s="156"/>
      <c r="I264" s="182"/>
      <c r="J264" s="182"/>
      <c r="K264" s="182"/>
    </row>
    <row r="265" spans="1:11" ht="15" customHeight="1" x14ac:dyDescent="0.25">
      <c r="A265" s="156"/>
      <c r="B265" s="156"/>
      <c r="C265" s="163" t="s">
        <v>78</v>
      </c>
      <c r="D265" s="162">
        <v>0</v>
      </c>
      <c r="E265" s="162">
        <v>200000</v>
      </c>
      <c r="F265" s="162">
        <v>200000</v>
      </c>
      <c r="G265" s="162">
        <v>200000</v>
      </c>
      <c r="H265" s="156"/>
      <c r="I265" s="182"/>
      <c r="J265" s="182"/>
      <c r="K265" s="182"/>
    </row>
    <row r="266" spans="1:11" ht="15" customHeight="1" x14ac:dyDescent="0.25">
      <c r="A266" s="156"/>
      <c r="B266" s="156"/>
      <c r="C266" s="163" t="s">
        <v>72</v>
      </c>
      <c r="D266" s="162">
        <v>0</v>
      </c>
      <c r="E266" s="162">
        <v>200000</v>
      </c>
      <c r="F266" s="162">
        <v>200000</v>
      </c>
      <c r="G266" s="162">
        <v>200000</v>
      </c>
      <c r="H266" s="156"/>
      <c r="I266" s="182"/>
      <c r="J266" s="182"/>
      <c r="K266" s="182"/>
    </row>
    <row r="267" spans="1:11" ht="15" customHeight="1" x14ac:dyDescent="0.25">
      <c r="A267" s="156"/>
      <c r="B267" s="156"/>
      <c r="C267" s="163" t="s">
        <v>73</v>
      </c>
      <c r="D267" s="162">
        <v>0</v>
      </c>
      <c r="E267" s="162">
        <v>0</v>
      </c>
      <c r="F267" s="162">
        <v>0</v>
      </c>
      <c r="G267" s="162">
        <v>0</v>
      </c>
      <c r="H267" s="156"/>
      <c r="I267" s="182"/>
      <c r="J267" s="182"/>
      <c r="K267" s="182"/>
    </row>
    <row r="268" spans="1:11" ht="15" customHeight="1" x14ac:dyDescent="0.25">
      <c r="A268" s="156"/>
      <c r="B268" s="156"/>
      <c r="C268" s="163" t="s">
        <v>79</v>
      </c>
      <c r="D268" s="162">
        <v>0</v>
      </c>
      <c r="E268" s="162">
        <v>240000</v>
      </c>
      <c r="F268" s="162">
        <v>240000</v>
      </c>
      <c r="G268" s="162">
        <v>240000</v>
      </c>
      <c r="H268" s="156"/>
      <c r="I268" s="182"/>
      <c r="J268" s="182"/>
      <c r="K268" s="182"/>
    </row>
    <row r="269" spans="1:11" ht="15" customHeight="1" x14ac:dyDescent="0.25">
      <c r="A269" s="156"/>
      <c r="B269" s="156"/>
      <c r="C269" s="163" t="s">
        <v>72</v>
      </c>
      <c r="D269" s="162">
        <v>0</v>
      </c>
      <c r="E269" s="162">
        <v>240000</v>
      </c>
      <c r="F269" s="162">
        <v>240000</v>
      </c>
      <c r="G269" s="162">
        <v>240000</v>
      </c>
      <c r="H269" s="156"/>
      <c r="I269" s="182"/>
      <c r="J269" s="182"/>
      <c r="K269" s="182"/>
    </row>
    <row r="270" spans="1:11" ht="15" customHeight="1" x14ac:dyDescent="0.25">
      <c r="A270" s="156"/>
      <c r="B270" s="156"/>
      <c r="C270" s="163" t="s">
        <v>73</v>
      </c>
      <c r="D270" s="162">
        <v>0</v>
      </c>
      <c r="E270" s="162">
        <v>0</v>
      </c>
      <c r="F270" s="162">
        <v>0</v>
      </c>
      <c r="G270" s="162">
        <v>0</v>
      </c>
      <c r="H270" s="156"/>
      <c r="I270" s="182"/>
      <c r="J270" s="182"/>
      <c r="K270" s="182"/>
    </row>
    <row r="271" spans="1:11" ht="15" customHeight="1" x14ac:dyDescent="0.25">
      <c r="A271" s="156"/>
      <c r="B271" s="156"/>
      <c r="C271" s="163" t="s">
        <v>80</v>
      </c>
      <c r="D271" s="162">
        <v>0</v>
      </c>
      <c r="E271" s="162">
        <v>0</v>
      </c>
      <c r="F271" s="162">
        <v>0</v>
      </c>
      <c r="G271" s="162">
        <v>0</v>
      </c>
      <c r="H271" s="156"/>
      <c r="I271" s="182"/>
      <c r="J271" s="182"/>
      <c r="K271" s="182"/>
    </row>
    <row r="272" spans="1:11" ht="15" customHeight="1" x14ac:dyDescent="0.25">
      <c r="A272" s="156"/>
      <c r="B272" s="156"/>
      <c r="C272" s="163" t="s">
        <v>72</v>
      </c>
      <c r="D272" s="162">
        <v>0</v>
      </c>
      <c r="E272" s="162">
        <v>0</v>
      </c>
      <c r="F272" s="162">
        <v>0</v>
      </c>
      <c r="G272" s="162">
        <v>0</v>
      </c>
      <c r="H272" s="156"/>
      <c r="I272" s="182"/>
      <c r="J272" s="182"/>
      <c r="K272" s="182"/>
    </row>
    <row r="273" spans="1:11" ht="15" customHeight="1" x14ac:dyDescent="0.25">
      <c r="A273" s="156"/>
      <c r="B273" s="156"/>
      <c r="C273" s="163" t="s">
        <v>81</v>
      </c>
      <c r="D273" s="162">
        <v>0</v>
      </c>
      <c r="E273" s="162">
        <v>0</v>
      </c>
      <c r="F273" s="162">
        <v>0</v>
      </c>
      <c r="G273" s="162">
        <v>0</v>
      </c>
      <c r="H273" s="156"/>
      <c r="I273" s="182"/>
      <c r="J273" s="182"/>
      <c r="K273" s="182"/>
    </row>
    <row r="274" spans="1:11" ht="15" customHeight="1" x14ac:dyDescent="0.25">
      <c r="A274" s="156"/>
      <c r="B274" s="156"/>
      <c r="C274" s="163" t="s">
        <v>82</v>
      </c>
      <c r="D274" s="162">
        <v>0</v>
      </c>
      <c r="E274" s="162">
        <v>0</v>
      </c>
      <c r="F274" s="162">
        <v>0</v>
      </c>
      <c r="G274" s="162">
        <v>0</v>
      </c>
      <c r="H274" s="156"/>
      <c r="I274" s="182"/>
      <c r="J274" s="182"/>
      <c r="K274" s="182"/>
    </row>
    <row r="275" spans="1:11" ht="15" customHeight="1" x14ac:dyDescent="0.25">
      <c r="A275" s="156"/>
      <c r="B275" s="156"/>
      <c r="C275" s="163" t="s">
        <v>83</v>
      </c>
      <c r="D275" s="162">
        <v>0</v>
      </c>
      <c r="E275" s="162">
        <v>0</v>
      </c>
      <c r="F275" s="162">
        <v>0</v>
      </c>
      <c r="G275" s="162">
        <v>0</v>
      </c>
      <c r="H275" s="156"/>
      <c r="I275" s="182"/>
      <c r="J275" s="182"/>
      <c r="K275" s="182"/>
    </row>
    <row r="276" spans="1:11" ht="15" customHeight="1" x14ac:dyDescent="0.25">
      <c r="A276" s="156"/>
      <c r="B276" s="156"/>
      <c r="C276" s="163" t="s">
        <v>84</v>
      </c>
      <c r="D276" s="162">
        <v>0</v>
      </c>
      <c r="E276" s="162">
        <v>0</v>
      </c>
      <c r="F276" s="162">
        <v>0</v>
      </c>
      <c r="G276" s="162">
        <v>0</v>
      </c>
      <c r="H276" s="156"/>
      <c r="I276" s="182"/>
      <c r="J276" s="182"/>
      <c r="K276" s="182"/>
    </row>
    <row r="277" spans="1:11" ht="15" customHeight="1" x14ac:dyDescent="0.25">
      <c r="A277" s="156"/>
      <c r="B277" s="156"/>
      <c r="C277" s="163" t="s">
        <v>85</v>
      </c>
      <c r="D277" s="162">
        <v>0</v>
      </c>
      <c r="E277" s="162">
        <v>2000000</v>
      </c>
      <c r="F277" s="162">
        <v>2000000</v>
      </c>
      <c r="G277" s="162">
        <v>2000000</v>
      </c>
      <c r="H277" s="156"/>
      <c r="I277" s="182"/>
      <c r="J277" s="182"/>
      <c r="K277" s="182"/>
    </row>
    <row r="278" spans="1:11" ht="15" customHeight="1" x14ac:dyDescent="0.25">
      <c r="A278" s="156"/>
      <c r="B278" s="156"/>
      <c r="C278" s="163" t="s">
        <v>72</v>
      </c>
      <c r="D278" s="162">
        <v>0</v>
      </c>
      <c r="E278" s="162">
        <v>2000000</v>
      </c>
      <c r="F278" s="162">
        <v>2000000</v>
      </c>
      <c r="G278" s="162">
        <v>2000000</v>
      </c>
      <c r="H278" s="156"/>
      <c r="I278" s="182"/>
      <c r="J278" s="182"/>
      <c r="K278" s="182"/>
    </row>
    <row r="279" spans="1:11" ht="15" customHeight="1" x14ac:dyDescent="0.25">
      <c r="A279" s="156"/>
      <c r="B279" s="156"/>
      <c r="C279" s="163" t="s">
        <v>81</v>
      </c>
      <c r="D279" s="162">
        <v>0</v>
      </c>
      <c r="E279" s="162">
        <v>0</v>
      </c>
      <c r="F279" s="162">
        <v>0</v>
      </c>
      <c r="G279" s="162">
        <v>0</v>
      </c>
      <c r="H279" s="156"/>
      <c r="I279" s="182"/>
      <c r="J279" s="182"/>
      <c r="K279" s="182"/>
    </row>
    <row r="280" spans="1:11" ht="15" customHeight="1" x14ac:dyDescent="0.25">
      <c r="A280" s="156"/>
      <c r="B280" s="156"/>
      <c r="C280" s="163" t="s">
        <v>82</v>
      </c>
      <c r="D280" s="162">
        <v>0</v>
      </c>
      <c r="E280" s="162">
        <v>0</v>
      </c>
      <c r="F280" s="162">
        <v>0</v>
      </c>
      <c r="G280" s="162">
        <v>0</v>
      </c>
      <c r="H280" s="156"/>
      <c r="I280" s="182"/>
      <c r="J280" s="182"/>
      <c r="K280" s="182"/>
    </row>
    <row r="281" spans="1:11" ht="15" customHeight="1" x14ac:dyDescent="0.25">
      <c r="A281" s="156"/>
      <c r="B281" s="156"/>
      <c r="C281" s="163" t="s">
        <v>83</v>
      </c>
      <c r="D281" s="162">
        <v>0</v>
      </c>
      <c r="E281" s="162">
        <v>0</v>
      </c>
      <c r="F281" s="162">
        <v>0</v>
      </c>
      <c r="G281" s="162">
        <v>0</v>
      </c>
      <c r="H281" s="156"/>
      <c r="I281" s="182"/>
      <c r="J281" s="182"/>
      <c r="K281" s="182"/>
    </row>
    <row r="282" spans="1:11" ht="15" customHeight="1" x14ac:dyDescent="0.25">
      <c r="A282" s="156"/>
      <c r="B282" s="156"/>
      <c r="C282" s="163" t="s">
        <v>84</v>
      </c>
      <c r="D282" s="162">
        <v>0</v>
      </c>
      <c r="E282" s="162">
        <v>0</v>
      </c>
      <c r="F282" s="162">
        <v>0</v>
      </c>
      <c r="G282" s="162">
        <v>0</v>
      </c>
      <c r="H282" s="156"/>
      <c r="I282" s="182"/>
      <c r="J282" s="182"/>
      <c r="K282" s="182"/>
    </row>
    <row r="283" spans="1:11" ht="15" customHeight="1" x14ac:dyDescent="0.25">
      <c r="A283" s="156"/>
      <c r="B283" s="156"/>
      <c r="C283" s="163" t="s">
        <v>86</v>
      </c>
      <c r="D283" s="162">
        <v>0</v>
      </c>
      <c r="E283" s="162">
        <v>0</v>
      </c>
      <c r="F283" s="162">
        <v>0</v>
      </c>
      <c r="G283" s="162">
        <v>0</v>
      </c>
      <c r="H283" s="156"/>
      <c r="I283" s="182"/>
      <c r="J283" s="182"/>
      <c r="K283" s="182"/>
    </row>
    <row r="284" spans="1:11" ht="15" customHeight="1" x14ac:dyDescent="0.25">
      <c r="A284" s="156"/>
      <c r="B284" s="156"/>
      <c r="C284" s="163" t="s">
        <v>72</v>
      </c>
      <c r="D284" s="162">
        <v>0</v>
      </c>
      <c r="E284" s="162">
        <v>0</v>
      </c>
      <c r="F284" s="162">
        <v>0</v>
      </c>
      <c r="G284" s="162">
        <v>0</v>
      </c>
      <c r="H284" s="156"/>
      <c r="I284" s="182"/>
      <c r="J284" s="182"/>
      <c r="K284" s="182"/>
    </row>
    <row r="285" spans="1:11" ht="15" customHeight="1" x14ac:dyDescent="0.25">
      <c r="A285" s="156"/>
      <c r="B285" s="156"/>
      <c r="C285" s="163" t="s">
        <v>81</v>
      </c>
      <c r="D285" s="162">
        <v>0</v>
      </c>
      <c r="E285" s="162">
        <v>0</v>
      </c>
      <c r="F285" s="162">
        <v>0</v>
      </c>
      <c r="G285" s="162">
        <v>0</v>
      </c>
      <c r="H285" s="156"/>
      <c r="I285" s="182"/>
      <c r="J285" s="182"/>
      <c r="K285" s="182"/>
    </row>
    <row r="286" spans="1:11" ht="15" customHeight="1" x14ac:dyDescent="0.25">
      <c r="A286" s="156"/>
      <c r="B286" s="156"/>
      <c r="C286" s="163" t="s">
        <v>82</v>
      </c>
      <c r="D286" s="162">
        <v>0</v>
      </c>
      <c r="E286" s="162">
        <v>0</v>
      </c>
      <c r="F286" s="162">
        <v>0</v>
      </c>
      <c r="G286" s="162">
        <v>0</v>
      </c>
      <c r="H286" s="156"/>
      <c r="I286" s="182"/>
      <c r="J286" s="182"/>
      <c r="K286" s="182"/>
    </row>
    <row r="287" spans="1:11" ht="15" customHeight="1" x14ac:dyDescent="0.25">
      <c r="A287" s="156"/>
      <c r="B287" s="156"/>
      <c r="C287" s="163" t="s">
        <v>83</v>
      </c>
      <c r="D287" s="162">
        <v>0</v>
      </c>
      <c r="E287" s="162">
        <v>0</v>
      </c>
      <c r="F287" s="162">
        <v>0</v>
      </c>
      <c r="G287" s="162">
        <v>0</v>
      </c>
      <c r="H287" s="156"/>
      <c r="I287" s="182"/>
      <c r="J287" s="182"/>
      <c r="K287" s="182"/>
    </row>
    <row r="288" spans="1:11" ht="15" customHeight="1" x14ac:dyDescent="0.25">
      <c r="A288" s="156"/>
      <c r="B288" s="156"/>
      <c r="C288" s="163" t="s">
        <v>84</v>
      </c>
      <c r="D288" s="162">
        <v>0</v>
      </c>
      <c r="E288" s="162">
        <v>0</v>
      </c>
      <c r="F288" s="162">
        <v>0</v>
      </c>
      <c r="G288" s="162">
        <v>0</v>
      </c>
      <c r="H288" s="156"/>
      <c r="I288" s="182"/>
      <c r="J288" s="182"/>
      <c r="K288" s="182"/>
    </row>
    <row r="289" spans="1:11" ht="15" customHeight="1" x14ac:dyDescent="0.25">
      <c r="A289" s="156"/>
      <c r="B289" s="156"/>
      <c r="C289" s="163" t="s">
        <v>87</v>
      </c>
      <c r="D289" s="162">
        <v>0</v>
      </c>
      <c r="E289" s="162">
        <v>0</v>
      </c>
      <c r="F289" s="162">
        <v>0</v>
      </c>
      <c r="G289" s="162">
        <v>0</v>
      </c>
      <c r="H289" s="156"/>
      <c r="I289" s="182"/>
      <c r="J289" s="182"/>
      <c r="K289" s="182"/>
    </row>
    <row r="290" spans="1:11" ht="15" customHeight="1" x14ac:dyDescent="0.25">
      <c r="A290" s="156"/>
      <c r="B290" s="156"/>
      <c r="C290" s="163" t="s">
        <v>88</v>
      </c>
      <c r="D290" s="162">
        <v>0</v>
      </c>
      <c r="E290" s="162">
        <v>0</v>
      </c>
      <c r="F290" s="162">
        <v>0</v>
      </c>
      <c r="G290" s="162">
        <v>0</v>
      </c>
      <c r="H290" s="156"/>
      <c r="I290" s="182"/>
      <c r="J290" s="182"/>
      <c r="K290" s="182"/>
    </row>
    <row r="291" spans="1:11" ht="20.100000000000001" customHeight="1" x14ac:dyDescent="0.25">
      <c r="A291" s="156"/>
      <c r="B291" s="156"/>
      <c r="C291" s="161" t="s">
        <v>53</v>
      </c>
      <c r="D291" s="156"/>
      <c r="E291" s="156"/>
      <c r="F291" s="156"/>
      <c r="G291" s="156"/>
      <c r="H291" s="156"/>
      <c r="I291" s="156"/>
      <c r="J291" s="156"/>
      <c r="K291" s="156"/>
    </row>
    <row r="292" spans="1:11" ht="20.100000000000001" customHeight="1" x14ac:dyDescent="0.25">
      <c r="A292" s="160" t="s">
        <v>158</v>
      </c>
      <c r="B292" s="154" t="s">
        <v>159</v>
      </c>
      <c r="C292" s="154" t="s">
        <v>53</v>
      </c>
      <c r="D292" s="156"/>
      <c r="E292" s="158" t="s">
        <v>53</v>
      </c>
      <c r="F292" s="154" t="s">
        <v>159</v>
      </c>
      <c r="G292" s="154" t="s">
        <v>53</v>
      </c>
      <c r="H292" s="159" t="s">
        <v>53</v>
      </c>
      <c r="I292" s="158" t="s">
        <v>53</v>
      </c>
      <c r="J292" s="154" t="s">
        <v>159</v>
      </c>
      <c r="K292" s="154" t="s">
        <v>53</v>
      </c>
    </row>
    <row r="293" spans="1:11" ht="20.100000000000001" customHeight="1" x14ac:dyDescent="0.25">
      <c r="A293" s="157" t="s">
        <v>160</v>
      </c>
      <c r="B293" s="154" t="s">
        <v>161</v>
      </c>
      <c r="C293" s="154" t="s">
        <v>53</v>
      </c>
      <c r="D293" s="156"/>
      <c r="E293" s="157" t="s">
        <v>162</v>
      </c>
      <c r="F293" s="154" t="s">
        <v>161</v>
      </c>
      <c r="G293" s="154" t="s">
        <v>53</v>
      </c>
      <c r="H293" s="156"/>
      <c r="I293" s="157" t="s">
        <v>163</v>
      </c>
      <c r="J293" s="154" t="s">
        <v>161</v>
      </c>
      <c r="K293" s="154" t="s">
        <v>53</v>
      </c>
    </row>
    <row r="294" spans="1:11" ht="20.100000000000001" customHeight="1" x14ac:dyDescent="0.25">
      <c r="A294" s="155" t="s">
        <v>53</v>
      </c>
      <c r="B294" s="154" t="s">
        <v>164</v>
      </c>
      <c r="C294" s="154" t="s">
        <v>53</v>
      </c>
      <c r="D294" s="156"/>
      <c r="E294" s="155" t="s">
        <v>53</v>
      </c>
      <c r="F294" s="154" t="s">
        <v>164</v>
      </c>
      <c r="G294" s="154" t="s">
        <v>53</v>
      </c>
      <c r="H294" s="156"/>
      <c r="I294" s="155" t="s">
        <v>53</v>
      </c>
      <c r="J294" s="154" t="s">
        <v>164</v>
      </c>
      <c r="K294" s="154" t="s">
        <v>53</v>
      </c>
    </row>
  </sheetData>
  <mergeCells count="33">
    <mergeCell ref="D193:G193"/>
    <mergeCell ref="C203:G203"/>
    <mergeCell ref="D135:G135"/>
    <mergeCell ref="D136:G136"/>
    <mergeCell ref="D137:G137"/>
    <mergeCell ref="C146:G146"/>
    <mergeCell ref="D191:G191"/>
    <mergeCell ref="D192:G192"/>
    <mergeCell ref="D194:G194"/>
    <mergeCell ref="D10:G10"/>
    <mergeCell ref="D11:G11"/>
    <mergeCell ref="D134:G134"/>
    <mergeCell ref="D19:G19"/>
    <mergeCell ref="D20:G20"/>
    <mergeCell ref="D21:G21"/>
    <mergeCell ref="D22:G22"/>
    <mergeCell ref="C31:G31"/>
    <mergeCell ref="C76:G76"/>
    <mergeCell ref="D77:G77"/>
    <mergeCell ref="C18:G18"/>
    <mergeCell ref="D78:G78"/>
    <mergeCell ref="D79:G79"/>
    <mergeCell ref="D80:G80"/>
    <mergeCell ref="C89:G89"/>
    <mergeCell ref="D6:G6"/>
    <mergeCell ref="D7:G7"/>
    <mergeCell ref="C8:G8"/>
    <mergeCell ref="C9:G9"/>
    <mergeCell ref="C1:G1"/>
    <mergeCell ref="C2:G2"/>
    <mergeCell ref="D3:G3"/>
    <mergeCell ref="D4:G4"/>
    <mergeCell ref="D5:G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60E67-7D93-4AA6-A43D-D42FC8B79628}">
  <sheetPr>
    <outlinePr summaryBelow="0"/>
  </sheetPr>
  <dimension ref="A1:K296"/>
  <sheetViews>
    <sheetView workbookViewId="0">
      <selection activeCell="K9" sqref="K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539</v>
      </c>
      <c r="E3" s="1416"/>
      <c r="F3" s="1416"/>
      <c r="G3" s="1416"/>
      <c r="H3" s="34"/>
      <c r="I3" s="34"/>
      <c r="J3" s="34"/>
      <c r="K3" s="34"/>
    </row>
    <row r="4" spans="1:11" ht="14.1" customHeight="1" x14ac:dyDescent="0.25">
      <c r="A4" s="34"/>
      <c r="B4" s="34"/>
      <c r="C4" s="60" t="s">
        <v>4</v>
      </c>
      <c r="D4" s="1415" t="s">
        <v>538</v>
      </c>
      <c r="E4" s="1416"/>
      <c r="F4" s="1416"/>
      <c r="G4" s="1416"/>
      <c r="H4" s="34"/>
      <c r="I4" s="34"/>
      <c r="J4" s="34"/>
      <c r="K4" s="34"/>
    </row>
    <row r="5" spans="1:11" ht="14.1" customHeight="1" x14ac:dyDescent="0.25">
      <c r="A5" s="34"/>
      <c r="B5" s="34"/>
      <c r="C5" s="60" t="s">
        <v>6</v>
      </c>
      <c r="D5" s="1415" t="s">
        <v>537</v>
      </c>
      <c r="E5" s="1416"/>
      <c r="F5" s="1416"/>
      <c r="G5" s="1416"/>
      <c r="H5" s="34"/>
      <c r="I5" s="34"/>
      <c r="J5" s="34"/>
      <c r="K5" s="34"/>
    </row>
    <row r="6" spans="1:11" ht="14.1" customHeight="1" x14ac:dyDescent="0.25">
      <c r="A6" s="34"/>
      <c r="B6" s="34"/>
      <c r="C6" s="60" t="s">
        <v>8</v>
      </c>
      <c r="D6" s="1415" t="s">
        <v>536</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20.100000000000001" customHeight="1" x14ac:dyDescent="0.25">
      <c r="A9" s="34"/>
      <c r="B9" s="34"/>
      <c r="C9" s="1427" t="s">
        <v>535</v>
      </c>
      <c r="D9" s="1428"/>
      <c r="E9" s="1428"/>
      <c r="F9" s="1428"/>
      <c r="G9" s="1428"/>
      <c r="H9" s="34"/>
      <c r="I9" s="34"/>
      <c r="J9" s="34"/>
      <c r="K9" s="34"/>
    </row>
    <row r="10" spans="1:11" ht="51" customHeight="1" x14ac:dyDescent="0.25">
      <c r="A10" s="34"/>
      <c r="B10" s="34"/>
      <c r="C10" s="44" t="s">
        <v>14</v>
      </c>
      <c r="D10" s="1429" t="s">
        <v>534</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20.100000000000001" customHeight="1" x14ac:dyDescent="0.25">
      <c r="A13" s="34"/>
      <c r="B13" s="34"/>
      <c r="C13" s="41" t="s">
        <v>533</v>
      </c>
      <c r="D13" s="54" t="s">
        <v>185</v>
      </c>
      <c r="E13" s="54" t="s">
        <v>179</v>
      </c>
      <c r="F13" s="54" t="s">
        <v>184</v>
      </c>
      <c r="G13" s="54" t="s">
        <v>479</v>
      </c>
      <c r="H13" s="34"/>
      <c r="I13" s="34"/>
      <c r="J13" s="34"/>
      <c r="K13" s="34"/>
    </row>
    <row r="14" spans="1:11" ht="14.1" customHeight="1" x14ac:dyDescent="0.25">
      <c r="A14" s="34"/>
      <c r="B14" s="34"/>
      <c r="C14" s="41" t="s">
        <v>532</v>
      </c>
      <c r="D14" s="54" t="s">
        <v>20</v>
      </c>
      <c r="E14" s="54" t="s">
        <v>531</v>
      </c>
      <c r="F14" s="54" t="s">
        <v>404</v>
      </c>
      <c r="G14" s="54" t="s">
        <v>403</v>
      </c>
      <c r="H14" s="34"/>
      <c r="I14" s="34"/>
      <c r="J14" s="34"/>
      <c r="K14" s="34"/>
    </row>
    <row r="15" spans="1:11" ht="125.1" customHeight="1" x14ac:dyDescent="0.25">
      <c r="A15" s="34"/>
      <c r="B15" s="34"/>
      <c r="C15" s="44" t="s">
        <v>24</v>
      </c>
      <c r="D15" s="1429" t="s">
        <v>530</v>
      </c>
      <c r="E15" s="1430"/>
      <c r="F15" s="1430"/>
      <c r="G15" s="1430"/>
      <c r="H15" s="34"/>
      <c r="I15" s="34"/>
      <c r="J15" s="34"/>
      <c r="K15" s="34"/>
    </row>
    <row r="16" spans="1:11" ht="27.95" customHeight="1" x14ac:dyDescent="0.25">
      <c r="A16" s="34"/>
      <c r="B16" s="34"/>
      <c r="C16" s="41" t="s">
        <v>26</v>
      </c>
      <c r="D16" s="59">
        <v>2026</v>
      </c>
      <c r="E16" s="59">
        <v>2027</v>
      </c>
      <c r="F16" s="59">
        <v>2028</v>
      </c>
      <c r="G16" s="59">
        <v>2029</v>
      </c>
      <c r="H16" s="34"/>
      <c r="I16" s="34"/>
      <c r="J16" s="34"/>
      <c r="K16" s="34"/>
    </row>
    <row r="17" spans="1:11" ht="14.1" customHeight="1" x14ac:dyDescent="0.25">
      <c r="A17" s="34"/>
      <c r="B17" s="34"/>
      <c r="C17" s="58"/>
      <c r="D17" s="57" t="s">
        <v>17</v>
      </c>
      <c r="E17" s="57" t="s">
        <v>18</v>
      </c>
      <c r="F17" s="57" t="s">
        <v>18</v>
      </c>
      <c r="G17" s="57" t="s">
        <v>18</v>
      </c>
      <c r="H17" s="34"/>
      <c r="I17" s="34"/>
      <c r="J17" s="34"/>
      <c r="K17" s="34"/>
    </row>
    <row r="18" spans="1:11" ht="30.95" customHeight="1" x14ac:dyDescent="0.25">
      <c r="A18" s="34"/>
      <c r="B18" s="34"/>
      <c r="C18" s="41" t="s">
        <v>41</v>
      </c>
      <c r="D18" s="54" t="s">
        <v>355</v>
      </c>
      <c r="E18" s="54" t="s">
        <v>468</v>
      </c>
      <c r="F18" s="54" t="s">
        <v>423</v>
      </c>
      <c r="G18" s="54" t="s">
        <v>97</v>
      </c>
      <c r="H18" s="34"/>
      <c r="I18" s="34"/>
      <c r="J18" s="34"/>
      <c r="K18" s="34"/>
    </row>
    <row r="19" spans="1:11" ht="30.95" customHeight="1" x14ac:dyDescent="0.25">
      <c r="A19" s="34"/>
      <c r="B19" s="34"/>
      <c r="C19" s="41" t="s">
        <v>529</v>
      </c>
      <c r="D19" s="54" t="s">
        <v>55</v>
      </c>
      <c r="E19" s="54" t="s">
        <v>55</v>
      </c>
      <c r="F19" s="54" t="s">
        <v>55</v>
      </c>
      <c r="G19" s="54" t="s">
        <v>55</v>
      </c>
      <c r="H19" s="34"/>
      <c r="I19" s="34"/>
      <c r="J19" s="34"/>
      <c r="K19" s="34"/>
    </row>
    <row r="20" spans="1:11" ht="20.100000000000001" customHeight="1" x14ac:dyDescent="0.25">
      <c r="A20" s="34"/>
      <c r="B20" s="34"/>
      <c r="C20" s="41" t="s">
        <v>528</v>
      </c>
      <c r="D20" s="54" t="s">
        <v>527</v>
      </c>
      <c r="E20" s="54" t="s">
        <v>526</v>
      </c>
      <c r="F20" s="54" t="s">
        <v>179</v>
      </c>
      <c r="G20" s="54" t="s">
        <v>184</v>
      </c>
      <c r="H20" s="34"/>
      <c r="I20" s="34"/>
      <c r="J20" s="34"/>
      <c r="K20" s="34"/>
    </row>
    <row r="21" spans="1:11" ht="30.95" customHeight="1" x14ac:dyDescent="0.25">
      <c r="A21" s="34"/>
      <c r="B21" s="34"/>
      <c r="C21" s="41" t="s">
        <v>525</v>
      </c>
      <c r="D21" s="54" t="s">
        <v>524</v>
      </c>
      <c r="E21" s="54" t="s">
        <v>523</v>
      </c>
      <c r="F21" s="54" t="s">
        <v>22</v>
      </c>
      <c r="G21" s="54" t="s">
        <v>404</v>
      </c>
      <c r="H21" s="34"/>
      <c r="I21" s="34"/>
      <c r="J21" s="34"/>
      <c r="K21" s="34"/>
    </row>
    <row r="22" spans="1:11" ht="14.1" customHeight="1" x14ac:dyDescent="0.25">
      <c r="A22" s="34"/>
      <c r="B22" s="34"/>
      <c r="C22" s="1417" t="s">
        <v>43</v>
      </c>
      <c r="D22" s="1418"/>
      <c r="E22" s="1418"/>
      <c r="F22" s="1418"/>
      <c r="G22" s="1418"/>
      <c r="H22" s="34"/>
      <c r="I22" s="34"/>
      <c r="J22" s="34"/>
      <c r="K22" s="34"/>
    </row>
    <row r="23" spans="1:11" ht="14.1" customHeight="1" x14ac:dyDescent="0.25">
      <c r="A23" s="34"/>
      <c r="B23" s="34"/>
      <c r="C23" s="56" t="s">
        <v>522</v>
      </c>
      <c r="D23" s="1417" t="s">
        <v>521</v>
      </c>
      <c r="E23" s="1418"/>
      <c r="F23" s="1418"/>
      <c r="G23" s="1418"/>
      <c r="H23" s="34"/>
      <c r="I23" s="34"/>
      <c r="J23" s="34"/>
      <c r="K23" s="34"/>
    </row>
    <row r="24" spans="1:11" ht="36.950000000000003" customHeight="1" x14ac:dyDescent="0.25">
      <c r="A24" s="34"/>
      <c r="B24" s="34"/>
      <c r="C24" s="55" t="s">
        <v>46</v>
      </c>
      <c r="D24" s="1419" t="s">
        <v>520</v>
      </c>
      <c r="E24" s="1420"/>
      <c r="F24" s="1420"/>
      <c r="G24" s="1420"/>
      <c r="H24" s="34"/>
      <c r="I24" s="34"/>
      <c r="J24" s="34"/>
      <c r="K24" s="34"/>
    </row>
    <row r="25" spans="1:11" ht="36.950000000000003" customHeight="1" x14ac:dyDescent="0.25">
      <c r="A25" s="34"/>
      <c r="B25" s="34"/>
      <c r="C25" s="32" t="s">
        <v>48</v>
      </c>
      <c r="D25" s="1421" t="s">
        <v>519</v>
      </c>
      <c r="E25" s="1422"/>
      <c r="F25" s="1422"/>
      <c r="G25" s="1422"/>
      <c r="H25" s="34"/>
      <c r="I25" s="34"/>
      <c r="J25" s="34"/>
      <c r="K25" s="34"/>
    </row>
    <row r="26" spans="1:11" ht="36.950000000000003" customHeight="1" x14ac:dyDescent="0.25">
      <c r="A26" s="34"/>
      <c r="B26" s="34"/>
      <c r="C26" s="32" t="s">
        <v>50</v>
      </c>
      <c r="D26" s="1421" t="s">
        <v>518</v>
      </c>
      <c r="E26" s="1422"/>
      <c r="F26" s="1422"/>
      <c r="G26" s="1422"/>
      <c r="H26" s="34"/>
      <c r="I26" s="34"/>
      <c r="J26" s="34"/>
      <c r="K26" s="34"/>
    </row>
    <row r="27" spans="1:11" ht="15" customHeight="1" x14ac:dyDescent="0.25">
      <c r="A27" s="34"/>
      <c r="B27" s="34"/>
      <c r="C27" s="53"/>
      <c r="D27" s="52">
        <v>2026</v>
      </c>
      <c r="E27" s="52">
        <v>2027</v>
      </c>
      <c r="F27" s="52">
        <v>2028</v>
      </c>
      <c r="G27" s="52">
        <v>2029</v>
      </c>
      <c r="H27" s="34"/>
      <c r="I27" s="34"/>
      <c r="J27" s="34"/>
      <c r="K27" s="34"/>
    </row>
    <row r="28" spans="1:11" ht="15" customHeight="1" x14ac:dyDescent="0.25">
      <c r="A28" s="34"/>
      <c r="B28" s="34"/>
      <c r="C28" s="51"/>
      <c r="D28" s="50" t="s">
        <v>17</v>
      </c>
      <c r="E28" s="50" t="s">
        <v>18</v>
      </c>
      <c r="F28" s="50" t="s">
        <v>18</v>
      </c>
      <c r="G28" s="50" t="s">
        <v>18</v>
      </c>
      <c r="H28" s="34"/>
      <c r="I28" s="34"/>
      <c r="J28" s="34"/>
      <c r="K28" s="34"/>
    </row>
    <row r="29" spans="1:11" ht="14.1" customHeight="1" x14ac:dyDescent="0.25">
      <c r="A29" s="34"/>
      <c r="B29" s="34"/>
      <c r="C29" s="41" t="s">
        <v>52</v>
      </c>
      <c r="D29" s="54" t="s">
        <v>53</v>
      </c>
      <c r="E29" s="54" t="s">
        <v>517</v>
      </c>
      <c r="F29" s="54" t="s">
        <v>517</v>
      </c>
      <c r="G29" s="54" t="s">
        <v>179</v>
      </c>
      <c r="H29" s="34"/>
      <c r="I29" s="34"/>
      <c r="J29" s="34"/>
      <c r="K29" s="34"/>
    </row>
    <row r="30" spans="1:11" ht="14.1" customHeight="1" x14ac:dyDescent="0.25">
      <c r="A30" s="34"/>
      <c r="B30" s="34"/>
      <c r="C30" s="41" t="s">
        <v>54</v>
      </c>
      <c r="D30" s="54" t="s">
        <v>55</v>
      </c>
      <c r="E30" s="54" t="s">
        <v>516</v>
      </c>
      <c r="F30" s="54" t="s">
        <v>515</v>
      </c>
      <c r="G30" s="54" t="s">
        <v>514</v>
      </c>
      <c r="H30" s="34"/>
      <c r="I30" s="34"/>
      <c r="J30" s="34"/>
      <c r="K30" s="34"/>
    </row>
    <row r="31" spans="1:11" ht="14.1" customHeight="1" x14ac:dyDescent="0.25">
      <c r="A31" s="34"/>
      <c r="B31" s="34"/>
      <c r="C31" s="41" t="s">
        <v>59</v>
      </c>
      <c r="D31" s="54" t="s">
        <v>55</v>
      </c>
      <c r="E31" s="54" t="s">
        <v>513</v>
      </c>
      <c r="F31" s="54" t="s">
        <v>512</v>
      </c>
      <c r="G31" s="54" t="s">
        <v>511</v>
      </c>
      <c r="H31" s="34"/>
      <c r="I31" s="34"/>
      <c r="J31" s="34"/>
      <c r="K31" s="34"/>
    </row>
    <row r="32" spans="1:11" ht="14.1" customHeight="1" x14ac:dyDescent="0.25">
      <c r="A32" s="34"/>
      <c r="B32" s="34"/>
      <c r="C32" s="41" t="s">
        <v>63</v>
      </c>
      <c r="D32" s="54" t="s">
        <v>53</v>
      </c>
      <c r="E32" s="54" t="s">
        <v>53</v>
      </c>
      <c r="F32" s="54" t="s">
        <v>55</v>
      </c>
      <c r="G32" s="54" t="s">
        <v>510</v>
      </c>
      <c r="H32" s="34"/>
      <c r="I32" s="34"/>
      <c r="J32" s="34"/>
      <c r="K32" s="34"/>
    </row>
    <row r="33" spans="1:11" ht="14.1" customHeight="1" x14ac:dyDescent="0.25">
      <c r="A33" s="34"/>
      <c r="B33" s="34"/>
      <c r="C33" s="41" t="s">
        <v>65</v>
      </c>
      <c r="D33" s="54" t="s">
        <v>53</v>
      </c>
      <c r="E33" s="54" t="s">
        <v>53</v>
      </c>
      <c r="F33" s="54" t="s">
        <v>509</v>
      </c>
      <c r="G33" s="54" t="s">
        <v>509</v>
      </c>
      <c r="H33" s="34"/>
      <c r="I33" s="34"/>
      <c r="J33" s="34"/>
      <c r="K33" s="34"/>
    </row>
    <row r="34" spans="1:11" ht="14.1" customHeight="1" x14ac:dyDescent="0.25">
      <c r="A34" s="34"/>
      <c r="B34" s="34"/>
      <c r="C34" s="41" t="s">
        <v>68</v>
      </c>
      <c r="D34" s="54" t="s">
        <v>53</v>
      </c>
      <c r="E34" s="54" t="s">
        <v>53</v>
      </c>
      <c r="F34" s="54" t="s">
        <v>509</v>
      </c>
      <c r="G34" s="54" t="s">
        <v>508</v>
      </c>
      <c r="H34" s="34"/>
      <c r="I34" s="34"/>
      <c r="J34" s="34"/>
      <c r="K34" s="34"/>
    </row>
    <row r="35" spans="1:11" ht="14.1" customHeight="1" x14ac:dyDescent="0.25">
      <c r="A35" s="34"/>
      <c r="B35" s="34"/>
      <c r="C35" s="1431" t="s">
        <v>70</v>
      </c>
      <c r="D35" s="1432"/>
      <c r="E35" s="1432"/>
      <c r="F35" s="1432"/>
      <c r="G35" s="1432"/>
      <c r="H35" s="34"/>
      <c r="I35" s="34"/>
      <c r="J35" s="34"/>
      <c r="K35" s="34"/>
    </row>
    <row r="36" spans="1:11" ht="14.1" customHeight="1" x14ac:dyDescent="0.25">
      <c r="A36" s="34"/>
      <c r="B36" s="34"/>
      <c r="C36" s="53"/>
      <c r="D36" s="52">
        <v>2026</v>
      </c>
      <c r="E36" s="52">
        <v>2027</v>
      </c>
      <c r="F36" s="52">
        <v>2028</v>
      </c>
      <c r="G36" s="52">
        <v>2029</v>
      </c>
      <c r="H36" s="34"/>
      <c r="I36" s="34"/>
      <c r="J36" s="34"/>
      <c r="K36" s="34"/>
    </row>
    <row r="37" spans="1:11" ht="14.1" customHeight="1" x14ac:dyDescent="0.25">
      <c r="A37" s="34"/>
      <c r="B37" s="34"/>
      <c r="C37" s="51"/>
      <c r="D37" s="50" t="s">
        <v>17</v>
      </c>
      <c r="E37" s="50" t="s">
        <v>18</v>
      </c>
      <c r="F37" s="50" t="s">
        <v>18</v>
      </c>
      <c r="G37" s="50" t="s">
        <v>18</v>
      </c>
      <c r="H37" s="34"/>
      <c r="I37" s="34"/>
      <c r="J37" s="34"/>
      <c r="K37" s="34"/>
    </row>
    <row r="38" spans="1:11" ht="14.1" customHeight="1" x14ac:dyDescent="0.25">
      <c r="A38" s="34"/>
      <c r="B38" s="34"/>
      <c r="C38" s="49" t="s">
        <v>71</v>
      </c>
      <c r="D38" s="47">
        <v>0</v>
      </c>
      <c r="E38" s="47">
        <v>162700000</v>
      </c>
      <c r="F38" s="47">
        <v>163000000</v>
      </c>
      <c r="G38" s="47">
        <v>163700000</v>
      </c>
      <c r="H38" s="34"/>
      <c r="I38" s="34"/>
      <c r="J38" s="34"/>
      <c r="K38" s="34"/>
    </row>
    <row r="39" spans="1:11" ht="14.1" customHeight="1" x14ac:dyDescent="0.25">
      <c r="A39" s="34"/>
      <c r="B39" s="34"/>
      <c r="C39" s="49" t="s">
        <v>72</v>
      </c>
      <c r="D39" s="47">
        <v>0</v>
      </c>
      <c r="E39" s="47">
        <v>162700000</v>
      </c>
      <c r="F39" s="47">
        <v>163000000</v>
      </c>
      <c r="G39" s="47">
        <v>163700000</v>
      </c>
      <c r="H39" s="34"/>
      <c r="I39" s="34"/>
      <c r="J39" s="34"/>
      <c r="K39" s="34"/>
    </row>
    <row r="40" spans="1:11" ht="14.1" customHeight="1" x14ac:dyDescent="0.25">
      <c r="A40" s="34"/>
      <c r="B40" s="34"/>
      <c r="C40" s="49" t="s">
        <v>73</v>
      </c>
      <c r="D40" s="47">
        <v>0</v>
      </c>
      <c r="E40" s="47">
        <v>0</v>
      </c>
      <c r="F40" s="47">
        <v>0</v>
      </c>
      <c r="G40" s="47">
        <v>0</v>
      </c>
      <c r="H40" s="34"/>
      <c r="I40" s="34"/>
      <c r="J40" s="34"/>
      <c r="K40" s="34"/>
    </row>
    <row r="41" spans="1:11" ht="14.1" customHeight="1" x14ac:dyDescent="0.25">
      <c r="A41" s="34"/>
      <c r="B41" s="34"/>
      <c r="C41" s="49" t="s">
        <v>74</v>
      </c>
      <c r="D41" s="47">
        <v>0</v>
      </c>
      <c r="E41" s="47">
        <v>25000000</v>
      </c>
      <c r="F41" s="47">
        <v>25700000</v>
      </c>
      <c r="G41" s="47">
        <v>26000000</v>
      </c>
      <c r="H41" s="34"/>
      <c r="I41" s="34"/>
      <c r="J41" s="34"/>
      <c r="K41" s="34"/>
    </row>
    <row r="42" spans="1:11" ht="14.1" customHeight="1" x14ac:dyDescent="0.25">
      <c r="A42" s="34"/>
      <c r="B42" s="34"/>
      <c r="C42" s="49" t="s">
        <v>72</v>
      </c>
      <c r="D42" s="47">
        <v>0</v>
      </c>
      <c r="E42" s="47">
        <v>25000000</v>
      </c>
      <c r="F42" s="47">
        <v>25700000</v>
      </c>
      <c r="G42" s="47">
        <v>26000000</v>
      </c>
      <c r="H42" s="34"/>
      <c r="I42" s="34"/>
      <c r="J42" s="34"/>
      <c r="K42" s="34"/>
    </row>
    <row r="43" spans="1:11" ht="14.1" customHeight="1" x14ac:dyDescent="0.25">
      <c r="A43" s="34"/>
      <c r="B43" s="34"/>
      <c r="C43" s="49" t="s">
        <v>73</v>
      </c>
      <c r="D43" s="47">
        <v>0</v>
      </c>
      <c r="E43" s="47">
        <v>0</v>
      </c>
      <c r="F43" s="47">
        <v>0</v>
      </c>
      <c r="G43" s="47">
        <v>0</v>
      </c>
      <c r="H43" s="34"/>
      <c r="I43" s="34"/>
      <c r="J43" s="34"/>
      <c r="K43" s="34"/>
    </row>
    <row r="44" spans="1:11" ht="14.1" customHeight="1" x14ac:dyDescent="0.25">
      <c r="A44" s="34"/>
      <c r="B44" s="34"/>
      <c r="C44" s="49" t="s">
        <v>75</v>
      </c>
      <c r="D44" s="47">
        <v>0</v>
      </c>
      <c r="E44" s="47">
        <v>0</v>
      </c>
      <c r="F44" s="47">
        <v>0</v>
      </c>
      <c r="G44" s="47">
        <v>0</v>
      </c>
      <c r="H44" s="34"/>
      <c r="I44" s="34"/>
      <c r="J44" s="34"/>
      <c r="K44" s="34"/>
    </row>
    <row r="45" spans="1:11" ht="14.1" customHeight="1" x14ac:dyDescent="0.25">
      <c r="A45" s="34"/>
      <c r="B45" s="34"/>
      <c r="C45" s="49" t="s">
        <v>72</v>
      </c>
      <c r="D45" s="47">
        <v>0</v>
      </c>
      <c r="E45" s="47">
        <v>0</v>
      </c>
      <c r="F45" s="47">
        <v>0</v>
      </c>
      <c r="G45" s="47">
        <v>0</v>
      </c>
      <c r="H45" s="34"/>
      <c r="I45" s="34"/>
      <c r="J45" s="34"/>
      <c r="K45" s="34"/>
    </row>
    <row r="46" spans="1:11" ht="14.1" customHeight="1" x14ac:dyDescent="0.25">
      <c r="A46" s="34"/>
      <c r="B46" s="34"/>
      <c r="C46" s="49" t="s">
        <v>73</v>
      </c>
      <c r="D46" s="47">
        <v>0</v>
      </c>
      <c r="E46" s="47">
        <v>0</v>
      </c>
      <c r="F46" s="47">
        <v>0</v>
      </c>
      <c r="G46" s="47">
        <v>0</v>
      </c>
      <c r="H46" s="34"/>
      <c r="I46" s="34"/>
      <c r="J46" s="34"/>
      <c r="K46" s="34"/>
    </row>
    <row r="47" spans="1:11" ht="14.1" customHeight="1" x14ac:dyDescent="0.25">
      <c r="A47" s="34"/>
      <c r="B47" s="34"/>
      <c r="C47" s="49" t="s">
        <v>76</v>
      </c>
      <c r="D47" s="47">
        <v>0</v>
      </c>
      <c r="E47" s="47">
        <v>0</v>
      </c>
      <c r="F47" s="47">
        <v>0</v>
      </c>
      <c r="G47" s="47">
        <v>0</v>
      </c>
      <c r="H47" s="34"/>
      <c r="I47" s="34"/>
      <c r="J47" s="34"/>
      <c r="K47" s="34"/>
    </row>
    <row r="48" spans="1:11" ht="14.1" customHeight="1" x14ac:dyDescent="0.25">
      <c r="A48" s="34"/>
      <c r="B48" s="34"/>
      <c r="C48" s="49" t="s">
        <v>72</v>
      </c>
      <c r="D48" s="47">
        <v>0</v>
      </c>
      <c r="E48" s="47">
        <v>0</v>
      </c>
      <c r="F48" s="47">
        <v>0</v>
      </c>
      <c r="G48" s="47">
        <v>0</v>
      </c>
      <c r="H48" s="34"/>
      <c r="I48" s="34"/>
      <c r="J48" s="34"/>
      <c r="K48" s="34"/>
    </row>
    <row r="49" spans="1:11" ht="14.1" customHeight="1" x14ac:dyDescent="0.25">
      <c r="A49" s="34"/>
      <c r="B49" s="34"/>
      <c r="C49" s="49" t="s">
        <v>73</v>
      </c>
      <c r="D49" s="47">
        <v>0</v>
      </c>
      <c r="E49" s="47">
        <v>0</v>
      </c>
      <c r="F49" s="47">
        <v>0</v>
      </c>
      <c r="G49" s="47">
        <v>0</v>
      </c>
      <c r="H49" s="34"/>
      <c r="I49" s="34"/>
      <c r="J49" s="34"/>
      <c r="K49" s="34"/>
    </row>
    <row r="50" spans="1:11" ht="14.1" customHeight="1" x14ac:dyDescent="0.25">
      <c r="A50" s="34"/>
      <c r="B50" s="34"/>
      <c r="C50" s="49" t="s">
        <v>77</v>
      </c>
      <c r="D50" s="47">
        <v>0</v>
      </c>
      <c r="E50" s="47">
        <v>0</v>
      </c>
      <c r="F50" s="47">
        <v>0</v>
      </c>
      <c r="G50" s="47">
        <v>0</v>
      </c>
      <c r="H50" s="34"/>
      <c r="I50" s="34"/>
      <c r="J50" s="34"/>
      <c r="K50" s="34"/>
    </row>
    <row r="51" spans="1:11" ht="14.1" customHeight="1" x14ac:dyDescent="0.25">
      <c r="A51" s="34"/>
      <c r="B51" s="34"/>
      <c r="C51" s="49" t="s">
        <v>72</v>
      </c>
      <c r="D51" s="47">
        <v>0</v>
      </c>
      <c r="E51" s="47">
        <v>0</v>
      </c>
      <c r="F51" s="47">
        <v>0</v>
      </c>
      <c r="G51" s="47">
        <v>0</v>
      </c>
      <c r="H51" s="34"/>
      <c r="I51" s="34"/>
      <c r="J51" s="34"/>
      <c r="K51" s="34"/>
    </row>
    <row r="52" spans="1:11" ht="14.1" customHeight="1" x14ac:dyDescent="0.25">
      <c r="A52" s="34"/>
      <c r="B52" s="34"/>
      <c r="C52" s="49" t="s">
        <v>73</v>
      </c>
      <c r="D52" s="47">
        <v>0</v>
      </c>
      <c r="E52" s="47">
        <v>0</v>
      </c>
      <c r="F52" s="47">
        <v>0</v>
      </c>
      <c r="G52" s="47">
        <v>0</v>
      </c>
      <c r="H52" s="34"/>
      <c r="I52" s="34"/>
      <c r="J52" s="34"/>
      <c r="K52" s="34"/>
    </row>
    <row r="53" spans="1:11" ht="14.1" customHeight="1" x14ac:dyDescent="0.25">
      <c r="A53" s="34"/>
      <c r="B53" s="34"/>
      <c r="C53" s="49" t="s">
        <v>78</v>
      </c>
      <c r="D53" s="47">
        <v>0</v>
      </c>
      <c r="E53" s="47">
        <v>0</v>
      </c>
      <c r="F53" s="47">
        <v>0</v>
      </c>
      <c r="G53" s="47">
        <v>0</v>
      </c>
      <c r="H53" s="34"/>
      <c r="I53" s="34"/>
      <c r="J53" s="34"/>
      <c r="K53" s="34"/>
    </row>
    <row r="54" spans="1:11" ht="14.1" customHeight="1" x14ac:dyDescent="0.25">
      <c r="A54" s="34"/>
      <c r="B54" s="34"/>
      <c r="C54" s="49" t="s">
        <v>72</v>
      </c>
      <c r="D54" s="47">
        <v>0</v>
      </c>
      <c r="E54" s="47">
        <v>0</v>
      </c>
      <c r="F54" s="47">
        <v>0</v>
      </c>
      <c r="G54" s="47">
        <v>0</v>
      </c>
      <c r="H54" s="34"/>
      <c r="I54" s="34"/>
      <c r="J54" s="34"/>
      <c r="K54" s="34"/>
    </row>
    <row r="55" spans="1:11" ht="14.1" customHeight="1" x14ac:dyDescent="0.25">
      <c r="A55" s="34"/>
      <c r="B55" s="34"/>
      <c r="C55" s="49" t="s">
        <v>73</v>
      </c>
      <c r="D55" s="47">
        <v>0</v>
      </c>
      <c r="E55" s="47">
        <v>0</v>
      </c>
      <c r="F55" s="47">
        <v>0</v>
      </c>
      <c r="G55" s="47">
        <v>0</v>
      </c>
      <c r="H55" s="34"/>
      <c r="I55" s="34"/>
      <c r="J55" s="34"/>
      <c r="K55" s="34"/>
    </row>
    <row r="56" spans="1:11" ht="14.1" customHeight="1" x14ac:dyDescent="0.25">
      <c r="A56" s="34"/>
      <c r="B56" s="34"/>
      <c r="C56" s="49" t="s">
        <v>79</v>
      </c>
      <c r="D56" s="47">
        <v>0</v>
      </c>
      <c r="E56" s="47">
        <v>0</v>
      </c>
      <c r="F56" s="47">
        <v>0</v>
      </c>
      <c r="G56" s="47">
        <v>0</v>
      </c>
      <c r="H56" s="34"/>
      <c r="I56" s="34"/>
      <c r="J56" s="34"/>
      <c r="K56" s="34"/>
    </row>
    <row r="57" spans="1:11" ht="14.1" customHeight="1" x14ac:dyDescent="0.25">
      <c r="A57" s="34"/>
      <c r="B57" s="34"/>
      <c r="C57" s="49" t="s">
        <v>72</v>
      </c>
      <c r="D57" s="47">
        <v>0</v>
      </c>
      <c r="E57" s="47">
        <v>0</v>
      </c>
      <c r="F57" s="47">
        <v>0</v>
      </c>
      <c r="G57" s="47">
        <v>0</v>
      </c>
      <c r="H57" s="34"/>
      <c r="I57" s="34"/>
      <c r="J57" s="34"/>
      <c r="K57" s="34"/>
    </row>
    <row r="58" spans="1:11" ht="14.1" customHeight="1" x14ac:dyDescent="0.25">
      <c r="A58" s="34"/>
      <c r="B58" s="34"/>
      <c r="C58" s="49" t="s">
        <v>73</v>
      </c>
      <c r="D58" s="47">
        <v>0</v>
      </c>
      <c r="E58" s="47">
        <v>0</v>
      </c>
      <c r="F58" s="47">
        <v>0</v>
      </c>
      <c r="G58" s="47">
        <v>0</v>
      </c>
      <c r="H58" s="34"/>
      <c r="I58" s="34"/>
      <c r="J58" s="34"/>
      <c r="K58" s="34"/>
    </row>
    <row r="59" spans="1:11" ht="14.1" customHeight="1" x14ac:dyDescent="0.25">
      <c r="A59" s="34"/>
      <c r="B59" s="34"/>
      <c r="C59" s="49" t="s">
        <v>80</v>
      </c>
      <c r="D59" s="47">
        <v>0</v>
      </c>
      <c r="E59" s="47">
        <v>0</v>
      </c>
      <c r="F59" s="47">
        <v>0</v>
      </c>
      <c r="G59" s="47">
        <v>0</v>
      </c>
      <c r="H59" s="34"/>
      <c r="I59" s="34"/>
      <c r="J59" s="34"/>
      <c r="K59" s="34"/>
    </row>
    <row r="60" spans="1:11" ht="14.1" customHeight="1" x14ac:dyDescent="0.25">
      <c r="A60" s="34"/>
      <c r="B60" s="34"/>
      <c r="C60" s="49" t="s">
        <v>72</v>
      </c>
      <c r="D60" s="47">
        <v>0</v>
      </c>
      <c r="E60" s="47">
        <v>0</v>
      </c>
      <c r="F60" s="47">
        <v>0</v>
      </c>
      <c r="G60" s="47">
        <v>0</v>
      </c>
      <c r="H60" s="34"/>
      <c r="I60" s="34"/>
      <c r="J60" s="34"/>
      <c r="K60" s="34"/>
    </row>
    <row r="61" spans="1:11" ht="14.1" customHeight="1" x14ac:dyDescent="0.25">
      <c r="A61" s="34"/>
      <c r="B61" s="34"/>
      <c r="C61" s="49" t="s">
        <v>81</v>
      </c>
      <c r="D61" s="47">
        <v>0</v>
      </c>
      <c r="E61" s="47">
        <v>0</v>
      </c>
      <c r="F61" s="47">
        <v>0</v>
      </c>
      <c r="G61" s="47">
        <v>0</v>
      </c>
      <c r="H61" s="34"/>
      <c r="I61" s="34"/>
      <c r="J61" s="34"/>
      <c r="K61" s="34"/>
    </row>
    <row r="62" spans="1:11" ht="14.1" customHeight="1" x14ac:dyDescent="0.25">
      <c r="A62" s="34"/>
      <c r="B62" s="34"/>
      <c r="C62" s="49" t="s">
        <v>82</v>
      </c>
      <c r="D62" s="47">
        <v>0</v>
      </c>
      <c r="E62" s="47">
        <v>0</v>
      </c>
      <c r="F62" s="47">
        <v>0</v>
      </c>
      <c r="G62" s="47">
        <v>0</v>
      </c>
      <c r="H62" s="34"/>
      <c r="I62" s="34"/>
      <c r="J62" s="34"/>
      <c r="K62" s="34"/>
    </row>
    <row r="63" spans="1:11" ht="14.1" customHeight="1" x14ac:dyDescent="0.25">
      <c r="A63" s="34"/>
      <c r="B63" s="34"/>
      <c r="C63" s="49" t="s">
        <v>83</v>
      </c>
      <c r="D63" s="47">
        <v>0</v>
      </c>
      <c r="E63" s="47">
        <v>0</v>
      </c>
      <c r="F63" s="47">
        <v>0</v>
      </c>
      <c r="G63" s="47">
        <v>0</v>
      </c>
      <c r="H63" s="34"/>
      <c r="I63" s="34"/>
      <c r="J63" s="34"/>
      <c r="K63" s="34"/>
    </row>
    <row r="64" spans="1:11" ht="14.1" customHeight="1" x14ac:dyDescent="0.25">
      <c r="A64" s="34"/>
      <c r="B64" s="34"/>
      <c r="C64" s="49" t="s">
        <v>84</v>
      </c>
      <c r="D64" s="47">
        <v>0</v>
      </c>
      <c r="E64" s="47">
        <v>0</v>
      </c>
      <c r="F64" s="47">
        <v>0</v>
      </c>
      <c r="G64" s="47">
        <v>0</v>
      </c>
      <c r="H64" s="34"/>
      <c r="I64" s="34"/>
      <c r="J64" s="34"/>
      <c r="K64" s="34"/>
    </row>
    <row r="65" spans="1:11" ht="14.1" customHeight="1" x14ac:dyDescent="0.25">
      <c r="A65" s="34"/>
      <c r="B65" s="34"/>
      <c r="C65" s="49" t="s">
        <v>85</v>
      </c>
      <c r="D65" s="47">
        <v>0</v>
      </c>
      <c r="E65" s="47">
        <v>0</v>
      </c>
      <c r="F65" s="47">
        <v>0</v>
      </c>
      <c r="G65" s="47">
        <v>0</v>
      </c>
      <c r="H65" s="34"/>
      <c r="I65" s="34"/>
      <c r="J65" s="34"/>
      <c r="K65" s="34"/>
    </row>
    <row r="66" spans="1:11" ht="14.1" customHeight="1" x14ac:dyDescent="0.25">
      <c r="A66" s="34"/>
      <c r="B66" s="34"/>
      <c r="C66" s="49" t="s">
        <v>72</v>
      </c>
      <c r="D66" s="47">
        <v>0</v>
      </c>
      <c r="E66" s="47">
        <v>0</v>
      </c>
      <c r="F66" s="47">
        <v>0</v>
      </c>
      <c r="G66" s="47">
        <v>0</v>
      </c>
      <c r="H66" s="34"/>
      <c r="I66" s="34"/>
      <c r="J66" s="34"/>
      <c r="K66" s="34"/>
    </row>
    <row r="67" spans="1:11" ht="14.1" customHeight="1" x14ac:dyDescent="0.25">
      <c r="A67" s="34"/>
      <c r="B67" s="34"/>
      <c r="C67" s="49" t="s">
        <v>81</v>
      </c>
      <c r="D67" s="47">
        <v>0</v>
      </c>
      <c r="E67" s="47">
        <v>0</v>
      </c>
      <c r="F67" s="47">
        <v>0</v>
      </c>
      <c r="G67" s="47">
        <v>0</v>
      </c>
      <c r="H67" s="34"/>
      <c r="I67" s="34"/>
      <c r="J67" s="34"/>
      <c r="K67" s="34"/>
    </row>
    <row r="68" spans="1:11" ht="14.1" customHeight="1" x14ac:dyDescent="0.25">
      <c r="A68" s="34"/>
      <c r="B68" s="34"/>
      <c r="C68" s="49" t="s">
        <v>82</v>
      </c>
      <c r="D68" s="47">
        <v>0</v>
      </c>
      <c r="E68" s="47">
        <v>0</v>
      </c>
      <c r="F68" s="47">
        <v>0</v>
      </c>
      <c r="G68" s="47">
        <v>0</v>
      </c>
      <c r="H68" s="34"/>
      <c r="I68" s="34"/>
      <c r="J68" s="34"/>
      <c r="K68" s="34"/>
    </row>
    <row r="69" spans="1:11" ht="14.1" customHeight="1" x14ac:dyDescent="0.25">
      <c r="A69" s="34"/>
      <c r="B69" s="34"/>
      <c r="C69" s="49" t="s">
        <v>83</v>
      </c>
      <c r="D69" s="47">
        <v>0</v>
      </c>
      <c r="E69" s="47">
        <v>0</v>
      </c>
      <c r="F69" s="47">
        <v>0</v>
      </c>
      <c r="G69" s="47">
        <v>0</v>
      </c>
      <c r="H69" s="34"/>
      <c r="I69" s="34"/>
      <c r="J69" s="34"/>
      <c r="K69" s="34"/>
    </row>
    <row r="70" spans="1:11" ht="14.1" customHeight="1" x14ac:dyDescent="0.25">
      <c r="A70" s="34"/>
      <c r="B70" s="34"/>
      <c r="C70" s="49" t="s">
        <v>84</v>
      </c>
      <c r="D70" s="47">
        <v>0</v>
      </c>
      <c r="E70" s="47">
        <v>0</v>
      </c>
      <c r="F70" s="47">
        <v>0</v>
      </c>
      <c r="G70" s="47">
        <v>0</v>
      </c>
      <c r="H70" s="34"/>
      <c r="I70" s="34"/>
      <c r="J70" s="34"/>
      <c r="K70" s="34"/>
    </row>
    <row r="71" spans="1:11" ht="14.1" customHeight="1" x14ac:dyDescent="0.25">
      <c r="A71" s="34"/>
      <c r="B71" s="34"/>
      <c r="C71" s="49" t="s">
        <v>86</v>
      </c>
      <c r="D71" s="47">
        <v>0</v>
      </c>
      <c r="E71" s="47">
        <v>0</v>
      </c>
      <c r="F71" s="47">
        <v>0</v>
      </c>
      <c r="G71" s="47">
        <v>0</v>
      </c>
      <c r="H71" s="34"/>
      <c r="I71" s="34"/>
      <c r="J71" s="34"/>
      <c r="K71" s="34"/>
    </row>
    <row r="72" spans="1:11" ht="14.1" customHeight="1" x14ac:dyDescent="0.25">
      <c r="A72" s="34"/>
      <c r="B72" s="34"/>
      <c r="C72" s="49" t="s">
        <v>72</v>
      </c>
      <c r="D72" s="47">
        <v>0</v>
      </c>
      <c r="E72" s="47">
        <v>0</v>
      </c>
      <c r="F72" s="47">
        <v>0</v>
      </c>
      <c r="G72" s="47">
        <v>0</v>
      </c>
      <c r="H72" s="34"/>
      <c r="I72" s="34"/>
      <c r="J72" s="34"/>
      <c r="K72" s="34"/>
    </row>
    <row r="73" spans="1:11" ht="14.1" customHeight="1" x14ac:dyDescent="0.25">
      <c r="A73" s="34"/>
      <c r="B73" s="34"/>
      <c r="C73" s="49" t="s">
        <v>81</v>
      </c>
      <c r="D73" s="47">
        <v>0</v>
      </c>
      <c r="E73" s="47">
        <v>0</v>
      </c>
      <c r="F73" s="47">
        <v>0</v>
      </c>
      <c r="G73" s="47">
        <v>0</v>
      </c>
      <c r="H73" s="34"/>
      <c r="I73" s="34"/>
      <c r="J73" s="34"/>
      <c r="K73" s="34"/>
    </row>
    <row r="74" spans="1:11" ht="14.1" customHeight="1" x14ac:dyDescent="0.25">
      <c r="A74" s="34"/>
      <c r="B74" s="34"/>
      <c r="C74" s="49" t="s">
        <v>82</v>
      </c>
      <c r="D74" s="47">
        <v>0</v>
      </c>
      <c r="E74" s="47">
        <v>0</v>
      </c>
      <c r="F74" s="47">
        <v>0</v>
      </c>
      <c r="G74" s="47">
        <v>0</v>
      </c>
      <c r="H74" s="34"/>
      <c r="I74" s="34"/>
      <c r="J74" s="34"/>
      <c r="K74" s="34"/>
    </row>
    <row r="75" spans="1:11" ht="14.1" customHeight="1" x14ac:dyDescent="0.25">
      <c r="A75" s="34"/>
      <c r="B75" s="34"/>
      <c r="C75" s="49" t="s">
        <v>83</v>
      </c>
      <c r="D75" s="47">
        <v>0</v>
      </c>
      <c r="E75" s="47">
        <v>0</v>
      </c>
      <c r="F75" s="47">
        <v>0</v>
      </c>
      <c r="G75" s="47">
        <v>0</v>
      </c>
      <c r="H75" s="34"/>
      <c r="I75" s="34"/>
      <c r="J75" s="34"/>
      <c r="K75" s="34"/>
    </row>
    <row r="76" spans="1:11" ht="14.1" customHeight="1" x14ac:dyDescent="0.25">
      <c r="A76" s="34"/>
      <c r="B76" s="34"/>
      <c r="C76" s="49" t="s">
        <v>84</v>
      </c>
      <c r="D76" s="47">
        <v>0</v>
      </c>
      <c r="E76" s="47">
        <v>0</v>
      </c>
      <c r="F76" s="47">
        <v>0</v>
      </c>
      <c r="G76" s="47">
        <v>0</v>
      </c>
      <c r="H76" s="34"/>
      <c r="I76" s="34"/>
      <c r="J76" s="34"/>
      <c r="K76" s="34"/>
    </row>
    <row r="77" spans="1:11" ht="14.1" customHeight="1" x14ac:dyDescent="0.25">
      <c r="A77" s="34"/>
      <c r="B77" s="34"/>
      <c r="C77" s="49" t="s">
        <v>87</v>
      </c>
      <c r="D77" s="47">
        <v>0</v>
      </c>
      <c r="E77" s="47">
        <v>0</v>
      </c>
      <c r="F77" s="47">
        <v>0</v>
      </c>
      <c r="G77" s="47">
        <v>0</v>
      </c>
      <c r="H77" s="34"/>
      <c r="I77" s="34"/>
      <c r="J77" s="34"/>
      <c r="K77" s="34"/>
    </row>
    <row r="78" spans="1:11" ht="14.1" customHeight="1" x14ac:dyDescent="0.25">
      <c r="A78" s="34"/>
      <c r="B78" s="34"/>
      <c r="C78" s="49" t="s">
        <v>88</v>
      </c>
      <c r="D78" s="47">
        <v>0</v>
      </c>
      <c r="E78" s="47">
        <v>0</v>
      </c>
      <c r="F78" s="47">
        <v>0</v>
      </c>
      <c r="G78" s="47">
        <v>0</v>
      </c>
      <c r="H78" s="34"/>
      <c r="I78" s="34"/>
      <c r="J78" s="34"/>
      <c r="K78" s="34"/>
    </row>
    <row r="79" spans="1:11" ht="14.1" customHeight="1" x14ac:dyDescent="0.25">
      <c r="A79" s="34"/>
      <c r="B79" s="34"/>
      <c r="C79" s="48" t="s">
        <v>89</v>
      </c>
      <c r="D79" s="47">
        <v>0</v>
      </c>
      <c r="E79" s="47">
        <v>187700000</v>
      </c>
      <c r="F79" s="47">
        <v>188700000</v>
      </c>
      <c r="G79" s="47">
        <v>189700000</v>
      </c>
      <c r="H79" s="34"/>
      <c r="I79" s="34"/>
      <c r="J79" s="34"/>
      <c r="K79" s="34"/>
    </row>
    <row r="80" spans="1:11" ht="30.95" customHeight="1" x14ac:dyDescent="0.25">
      <c r="A80" s="34"/>
      <c r="B80" s="34"/>
      <c r="C80" s="55" t="s">
        <v>46</v>
      </c>
      <c r="D80" s="1419" t="s">
        <v>507</v>
      </c>
      <c r="E80" s="1420"/>
      <c r="F80" s="1420"/>
      <c r="G80" s="1420"/>
      <c r="H80" s="34"/>
      <c r="I80" s="34"/>
      <c r="J80" s="34"/>
      <c r="K80" s="34"/>
    </row>
    <row r="81" spans="1:11" ht="30.95" customHeight="1" x14ac:dyDescent="0.25">
      <c r="A81" s="34"/>
      <c r="B81" s="34"/>
      <c r="C81" s="32" t="s">
        <v>48</v>
      </c>
      <c r="D81" s="1421" t="s">
        <v>506</v>
      </c>
      <c r="E81" s="1422"/>
      <c r="F81" s="1422"/>
      <c r="G81" s="1422"/>
      <c r="H81" s="34"/>
      <c r="I81" s="34"/>
      <c r="J81" s="34"/>
      <c r="K81" s="34"/>
    </row>
    <row r="82" spans="1:11" ht="30.95" customHeight="1" x14ac:dyDescent="0.25">
      <c r="A82" s="34"/>
      <c r="B82" s="34"/>
      <c r="C82" s="32" t="s">
        <v>50</v>
      </c>
      <c r="D82" s="1421" t="s">
        <v>505</v>
      </c>
      <c r="E82" s="1422"/>
      <c r="F82" s="1422"/>
      <c r="G82" s="1422"/>
      <c r="H82" s="34"/>
      <c r="I82" s="34"/>
      <c r="J82" s="34"/>
      <c r="K82" s="34"/>
    </row>
    <row r="83" spans="1:11" ht="15" customHeight="1" x14ac:dyDescent="0.25">
      <c r="A83" s="34"/>
      <c r="B83" s="34"/>
      <c r="C83" s="53"/>
      <c r="D83" s="52">
        <v>2026</v>
      </c>
      <c r="E83" s="52">
        <v>2027</v>
      </c>
      <c r="F83" s="52">
        <v>2028</v>
      </c>
      <c r="G83" s="52">
        <v>2029</v>
      </c>
      <c r="H83" s="34"/>
      <c r="I83" s="34"/>
      <c r="J83" s="34"/>
      <c r="K83" s="34"/>
    </row>
    <row r="84" spans="1:11" ht="15" customHeight="1" x14ac:dyDescent="0.25">
      <c r="A84" s="34"/>
      <c r="B84" s="34"/>
      <c r="C84" s="51"/>
      <c r="D84" s="50" t="s">
        <v>17</v>
      </c>
      <c r="E84" s="50" t="s">
        <v>18</v>
      </c>
      <c r="F84" s="50" t="s">
        <v>18</v>
      </c>
      <c r="G84" s="50" t="s">
        <v>18</v>
      </c>
      <c r="H84" s="34"/>
      <c r="I84" s="34"/>
      <c r="J84" s="34"/>
      <c r="K84" s="34"/>
    </row>
    <row r="85" spans="1:11" ht="14.1" customHeight="1" x14ac:dyDescent="0.25">
      <c r="A85" s="34"/>
      <c r="B85" s="34"/>
      <c r="C85" s="41" t="s">
        <v>52</v>
      </c>
      <c r="D85" s="54" t="s">
        <v>53</v>
      </c>
      <c r="E85" s="54" t="s">
        <v>468</v>
      </c>
      <c r="F85" s="54" t="s">
        <v>97</v>
      </c>
      <c r="G85" s="54" t="s">
        <v>504</v>
      </c>
      <c r="H85" s="34"/>
      <c r="I85" s="34"/>
      <c r="J85" s="34"/>
      <c r="K85" s="34"/>
    </row>
    <row r="86" spans="1:11" ht="14.1" customHeight="1" x14ac:dyDescent="0.25">
      <c r="A86" s="34"/>
      <c r="B86" s="34"/>
      <c r="C86" s="41" t="s">
        <v>54</v>
      </c>
      <c r="D86" s="54" t="s">
        <v>55</v>
      </c>
      <c r="E86" s="54" t="s">
        <v>503</v>
      </c>
      <c r="F86" s="54" t="s">
        <v>503</v>
      </c>
      <c r="G86" s="54" t="s">
        <v>502</v>
      </c>
      <c r="H86" s="34"/>
      <c r="I86" s="34"/>
      <c r="J86" s="34"/>
      <c r="K86" s="34"/>
    </row>
    <row r="87" spans="1:11" ht="14.1" customHeight="1" x14ac:dyDescent="0.25">
      <c r="A87" s="34"/>
      <c r="B87" s="34"/>
      <c r="C87" s="41" t="s">
        <v>59</v>
      </c>
      <c r="D87" s="54" t="s">
        <v>55</v>
      </c>
      <c r="E87" s="54" t="s">
        <v>501</v>
      </c>
      <c r="F87" s="54" t="s">
        <v>500</v>
      </c>
      <c r="G87" s="54" t="s">
        <v>499</v>
      </c>
      <c r="H87" s="34"/>
      <c r="I87" s="34"/>
      <c r="J87" s="34"/>
      <c r="K87" s="34"/>
    </row>
    <row r="88" spans="1:11" ht="14.1" customHeight="1" x14ac:dyDescent="0.25">
      <c r="A88" s="34"/>
      <c r="B88" s="34"/>
      <c r="C88" s="41" t="s">
        <v>63</v>
      </c>
      <c r="D88" s="54" t="s">
        <v>53</v>
      </c>
      <c r="E88" s="54" t="s">
        <v>53</v>
      </c>
      <c r="F88" s="54" t="s">
        <v>205</v>
      </c>
      <c r="G88" s="54" t="s">
        <v>498</v>
      </c>
      <c r="H88" s="34"/>
      <c r="I88" s="34"/>
      <c r="J88" s="34"/>
      <c r="K88" s="34"/>
    </row>
    <row r="89" spans="1:11" ht="14.1" customHeight="1" x14ac:dyDescent="0.25">
      <c r="A89" s="34"/>
      <c r="B89" s="34"/>
      <c r="C89" s="41" t="s">
        <v>65</v>
      </c>
      <c r="D89" s="54" t="s">
        <v>53</v>
      </c>
      <c r="E89" s="54" t="s">
        <v>53</v>
      </c>
      <c r="F89" s="54" t="s">
        <v>55</v>
      </c>
      <c r="G89" s="54" t="s">
        <v>497</v>
      </c>
      <c r="H89" s="34"/>
      <c r="I89" s="34"/>
      <c r="J89" s="34"/>
      <c r="K89" s="34"/>
    </row>
    <row r="90" spans="1:11" ht="14.1" customHeight="1" x14ac:dyDescent="0.25">
      <c r="A90" s="34"/>
      <c r="B90" s="34"/>
      <c r="C90" s="41" t="s">
        <v>68</v>
      </c>
      <c r="D90" s="54" t="s">
        <v>53</v>
      </c>
      <c r="E90" s="54" t="s">
        <v>53</v>
      </c>
      <c r="F90" s="54" t="s">
        <v>496</v>
      </c>
      <c r="G90" s="54" t="s">
        <v>495</v>
      </c>
      <c r="H90" s="34"/>
      <c r="I90" s="34"/>
      <c r="J90" s="34"/>
      <c r="K90" s="34"/>
    </row>
    <row r="91" spans="1:11" ht="14.1" customHeight="1" x14ac:dyDescent="0.25">
      <c r="A91" s="34"/>
      <c r="B91" s="34"/>
      <c r="C91" s="1431" t="s">
        <v>70</v>
      </c>
      <c r="D91" s="1432"/>
      <c r="E91" s="1432"/>
      <c r="F91" s="1432"/>
      <c r="G91" s="1432"/>
      <c r="H91" s="34"/>
      <c r="I91" s="34"/>
      <c r="J91" s="34"/>
      <c r="K91" s="34"/>
    </row>
    <row r="92" spans="1:11" ht="14.1" customHeight="1" x14ac:dyDescent="0.25">
      <c r="A92" s="34"/>
      <c r="B92" s="34"/>
      <c r="C92" s="53"/>
      <c r="D92" s="52">
        <v>2026</v>
      </c>
      <c r="E92" s="52">
        <v>2027</v>
      </c>
      <c r="F92" s="52">
        <v>2028</v>
      </c>
      <c r="G92" s="52">
        <v>2029</v>
      </c>
      <c r="H92" s="34"/>
      <c r="I92" s="34"/>
      <c r="J92" s="34"/>
      <c r="K92" s="34"/>
    </row>
    <row r="93" spans="1:11" ht="14.1" customHeight="1" x14ac:dyDescent="0.25">
      <c r="A93" s="34"/>
      <c r="B93" s="34"/>
      <c r="C93" s="51"/>
      <c r="D93" s="50" t="s">
        <v>17</v>
      </c>
      <c r="E93" s="50" t="s">
        <v>18</v>
      </c>
      <c r="F93" s="50" t="s">
        <v>18</v>
      </c>
      <c r="G93" s="50" t="s">
        <v>18</v>
      </c>
      <c r="H93" s="34"/>
      <c r="I93" s="34"/>
      <c r="J93" s="34"/>
      <c r="K93" s="34"/>
    </row>
    <row r="94" spans="1:11" ht="14.1" customHeight="1" x14ac:dyDescent="0.25">
      <c r="A94" s="34"/>
      <c r="B94" s="34"/>
      <c r="C94" s="49" t="s">
        <v>71</v>
      </c>
      <c r="D94" s="47">
        <v>0</v>
      </c>
      <c r="E94" s="47">
        <v>0</v>
      </c>
      <c r="F94" s="47">
        <v>0</v>
      </c>
      <c r="G94" s="47">
        <v>0</v>
      </c>
      <c r="H94" s="34"/>
      <c r="I94" s="34"/>
      <c r="J94" s="34"/>
      <c r="K94" s="34"/>
    </row>
    <row r="95" spans="1:11" ht="14.1" customHeight="1" x14ac:dyDescent="0.25">
      <c r="A95" s="34"/>
      <c r="B95" s="34"/>
      <c r="C95" s="49" t="s">
        <v>72</v>
      </c>
      <c r="D95" s="47">
        <v>0</v>
      </c>
      <c r="E95" s="47">
        <v>0</v>
      </c>
      <c r="F95" s="47">
        <v>0</v>
      </c>
      <c r="G95" s="47">
        <v>0</v>
      </c>
      <c r="H95" s="34"/>
      <c r="I95" s="34"/>
      <c r="J95" s="34"/>
      <c r="K95" s="34"/>
    </row>
    <row r="96" spans="1:11" ht="14.1" customHeight="1" x14ac:dyDescent="0.25">
      <c r="A96" s="34"/>
      <c r="B96" s="34"/>
      <c r="C96" s="49" t="s">
        <v>73</v>
      </c>
      <c r="D96" s="47">
        <v>0</v>
      </c>
      <c r="E96" s="47">
        <v>0</v>
      </c>
      <c r="F96" s="47">
        <v>0</v>
      </c>
      <c r="G96" s="47">
        <v>0</v>
      </c>
      <c r="H96" s="34"/>
      <c r="I96" s="34"/>
      <c r="J96" s="34"/>
      <c r="K96" s="34"/>
    </row>
    <row r="97" spans="1:11" ht="14.1" customHeight="1" x14ac:dyDescent="0.25">
      <c r="A97" s="34"/>
      <c r="B97" s="34"/>
      <c r="C97" s="49" t="s">
        <v>74</v>
      </c>
      <c r="D97" s="47">
        <v>0</v>
      </c>
      <c r="E97" s="47">
        <v>0</v>
      </c>
      <c r="F97" s="47">
        <v>0</v>
      </c>
      <c r="G97" s="47">
        <v>0</v>
      </c>
      <c r="H97" s="34"/>
      <c r="I97" s="34"/>
      <c r="J97" s="34"/>
      <c r="K97" s="34"/>
    </row>
    <row r="98" spans="1:11" ht="14.1" customHeight="1" x14ac:dyDescent="0.25">
      <c r="A98" s="34"/>
      <c r="B98" s="34"/>
      <c r="C98" s="49" t="s">
        <v>72</v>
      </c>
      <c r="D98" s="47">
        <v>0</v>
      </c>
      <c r="E98" s="47">
        <v>0</v>
      </c>
      <c r="F98" s="47">
        <v>0</v>
      </c>
      <c r="G98" s="47">
        <v>0</v>
      </c>
      <c r="H98" s="34"/>
      <c r="I98" s="34"/>
      <c r="J98" s="34"/>
      <c r="K98" s="34"/>
    </row>
    <row r="99" spans="1:11" ht="14.1" customHeight="1" x14ac:dyDescent="0.25">
      <c r="A99" s="34"/>
      <c r="B99" s="34"/>
      <c r="C99" s="49" t="s">
        <v>73</v>
      </c>
      <c r="D99" s="47">
        <v>0</v>
      </c>
      <c r="E99" s="47">
        <v>0</v>
      </c>
      <c r="F99" s="47">
        <v>0</v>
      </c>
      <c r="G99" s="47">
        <v>0</v>
      </c>
      <c r="H99" s="34"/>
      <c r="I99" s="34"/>
      <c r="J99" s="34"/>
      <c r="K99" s="34"/>
    </row>
    <row r="100" spans="1:11" ht="14.1" customHeight="1" x14ac:dyDescent="0.25">
      <c r="A100" s="34"/>
      <c r="B100" s="34"/>
      <c r="C100" s="49" t="s">
        <v>75</v>
      </c>
      <c r="D100" s="47">
        <v>0</v>
      </c>
      <c r="E100" s="47">
        <v>118600000</v>
      </c>
      <c r="F100" s="47">
        <v>118600000</v>
      </c>
      <c r="G100" s="47">
        <v>119600000</v>
      </c>
      <c r="H100" s="34"/>
      <c r="I100" s="34"/>
      <c r="J100" s="34"/>
      <c r="K100" s="34"/>
    </row>
    <row r="101" spans="1:11" ht="14.1" customHeight="1" x14ac:dyDescent="0.25">
      <c r="A101" s="34"/>
      <c r="B101" s="34"/>
      <c r="C101" s="49" t="s">
        <v>72</v>
      </c>
      <c r="D101" s="47">
        <v>0</v>
      </c>
      <c r="E101" s="47">
        <v>118600000</v>
      </c>
      <c r="F101" s="47">
        <v>118600000</v>
      </c>
      <c r="G101" s="47">
        <v>119600000</v>
      </c>
      <c r="H101" s="34"/>
      <c r="I101" s="34"/>
      <c r="J101" s="34"/>
      <c r="K101" s="34"/>
    </row>
    <row r="102" spans="1:11" ht="14.1" customHeight="1" x14ac:dyDescent="0.25">
      <c r="A102" s="34"/>
      <c r="B102" s="34"/>
      <c r="C102" s="49" t="s">
        <v>73</v>
      </c>
      <c r="D102" s="47">
        <v>0</v>
      </c>
      <c r="E102" s="47">
        <v>0</v>
      </c>
      <c r="F102" s="47">
        <v>0</v>
      </c>
      <c r="G102" s="47">
        <v>0</v>
      </c>
      <c r="H102" s="34"/>
      <c r="I102" s="34"/>
      <c r="J102" s="34"/>
      <c r="K102" s="34"/>
    </row>
    <row r="103" spans="1:11" ht="14.1" customHeight="1" x14ac:dyDescent="0.25">
      <c r="A103" s="34"/>
      <c r="B103" s="34"/>
      <c r="C103" s="49" t="s">
        <v>76</v>
      </c>
      <c r="D103" s="47">
        <v>0</v>
      </c>
      <c r="E103" s="47">
        <v>0</v>
      </c>
      <c r="F103" s="47">
        <v>0</v>
      </c>
      <c r="G103" s="47">
        <v>0</v>
      </c>
      <c r="H103" s="34"/>
      <c r="I103" s="34"/>
      <c r="J103" s="34"/>
      <c r="K103" s="34"/>
    </row>
    <row r="104" spans="1:11" ht="14.1" customHeight="1" x14ac:dyDescent="0.25">
      <c r="A104" s="34"/>
      <c r="B104" s="34"/>
      <c r="C104" s="49" t="s">
        <v>72</v>
      </c>
      <c r="D104" s="47">
        <v>0</v>
      </c>
      <c r="E104" s="47">
        <v>0</v>
      </c>
      <c r="F104" s="47">
        <v>0</v>
      </c>
      <c r="G104" s="47">
        <v>0</v>
      </c>
      <c r="H104" s="34"/>
      <c r="I104" s="34"/>
      <c r="J104" s="34"/>
      <c r="K104" s="34"/>
    </row>
    <row r="105" spans="1:11" ht="14.1" customHeight="1" x14ac:dyDescent="0.25">
      <c r="A105" s="34"/>
      <c r="B105" s="34"/>
      <c r="C105" s="49" t="s">
        <v>73</v>
      </c>
      <c r="D105" s="47">
        <v>0</v>
      </c>
      <c r="E105" s="47">
        <v>0</v>
      </c>
      <c r="F105" s="47">
        <v>0</v>
      </c>
      <c r="G105" s="47">
        <v>0</v>
      </c>
      <c r="H105" s="34"/>
      <c r="I105" s="34"/>
      <c r="J105" s="34"/>
      <c r="K105" s="34"/>
    </row>
    <row r="106" spans="1:11" ht="14.1" customHeight="1" x14ac:dyDescent="0.25">
      <c r="A106" s="34"/>
      <c r="B106" s="34"/>
      <c r="C106" s="49" t="s">
        <v>77</v>
      </c>
      <c r="D106" s="47">
        <v>0</v>
      </c>
      <c r="E106" s="47">
        <v>0</v>
      </c>
      <c r="F106" s="47">
        <v>0</v>
      </c>
      <c r="G106" s="47">
        <v>0</v>
      </c>
      <c r="H106" s="34"/>
      <c r="I106" s="34"/>
      <c r="J106" s="34"/>
      <c r="K106" s="34"/>
    </row>
    <row r="107" spans="1:11" ht="14.1" customHeight="1" x14ac:dyDescent="0.25">
      <c r="A107" s="34"/>
      <c r="B107" s="34"/>
      <c r="C107" s="49" t="s">
        <v>72</v>
      </c>
      <c r="D107" s="47">
        <v>0</v>
      </c>
      <c r="E107" s="47">
        <v>0</v>
      </c>
      <c r="F107" s="47">
        <v>0</v>
      </c>
      <c r="G107" s="47">
        <v>0</v>
      </c>
      <c r="H107" s="34"/>
      <c r="I107" s="34"/>
      <c r="J107" s="34"/>
      <c r="K107" s="34"/>
    </row>
    <row r="108" spans="1:11" ht="14.1" customHeight="1" x14ac:dyDescent="0.25">
      <c r="A108" s="34"/>
      <c r="B108" s="34"/>
      <c r="C108" s="49" t="s">
        <v>73</v>
      </c>
      <c r="D108" s="47">
        <v>0</v>
      </c>
      <c r="E108" s="47">
        <v>0</v>
      </c>
      <c r="F108" s="47">
        <v>0</v>
      </c>
      <c r="G108" s="47">
        <v>0</v>
      </c>
      <c r="H108" s="34"/>
      <c r="I108" s="34"/>
      <c r="J108" s="34"/>
      <c r="K108" s="34"/>
    </row>
    <row r="109" spans="1:11" ht="14.1" customHeight="1" x14ac:dyDescent="0.25">
      <c r="A109" s="34"/>
      <c r="B109" s="34"/>
      <c r="C109" s="49" t="s">
        <v>78</v>
      </c>
      <c r="D109" s="47">
        <v>0</v>
      </c>
      <c r="E109" s="47">
        <v>1000000</v>
      </c>
      <c r="F109" s="47">
        <v>1000000</v>
      </c>
      <c r="G109" s="47">
        <v>1000000</v>
      </c>
      <c r="H109" s="34"/>
      <c r="I109" s="34"/>
      <c r="J109" s="34"/>
      <c r="K109" s="34"/>
    </row>
    <row r="110" spans="1:11" ht="14.1" customHeight="1" x14ac:dyDescent="0.25">
      <c r="A110" s="34"/>
      <c r="B110" s="34"/>
      <c r="C110" s="49" t="s">
        <v>72</v>
      </c>
      <c r="D110" s="47">
        <v>0</v>
      </c>
      <c r="E110" s="47">
        <v>1000000</v>
      </c>
      <c r="F110" s="47">
        <v>1000000</v>
      </c>
      <c r="G110" s="47">
        <v>1000000</v>
      </c>
      <c r="H110" s="34"/>
      <c r="I110" s="34"/>
      <c r="J110" s="34"/>
      <c r="K110" s="34"/>
    </row>
    <row r="111" spans="1:11" ht="14.1" customHeight="1" x14ac:dyDescent="0.25">
      <c r="A111" s="34"/>
      <c r="B111" s="34"/>
      <c r="C111" s="49" t="s">
        <v>73</v>
      </c>
      <c r="D111" s="47">
        <v>0</v>
      </c>
      <c r="E111" s="47">
        <v>0</v>
      </c>
      <c r="F111" s="47">
        <v>0</v>
      </c>
      <c r="G111" s="47">
        <v>0</v>
      </c>
      <c r="H111" s="34"/>
      <c r="I111" s="34"/>
      <c r="J111" s="34"/>
      <c r="K111" s="34"/>
    </row>
    <row r="112" spans="1:11" ht="14.1" customHeight="1" x14ac:dyDescent="0.25">
      <c r="A112" s="34"/>
      <c r="B112" s="34"/>
      <c r="C112" s="49" t="s">
        <v>79</v>
      </c>
      <c r="D112" s="47">
        <v>0</v>
      </c>
      <c r="E112" s="47">
        <v>0</v>
      </c>
      <c r="F112" s="47">
        <v>0</v>
      </c>
      <c r="G112" s="47">
        <v>0</v>
      </c>
      <c r="H112" s="34"/>
      <c r="I112" s="34"/>
      <c r="J112" s="34"/>
      <c r="K112" s="34"/>
    </row>
    <row r="113" spans="1:11" ht="14.1" customHeight="1" x14ac:dyDescent="0.25">
      <c r="A113" s="34"/>
      <c r="B113" s="34"/>
      <c r="C113" s="49" t="s">
        <v>72</v>
      </c>
      <c r="D113" s="47">
        <v>0</v>
      </c>
      <c r="E113" s="47">
        <v>0</v>
      </c>
      <c r="F113" s="47">
        <v>0</v>
      </c>
      <c r="G113" s="47">
        <v>0</v>
      </c>
      <c r="H113" s="34"/>
      <c r="I113" s="34"/>
      <c r="J113" s="34"/>
      <c r="K113" s="34"/>
    </row>
    <row r="114" spans="1:11" ht="14.1" customHeight="1" x14ac:dyDescent="0.25">
      <c r="A114" s="34"/>
      <c r="B114" s="34"/>
      <c r="C114" s="49" t="s">
        <v>73</v>
      </c>
      <c r="D114" s="47">
        <v>0</v>
      </c>
      <c r="E114" s="47">
        <v>0</v>
      </c>
      <c r="F114" s="47">
        <v>0</v>
      </c>
      <c r="G114" s="47">
        <v>0</v>
      </c>
      <c r="H114" s="34"/>
      <c r="I114" s="34"/>
      <c r="J114" s="34"/>
      <c r="K114" s="34"/>
    </row>
    <row r="115" spans="1:11" ht="14.1" customHeight="1" x14ac:dyDescent="0.25">
      <c r="A115" s="34"/>
      <c r="B115" s="34"/>
      <c r="C115" s="49" t="s">
        <v>80</v>
      </c>
      <c r="D115" s="47">
        <v>0</v>
      </c>
      <c r="E115" s="47">
        <v>0</v>
      </c>
      <c r="F115" s="47">
        <v>0</v>
      </c>
      <c r="G115" s="47">
        <v>0</v>
      </c>
      <c r="H115" s="34"/>
      <c r="I115" s="34"/>
      <c r="J115" s="34"/>
      <c r="K115" s="34"/>
    </row>
    <row r="116" spans="1:11" ht="14.1" customHeight="1" x14ac:dyDescent="0.25">
      <c r="A116" s="34"/>
      <c r="B116" s="34"/>
      <c r="C116" s="49" t="s">
        <v>72</v>
      </c>
      <c r="D116" s="47">
        <v>0</v>
      </c>
      <c r="E116" s="47">
        <v>0</v>
      </c>
      <c r="F116" s="47">
        <v>0</v>
      </c>
      <c r="G116" s="47">
        <v>0</v>
      </c>
      <c r="H116" s="34"/>
      <c r="I116" s="34"/>
      <c r="J116" s="34"/>
      <c r="K116" s="34"/>
    </row>
    <row r="117" spans="1:11" ht="14.1" customHeight="1" x14ac:dyDescent="0.25">
      <c r="A117" s="34"/>
      <c r="B117" s="34"/>
      <c r="C117" s="49" t="s">
        <v>81</v>
      </c>
      <c r="D117" s="47">
        <v>0</v>
      </c>
      <c r="E117" s="47">
        <v>0</v>
      </c>
      <c r="F117" s="47">
        <v>0</v>
      </c>
      <c r="G117" s="47">
        <v>0</v>
      </c>
      <c r="H117" s="34"/>
      <c r="I117" s="34"/>
      <c r="J117" s="34"/>
      <c r="K117" s="34"/>
    </row>
    <row r="118" spans="1:11" ht="14.1" customHeight="1" x14ac:dyDescent="0.25">
      <c r="A118" s="34"/>
      <c r="B118" s="34"/>
      <c r="C118" s="49" t="s">
        <v>82</v>
      </c>
      <c r="D118" s="47">
        <v>0</v>
      </c>
      <c r="E118" s="47">
        <v>0</v>
      </c>
      <c r="F118" s="47">
        <v>0</v>
      </c>
      <c r="G118" s="47">
        <v>0</v>
      </c>
      <c r="H118" s="34"/>
      <c r="I118" s="34"/>
      <c r="J118" s="34"/>
      <c r="K118" s="34"/>
    </row>
    <row r="119" spans="1:11" ht="14.1" customHeight="1" x14ac:dyDescent="0.25">
      <c r="A119" s="34"/>
      <c r="B119" s="34"/>
      <c r="C119" s="49" t="s">
        <v>83</v>
      </c>
      <c r="D119" s="47">
        <v>0</v>
      </c>
      <c r="E119" s="47">
        <v>0</v>
      </c>
      <c r="F119" s="47">
        <v>0</v>
      </c>
      <c r="G119" s="47">
        <v>0</v>
      </c>
      <c r="H119" s="34"/>
      <c r="I119" s="34"/>
      <c r="J119" s="34"/>
      <c r="K119" s="34"/>
    </row>
    <row r="120" spans="1:11" ht="14.1" customHeight="1" x14ac:dyDescent="0.25">
      <c r="A120" s="34"/>
      <c r="B120" s="34"/>
      <c r="C120" s="49" t="s">
        <v>84</v>
      </c>
      <c r="D120" s="47">
        <v>0</v>
      </c>
      <c r="E120" s="47">
        <v>0</v>
      </c>
      <c r="F120" s="47">
        <v>0</v>
      </c>
      <c r="G120" s="47">
        <v>0</v>
      </c>
      <c r="H120" s="34"/>
      <c r="I120" s="34"/>
      <c r="J120" s="34"/>
      <c r="K120" s="34"/>
    </row>
    <row r="121" spans="1:11" ht="14.1" customHeight="1" x14ac:dyDescent="0.25">
      <c r="A121" s="34"/>
      <c r="B121" s="34"/>
      <c r="C121" s="49" t="s">
        <v>85</v>
      </c>
      <c r="D121" s="47">
        <v>0</v>
      </c>
      <c r="E121" s="47">
        <v>0</v>
      </c>
      <c r="F121" s="47">
        <v>0</v>
      </c>
      <c r="G121" s="47">
        <v>0</v>
      </c>
      <c r="H121" s="34"/>
      <c r="I121" s="34"/>
      <c r="J121" s="34"/>
      <c r="K121" s="34"/>
    </row>
    <row r="122" spans="1:11" ht="14.1" customHeight="1" x14ac:dyDescent="0.25">
      <c r="A122" s="34"/>
      <c r="B122" s="34"/>
      <c r="C122" s="49" t="s">
        <v>72</v>
      </c>
      <c r="D122" s="47">
        <v>0</v>
      </c>
      <c r="E122" s="47">
        <v>0</v>
      </c>
      <c r="F122" s="47">
        <v>0</v>
      </c>
      <c r="G122" s="47">
        <v>0</v>
      </c>
      <c r="H122" s="34"/>
      <c r="I122" s="34"/>
      <c r="J122" s="34"/>
      <c r="K122" s="34"/>
    </row>
    <row r="123" spans="1:11" ht="14.1" customHeight="1" x14ac:dyDescent="0.25">
      <c r="A123" s="34"/>
      <c r="B123" s="34"/>
      <c r="C123" s="49" t="s">
        <v>81</v>
      </c>
      <c r="D123" s="47">
        <v>0</v>
      </c>
      <c r="E123" s="47">
        <v>0</v>
      </c>
      <c r="F123" s="47">
        <v>0</v>
      </c>
      <c r="G123" s="47">
        <v>0</v>
      </c>
      <c r="H123" s="34"/>
      <c r="I123" s="34"/>
      <c r="J123" s="34"/>
      <c r="K123" s="34"/>
    </row>
    <row r="124" spans="1:11" ht="14.1" customHeight="1" x14ac:dyDescent="0.25">
      <c r="A124" s="34"/>
      <c r="B124" s="34"/>
      <c r="C124" s="49" t="s">
        <v>82</v>
      </c>
      <c r="D124" s="47">
        <v>0</v>
      </c>
      <c r="E124" s="47">
        <v>0</v>
      </c>
      <c r="F124" s="47">
        <v>0</v>
      </c>
      <c r="G124" s="47">
        <v>0</v>
      </c>
      <c r="H124" s="34"/>
      <c r="I124" s="34"/>
      <c r="J124" s="34"/>
      <c r="K124" s="34"/>
    </row>
    <row r="125" spans="1:11" ht="14.1" customHeight="1" x14ac:dyDescent="0.25">
      <c r="A125" s="34"/>
      <c r="B125" s="34"/>
      <c r="C125" s="49" t="s">
        <v>83</v>
      </c>
      <c r="D125" s="47">
        <v>0</v>
      </c>
      <c r="E125" s="47">
        <v>0</v>
      </c>
      <c r="F125" s="47">
        <v>0</v>
      </c>
      <c r="G125" s="47">
        <v>0</v>
      </c>
      <c r="H125" s="34"/>
      <c r="I125" s="34"/>
      <c r="J125" s="34"/>
      <c r="K125" s="34"/>
    </row>
    <row r="126" spans="1:11" ht="14.1" customHeight="1" x14ac:dyDescent="0.25">
      <c r="A126" s="34"/>
      <c r="B126" s="34"/>
      <c r="C126" s="49" t="s">
        <v>84</v>
      </c>
      <c r="D126" s="47">
        <v>0</v>
      </c>
      <c r="E126" s="47">
        <v>0</v>
      </c>
      <c r="F126" s="47">
        <v>0</v>
      </c>
      <c r="G126" s="47">
        <v>0</v>
      </c>
      <c r="H126" s="34"/>
      <c r="I126" s="34"/>
      <c r="J126" s="34"/>
      <c r="K126" s="34"/>
    </row>
    <row r="127" spans="1:11" ht="14.1" customHeight="1" x14ac:dyDescent="0.25">
      <c r="A127" s="34"/>
      <c r="B127" s="34"/>
      <c r="C127" s="49" t="s">
        <v>86</v>
      </c>
      <c r="D127" s="47">
        <v>0</v>
      </c>
      <c r="E127" s="47">
        <v>0</v>
      </c>
      <c r="F127" s="47">
        <v>0</v>
      </c>
      <c r="G127" s="47">
        <v>0</v>
      </c>
      <c r="H127" s="34"/>
      <c r="I127" s="34"/>
      <c r="J127" s="34"/>
      <c r="K127" s="34"/>
    </row>
    <row r="128" spans="1:11" ht="14.1" customHeight="1" x14ac:dyDescent="0.25">
      <c r="A128" s="34"/>
      <c r="B128" s="34"/>
      <c r="C128" s="49" t="s">
        <v>72</v>
      </c>
      <c r="D128" s="47">
        <v>0</v>
      </c>
      <c r="E128" s="47">
        <v>0</v>
      </c>
      <c r="F128" s="47">
        <v>0</v>
      </c>
      <c r="G128" s="47">
        <v>0</v>
      </c>
      <c r="H128" s="34"/>
      <c r="I128" s="34"/>
      <c r="J128" s="34"/>
      <c r="K128" s="34"/>
    </row>
    <row r="129" spans="1:11" ht="14.1" customHeight="1" x14ac:dyDescent="0.25">
      <c r="A129" s="34"/>
      <c r="B129" s="34"/>
      <c r="C129" s="49" t="s">
        <v>81</v>
      </c>
      <c r="D129" s="47">
        <v>0</v>
      </c>
      <c r="E129" s="47">
        <v>0</v>
      </c>
      <c r="F129" s="47">
        <v>0</v>
      </c>
      <c r="G129" s="47">
        <v>0</v>
      </c>
      <c r="H129" s="34"/>
      <c r="I129" s="34"/>
      <c r="J129" s="34"/>
      <c r="K129" s="34"/>
    </row>
    <row r="130" spans="1:11" ht="14.1" customHeight="1" x14ac:dyDescent="0.25">
      <c r="A130" s="34"/>
      <c r="B130" s="34"/>
      <c r="C130" s="49" t="s">
        <v>82</v>
      </c>
      <c r="D130" s="47">
        <v>0</v>
      </c>
      <c r="E130" s="47">
        <v>0</v>
      </c>
      <c r="F130" s="47">
        <v>0</v>
      </c>
      <c r="G130" s="47">
        <v>0</v>
      </c>
      <c r="H130" s="34"/>
      <c r="I130" s="34"/>
      <c r="J130" s="34"/>
      <c r="K130" s="34"/>
    </row>
    <row r="131" spans="1:11" ht="14.1" customHeight="1" x14ac:dyDescent="0.25">
      <c r="A131" s="34"/>
      <c r="B131" s="34"/>
      <c r="C131" s="49" t="s">
        <v>83</v>
      </c>
      <c r="D131" s="47">
        <v>0</v>
      </c>
      <c r="E131" s="47">
        <v>0</v>
      </c>
      <c r="F131" s="47">
        <v>0</v>
      </c>
      <c r="G131" s="47">
        <v>0</v>
      </c>
      <c r="H131" s="34"/>
      <c r="I131" s="34"/>
      <c r="J131" s="34"/>
      <c r="K131" s="34"/>
    </row>
    <row r="132" spans="1:11" ht="14.1" customHeight="1" x14ac:dyDescent="0.25">
      <c r="A132" s="34"/>
      <c r="B132" s="34"/>
      <c r="C132" s="49" t="s">
        <v>84</v>
      </c>
      <c r="D132" s="47">
        <v>0</v>
      </c>
      <c r="E132" s="47">
        <v>0</v>
      </c>
      <c r="F132" s="47">
        <v>0</v>
      </c>
      <c r="G132" s="47">
        <v>0</v>
      </c>
      <c r="H132" s="34"/>
      <c r="I132" s="34"/>
      <c r="J132" s="34"/>
      <c r="K132" s="34"/>
    </row>
    <row r="133" spans="1:11" ht="14.1" customHeight="1" x14ac:dyDescent="0.25">
      <c r="A133" s="34"/>
      <c r="B133" s="34"/>
      <c r="C133" s="49" t="s">
        <v>87</v>
      </c>
      <c r="D133" s="47">
        <v>0</v>
      </c>
      <c r="E133" s="47">
        <v>0</v>
      </c>
      <c r="F133" s="47">
        <v>0</v>
      </c>
      <c r="G133" s="47">
        <v>0</v>
      </c>
      <c r="H133" s="34"/>
      <c r="I133" s="34"/>
      <c r="J133" s="34"/>
      <c r="K133" s="34"/>
    </row>
    <row r="134" spans="1:11" ht="14.1" customHeight="1" x14ac:dyDescent="0.25">
      <c r="A134" s="34"/>
      <c r="B134" s="34"/>
      <c r="C134" s="49" t="s">
        <v>88</v>
      </c>
      <c r="D134" s="47">
        <v>0</v>
      </c>
      <c r="E134" s="47">
        <v>0</v>
      </c>
      <c r="F134" s="47">
        <v>0</v>
      </c>
      <c r="G134" s="47">
        <v>0</v>
      </c>
      <c r="H134" s="34"/>
      <c r="I134" s="34"/>
      <c r="J134" s="34"/>
      <c r="K134" s="34"/>
    </row>
    <row r="135" spans="1:11" ht="14.1" customHeight="1" x14ac:dyDescent="0.25">
      <c r="A135" s="34"/>
      <c r="B135" s="34"/>
      <c r="C135" s="48" t="s">
        <v>89</v>
      </c>
      <c r="D135" s="47">
        <v>0</v>
      </c>
      <c r="E135" s="47">
        <v>119600000</v>
      </c>
      <c r="F135" s="47">
        <v>119600000</v>
      </c>
      <c r="G135" s="47">
        <v>120600000</v>
      </c>
      <c r="H135" s="34"/>
      <c r="I135" s="34"/>
      <c r="J135" s="34"/>
      <c r="K135" s="34"/>
    </row>
    <row r="136" spans="1:11" ht="27" customHeight="1" x14ac:dyDescent="0.25">
      <c r="A136" s="34"/>
      <c r="B136" s="34"/>
      <c r="C136" s="55" t="s">
        <v>46</v>
      </c>
      <c r="D136" s="1419" t="s">
        <v>494</v>
      </c>
      <c r="E136" s="1420"/>
      <c r="F136" s="1420"/>
      <c r="G136" s="1420"/>
      <c r="H136" s="34"/>
      <c r="I136" s="34"/>
      <c r="J136" s="34"/>
      <c r="K136" s="34"/>
    </row>
    <row r="137" spans="1:11" ht="27" customHeight="1" x14ac:dyDescent="0.25">
      <c r="A137" s="34"/>
      <c r="B137" s="34"/>
      <c r="C137" s="32" t="s">
        <v>48</v>
      </c>
      <c r="D137" s="1421" t="s">
        <v>493</v>
      </c>
      <c r="E137" s="1422"/>
      <c r="F137" s="1422"/>
      <c r="G137" s="1422"/>
      <c r="H137" s="34"/>
      <c r="I137" s="34"/>
      <c r="J137" s="34"/>
      <c r="K137" s="34"/>
    </row>
    <row r="138" spans="1:11" ht="27" customHeight="1" x14ac:dyDescent="0.25">
      <c r="A138" s="34"/>
      <c r="B138" s="34"/>
      <c r="C138" s="32" t="s">
        <v>50</v>
      </c>
      <c r="D138" s="1421" t="s">
        <v>198</v>
      </c>
      <c r="E138" s="1422"/>
      <c r="F138" s="1422"/>
      <c r="G138" s="1422"/>
      <c r="H138" s="34"/>
      <c r="I138" s="34"/>
      <c r="J138" s="34"/>
      <c r="K138" s="34"/>
    </row>
    <row r="139" spans="1:11" ht="15" customHeight="1" x14ac:dyDescent="0.25">
      <c r="A139" s="34"/>
      <c r="B139" s="34"/>
      <c r="C139" s="53"/>
      <c r="D139" s="52">
        <v>2026</v>
      </c>
      <c r="E139" s="52">
        <v>2027</v>
      </c>
      <c r="F139" s="52">
        <v>2028</v>
      </c>
      <c r="G139" s="52">
        <v>2029</v>
      </c>
      <c r="H139" s="34"/>
      <c r="I139" s="34"/>
      <c r="J139" s="34"/>
      <c r="K139" s="34"/>
    </row>
    <row r="140" spans="1:11" ht="15" customHeight="1" x14ac:dyDescent="0.25">
      <c r="A140" s="34"/>
      <c r="B140" s="34"/>
      <c r="C140" s="51"/>
      <c r="D140" s="50" t="s">
        <v>17</v>
      </c>
      <c r="E140" s="50" t="s">
        <v>18</v>
      </c>
      <c r="F140" s="50" t="s">
        <v>18</v>
      </c>
      <c r="G140" s="50" t="s">
        <v>18</v>
      </c>
      <c r="H140" s="34"/>
      <c r="I140" s="34"/>
      <c r="J140" s="34"/>
      <c r="K140" s="34"/>
    </row>
    <row r="141" spans="1:11" ht="14.1" customHeight="1" x14ac:dyDescent="0.25">
      <c r="A141" s="34"/>
      <c r="B141" s="34"/>
      <c r="C141" s="41" t="s">
        <v>52</v>
      </c>
      <c r="D141" s="54" t="s">
        <v>53</v>
      </c>
      <c r="E141" s="54" t="s">
        <v>343</v>
      </c>
      <c r="F141" s="54" t="s">
        <v>343</v>
      </c>
      <c r="G141" s="54" t="s">
        <v>271</v>
      </c>
      <c r="H141" s="34"/>
      <c r="I141" s="34"/>
      <c r="J141" s="34"/>
      <c r="K141" s="34"/>
    </row>
    <row r="142" spans="1:11" ht="14.1" customHeight="1" x14ac:dyDescent="0.25">
      <c r="A142" s="34"/>
      <c r="B142" s="34"/>
      <c r="C142" s="41" t="s">
        <v>54</v>
      </c>
      <c r="D142" s="54" t="s">
        <v>55</v>
      </c>
      <c r="E142" s="54" t="s">
        <v>492</v>
      </c>
      <c r="F142" s="54" t="s">
        <v>491</v>
      </c>
      <c r="G142" s="54" t="s">
        <v>491</v>
      </c>
      <c r="H142" s="34"/>
      <c r="I142" s="34"/>
      <c r="J142" s="34"/>
      <c r="K142" s="34"/>
    </row>
    <row r="143" spans="1:11" ht="14.1" customHeight="1" x14ac:dyDescent="0.25">
      <c r="A143" s="34"/>
      <c r="B143" s="34"/>
      <c r="C143" s="41" t="s">
        <v>59</v>
      </c>
      <c r="D143" s="54" t="s">
        <v>55</v>
      </c>
      <c r="E143" s="54" t="s">
        <v>490</v>
      </c>
      <c r="F143" s="54" t="s">
        <v>489</v>
      </c>
      <c r="G143" s="54" t="s">
        <v>488</v>
      </c>
      <c r="H143" s="34"/>
      <c r="I143" s="34"/>
      <c r="J143" s="34"/>
      <c r="K143" s="34"/>
    </row>
    <row r="144" spans="1:11" ht="14.1" customHeight="1" x14ac:dyDescent="0.25">
      <c r="A144" s="34"/>
      <c r="B144" s="34"/>
      <c r="C144" s="41" t="s">
        <v>63</v>
      </c>
      <c r="D144" s="54" t="s">
        <v>53</v>
      </c>
      <c r="E144" s="54" t="s">
        <v>53</v>
      </c>
      <c r="F144" s="54" t="s">
        <v>55</v>
      </c>
      <c r="G144" s="54" t="s">
        <v>487</v>
      </c>
      <c r="H144" s="34"/>
      <c r="I144" s="34"/>
      <c r="J144" s="34"/>
      <c r="K144" s="34"/>
    </row>
    <row r="145" spans="1:11" ht="14.1" customHeight="1" x14ac:dyDescent="0.25">
      <c r="A145" s="34"/>
      <c r="B145" s="34"/>
      <c r="C145" s="41" t="s">
        <v>65</v>
      </c>
      <c r="D145" s="54" t="s">
        <v>53</v>
      </c>
      <c r="E145" s="54" t="s">
        <v>53</v>
      </c>
      <c r="F145" s="54" t="s">
        <v>486</v>
      </c>
      <c r="G145" s="54" t="s">
        <v>55</v>
      </c>
      <c r="H145" s="34"/>
      <c r="I145" s="34"/>
      <c r="J145" s="34"/>
      <c r="K145" s="34"/>
    </row>
    <row r="146" spans="1:11" ht="14.1" customHeight="1" x14ac:dyDescent="0.25">
      <c r="A146" s="34"/>
      <c r="B146" s="34"/>
      <c r="C146" s="41" t="s">
        <v>68</v>
      </c>
      <c r="D146" s="54" t="s">
        <v>53</v>
      </c>
      <c r="E146" s="54" t="s">
        <v>53</v>
      </c>
      <c r="F146" s="54" t="s">
        <v>486</v>
      </c>
      <c r="G146" s="54" t="s">
        <v>485</v>
      </c>
      <c r="H146" s="34"/>
      <c r="I146" s="34"/>
      <c r="J146" s="34"/>
      <c r="K146" s="34"/>
    </row>
    <row r="147" spans="1:11" ht="14.1" customHeight="1" x14ac:dyDescent="0.25">
      <c r="A147" s="34"/>
      <c r="B147" s="34"/>
      <c r="C147" s="1431" t="s">
        <v>70</v>
      </c>
      <c r="D147" s="1432"/>
      <c r="E147" s="1432"/>
      <c r="F147" s="1432"/>
      <c r="G147" s="1432"/>
      <c r="H147" s="34"/>
      <c r="I147" s="34"/>
      <c r="J147" s="34"/>
      <c r="K147" s="34"/>
    </row>
    <row r="148" spans="1:11" ht="14.1" customHeight="1" x14ac:dyDescent="0.25">
      <c r="A148" s="34"/>
      <c r="B148" s="34"/>
      <c r="C148" s="53"/>
      <c r="D148" s="52">
        <v>2026</v>
      </c>
      <c r="E148" s="52">
        <v>2027</v>
      </c>
      <c r="F148" s="52">
        <v>2028</v>
      </c>
      <c r="G148" s="52">
        <v>2029</v>
      </c>
      <c r="H148" s="34"/>
      <c r="I148" s="34"/>
      <c r="J148" s="34"/>
      <c r="K148" s="34"/>
    </row>
    <row r="149" spans="1:11" ht="14.1" customHeight="1" x14ac:dyDescent="0.25">
      <c r="A149" s="34"/>
      <c r="B149" s="34"/>
      <c r="C149" s="51"/>
      <c r="D149" s="50" t="s">
        <v>17</v>
      </c>
      <c r="E149" s="50" t="s">
        <v>18</v>
      </c>
      <c r="F149" s="50" t="s">
        <v>18</v>
      </c>
      <c r="G149" s="50" t="s">
        <v>18</v>
      </c>
      <c r="H149" s="34"/>
      <c r="I149" s="34"/>
      <c r="J149" s="34"/>
      <c r="K149" s="34"/>
    </row>
    <row r="150" spans="1:11" ht="14.1" customHeight="1" x14ac:dyDescent="0.25">
      <c r="A150" s="34"/>
      <c r="B150" s="34"/>
      <c r="C150" s="49" t="s">
        <v>71</v>
      </c>
      <c r="D150" s="47">
        <v>0</v>
      </c>
      <c r="E150" s="47">
        <v>0</v>
      </c>
      <c r="F150" s="47">
        <v>0</v>
      </c>
      <c r="G150" s="47">
        <v>0</v>
      </c>
      <c r="H150" s="34"/>
      <c r="I150" s="34"/>
      <c r="J150" s="34"/>
      <c r="K150" s="34"/>
    </row>
    <row r="151" spans="1:11" ht="14.1" customHeight="1" x14ac:dyDescent="0.25">
      <c r="A151" s="34"/>
      <c r="B151" s="34"/>
      <c r="C151" s="49" t="s">
        <v>72</v>
      </c>
      <c r="D151" s="47">
        <v>0</v>
      </c>
      <c r="E151" s="47">
        <v>0</v>
      </c>
      <c r="F151" s="47">
        <v>0</v>
      </c>
      <c r="G151" s="47">
        <v>0</v>
      </c>
      <c r="H151" s="34"/>
      <c r="I151" s="34"/>
      <c r="J151" s="34"/>
      <c r="K151" s="34"/>
    </row>
    <row r="152" spans="1:11" ht="14.1" customHeight="1" x14ac:dyDescent="0.25">
      <c r="A152" s="34"/>
      <c r="B152" s="34"/>
      <c r="C152" s="49" t="s">
        <v>73</v>
      </c>
      <c r="D152" s="47">
        <v>0</v>
      </c>
      <c r="E152" s="47">
        <v>0</v>
      </c>
      <c r="F152" s="47">
        <v>0</v>
      </c>
      <c r="G152" s="47">
        <v>0</v>
      </c>
      <c r="H152" s="34"/>
      <c r="I152" s="34"/>
      <c r="J152" s="34"/>
      <c r="K152" s="34"/>
    </row>
    <row r="153" spans="1:11" ht="14.1" customHeight="1" x14ac:dyDescent="0.25">
      <c r="A153" s="34"/>
      <c r="B153" s="34"/>
      <c r="C153" s="49" t="s">
        <v>74</v>
      </c>
      <c r="D153" s="47">
        <v>0</v>
      </c>
      <c r="E153" s="47">
        <v>0</v>
      </c>
      <c r="F153" s="47">
        <v>0</v>
      </c>
      <c r="G153" s="47">
        <v>0</v>
      </c>
      <c r="H153" s="34"/>
      <c r="I153" s="34"/>
      <c r="J153" s="34"/>
      <c r="K153" s="34"/>
    </row>
    <row r="154" spans="1:11" ht="14.1" customHeight="1" x14ac:dyDescent="0.25">
      <c r="A154" s="34"/>
      <c r="B154" s="34"/>
      <c r="C154" s="49" t="s">
        <v>72</v>
      </c>
      <c r="D154" s="47">
        <v>0</v>
      </c>
      <c r="E154" s="47">
        <v>0</v>
      </c>
      <c r="F154" s="47">
        <v>0</v>
      </c>
      <c r="G154" s="47">
        <v>0</v>
      </c>
      <c r="H154" s="34"/>
      <c r="I154" s="34"/>
      <c r="J154" s="34"/>
      <c r="K154" s="34"/>
    </row>
    <row r="155" spans="1:11" ht="14.1" customHeight="1" x14ac:dyDescent="0.25">
      <c r="A155" s="34"/>
      <c r="B155" s="34"/>
      <c r="C155" s="49" t="s">
        <v>73</v>
      </c>
      <c r="D155" s="47">
        <v>0</v>
      </c>
      <c r="E155" s="47">
        <v>0</v>
      </c>
      <c r="F155" s="47">
        <v>0</v>
      </c>
      <c r="G155" s="47">
        <v>0</v>
      </c>
      <c r="H155" s="34"/>
      <c r="I155" s="34"/>
      <c r="J155" s="34"/>
      <c r="K155" s="34"/>
    </row>
    <row r="156" spans="1:11" ht="14.1" customHeight="1" x14ac:dyDescent="0.25">
      <c r="A156" s="34"/>
      <c r="B156" s="34"/>
      <c r="C156" s="49" t="s">
        <v>75</v>
      </c>
      <c r="D156" s="47">
        <v>0</v>
      </c>
      <c r="E156" s="47">
        <v>0</v>
      </c>
      <c r="F156" s="47">
        <v>0</v>
      </c>
      <c r="G156" s="47">
        <v>0</v>
      </c>
      <c r="H156" s="34"/>
      <c r="I156" s="34"/>
      <c r="J156" s="34"/>
      <c r="K156" s="34"/>
    </row>
    <row r="157" spans="1:11" ht="14.1" customHeight="1" x14ac:dyDescent="0.25">
      <c r="A157" s="34"/>
      <c r="B157" s="34"/>
      <c r="C157" s="49" t="s">
        <v>72</v>
      </c>
      <c r="D157" s="47">
        <v>0</v>
      </c>
      <c r="E157" s="47">
        <v>0</v>
      </c>
      <c r="F157" s="47">
        <v>0</v>
      </c>
      <c r="G157" s="47">
        <v>0</v>
      </c>
      <c r="H157" s="34"/>
      <c r="I157" s="34"/>
      <c r="J157" s="34"/>
      <c r="K157" s="34"/>
    </row>
    <row r="158" spans="1:11" ht="14.1" customHeight="1" x14ac:dyDescent="0.25">
      <c r="A158" s="34"/>
      <c r="B158" s="34"/>
      <c r="C158" s="49" t="s">
        <v>73</v>
      </c>
      <c r="D158" s="47">
        <v>0</v>
      </c>
      <c r="E158" s="47">
        <v>0</v>
      </c>
      <c r="F158" s="47">
        <v>0</v>
      </c>
      <c r="G158" s="47">
        <v>0</v>
      </c>
      <c r="H158" s="34"/>
      <c r="I158" s="34"/>
      <c r="J158" s="34"/>
      <c r="K158" s="34"/>
    </row>
    <row r="159" spans="1:11" ht="14.1" customHeight="1" x14ac:dyDescent="0.25">
      <c r="A159" s="34"/>
      <c r="B159" s="34"/>
      <c r="C159" s="49" t="s">
        <v>76</v>
      </c>
      <c r="D159" s="47">
        <v>0</v>
      </c>
      <c r="E159" s="47">
        <v>0</v>
      </c>
      <c r="F159" s="47">
        <v>0</v>
      </c>
      <c r="G159" s="47">
        <v>0</v>
      </c>
      <c r="H159" s="34"/>
      <c r="I159" s="34"/>
      <c r="J159" s="34"/>
      <c r="K159" s="34"/>
    </row>
    <row r="160" spans="1:11" ht="14.1" customHeight="1" x14ac:dyDescent="0.25">
      <c r="A160" s="34"/>
      <c r="B160" s="34"/>
      <c r="C160" s="49" t="s">
        <v>72</v>
      </c>
      <c r="D160" s="47">
        <v>0</v>
      </c>
      <c r="E160" s="47">
        <v>0</v>
      </c>
      <c r="F160" s="47">
        <v>0</v>
      </c>
      <c r="G160" s="47">
        <v>0</v>
      </c>
      <c r="H160" s="34"/>
      <c r="I160" s="34"/>
      <c r="J160" s="34"/>
      <c r="K160" s="34"/>
    </row>
    <row r="161" spans="1:11" ht="14.1" customHeight="1" x14ac:dyDescent="0.25">
      <c r="A161" s="34"/>
      <c r="B161" s="34"/>
      <c r="C161" s="49" t="s">
        <v>73</v>
      </c>
      <c r="D161" s="47">
        <v>0</v>
      </c>
      <c r="E161" s="47">
        <v>0</v>
      </c>
      <c r="F161" s="47">
        <v>0</v>
      </c>
      <c r="G161" s="47">
        <v>0</v>
      </c>
      <c r="H161" s="34"/>
      <c r="I161" s="34"/>
      <c r="J161" s="34"/>
      <c r="K161" s="34"/>
    </row>
    <row r="162" spans="1:11" ht="14.1" customHeight="1" x14ac:dyDescent="0.25">
      <c r="A162" s="34"/>
      <c r="B162" s="34"/>
      <c r="C162" s="49" t="s">
        <v>77</v>
      </c>
      <c r="D162" s="47">
        <v>0</v>
      </c>
      <c r="E162" s="47">
        <v>0</v>
      </c>
      <c r="F162" s="47">
        <v>0</v>
      </c>
      <c r="G162" s="47">
        <v>0</v>
      </c>
      <c r="H162" s="34"/>
      <c r="I162" s="34"/>
      <c r="J162" s="34"/>
      <c r="K162" s="34"/>
    </row>
    <row r="163" spans="1:11" ht="14.1" customHeight="1" x14ac:dyDescent="0.25">
      <c r="A163" s="34"/>
      <c r="B163" s="34"/>
      <c r="C163" s="49" t="s">
        <v>72</v>
      </c>
      <c r="D163" s="47">
        <v>0</v>
      </c>
      <c r="E163" s="47">
        <v>0</v>
      </c>
      <c r="F163" s="47">
        <v>0</v>
      </c>
      <c r="G163" s="47">
        <v>0</v>
      </c>
      <c r="H163" s="34"/>
      <c r="I163" s="34"/>
      <c r="J163" s="34"/>
      <c r="K163" s="34"/>
    </row>
    <row r="164" spans="1:11" ht="14.1" customHeight="1" x14ac:dyDescent="0.25">
      <c r="A164" s="34"/>
      <c r="B164" s="34"/>
      <c r="C164" s="49" t="s">
        <v>73</v>
      </c>
      <c r="D164" s="47">
        <v>0</v>
      </c>
      <c r="E164" s="47">
        <v>0</v>
      </c>
      <c r="F164" s="47">
        <v>0</v>
      </c>
      <c r="G164" s="47">
        <v>0</v>
      </c>
      <c r="H164" s="34"/>
      <c r="I164" s="34"/>
      <c r="J164" s="34"/>
      <c r="K164" s="34"/>
    </row>
    <row r="165" spans="1:11" ht="14.1" customHeight="1" x14ac:dyDescent="0.25">
      <c r="A165" s="34"/>
      <c r="B165" s="34"/>
      <c r="C165" s="49" t="s">
        <v>78</v>
      </c>
      <c r="D165" s="47">
        <v>0</v>
      </c>
      <c r="E165" s="47">
        <v>0</v>
      </c>
      <c r="F165" s="47">
        <v>0</v>
      </c>
      <c r="G165" s="47">
        <v>0</v>
      </c>
      <c r="H165" s="34"/>
      <c r="I165" s="34"/>
      <c r="J165" s="34"/>
      <c r="K165" s="34"/>
    </row>
    <row r="166" spans="1:11" ht="14.1" customHeight="1" x14ac:dyDescent="0.25">
      <c r="A166" s="34"/>
      <c r="B166" s="34"/>
      <c r="C166" s="49" t="s">
        <v>72</v>
      </c>
      <c r="D166" s="47">
        <v>0</v>
      </c>
      <c r="E166" s="47">
        <v>0</v>
      </c>
      <c r="F166" s="47">
        <v>0</v>
      </c>
      <c r="G166" s="47">
        <v>0</v>
      </c>
      <c r="H166" s="34"/>
      <c r="I166" s="34"/>
      <c r="J166" s="34"/>
      <c r="K166" s="34"/>
    </row>
    <row r="167" spans="1:11" ht="14.1" customHeight="1" x14ac:dyDescent="0.25">
      <c r="A167" s="34"/>
      <c r="B167" s="34"/>
      <c r="C167" s="49" t="s">
        <v>73</v>
      </c>
      <c r="D167" s="47">
        <v>0</v>
      </c>
      <c r="E167" s="47">
        <v>0</v>
      </c>
      <c r="F167" s="47">
        <v>0</v>
      </c>
      <c r="G167" s="47">
        <v>0</v>
      </c>
      <c r="H167" s="34"/>
      <c r="I167" s="34"/>
      <c r="J167" s="34"/>
      <c r="K167" s="34"/>
    </row>
    <row r="168" spans="1:11" ht="14.1" customHeight="1" x14ac:dyDescent="0.25">
      <c r="A168" s="34"/>
      <c r="B168" s="34"/>
      <c r="C168" s="49" t="s">
        <v>79</v>
      </c>
      <c r="D168" s="47">
        <v>0</v>
      </c>
      <c r="E168" s="47">
        <v>46148000</v>
      </c>
      <c r="F168" s="47">
        <v>46170000</v>
      </c>
      <c r="G168" s="47">
        <v>46170000</v>
      </c>
      <c r="H168" s="34"/>
      <c r="I168" s="34"/>
      <c r="J168" s="34"/>
      <c r="K168" s="34"/>
    </row>
    <row r="169" spans="1:11" ht="14.1" customHeight="1" x14ac:dyDescent="0.25">
      <c r="A169" s="34"/>
      <c r="B169" s="34"/>
      <c r="C169" s="49" t="s">
        <v>72</v>
      </c>
      <c r="D169" s="47">
        <v>0</v>
      </c>
      <c r="E169" s="47">
        <v>46148000</v>
      </c>
      <c r="F169" s="47">
        <v>46170000</v>
      </c>
      <c r="G169" s="47">
        <v>46170000</v>
      </c>
      <c r="H169" s="34"/>
      <c r="I169" s="34"/>
      <c r="J169" s="34"/>
      <c r="K169" s="34"/>
    </row>
    <row r="170" spans="1:11" ht="14.1" customHeight="1" x14ac:dyDescent="0.25">
      <c r="A170" s="34"/>
      <c r="B170" s="34"/>
      <c r="C170" s="49" t="s">
        <v>73</v>
      </c>
      <c r="D170" s="47">
        <v>0</v>
      </c>
      <c r="E170" s="47">
        <v>0</v>
      </c>
      <c r="F170" s="47">
        <v>0</v>
      </c>
      <c r="G170" s="47">
        <v>0</v>
      </c>
      <c r="H170" s="34"/>
      <c r="I170" s="34"/>
      <c r="J170" s="34"/>
      <c r="K170" s="34"/>
    </row>
    <row r="171" spans="1:11" ht="14.1" customHeight="1" x14ac:dyDescent="0.25">
      <c r="A171" s="34"/>
      <c r="B171" s="34"/>
      <c r="C171" s="49" t="s">
        <v>80</v>
      </c>
      <c r="D171" s="47">
        <v>0</v>
      </c>
      <c r="E171" s="47">
        <v>0</v>
      </c>
      <c r="F171" s="47">
        <v>0</v>
      </c>
      <c r="G171" s="47">
        <v>0</v>
      </c>
      <c r="H171" s="34"/>
      <c r="I171" s="34"/>
      <c r="J171" s="34"/>
      <c r="K171" s="34"/>
    </row>
    <row r="172" spans="1:11" ht="14.1" customHeight="1" x14ac:dyDescent="0.25">
      <c r="A172" s="34"/>
      <c r="B172" s="34"/>
      <c r="C172" s="49" t="s">
        <v>72</v>
      </c>
      <c r="D172" s="47">
        <v>0</v>
      </c>
      <c r="E172" s="47">
        <v>0</v>
      </c>
      <c r="F172" s="47">
        <v>0</v>
      </c>
      <c r="G172" s="47">
        <v>0</v>
      </c>
      <c r="H172" s="34"/>
      <c r="I172" s="34"/>
      <c r="J172" s="34"/>
      <c r="K172" s="34"/>
    </row>
    <row r="173" spans="1:11" ht="14.1" customHeight="1" x14ac:dyDescent="0.25">
      <c r="A173" s="34"/>
      <c r="B173" s="34"/>
      <c r="C173" s="49" t="s">
        <v>81</v>
      </c>
      <c r="D173" s="47">
        <v>0</v>
      </c>
      <c r="E173" s="47">
        <v>0</v>
      </c>
      <c r="F173" s="47">
        <v>0</v>
      </c>
      <c r="G173" s="47">
        <v>0</v>
      </c>
      <c r="H173" s="34"/>
      <c r="I173" s="34"/>
      <c r="J173" s="34"/>
      <c r="K173" s="34"/>
    </row>
    <row r="174" spans="1:11" ht="14.1" customHeight="1" x14ac:dyDescent="0.25">
      <c r="A174" s="34"/>
      <c r="B174" s="34"/>
      <c r="C174" s="49" t="s">
        <v>82</v>
      </c>
      <c r="D174" s="47">
        <v>0</v>
      </c>
      <c r="E174" s="47">
        <v>0</v>
      </c>
      <c r="F174" s="47">
        <v>0</v>
      </c>
      <c r="G174" s="47">
        <v>0</v>
      </c>
      <c r="H174" s="34"/>
      <c r="I174" s="34"/>
      <c r="J174" s="34"/>
      <c r="K174" s="34"/>
    </row>
    <row r="175" spans="1:11" ht="14.1" customHeight="1" x14ac:dyDescent="0.25">
      <c r="A175" s="34"/>
      <c r="B175" s="34"/>
      <c r="C175" s="49" t="s">
        <v>83</v>
      </c>
      <c r="D175" s="47">
        <v>0</v>
      </c>
      <c r="E175" s="47">
        <v>0</v>
      </c>
      <c r="F175" s="47">
        <v>0</v>
      </c>
      <c r="G175" s="47">
        <v>0</v>
      </c>
      <c r="H175" s="34"/>
      <c r="I175" s="34"/>
      <c r="J175" s="34"/>
      <c r="K175" s="34"/>
    </row>
    <row r="176" spans="1:11" ht="14.1" customHeight="1" x14ac:dyDescent="0.25">
      <c r="A176" s="34"/>
      <c r="B176" s="34"/>
      <c r="C176" s="49" t="s">
        <v>84</v>
      </c>
      <c r="D176" s="47">
        <v>0</v>
      </c>
      <c r="E176" s="47">
        <v>0</v>
      </c>
      <c r="F176" s="47">
        <v>0</v>
      </c>
      <c r="G176" s="47">
        <v>0</v>
      </c>
      <c r="H176" s="34"/>
      <c r="I176" s="34"/>
      <c r="J176" s="34"/>
      <c r="K176" s="34"/>
    </row>
    <row r="177" spans="1:11" ht="14.1" customHeight="1" x14ac:dyDescent="0.25">
      <c r="A177" s="34"/>
      <c r="B177" s="34"/>
      <c r="C177" s="49" t="s">
        <v>85</v>
      </c>
      <c r="D177" s="47">
        <v>0</v>
      </c>
      <c r="E177" s="47">
        <v>0</v>
      </c>
      <c r="F177" s="47">
        <v>0</v>
      </c>
      <c r="G177" s="47">
        <v>0</v>
      </c>
      <c r="H177" s="34"/>
      <c r="I177" s="34"/>
      <c r="J177" s="34"/>
      <c r="K177" s="34"/>
    </row>
    <row r="178" spans="1:11" ht="14.1" customHeight="1" x14ac:dyDescent="0.25">
      <c r="A178" s="34"/>
      <c r="B178" s="34"/>
      <c r="C178" s="49" t="s">
        <v>72</v>
      </c>
      <c r="D178" s="47">
        <v>0</v>
      </c>
      <c r="E178" s="47">
        <v>0</v>
      </c>
      <c r="F178" s="47">
        <v>0</v>
      </c>
      <c r="G178" s="47">
        <v>0</v>
      </c>
      <c r="H178" s="34"/>
      <c r="I178" s="34"/>
      <c r="J178" s="34"/>
      <c r="K178" s="34"/>
    </row>
    <row r="179" spans="1:11" ht="14.1" customHeight="1" x14ac:dyDescent="0.25">
      <c r="A179" s="34"/>
      <c r="B179" s="34"/>
      <c r="C179" s="49" t="s">
        <v>81</v>
      </c>
      <c r="D179" s="47">
        <v>0</v>
      </c>
      <c r="E179" s="47">
        <v>0</v>
      </c>
      <c r="F179" s="47">
        <v>0</v>
      </c>
      <c r="G179" s="47">
        <v>0</v>
      </c>
      <c r="H179" s="34"/>
      <c r="I179" s="34"/>
      <c r="J179" s="34"/>
      <c r="K179" s="34"/>
    </row>
    <row r="180" spans="1:11" ht="14.1" customHeight="1" x14ac:dyDescent="0.25">
      <c r="A180" s="34"/>
      <c r="B180" s="34"/>
      <c r="C180" s="49" t="s">
        <v>82</v>
      </c>
      <c r="D180" s="47">
        <v>0</v>
      </c>
      <c r="E180" s="47">
        <v>0</v>
      </c>
      <c r="F180" s="47">
        <v>0</v>
      </c>
      <c r="G180" s="47">
        <v>0</v>
      </c>
      <c r="H180" s="34"/>
      <c r="I180" s="34"/>
      <c r="J180" s="34"/>
      <c r="K180" s="34"/>
    </row>
    <row r="181" spans="1:11" ht="14.1" customHeight="1" x14ac:dyDescent="0.25">
      <c r="A181" s="34"/>
      <c r="B181" s="34"/>
      <c r="C181" s="49" t="s">
        <v>83</v>
      </c>
      <c r="D181" s="47">
        <v>0</v>
      </c>
      <c r="E181" s="47">
        <v>0</v>
      </c>
      <c r="F181" s="47">
        <v>0</v>
      </c>
      <c r="G181" s="47">
        <v>0</v>
      </c>
      <c r="H181" s="34"/>
      <c r="I181" s="34"/>
      <c r="J181" s="34"/>
      <c r="K181" s="34"/>
    </row>
    <row r="182" spans="1:11" ht="14.1" customHeight="1" x14ac:dyDescent="0.25">
      <c r="A182" s="34"/>
      <c r="B182" s="34"/>
      <c r="C182" s="49" t="s">
        <v>84</v>
      </c>
      <c r="D182" s="47">
        <v>0</v>
      </c>
      <c r="E182" s="47">
        <v>0</v>
      </c>
      <c r="F182" s="47">
        <v>0</v>
      </c>
      <c r="G182" s="47">
        <v>0</v>
      </c>
      <c r="H182" s="34"/>
      <c r="I182" s="34"/>
      <c r="J182" s="34"/>
      <c r="K182" s="34"/>
    </row>
    <row r="183" spans="1:11" ht="14.1" customHeight="1" x14ac:dyDescent="0.25">
      <c r="A183" s="34"/>
      <c r="B183" s="34"/>
      <c r="C183" s="49" t="s">
        <v>86</v>
      </c>
      <c r="D183" s="47">
        <v>0</v>
      </c>
      <c r="E183" s="47">
        <v>0</v>
      </c>
      <c r="F183" s="47">
        <v>0</v>
      </c>
      <c r="G183" s="47">
        <v>0</v>
      </c>
      <c r="H183" s="34"/>
      <c r="I183" s="34"/>
      <c r="J183" s="34"/>
      <c r="K183" s="34"/>
    </row>
    <row r="184" spans="1:11" ht="14.1" customHeight="1" x14ac:dyDescent="0.25">
      <c r="A184" s="34"/>
      <c r="B184" s="34"/>
      <c r="C184" s="49" t="s">
        <v>72</v>
      </c>
      <c r="D184" s="47">
        <v>0</v>
      </c>
      <c r="E184" s="47">
        <v>0</v>
      </c>
      <c r="F184" s="47">
        <v>0</v>
      </c>
      <c r="G184" s="47">
        <v>0</v>
      </c>
      <c r="H184" s="34"/>
      <c r="I184" s="34"/>
      <c r="J184" s="34"/>
      <c r="K184" s="34"/>
    </row>
    <row r="185" spans="1:11" ht="14.1" customHeight="1" x14ac:dyDescent="0.25">
      <c r="A185" s="34"/>
      <c r="B185" s="34"/>
      <c r="C185" s="49" t="s">
        <v>81</v>
      </c>
      <c r="D185" s="47">
        <v>0</v>
      </c>
      <c r="E185" s="47">
        <v>0</v>
      </c>
      <c r="F185" s="47">
        <v>0</v>
      </c>
      <c r="G185" s="47">
        <v>0</v>
      </c>
      <c r="H185" s="34"/>
      <c r="I185" s="34"/>
      <c r="J185" s="34"/>
      <c r="K185" s="34"/>
    </row>
    <row r="186" spans="1:11" ht="14.1" customHeight="1" x14ac:dyDescent="0.25">
      <c r="A186" s="34"/>
      <c r="B186" s="34"/>
      <c r="C186" s="49" t="s">
        <v>82</v>
      </c>
      <c r="D186" s="47">
        <v>0</v>
      </c>
      <c r="E186" s="47">
        <v>0</v>
      </c>
      <c r="F186" s="47">
        <v>0</v>
      </c>
      <c r="G186" s="47">
        <v>0</v>
      </c>
      <c r="H186" s="34"/>
      <c r="I186" s="34"/>
      <c r="J186" s="34"/>
      <c r="K186" s="34"/>
    </row>
    <row r="187" spans="1:11" ht="14.1" customHeight="1" x14ac:dyDescent="0.25">
      <c r="A187" s="34"/>
      <c r="B187" s="34"/>
      <c r="C187" s="49" t="s">
        <v>83</v>
      </c>
      <c r="D187" s="47">
        <v>0</v>
      </c>
      <c r="E187" s="47">
        <v>0</v>
      </c>
      <c r="F187" s="47">
        <v>0</v>
      </c>
      <c r="G187" s="47">
        <v>0</v>
      </c>
      <c r="H187" s="34"/>
      <c r="I187" s="34"/>
      <c r="J187" s="34"/>
      <c r="K187" s="34"/>
    </row>
    <row r="188" spans="1:11" ht="14.1" customHeight="1" x14ac:dyDescent="0.25">
      <c r="A188" s="34"/>
      <c r="B188" s="34"/>
      <c r="C188" s="49" t="s">
        <v>84</v>
      </c>
      <c r="D188" s="47">
        <v>0</v>
      </c>
      <c r="E188" s="47">
        <v>0</v>
      </c>
      <c r="F188" s="47">
        <v>0</v>
      </c>
      <c r="G188" s="47">
        <v>0</v>
      </c>
      <c r="H188" s="34"/>
      <c r="I188" s="34"/>
      <c r="J188" s="34"/>
      <c r="K188" s="34"/>
    </row>
    <row r="189" spans="1:11" ht="14.1" customHeight="1" x14ac:dyDescent="0.25">
      <c r="A189" s="34"/>
      <c r="B189" s="34"/>
      <c r="C189" s="49" t="s">
        <v>87</v>
      </c>
      <c r="D189" s="47">
        <v>0</v>
      </c>
      <c r="E189" s="47">
        <v>0</v>
      </c>
      <c r="F189" s="47">
        <v>0</v>
      </c>
      <c r="G189" s="47">
        <v>0</v>
      </c>
      <c r="H189" s="34"/>
      <c r="I189" s="34"/>
      <c r="J189" s="34"/>
      <c r="K189" s="34"/>
    </row>
    <row r="190" spans="1:11" ht="14.1" customHeight="1" x14ac:dyDescent="0.25">
      <c r="A190" s="34"/>
      <c r="B190" s="34"/>
      <c r="C190" s="49" t="s">
        <v>88</v>
      </c>
      <c r="D190" s="47">
        <v>0</v>
      </c>
      <c r="E190" s="47">
        <v>0</v>
      </c>
      <c r="F190" s="47">
        <v>0</v>
      </c>
      <c r="G190" s="47">
        <v>0</v>
      </c>
      <c r="H190" s="34"/>
      <c r="I190" s="34"/>
      <c r="J190" s="34"/>
      <c r="K190" s="34"/>
    </row>
    <row r="191" spans="1:11" ht="14.1" customHeight="1" x14ac:dyDescent="0.25">
      <c r="A191" s="34"/>
      <c r="B191" s="34"/>
      <c r="C191" s="48" t="s">
        <v>89</v>
      </c>
      <c r="D191" s="47">
        <v>0</v>
      </c>
      <c r="E191" s="47">
        <v>46148000</v>
      </c>
      <c r="F191" s="47">
        <v>46170000</v>
      </c>
      <c r="G191" s="47">
        <v>46170000</v>
      </c>
      <c r="H191" s="34"/>
      <c r="I191" s="34"/>
      <c r="J191" s="34"/>
      <c r="K191" s="34"/>
    </row>
    <row r="192" spans="1:11" ht="14.1" customHeight="1" x14ac:dyDescent="0.25">
      <c r="A192" s="34"/>
      <c r="B192" s="34"/>
      <c r="C192" s="1417" t="s">
        <v>90</v>
      </c>
      <c r="D192" s="1418"/>
      <c r="E192" s="1418"/>
      <c r="F192" s="1418"/>
      <c r="G192" s="1418"/>
      <c r="H192" s="34"/>
      <c r="I192" s="34"/>
      <c r="J192" s="34"/>
      <c r="K192" s="34"/>
    </row>
    <row r="193" spans="1:11" ht="14.1" customHeight="1" x14ac:dyDescent="0.25">
      <c r="A193" s="34"/>
      <c r="B193" s="34"/>
      <c r="C193" s="56" t="s">
        <v>484</v>
      </c>
      <c r="D193" s="1417" t="s">
        <v>483</v>
      </c>
      <c r="E193" s="1418"/>
      <c r="F193" s="1418"/>
      <c r="G193" s="1418"/>
      <c r="H193" s="34"/>
      <c r="I193" s="34"/>
      <c r="J193" s="34"/>
      <c r="K193" s="34"/>
    </row>
    <row r="194" spans="1:11" ht="14.1" customHeight="1" x14ac:dyDescent="0.25">
      <c r="A194" s="34"/>
      <c r="B194" s="34"/>
      <c r="C194" s="55" t="s">
        <v>46</v>
      </c>
      <c r="D194" s="1419" t="s">
        <v>482</v>
      </c>
      <c r="E194" s="1420"/>
      <c r="F194" s="1420"/>
      <c r="G194" s="1420"/>
      <c r="H194" s="34"/>
      <c r="I194" s="34"/>
      <c r="J194" s="34"/>
      <c r="K194" s="34"/>
    </row>
    <row r="195" spans="1:11" ht="14.1" customHeight="1" x14ac:dyDescent="0.25">
      <c r="A195" s="34"/>
      <c r="B195" s="34"/>
      <c r="C195" s="32" t="s">
        <v>48</v>
      </c>
      <c r="D195" s="1421" t="s">
        <v>481</v>
      </c>
      <c r="E195" s="1422"/>
      <c r="F195" s="1422"/>
      <c r="G195" s="1422"/>
      <c r="H195" s="34"/>
      <c r="I195" s="34"/>
      <c r="J195" s="34"/>
      <c r="K195" s="34"/>
    </row>
    <row r="196" spans="1:11" ht="14.1" customHeight="1" x14ac:dyDescent="0.25">
      <c r="A196" s="34"/>
      <c r="B196" s="34"/>
      <c r="C196" s="32" t="s">
        <v>50</v>
      </c>
      <c r="D196" s="1421" t="s">
        <v>480</v>
      </c>
      <c r="E196" s="1422"/>
      <c r="F196" s="1422"/>
      <c r="G196" s="1422"/>
      <c r="H196" s="34"/>
      <c r="I196" s="34"/>
      <c r="J196" s="34"/>
      <c r="K196" s="34"/>
    </row>
    <row r="197" spans="1:11" ht="15" customHeight="1" x14ac:dyDescent="0.25">
      <c r="A197" s="34"/>
      <c r="B197" s="34"/>
      <c r="C197" s="53"/>
      <c r="D197" s="52">
        <v>2026</v>
      </c>
      <c r="E197" s="52">
        <v>2027</v>
      </c>
      <c r="F197" s="52">
        <v>2028</v>
      </c>
      <c r="G197" s="52">
        <v>2029</v>
      </c>
      <c r="H197" s="34"/>
      <c r="I197" s="34"/>
      <c r="J197" s="34"/>
      <c r="K197" s="34"/>
    </row>
    <row r="198" spans="1:11" ht="15" customHeight="1" x14ac:dyDescent="0.25">
      <c r="A198" s="34"/>
      <c r="B198" s="34"/>
      <c r="C198" s="51"/>
      <c r="D198" s="50" t="s">
        <v>17</v>
      </c>
      <c r="E198" s="50" t="s">
        <v>18</v>
      </c>
      <c r="F198" s="50" t="s">
        <v>18</v>
      </c>
      <c r="G198" s="50" t="s">
        <v>18</v>
      </c>
      <c r="H198" s="34"/>
      <c r="I198" s="34"/>
      <c r="J198" s="34"/>
      <c r="K198" s="34"/>
    </row>
    <row r="199" spans="1:11" ht="14.1" customHeight="1" x14ac:dyDescent="0.25">
      <c r="A199" s="34"/>
      <c r="B199" s="34"/>
      <c r="C199" s="41" t="s">
        <v>52</v>
      </c>
      <c r="D199" s="54" t="s">
        <v>53</v>
      </c>
      <c r="E199" s="54" t="s">
        <v>170</v>
      </c>
      <c r="F199" s="54" t="s">
        <v>181</v>
      </c>
      <c r="G199" s="54" t="s">
        <v>479</v>
      </c>
      <c r="H199" s="34"/>
      <c r="I199" s="34"/>
      <c r="J199" s="34"/>
      <c r="K199" s="34"/>
    </row>
    <row r="200" spans="1:11" ht="14.1" customHeight="1" x14ac:dyDescent="0.25">
      <c r="A200" s="34"/>
      <c r="B200" s="34"/>
      <c r="C200" s="41" t="s">
        <v>54</v>
      </c>
      <c r="D200" s="54" t="s">
        <v>55</v>
      </c>
      <c r="E200" s="54" t="s">
        <v>478</v>
      </c>
      <c r="F200" s="54" t="s">
        <v>478</v>
      </c>
      <c r="G200" s="54" t="s">
        <v>477</v>
      </c>
      <c r="H200" s="34"/>
      <c r="I200" s="34"/>
      <c r="J200" s="34"/>
      <c r="K200" s="34"/>
    </row>
    <row r="201" spans="1:11" ht="14.1" customHeight="1" x14ac:dyDescent="0.25">
      <c r="A201" s="34"/>
      <c r="B201" s="34"/>
      <c r="C201" s="41" t="s">
        <v>59</v>
      </c>
      <c r="D201" s="54" t="s">
        <v>55</v>
      </c>
      <c r="E201" s="54" t="s">
        <v>476</v>
      </c>
      <c r="F201" s="54" t="s">
        <v>475</v>
      </c>
      <c r="G201" s="54" t="s">
        <v>474</v>
      </c>
      <c r="H201" s="34"/>
      <c r="I201" s="34"/>
      <c r="J201" s="34"/>
      <c r="K201" s="34"/>
    </row>
    <row r="202" spans="1:11" ht="14.1" customHeight="1" x14ac:dyDescent="0.25">
      <c r="A202" s="34"/>
      <c r="B202" s="34"/>
      <c r="C202" s="41" t="s">
        <v>63</v>
      </c>
      <c r="D202" s="54" t="s">
        <v>53</v>
      </c>
      <c r="E202" s="54" t="s">
        <v>53</v>
      </c>
      <c r="F202" s="54" t="s">
        <v>262</v>
      </c>
      <c r="G202" s="54" t="s">
        <v>473</v>
      </c>
      <c r="H202" s="34"/>
      <c r="I202" s="34"/>
      <c r="J202" s="34"/>
      <c r="K202" s="34"/>
    </row>
    <row r="203" spans="1:11" ht="14.1" customHeight="1" x14ac:dyDescent="0.25">
      <c r="A203" s="34"/>
      <c r="B203" s="34"/>
      <c r="C203" s="41" t="s">
        <v>65</v>
      </c>
      <c r="D203" s="54" t="s">
        <v>53</v>
      </c>
      <c r="E203" s="54" t="s">
        <v>53</v>
      </c>
      <c r="F203" s="54" t="s">
        <v>55</v>
      </c>
      <c r="G203" s="54" t="s">
        <v>472</v>
      </c>
      <c r="H203" s="34"/>
      <c r="I203" s="34"/>
      <c r="J203" s="34"/>
      <c r="K203" s="34"/>
    </row>
    <row r="204" spans="1:11" ht="14.1" customHeight="1" x14ac:dyDescent="0.25">
      <c r="A204" s="34"/>
      <c r="B204" s="34"/>
      <c r="C204" s="41" t="s">
        <v>68</v>
      </c>
      <c r="D204" s="54" t="s">
        <v>53</v>
      </c>
      <c r="E204" s="54" t="s">
        <v>53</v>
      </c>
      <c r="F204" s="54" t="s">
        <v>471</v>
      </c>
      <c r="G204" s="54" t="s">
        <v>470</v>
      </c>
      <c r="H204" s="34"/>
      <c r="I204" s="34"/>
      <c r="J204" s="34"/>
      <c r="K204" s="34"/>
    </row>
    <row r="205" spans="1:11" ht="14.1" customHeight="1" x14ac:dyDescent="0.25">
      <c r="A205" s="34"/>
      <c r="B205" s="34"/>
      <c r="C205" s="1431" t="s">
        <v>70</v>
      </c>
      <c r="D205" s="1432"/>
      <c r="E205" s="1432"/>
      <c r="F205" s="1432"/>
      <c r="G205" s="1432"/>
      <c r="H205" s="34"/>
      <c r="I205" s="34"/>
      <c r="J205" s="34"/>
      <c r="K205" s="34"/>
    </row>
    <row r="206" spans="1:11" ht="14.1" customHeight="1" x14ac:dyDescent="0.25">
      <c r="A206" s="34"/>
      <c r="B206" s="34"/>
      <c r="C206" s="53"/>
      <c r="D206" s="52">
        <v>2026</v>
      </c>
      <c r="E206" s="52">
        <v>2027</v>
      </c>
      <c r="F206" s="52">
        <v>2028</v>
      </c>
      <c r="G206" s="52">
        <v>2029</v>
      </c>
      <c r="H206" s="34"/>
      <c r="I206" s="34"/>
      <c r="J206" s="34"/>
      <c r="K206" s="34"/>
    </row>
    <row r="207" spans="1:11" ht="14.1" customHeight="1" x14ac:dyDescent="0.25">
      <c r="A207" s="34"/>
      <c r="B207" s="34"/>
      <c r="C207" s="51"/>
      <c r="D207" s="50" t="s">
        <v>17</v>
      </c>
      <c r="E207" s="50" t="s">
        <v>18</v>
      </c>
      <c r="F207" s="50" t="s">
        <v>18</v>
      </c>
      <c r="G207" s="50" t="s">
        <v>18</v>
      </c>
      <c r="H207" s="34"/>
      <c r="I207" s="34"/>
      <c r="J207" s="34"/>
      <c r="K207" s="34"/>
    </row>
    <row r="208" spans="1:11" ht="14.1" customHeight="1" x14ac:dyDescent="0.25">
      <c r="A208" s="34"/>
      <c r="B208" s="34"/>
      <c r="C208" s="49" t="s">
        <v>71</v>
      </c>
      <c r="D208" s="47">
        <v>0</v>
      </c>
      <c r="E208" s="47">
        <v>0</v>
      </c>
      <c r="F208" s="47">
        <v>0</v>
      </c>
      <c r="G208" s="47">
        <v>0</v>
      </c>
      <c r="H208" s="34"/>
      <c r="I208" s="34"/>
      <c r="J208" s="34"/>
      <c r="K208" s="34"/>
    </row>
    <row r="209" spans="1:11" ht="14.1" customHeight="1" x14ac:dyDescent="0.25">
      <c r="A209" s="34"/>
      <c r="B209" s="34"/>
      <c r="C209" s="49" t="s">
        <v>72</v>
      </c>
      <c r="D209" s="47">
        <v>0</v>
      </c>
      <c r="E209" s="47">
        <v>0</v>
      </c>
      <c r="F209" s="47">
        <v>0</v>
      </c>
      <c r="G209" s="47">
        <v>0</v>
      </c>
      <c r="H209" s="34"/>
      <c r="I209" s="34"/>
      <c r="J209" s="34"/>
      <c r="K209" s="34"/>
    </row>
    <row r="210" spans="1:11" ht="14.1" customHeight="1" x14ac:dyDescent="0.25">
      <c r="A210" s="34"/>
      <c r="B210" s="34"/>
      <c r="C210" s="49" t="s">
        <v>73</v>
      </c>
      <c r="D210" s="47">
        <v>0</v>
      </c>
      <c r="E210" s="47">
        <v>0</v>
      </c>
      <c r="F210" s="47">
        <v>0</v>
      </c>
      <c r="G210" s="47">
        <v>0</v>
      </c>
      <c r="H210" s="34"/>
      <c r="I210" s="34"/>
      <c r="J210" s="34"/>
      <c r="K210" s="34"/>
    </row>
    <row r="211" spans="1:11" ht="14.1" customHeight="1" x14ac:dyDescent="0.25">
      <c r="A211" s="34"/>
      <c r="B211" s="34"/>
      <c r="C211" s="49" t="s">
        <v>74</v>
      </c>
      <c r="D211" s="47">
        <v>0</v>
      </c>
      <c r="E211" s="47">
        <v>0</v>
      </c>
      <c r="F211" s="47">
        <v>0</v>
      </c>
      <c r="G211" s="47">
        <v>0</v>
      </c>
      <c r="H211" s="34"/>
      <c r="I211" s="34"/>
      <c r="J211" s="34"/>
      <c r="K211" s="34"/>
    </row>
    <row r="212" spans="1:11" ht="14.1" customHeight="1" x14ac:dyDescent="0.25">
      <c r="A212" s="34"/>
      <c r="B212" s="34"/>
      <c r="C212" s="49" t="s">
        <v>72</v>
      </c>
      <c r="D212" s="47">
        <v>0</v>
      </c>
      <c r="E212" s="47">
        <v>0</v>
      </c>
      <c r="F212" s="47">
        <v>0</v>
      </c>
      <c r="G212" s="47">
        <v>0</v>
      </c>
      <c r="H212" s="34"/>
      <c r="I212" s="34"/>
      <c r="J212" s="34"/>
      <c r="K212" s="34"/>
    </row>
    <row r="213" spans="1:11" ht="14.1" customHeight="1" x14ac:dyDescent="0.25">
      <c r="A213" s="34"/>
      <c r="B213" s="34"/>
      <c r="C213" s="49" t="s">
        <v>73</v>
      </c>
      <c r="D213" s="47">
        <v>0</v>
      </c>
      <c r="E213" s="47">
        <v>0</v>
      </c>
      <c r="F213" s="47">
        <v>0</v>
      </c>
      <c r="G213" s="47">
        <v>0</v>
      </c>
      <c r="H213" s="34"/>
      <c r="I213" s="34"/>
      <c r="J213" s="34"/>
      <c r="K213" s="34"/>
    </row>
    <row r="214" spans="1:11" ht="14.1" customHeight="1" x14ac:dyDescent="0.25">
      <c r="A214" s="34"/>
      <c r="B214" s="34"/>
      <c r="C214" s="49" t="s">
        <v>75</v>
      </c>
      <c r="D214" s="47">
        <v>0</v>
      </c>
      <c r="E214" s="47">
        <v>0</v>
      </c>
      <c r="F214" s="47">
        <v>0</v>
      </c>
      <c r="G214" s="47">
        <v>0</v>
      </c>
      <c r="H214" s="34"/>
      <c r="I214" s="34"/>
      <c r="J214" s="34"/>
      <c r="K214" s="34"/>
    </row>
    <row r="215" spans="1:11" ht="14.1" customHeight="1" x14ac:dyDescent="0.25">
      <c r="A215" s="34"/>
      <c r="B215" s="34"/>
      <c r="C215" s="49" t="s">
        <v>72</v>
      </c>
      <c r="D215" s="47">
        <v>0</v>
      </c>
      <c r="E215" s="47">
        <v>0</v>
      </c>
      <c r="F215" s="47">
        <v>0</v>
      </c>
      <c r="G215" s="47">
        <v>0</v>
      </c>
      <c r="H215" s="34"/>
      <c r="I215" s="34"/>
      <c r="J215" s="34"/>
      <c r="K215" s="34"/>
    </row>
    <row r="216" spans="1:11" ht="14.1" customHeight="1" x14ac:dyDescent="0.25">
      <c r="A216" s="34"/>
      <c r="B216" s="34"/>
      <c r="C216" s="49" t="s">
        <v>73</v>
      </c>
      <c r="D216" s="47">
        <v>0</v>
      </c>
      <c r="E216" s="47">
        <v>0</v>
      </c>
      <c r="F216" s="47">
        <v>0</v>
      </c>
      <c r="G216" s="47">
        <v>0</v>
      </c>
      <c r="H216" s="34"/>
      <c r="I216" s="34"/>
      <c r="J216" s="34"/>
      <c r="K216" s="34"/>
    </row>
    <row r="217" spans="1:11" ht="14.1" customHeight="1" x14ac:dyDescent="0.25">
      <c r="A217" s="34"/>
      <c r="B217" s="34"/>
      <c r="C217" s="49" t="s">
        <v>76</v>
      </c>
      <c r="D217" s="47">
        <v>0</v>
      </c>
      <c r="E217" s="47">
        <v>0</v>
      </c>
      <c r="F217" s="47">
        <v>0</v>
      </c>
      <c r="G217" s="47">
        <v>0</v>
      </c>
      <c r="H217" s="34"/>
      <c r="I217" s="34"/>
      <c r="J217" s="34"/>
      <c r="K217" s="34"/>
    </row>
    <row r="218" spans="1:11" ht="14.1" customHeight="1" x14ac:dyDescent="0.25">
      <c r="A218" s="34"/>
      <c r="B218" s="34"/>
      <c r="C218" s="49" t="s">
        <v>72</v>
      </c>
      <c r="D218" s="47">
        <v>0</v>
      </c>
      <c r="E218" s="47">
        <v>0</v>
      </c>
      <c r="F218" s="47">
        <v>0</v>
      </c>
      <c r="G218" s="47">
        <v>0</v>
      </c>
      <c r="H218" s="34"/>
      <c r="I218" s="34"/>
      <c r="J218" s="34"/>
      <c r="K218" s="34"/>
    </row>
    <row r="219" spans="1:11" ht="14.1" customHeight="1" x14ac:dyDescent="0.25">
      <c r="A219" s="34"/>
      <c r="B219" s="34"/>
      <c r="C219" s="49" t="s">
        <v>73</v>
      </c>
      <c r="D219" s="47">
        <v>0</v>
      </c>
      <c r="E219" s="47">
        <v>0</v>
      </c>
      <c r="F219" s="47">
        <v>0</v>
      </c>
      <c r="G219" s="47">
        <v>0</v>
      </c>
      <c r="H219" s="34"/>
      <c r="I219" s="34"/>
      <c r="J219" s="34"/>
      <c r="K219" s="34"/>
    </row>
    <row r="220" spans="1:11" ht="14.1" customHeight="1" x14ac:dyDescent="0.25">
      <c r="A220" s="34"/>
      <c r="B220" s="34"/>
      <c r="C220" s="49" t="s">
        <v>77</v>
      </c>
      <c r="D220" s="47">
        <v>0</v>
      </c>
      <c r="E220" s="47">
        <v>0</v>
      </c>
      <c r="F220" s="47">
        <v>0</v>
      </c>
      <c r="G220" s="47">
        <v>0</v>
      </c>
      <c r="H220" s="34"/>
      <c r="I220" s="34"/>
      <c r="J220" s="34"/>
      <c r="K220" s="34"/>
    </row>
    <row r="221" spans="1:11" ht="14.1" customHeight="1" x14ac:dyDescent="0.25">
      <c r="A221" s="34"/>
      <c r="B221" s="34"/>
      <c r="C221" s="49" t="s">
        <v>72</v>
      </c>
      <c r="D221" s="47">
        <v>0</v>
      </c>
      <c r="E221" s="47">
        <v>0</v>
      </c>
      <c r="F221" s="47">
        <v>0</v>
      </c>
      <c r="G221" s="47">
        <v>0</v>
      </c>
      <c r="H221" s="34"/>
      <c r="I221" s="34"/>
      <c r="J221" s="34"/>
      <c r="K221" s="34"/>
    </row>
    <row r="222" spans="1:11" ht="14.1" customHeight="1" x14ac:dyDescent="0.25">
      <c r="A222" s="34"/>
      <c r="B222" s="34"/>
      <c r="C222" s="49" t="s">
        <v>73</v>
      </c>
      <c r="D222" s="47">
        <v>0</v>
      </c>
      <c r="E222" s="47">
        <v>0</v>
      </c>
      <c r="F222" s="47">
        <v>0</v>
      </c>
      <c r="G222" s="47">
        <v>0</v>
      </c>
      <c r="H222" s="34"/>
      <c r="I222" s="34"/>
      <c r="J222" s="34"/>
      <c r="K222" s="34"/>
    </row>
    <row r="223" spans="1:11" ht="14.1" customHeight="1" x14ac:dyDescent="0.25">
      <c r="A223" s="34"/>
      <c r="B223" s="34"/>
      <c r="C223" s="49" t="s">
        <v>78</v>
      </c>
      <c r="D223" s="47">
        <v>0</v>
      </c>
      <c r="E223" s="47">
        <v>0</v>
      </c>
      <c r="F223" s="47">
        <v>0</v>
      </c>
      <c r="G223" s="47">
        <v>0</v>
      </c>
      <c r="H223" s="34"/>
      <c r="I223" s="34"/>
      <c r="J223" s="34"/>
      <c r="K223" s="34"/>
    </row>
    <row r="224" spans="1:11" ht="14.1" customHeight="1" x14ac:dyDescent="0.25">
      <c r="A224" s="34"/>
      <c r="B224" s="34"/>
      <c r="C224" s="49" t="s">
        <v>72</v>
      </c>
      <c r="D224" s="47">
        <v>0</v>
      </c>
      <c r="E224" s="47">
        <v>0</v>
      </c>
      <c r="F224" s="47">
        <v>0</v>
      </c>
      <c r="G224" s="47">
        <v>0</v>
      </c>
      <c r="H224" s="34"/>
      <c r="I224" s="34"/>
      <c r="J224" s="34"/>
      <c r="K224" s="34"/>
    </row>
    <row r="225" spans="1:11" ht="14.1" customHeight="1" x14ac:dyDescent="0.25">
      <c r="A225" s="34"/>
      <c r="B225" s="34"/>
      <c r="C225" s="49" t="s">
        <v>73</v>
      </c>
      <c r="D225" s="47">
        <v>0</v>
      </c>
      <c r="E225" s="47">
        <v>0</v>
      </c>
      <c r="F225" s="47">
        <v>0</v>
      </c>
      <c r="G225" s="47">
        <v>0</v>
      </c>
      <c r="H225" s="34"/>
      <c r="I225" s="34"/>
      <c r="J225" s="34"/>
      <c r="K225" s="34"/>
    </row>
    <row r="226" spans="1:11" ht="14.1" customHeight="1" x14ac:dyDescent="0.25">
      <c r="A226" s="34"/>
      <c r="B226" s="34"/>
      <c r="C226" s="49" t="s">
        <v>79</v>
      </c>
      <c r="D226" s="47">
        <v>0</v>
      </c>
      <c r="E226" s="47">
        <v>0</v>
      </c>
      <c r="F226" s="47">
        <v>0</v>
      </c>
      <c r="G226" s="47">
        <v>0</v>
      </c>
      <c r="H226" s="34"/>
      <c r="I226" s="34"/>
      <c r="J226" s="34"/>
      <c r="K226" s="34"/>
    </row>
    <row r="227" spans="1:11" ht="14.1" customHeight="1" x14ac:dyDescent="0.25">
      <c r="A227" s="34"/>
      <c r="B227" s="34"/>
      <c r="C227" s="49" t="s">
        <v>72</v>
      </c>
      <c r="D227" s="47">
        <v>0</v>
      </c>
      <c r="E227" s="47">
        <v>0</v>
      </c>
      <c r="F227" s="47">
        <v>0</v>
      </c>
      <c r="G227" s="47">
        <v>0</v>
      </c>
      <c r="H227" s="34"/>
      <c r="I227" s="34"/>
      <c r="J227" s="34"/>
      <c r="K227" s="34"/>
    </row>
    <row r="228" spans="1:11" ht="14.1" customHeight="1" x14ac:dyDescent="0.25">
      <c r="A228" s="34"/>
      <c r="B228" s="34"/>
      <c r="C228" s="49" t="s">
        <v>73</v>
      </c>
      <c r="D228" s="47">
        <v>0</v>
      </c>
      <c r="E228" s="47">
        <v>0</v>
      </c>
      <c r="F228" s="47">
        <v>0</v>
      </c>
      <c r="G228" s="47">
        <v>0</v>
      </c>
      <c r="H228" s="34"/>
      <c r="I228" s="34"/>
      <c r="J228" s="34"/>
      <c r="K228" s="34"/>
    </row>
    <row r="229" spans="1:11" ht="14.1" customHeight="1" x14ac:dyDescent="0.25">
      <c r="A229" s="34"/>
      <c r="B229" s="34"/>
      <c r="C229" s="49" t="s">
        <v>80</v>
      </c>
      <c r="D229" s="47">
        <v>0</v>
      </c>
      <c r="E229" s="47">
        <v>0</v>
      </c>
      <c r="F229" s="47">
        <v>0</v>
      </c>
      <c r="G229" s="47">
        <v>0</v>
      </c>
      <c r="H229" s="34"/>
      <c r="I229" s="34"/>
      <c r="J229" s="34"/>
      <c r="K229" s="34"/>
    </row>
    <row r="230" spans="1:11" ht="14.1" customHeight="1" x14ac:dyDescent="0.25">
      <c r="A230" s="34"/>
      <c r="B230" s="34"/>
      <c r="C230" s="49" t="s">
        <v>72</v>
      </c>
      <c r="D230" s="47">
        <v>0</v>
      </c>
      <c r="E230" s="47">
        <v>0</v>
      </c>
      <c r="F230" s="47">
        <v>0</v>
      </c>
      <c r="G230" s="47">
        <v>0</v>
      </c>
      <c r="H230" s="34"/>
      <c r="I230" s="34"/>
      <c r="J230" s="34"/>
      <c r="K230" s="34"/>
    </row>
    <row r="231" spans="1:11" ht="14.1" customHeight="1" x14ac:dyDescent="0.25">
      <c r="A231" s="34"/>
      <c r="B231" s="34"/>
      <c r="C231" s="49" t="s">
        <v>81</v>
      </c>
      <c r="D231" s="47">
        <v>0</v>
      </c>
      <c r="E231" s="47">
        <v>0</v>
      </c>
      <c r="F231" s="47">
        <v>0</v>
      </c>
      <c r="G231" s="47">
        <v>0</v>
      </c>
      <c r="H231" s="34"/>
      <c r="I231" s="34"/>
      <c r="J231" s="34"/>
      <c r="K231" s="34"/>
    </row>
    <row r="232" spans="1:11" ht="14.1" customHeight="1" x14ac:dyDescent="0.25">
      <c r="A232" s="34"/>
      <c r="B232" s="34"/>
      <c r="C232" s="49" t="s">
        <v>82</v>
      </c>
      <c r="D232" s="47">
        <v>0</v>
      </c>
      <c r="E232" s="47">
        <v>0</v>
      </c>
      <c r="F232" s="47">
        <v>0</v>
      </c>
      <c r="G232" s="47">
        <v>0</v>
      </c>
      <c r="H232" s="34"/>
      <c r="I232" s="34"/>
      <c r="J232" s="34"/>
      <c r="K232" s="34"/>
    </row>
    <row r="233" spans="1:11" ht="14.1" customHeight="1" x14ac:dyDescent="0.25">
      <c r="A233" s="34"/>
      <c r="B233" s="34"/>
      <c r="C233" s="49" t="s">
        <v>83</v>
      </c>
      <c r="D233" s="47">
        <v>0</v>
      </c>
      <c r="E233" s="47">
        <v>0</v>
      </c>
      <c r="F233" s="47">
        <v>0</v>
      </c>
      <c r="G233" s="47">
        <v>0</v>
      </c>
      <c r="H233" s="34"/>
      <c r="I233" s="34"/>
      <c r="J233" s="34"/>
      <c r="K233" s="34"/>
    </row>
    <row r="234" spans="1:11" ht="14.1" customHeight="1" x14ac:dyDescent="0.25">
      <c r="A234" s="34"/>
      <c r="B234" s="34"/>
      <c r="C234" s="49" t="s">
        <v>84</v>
      </c>
      <c r="D234" s="47">
        <v>0</v>
      </c>
      <c r="E234" s="47">
        <v>0</v>
      </c>
      <c r="F234" s="47">
        <v>0</v>
      </c>
      <c r="G234" s="47">
        <v>0</v>
      </c>
      <c r="H234" s="34"/>
      <c r="I234" s="34"/>
      <c r="J234" s="34"/>
      <c r="K234" s="34"/>
    </row>
    <row r="235" spans="1:11" ht="14.1" customHeight="1" x14ac:dyDescent="0.25">
      <c r="A235" s="34"/>
      <c r="B235" s="34"/>
      <c r="C235" s="49" t="s">
        <v>85</v>
      </c>
      <c r="D235" s="47">
        <v>0</v>
      </c>
      <c r="E235" s="47">
        <v>1500000</v>
      </c>
      <c r="F235" s="47">
        <v>1500000</v>
      </c>
      <c r="G235" s="47">
        <v>11500000</v>
      </c>
      <c r="H235" s="34"/>
      <c r="I235" s="34"/>
      <c r="J235" s="34"/>
      <c r="K235" s="34"/>
    </row>
    <row r="236" spans="1:11" ht="14.1" customHeight="1" x14ac:dyDescent="0.25">
      <c r="A236" s="34"/>
      <c r="B236" s="34"/>
      <c r="C236" s="49" t="s">
        <v>72</v>
      </c>
      <c r="D236" s="47">
        <v>0</v>
      </c>
      <c r="E236" s="47">
        <v>1500000</v>
      </c>
      <c r="F236" s="47">
        <v>1500000</v>
      </c>
      <c r="G236" s="47">
        <v>11500000</v>
      </c>
      <c r="H236" s="34"/>
      <c r="I236" s="34"/>
      <c r="J236" s="34"/>
      <c r="K236" s="34"/>
    </row>
    <row r="237" spans="1:11" ht="14.1" customHeight="1" x14ac:dyDescent="0.25">
      <c r="A237" s="34"/>
      <c r="B237" s="34"/>
      <c r="C237" s="49" t="s">
        <v>81</v>
      </c>
      <c r="D237" s="47">
        <v>0</v>
      </c>
      <c r="E237" s="47">
        <v>0</v>
      </c>
      <c r="F237" s="47">
        <v>0</v>
      </c>
      <c r="G237" s="47">
        <v>0</v>
      </c>
      <c r="H237" s="34"/>
      <c r="I237" s="34"/>
      <c r="J237" s="34"/>
      <c r="K237" s="34"/>
    </row>
    <row r="238" spans="1:11" ht="14.1" customHeight="1" x14ac:dyDescent="0.25">
      <c r="A238" s="34"/>
      <c r="B238" s="34"/>
      <c r="C238" s="49" t="s">
        <v>82</v>
      </c>
      <c r="D238" s="47">
        <v>0</v>
      </c>
      <c r="E238" s="47">
        <v>0</v>
      </c>
      <c r="F238" s="47">
        <v>0</v>
      </c>
      <c r="G238" s="47">
        <v>0</v>
      </c>
      <c r="H238" s="34"/>
      <c r="I238" s="34"/>
      <c r="J238" s="34"/>
      <c r="K238" s="34"/>
    </row>
    <row r="239" spans="1:11" ht="14.1" customHeight="1" x14ac:dyDescent="0.25">
      <c r="A239" s="34"/>
      <c r="B239" s="34"/>
      <c r="C239" s="49" t="s">
        <v>83</v>
      </c>
      <c r="D239" s="47">
        <v>0</v>
      </c>
      <c r="E239" s="47">
        <v>0</v>
      </c>
      <c r="F239" s="47">
        <v>0</v>
      </c>
      <c r="G239" s="47">
        <v>0</v>
      </c>
      <c r="H239" s="34"/>
      <c r="I239" s="34"/>
      <c r="J239" s="34"/>
      <c r="K239" s="34"/>
    </row>
    <row r="240" spans="1:11" ht="14.1" customHeight="1" x14ac:dyDescent="0.25">
      <c r="A240" s="34"/>
      <c r="B240" s="34"/>
      <c r="C240" s="49" t="s">
        <v>84</v>
      </c>
      <c r="D240" s="47">
        <v>0</v>
      </c>
      <c r="E240" s="47">
        <v>0</v>
      </c>
      <c r="F240" s="47">
        <v>0</v>
      </c>
      <c r="G240" s="47">
        <v>0</v>
      </c>
      <c r="H240" s="34"/>
      <c r="I240" s="34"/>
      <c r="J240" s="34"/>
      <c r="K240" s="34"/>
    </row>
    <row r="241" spans="1:11" ht="14.1" customHeight="1" x14ac:dyDescent="0.25">
      <c r="A241" s="34"/>
      <c r="B241" s="34"/>
      <c r="C241" s="49" t="s">
        <v>86</v>
      </c>
      <c r="D241" s="47">
        <v>0</v>
      </c>
      <c r="E241" s="47">
        <v>0</v>
      </c>
      <c r="F241" s="47">
        <v>0</v>
      </c>
      <c r="G241" s="47">
        <v>0</v>
      </c>
      <c r="H241" s="34"/>
      <c r="I241" s="34"/>
      <c r="J241" s="34"/>
      <c r="K241" s="34"/>
    </row>
    <row r="242" spans="1:11" ht="14.1" customHeight="1" x14ac:dyDescent="0.25">
      <c r="A242" s="34"/>
      <c r="B242" s="34"/>
      <c r="C242" s="49" t="s">
        <v>72</v>
      </c>
      <c r="D242" s="47">
        <v>0</v>
      </c>
      <c r="E242" s="47">
        <v>0</v>
      </c>
      <c r="F242" s="47">
        <v>0</v>
      </c>
      <c r="G242" s="47">
        <v>0</v>
      </c>
      <c r="H242" s="34"/>
      <c r="I242" s="34"/>
      <c r="J242" s="34"/>
      <c r="K242" s="34"/>
    </row>
    <row r="243" spans="1:11" ht="14.1" customHeight="1" x14ac:dyDescent="0.25">
      <c r="A243" s="34"/>
      <c r="B243" s="34"/>
      <c r="C243" s="49" t="s">
        <v>81</v>
      </c>
      <c r="D243" s="47">
        <v>0</v>
      </c>
      <c r="E243" s="47">
        <v>0</v>
      </c>
      <c r="F243" s="47">
        <v>0</v>
      </c>
      <c r="G243" s="47">
        <v>0</v>
      </c>
      <c r="H243" s="34"/>
      <c r="I243" s="34"/>
      <c r="J243" s="34"/>
      <c r="K243" s="34"/>
    </row>
    <row r="244" spans="1:11" ht="14.1" customHeight="1" x14ac:dyDescent="0.25">
      <c r="A244" s="34"/>
      <c r="B244" s="34"/>
      <c r="C244" s="49" t="s">
        <v>82</v>
      </c>
      <c r="D244" s="47">
        <v>0</v>
      </c>
      <c r="E244" s="47">
        <v>0</v>
      </c>
      <c r="F244" s="47">
        <v>0</v>
      </c>
      <c r="G244" s="47">
        <v>0</v>
      </c>
      <c r="H244" s="34"/>
      <c r="I244" s="34"/>
      <c r="J244" s="34"/>
      <c r="K244" s="34"/>
    </row>
    <row r="245" spans="1:11" ht="14.1" customHeight="1" x14ac:dyDescent="0.25">
      <c r="A245" s="34"/>
      <c r="B245" s="34"/>
      <c r="C245" s="49" t="s">
        <v>83</v>
      </c>
      <c r="D245" s="47">
        <v>0</v>
      </c>
      <c r="E245" s="47">
        <v>0</v>
      </c>
      <c r="F245" s="47">
        <v>0</v>
      </c>
      <c r="G245" s="47">
        <v>0</v>
      </c>
      <c r="H245" s="34"/>
      <c r="I245" s="34"/>
      <c r="J245" s="34"/>
      <c r="K245" s="34"/>
    </row>
    <row r="246" spans="1:11" ht="14.1" customHeight="1" x14ac:dyDescent="0.25">
      <c r="A246" s="34"/>
      <c r="B246" s="34"/>
      <c r="C246" s="49" t="s">
        <v>84</v>
      </c>
      <c r="D246" s="47">
        <v>0</v>
      </c>
      <c r="E246" s="47">
        <v>0</v>
      </c>
      <c r="F246" s="47">
        <v>0</v>
      </c>
      <c r="G246" s="47">
        <v>0</v>
      </c>
      <c r="H246" s="34"/>
      <c r="I246" s="34"/>
      <c r="J246" s="34"/>
      <c r="K246" s="34"/>
    </row>
    <row r="247" spans="1:11" ht="14.1" customHeight="1" x14ac:dyDescent="0.25">
      <c r="A247" s="34"/>
      <c r="B247" s="34"/>
      <c r="C247" s="49" t="s">
        <v>87</v>
      </c>
      <c r="D247" s="47">
        <v>0</v>
      </c>
      <c r="E247" s="47">
        <v>0</v>
      </c>
      <c r="F247" s="47">
        <v>0</v>
      </c>
      <c r="G247" s="47">
        <v>0</v>
      </c>
      <c r="H247" s="34"/>
      <c r="I247" s="34"/>
      <c r="J247" s="34"/>
      <c r="K247" s="34"/>
    </row>
    <row r="248" spans="1:11" ht="14.1" customHeight="1" x14ac:dyDescent="0.25">
      <c r="A248" s="34"/>
      <c r="B248" s="34"/>
      <c r="C248" s="49" t="s">
        <v>88</v>
      </c>
      <c r="D248" s="47">
        <v>0</v>
      </c>
      <c r="E248" s="47">
        <v>0</v>
      </c>
      <c r="F248" s="47">
        <v>0</v>
      </c>
      <c r="G248" s="47">
        <v>0</v>
      </c>
      <c r="H248" s="34"/>
      <c r="I248" s="34"/>
      <c r="J248" s="34"/>
      <c r="K248" s="34"/>
    </row>
    <row r="249" spans="1:11" ht="14.1" customHeight="1" x14ac:dyDescent="0.25">
      <c r="A249" s="34"/>
      <c r="B249" s="34"/>
      <c r="C249" s="48" t="s">
        <v>89</v>
      </c>
      <c r="D249" s="47">
        <v>0</v>
      </c>
      <c r="E249" s="47">
        <v>1500000</v>
      </c>
      <c r="F249" s="47">
        <v>1500000</v>
      </c>
      <c r="G249" s="47">
        <v>11500000</v>
      </c>
      <c r="H249" s="34"/>
      <c r="I249" s="34"/>
      <c r="J249" s="34"/>
      <c r="K249" s="34"/>
    </row>
    <row r="250" spans="1:11" ht="15" customHeight="1" x14ac:dyDescent="0.25">
      <c r="A250" s="34"/>
      <c r="B250" s="34"/>
      <c r="C250" s="46" t="s">
        <v>53</v>
      </c>
      <c r="D250" s="45" t="s">
        <v>53</v>
      </c>
      <c r="E250" s="45" t="s">
        <v>53</v>
      </c>
      <c r="F250" s="45" t="s">
        <v>53</v>
      </c>
      <c r="G250" s="45" t="s">
        <v>53</v>
      </c>
      <c r="H250" s="34"/>
      <c r="I250" s="34"/>
      <c r="J250" s="34"/>
      <c r="K250" s="34"/>
    </row>
    <row r="251" spans="1:11" ht="15" customHeight="1" x14ac:dyDescent="0.25">
      <c r="A251" s="34"/>
      <c r="B251" s="34"/>
      <c r="C251" s="44" t="s">
        <v>156</v>
      </c>
      <c r="D251" s="43">
        <v>0</v>
      </c>
      <c r="E251" s="43">
        <v>354948000</v>
      </c>
      <c r="F251" s="43">
        <v>355970000</v>
      </c>
      <c r="G251" s="43">
        <v>367970000</v>
      </c>
      <c r="H251" s="34"/>
      <c r="I251" s="34"/>
      <c r="J251" s="34"/>
      <c r="K251" s="34"/>
    </row>
    <row r="252" spans="1:11" ht="15" customHeight="1" x14ac:dyDescent="0.25">
      <c r="A252" s="34"/>
      <c r="B252" s="34"/>
      <c r="C252" s="41" t="s">
        <v>71</v>
      </c>
      <c r="D252" s="40">
        <v>0</v>
      </c>
      <c r="E252" s="40">
        <v>162700000</v>
      </c>
      <c r="F252" s="40">
        <v>163000000</v>
      </c>
      <c r="G252" s="40">
        <v>163700000</v>
      </c>
      <c r="H252" s="34"/>
      <c r="I252" s="34"/>
      <c r="J252" s="34"/>
      <c r="K252" s="34"/>
    </row>
    <row r="253" spans="1:11" ht="15" customHeight="1" x14ac:dyDescent="0.25">
      <c r="A253" s="34"/>
      <c r="B253" s="34"/>
      <c r="C253" s="41" t="s">
        <v>72</v>
      </c>
      <c r="D253" s="40">
        <v>0</v>
      </c>
      <c r="E253" s="40">
        <v>162700000</v>
      </c>
      <c r="F253" s="40">
        <v>163000000</v>
      </c>
      <c r="G253" s="40">
        <v>163700000</v>
      </c>
      <c r="H253" s="34"/>
      <c r="I253" s="34"/>
      <c r="J253" s="34"/>
      <c r="K253" s="34"/>
    </row>
    <row r="254" spans="1:11" ht="15" customHeight="1" x14ac:dyDescent="0.25">
      <c r="A254" s="34"/>
      <c r="B254" s="34"/>
      <c r="C254" s="41" t="s">
        <v>73</v>
      </c>
      <c r="D254" s="40">
        <v>0</v>
      </c>
      <c r="E254" s="40">
        <v>0</v>
      </c>
      <c r="F254" s="40">
        <v>0</v>
      </c>
      <c r="G254" s="40">
        <v>0</v>
      </c>
      <c r="H254" s="34"/>
      <c r="I254" s="34"/>
      <c r="J254" s="34"/>
      <c r="K254" s="34"/>
    </row>
    <row r="255" spans="1:11" ht="15" customHeight="1" x14ac:dyDescent="0.25">
      <c r="A255" s="34"/>
      <c r="B255" s="34"/>
      <c r="C255" s="41" t="s">
        <v>74</v>
      </c>
      <c r="D255" s="40">
        <v>0</v>
      </c>
      <c r="E255" s="40">
        <v>25000000</v>
      </c>
      <c r="F255" s="40">
        <v>25700000</v>
      </c>
      <c r="G255" s="40">
        <v>26000000</v>
      </c>
      <c r="H255" s="34"/>
      <c r="I255" s="34"/>
      <c r="J255" s="34"/>
      <c r="K255" s="34"/>
    </row>
    <row r="256" spans="1:11" ht="15" customHeight="1" x14ac:dyDescent="0.25">
      <c r="A256" s="34"/>
      <c r="B256" s="34"/>
      <c r="C256" s="41" t="s">
        <v>72</v>
      </c>
      <c r="D256" s="40">
        <v>0</v>
      </c>
      <c r="E256" s="40">
        <v>25000000</v>
      </c>
      <c r="F256" s="40">
        <v>25700000</v>
      </c>
      <c r="G256" s="40">
        <v>26000000</v>
      </c>
      <c r="H256" s="34"/>
      <c r="I256" s="34"/>
      <c r="J256" s="34"/>
      <c r="K256" s="34"/>
    </row>
    <row r="257" spans="1:11" ht="15" customHeight="1" x14ac:dyDescent="0.25">
      <c r="A257" s="34"/>
      <c r="B257" s="34"/>
      <c r="C257" s="41" t="s">
        <v>73</v>
      </c>
      <c r="D257" s="40">
        <v>0</v>
      </c>
      <c r="E257" s="40">
        <v>0</v>
      </c>
      <c r="F257" s="40">
        <v>0</v>
      </c>
      <c r="G257" s="40">
        <v>0</v>
      </c>
      <c r="H257" s="34"/>
      <c r="I257" s="34"/>
      <c r="J257" s="34"/>
      <c r="K257" s="34"/>
    </row>
    <row r="258" spans="1:11" ht="15" customHeight="1" x14ac:dyDescent="0.25">
      <c r="A258" s="34"/>
      <c r="B258" s="34"/>
      <c r="C258" s="41" t="s">
        <v>75</v>
      </c>
      <c r="D258" s="40">
        <v>0</v>
      </c>
      <c r="E258" s="40">
        <v>118600000</v>
      </c>
      <c r="F258" s="40">
        <v>118600000</v>
      </c>
      <c r="G258" s="40">
        <v>119600000</v>
      </c>
      <c r="H258" s="34"/>
      <c r="I258" s="34"/>
      <c r="J258" s="34"/>
      <c r="K258" s="34"/>
    </row>
    <row r="259" spans="1:11" ht="15" customHeight="1" x14ac:dyDescent="0.25">
      <c r="A259" s="34"/>
      <c r="B259" s="34"/>
      <c r="C259" s="41" t="s">
        <v>72</v>
      </c>
      <c r="D259" s="40">
        <v>0</v>
      </c>
      <c r="E259" s="40">
        <v>118600000</v>
      </c>
      <c r="F259" s="40">
        <v>118600000</v>
      </c>
      <c r="G259" s="40">
        <v>119600000</v>
      </c>
      <c r="H259" s="34"/>
      <c r="I259" s="34"/>
      <c r="J259" s="34"/>
      <c r="K259" s="34"/>
    </row>
    <row r="260" spans="1:11" ht="15" customHeight="1" x14ac:dyDescent="0.25">
      <c r="A260" s="34"/>
      <c r="B260" s="34"/>
      <c r="C260" s="41" t="s">
        <v>73</v>
      </c>
      <c r="D260" s="40">
        <v>0</v>
      </c>
      <c r="E260" s="40">
        <v>0</v>
      </c>
      <c r="F260" s="40">
        <v>0</v>
      </c>
      <c r="G260" s="40">
        <v>0</v>
      </c>
      <c r="H260" s="34"/>
      <c r="I260" s="34"/>
      <c r="J260" s="34"/>
      <c r="K260" s="34"/>
    </row>
    <row r="261" spans="1:11" ht="15" customHeight="1" x14ac:dyDescent="0.25">
      <c r="A261" s="34"/>
      <c r="B261" s="34"/>
      <c r="C261" s="41" t="s">
        <v>76</v>
      </c>
      <c r="D261" s="40">
        <v>0</v>
      </c>
      <c r="E261" s="40">
        <v>0</v>
      </c>
      <c r="F261" s="40">
        <v>0</v>
      </c>
      <c r="G261" s="40">
        <v>0</v>
      </c>
      <c r="H261" s="34"/>
      <c r="I261" s="34"/>
      <c r="J261" s="34"/>
      <c r="K261" s="34"/>
    </row>
    <row r="262" spans="1:11" ht="15" customHeight="1" x14ac:dyDescent="0.25">
      <c r="A262" s="34"/>
      <c r="B262" s="34"/>
      <c r="C262" s="41" t="s">
        <v>72</v>
      </c>
      <c r="D262" s="40">
        <v>0</v>
      </c>
      <c r="E262" s="40">
        <v>0</v>
      </c>
      <c r="F262" s="40">
        <v>0</v>
      </c>
      <c r="G262" s="40">
        <v>0</v>
      </c>
      <c r="H262" s="34"/>
      <c r="I262" s="34"/>
      <c r="J262" s="34"/>
      <c r="K262" s="34"/>
    </row>
    <row r="263" spans="1:11" ht="15" customHeight="1" x14ac:dyDescent="0.25">
      <c r="A263" s="34"/>
      <c r="B263" s="34"/>
      <c r="C263" s="41" t="s">
        <v>73</v>
      </c>
      <c r="D263" s="40">
        <v>0</v>
      </c>
      <c r="E263" s="40">
        <v>0</v>
      </c>
      <c r="F263" s="40">
        <v>0</v>
      </c>
      <c r="G263" s="40">
        <v>0</v>
      </c>
      <c r="H263" s="34"/>
      <c r="I263" s="34"/>
      <c r="J263" s="34"/>
      <c r="K263" s="34"/>
    </row>
    <row r="264" spans="1:11" ht="20.100000000000001" customHeight="1" x14ac:dyDescent="0.25">
      <c r="A264" s="34"/>
      <c r="B264" s="34"/>
      <c r="C264" s="41" t="s">
        <v>157</v>
      </c>
      <c r="D264" s="42">
        <v>0</v>
      </c>
      <c r="E264" s="42">
        <v>0</v>
      </c>
      <c r="F264" s="42">
        <v>0</v>
      </c>
      <c r="G264" s="42">
        <v>0</v>
      </c>
      <c r="H264" s="34"/>
      <c r="I264" s="34"/>
      <c r="J264" s="34"/>
      <c r="K264" s="34"/>
    </row>
    <row r="265" spans="1:11" ht="15" customHeight="1" x14ac:dyDescent="0.25">
      <c r="A265" s="34"/>
      <c r="B265" s="34"/>
      <c r="C265" s="41" t="s">
        <v>72</v>
      </c>
      <c r="D265" s="40">
        <v>0</v>
      </c>
      <c r="E265" s="40">
        <v>0</v>
      </c>
      <c r="F265" s="40">
        <v>0</v>
      </c>
      <c r="G265" s="40">
        <v>0</v>
      </c>
      <c r="H265" s="34"/>
      <c r="I265" s="34"/>
      <c r="J265" s="34"/>
      <c r="K265" s="34"/>
    </row>
    <row r="266" spans="1:11" ht="15" customHeight="1" x14ac:dyDescent="0.25">
      <c r="A266" s="34"/>
      <c r="B266" s="34"/>
      <c r="C266" s="41" t="s">
        <v>73</v>
      </c>
      <c r="D266" s="40">
        <v>0</v>
      </c>
      <c r="E266" s="40">
        <v>0</v>
      </c>
      <c r="F266" s="40">
        <v>0</v>
      </c>
      <c r="G266" s="40">
        <v>0</v>
      </c>
      <c r="H266" s="34"/>
      <c r="I266" s="34"/>
      <c r="J266" s="34"/>
      <c r="K266" s="34"/>
    </row>
    <row r="267" spans="1:11" ht="15" customHeight="1" x14ac:dyDescent="0.25">
      <c r="A267" s="34"/>
      <c r="B267" s="34"/>
      <c r="C267" s="41" t="s">
        <v>78</v>
      </c>
      <c r="D267" s="40">
        <v>0</v>
      </c>
      <c r="E267" s="40">
        <v>1000000</v>
      </c>
      <c r="F267" s="40">
        <v>1000000</v>
      </c>
      <c r="G267" s="40">
        <v>1000000</v>
      </c>
      <c r="H267" s="34"/>
      <c r="I267" s="34"/>
      <c r="J267" s="34"/>
      <c r="K267" s="34"/>
    </row>
    <row r="268" spans="1:11" ht="15" customHeight="1" x14ac:dyDescent="0.25">
      <c r="A268" s="34"/>
      <c r="B268" s="34"/>
      <c r="C268" s="41" t="s">
        <v>72</v>
      </c>
      <c r="D268" s="40">
        <v>0</v>
      </c>
      <c r="E268" s="40">
        <v>1000000</v>
      </c>
      <c r="F268" s="40">
        <v>1000000</v>
      </c>
      <c r="G268" s="40">
        <v>1000000</v>
      </c>
      <c r="H268" s="34"/>
      <c r="I268" s="34"/>
      <c r="J268" s="34"/>
      <c r="K268" s="34"/>
    </row>
    <row r="269" spans="1:11" ht="15" customHeight="1" x14ac:dyDescent="0.25">
      <c r="A269" s="34"/>
      <c r="B269" s="34"/>
      <c r="C269" s="41" t="s">
        <v>73</v>
      </c>
      <c r="D269" s="40">
        <v>0</v>
      </c>
      <c r="E269" s="40">
        <v>0</v>
      </c>
      <c r="F269" s="40">
        <v>0</v>
      </c>
      <c r="G269" s="40">
        <v>0</v>
      </c>
      <c r="H269" s="34"/>
      <c r="I269" s="34"/>
      <c r="J269" s="34"/>
      <c r="K269" s="34"/>
    </row>
    <row r="270" spans="1:11" ht="15" customHeight="1" x14ac:dyDescent="0.25">
      <c r="A270" s="34"/>
      <c r="B270" s="34"/>
      <c r="C270" s="41" t="s">
        <v>79</v>
      </c>
      <c r="D270" s="40">
        <v>0</v>
      </c>
      <c r="E270" s="40">
        <v>46148000</v>
      </c>
      <c r="F270" s="40">
        <v>46170000</v>
      </c>
      <c r="G270" s="40">
        <v>46170000</v>
      </c>
      <c r="H270" s="34"/>
      <c r="I270" s="34"/>
      <c r="J270" s="34"/>
      <c r="K270" s="34"/>
    </row>
    <row r="271" spans="1:11" ht="15" customHeight="1" x14ac:dyDescent="0.25">
      <c r="A271" s="34"/>
      <c r="B271" s="34"/>
      <c r="C271" s="41" t="s">
        <v>72</v>
      </c>
      <c r="D271" s="40">
        <v>0</v>
      </c>
      <c r="E271" s="40">
        <v>46148000</v>
      </c>
      <c r="F271" s="40">
        <v>46170000</v>
      </c>
      <c r="G271" s="40">
        <v>46170000</v>
      </c>
      <c r="H271" s="34"/>
      <c r="I271" s="34"/>
      <c r="J271" s="34"/>
      <c r="K271" s="34"/>
    </row>
    <row r="272" spans="1:11" ht="15" customHeight="1" x14ac:dyDescent="0.25">
      <c r="A272" s="34"/>
      <c r="B272" s="34"/>
      <c r="C272" s="41" t="s">
        <v>73</v>
      </c>
      <c r="D272" s="40">
        <v>0</v>
      </c>
      <c r="E272" s="40">
        <v>0</v>
      </c>
      <c r="F272" s="40">
        <v>0</v>
      </c>
      <c r="G272" s="40">
        <v>0</v>
      </c>
      <c r="H272" s="34"/>
      <c r="I272" s="34"/>
      <c r="J272" s="34"/>
      <c r="K272" s="34"/>
    </row>
    <row r="273" spans="1:11" ht="15" customHeight="1" x14ac:dyDescent="0.25">
      <c r="A273" s="34"/>
      <c r="B273" s="34"/>
      <c r="C273" s="41" t="s">
        <v>80</v>
      </c>
      <c r="D273" s="40">
        <v>0</v>
      </c>
      <c r="E273" s="40">
        <v>0</v>
      </c>
      <c r="F273" s="40">
        <v>0</v>
      </c>
      <c r="G273" s="40">
        <v>0</v>
      </c>
      <c r="H273" s="34"/>
      <c r="I273" s="34"/>
      <c r="J273" s="34"/>
      <c r="K273" s="34"/>
    </row>
    <row r="274" spans="1:11" ht="15" customHeight="1" x14ac:dyDescent="0.25">
      <c r="A274" s="34"/>
      <c r="B274" s="34"/>
      <c r="C274" s="41" t="s">
        <v>72</v>
      </c>
      <c r="D274" s="40">
        <v>0</v>
      </c>
      <c r="E274" s="40">
        <v>0</v>
      </c>
      <c r="F274" s="40">
        <v>0</v>
      </c>
      <c r="G274" s="40">
        <v>0</v>
      </c>
      <c r="H274" s="34"/>
      <c r="I274" s="34"/>
      <c r="J274" s="34"/>
      <c r="K274" s="34"/>
    </row>
    <row r="275" spans="1:11" ht="15" customHeight="1" x14ac:dyDescent="0.25">
      <c r="A275" s="34"/>
      <c r="B275" s="34"/>
      <c r="C275" s="41" t="s">
        <v>81</v>
      </c>
      <c r="D275" s="40">
        <v>0</v>
      </c>
      <c r="E275" s="40">
        <v>0</v>
      </c>
      <c r="F275" s="40">
        <v>0</v>
      </c>
      <c r="G275" s="40">
        <v>0</v>
      </c>
      <c r="H275" s="34"/>
      <c r="I275" s="34"/>
      <c r="J275" s="34"/>
      <c r="K275" s="34"/>
    </row>
    <row r="276" spans="1:11" ht="15" customHeight="1" x14ac:dyDescent="0.25">
      <c r="A276" s="34"/>
      <c r="B276" s="34"/>
      <c r="C276" s="41" t="s">
        <v>82</v>
      </c>
      <c r="D276" s="40">
        <v>0</v>
      </c>
      <c r="E276" s="40">
        <v>0</v>
      </c>
      <c r="F276" s="40">
        <v>0</v>
      </c>
      <c r="G276" s="40">
        <v>0</v>
      </c>
      <c r="H276" s="34"/>
      <c r="I276" s="34"/>
      <c r="J276" s="34"/>
      <c r="K276" s="34"/>
    </row>
    <row r="277" spans="1:11" ht="15" customHeight="1" x14ac:dyDescent="0.25">
      <c r="A277" s="34"/>
      <c r="B277" s="34"/>
      <c r="C277" s="41" t="s">
        <v>83</v>
      </c>
      <c r="D277" s="40">
        <v>0</v>
      </c>
      <c r="E277" s="40">
        <v>0</v>
      </c>
      <c r="F277" s="40">
        <v>0</v>
      </c>
      <c r="G277" s="40">
        <v>0</v>
      </c>
      <c r="H277" s="34"/>
      <c r="I277" s="34"/>
      <c r="J277" s="34"/>
      <c r="K277" s="34"/>
    </row>
    <row r="278" spans="1:11" ht="15" customHeight="1" x14ac:dyDescent="0.25">
      <c r="A278" s="34"/>
      <c r="B278" s="34"/>
      <c r="C278" s="41" t="s">
        <v>84</v>
      </c>
      <c r="D278" s="40">
        <v>0</v>
      </c>
      <c r="E278" s="40">
        <v>0</v>
      </c>
      <c r="F278" s="40">
        <v>0</v>
      </c>
      <c r="G278" s="40">
        <v>0</v>
      </c>
      <c r="H278" s="34"/>
      <c r="I278" s="34"/>
      <c r="J278" s="34"/>
      <c r="K278" s="34"/>
    </row>
    <row r="279" spans="1:11" ht="15" customHeight="1" x14ac:dyDescent="0.25">
      <c r="A279" s="34"/>
      <c r="B279" s="34"/>
      <c r="C279" s="41" t="s">
        <v>85</v>
      </c>
      <c r="D279" s="40">
        <v>0</v>
      </c>
      <c r="E279" s="40">
        <v>1500000</v>
      </c>
      <c r="F279" s="40">
        <v>1500000</v>
      </c>
      <c r="G279" s="40">
        <v>11500000</v>
      </c>
      <c r="H279" s="34"/>
      <c r="I279" s="34"/>
      <c r="J279" s="34"/>
      <c r="K279" s="34"/>
    </row>
    <row r="280" spans="1:11" ht="15" customHeight="1" x14ac:dyDescent="0.25">
      <c r="A280" s="34"/>
      <c r="B280" s="34"/>
      <c r="C280" s="41" t="s">
        <v>72</v>
      </c>
      <c r="D280" s="40">
        <v>0</v>
      </c>
      <c r="E280" s="40">
        <v>1500000</v>
      </c>
      <c r="F280" s="40">
        <v>1500000</v>
      </c>
      <c r="G280" s="40">
        <v>11500000</v>
      </c>
      <c r="H280" s="34"/>
      <c r="I280" s="34"/>
      <c r="J280" s="34"/>
      <c r="K280" s="34"/>
    </row>
    <row r="281" spans="1:11" ht="15" customHeight="1" x14ac:dyDescent="0.25">
      <c r="A281" s="34"/>
      <c r="B281" s="34"/>
      <c r="C281" s="41" t="s">
        <v>81</v>
      </c>
      <c r="D281" s="40">
        <v>0</v>
      </c>
      <c r="E281" s="40">
        <v>0</v>
      </c>
      <c r="F281" s="40">
        <v>0</v>
      </c>
      <c r="G281" s="40">
        <v>0</v>
      </c>
      <c r="H281" s="34"/>
      <c r="I281" s="34"/>
      <c r="J281" s="34"/>
      <c r="K281" s="34"/>
    </row>
    <row r="282" spans="1:11" ht="15" customHeight="1" x14ac:dyDescent="0.25">
      <c r="A282" s="34"/>
      <c r="B282" s="34"/>
      <c r="C282" s="41" t="s">
        <v>82</v>
      </c>
      <c r="D282" s="40">
        <v>0</v>
      </c>
      <c r="E282" s="40">
        <v>0</v>
      </c>
      <c r="F282" s="40">
        <v>0</v>
      </c>
      <c r="G282" s="40">
        <v>0</v>
      </c>
      <c r="H282" s="34"/>
      <c r="I282" s="34"/>
      <c r="J282" s="34"/>
      <c r="K282" s="34"/>
    </row>
    <row r="283" spans="1:11" ht="15" customHeight="1" x14ac:dyDescent="0.25">
      <c r="A283" s="34"/>
      <c r="B283" s="34"/>
      <c r="C283" s="41" t="s">
        <v>83</v>
      </c>
      <c r="D283" s="40">
        <v>0</v>
      </c>
      <c r="E283" s="40">
        <v>0</v>
      </c>
      <c r="F283" s="40">
        <v>0</v>
      </c>
      <c r="G283" s="40">
        <v>0</v>
      </c>
      <c r="H283" s="34"/>
      <c r="I283" s="34"/>
      <c r="J283" s="34"/>
      <c r="K283" s="34"/>
    </row>
    <row r="284" spans="1:11" ht="15" customHeight="1" x14ac:dyDescent="0.25">
      <c r="A284" s="34"/>
      <c r="B284" s="34"/>
      <c r="C284" s="41" t="s">
        <v>84</v>
      </c>
      <c r="D284" s="40">
        <v>0</v>
      </c>
      <c r="E284" s="40">
        <v>0</v>
      </c>
      <c r="F284" s="40">
        <v>0</v>
      </c>
      <c r="G284" s="40">
        <v>0</v>
      </c>
      <c r="H284" s="34"/>
      <c r="I284" s="34"/>
      <c r="J284" s="34"/>
      <c r="K284" s="34"/>
    </row>
    <row r="285" spans="1:11" ht="15" customHeight="1" x14ac:dyDescent="0.25">
      <c r="A285" s="34"/>
      <c r="B285" s="34"/>
      <c r="C285" s="41" t="s">
        <v>86</v>
      </c>
      <c r="D285" s="40">
        <v>0</v>
      </c>
      <c r="E285" s="40">
        <v>0</v>
      </c>
      <c r="F285" s="40">
        <v>0</v>
      </c>
      <c r="G285" s="40">
        <v>0</v>
      </c>
      <c r="H285" s="34"/>
      <c r="I285" s="34"/>
      <c r="J285" s="34"/>
      <c r="K285" s="34"/>
    </row>
    <row r="286" spans="1:11" ht="15" customHeight="1" x14ac:dyDescent="0.25">
      <c r="A286" s="34"/>
      <c r="B286" s="34"/>
      <c r="C286" s="41" t="s">
        <v>72</v>
      </c>
      <c r="D286" s="40">
        <v>0</v>
      </c>
      <c r="E286" s="40">
        <v>0</v>
      </c>
      <c r="F286" s="40">
        <v>0</v>
      </c>
      <c r="G286" s="40">
        <v>0</v>
      </c>
      <c r="H286" s="34"/>
      <c r="I286" s="34"/>
      <c r="J286" s="34"/>
      <c r="K286" s="34"/>
    </row>
    <row r="287" spans="1:11" ht="15" customHeight="1" x14ac:dyDescent="0.25">
      <c r="A287" s="34"/>
      <c r="B287" s="34"/>
      <c r="C287" s="41" t="s">
        <v>81</v>
      </c>
      <c r="D287" s="40">
        <v>0</v>
      </c>
      <c r="E287" s="40">
        <v>0</v>
      </c>
      <c r="F287" s="40">
        <v>0</v>
      </c>
      <c r="G287" s="40">
        <v>0</v>
      </c>
      <c r="H287" s="34"/>
      <c r="I287" s="34"/>
      <c r="J287" s="34"/>
      <c r="K287" s="34"/>
    </row>
    <row r="288" spans="1:11" ht="15" customHeight="1" x14ac:dyDescent="0.25">
      <c r="A288" s="34"/>
      <c r="B288" s="34"/>
      <c r="C288" s="41" t="s">
        <v>82</v>
      </c>
      <c r="D288" s="40">
        <v>0</v>
      </c>
      <c r="E288" s="40">
        <v>0</v>
      </c>
      <c r="F288" s="40">
        <v>0</v>
      </c>
      <c r="G288" s="40">
        <v>0</v>
      </c>
      <c r="H288" s="34"/>
      <c r="I288" s="34"/>
      <c r="J288" s="34"/>
      <c r="K288" s="34"/>
    </row>
    <row r="289" spans="1:11" ht="15" customHeight="1" x14ac:dyDescent="0.25">
      <c r="A289" s="34"/>
      <c r="B289" s="34"/>
      <c r="C289" s="41" t="s">
        <v>83</v>
      </c>
      <c r="D289" s="40">
        <v>0</v>
      </c>
      <c r="E289" s="40">
        <v>0</v>
      </c>
      <c r="F289" s="40">
        <v>0</v>
      </c>
      <c r="G289" s="40">
        <v>0</v>
      </c>
      <c r="H289" s="34"/>
      <c r="I289" s="34"/>
      <c r="J289" s="34"/>
      <c r="K289" s="34"/>
    </row>
    <row r="290" spans="1:11" ht="15" customHeight="1" x14ac:dyDescent="0.25">
      <c r="A290" s="34"/>
      <c r="B290" s="34"/>
      <c r="C290" s="41" t="s">
        <v>84</v>
      </c>
      <c r="D290" s="40">
        <v>0</v>
      </c>
      <c r="E290" s="40">
        <v>0</v>
      </c>
      <c r="F290" s="40">
        <v>0</v>
      </c>
      <c r="G290" s="40">
        <v>0</v>
      </c>
      <c r="H290" s="34"/>
      <c r="I290" s="34"/>
      <c r="J290" s="34"/>
      <c r="K290" s="34"/>
    </row>
    <row r="291" spans="1:11" ht="15" customHeight="1" x14ac:dyDescent="0.25">
      <c r="A291" s="34"/>
      <c r="B291" s="34"/>
      <c r="C291" s="41" t="s">
        <v>87</v>
      </c>
      <c r="D291" s="40">
        <v>0</v>
      </c>
      <c r="E291" s="40">
        <v>0</v>
      </c>
      <c r="F291" s="40">
        <v>0</v>
      </c>
      <c r="G291" s="40">
        <v>0</v>
      </c>
      <c r="H291" s="34"/>
      <c r="I291" s="34"/>
      <c r="J291" s="34"/>
      <c r="K291" s="34"/>
    </row>
    <row r="292" spans="1:11" ht="15" customHeight="1" x14ac:dyDescent="0.25">
      <c r="A292" s="34"/>
      <c r="B292" s="34"/>
      <c r="C292" s="41" t="s">
        <v>88</v>
      </c>
      <c r="D292" s="40">
        <v>0</v>
      </c>
      <c r="E292" s="40">
        <v>0</v>
      </c>
      <c r="F292" s="40">
        <v>0</v>
      </c>
      <c r="G292" s="40">
        <v>0</v>
      </c>
      <c r="H292" s="34"/>
      <c r="I292" s="34"/>
      <c r="J292" s="34"/>
      <c r="K292" s="34"/>
    </row>
    <row r="293" spans="1:11" ht="20.100000000000001" customHeight="1" x14ac:dyDescent="0.25">
      <c r="A293" s="34"/>
      <c r="B293" s="34"/>
      <c r="C293" s="39" t="s">
        <v>53</v>
      </c>
      <c r="D293" s="34"/>
      <c r="E293" s="34"/>
      <c r="F293" s="34"/>
      <c r="G293" s="34"/>
      <c r="H293" s="34"/>
      <c r="I293" s="34"/>
      <c r="J293" s="34"/>
      <c r="K293" s="34"/>
    </row>
    <row r="294" spans="1:11" ht="20.100000000000001" customHeight="1" x14ac:dyDescent="0.25">
      <c r="A294" s="38" t="s">
        <v>158</v>
      </c>
      <c r="B294" s="32" t="s">
        <v>159</v>
      </c>
      <c r="C294" s="32" t="s">
        <v>53</v>
      </c>
      <c r="D294" s="34"/>
      <c r="E294" s="36" t="s">
        <v>53</v>
      </c>
      <c r="F294" s="32" t="s">
        <v>159</v>
      </c>
      <c r="G294" s="32" t="s">
        <v>53</v>
      </c>
      <c r="H294" s="37" t="s">
        <v>53</v>
      </c>
      <c r="I294" s="36" t="s">
        <v>53</v>
      </c>
      <c r="J294" s="32" t="s">
        <v>159</v>
      </c>
      <c r="K294" s="32" t="s">
        <v>53</v>
      </c>
    </row>
    <row r="295" spans="1:11" ht="20.100000000000001" customHeight="1" x14ac:dyDescent="0.25">
      <c r="A295" s="35" t="s">
        <v>160</v>
      </c>
      <c r="B295" s="32" t="s">
        <v>161</v>
      </c>
      <c r="C295" s="32" t="s">
        <v>53</v>
      </c>
      <c r="D295" s="34"/>
      <c r="E295" s="35" t="s">
        <v>162</v>
      </c>
      <c r="F295" s="32" t="s">
        <v>161</v>
      </c>
      <c r="G295" s="32" t="s">
        <v>53</v>
      </c>
      <c r="H295" s="34"/>
      <c r="I295" s="35" t="s">
        <v>163</v>
      </c>
      <c r="J295" s="32" t="s">
        <v>161</v>
      </c>
      <c r="K295" s="32" t="s">
        <v>53</v>
      </c>
    </row>
    <row r="296" spans="1:11" ht="20.100000000000001" customHeight="1" x14ac:dyDescent="0.25">
      <c r="A296" s="33" t="s">
        <v>53</v>
      </c>
      <c r="B296" s="32" t="s">
        <v>164</v>
      </c>
      <c r="C296" s="32" t="s">
        <v>53</v>
      </c>
      <c r="D296" s="34"/>
      <c r="E296" s="33" t="s">
        <v>53</v>
      </c>
      <c r="F296" s="32" t="s">
        <v>164</v>
      </c>
      <c r="G296" s="32" t="s">
        <v>53</v>
      </c>
      <c r="H296" s="34"/>
      <c r="I296" s="33" t="s">
        <v>53</v>
      </c>
      <c r="J296" s="32" t="s">
        <v>164</v>
      </c>
      <c r="K296" s="32" t="s">
        <v>53</v>
      </c>
    </row>
  </sheetData>
  <mergeCells count="31">
    <mergeCell ref="C205:G205"/>
    <mergeCell ref="C192:G192"/>
    <mergeCell ref="D193:G193"/>
    <mergeCell ref="D194:G194"/>
    <mergeCell ref="D195:G195"/>
    <mergeCell ref="D196:G196"/>
    <mergeCell ref="D26:G26"/>
    <mergeCell ref="C35:G35"/>
    <mergeCell ref="D80:G80"/>
    <mergeCell ref="D81:G81"/>
    <mergeCell ref="D82:G82"/>
    <mergeCell ref="C91:G91"/>
    <mergeCell ref="D136:G136"/>
    <mergeCell ref="D137:G137"/>
    <mergeCell ref="D138:G138"/>
    <mergeCell ref="C147:G147"/>
    <mergeCell ref="D6:G6"/>
    <mergeCell ref="D7:G7"/>
    <mergeCell ref="C8:G8"/>
    <mergeCell ref="C9:G9"/>
    <mergeCell ref="D10:G10"/>
    <mergeCell ref="D15:G15"/>
    <mergeCell ref="C22:G22"/>
    <mergeCell ref="D23:G23"/>
    <mergeCell ref="D24:G24"/>
    <mergeCell ref="D25:G25"/>
    <mergeCell ref="C1:G1"/>
    <mergeCell ref="C2:G2"/>
    <mergeCell ref="D3:G3"/>
    <mergeCell ref="D4:G4"/>
    <mergeCell ref="D5:G5"/>
  </mergeCells>
  <pageMargins left="0" right="0" top="0" bottom="0" header="0" footer="0"/>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0EE0D-2D29-4292-AE3B-728BE8D8E7D4}">
  <sheetPr>
    <outlinePr summaryBelow="0"/>
  </sheetPr>
  <dimension ref="A1:K244"/>
  <sheetViews>
    <sheetView topLeftCell="A9" workbookViewId="0">
      <selection activeCell="K9" sqref="K9"/>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597</v>
      </c>
      <c r="E3" s="1416"/>
      <c r="F3" s="1416"/>
      <c r="G3" s="1416"/>
      <c r="H3" s="34"/>
      <c r="I3" s="34"/>
      <c r="J3" s="34"/>
      <c r="K3" s="34"/>
    </row>
    <row r="4" spans="1:11" ht="14.1" customHeight="1" x14ac:dyDescent="0.25">
      <c r="A4" s="34"/>
      <c r="B4" s="34"/>
      <c r="C4" s="60" t="s">
        <v>4</v>
      </c>
      <c r="D4" s="1415" t="s">
        <v>171</v>
      </c>
      <c r="E4" s="1416"/>
      <c r="F4" s="1416"/>
      <c r="G4" s="1416"/>
      <c r="H4" s="34"/>
      <c r="I4" s="34"/>
      <c r="J4" s="34"/>
      <c r="K4" s="34"/>
    </row>
    <row r="5" spans="1:11" ht="14.1" customHeight="1" x14ac:dyDescent="0.25">
      <c r="A5" s="34"/>
      <c r="B5" s="34"/>
      <c r="C5" s="60" t="s">
        <v>6</v>
      </c>
      <c r="D5" s="1415" t="s">
        <v>596</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62.1" customHeight="1" x14ac:dyDescent="0.25">
      <c r="A9" s="34"/>
      <c r="B9" s="34"/>
      <c r="C9" s="1427" t="s">
        <v>595</v>
      </c>
      <c r="D9" s="1428"/>
      <c r="E9" s="1428"/>
      <c r="F9" s="1428"/>
      <c r="G9" s="1428"/>
      <c r="H9" s="34"/>
      <c r="I9" s="34"/>
      <c r="J9" s="34"/>
      <c r="K9" s="34"/>
    </row>
    <row r="10" spans="1:11" ht="243.95" customHeight="1" x14ac:dyDescent="0.25">
      <c r="A10" s="34"/>
      <c r="B10" s="34"/>
      <c r="C10" s="44" t="s">
        <v>14</v>
      </c>
      <c r="D10" s="1429" t="s">
        <v>594</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20.100000000000001" customHeight="1" x14ac:dyDescent="0.25">
      <c r="A13" s="34"/>
      <c r="B13" s="34"/>
      <c r="C13" s="41" t="s">
        <v>593</v>
      </c>
      <c r="D13" s="54" t="s">
        <v>404</v>
      </c>
      <c r="E13" s="54" t="s">
        <v>403</v>
      </c>
      <c r="F13" s="54" t="s">
        <v>229</v>
      </c>
      <c r="G13" s="54" t="s">
        <v>224</v>
      </c>
      <c r="H13" s="34"/>
      <c r="I13" s="34"/>
      <c r="J13" s="34"/>
      <c r="K13" s="34"/>
    </row>
    <row r="14" spans="1:11" ht="20.100000000000001" customHeight="1" x14ac:dyDescent="0.25">
      <c r="A14" s="34"/>
      <c r="B14" s="34"/>
      <c r="C14" s="41" t="s">
        <v>592</v>
      </c>
      <c r="D14" s="54" t="s">
        <v>591</v>
      </c>
      <c r="E14" s="54" t="s">
        <v>590</v>
      </c>
      <c r="F14" s="54" t="s">
        <v>589</v>
      </c>
      <c r="G14" s="54" t="s">
        <v>383</v>
      </c>
      <c r="H14" s="34"/>
      <c r="I14" s="34"/>
      <c r="J14" s="34"/>
      <c r="K14" s="34"/>
    </row>
    <row r="15" spans="1:11" ht="41.1" customHeight="1" x14ac:dyDescent="0.25">
      <c r="A15" s="34"/>
      <c r="B15" s="34"/>
      <c r="C15" s="41" t="s">
        <v>588</v>
      </c>
      <c r="D15" s="54" t="s">
        <v>22</v>
      </c>
      <c r="E15" s="54" t="s">
        <v>404</v>
      </c>
      <c r="F15" s="54" t="s">
        <v>403</v>
      </c>
      <c r="G15" s="54" t="s">
        <v>224</v>
      </c>
      <c r="H15" s="34"/>
      <c r="I15" s="34"/>
      <c r="J15" s="34"/>
      <c r="K15" s="34"/>
    </row>
    <row r="16" spans="1:11" ht="20.100000000000001" customHeight="1" x14ac:dyDescent="0.25">
      <c r="A16" s="34"/>
      <c r="B16" s="34"/>
      <c r="C16" s="41" t="s">
        <v>577</v>
      </c>
      <c r="D16" s="54" t="s">
        <v>22</v>
      </c>
      <c r="E16" s="54" t="s">
        <v>404</v>
      </c>
      <c r="F16" s="54" t="s">
        <v>403</v>
      </c>
      <c r="G16" s="54" t="s">
        <v>224</v>
      </c>
      <c r="H16" s="34"/>
      <c r="I16" s="34"/>
      <c r="J16" s="34"/>
      <c r="K16" s="34"/>
    </row>
    <row r="17" spans="1:11" ht="149.1" customHeight="1" x14ac:dyDescent="0.25">
      <c r="A17" s="34"/>
      <c r="B17" s="34"/>
      <c r="C17" s="44" t="s">
        <v>24</v>
      </c>
      <c r="D17" s="1429" t="s">
        <v>587</v>
      </c>
      <c r="E17" s="1430"/>
      <c r="F17" s="1430"/>
      <c r="G17" s="1430"/>
      <c r="H17" s="34"/>
      <c r="I17" s="34"/>
      <c r="J17" s="34"/>
      <c r="K17" s="34"/>
    </row>
    <row r="18" spans="1:11" ht="27.95" customHeight="1" x14ac:dyDescent="0.25">
      <c r="A18" s="34"/>
      <c r="B18" s="34"/>
      <c r="C18" s="41" t="s">
        <v>26</v>
      </c>
      <c r="D18" s="59">
        <v>2026</v>
      </c>
      <c r="E18" s="59">
        <v>2027</v>
      </c>
      <c r="F18" s="59">
        <v>2028</v>
      </c>
      <c r="G18" s="59">
        <v>2029</v>
      </c>
      <c r="H18" s="34"/>
      <c r="I18" s="34"/>
      <c r="J18" s="34"/>
      <c r="K18" s="34"/>
    </row>
    <row r="19" spans="1:11" ht="14.1" customHeight="1" x14ac:dyDescent="0.25">
      <c r="A19" s="34"/>
      <c r="B19" s="34"/>
      <c r="C19" s="58"/>
      <c r="D19" s="57" t="s">
        <v>17</v>
      </c>
      <c r="E19" s="57" t="s">
        <v>18</v>
      </c>
      <c r="F19" s="57" t="s">
        <v>18</v>
      </c>
      <c r="G19" s="57" t="s">
        <v>18</v>
      </c>
      <c r="H19" s="34"/>
      <c r="I19" s="34"/>
      <c r="J19" s="34"/>
      <c r="K19" s="34"/>
    </row>
    <row r="20" spans="1:11" ht="20.100000000000001" customHeight="1" x14ac:dyDescent="0.25">
      <c r="A20" s="34"/>
      <c r="B20" s="34"/>
      <c r="C20" s="41" t="s">
        <v>586</v>
      </c>
      <c r="D20" s="54" t="s">
        <v>585</v>
      </c>
      <c r="E20" s="54" t="s">
        <v>584</v>
      </c>
      <c r="F20" s="54" t="s">
        <v>583</v>
      </c>
      <c r="G20" s="54" t="s">
        <v>583</v>
      </c>
      <c r="H20" s="34"/>
      <c r="I20" s="34"/>
      <c r="J20" s="34"/>
      <c r="K20" s="34"/>
    </row>
    <row r="21" spans="1:11" ht="20.100000000000001" customHeight="1" x14ac:dyDescent="0.25">
      <c r="A21" s="34"/>
      <c r="B21" s="34"/>
      <c r="C21" s="41" t="s">
        <v>582</v>
      </c>
      <c r="D21" s="54" t="s">
        <v>174</v>
      </c>
      <c r="E21" s="54" t="s">
        <v>174</v>
      </c>
      <c r="F21" s="54" t="s">
        <v>581</v>
      </c>
      <c r="G21" s="54" t="s">
        <v>580</v>
      </c>
      <c r="H21" s="34"/>
      <c r="I21" s="34"/>
      <c r="J21" s="34"/>
      <c r="K21" s="34"/>
    </row>
    <row r="22" spans="1:11" ht="30.95" customHeight="1" x14ac:dyDescent="0.25">
      <c r="A22" s="34"/>
      <c r="B22" s="34"/>
      <c r="C22" s="41" t="s">
        <v>579</v>
      </c>
      <c r="D22" s="54" t="s">
        <v>183</v>
      </c>
      <c r="E22" s="54" t="s">
        <v>578</v>
      </c>
      <c r="F22" s="54" t="s">
        <v>527</v>
      </c>
      <c r="G22" s="54" t="s">
        <v>180</v>
      </c>
      <c r="H22" s="34"/>
      <c r="I22" s="34"/>
      <c r="J22" s="34"/>
      <c r="K22" s="34"/>
    </row>
    <row r="23" spans="1:11" ht="20.100000000000001" customHeight="1" x14ac:dyDescent="0.25">
      <c r="A23" s="34"/>
      <c r="B23" s="34"/>
      <c r="C23" s="41" t="s">
        <v>577</v>
      </c>
      <c r="D23" s="54" t="s">
        <v>22</v>
      </c>
      <c r="E23" s="54" t="s">
        <v>404</v>
      </c>
      <c r="F23" s="54" t="s">
        <v>403</v>
      </c>
      <c r="G23" s="54" t="s">
        <v>224</v>
      </c>
      <c r="H23" s="34"/>
      <c r="I23" s="34"/>
      <c r="J23" s="34"/>
      <c r="K23" s="34"/>
    </row>
    <row r="24" spans="1:11" ht="30.95" customHeight="1" x14ac:dyDescent="0.25">
      <c r="A24" s="34"/>
      <c r="B24" s="34"/>
      <c r="C24" s="41" t="s">
        <v>576</v>
      </c>
      <c r="D24" s="54" t="s">
        <v>575</v>
      </c>
      <c r="E24" s="54" t="s">
        <v>575</v>
      </c>
      <c r="F24" s="54" t="s">
        <v>172</v>
      </c>
      <c r="G24" s="54" t="s">
        <v>574</v>
      </c>
      <c r="H24" s="34"/>
      <c r="I24" s="34"/>
      <c r="J24" s="34"/>
      <c r="K24" s="34"/>
    </row>
    <row r="25" spans="1:11" ht="14.1" customHeight="1" x14ac:dyDescent="0.25">
      <c r="A25" s="34"/>
      <c r="B25" s="34"/>
      <c r="C25" s="1417" t="s">
        <v>43</v>
      </c>
      <c r="D25" s="1418"/>
      <c r="E25" s="1418"/>
      <c r="F25" s="1418"/>
      <c r="G25" s="1418"/>
      <c r="H25" s="34"/>
      <c r="I25" s="34"/>
      <c r="J25" s="34"/>
      <c r="K25" s="34"/>
    </row>
    <row r="26" spans="1:11" ht="14.1" customHeight="1" x14ac:dyDescent="0.25">
      <c r="A26" s="34"/>
      <c r="B26" s="34"/>
      <c r="C26" s="56" t="s">
        <v>573</v>
      </c>
      <c r="D26" s="1417" t="s">
        <v>572</v>
      </c>
      <c r="E26" s="1418"/>
      <c r="F26" s="1418"/>
      <c r="G26" s="1418"/>
      <c r="H26" s="34"/>
      <c r="I26" s="34"/>
      <c r="J26" s="34"/>
      <c r="K26" s="34"/>
    </row>
    <row r="27" spans="1:11" ht="18" customHeight="1" x14ac:dyDescent="0.25">
      <c r="A27" s="34"/>
      <c r="B27" s="34"/>
      <c r="C27" s="55" t="s">
        <v>46</v>
      </c>
      <c r="D27" s="1419" t="s">
        <v>571</v>
      </c>
      <c r="E27" s="1420"/>
      <c r="F27" s="1420"/>
      <c r="G27" s="1420"/>
      <c r="H27" s="34"/>
      <c r="I27" s="34"/>
      <c r="J27" s="34"/>
      <c r="K27" s="34"/>
    </row>
    <row r="28" spans="1:11" ht="18" customHeight="1" x14ac:dyDescent="0.25">
      <c r="A28" s="34"/>
      <c r="B28" s="34"/>
      <c r="C28" s="32" t="s">
        <v>48</v>
      </c>
      <c r="D28" s="1421" t="s">
        <v>570</v>
      </c>
      <c r="E28" s="1422"/>
      <c r="F28" s="1422"/>
      <c r="G28" s="1422"/>
      <c r="H28" s="34"/>
      <c r="I28" s="34"/>
      <c r="J28" s="34"/>
      <c r="K28" s="34"/>
    </row>
    <row r="29" spans="1:11" ht="18" customHeight="1" x14ac:dyDescent="0.25">
      <c r="A29" s="34"/>
      <c r="B29" s="34"/>
      <c r="C29" s="32" t="s">
        <v>50</v>
      </c>
      <c r="D29" s="1421" t="s">
        <v>555</v>
      </c>
      <c r="E29" s="1422"/>
      <c r="F29" s="1422"/>
      <c r="G29" s="1422"/>
      <c r="H29" s="34"/>
      <c r="I29" s="34"/>
      <c r="J29" s="34"/>
      <c r="K29" s="34"/>
    </row>
    <row r="30" spans="1:11" ht="15" customHeight="1" x14ac:dyDescent="0.25">
      <c r="A30" s="34"/>
      <c r="B30" s="34"/>
      <c r="C30" s="53"/>
      <c r="D30" s="52">
        <v>2026</v>
      </c>
      <c r="E30" s="52">
        <v>2027</v>
      </c>
      <c r="F30" s="52">
        <v>2028</v>
      </c>
      <c r="G30" s="52">
        <v>2029</v>
      </c>
      <c r="H30" s="34"/>
      <c r="I30" s="34"/>
      <c r="J30" s="34"/>
      <c r="K30" s="34"/>
    </row>
    <row r="31" spans="1:11" ht="15" customHeight="1" x14ac:dyDescent="0.25">
      <c r="A31" s="34"/>
      <c r="B31" s="34"/>
      <c r="C31" s="51"/>
      <c r="D31" s="50" t="s">
        <v>17</v>
      </c>
      <c r="E31" s="50" t="s">
        <v>18</v>
      </c>
      <c r="F31" s="50" t="s">
        <v>18</v>
      </c>
      <c r="G31" s="50" t="s">
        <v>18</v>
      </c>
      <c r="H31" s="34"/>
      <c r="I31" s="34"/>
      <c r="J31" s="34"/>
      <c r="K31" s="34"/>
    </row>
    <row r="32" spans="1:11" ht="14.1" customHeight="1" x14ac:dyDescent="0.25">
      <c r="A32" s="34"/>
      <c r="B32" s="34"/>
      <c r="C32" s="41" t="s">
        <v>52</v>
      </c>
      <c r="D32" s="54" t="s">
        <v>53</v>
      </c>
      <c r="E32" s="54" t="s">
        <v>569</v>
      </c>
      <c r="F32" s="54" t="s">
        <v>568</v>
      </c>
      <c r="G32" s="54" t="s">
        <v>568</v>
      </c>
      <c r="H32" s="34"/>
      <c r="I32" s="34"/>
      <c r="J32" s="34"/>
      <c r="K32" s="34"/>
    </row>
    <row r="33" spans="1:11" ht="14.1" customHeight="1" x14ac:dyDescent="0.25">
      <c r="A33" s="34"/>
      <c r="B33" s="34"/>
      <c r="C33" s="41" t="s">
        <v>54</v>
      </c>
      <c r="D33" s="54" t="s">
        <v>55</v>
      </c>
      <c r="E33" s="54" t="s">
        <v>567</v>
      </c>
      <c r="F33" s="54" t="s">
        <v>566</v>
      </c>
      <c r="G33" s="54" t="s">
        <v>565</v>
      </c>
      <c r="H33" s="34"/>
      <c r="I33" s="34"/>
      <c r="J33" s="34"/>
      <c r="K33" s="34"/>
    </row>
    <row r="34" spans="1:11" ht="14.1" customHeight="1" x14ac:dyDescent="0.25">
      <c r="A34" s="34"/>
      <c r="B34" s="34"/>
      <c r="C34" s="41" t="s">
        <v>59</v>
      </c>
      <c r="D34" s="54" t="s">
        <v>55</v>
      </c>
      <c r="E34" s="54" t="s">
        <v>564</v>
      </c>
      <c r="F34" s="54" t="s">
        <v>563</v>
      </c>
      <c r="G34" s="54" t="s">
        <v>562</v>
      </c>
      <c r="H34" s="34"/>
      <c r="I34" s="34"/>
      <c r="J34" s="34"/>
      <c r="K34" s="34"/>
    </row>
    <row r="35" spans="1:11" ht="14.1" customHeight="1" x14ac:dyDescent="0.25">
      <c r="A35" s="34"/>
      <c r="B35" s="34"/>
      <c r="C35" s="41" t="s">
        <v>63</v>
      </c>
      <c r="D35" s="54" t="s">
        <v>53</v>
      </c>
      <c r="E35" s="54" t="s">
        <v>53</v>
      </c>
      <c r="F35" s="54" t="s">
        <v>561</v>
      </c>
      <c r="G35" s="54" t="s">
        <v>55</v>
      </c>
      <c r="H35" s="34"/>
      <c r="I35" s="34"/>
      <c r="J35" s="34"/>
      <c r="K35" s="34"/>
    </row>
    <row r="36" spans="1:11" ht="14.1" customHeight="1" x14ac:dyDescent="0.25">
      <c r="A36" s="34"/>
      <c r="B36" s="34"/>
      <c r="C36" s="41" t="s">
        <v>65</v>
      </c>
      <c r="D36" s="54" t="s">
        <v>53</v>
      </c>
      <c r="E36" s="54" t="s">
        <v>53</v>
      </c>
      <c r="F36" s="54" t="s">
        <v>204</v>
      </c>
      <c r="G36" s="54" t="s">
        <v>559</v>
      </c>
      <c r="H36" s="34"/>
      <c r="I36" s="34"/>
      <c r="J36" s="34"/>
      <c r="K36" s="34"/>
    </row>
    <row r="37" spans="1:11" ht="14.1" customHeight="1" x14ac:dyDescent="0.25">
      <c r="A37" s="34"/>
      <c r="B37" s="34"/>
      <c r="C37" s="41" t="s">
        <v>68</v>
      </c>
      <c r="D37" s="54" t="s">
        <v>53</v>
      </c>
      <c r="E37" s="54" t="s">
        <v>53</v>
      </c>
      <c r="F37" s="54" t="s">
        <v>560</v>
      </c>
      <c r="G37" s="54" t="s">
        <v>559</v>
      </c>
      <c r="H37" s="34"/>
      <c r="I37" s="34"/>
      <c r="J37" s="34"/>
      <c r="K37" s="34"/>
    </row>
    <row r="38" spans="1:11" ht="14.1" customHeight="1" x14ac:dyDescent="0.25">
      <c r="A38" s="34"/>
      <c r="B38" s="34"/>
      <c r="C38" s="1431" t="s">
        <v>70</v>
      </c>
      <c r="D38" s="1432"/>
      <c r="E38" s="1432"/>
      <c r="F38" s="1432"/>
      <c r="G38" s="1432"/>
      <c r="H38" s="34"/>
      <c r="I38" s="34"/>
      <c r="J38" s="34"/>
      <c r="K38" s="34"/>
    </row>
    <row r="39" spans="1:11" ht="14.1" customHeight="1" x14ac:dyDescent="0.25">
      <c r="A39" s="34"/>
      <c r="B39" s="34"/>
      <c r="C39" s="53"/>
      <c r="D39" s="52">
        <v>2026</v>
      </c>
      <c r="E39" s="52">
        <v>2027</v>
      </c>
      <c r="F39" s="52">
        <v>2028</v>
      </c>
      <c r="G39" s="52">
        <v>2029</v>
      </c>
      <c r="H39" s="34"/>
      <c r="I39" s="34"/>
      <c r="J39" s="34"/>
      <c r="K39" s="34"/>
    </row>
    <row r="40" spans="1:11" ht="14.1" customHeight="1" x14ac:dyDescent="0.25">
      <c r="A40" s="34"/>
      <c r="B40" s="34"/>
      <c r="C40" s="51"/>
      <c r="D40" s="50" t="s">
        <v>17</v>
      </c>
      <c r="E40" s="50" t="s">
        <v>18</v>
      </c>
      <c r="F40" s="50" t="s">
        <v>18</v>
      </c>
      <c r="G40" s="50" t="s">
        <v>18</v>
      </c>
      <c r="H40" s="34"/>
      <c r="I40" s="34"/>
      <c r="J40" s="34"/>
      <c r="K40" s="34"/>
    </row>
    <row r="41" spans="1:11" ht="14.1" customHeight="1" x14ac:dyDescent="0.25">
      <c r="A41" s="34"/>
      <c r="B41" s="34"/>
      <c r="C41" s="49" t="s">
        <v>71</v>
      </c>
      <c r="D41" s="47">
        <v>0</v>
      </c>
      <c r="E41" s="47">
        <v>179150000</v>
      </c>
      <c r="F41" s="47">
        <v>179150000</v>
      </c>
      <c r="G41" s="47">
        <v>179150000</v>
      </c>
      <c r="H41" s="34"/>
      <c r="I41" s="34"/>
      <c r="J41" s="34"/>
      <c r="K41" s="34"/>
    </row>
    <row r="42" spans="1:11" ht="14.1" customHeight="1" x14ac:dyDescent="0.25">
      <c r="A42" s="34"/>
      <c r="B42" s="34"/>
      <c r="C42" s="49" t="s">
        <v>72</v>
      </c>
      <c r="D42" s="47">
        <v>0</v>
      </c>
      <c r="E42" s="47">
        <v>179150000</v>
      </c>
      <c r="F42" s="47">
        <v>179150000</v>
      </c>
      <c r="G42" s="47">
        <v>179150000</v>
      </c>
      <c r="H42" s="34"/>
      <c r="I42" s="34"/>
      <c r="J42" s="34"/>
      <c r="K42" s="34"/>
    </row>
    <row r="43" spans="1:11" ht="14.1" customHeight="1" x14ac:dyDescent="0.25">
      <c r="A43" s="34"/>
      <c r="B43" s="34"/>
      <c r="C43" s="49" t="s">
        <v>73</v>
      </c>
      <c r="D43" s="47">
        <v>0</v>
      </c>
      <c r="E43" s="47">
        <v>0</v>
      </c>
      <c r="F43" s="47">
        <v>0</v>
      </c>
      <c r="G43" s="47">
        <v>0</v>
      </c>
      <c r="H43" s="34"/>
      <c r="I43" s="34"/>
      <c r="J43" s="34"/>
      <c r="K43" s="34"/>
    </row>
    <row r="44" spans="1:11" ht="14.1" customHeight="1" x14ac:dyDescent="0.25">
      <c r="A44" s="34"/>
      <c r="B44" s="34"/>
      <c r="C44" s="49" t="s">
        <v>74</v>
      </c>
      <c r="D44" s="47">
        <v>0</v>
      </c>
      <c r="E44" s="47">
        <v>19650000</v>
      </c>
      <c r="F44" s="47">
        <v>20750000</v>
      </c>
      <c r="G44" s="47">
        <v>20750000</v>
      </c>
      <c r="H44" s="34"/>
      <c r="I44" s="34"/>
      <c r="J44" s="34"/>
      <c r="K44" s="34"/>
    </row>
    <row r="45" spans="1:11" ht="14.1" customHeight="1" x14ac:dyDescent="0.25">
      <c r="A45" s="34"/>
      <c r="B45" s="34"/>
      <c r="C45" s="49" t="s">
        <v>72</v>
      </c>
      <c r="D45" s="47">
        <v>0</v>
      </c>
      <c r="E45" s="47">
        <v>19650000</v>
      </c>
      <c r="F45" s="47">
        <v>20750000</v>
      </c>
      <c r="G45" s="47">
        <v>20750000</v>
      </c>
      <c r="H45" s="34"/>
      <c r="I45" s="34"/>
      <c r="J45" s="34"/>
      <c r="K45" s="34"/>
    </row>
    <row r="46" spans="1:11" ht="14.1" customHeight="1" x14ac:dyDescent="0.25">
      <c r="A46" s="34"/>
      <c r="B46" s="34"/>
      <c r="C46" s="49" t="s">
        <v>73</v>
      </c>
      <c r="D46" s="47">
        <v>0</v>
      </c>
      <c r="E46" s="47">
        <v>0</v>
      </c>
      <c r="F46" s="47">
        <v>0</v>
      </c>
      <c r="G46" s="47">
        <v>0</v>
      </c>
      <c r="H46" s="34"/>
      <c r="I46" s="34"/>
      <c r="J46" s="34"/>
      <c r="K46" s="34"/>
    </row>
    <row r="47" spans="1:11" ht="14.1" customHeight="1" x14ac:dyDescent="0.25">
      <c r="A47" s="34"/>
      <c r="B47" s="34"/>
      <c r="C47" s="49" t="s">
        <v>75</v>
      </c>
      <c r="D47" s="47">
        <v>0</v>
      </c>
      <c r="E47" s="47">
        <v>48307000</v>
      </c>
      <c r="F47" s="47">
        <v>48289000</v>
      </c>
      <c r="G47" s="47">
        <v>50289000</v>
      </c>
      <c r="H47" s="34"/>
      <c r="I47" s="34"/>
      <c r="J47" s="34"/>
      <c r="K47" s="34"/>
    </row>
    <row r="48" spans="1:11" ht="14.1" customHeight="1" x14ac:dyDescent="0.25">
      <c r="A48" s="34"/>
      <c r="B48" s="34"/>
      <c r="C48" s="49" t="s">
        <v>72</v>
      </c>
      <c r="D48" s="47">
        <v>0</v>
      </c>
      <c r="E48" s="47">
        <v>48307000</v>
      </c>
      <c r="F48" s="47">
        <v>48289000</v>
      </c>
      <c r="G48" s="47">
        <v>50289000</v>
      </c>
      <c r="H48" s="34"/>
      <c r="I48" s="34"/>
      <c r="J48" s="34"/>
      <c r="K48" s="34"/>
    </row>
    <row r="49" spans="1:11" ht="14.1" customHeight="1" x14ac:dyDescent="0.25">
      <c r="A49" s="34"/>
      <c r="B49" s="34"/>
      <c r="C49" s="49" t="s">
        <v>73</v>
      </c>
      <c r="D49" s="47">
        <v>0</v>
      </c>
      <c r="E49" s="47">
        <v>0</v>
      </c>
      <c r="F49" s="47">
        <v>0</v>
      </c>
      <c r="G49" s="47">
        <v>0</v>
      </c>
      <c r="H49" s="34"/>
      <c r="I49" s="34"/>
      <c r="J49" s="34"/>
      <c r="K49" s="34"/>
    </row>
    <row r="50" spans="1:11" ht="14.1" customHeight="1" x14ac:dyDescent="0.25">
      <c r="A50" s="34"/>
      <c r="B50" s="34"/>
      <c r="C50" s="49" t="s">
        <v>76</v>
      </c>
      <c r="D50" s="47">
        <v>0</v>
      </c>
      <c r="E50" s="47">
        <v>0</v>
      </c>
      <c r="F50" s="47">
        <v>0</v>
      </c>
      <c r="G50" s="47">
        <v>0</v>
      </c>
      <c r="H50" s="34"/>
      <c r="I50" s="34"/>
      <c r="J50" s="34"/>
      <c r="K50" s="34"/>
    </row>
    <row r="51" spans="1:11" ht="14.1" customHeight="1" x14ac:dyDescent="0.25">
      <c r="A51" s="34"/>
      <c r="B51" s="34"/>
      <c r="C51" s="49" t="s">
        <v>72</v>
      </c>
      <c r="D51" s="47">
        <v>0</v>
      </c>
      <c r="E51" s="47">
        <v>0</v>
      </c>
      <c r="F51" s="47">
        <v>0</v>
      </c>
      <c r="G51" s="47">
        <v>0</v>
      </c>
      <c r="H51" s="34"/>
      <c r="I51" s="34"/>
      <c r="J51" s="34"/>
      <c r="K51" s="34"/>
    </row>
    <row r="52" spans="1:11" ht="14.1" customHeight="1" x14ac:dyDescent="0.25">
      <c r="A52" s="34"/>
      <c r="B52" s="34"/>
      <c r="C52" s="49" t="s">
        <v>73</v>
      </c>
      <c r="D52" s="47">
        <v>0</v>
      </c>
      <c r="E52" s="47">
        <v>0</v>
      </c>
      <c r="F52" s="47">
        <v>0</v>
      </c>
      <c r="G52" s="47">
        <v>0</v>
      </c>
      <c r="H52" s="34"/>
      <c r="I52" s="34"/>
      <c r="J52" s="34"/>
      <c r="K52" s="34"/>
    </row>
    <row r="53" spans="1:11" ht="14.1" customHeight="1" x14ac:dyDescent="0.25">
      <c r="A53" s="34"/>
      <c r="B53" s="34"/>
      <c r="C53" s="49" t="s">
        <v>77</v>
      </c>
      <c r="D53" s="47">
        <v>0</v>
      </c>
      <c r="E53" s="47">
        <v>0</v>
      </c>
      <c r="F53" s="47">
        <v>0</v>
      </c>
      <c r="G53" s="47">
        <v>0</v>
      </c>
      <c r="H53" s="34"/>
      <c r="I53" s="34"/>
      <c r="J53" s="34"/>
      <c r="K53" s="34"/>
    </row>
    <row r="54" spans="1:11" ht="14.1" customHeight="1" x14ac:dyDescent="0.25">
      <c r="A54" s="34"/>
      <c r="B54" s="34"/>
      <c r="C54" s="49" t="s">
        <v>72</v>
      </c>
      <c r="D54" s="47">
        <v>0</v>
      </c>
      <c r="E54" s="47">
        <v>0</v>
      </c>
      <c r="F54" s="47">
        <v>0</v>
      </c>
      <c r="G54" s="47">
        <v>0</v>
      </c>
      <c r="H54" s="34"/>
      <c r="I54" s="34"/>
      <c r="J54" s="34"/>
      <c r="K54" s="34"/>
    </row>
    <row r="55" spans="1:11" ht="14.1" customHeight="1" x14ac:dyDescent="0.25">
      <c r="A55" s="34"/>
      <c r="B55" s="34"/>
      <c r="C55" s="49" t="s">
        <v>73</v>
      </c>
      <c r="D55" s="47">
        <v>0</v>
      </c>
      <c r="E55" s="47">
        <v>0</v>
      </c>
      <c r="F55" s="47">
        <v>0</v>
      </c>
      <c r="G55" s="47">
        <v>0</v>
      </c>
      <c r="H55" s="34"/>
      <c r="I55" s="34"/>
      <c r="J55" s="34"/>
      <c r="K55" s="34"/>
    </row>
    <row r="56" spans="1:11" ht="14.1" customHeight="1" x14ac:dyDescent="0.25">
      <c r="A56" s="34"/>
      <c r="B56" s="34"/>
      <c r="C56" s="49" t="s">
        <v>78</v>
      </c>
      <c r="D56" s="47">
        <v>0</v>
      </c>
      <c r="E56" s="47">
        <v>0</v>
      </c>
      <c r="F56" s="47">
        <v>0</v>
      </c>
      <c r="G56" s="47">
        <v>0</v>
      </c>
      <c r="H56" s="34"/>
      <c r="I56" s="34"/>
      <c r="J56" s="34"/>
      <c r="K56" s="34"/>
    </row>
    <row r="57" spans="1:11" ht="14.1" customHeight="1" x14ac:dyDescent="0.25">
      <c r="A57" s="34"/>
      <c r="B57" s="34"/>
      <c r="C57" s="49" t="s">
        <v>72</v>
      </c>
      <c r="D57" s="47">
        <v>0</v>
      </c>
      <c r="E57" s="47">
        <v>0</v>
      </c>
      <c r="F57" s="47">
        <v>0</v>
      </c>
      <c r="G57" s="47">
        <v>0</v>
      </c>
      <c r="H57" s="34"/>
      <c r="I57" s="34"/>
      <c r="J57" s="34"/>
      <c r="K57" s="34"/>
    </row>
    <row r="58" spans="1:11" ht="14.1" customHeight="1" x14ac:dyDescent="0.25">
      <c r="A58" s="34"/>
      <c r="B58" s="34"/>
      <c r="C58" s="49" t="s">
        <v>73</v>
      </c>
      <c r="D58" s="47">
        <v>0</v>
      </c>
      <c r="E58" s="47">
        <v>0</v>
      </c>
      <c r="F58" s="47">
        <v>0</v>
      </c>
      <c r="G58" s="47">
        <v>0</v>
      </c>
      <c r="H58" s="34"/>
      <c r="I58" s="34"/>
      <c r="J58" s="34"/>
      <c r="K58" s="34"/>
    </row>
    <row r="59" spans="1:11" ht="14.1" customHeight="1" x14ac:dyDescent="0.25">
      <c r="A59" s="34"/>
      <c r="B59" s="34"/>
      <c r="C59" s="49" t="s">
        <v>79</v>
      </c>
      <c r="D59" s="47">
        <v>0</v>
      </c>
      <c r="E59" s="47">
        <v>240000</v>
      </c>
      <c r="F59" s="47">
        <v>240000</v>
      </c>
      <c r="G59" s="47">
        <v>240000</v>
      </c>
      <c r="H59" s="34"/>
      <c r="I59" s="34"/>
      <c r="J59" s="34"/>
      <c r="K59" s="34"/>
    </row>
    <row r="60" spans="1:11" ht="14.1" customHeight="1" x14ac:dyDescent="0.25">
      <c r="A60" s="34"/>
      <c r="B60" s="34"/>
      <c r="C60" s="49" t="s">
        <v>72</v>
      </c>
      <c r="D60" s="47">
        <v>0</v>
      </c>
      <c r="E60" s="47">
        <v>240000</v>
      </c>
      <c r="F60" s="47">
        <v>240000</v>
      </c>
      <c r="G60" s="47">
        <v>240000</v>
      </c>
      <c r="H60" s="34"/>
      <c r="I60" s="34"/>
      <c r="J60" s="34"/>
      <c r="K60" s="34"/>
    </row>
    <row r="61" spans="1:11" ht="14.1" customHeight="1" x14ac:dyDescent="0.25">
      <c r="A61" s="34"/>
      <c r="B61" s="34"/>
      <c r="C61" s="49" t="s">
        <v>73</v>
      </c>
      <c r="D61" s="47">
        <v>0</v>
      </c>
      <c r="E61" s="47">
        <v>0</v>
      </c>
      <c r="F61" s="47">
        <v>0</v>
      </c>
      <c r="G61" s="47">
        <v>0</v>
      </c>
      <c r="H61" s="34"/>
      <c r="I61" s="34"/>
      <c r="J61" s="34"/>
      <c r="K61" s="34"/>
    </row>
    <row r="62" spans="1:11" ht="14.1" customHeight="1" x14ac:dyDescent="0.25">
      <c r="A62" s="34"/>
      <c r="B62" s="34"/>
      <c r="C62" s="49" t="s">
        <v>80</v>
      </c>
      <c r="D62" s="47">
        <v>0</v>
      </c>
      <c r="E62" s="47">
        <v>0</v>
      </c>
      <c r="F62" s="47">
        <v>0</v>
      </c>
      <c r="G62" s="47">
        <v>0</v>
      </c>
      <c r="H62" s="34"/>
      <c r="I62" s="34"/>
      <c r="J62" s="34"/>
      <c r="K62" s="34"/>
    </row>
    <row r="63" spans="1:11" ht="14.1" customHeight="1" x14ac:dyDescent="0.25">
      <c r="A63" s="34"/>
      <c r="B63" s="34"/>
      <c r="C63" s="49" t="s">
        <v>72</v>
      </c>
      <c r="D63" s="47">
        <v>0</v>
      </c>
      <c r="E63" s="47">
        <v>0</v>
      </c>
      <c r="F63" s="47">
        <v>0</v>
      </c>
      <c r="G63" s="47">
        <v>0</v>
      </c>
      <c r="H63" s="34"/>
      <c r="I63" s="34"/>
      <c r="J63" s="34"/>
      <c r="K63" s="34"/>
    </row>
    <row r="64" spans="1:11" ht="14.1" customHeight="1" x14ac:dyDescent="0.25">
      <c r="A64" s="34"/>
      <c r="B64" s="34"/>
      <c r="C64" s="49" t="s">
        <v>81</v>
      </c>
      <c r="D64" s="47">
        <v>0</v>
      </c>
      <c r="E64" s="47">
        <v>0</v>
      </c>
      <c r="F64" s="47">
        <v>0</v>
      </c>
      <c r="G64" s="47">
        <v>0</v>
      </c>
      <c r="H64" s="34"/>
      <c r="I64" s="34"/>
      <c r="J64" s="34"/>
      <c r="K64" s="34"/>
    </row>
    <row r="65" spans="1:11" ht="14.1" customHeight="1" x14ac:dyDescent="0.25">
      <c r="A65" s="34"/>
      <c r="B65" s="34"/>
      <c r="C65" s="49" t="s">
        <v>82</v>
      </c>
      <c r="D65" s="47">
        <v>0</v>
      </c>
      <c r="E65" s="47">
        <v>0</v>
      </c>
      <c r="F65" s="47">
        <v>0</v>
      </c>
      <c r="G65" s="47">
        <v>0</v>
      </c>
      <c r="H65" s="34"/>
      <c r="I65" s="34"/>
      <c r="J65" s="34"/>
      <c r="K65" s="34"/>
    </row>
    <row r="66" spans="1:11" ht="14.1" customHeight="1" x14ac:dyDescent="0.25">
      <c r="A66" s="34"/>
      <c r="B66" s="34"/>
      <c r="C66" s="49" t="s">
        <v>83</v>
      </c>
      <c r="D66" s="47">
        <v>0</v>
      </c>
      <c r="E66" s="47">
        <v>0</v>
      </c>
      <c r="F66" s="47">
        <v>0</v>
      </c>
      <c r="G66" s="47">
        <v>0</v>
      </c>
      <c r="H66" s="34"/>
      <c r="I66" s="34"/>
      <c r="J66" s="34"/>
      <c r="K66" s="34"/>
    </row>
    <row r="67" spans="1:11" ht="14.1" customHeight="1" x14ac:dyDescent="0.25">
      <c r="A67" s="34"/>
      <c r="B67" s="34"/>
      <c r="C67" s="49" t="s">
        <v>84</v>
      </c>
      <c r="D67" s="47">
        <v>0</v>
      </c>
      <c r="E67" s="47">
        <v>0</v>
      </c>
      <c r="F67" s="47">
        <v>0</v>
      </c>
      <c r="G67" s="47">
        <v>0</v>
      </c>
      <c r="H67" s="34"/>
      <c r="I67" s="34"/>
      <c r="J67" s="34"/>
      <c r="K67" s="34"/>
    </row>
    <row r="68" spans="1:11" ht="14.1" customHeight="1" x14ac:dyDescent="0.25">
      <c r="A68" s="34"/>
      <c r="B68" s="34"/>
      <c r="C68" s="49" t="s">
        <v>85</v>
      </c>
      <c r="D68" s="47">
        <v>0</v>
      </c>
      <c r="E68" s="47">
        <v>0</v>
      </c>
      <c r="F68" s="47">
        <v>0</v>
      </c>
      <c r="G68" s="47">
        <v>0</v>
      </c>
      <c r="H68" s="34"/>
      <c r="I68" s="34"/>
      <c r="J68" s="34"/>
      <c r="K68" s="34"/>
    </row>
    <row r="69" spans="1:11" ht="14.1" customHeight="1" x14ac:dyDescent="0.25">
      <c r="A69" s="34"/>
      <c r="B69" s="34"/>
      <c r="C69" s="49" t="s">
        <v>72</v>
      </c>
      <c r="D69" s="47">
        <v>0</v>
      </c>
      <c r="E69" s="47">
        <v>0</v>
      </c>
      <c r="F69" s="47">
        <v>0</v>
      </c>
      <c r="G69" s="47">
        <v>0</v>
      </c>
      <c r="H69" s="34"/>
      <c r="I69" s="34"/>
      <c r="J69" s="34"/>
      <c r="K69" s="34"/>
    </row>
    <row r="70" spans="1:11" ht="14.1" customHeight="1" x14ac:dyDescent="0.25">
      <c r="A70" s="34"/>
      <c r="B70" s="34"/>
      <c r="C70" s="49" t="s">
        <v>81</v>
      </c>
      <c r="D70" s="47">
        <v>0</v>
      </c>
      <c r="E70" s="47">
        <v>0</v>
      </c>
      <c r="F70" s="47">
        <v>0</v>
      </c>
      <c r="G70" s="47">
        <v>0</v>
      </c>
      <c r="H70" s="34"/>
      <c r="I70" s="34"/>
      <c r="J70" s="34"/>
      <c r="K70" s="34"/>
    </row>
    <row r="71" spans="1:11" ht="14.1" customHeight="1" x14ac:dyDescent="0.25">
      <c r="A71" s="34"/>
      <c r="B71" s="34"/>
      <c r="C71" s="49" t="s">
        <v>82</v>
      </c>
      <c r="D71" s="47">
        <v>0</v>
      </c>
      <c r="E71" s="47">
        <v>0</v>
      </c>
      <c r="F71" s="47">
        <v>0</v>
      </c>
      <c r="G71" s="47">
        <v>0</v>
      </c>
      <c r="H71" s="34"/>
      <c r="I71" s="34"/>
      <c r="J71" s="34"/>
      <c r="K71" s="34"/>
    </row>
    <row r="72" spans="1:11" ht="14.1" customHeight="1" x14ac:dyDescent="0.25">
      <c r="A72" s="34"/>
      <c r="B72" s="34"/>
      <c r="C72" s="49" t="s">
        <v>83</v>
      </c>
      <c r="D72" s="47">
        <v>0</v>
      </c>
      <c r="E72" s="47">
        <v>0</v>
      </c>
      <c r="F72" s="47">
        <v>0</v>
      </c>
      <c r="G72" s="47">
        <v>0</v>
      </c>
      <c r="H72" s="34"/>
      <c r="I72" s="34"/>
      <c r="J72" s="34"/>
      <c r="K72" s="34"/>
    </row>
    <row r="73" spans="1:11" ht="14.1" customHeight="1" x14ac:dyDescent="0.25">
      <c r="A73" s="34"/>
      <c r="B73" s="34"/>
      <c r="C73" s="49" t="s">
        <v>84</v>
      </c>
      <c r="D73" s="47">
        <v>0</v>
      </c>
      <c r="E73" s="47">
        <v>0</v>
      </c>
      <c r="F73" s="47">
        <v>0</v>
      </c>
      <c r="G73" s="47">
        <v>0</v>
      </c>
      <c r="H73" s="34"/>
      <c r="I73" s="34"/>
      <c r="J73" s="34"/>
      <c r="K73" s="34"/>
    </row>
    <row r="74" spans="1:11" ht="14.1" customHeight="1" x14ac:dyDescent="0.25">
      <c r="A74" s="34"/>
      <c r="B74" s="34"/>
      <c r="C74" s="49" t="s">
        <v>86</v>
      </c>
      <c r="D74" s="47">
        <v>0</v>
      </c>
      <c r="E74" s="47">
        <v>0</v>
      </c>
      <c r="F74" s="47">
        <v>0</v>
      </c>
      <c r="G74" s="47">
        <v>0</v>
      </c>
      <c r="H74" s="34"/>
      <c r="I74" s="34"/>
      <c r="J74" s="34"/>
      <c r="K74" s="34"/>
    </row>
    <row r="75" spans="1:11" ht="14.1" customHeight="1" x14ac:dyDescent="0.25">
      <c r="A75" s="34"/>
      <c r="B75" s="34"/>
      <c r="C75" s="49" t="s">
        <v>72</v>
      </c>
      <c r="D75" s="47">
        <v>0</v>
      </c>
      <c r="E75" s="47">
        <v>0</v>
      </c>
      <c r="F75" s="47">
        <v>0</v>
      </c>
      <c r="G75" s="47">
        <v>0</v>
      </c>
      <c r="H75" s="34"/>
      <c r="I75" s="34"/>
      <c r="J75" s="34"/>
      <c r="K75" s="34"/>
    </row>
    <row r="76" spans="1:11" ht="14.1" customHeight="1" x14ac:dyDescent="0.25">
      <c r="A76" s="34"/>
      <c r="B76" s="34"/>
      <c r="C76" s="49" t="s">
        <v>81</v>
      </c>
      <c r="D76" s="47">
        <v>0</v>
      </c>
      <c r="E76" s="47">
        <v>0</v>
      </c>
      <c r="F76" s="47">
        <v>0</v>
      </c>
      <c r="G76" s="47">
        <v>0</v>
      </c>
      <c r="H76" s="34"/>
      <c r="I76" s="34"/>
      <c r="J76" s="34"/>
      <c r="K76" s="34"/>
    </row>
    <row r="77" spans="1:11" ht="14.1" customHeight="1" x14ac:dyDescent="0.25">
      <c r="A77" s="34"/>
      <c r="B77" s="34"/>
      <c r="C77" s="49" t="s">
        <v>82</v>
      </c>
      <c r="D77" s="47">
        <v>0</v>
      </c>
      <c r="E77" s="47">
        <v>0</v>
      </c>
      <c r="F77" s="47">
        <v>0</v>
      </c>
      <c r="G77" s="47">
        <v>0</v>
      </c>
      <c r="H77" s="34"/>
      <c r="I77" s="34"/>
      <c r="J77" s="34"/>
      <c r="K77" s="34"/>
    </row>
    <row r="78" spans="1:11" ht="14.1" customHeight="1" x14ac:dyDescent="0.25">
      <c r="A78" s="34"/>
      <c r="B78" s="34"/>
      <c r="C78" s="49" t="s">
        <v>83</v>
      </c>
      <c r="D78" s="47">
        <v>0</v>
      </c>
      <c r="E78" s="47">
        <v>0</v>
      </c>
      <c r="F78" s="47">
        <v>0</v>
      </c>
      <c r="G78" s="47">
        <v>0</v>
      </c>
      <c r="H78" s="34"/>
      <c r="I78" s="34"/>
      <c r="J78" s="34"/>
      <c r="K78" s="34"/>
    </row>
    <row r="79" spans="1:11" ht="14.1" customHeight="1" x14ac:dyDescent="0.25">
      <c r="A79" s="34"/>
      <c r="B79" s="34"/>
      <c r="C79" s="49" t="s">
        <v>84</v>
      </c>
      <c r="D79" s="47">
        <v>0</v>
      </c>
      <c r="E79" s="47">
        <v>0</v>
      </c>
      <c r="F79" s="47">
        <v>0</v>
      </c>
      <c r="G79" s="47">
        <v>0</v>
      </c>
      <c r="H79" s="34"/>
      <c r="I79" s="34"/>
      <c r="J79" s="34"/>
      <c r="K79" s="34"/>
    </row>
    <row r="80" spans="1:11" ht="14.1" customHeight="1" x14ac:dyDescent="0.25">
      <c r="A80" s="34"/>
      <c r="B80" s="34"/>
      <c r="C80" s="49" t="s">
        <v>87</v>
      </c>
      <c r="D80" s="47">
        <v>0</v>
      </c>
      <c r="E80" s="47">
        <v>0</v>
      </c>
      <c r="F80" s="47">
        <v>0</v>
      </c>
      <c r="G80" s="47">
        <v>0</v>
      </c>
      <c r="H80" s="34"/>
      <c r="I80" s="34"/>
      <c r="J80" s="34"/>
      <c r="K80" s="34"/>
    </row>
    <row r="81" spans="1:11" ht="14.1" customHeight="1" x14ac:dyDescent="0.25">
      <c r="A81" s="34"/>
      <c r="B81" s="34"/>
      <c r="C81" s="49" t="s">
        <v>88</v>
      </c>
      <c r="D81" s="47">
        <v>0</v>
      </c>
      <c r="E81" s="47">
        <v>0</v>
      </c>
      <c r="F81" s="47">
        <v>0</v>
      </c>
      <c r="G81" s="47">
        <v>0</v>
      </c>
      <c r="H81" s="34"/>
      <c r="I81" s="34"/>
      <c r="J81" s="34"/>
      <c r="K81" s="34"/>
    </row>
    <row r="82" spans="1:11" ht="14.1" customHeight="1" x14ac:dyDescent="0.25">
      <c r="A82" s="34"/>
      <c r="B82" s="34"/>
      <c r="C82" s="48" t="s">
        <v>89</v>
      </c>
      <c r="D82" s="47">
        <v>0</v>
      </c>
      <c r="E82" s="47">
        <v>247347000</v>
      </c>
      <c r="F82" s="47">
        <v>248429000</v>
      </c>
      <c r="G82" s="47">
        <v>250429000</v>
      </c>
      <c r="H82" s="34"/>
      <c r="I82" s="34"/>
      <c r="J82" s="34"/>
      <c r="K82" s="34"/>
    </row>
    <row r="83" spans="1:11" ht="14.1" customHeight="1" x14ac:dyDescent="0.25">
      <c r="A83" s="34"/>
      <c r="B83" s="34"/>
      <c r="C83" s="1417" t="s">
        <v>90</v>
      </c>
      <c r="D83" s="1418"/>
      <c r="E83" s="1418"/>
      <c r="F83" s="1418"/>
      <c r="G83" s="1418"/>
      <c r="H83" s="34"/>
      <c r="I83" s="34"/>
      <c r="J83" s="34"/>
      <c r="K83" s="34"/>
    </row>
    <row r="84" spans="1:11" ht="14.1" customHeight="1" x14ac:dyDescent="0.25">
      <c r="A84" s="34"/>
      <c r="B84" s="34"/>
      <c r="C84" s="56" t="s">
        <v>558</v>
      </c>
      <c r="D84" s="1417" t="s">
        <v>177</v>
      </c>
      <c r="E84" s="1418"/>
      <c r="F84" s="1418"/>
      <c r="G84" s="1418"/>
      <c r="H84" s="34"/>
      <c r="I84" s="34"/>
      <c r="J84" s="34"/>
      <c r="K84" s="34"/>
    </row>
    <row r="85" spans="1:11" ht="18" customHeight="1" x14ac:dyDescent="0.25">
      <c r="A85" s="34"/>
      <c r="B85" s="34"/>
      <c r="C85" s="55" t="s">
        <v>46</v>
      </c>
      <c r="D85" s="1419" t="s">
        <v>557</v>
      </c>
      <c r="E85" s="1420"/>
      <c r="F85" s="1420"/>
      <c r="G85" s="1420"/>
      <c r="H85" s="34"/>
      <c r="I85" s="34"/>
      <c r="J85" s="34"/>
      <c r="K85" s="34"/>
    </row>
    <row r="86" spans="1:11" ht="18" customHeight="1" x14ac:dyDescent="0.25">
      <c r="A86" s="34"/>
      <c r="B86" s="34"/>
      <c r="C86" s="32" t="s">
        <v>48</v>
      </c>
      <c r="D86" s="1421" t="s">
        <v>556</v>
      </c>
      <c r="E86" s="1422"/>
      <c r="F86" s="1422"/>
      <c r="G86" s="1422"/>
      <c r="H86" s="34"/>
      <c r="I86" s="34"/>
      <c r="J86" s="34"/>
      <c r="K86" s="34"/>
    </row>
    <row r="87" spans="1:11" ht="18" customHeight="1" x14ac:dyDescent="0.25">
      <c r="A87" s="34"/>
      <c r="B87" s="34"/>
      <c r="C87" s="32" t="s">
        <v>50</v>
      </c>
      <c r="D87" s="1421" t="s">
        <v>555</v>
      </c>
      <c r="E87" s="1422"/>
      <c r="F87" s="1422"/>
      <c r="G87" s="1422"/>
      <c r="H87" s="34"/>
      <c r="I87" s="34"/>
      <c r="J87" s="34"/>
      <c r="K87" s="34"/>
    </row>
    <row r="88" spans="1:11" ht="15" customHeight="1" x14ac:dyDescent="0.25">
      <c r="A88" s="34"/>
      <c r="B88" s="34"/>
      <c r="C88" s="53"/>
      <c r="D88" s="52">
        <v>2026</v>
      </c>
      <c r="E88" s="52">
        <v>2027</v>
      </c>
      <c r="F88" s="52">
        <v>2028</v>
      </c>
      <c r="G88" s="52">
        <v>2029</v>
      </c>
      <c r="H88" s="34"/>
      <c r="I88" s="34"/>
      <c r="J88" s="34"/>
      <c r="K88" s="34"/>
    </row>
    <row r="89" spans="1:11" ht="15" customHeight="1" x14ac:dyDescent="0.25">
      <c r="A89" s="34"/>
      <c r="B89" s="34"/>
      <c r="C89" s="51"/>
      <c r="D89" s="50" t="s">
        <v>17</v>
      </c>
      <c r="E89" s="50" t="s">
        <v>18</v>
      </c>
      <c r="F89" s="50" t="s">
        <v>18</v>
      </c>
      <c r="G89" s="50" t="s">
        <v>18</v>
      </c>
      <c r="H89" s="34"/>
      <c r="I89" s="34"/>
      <c r="J89" s="34"/>
      <c r="K89" s="34"/>
    </row>
    <row r="90" spans="1:11" ht="14.1" customHeight="1" x14ac:dyDescent="0.25">
      <c r="A90" s="34"/>
      <c r="B90" s="34"/>
      <c r="C90" s="41" t="s">
        <v>52</v>
      </c>
      <c r="D90" s="54" t="s">
        <v>53</v>
      </c>
      <c r="E90" s="54" t="s">
        <v>55</v>
      </c>
      <c r="F90" s="54" t="s">
        <v>55</v>
      </c>
      <c r="G90" s="54" t="s">
        <v>554</v>
      </c>
      <c r="H90" s="34"/>
      <c r="I90" s="34"/>
      <c r="J90" s="34"/>
      <c r="K90" s="34"/>
    </row>
    <row r="91" spans="1:11" ht="14.1" customHeight="1" x14ac:dyDescent="0.25">
      <c r="A91" s="34"/>
      <c r="B91" s="34"/>
      <c r="C91" s="41" t="s">
        <v>54</v>
      </c>
      <c r="D91" s="54" t="s">
        <v>55</v>
      </c>
      <c r="E91" s="54" t="s">
        <v>55</v>
      </c>
      <c r="F91" s="54" t="s">
        <v>55</v>
      </c>
      <c r="G91" s="54" t="s">
        <v>553</v>
      </c>
      <c r="H91" s="34"/>
      <c r="I91" s="34"/>
      <c r="J91" s="34"/>
      <c r="K91" s="34"/>
    </row>
    <row r="92" spans="1:11" ht="14.1" customHeight="1" x14ac:dyDescent="0.25">
      <c r="A92" s="34"/>
      <c r="B92" s="34"/>
      <c r="C92" s="41" t="s">
        <v>59</v>
      </c>
      <c r="D92" s="54" t="s">
        <v>55</v>
      </c>
      <c r="E92" s="54" t="s">
        <v>55</v>
      </c>
      <c r="F92" s="54" t="s">
        <v>55</v>
      </c>
      <c r="G92" s="54" t="s">
        <v>552</v>
      </c>
      <c r="H92" s="34"/>
      <c r="I92" s="34"/>
      <c r="J92" s="34"/>
      <c r="K92" s="34"/>
    </row>
    <row r="93" spans="1:11" ht="14.1" customHeight="1" x14ac:dyDescent="0.25">
      <c r="A93" s="34"/>
      <c r="B93" s="34"/>
      <c r="C93" s="41" t="s">
        <v>63</v>
      </c>
      <c r="D93" s="54" t="s">
        <v>53</v>
      </c>
      <c r="E93" s="54" t="s">
        <v>53</v>
      </c>
      <c r="F93" s="54" t="s">
        <v>53</v>
      </c>
      <c r="G93" s="54" t="s">
        <v>53</v>
      </c>
      <c r="H93" s="34"/>
      <c r="I93" s="34"/>
      <c r="J93" s="34"/>
      <c r="K93" s="34"/>
    </row>
    <row r="94" spans="1:11" ht="14.1" customHeight="1" x14ac:dyDescent="0.25">
      <c r="A94" s="34"/>
      <c r="B94" s="34"/>
      <c r="C94" s="41" t="s">
        <v>65</v>
      </c>
      <c r="D94" s="54" t="s">
        <v>53</v>
      </c>
      <c r="E94" s="54" t="s">
        <v>53</v>
      </c>
      <c r="F94" s="54" t="s">
        <v>53</v>
      </c>
      <c r="G94" s="54" t="s">
        <v>53</v>
      </c>
      <c r="H94" s="34"/>
      <c r="I94" s="34"/>
      <c r="J94" s="34"/>
      <c r="K94" s="34"/>
    </row>
    <row r="95" spans="1:11" ht="14.1" customHeight="1" x14ac:dyDescent="0.25">
      <c r="A95" s="34"/>
      <c r="B95" s="34"/>
      <c r="C95" s="41" t="s">
        <v>68</v>
      </c>
      <c r="D95" s="54" t="s">
        <v>53</v>
      </c>
      <c r="E95" s="54" t="s">
        <v>53</v>
      </c>
      <c r="F95" s="54" t="s">
        <v>53</v>
      </c>
      <c r="G95" s="54" t="s">
        <v>53</v>
      </c>
      <c r="H95" s="34"/>
      <c r="I95" s="34"/>
      <c r="J95" s="34"/>
      <c r="K95" s="34"/>
    </row>
    <row r="96" spans="1:11" ht="14.1" customHeight="1" x14ac:dyDescent="0.25">
      <c r="A96" s="34"/>
      <c r="B96" s="34"/>
      <c r="C96" s="1431" t="s">
        <v>70</v>
      </c>
      <c r="D96" s="1432"/>
      <c r="E96" s="1432"/>
      <c r="F96" s="1432"/>
      <c r="G96" s="1432"/>
      <c r="H96" s="34"/>
      <c r="I96" s="34"/>
      <c r="J96" s="34"/>
      <c r="K96" s="34"/>
    </row>
    <row r="97" spans="1:11" ht="14.1" customHeight="1" x14ac:dyDescent="0.25">
      <c r="A97" s="34"/>
      <c r="B97" s="34"/>
      <c r="C97" s="53"/>
      <c r="D97" s="52">
        <v>2026</v>
      </c>
      <c r="E97" s="52">
        <v>2027</v>
      </c>
      <c r="F97" s="52">
        <v>2028</v>
      </c>
      <c r="G97" s="52">
        <v>2029</v>
      </c>
      <c r="H97" s="34"/>
      <c r="I97" s="34"/>
      <c r="J97" s="34"/>
      <c r="K97" s="34"/>
    </row>
    <row r="98" spans="1:11" ht="14.1" customHeight="1" x14ac:dyDescent="0.25">
      <c r="A98" s="34"/>
      <c r="B98" s="34"/>
      <c r="C98" s="51"/>
      <c r="D98" s="50" t="s">
        <v>17</v>
      </c>
      <c r="E98" s="50" t="s">
        <v>18</v>
      </c>
      <c r="F98" s="50" t="s">
        <v>18</v>
      </c>
      <c r="G98" s="50" t="s">
        <v>18</v>
      </c>
      <c r="H98" s="34"/>
      <c r="I98" s="34"/>
      <c r="J98" s="34"/>
      <c r="K98" s="34"/>
    </row>
    <row r="99" spans="1:11" ht="14.1" customHeight="1" x14ac:dyDescent="0.25">
      <c r="A99" s="34"/>
      <c r="B99" s="34"/>
      <c r="C99" s="49" t="s">
        <v>71</v>
      </c>
      <c r="D99" s="47">
        <v>0</v>
      </c>
      <c r="E99" s="47">
        <v>0</v>
      </c>
      <c r="F99" s="47">
        <v>0</v>
      </c>
      <c r="G99" s="47">
        <v>0</v>
      </c>
      <c r="H99" s="34"/>
      <c r="I99" s="34"/>
      <c r="J99" s="34"/>
      <c r="K99" s="34"/>
    </row>
    <row r="100" spans="1:11" ht="14.1" customHeight="1" x14ac:dyDescent="0.25">
      <c r="A100" s="34"/>
      <c r="B100" s="34"/>
      <c r="C100" s="49" t="s">
        <v>72</v>
      </c>
      <c r="D100" s="47">
        <v>0</v>
      </c>
      <c r="E100" s="47">
        <v>0</v>
      </c>
      <c r="F100" s="47">
        <v>0</v>
      </c>
      <c r="G100" s="47">
        <v>0</v>
      </c>
      <c r="H100" s="34"/>
      <c r="I100" s="34"/>
      <c r="J100" s="34"/>
      <c r="K100" s="34"/>
    </row>
    <row r="101" spans="1:11" ht="14.1" customHeight="1" x14ac:dyDescent="0.25">
      <c r="A101" s="34"/>
      <c r="B101" s="34"/>
      <c r="C101" s="49" t="s">
        <v>73</v>
      </c>
      <c r="D101" s="47">
        <v>0</v>
      </c>
      <c r="E101" s="47">
        <v>0</v>
      </c>
      <c r="F101" s="47">
        <v>0</v>
      </c>
      <c r="G101" s="47">
        <v>0</v>
      </c>
      <c r="H101" s="34"/>
      <c r="I101" s="34"/>
      <c r="J101" s="34"/>
      <c r="K101" s="34"/>
    </row>
    <row r="102" spans="1:11" ht="14.1" customHeight="1" x14ac:dyDescent="0.25">
      <c r="A102" s="34"/>
      <c r="B102" s="34"/>
      <c r="C102" s="49" t="s">
        <v>74</v>
      </c>
      <c r="D102" s="47">
        <v>0</v>
      </c>
      <c r="E102" s="47">
        <v>0</v>
      </c>
      <c r="F102" s="47">
        <v>0</v>
      </c>
      <c r="G102" s="47">
        <v>0</v>
      </c>
      <c r="H102" s="34"/>
      <c r="I102" s="34"/>
      <c r="J102" s="34"/>
      <c r="K102" s="34"/>
    </row>
    <row r="103" spans="1:11" ht="14.1" customHeight="1" x14ac:dyDescent="0.25">
      <c r="A103" s="34"/>
      <c r="B103" s="34"/>
      <c r="C103" s="49" t="s">
        <v>72</v>
      </c>
      <c r="D103" s="47">
        <v>0</v>
      </c>
      <c r="E103" s="47">
        <v>0</v>
      </c>
      <c r="F103" s="47">
        <v>0</v>
      </c>
      <c r="G103" s="47">
        <v>0</v>
      </c>
      <c r="H103" s="34"/>
      <c r="I103" s="34"/>
      <c r="J103" s="34"/>
      <c r="K103" s="34"/>
    </row>
    <row r="104" spans="1:11" ht="14.1" customHeight="1" x14ac:dyDescent="0.25">
      <c r="A104" s="34"/>
      <c r="B104" s="34"/>
      <c r="C104" s="49" t="s">
        <v>73</v>
      </c>
      <c r="D104" s="47">
        <v>0</v>
      </c>
      <c r="E104" s="47">
        <v>0</v>
      </c>
      <c r="F104" s="47">
        <v>0</v>
      </c>
      <c r="G104" s="47">
        <v>0</v>
      </c>
      <c r="H104" s="34"/>
      <c r="I104" s="34"/>
      <c r="J104" s="34"/>
      <c r="K104" s="34"/>
    </row>
    <row r="105" spans="1:11" ht="14.1" customHeight="1" x14ac:dyDescent="0.25">
      <c r="A105" s="34"/>
      <c r="B105" s="34"/>
      <c r="C105" s="49" t="s">
        <v>75</v>
      </c>
      <c r="D105" s="47">
        <v>0</v>
      </c>
      <c r="E105" s="47">
        <v>0</v>
      </c>
      <c r="F105" s="47">
        <v>0</v>
      </c>
      <c r="G105" s="47">
        <v>0</v>
      </c>
      <c r="H105" s="34"/>
      <c r="I105" s="34"/>
      <c r="J105" s="34"/>
      <c r="K105" s="34"/>
    </row>
    <row r="106" spans="1:11" ht="14.1" customHeight="1" x14ac:dyDescent="0.25">
      <c r="A106" s="34"/>
      <c r="B106" s="34"/>
      <c r="C106" s="49" t="s">
        <v>72</v>
      </c>
      <c r="D106" s="47">
        <v>0</v>
      </c>
      <c r="E106" s="47">
        <v>0</v>
      </c>
      <c r="F106" s="47">
        <v>0</v>
      </c>
      <c r="G106" s="47">
        <v>0</v>
      </c>
      <c r="H106" s="34"/>
      <c r="I106" s="34"/>
      <c r="J106" s="34"/>
      <c r="K106" s="34"/>
    </row>
    <row r="107" spans="1:11" ht="14.1" customHeight="1" x14ac:dyDescent="0.25">
      <c r="A107" s="34"/>
      <c r="B107" s="34"/>
      <c r="C107" s="49" t="s">
        <v>73</v>
      </c>
      <c r="D107" s="47">
        <v>0</v>
      </c>
      <c r="E107" s="47">
        <v>0</v>
      </c>
      <c r="F107" s="47">
        <v>0</v>
      </c>
      <c r="G107" s="47">
        <v>0</v>
      </c>
      <c r="H107" s="34"/>
      <c r="I107" s="34"/>
      <c r="J107" s="34"/>
      <c r="K107" s="34"/>
    </row>
    <row r="108" spans="1:11" ht="14.1" customHeight="1" x14ac:dyDescent="0.25">
      <c r="A108" s="34"/>
      <c r="B108" s="34"/>
      <c r="C108" s="49" t="s">
        <v>76</v>
      </c>
      <c r="D108" s="47">
        <v>0</v>
      </c>
      <c r="E108" s="47">
        <v>0</v>
      </c>
      <c r="F108" s="47">
        <v>0</v>
      </c>
      <c r="G108" s="47">
        <v>0</v>
      </c>
      <c r="H108" s="34"/>
      <c r="I108" s="34"/>
      <c r="J108" s="34"/>
      <c r="K108" s="34"/>
    </row>
    <row r="109" spans="1:11" ht="14.1" customHeight="1" x14ac:dyDescent="0.25">
      <c r="A109" s="34"/>
      <c r="B109" s="34"/>
      <c r="C109" s="49" t="s">
        <v>72</v>
      </c>
      <c r="D109" s="47">
        <v>0</v>
      </c>
      <c r="E109" s="47">
        <v>0</v>
      </c>
      <c r="F109" s="47">
        <v>0</v>
      </c>
      <c r="G109" s="47">
        <v>0</v>
      </c>
      <c r="H109" s="34"/>
      <c r="I109" s="34"/>
      <c r="J109" s="34"/>
      <c r="K109" s="34"/>
    </row>
    <row r="110" spans="1:11" ht="14.1" customHeight="1" x14ac:dyDescent="0.25">
      <c r="A110" s="34"/>
      <c r="B110" s="34"/>
      <c r="C110" s="49" t="s">
        <v>73</v>
      </c>
      <c r="D110" s="47">
        <v>0</v>
      </c>
      <c r="E110" s="47">
        <v>0</v>
      </c>
      <c r="F110" s="47">
        <v>0</v>
      </c>
      <c r="G110" s="47">
        <v>0</v>
      </c>
      <c r="H110" s="34"/>
      <c r="I110" s="34"/>
      <c r="J110" s="34"/>
      <c r="K110" s="34"/>
    </row>
    <row r="111" spans="1:11" ht="14.1" customHeight="1" x14ac:dyDescent="0.25">
      <c r="A111" s="34"/>
      <c r="B111" s="34"/>
      <c r="C111" s="49" t="s">
        <v>77</v>
      </c>
      <c r="D111" s="47">
        <v>0</v>
      </c>
      <c r="E111" s="47">
        <v>0</v>
      </c>
      <c r="F111" s="47">
        <v>0</v>
      </c>
      <c r="G111" s="47">
        <v>0</v>
      </c>
      <c r="H111" s="34"/>
      <c r="I111" s="34"/>
      <c r="J111" s="34"/>
      <c r="K111" s="34"/>
    </row>
    <row r="112" spans="1:11" ht="14.1" customHeight="1" x14ac:dyDescent="0.25">
      <c r="A112" s="34"/>
      <c r="B112" s="34"/>
      <c r="C112" s="49" t="s">
        <v>72</v>
      </c>
      <c r="D112" s="47">
        <v>0</v>
      </c>
      <c r="E112" s="47">
        <v>0</v>
      </c>
      <c r="F112" s="47">
        <v>0</v>
      </c>
      <c r="G112" s="47">
        <v>0</v>
      </c>
      <c r="H112" s="34"/>
      <c r="I112" s="34"/>
      <c r="J112" s="34"/>
      <c r="K112" s="34"/>
    </row>
    <row r="113" spans="1:11" ht="14.1" customHeight="1" x14ac:dyDescent="0.25">
      <c r="A113" s="34"/>
      <c r="B113" s="34"/>
      <c r="C113" s="49" t="s">
        <v>73</v>
      </c>
      <c r="D113" s="47">
        <v>0</v>
      </c>
      <c r="E113" s="47">
        <v>0</v>
      </c>
      <c r="F113" s="47">
        <v>0</v>
      </c>
      <c r="G113" s="47">
        <v>0</v>
      </c>
      <c r="H113" s="34"/>
      <c r="I113" s="34"/>
      <c r="J113" s="34"/>
      <c r="K113" s="34"/>
    </row>
    <row r="114" spans="1:11" ht="14.1" customHeight="1" x14ac:dyDescent="0.25">
      <c r="A114" s="34"/>
      <c r="B114" s="34"/>
      <c r="C114" s="49" t="s">
        <v>78</v>
      </c>
      <c r="D114" s="47">
        <v>0</v>
      </c>
      <c r="E114" s="47">
        <v>0</v>
      </c>
      <c r="F114" s="47">
        <v>0</v>
      </c>
      <c r="G114" s="47">
        <v>0</v>
      </c>
      <c r="H114" s="34"/>
      <c r="I114" s="34"/>
      <c r="J114" s="34"/>
      <c r="K114" s="34"/>
    </row>
    <row r="115" spans="1:11" ht="14.1" customHeight="1" x14ac:dyDescent="0.25">
      <c r="A115" s="34"/>
      <c r="B115" s="34"/>
      <c r="C115" s="49" t="s">
        <v>72</v>
      </c>
      <c r="D115" s="47">
        <v>0</v>
      </c>
      <c r="E115" s="47">
        <v>0</v>
      </c>
      <c r="F115" s="47">
        <v>0</v>
      </c>
      <c r="G115" s="47">
        <v>0</v>
      </c>
      <c r="H115" s="34"/>
      <c r="I115" s="34"/>
      <c r="J115" s="34"/>
      <c r="K115" s="34"/>
    </row>
    <row r="116" spans="1:11" ht="14.1" customHeight="1" x14ac:dyDescent="0.25">
      <c r="A116" s="34"/>
      <c r="B116" s="34"/>
      <c r="C116" s="49" t="s">
        <v>73</v>
      </c>
      <c r="D116" s="47">
        <v>0</v>
      </c>
      <c r="E116" s="47">
        <v>0</v>
      </c>
      <c r="F116" s="47">
        <v>0</v>
      </c>
      <c r="G116" s="47">
        <v>0</v>
      </c>
      <c r="H116" s="34"/>
      <c r="I116" s="34"/>
      <c r="J116" s="34"/>
      <c r="K116" s="34"/>
    </row>
    <row r="117" spans="1:11" ht="14.1" customHeight="1" x14ac:dyDescent="0.25">
      <c r="A117" s="34"/>
      <c r="B117" s="34"/>
      <c r="C117" s="49" t="s">
        <v>79</v>
      </c>
      <c r="D117" s="47">
        <v>0</v>
      </c>
      <c r="E117" s="47">
        <v>0</v>
      </c>
      <c r="F117" s="47">
        <v>0</v>
      </c>
      <c r="G117" s="47">
        <v>0</v>
      </c>
      <c r="H117" s="34"/>
      <c r="I117" s="34"/>
      <c r="J117" s="34"/>
      <c r="K117" s="34"/>
    </row>
    <row r="118" spans="1:11" ht="14.1" customHeight="1" x14ac:dyDescent="0.25">
      <c r="A118" s="34"/>
      <c r="B118" s="34"/>
      <c r="C118" s="49" t="s">
        <v>72</v>
      </c>
      <c r="D118" s="47">
        <v>0</v>
      </c>
      <c r="E118" s="47">
        <v>0</v>
      </c>
      <c r="F118" s="47">
        <v>0</v>
      </c>
      <c r="G118" s="47">
        <v>0</v>
      </c>
      <c r="H118" s="34"/>
      <c r="I118" s="34"/>
      <c r="J118" s="34"/>
      <c r="K118" s="34"/>
    </row>
    <row r="119" spans="1:11" ht="14.1" customHeight="1" x14ac:dyDescent="0.25">
      <c r="A119" s="34"/>
      <c r="B119" s="34"/>
      <c r="C119" s="49" t="s">
        <v>73</v>
      </c>
      <c r="D119" s="47">
        <v>0</v>
      </c>
      <c r="E119" s="47">
        <v>0</v>
      </c>
      <c r="F119" s="47">
        <v>0</v>
      </c>
      <c r="G119" s="47">
        <v>0</v>
      </c>
      <c r="H119" s="34"/>
      <c r="I119" s="34"/>
      <c r="J119" s="34"/>
      <c r="K119" s="34"/>
    </row>
    <row r="120" spans="1:11" ht="14.1" customHeight="1" x14ac:dyDescent="0.25">
      <c r="A120" s="34"/>
      <c r="B120" s="34"/>
      <c r="C120" s="49" t="s">
        <v>80</v>
      </c>
      <c r="D120" s="47">
        <v>0</v>
      </c>
      <c r="E120" s="47">
        <v>0</v>
      </c>
      <c r="F120" s="47">
        <v>0</v>
      </c>
      <c r="G120" s="47">
        <v>0</v>
      </c>
      <c r="H120" s="34"/>
      <c r="I120" s="34"/>
      <c r="J120" s="34"/>
      <c r="K120" s="34"/>
    </row>
    <row r="121" spans="1:11" ht="14.1" customHeight="1" x14ac:dyDescent="0.25">
      <c r="A121" s="34"/>
      <c r="B121" s="34"/>
      <c r="C121" s="49" t="s">
        <v>72</v>
      </c>
      <c r="D121" s="47">
        <v>0</v>
      </c>
      <c r="E121" s="47">
        <v>0</v>
      </c>
      <c r="F121" s="47">
        <v>0</v>
      </c>
      <c r="G121" s="47">
        <v>0</v>
      </c>
      <c r="H121" s="34"/>
      <c r="I121" s="34"/>
      <c r="J121" s="34"/>
      <c r="K121" s="34"/>
    </row>
    <row r="122" spans="1:11" ht="14.1" customHeight="1" x14ac:dyDescent="0.25">
      <c r="A122" s="34"/>
      <c r="B122" s="34"/>
      <c r="C122" s="49" t="s">
        <v>81</v>
      </c>
      <c r="D122" s="47">
        <v>0</v>
      </c>
      <c r="E122" s="47">
        <v>0</v>
      </c>
      <c r="F122" s="47">
        <v>0</v>
      </c>
      <c r="G122" s="47">
        <v>0</v>
      </c>
      <c r="H122" s="34"/>
      <c r="I122" s="34"/>
      <c r="J122" s="34"/>
      <c r="K122" s="34"/>
    </row>
    <row r="123" spans="1:11" ht="14.1" customHeight="1" x14ac:dyDescent="0.25">
      <c r="A123" s="34"/>
      <c r="B123" s="34"/>
      <c r="C123" s="49" t="s">
        <v>82</v>
      </c>
      <c r="D123" s="47">
        <v>0</v>
      </c>
      <c r="E123" s="47">
        <v>0</v>
      </c>
      <c r="F123" s="47">
        <v>0</v>
      </c>
      <c r="G123" s="47">
        <v>0</v>
      </c>
      <c r="H123" s="34"/>
      <c r="I123" s="34"/>
      <c r="J123" s="34"/>
      <c r="K123" s="34"/>
    </row>
    <row r="124" spans="1:11" ht="14.1" customHeight="1" x14ac:dyDescent="0.25">
      <c r="A124" s="34"/>
      <c r="B124" s="34"/>
      <c r="C124" s="49" t="s">
        <v>83</v>
      </c>
      <c r="D124" s="47">
        <v>0</v>
      </c>
      <c r="E124" s="47">
        <v>0</v>
      </c>
      <c r="F124" s="47">
        <v>0</v>
      </c>
      <c r="G124" s="47">
        <v>0</v>
      </c>
      <c r="H124" s="34"/>
      <c r="I124" s="34"/>
      <c r="J124" s="34"/>
      <c r="K124" s="34"/>
    </row>
    <row r="125" spans="1:11" ht="14.1" customHeight="1" x14ac:dyDescent="0.25">
      <c r="A125" s="34"/>
      <c r="B125" s="34"/>
      <c r="C125" s="49" t="s">
        <v>84</v>
      </c>
      <c r="D125" s="47">
        <v>0</v>
      </c>
      <c r="E125" s="47">
        <v>0</v>
      </c>
      <c r="F125" s="47">
        <v>0</v>
      </c>
      <c r="G125" s="47">
        <v>0</v>
      </c>
      <c r="H125" s="34"/>
      <c r="I125" s="34"/>
      <c r="J125" s="34"/>
      <c r="K125" s="34"/>
    </row>
    <row r="126" spans="1:11" ht="14.1" customHeight="1" x14ac:dyDescent="0.25">
      <c r="A126" s="34"/>
      <c r="B126" s="34"/>
      <c r="C126" s="49" t="s">
        <v>85</v>
      </c>
      <c r="D126" s="47">
        <v>0</v>
      </c>
      <c r="E126" s="47">
        <v>0</v>
      </c>
      <c r="F126" s="47">
        <v>0</v>
      </c>
      <c r="G126" s="47">
        <v>21867559</v>
      </c>
      <c r="H126" s="34"/>
      <c r="I126" s="34"/>
      <c r="J126" s="34"/>
      <c r="K126" s="34"/>
    </row>
    <row r="127" spans="1:11" ht="14.1" customHeight="1" x14ac:dyDescent="0.25">
      <c r="A127" s="34"/>
      <c r="B127" s="34"/>
      <c r="C127" s="49" t="s">
        <v>72</v>
      </c>
      <c r="D127" s="47">
        <v>0</v>
      </c>
      <c r="E127" s="47">
        <v>0</v>
      </c>
      <c r="F127" s="47">
        <v>0</v>
      </c>
      <c r="G127" s="47">
        <v>21867559</v>
      </c>
      <c r="H127" s="34"/>
      <c r="I127" s="34"/>
      <c r="J127" s="34"/>
      <c r="K127" s="34"/>
    </row>
    <row r="128" spans="1:11" ht="14.1" customHeight="1" x14ac:dyDescent="0.25">
      <c r="A128" s="34"/>
      <c r="B128" s="34"/>
      <c r="C128" s="49" t="s">
        <v>81</v>
      </c>
      <c r="D128" s="47">
        <v>0</v>
      </c>
      <c r="E128" s="47">
        <v>0</v>
      </c>
      <c r="F128" s="47">
        <v>0</v>
      </c>
      <c r="G128" s="47">
        <v>0</v>
      </c>
      <c r="H128" s="34"/>
      <c r="I128" s="34"/>
      <c r="J128" s="34"/>
      <c r="K128" s="34"/>
    </row>
    <row r="129" spans="1:11" ht="14.1" customHeight="1" x14ac:dyDescent="0.25">
      <c r="A129" s="34"/>
      <c r="B129" s="34"/>
      <c r="C129" s="49" t="s">
        <v>82</v>
      </c>
      <c r="D129" s="47">
        <v>0</v>
      </c>
      <c r="E129" s="47">
        <v>0</v>
      </c>
      <c r="F129" s="47">
        <v>0</v>
      </c>
      <c r="G129" s="47">
        <v>0</v>
      </c>
      <c r="H129" s="34"/>
      <c r="I129" s="34"/>
      <c r="J129" s="34"/>
      <c r="K129" s="34"/>
    </row>
    <row r="130" spans="1:11" ht="14.1" customHeight="1" x14ac:dyDescent="0.25">
      <c r="A130" s="34"/>
      <c r="B130" s="34"/>
      <c r="C130" s="49" t="s">
        <v>83</v>
      </c>
      <c r="D130" s="47">
        <v>0</v>
      </c>
      <c r="E130" s="47">
        <v>0</v>
      </c>
      <c r="F130" s="47">
        <v>0</v>
      </c>
      <c r="G130" s="47">
        <v>0</v>
      </c>
      <c r="H130" s="34"/>
      <c r="I130" s="34"/>
      <c r="J130" s="34"/>
      <c r="K130" s="34"/>
    </row>
    <row r="131" spans="1:11" ht="14.1" customHeight="1" x14ac:dyDescent="0.25">
      <c r="A131" s="34"/>
      <c r="B131" s="34"/>
      <c r="C131" s="49" t="s">
        <v>84</v>
      </c>
      <c r="D131" s="47">
        <v>0</v>
      </c>
      <c r="E131" s="47">
        <v>0</v>
      </c>
      <c r="F131" s="47">
        <v>0</v>
      </c>
      <c r="G131" s="47">
        <v>0</v>
      </c>
      <c r="H131" s="34"/>
      <c r="I131" s="34"/>
      <c r="J131" s="34"/>
      <c r="K131" s="34"/>
    </row>
    <row r="132" spans="1:11" ht="14.1" customHeight="1" x14ac:dyDescent="0.25">
      <c r="A132" s="34"/>
      <c r="B132" s="34"/>
      <c r="C132" s="49" t="s">
        <v>86</v>
      </c>
      <c r="D132" s="47">
        <v>0</v>
      </c>
      <c r="E132" s="47">
        <v>0</v>
      </c>
      <c r="F132" s="47">
        <v>0</v>
      </c>
      <c r="G132" s="47">
        <v>0</v>
      </c>
      <c r="H132" s="34"/>
      <c r="I132" s="34"/>
      <c r="J132" s="34"/>
      <c r="K132" s="34"/>
    </row>
    <row r="133" spans="1:11" ht="14.1" customHeight="1" x14ac:dyDescent="0.25">
      <c r="A133" s="34"/>
      <c r="B133" s="34"/>
      <c r="C133" s="49" t="s">
        <v>72</v>
      </c>
      <c r="D133" s="47">
        <v>0</v>
      </c>
      <c r="E133" s="47">
        <v>0</v>
      </c>
      <c r="F133" s="47">
        <v>0</v>
      </c>
      <c r="G133" s="47">
        <v>0</v>
      </c>
      <c r="H133" s="34"/>
      <c r="I133" s="34"/>
      <c r="J133" s="34"/>
      <c r="K133" s="34"/>
    </row>
    <row r="134" spans="1:11" ht="14.1" customHeight="1" x14ac:dyDescent="0.25">
      <c r="A134" s="34"/>
      <c r="B134" s="34"/>
      <c r="C134" s="49" t="s">
        <v>81</v>
      </c>
      <c r="D134" s="47">
        <v>0</v>
      </c>
      <c r="E134" s="47">
        <v>0</v>
      </c>
      <c r="F134" s="47">
        <v>0</v>
      </c>
      <c r="G134" s="47">
        <v>0</v>
      </c>
      <c r="H134" s="34"/>
      <c r="I134" s="34"/>
      <c r="J134" s="34"/>
      <c r="K134" s="34"/>
    </row>
    <row r="135" spans="1:11" ht="14.1" customHeight="1" x14ac:dyDescent="0.25">
      <c r="A135" s="34"/>
      <c r="B135" s="34"/>
      <c r="C135" s="49" t="s">
        <v>82</v>
      </c>
      <c r="D135" s="47">
        <v>0</v>
      </c>
      <c r="E135" s="47">
        <v>0</v>
      </c>
      <c r="F135" s="47">
        <v>0</v>
      </c>
      <c r="G135" s="47">
        <v>0</v>
      </c>
      <c r="H135" s="34"/>
      <c r="I135" s="34"/>
      <c r="J135" s="34"/>
      <c r="K135" s="34"/>
    </row>
    <row r="136" spans="1:11" ht="14.1" customHeight="1" x14ac:dyDescent="0.25">
      <c r="A136" s="34"/>
      <c r="B136" s="34"/>
      <c r="C136" s="49" t="s">
        <v>83</v>
      </c>
      <c r="D136" s="47">
        <v>0</v>
      </c>
      <c r="E136" s="47">
        <v>0</v>
      </c>
      <c r="F136" s="47">
        <v>0</v>
      </c>
      <c r="G136" s="47">
        <v>0</v>
      </c>
      <c r="H136" s="34"/>
      <c r="I136" s="34"/>
      <c r="J136" s="34"/>
      <c r="K136" s="34"/>
    </row>
    <row r="137" spans="1:11" ht="14.1" customHeight="1" x14ac:dyDescent="0.25">
      <c r="A137" s="34"/>
      <c r="B137" s="34"/>
      <c r="C137" s="49" t="s">
        <v>84</v>
      </c>
      <c r="D137" s="47">
        <v>0</v>
      </c>
      <c r="E137" s="47">
        <v>0</v>
      </c>
      <c r="F137" s="47">
        <v>0</v>
      </c>
      <c r="G137" s="47">
        <v>0</v>
      </c>
      <c r="H137" s="34"/>
      <c r="I137" s="34"/>
      <c r="J137" s="34"/>
      <c r="K137" s="34"/>
    </row>
    <row r="138" spans="1:11" ht="14.1" customHeight="1" x14ac:dyDescent="0.25">
      <c r="A138" s="34"/>
      <c r="B138" s="34"/>
      <c r="C138" s="49" t="s">
        <v>87</v>
      </c>
      <c r="D138" s="47">
        <v>0</v>
      </c>
      <c r="E138" s="47">
        <v>0</v>
      </c>
      <c r="F138" s="47">
        <v>0</v>
      </c>
      <c r="G138" s="47">
        <v>0</v>
      </c>
      <c r="H138" s="34"/>
      <c r="I138" s="34"/>
      <c r="J138" s="34"/>
      <c r="K138" s="34"/>
    </row>
    <row r="139" spans="1:11" ht="14.1" customHeight="1" x14ac:dyDescent="0.25">
      <c r="A139" s="34"/>
      <c r="B139" s="34"/>
      <c r="C139" s="49" t="s">
        <v>88</v>
      </c>
      <c r="D139" s="47">
        <v>0</v>
      </c>
      <c r="E139" s="47">
        <v>0</v>
      </c>
      <c r="F139" s="47">
        <v>0</v>
      </c>
      <c r="G139" s="47">
        <v>0</v>
      </c>
      <c r="H139" s="34"/>
      <c r="I139" s="34"/>
      <c r="J139" s="34"/>
      <c r="K139" s="34"/>
    </row>
    <row r="140" spans="1:11" ht="14.1" customHeight="1" x14ac:dyDescent="0.25">
      <c r="A140" s="34"/>
      <c r="B140" s="34"/>
      <c r="C140" s="48" t="s">
        <v>89</v>
      </c>
      <c r="D140" s="47">
        <v>0</v>
      </c>
      <c r="E140" s="47">
        <v>0</v>
      </c>
      <c r="F140" s="47">
        <v>0</v>
      </c>
      <c r="G140" s="47">
        <v>21867559</v>
      </c>
      <c r="H140" s="34"/>
      <c r="I140" s="34"/>
      <c r="J140" s="34"/>
      <c r="K140" s="34"/>
    </row>
    <row r="141" spans="1:11" ht="14.1" customHeight="1" x14ac:dyDescent="0.25">
      <c r="A141" s="34"/>
      <c r="B141" s="34"/>
      <c r="C141" s="56" t="s">
        <v>551</v>
      </c>
      <c r="D141" s="1417" t="s">
        <v>550</v>
      </c>
      <c r="E141" s="1418"/>
      <c r="F141" s="1418"/>
      <c r="G141" s="1418"/>
      <c r="H141" s="34"/>
      <c r="I141" s="34"/>
      <c r="J141" s="34"/>
      <c r="K141" s="34"/>
    </row>
    <row r="142" spans="1:11" ht="27" customHeight="1" x14ac:dyDescent="0.25">
      <c r="A142" s="34"/>
      <c r="B142" s="34"/>
      <c r="C142" s="55" t="s">
        <v>46</v>
      </c>
      <c r="D142" s="1419" t="s">
        <v>549</v>
      </c>
      <c r="E142" s="1420"/>
      <c r="F142" s="1420"/>
      <c r="G142" s="1420"/>
      <c r="H142" s="34"/>
      <c r="I142" s="34"/>
      <c r="J142" s="34"/>
      <c r="K142" s="34"/>
    </row>
    <row r="143" spans="1:11" ht="27" customHeight="1" x14ac:dyDescent="0.25">
      <c r="A143" s="34"/>
      <c r="B143" s="34"/>
      <c r="C143" s="32" t="s">
        <v>48</v>
      </c>
      <c r="D143" s="1421" t="s">
        <v>548</v>
      </c>
      <c r="E143" s="1422"/>
      <c r="F143" s="1422"/>
      <c r="G143" s="1422"/>
      <c r="H143" s="34"/>
      <c r="I143" s="34"/>
      <c r="J143" s="34"/>
      <c r="K143" s="34"/>
    </row>
    <row r="144" spans="1:11" ht="27" customHeight="1" x14ac:dyDescent="0.25">
      <c r="A144" s="34"/>
      <c r="B144" s="34"/>
      <c r="C144" s="32" t="s">
        <v>50</v>
      </c>
      <c r="D144" s="1421" t="s">
        <v>547</v>
      </c>
      <c r="E144" s="1422"/>
      <c r="F144" s="1422"/>
      <c r="G144" s="1422"/>
      <c r="H144" s="34"/>
      <c r="I144" s="34"/>
      <c r="J144" s="34"/>
      <c r="K144" s="34"/>
    </row>
    <row r="145" spans="1:11" ht="15" customHeight="1" x14ac:dyDescent="0.25">
      <c r="A145" s="34"/>
      <c r="B145" s="34"/>
      <c r="C145" s="53"/>
      <c r="D145" s="52">
        <v>2026</v>
      </c>
      <c r="E145" s="52">
        <v>2027</v>
      </c>
      <c r="F145" s="52">
        <v>2028</v>
      </c>
      <c r="G145" s="52">
        <v>2029</v>
      </c>
      <c r="H145" s="34"/>
      <c r="I145" s="34"/>
      <c r="J145" s="34"/>
      <c r="K145" s="34"/>
    </row>
    <row r="146" spans="1:11" ht="15" customHeight="1" x14ac:dyDescent="0.25">
      <c r="A146" s="34"/>
      <c r="B146" s="34"/>
      <c r="C146" s="51"/>
      <c r="D146" s="50" t="s">
        <v>17</v>
      </c>
      <c r="E146" s="50" t="s">
        <v>18</v>
      </c>
      <c r="F146" s="50" t="s">
        <v>18</v>
      </c>
      <c r="G146" s="50" t="s">
        <v>18</v>
      </c>
      <c r="H146" s="34"/>
      <c r="I146" s="34"/>
      <c r="J146" s="34"/>
      <c r="K146" s="34"/>
    </row>
    <row r="147" spans="1:11" ht="14.1" customHeight="1" x14ac:dyDescent="0.25">
      <c r="A147" s="34"/>
      <c r="B147" s="34"/>
      <c r="C147" s="41" t="s">
        <v>52</v>
      </c>
      <c r="D147" s="54" t="s">
        <v>53</v>
      </c>
      <c r="E147" s="54" t="s">
        <v>286</v>
      </c>
      <c r="F147" s="54" t="s">
        <v>286</v>
      </c>
      <c r="G147" s="54" t="s">
        <v>479</v>
      </c>
      <c r="H147" s="34"/>
      <c r="I147" s="34"/>
      <c r="J147" s="34"/>
      <c r="K147" s="34"/>
    </row>
    <row r="148" spans="1:11" ht="14.1" customHeight="1" x14ac:dyDescent="0.25">
      <c r="A148" s="34"/>
      <c r="B148" s="34"/>
      <c r="C148" s="41" t="s">
        <v>54</v>
      </c>
      <c r="D148" s="54" t="s">
        <v>55</v>
      </c>
      <c r="E148" s="54" t="s">
        <v>546</v>
      </c>
      <c r="F148" s="54" t="s">
        <v>546</v>
      </c>
      <c r="G148" s="54" t="s">
        <v>545</v>
      </c>
      <c r="H148" s="34"/>
      <c r="I148" s="34"/>
      <c r="J148" s="34"/>
      <c r="K148" s="34"/>
    </row>
    <row r="149" spans="1:11" ht="14.1" customHeight="1" x14ac:dyDescent="0.25">
      <c r="A149" s="34"/>
      <c r="B149" s="34"/>
      <c r="C149" s="41" t="s">
        <v>59</v>
      </c>
      <c r="D149" s="54" t="s">
        <v>55</v>
      </c>
      <c r="E149" s="54" t="s">
        <v>544</v>
      </c>
      <c r="F149" s="54" t="s">
        <v>544</v>
      </c>
      <c r="G149" s="54" t="s">
        <v>543</v>
      </c>
      <c r="H149" s="34"/>
      <c r="I149" s="34"/>
      <c r="J149" s="34"/>
      <c r="K149" s="34"/>
    </row>
    <row r="150" spans="1:11" ht="14.1" customHeight="1" x14ac:dyDescent="0.25">
      <c r="A150" s="34"/>
      <c r="B150" s="34"/>
      <c r="C150" s="41" t="s">
        <v>63</v>
      </c>
      <c r="D150" s="54" t="s">
        <v>53</v>
      </c>
      <c r="E150" s="54" t="s">
        <v>53</v>
      </c>
      <c r="F150" s="54" t="s">
        <v>55</v>
      </c>
      <c r="G150" s="54" t="s">
        <v>542</v>
      </c>
      <c r="H150" s="34"/>
      <c r="I150" s="34"/>
      <c r="J150" s="34"/>
      <c r="K150" s="34"/>
    </row>
    <row r="151" spans="1:11" ht="14.1" customHeight="1" x14ac:dyDescent="0.25">
      <c r="A151" s="34"/>
      <c r="B151" s="34"/>
      <c r="C151" s="41" t="s">
        <v>65</v>
      </c>
      <c r="D151" s="54" t="s">
        <v>53</v>
      </c>
      <c r="E151" s="54" t="s">
        <v>53</v>
      </c>
      <c r="F151" s="54" t="s">
        <v>55</v>
      </c>
      <c r="G151" s="54" t="s">
        <v>541</v>
      </c>
      <c r="H151" s="34"/>
      <c r="I151" s="34"/>
      <c r="J151" s="34"/>
      <c r="K151" s="34"/>
    </row>
    <row r="152" spans="1:11" ht="14.1" customHeight="1" x14ac:dyDescent="0.25">
      <c r="A152" s="34"/>
      <c r="B152" s="34"/>
      <c r="C152" s="41" t="s">
        <v>68</v>
      </c>
      <c r="D152" s="54" t="s">
        <v>53</v>
      </c>
      <c r="E152" s="54" t="s">
        <v>53</v>
      </c>
      <c r="F152" s="54" t="s">
        <v>55</v>
      </c>
      <c r="G152" s="54" t="s">
        <v>540</v>
      </c>
      <c r="H152" s="34"/>
      <c r="I152" s="34"/>
      <c r="J152" s="34"/>
      <c r="K152" s="34"/>
    </row>
    <row r="153" spans="1:11" ht="14.1" customHeight="1" x14ac:dyDescent="0.25">
      <c r="A153" s="34"/>
      <c r="B153" s="34"/>
      <c r="C153" s="1431" t="s">
        <v>70</v>
      </c>
      <c r="D153" s="1432"/>
      <c r="E153" s="1432"/>
      <c r="F153" s="1432"/>
      <c r="G153" s="1432"/>
      <c r="H153" s="34"/>
      <c r="I153" s="34"/>
      <c r="J153" s="34"/>
      <c r="K153" s="34"/>
    </row>
    <row r="154" spans="1:11" ht="14.1" customHeight="1" x14ac:dyDescent="0.25">
      <c r="A154" s="34"/>
      <c r="B154" s="34"/>
      <c r="C154" s="53"/>
      <c r="D154" s="52">
        <v>2026</v>
      </c>
      <c r="E154" s="52">
        <v>2027</v>
      </c>
      <c r="F154" s="52">
        <v>2028</v>
      </c>
      <c r="G154" s="52">
        <v>2029</v>
      </c>
      <c r="H154" s="34"/>
      <c r="I154" s="34"/>
      <c r="J154" s="34"/>
      <c r="K154" s="34"/>
    </row>
    <row r="155" spans="1:11" ht="14.1" customHeight="1" x14ac:dyDescent="0.25">
      <c r="A155" s="34"/>
      <c r="B155" s="34"/>
      <c r="C155" s="51"/>
      <c r="D155" s="50" t="s">
        <v>17</v>
      </c>
      <c r="E155" s="50" t="s">
        <v>18</v>
      </c>
      <c r="F155" s="50" t="s">
        <v>18</v>
      </c>
      <c r="G155" s="50" t="s">
        <v>18</v>
      </c>
      <c r="H155" s="34"/>
      <c r="I155" s="34"/>
      <c r="J155" s="34"/>
      <c r="K155" s="34"/>
    </row>
    <row r="156" spans="1:11" ht="14.1" customHeight="1" x14ac:dyDescent="0.25">
      <c r="A156" s="34"/>
      <c r="B156" s="34"/>
      <c r="C156" s="49" t="s">
        <v>71</v>
      </c>
      <c r="D156" s="47">
        <v>0</v>
      </c>
      <c r="E156" s="47">
        <v>0</v>
      </c>
      <c r="F156" s="47">
        <v>0</v>
      </c>
      <c r="G156" s="47">
        <v>0</v>
      </c>
      <c r="H156" s="34"/>
      <c r="I156" s="34"/>
      <c r="J156" s="34"/>
      <c r="K156" s="34"/>
    </row>
    <row r="157" spans="1:11" ht="14.1" customHeight="1" x14ac:dyDescent="0.25">
      <c r="A157" s="34"/>
      <c r="B157" s="34"/>
      <c r="C157" s="49" t="s">
        <v>72</v>
      </c>
      <c r="D157" s="47">
        <v>0</v>
      </c>
      <c r="E157" s="47">
        <v>0</v>
      </c>
      <c r="F157" s="47">
        <v>0</v>
      </c>
      <c r="G157" s="47">
        <v>0</v>
      </c>
      <c r="H157" s="34"/>
      <c r="I157" s="34"/>
      <c r="J157" s="34"/>
      <c r="K157" s="34"/>
    </row>
    <row r="158" spans="1:11" ht="14.1" customHeight="1" x14ac:dyDescent="0.25">
      <c r="A158" s="34"/>
      <c r="B158" s="34"/>
      <c r="C158" s="49" t="s">
        <v>73</v>
      </c>
      <c r="D158" s="47">
        <v>0</v>
      </c>
      <c r="E158" s="47">
        <v>0</v>
      </c>
      <c r="F158" s="47">
        <v>0</v>
      </c>
      <c r="G158" s="47">
        <v>0</v>
      </c>
      <c r="H158" s="34"/>
      <c r="I158" s="34"/>
      <c r="J158" s="34"/>
      <c r="K158" s="34"/>
    </row>
    <row r="159" spans="1:11" ht="14.1" customHeight="1" x14ac:dyDescent="0.25">
      <c r="A159" s="34"/>
      <c r="B159" s="34"/>
      <c r="C159" s="49" t="s">
        <v>74</v>
      </c>
      <c r="D159" s="47">
        <v>0</v>
      </c>
      <c r="E159" s="47">
        <v>0</v>
      </c>
      <c r="F159" s="47">
        <v>0</v>
      </c>
      <c r="G159" s="47">
        <v>0</v>
      </c>
      <c r="H159" s="34"/>
      <c r="I159" s="34"/>
      <c r="J159" s="34"/>
      <c r="K159" s="34"/>
    </row>
    <row r="160" spans="1:11" ht="14.1" customHeight="1" x14ac:dyDescent="0.25">
      <c r="A160" s="34"/>
      <c r="B160" s="34"/>
      <c r="C160" s="49" t="s">
        <v>72</v>
      </c>
      <c r="D160" s="47">
        <v>0</v>
      </c>
      <c r="E160" s="47">
        <v>0</v>
      </c>
      <c r="F160" s="47">
        <v>0</v>
      </c>
      <c r="G160" s="47">
        <v>0</v>
      </c>
      <c r="H160" s="34"/>
      <c r="I160" s="34"/>
      <c r="J160" s="34"/>
      <c r="K160" s="34"/>
    </row>
    <row r="161" spans="1:11" ht="14.1" customHeight="1" x14ac:dyDescent="0.25">
      <c r="A161" s="34"/>
      <c r="B161" s="34"/>
      <c r="C161" s="49" t="s">
        <v>73</v>
      </c>
      <c r="D161" s="47">
        <v>0</v>
      </c>
      <c r="E161" s="47">
        <v>0</v>
      </c>
      <c r="F161" s="47">
        <v>0</v>
      </c>
      <c r="G161" s="47">
        <v>0</v>
      </c>
      <c r="H161" s="34"/>
      <c r="I161" s="34"/>
      <c r="J161" s="34"/>
      <c r="K161" s="34"/>
    </row>
    <row r="162" spans="1:11" ht="14.1" customHeight="1" x14ac:dyDescent="0.25">
      <c r="A162" s="34"/>
      <c r="B162" s="34"/>
      <c r="C162" s="49" t="s">
        <v>75</v>
      </c>
      <c r="D162" s="47">
        <v>0</v>
      </c>
      <c r="E162" s="47">
        <v>0</v>
      </c>
      <c r="F162" s="47">
        <v>0</v>
      </c>
      <c r="G162" s="47">
        <v>0</v>
      </c>
      <c r="H162" s="34"/>
      <c r="I162" s="34"/>
      <c r="J162" s="34"/>
      <c r="K162" s="34"/>
    </row>
    <row r="163" spans="1:11" ht="14.1" customHeight="1" x14ac:dyDescent="0.25">
      <c r="A163" s="34"/>
      <c r="B163" s="34"/>
      <c r="C163" s="49" t="s">
        <v>72</v>
      </c>
      <c r="D163" s="47">
        <v>0</v>
      </c>
      <c r="E163" s="47">
        <v>0</v>
      </c>
      <c r="F163" s="47">
        <v>0</v>
      </c>
      <c r="G163" s="47">
        <v>0</v>
      </c>
      <c r="H163" s="34"/>
      <c r="I163" s="34"/>
      <c r="J163" s="34"/>
      <c r="K163" s="34"/>
    </row>
    <row r="164" spans="1:11" ht="14.1" customHeight="1" x14ac:dyDescent="0.25">
      <c r="A164" s="34"/>
      <c r="B164" s="34"/>
      <c r="C164" s="49" t="s">
        <v>73</v>
      </c>
      <c r="D164" s="47">
        <v>0</v>
      </c>
      <c r="E164" s="47">
        <v>0</v>
      </c>
      <c r="F164" s="47">
        <v>0</v>
      </c>
      <c r="G164" s="47">
        <v>0</v>
      </c>
      <c r="H164" s="34"/>
      <c r="I164" s="34"/>
      <c r="J164" s="34"/>
      <c r="K164" s="34"/>
    </row>
    <row r="165" spans="1:11" ht="14.1" customHeight="1" x14ac:dyDescent="0.25">
      <c r="A165" s="34"/>
      <c r="B165" s="34"/>
      <c r="C165" s="49" t="s">
        <v>76</v>
      </c>
      <c r="D165" s="47">
        <v>0</v>
      </c>
      <c r="E165" s="47">
        <v>0</v>
      </c>
      <c r="F165" s="47">
        <v>0</v>
      </c>
      <c r="G165" s="47">
        <v>0</v>
      </c>
      <c r="H165" s="34"/>
      <c r="I165" s="34"/>
      <c r="J165" s="34"/>
      <c r="K165" s="34"/>
    </row>
    <row r="166" spans="1:11" ht="14.1" customHeight="1" x14ac:dyDescent="0.25">
      <c r="A166" s="34"/>
      <c r="B166" s="34"/>
      <c r="C166" s="49" t="s">
        <v>72</v>
      </c>
      <c r="D166" s="47">
        <v>0</v>
      </c>
      <c r="E166" s="47">
        <v>0</v>
      </c>
      <c r="F166" s="47">
        <v>0</v>
      </c>
      <c r="G166" s="47">
        <v>0</v>
      </c>
      <c r="H166" s="34"/>
      <c r="I166" s="34"/>
      <c r="J166" s="34"/>
      <c r="K166" s="34"/>
    </row>
    <row r="167" spans="1:11" ht="14.1" customHeight="1" x14ac:dyDescent="0.25">
      <c r="A167" s="34"/>
      <c r="B167" s="34"/>
      <c r="C167" s="49" t="s">
        <v>73</v>
      </c>
      <c r="D167" s="47">
        <v>0</v>
      </c>
      <c r="E167" s="47">
        <v>0</v>
      </c>
      <c r="F167" s="47">
        <v>0</v>
      </c>
      <c r="G167" s="47">
        <v>0</v>
      </c>
      <c r="H167" s="34"/>
      <c r="I167" s="34"/>
      <c r="J167" s="34"/>
      <c r="K167" s="34"/>
    </row>
    <row r="168" spans="1:11" ht="14.1" customHeight="1" x14ac:dyDescent="0.25">
      <c r="A168" s="34"/>
      <c r="B168" s="34"/>
      <c r="C168" s="49" t="s">
        <v>77</v>
      </c>
      <c r="D168" s="47">
        <v>0</v>
      </c>
      <c r="E168" s="47">
        <v>0</v>
      </c>
      <c r="F168" s="47">
        <v>0</v>
      </c>
      <c r="G168" s="47">
        <v>0</v>
      </c>
      <c r="H168" s="34"/>
      <c r="I168" s="34"/>
      <c r="J168" s="34"/>
      <c r="K168" s="34"/>
    </row>
    <row r="169" spans="1:11" ht="14.1" customHeight="1" x14ac:dyDescent="0.25">
      <c r="A169" s="34"/>
      <c r="B169" s="34"/>
      <c r="C169" s="49" t="s">
        <v>72</v>
      </c>
      <c r="D169" s="47">
        <v>0</v>
      </c>
      <c r="E169" s="47">
        <v>0</v>
      </c>
      <c r="F169" s="47">
        <v>0</v>
      </c>
      <c r="G169" s="47">
        <v>0</v>
      </c>
      <c r="H169" s="34"/>
      <c r="I169" s="34"/>
      <c r="J169" s="34"/>
      <c r="K169" s="34"/>
    </row>
    <row r="170" spans="1:11" ht="14.1" customHeight="1" x14ac:dyDescent="0.25">
      <c r="A170" s="34"/>
      <c r="B170" s="34"/>
      <c r="C170" s="49" t="s">
        <v>73</v>
      </c>
      <c r="D170" s="47">
        <v>0</v>
      </c>
      <c r="E170" s="47">
        <v>0</v>
      </c>
      <c r="F170" s="47">
        <v>0</v>
      </c>
      <c r="G170" s="47">
        <v>0</v>
      </c>
      <c r="H170" s="34"/>
      <c r="I170" s="34"/>
      <c r="J170" s="34"/>
      <c r="K170" s="34"/>
    </row>
    <row r="171" spans="1:11" ht="14.1" customHeight="1" x14ac:dyDescent="0.25">
      <c r="A171" s="34"/>
      <c r="B171" s="34"/>
      <c r="C171" s="49" t="s">
        <v>78</v>
      </c>
      <c r="D171" s="47">
        <v>0</v>
      </c>
      <c r="E171" s="47">
        <v>0</v>
      </c>
      <c r="F171" s="47">
        <v>0</v>
      </c>
      <c r="G171" s="47">
        <v>0</v>
      </c>
      <c r="H171" s="34"/>
      <c r="I171" s="34"/>
      <c r="J171" s="34"/>
      <c r="K171" s="34"/>
    </row>
    <row r="172" spans="1:11" ht="14.1" customHeight="1" x14ac:dyDescent="0.25">
      <c r="A172" s="34"/>
      <c r="B172" s="34"/>
      <c r="C172" s="49" t="s">
        <v>72</v>
      </c>
      <c r="D172" s="47">
        <v>0</v>
      </c>
      <c r="E172" s="47">
        <v>0</v>
      </c>
      <c r="F172" s="47">
        <v>0</v>
      </c>
      <c r="G172" s="47">
        <v>0</v>
      </c>
      <c r="H172" s="34"/>
      <c r="I172" s="34"/>
      <c r="J172" s="34"/>
      <c r="K172" s="34"/>
    </row>
    <row r="173" spans="1:11" ht="14.1" customHeight="1" x14ac:dyDescent="0.25">
      <c r="A173" s="34"/>
      <c r="B173" s="34"/>
      <c r="C173" s="49" t="s">
        <v>73</v>
      </c>
      <c r="D173" s="47">
        <v>0</v>
      </c>
      <c r="E173" s="47">
        <v>0</v>
      </c>
      <c r="F173" s="47">
        <v>0</v>
      </c>
      <c r="G173" s="47">
        <v>0</v>
      </c>
      <c r="H173" s="34"/>
      <c r="I173" s="34"/>
      <c r="J173" s="34"/>
      <c r="K173" s="34"/>
    </row>
    <row r="174" spans="1:11" ht="14.1" customHeight="1" x14ac:dyDescent="0.25">
      <c r="A174" s="34"/>
      <c r="B174" s="34"/>
      <c r="C174" s="49" t="s">
        <v>79</v>
      </c>
      <c r="D174" s="47">
        <v>0</v>
      </c>
      <c r="E174" s="47">
        <v>0</v>
      </c>
      <c r="F174" s="47">
        <v>0</v>
      </c>
      <c r="G174" s="47">
        <v>0</v>
      </c>
      <c r="H174" s="34"/>
      <c r="I174" s="34"/>
      <c r="J174" s="34"/>
      <c r="K174" s="34"/>
    </row>
    <row r="175" spans="1:11" ht="14.1" customHeight="1" x14ac:dyDescent="0.25">
      <c r="A175" s="34"/>
      <c r="B175" s="34"/>
      <c r="C175" s="49" t="s">
        <v>72</v>
      </c>
      <c r="D175" s="47">
        <v>0</v>
      </c>
      <c r="E175" s="47">
        <v>0</v>
      </c>
      <c r="F175" s="47">
        <v>0</v>
      </c>
      <c r="G175" s="47">
        <v>0</v>
      </c>
      <c r="H175" s="34"/>
      <c r="I175" s="34"/>
      <c r="J175" s="34"/>
      <c r="K175" s="34"/>
    </row>
    <row r="176" spans="1:11" ht="14.1" customHeight="1" x14ac:dyDescent="0.25">
      <c r="A176" s="34"/>
      <c r="B176" s="34"/>
      <c r="C176" s="49" t="s">
        <v>73</v>
      </c>
      <c r="D176" s="47">
        <v>0</v>
      </c>
      <c r="E176" s="47">
        <v>0</v>
      </c>
      <c r="F176" s="47">
        <v>0</v>
      </c>
      <c r="G176" s="47">
        <v>0</v>
      </c>
      <c r="H176" s="34"/>
      <c r="I176" s="34"/>
      <c r="J176" s="34"/>
      <c r="K176" s="34"/>
    </row>
    <row r="177" spans="1:11" ht="14.1" customHeight="1" x14ac:dyDescent="0.25">
      <c r="A177" s="34"/>
      <c r="B177" s="34"/>
      <c r="C177" s="49" t="s">
        <v>80</v>
      </c>
      <c r="D177" s="47">
        <v>0</v>
      </c>
      <c r="E177" s="47">
        <v>0</v>
      </c>
      <c r="F177" s="47">
        <v>0</v>
      </c>
      <c r="G177" s="47">
        <v>0</v>
      </c>
      <c r="H177" s="34"/>
      <c r="I177" s="34"/>
      <c r="J177" s="34"/>
      <c r="K177" s="34"/>
    </row>
    <row r="178" spans="1:11" ht="14.1" customHeight="1" x14ac:dyDescent="0.25">
      <c r="A178" s="34"/>
      <c r="B178" s="34"/>
      <c r="C178" s="49" t="s">
        <v>72</v>
      </c>
      <c r="D178" s="47">
        <v>0</v>
      </c>
      <c r="E178" s="47">
        <v>0</v>
      </c>
      <c r="F178" s="47">
        <v>0</v>
      </c>
      <c r="G178" s="47">
        <v>0</v>
      </c>
      <c r="H178" s="34"/>
      <c r="I178" s="34"/>
      <c r="J178" s="34"/>
      <c r="K178" s="34"/>
    </row>
    <row r="179" spans="1:11" ht="14.1" customHeight="1" x14ac:dyDescent="0.25">
      <c r="A179" s="34"/>
      <c r="B179" s="34"/>
      <c r="C179" s="49" t="s">
        <v>81</v>
      </c>
      <c r="D179" s="47">
        <v>0</v>
      </c>
      <c r="E179" s="47">
        <v>0</v>
      </c>
      <c r="F179" s="47">
        <v>0</v>
      </c>
      <c r="G179" s="47">
        <v>0</v>
      </c>
      <c r="H179" s="34"/>
      <c r="I179" s="34"/>
      <c r="J179" s="34"/>
      <c r="K179" s="34"/>
    </row>
    <row r="180" spans="1:11" ht="14.1" customHeight="1" x14ac:dyDescent="0.25">
      <c r="A180" s="34"/>
      <c r="B180" s="34"/>
      <c r="C180" s="49" t="s">
        <v>82</v>
      </c>
      <c r="D180" s="47">
        <v>0</v>
      </c>
      <c r="E180" s="47">
        <v>0</v>
      </c>
      <c r="F180" s="47">
        <v>0</v>
      </c>
      <c r="G180" s="47">
        <v>0</v>
      </c>
      <c r="H180" s="34"/>
      <c r="I180" s="34"/>
      <c r="J180" s="34"/>
      <c r="K180" s="34"/>
    </row>
    <row r="181" spans="1:11" ht="14.1" customHeight="1" x14ac:dyDescent="0.25">
      <c r="A181" s="34"/>
      <c r="B181" s="34"/>
      <c r="C181" s="49" t="s">
        <v>83</v>
      </c>
      <c r="D181" s="47">
        <v>0</v>
      </c>
      <c r="E181" s="47">
        <v>0</v>
      </c>
      <c r="F181" s="47">
        <v>0</v>
      </c>
      <c r="G181" s="47">
        <v>0</v>
      </c>
      <c r="H181" s="34"/>
      <c r="I181" s="34"/>
      <c r="J181" s="34"/>
      <c r="K181" s="34"/>
    </row>
    <row r="182" spans="1:11" ht="14.1" customHeight="1" x14ac:dyDescent="0.25">
      <c r="A182" s="34"/>
      <c r="B182" s="34"/>
      <c r="C182" s="49" t="s">
        <v>84</v>
      </c>
      <c r="D182" s="47">
        <v>0</v>
      </c>
      <c r="E182" s="47">
        <v>0</v>
      </c>
      <c r="F182" s="47">
        <v>0</v>
      </c>
      <c r="G182" s="47">
        <v>0</v>
      </c>
      <c r="H182" s="34"/>
      <c r="I182" s="34"/>
      <c r="J182" s="34"/>
      <c r="K182" s="34"/>
    </row>
    <row r="183" spans="1:11" ht="14.1" customHeight="1" x14ac:dyDescent="0.25">
      <c r="A183" s="34"/>
      <c r="B183" s="34"/>
      <c r="C183" s="49" t="s">
        <v>85</v>
      </c>
      <c r="D183" s="47">
        <v>0</v>
      </c>
      <c r="E183" s="47">
        <v>63000000</v>
      </c>
      <c r="F183" s="47">
        <v>63000000</v>
      </c>
      <c r="G183" s="47">
        <v>3132441</v>
      </c>
      <c r="H183" s="34"/>
      <c r="I183" s="34"/>
      <c r="J183" s="34"/>
      <c r="K183" s="34"/>
    </row>
    <row r="184" spans="1:11" ht="14.1" customHeight="1" x14ac:dyDescent="0.25">
      <c r="A184" s="34"/>
      <c r="B184" s="34"/>
      <c r="C184" s="49" t="s">
        <v>72</v>
      </c>
      <c r="D184" s="47">
        <v>0</v>
      </c>
      <c r="E184" s="47">
        <v>63000000</v>
      </c>
      <c r="F184" s="47">
        <v>63000000</v>
      </c>
      <c r="G184" s="47">
        <v>3132441</v>
      </c>
      <c r="H184" s="34"/>
      <c r="I184" s="34"/>
      <c r="J184" s="34"/>
      <c r="K184" s="34"/>
    </row>
    <row r="185" spans="1:11" ht="14.1" customHeight="1" x14ac:dyDescent="0.25">
      <c r="A185" s="34"/>
      <c r="B185" s="34"/>
      <c r="C185" s="49" t="s">
        <v>81</v>
      </c>
      <c r="D185" s="47">
        <v>0</v>
      </c>
      <c r="E185" s="47">
        <v>0</v>
      </c>
      <c r="F185" s="47">
        <v>0</v>
      </c>
      <c r="G185" s="47">
        <v>0</v>
      </c>
      <c r="H185" s="34"/>
      <c r="I185" s="34"/>
      <c r="J185" s="34"/>
      <c r="K185" s="34"/>
    </row>
    <row r="186" spans="1:11" ht="14.1" customHeight="1" x14ac:dyDescent="0.25">
      <c r="A186" s="34"/>
      <c r="B186" s="34"/>
      <c r="C186" s="49" t="s">
        <v>82</v>
      </c>
      <c r="D186" s="47">
        <v>0</v>
      </c>
      <c r="E186" s="47">
        <v>0</v>
      </c>
      <c r="F186" s="47">
        <v>0</v>
      </c>
      <c r="G186" s="47">
        <v>0</v>
      </c>
      <c r="H186" s="34"/>
      <c r="I186" s="34"/>
      <c r="J186" s="34"/>
      <c r="K186" s="34"/>
    </row>
    <row r="187" spans="1:11" ht="14.1" customHeight="1" x14ac:dyDescent="0.25">
      <c r="A187" s="34"/>
      <c r="B187" s="34"/>
      <c r="C187" s="49" t="s">
        <v>83</v>
      </c>
      <c r="D187" s="47">
        <v>0</v>
      </c>
      <c r="E187" s="47">
        <v>0</v>
      </c>
      <c r="F187" s="47">
        <v>0</v>
      </c>
      <c r="G187" s="47">
        <v>0</v>
      </c>
      <c r="H187" s="34"/>
      <c r="I187" s="34"/>
      <c r="J187" s="34"/>
      <c r="K187" s="34"/>
    </row>
    <row r="188" spans="1:11" ht="14.1" customHeight="1" x14ac:dyDescent="0.25">
      <c r="A188" s="34"/>
      <c r="B188" s="34"/>
      <c r="C188" s="49" t="s">
        <v>84</v>
      </c>
      <c r="D188" s="47">
        <v>0</v>
      </c>
      <c r="E188" s="47">
        <v>0</v>
      </c>
      <c r="F188" s="47">
        <v>0</v>
      </c>
      <c r="G188" s="47">
        <v>0</v>
      </c>
      <c r="H188" s="34"/>
      <c r="I188" s="34"/>
      <c r="J188" s="34"/>
      <c r="K188" s="34"/>
    </row>
    <row r="189" spans="1:11" ht="14.1" customHeight="1" x14ac:dyDescent="0.25">
      <c r="A189" s="34"/>
      <c r="B189" s="34"/>
      <c r="C189" s="49" t="s">
        <v>86</v>
      </c>
      <c r="D189" s="47">
        <v>0</v>
      </c>
      <c r="E189" s="47">
        <v>0</v>
      </c>
      <c r="F189" s="47">
        <v>0</v>
      </c>
      <c r="G189" s="47">
        <v>0</v>
      </c>
      <c r="H189" s="34"/>
      <c r="I189" s="34"/>
      <c r="J189" s="34"/>
      <c r="K189" s="34"/>
    </row>
    <row r="190" spans="1:11" ht="14.1" customHeight="1" x14ac:dyDescent="0.25">
      <c r="A190" s="34"/>
      <c r="B190" s="34"/>
      <c r="C190" s="49" t="s">
        <v>72</v>
      </c>
      <c r="D190" s="47">
        <v>0</v>
      </c>
      <c r="E190" s="47">
        <v>0</v>
      </c>
      <c r="F190" s="47">
        <v>0</v>
      </c>
      <c r="G190" s="47">
        <v>0</v>
      </c>
      <c r="H190" s="34"/>
      <c r="I190" s="34"/>
      <c r="J190" s="34"/>
      <c r="K190" s="34"/>
    </row>
    <row r="191" spans="1:11" ht="14.1" customHeight="1" x14ac:dyDescent="0.25">
      <c r="A191" s="34"/>
      <c r="B191" s="34"/>
      <c r="C191" s="49" t="s">
        <v>81</v>
      </c>
      <c r="D191" s="47">
        <v>0</v>
      </c>
      <c r="E191" s="47">
        <v>0</v>
      </c>
      <c r="F191" s="47">
        <v>0</v>
      </c>
      <c r="G191" s="47">
        <v>0</v>
      </c>
      <c r="H191" s="34"/>
      <c r="I191" s="34"/>
      <c r="J191" s="34"/>
      <c r="K191" s="34"/>
    </row>
    <row r="192" spans="1:11" ht="14.1" customHeight="1" x14ac:dyDescent="0.25">
      <c r="A192" s="34"/>
      <c r="B192" s="34"/>
      <c r="C192" s="49" t="s">
        <v>82</v>
      </c>
      <c r="D192" s="47">
        <v>0</v>
      </c>
      <c r="E192" s="47">
        <v>0</v>
      </c>
      <c r="F192" s="47">
        <v>0</v>
      </c>
      <c r="G192" s="47">
        <v>0</v>
      </c>
      <c r="H192" s="34"/>
      <c r="I192" s="34"/>
      <c r="J192" s="34"/>
      <c r="K192" s="34"/>
    </row>
    <row r="193" spans="1:11" ht="14.1" customHeight="1" x14ac:dyDescent="0.25">
      <c r="A193" s="34"/>
      <c r="B193" s="34"/>
      <c r="C193" s="49" t="s">
        <v>83</v>
      </c>
      <c r="D193" s="47">
        <v>0</v>
      </c>
      <c r="E193" s="47">
        <v>0</v>
      </c>
      <c r="F193" s="47">
        <v>0</v>
      </c>
      <c r="G193" s="47">
        <v>0</v>
      </c>
      <c r="H193" s="34"/>
      <c r="I193" s="34"/>
      <c r="J193" s="34"/>
      <c r="K193" s="34"/>
    </row>
    <row r="194" spans="1:11" ht="14.1" customHeight="1" x14ac:dyDescent="0.25">
      <c r="A194" s="34"/>
      <c r="B194" s="34"/>
      <c r="C194" s="49" t="s">
        <v>84</v>
      </c>
      <c r="D194" s="47">
        <v>0</v>
      </c>
      <c r="E194" s="47">
        <v>0</v>
      </c>
      <c r="F194" s="47">
        <v>0</v>
      </c>
      <c r="G194" s="47">
        <v>0</v>
      </c>
      <c r="H194" s="34"/>
      <c r="I194" s="34"/>
      <c r="J194" s="34"/>
      <c r="K194" s="34"/>
    </row>
    <row r="195" spans="1:11" ht="14.1" customHeight="1" x14ac:dyDescent="0.25">
      <c r="A195" s="34"/>
      <c r="B195" s="34"/>
      <c r="C195" s="49" t="s">
        <v>87</v>
      </c>
      <c r="D195" s="47">
        <v>0</v>
      </c>
      <c r="E195" s="47">
        <v>0</v>
      </c>
      <c r="F195" s="47">
        <v>0</v>
      </c>
      <c r="G195" s="47">
        <v>0</v>
      </c>
      <c r="H195" s="34"/>
      <c r="I195" s="34"/>
      <c r="J195" s="34"/>
      <c r="K195" s="34"/>
    </row>
    <row r="196" spans="1:11" ht="14.1" customHeight="1" x14ac:dyDescent="0.25">
      <c r="A196" s="34"/>
      <c r="B196" s="34"/>
      <c r="C196" s="49" t="s">
        <v>88</v>
      </c>
      <c r="D196" s="47">
        <v>0</v>
      </c>
      <c r="E196" s="47">
        <v>0</v>
      </c>
      <c r="F196" s="47">
        <v>0</v>
      </c>
      <c r="G196" s="47">
        <v>0</v>
      </c>
      <c r="H196" s="34"/>
      <c r="I196" s="34"/>
      <c r="J196" s="34"/>
      <c r="K196" s="34"/>
    </row>
    <row r="197" spans="1:11" ht="14.1" customHeight="1" x14ac:dyDescent="0.25">
      <c r="A197" s="34"/>
      <c r="B197" s="34"/>
      <c r="C197" s="48" t="s">
        <v>89</v>
      </c>
      <c r="D197" s="47">
        <v>0</v>
      </c>
      <c r="E197" s="47">
        <v>63000000</v>
      </c>
      <c r="F197" s="47">
        <v>63000000</v>
      </c>
      <c r="G197" s="47">
        <v>3132441</v>
      </c>
      <c r="H197" s="34"/>
      <c r="I197" s="34"/>
      <c r="J197" s="34"/>
      <c r="K197" s="34"/>
    </row>
    <row r="198" spans="1:11" ht="15" customHeight="1" x14ac:dyDescent="0.25">
      <c r="A198" s="34"/>
      <c r="B198" s="34"/>
      <c r="C198" s="46" t="s">
        <v>53</v>
      </c>
      <c r="D198" s="45" t="s">
        <v>53</v>
      </c>
      <c r="E198" s="45" t="s">
        <v>53</v>
      </c>
      <c r="F198" s="45" t="s">
        <v>53</v>
      </c>
      <c r="G198" s="45" t="s">
        <v>53</v>
      </c>
      <c r="H198" s="34"/>
      <c r="I198" s="34"/>
      <c r="J198" s="34"/>
      <c r="K198" s="34"/>
    </row>
    <row r="199" spans="1:11" ht="15" customHeight="1" x14ac:dyDescent="0.25">
      <c r="A199" s="34"/>
      <c r="B199" s="34"/>
      <c r="C199" s="44" t="s">
        <v>156</v>
      </c>
      <c r="D199" s="43">
        <v>0</v>
      </c>
      <c r="E199" s="43">
        <v>310347000</v>
      </c>
      <c r="F199" s="43">
        <v>311429000</v>
      </c>
      <c r="G199" s="43">
        <v>275429000</v>
      </c>
      <c r="H199" s="34"/>
      <c r="I199" s="34"/>
      <c r="J199" s="34"/>
      <c r="K199" s="34"/>
    </row>
    <row r="200" spans="1:11" ht="15" customHeight="1" x14ac:dyDescent="0.25">
      <c r="A200" s="34"/>
      <c r="B200" s="34"/>
      <c r="C200" s="41" t="s">
        <v>71</v>
      </c>
      <c r="D200" s="40">
        <v>0</v>
      </c>
      <c r="E200" s="40">
        <v>179150000</v>
      </c>
      <c r="F200" s="40">
        <v>179150000</v>
      </c>
      <c r="G200" s="40">
        <v>179150000</v>
      </c>
      <c r="H200" s="34"/>
      <c r="I200" s="34"/>
      <c r="J200" s="34"/>
      <c r="K200" s="34"/>
    </row>
    <row r="201" spans="1:11" ht="15" customHeight="1" x14ac:dyDescent="0.25">
      <c r="A201" s="34"/>
      <c r="B201" s="34"/>
      <c r="C201" s="41" t="s">
        <v>72</v>
      </c>
      <c r="D201" s="40">
        <v>0</v>
      </c>
      <c r="E201" s="40">
        <v>179150000</v>
      </c>
      <c r="F201" s="40">
        <v>179150000</v>
      </c>
      <c r="G201" s="40">
        <v>179150000</v>
      </c>
      <c r="H201" s="34"/>
      <c r="I201" s="34"/>
      <c r="J201" s="34"/>
      <c r="K201" s="34"/>
    </row>
    <row r="202" spans="1:11" ht="15" customHeight="1" x14ac:dyDescent="0.25">
      <c r="A202" s="34"/>
      <c r="B202" s="34"/>
      <c r="C202" s="41" t="s">
        <v>73</v>
      </c>
      <c r="D202" s="40">
        <v>0</v>
      </c>
      <c r="E202" s="40">
        <v>0</v>
      </c>
      <c r="F202" s="40">
        <v>0</v>
      </c>
      <c r="G202" s="40">
        <v>0</v>
      </c>
      <c r="H202" s="34"/>
      <c r="I202" s="34"/>
      <c r="J202" s="34"/>
      <c r="K202" s="34"/>
    </row>
    <row r="203" spans="1:11" ht="15" customHeight="1" x14ac:dyDescent="0.25">
      <c r="A203" s="34"/>
      <c r="B203" s="34"/>
      <c r="C203" s="41" t="s">
        <v>74</v>
      </c>
      <c r="D203" s="40">
        <v>0</v>
      </c>
      <c r="E203" s="40">
        <v>19650000</v>
      </c>
      <c r="F203" s="40">
        <v>20750000</v>
      </c>
      <c r="G203" s="40">
        <v>20750000</v>
      </c>
      <c r="H203" s="34"/>
      <c r="I203" s="34"/>
      <c r="J203" s="34"/>
      <c r="K203" s="34"/>
    </row>
    <row r="204" spans="1:11" ht="15" customHeight="1" x14ac:dyDescent="0.25">
      <c r="A204" s="34"/>
      <c r="B204" s="34"/>
      <c r="C204" s="41" t="s">
        <v>72</v>
      </c>
      <c r="D204" s="40">
        <v>0</v>
      </c>
      <c r="E204" s="40">
        <v>19650000</v>
      </c>
      <c r="F204" s="40">
        <v>20750000</v>
      </c>
      <c r="G204" s="40">
        <v>20750000</v>
      </c>
      <c r="H204" s="34"/>
      <c r="I204" s="34"/>
      <c r="J204" s="34"/>
      <c r="K204" s="34"/>
    </row>
    <row r="205" spans="1:11" ht="15" customHeight="1" x14ac:dyDescent="0.25">
      <c r="A205" s="34"/>
      <c r="B205" s="34"/>
      <c r="C205" s="41" t="s">
        <v>73</v>
      </c>
      <c r="D205" s="40">
        <v>0</v>
      </c>
      <c r="E205" s="40">
        <v>0</v>
      </c>
      <c r="F205" s="40">
        <v>0</v>
      </c>
      <c r="G205" s="40">
        <v>0</v>
      </c>
      <c r="H205" s="34"/>
      <c r="I205" s="34"/>
      <c r="J205" s="34"/>
      <c r="K205" s="34"/>
    </row>
    <row r="206" spans="1:11" ht="15" customHeight="1" x14ac:dyDescent="0.25">
      <c r="A206" s="34"/>
      <c r="B206" s="34"/>
      <c r="C206" s="41" t="s">
        <v>75</v>
      </c>
      <c r="D206" s="40">
        <v>0</v>
      </c>
      <c r="E206" s="40">
        <v>48307000</v>
      </c>
      <c r="F206" s="40">
        <v>48289000</v>
      </c>
      <c r="G206" s="40">
        <v>50289000</v>
      </c>
      <c r="H206" s="34"/>
      <c r="I206" s="34"/>
      <c r="J206" s="34"/>
      <c r="K206" s="34"/>
    </row>
    <row r="207" spans="1:11" ht="15" customHeight="1" x14ac:dyDescent="0.25">
      <c r="A207" s="34"/>
      <c r="B207" s="34"/>
      <c r="C207" s="41" t="s">
        <v>72</v>
      </c>
      <c r="D207" s="40">
        <v>0</v>
      </c>
      <c r="E207" s="40">
        <v>48307000</v>
      </c>
      <c r="F207" s="40">
        <v>48289000</v>
      </c>
      <c r="G207" s="40">
        <v>50289000</v>
      </c>
      <c r="H207" s="34"/>
      <c r="I207" s="34"/>
      <c r="J207" s="34"/>
      <c r="K207" s="34"/>
    </row>
    <row r="208" spans="1:11" ht="15" customHeight="1" x14ac:dyDescent="0.25">
      <c r="A208" s="34"/>
      <c r="B208" s="34"/>
      <c r="C208" s="41" t="s">
        <v>73</v>
      </c>
      <c r="D208" s="40">
        <v>0</v>
      </c>
      <c r="E208" s="40">
        <v>0</v>
      </c>
      <c r="F208" s="40">
        <v>0</v>
      </c>
      <c r="G208" s="40">
        <v>0</v>
      </c>
      <c r="H208" s="34"/>
      <c r="I208" s="34"/>
      <c r="J208" s="34"/>
      <c r="K208" s="34"/>
    </row>
    <row r="209" spans="1:11" ht="15" customHeight="1" x14ac:dyDescent="0.25">
      <c r="A209" s="34"/>
      <c r="B209" s="34"/>
      <c r="C209" s="41" t="s">
        <v>76</v>
      </c>
      <c r="D209" s="40">
        <v>0</v>
      </c>
      <c r="E209" s="40">
        <v>0</v>
      </c>
      <c r="F209" s="40">
        <v>0</v>
      </c>
      <c r="G209" s="40">
        <v>0</v>
      </c>
      <c r="H209" s="34"/>
      <c r="I209" s="34"/>
      <c r="J209" s="34"/>
      <c r="K209" s="34"/>
    </row>
    <row r="210" spans="1:11" ht="15" customHeight="1" x14ac:dyDescent="0.25">
      <c r="A210" s="34"/>
      <c r="B210" s="34"/>
      <c r="C210" s="41" t="s">
        <v>72</v>
      </c>
      <c r="D210" s="40">
        <v>0</v>
      </c>
      <c r="E210" s="40">
        <v>0</v>
      </c>
      <c r="F210" s="40">
        <v>0</v>
      </c>
      <c r="G210" s="40">
        <v>0</v>
      </c>
      <c r="H210" s="34"/>
      <c r="I210" s="34"/>
      <c r="J210" s="34"/>
      <c r="K210" s="34"/>
    </row>
    <row r="211" spans="1:11" ht="15" customHeight="1" x14ac:dyDescent="0.25">
      <c r="A211" s="34"/>
      <c r="B211" s="34"/>
      <c r="C211" s="41" t="s">
        <v>73</v>
      </c>
      <c r="D211" s="40">
        <v>0</v>
      </c>
      <c r="E211" s="40">
        <v>0</v>
      </c>
      <c r="F211" s="40">
        <v>0</v>
      </c>
      <c r="G211" s="40">
        <v>0</v>
      </c>
      <c r="H211" s="34"/>
      <c r="I211" s="34"/>
      <c r="J211" s="34"/>
      <c r="K211" s="34"/>
    </row>
    <row r="212" spans="1:11" ht="20.100000000000001" customHeight="1" x14ac:dyDescent="0.25">
      <c r="A212" s="34"/>
      <c r="B212" s="34"/>
      <c r="C212" s="41" t="s">
        <v>157</v>
      </c>
      <c r="D212" s="42">
        <v>0</v>
      </c>
      <c r="E212" s="42">
        <v>0</v>
      </c>
      <c r="F212" s="42">
        <v>0</v>
      </c>
      <c r="G212" s="42">
        <v>0</v>
      </c>
      <c r="H212" s="34"/>
      <c r="I212" s="34"/>
      <c r="J212" s="34"/>
      <c r="K212" s="34"/>
    </row>
    <row r="213" spans="1:11" ht="15" customHeight="1" x14ac:dyDescent="0.25">
      <c r="A213" s="34"/>
      <c r="B213" s="34"/>
      <c r="C213" s="41" t="s">
        <v>72</v>
      </c>
      <c r="D213" s="40">
        <v>0</v>
      </c>
      <c r="E213" s="40">
        <v>0</v>
      </c>
      <c r="F213" s="40">
        <v>0</v>
      </c>
      <c r="G213" s="40">
        <v>0</v>
      </c>
      <c r="H213" s="34"/>
      <c r="I213" s="34"/>
      <c r="J213" s="34"/>
      <c r="K213" s="34"/>
    </row>
    <row r="214" spans="1:11" ht="15" customHeight="1" x14ac:dyDescent="0.25">
      <c r="A214" s="34"/>
      <c r="B214" s="34"/>
      <c r="C214" s="41" t="s">
        <v>73</v>
      </c>
      <c r="D214" s="40">
        <v>0</v>
      </c>
      <c r="E214" s="40">
        <v>0</v>
      </c>
      <c r="F214" s="40">
        <v>0</v>
      </c>
      <c r="G214" s="40">
        <v>0</v>
      </c>
      <c r="H214" s="34"/>
      <c r="I214" s="34"/>
      <c r="J214" s="34"/>
      <c r="K214" s="34"/>
    </row>
    <row r="215" spans="1:11" ht="15" customHeight="1" x14ac:dyDescent="0.25">
      <c r="A215" s="34"/>
      <c r="B215" s="34"/>
      <c r="C215" s="41" t="s">
        <v>78</v>
      </c>
      <c r="D215" s="40">
        <v>0</v>
      </c>
      <c r="E215" s="40">
        <v>0</v>
      </c>
      <c r="F215" s="40">
        <v>0</v>
      </c>
      <c r="G215" s="40">
        <v>0</v>
      </c>
      <c r="H215" s="34"/>
      <c r="I215" s="34"/>
      <c r="J215" s="34"/>
      <c r="K215" s="34"/>
    </row>
    <row r="216" spans="1:11" ht="15" customHeight="1" x14ac:dyDescent="0.25">
      <c r="A216" s="34"/>
      <c r="B216" s="34"/>
      <c r="C216" s="41" t="s">
        <v>72</v>
      </c>
      <c r="D216" s="40">
        <v>0</v>
      </c>
      <c r="E216" s="40">
        <v>0</v>
      </c>
      <c r="F216" s="40">
        <v>0</v>
      </c>
      <c r="G216" s="40">
        <v>0</v>
      </c>
      <c r="H216" s="34"/>
      <c r="I216" s="34"/>
      <c r="J216" s="34"/>
      <c r="K216" s="34"/>
    </row>
    <row r="217" spans="1:11" ht="15" customHeight="1" x14ac:dyDescent="0.25">
      <c r="A217" s="34"/>
      <c r="B217" s="34"/>
      <c r="C217" s="41" t="s">
        <v>73</v>
      </c>
      <c r="D217" s="40">
        <v>0</v>
      </c>
      <c r="E217" s="40">
        <v>0</v>
      </c>
      <c r="F217" s="40">
        <v>0</v>
      </c>
      <c r="G217" s="40">
        <v>0</v>
      </c>
      <c r="H217" s="34"/>
      <c r="I217" s="34"/>
      <c r="J217" s="34"/>
      <c r="K217" s="34"/>
    </row>
    <row r="218" spans="1:11" ht="15" customHeight="1" x14ac:dyDescent="0.25">
      <c r="A218" s="34"/>
      <c r="B218" s="34"/>
      <c r="C218" s="41" t="s">
        <v>79</v>
      </c>
      <c r="D218" s="40">
        <v>0</v>
      </c>
      <c r="E218" s="40">
        <v>240000</v>
      </c>
      <c r="F218" s="40">
        <v>240000</v>
      </c>
      <c r="G218" s="40">
        <v>240000</v>
      </c>
      <c r="H218" s="34"/>
      <c r="I218" s="34"/>
      <c r="J218" s="34"/>
      <c r="K218" s="34"/>
    </row>
    <row r="219" spans="1:11" ht="15" customHeight="1" x14ac:dyDescent="0.25">
      <c r="A219" s="34"/>
      <c r="B219" s="34"/>
      <c r="C219" s="41" t="s">
        <v>72</v>
      </c>
      <c r="D219" s="40">
        <v>0</v>
      </c>
      <c r="E219" s="40">
        <v>240000</v>
      </c>
      <c r="F219" s="40">
        <v>240000</v>
      </c>
      <c r="G219" s="40">
        <v>240000</v>
      </c>
      <c r="H219" s="34"/>
      <c r="I219" s="34"/>
      <c r="J219" s="34"/>
      <c r="K219" s="34"/>
    </row>
    <row r="220" spans="1:11" ht="15" customHeight="1" x14ac:dyDescent="0.25">
      <c r="A220" s="34"/>
      <c r="B220" s="34"/>
      <c r="C220" s="41" t="s">
        <v>73</v>
      </c>
      <c r="D220" s="40">
        <v>0</v>
      </c>
      <c r="E220" s="40">
        <v>0</v>
      </c>
      <c r="F220" s="40">
        <v>0</v>
      </c>
      <c r="G220" s="40">
        <v>0</v>
      </c>
      <c r="H220" s="34"/>
      <c r="I220" s="34"/>
      <c r="J220" s="34"/>
      <c r="K220" s="34"/>
    </row>
    <row r="221" spans="1:11" ht="15" customHeight="1" x14ac:dyDescent="0.25">
      <c r="A221" s="34"/>
      <c r="B221" s="34"/>
      <c r="C221" s="41" t="s">
        <v>80</v>
      </c>
      <c r="D221" s="40">
        <v>0</v>
      </c>
      <c r="E221" s="40">
        <v>0</v>
      </c>
      <c r="F221" s="40">
        <v>0</v>
      </c>
      <c r="G221" s="40">
        <v>0</v>
      </c>
      <c r="H221" s="34"/>
      <c r="I221" s="34"/>
      <c r="J221" s="34"/>
      <c r="K221" s="34"/>
    </row>
    <row r="222" spans="1:11" ht="15" customHeight="1" x14ac:dyDescent="0.25">
      <c r="A222" s="34"/>
      <c r="B222" s="34"/>
      <c r="C222" s="41" t="s">
        <v>72</v>
      </c>
      <c r="D222" s="40">
        <v>0</v>
      </c>
      <c r="E222" s="40">
        <v>0</v>
      </c>
      <c r="F222" s="40">
        <v>0</v>
      </c>
      <c r="G222" s="40">
        <v>0</v>
      </c>
      <c r="H222" s="34"/>
      <c r="I222" s="34"/>
      <c r="J222" s="34"/>
      <c r="K222" s="34"/>
    </row>
    <row r="223" spans="1:11" ht="15" customHeight="1" x14ac:dyDescent="0.25">
      <c r="A223" s="34"/>
      <c r="B223" s="34"/>
      <c r="C223" s="41" t="s">
        <v>81</v>
      </c>
      <c r="D223" s="40">
        <v>0</v>
      </c>
      <c r="E223" s="40">
        <v>0</v>
      </c>
      <c r="F223" s="40">
        <v>0</v>
      </c>
      <c r="G223" s="40">
        <v>0</v>
      </c>
      <c r="H223" s="34"/>
      <c r="I223" s="34"/>
      <c r="J223" s="34"/>
      <c r="K223" s="34"/>
    </row>
    <row r="224" spans="1:11" ht="15" customHeight="1" x14ac:dyDescent="0.25">
      <c r="A224" s="34"/>
      <c r="B224" s="34"/>
      <c r="C224" s="41" t="s">
        <v>82</v>
      </c>
      <c r="D224" s="40">
        <v>0</v>
      </c>
      <c r="E224" s="40">
        <v>0</v>
      </c>
      <c r="F224" s="40">
        <v>0</v>
      </c>
      <c r="G224" s="40">
        <v>0</v>
      </c>
      <c r="H224" s="34"/>
      <c r="I224" s="34"/>
      <c r="J224" s="34"/>
      <c r="K224" s="34"/>
    </row>
    <row r="225" spans="1:11" ht="15" customHeight="1" x14ac:dyDescent="0.25">
      <c r="A225" s="34"/>
      <c r="B225" s="34"/>
      <c r="C225" s="41" t="s">
        <v>83</v>
      </c>
      <c r="D225" s="40">
        <v>0</v>
      </c>
      <c r="E225" s="40">
        <v>0</v>
      </c>
      <c r="F225" s="40">
        <v>0</v>
      </c>
      <c r="G225" s="40">
        <v>0</v>
      </c>
      <c r="H225" s="34"/>
      <c r="I225" s="34"/>
      <c r="J225" s="34"/>
      <c r="K225" s="34"/>
    </row>
    <row r="226" spans="1:11" ht="15" customHeight="1" x14ac:dyDescent="0.25">
      <c r="A226" s="34"/>
      <c r="B226" s="34"/>
      <c r="C226" s="41" t="s">
        <v>84</v>
      </c>
      <c r="D226" s="40">
        <v>0</v>
      </c>
      <c r="E226" s="40">
        <v>0</v>
      </c>
      <c r="F226" s="40">
        <v>0</v>
      </c>
      <c r="G226" s="40">
        <v>0</v>
      </c>
      <c r="H226" s="34"/>
      <c r="I226" s="34"/>
      <c r="J226" s="34"/>
      <c r="K226" s="34"/>
    </row>
    <row r="227" spans="1:11" ht="15" customHeight="1" x14ac:dyDescent="0.25">
      <c r="A227" s="34"/>
      <c r="B227" s="34"/>
      <c r="C227" s="41" t="s">
        <v>85</v>
      </c>
      <c r="D227" s="40">
        <v>0</v>
      </c>
      <c r="E227" s="40">
        <v>63000000</v>
      </c>
      <c r="F227" s="40">
        <v>63000000</v>
      </c>
      <c r="G227" s="40">
        <v>25000000</v>
      </c>
      <c r="H227" s="34"/>
      <c r="I227" s="34"/>
      <c r="J227" s="34"/>
      <c r="K227" s="34"/>
    </row>
    <row r="228" spans="1:11" ht="15" customHeight="1" x14ac:dyDescent="0.25">
      <c r="A228" s="34"/>
      <c r="B228" s="34"/>
      <c r="C228" s="41" t="s">
        <v>72</v>
      </c>
      <c r="D228" s="40">
        <v>0</v>
      </c>
      <c r="E228" s="40">
        <v>63000000</v>
      </c>
      <c r="F228" s="40">
        <v>63000000</v>
      </c>
      <c r="G228" s="40">
        <v>25000000</v>
      </c>
      <c r="H228" s="34"/>
      <c r="I228" s="34"/>
      <c r="J228" s="34"/>
      <c r="K228" s="34"/>
    </row>
    <row r="229" spans="1:11" ht="15" customHeight="1" x14ac:dyDescent="0.25">
      <c r="A229" s="34"/>
      <c r="B229" s="34"/>
      <c r="C229" s="41" t="s">
        <v>81</v>
      </c>
      <c r="D229" s="40">
        <v>0</v>
      </c>
      <c r="E229" s="40">
        <v>0</v>
      </c>
      <c r="F229" s="40">
        <v>0</v>
      </c>
      <c r="G229" s="40">
        <v>0</v>
      </c>
      <c r="H229" s="34"/>
      <c r="I229" s="34"/>
      <c r="J229" s="34"/>
      <c r="K229" s="34"/>
    </row>
    <row r="230" spans="1:11" ht="15" customHeight="1" x14ac:dyDescent="0.25">
      <c r="A230" s="34"/>
      <c r="B230" s="34"/>
      <c r="C230" s="41" t="s">
        <v>82</v>
      </c>
      <c r="D230" s="40">
        <v>0</v>
      </c>
      <c r="E230" s="40">
        <v>0</v>
      </c>
      <c r="F230" s="40">
        <v>0</v>
      </c>
      <c r="G230" s="40">
        <v>0</v>
      </c>
      <c r="H230" s="34"/>
      <c r="I230" s="34"/>
      <c r="J230" s="34"/>
      <c r="K230" s="34"/>
    </row>
    <row r="231" spans="1:11" ht="15" customHeight="1" x14ac:dyDescent="0.25">
      <c r="A231" s="34"/>
      <c r="B231" s="34"/>
      <c r="C231" s="41" t="s">
        <v>83</v>
      </c>
      <c r="D231" s="40">
        <v>0</v>
      </c>
      <c r="E231" s="40">
        <v>0</v>
      </c>
      <c r="F231" s="40">
        <v>0</v>
      </c>
      <c r="G231" s="40">
        <v>0</v>
      </c>
      <c r="H231" s="34"/>
      <c r="I231" s="34"/>
      <c r="J231" s="34"/>
      <c r="K231" s="34"/>
    </row>
    <row r="232" spans="1:11" ht="15" customHeight="1" x14ac:dyDescent="0.25">
      <c r="A232" s="34"/>
      <c r="B232" s="34"/>
      <c r="C232" s="41" t="s">
        <v>84</v>
      </c>
      <c r="D232" s="40">
        <v>0</v>
      </c>
      <c r="E232" s="40">
        <v>0</v>
      </c>
      <c r="F232" s="40">
        <v>0</v>
      </c>
      <c r="G232" s="40">
        <v>0</v>
      </c>
      <c r="H232" s="34"/>
      <c r="I232" s="34"/>
      <c r="J232" s="34"/>
      <c r="K232" s="34"/>
    </row>
    <row r="233" spans="1:11" ht="15" customHeight="1" x14ac:dyDescent="0.25">
      <c r="A233" s="34"/>
      <c r="B233" s="34"/>
      <c r="C233" s="41" t="s">
        <v>86</v>
      </c>
      <c r="D233" s="40">
        <v>0</v>
      </c>
      <c r="E233" s="40">
        <v>0</v>
      </c>
      <c r="F233" s="40">
        <v>0</v>
      </c>
      <c r="G233" s="40">
        <v>0</v>
      </c>
      <c r="H233" s="34"/>
      <c r="I233" s="34"/>
      <c r="J233" s="34"/>
      <c r="K233" s="34"/>
    </row>
    <row r="234" spans="1:11" ht="15" customHeight="1" x14ac:dyDescent="0.25">
      <c r="A234" s="34"/>
      <c r="B234" s="34"/>
      <c r="C234" s="41" t="s">
        <v>72</v>
      </c>
      <c r="D234" s="40">
        <v>0</v>
      </c>
      <c r="E234" s="40">
        <v>0</v>
      </c>
      <c r="F234" s="40">
        <v>0</v>
      </c>
      <c r="G234" s="40">
        <v>0</v>
      </c>
      <c r="H234" s="34"/>
      <c r="I234" s="34"/>
      <c r="J234" s="34"/>
      <c r="K234" s="34"/>
    </row>
    <row r="235" spans="1:11" ht="15" customHeight="1" x14ac:dyDescent="0.25">
      <c r="A235" s="34"/>
      <c r="B235" s="34"/>
      <c r="C235" s="41" t="s">
        <v>81</v>
      </c>
      <c r="D235" s="40">
        <v>0</v>
      </c>
      <c r="E235" s="40">
        <v>0</v>
      </c>
      <c r="F235" s="40">
        <v>0</v>
      </c>
      <c r="G235" s="40">
        <v>0</v>
      </c>
      <c r="H235" s="34"/>
      <c r="I235" s="34"/>
      <c r="J235" s="34"/>
      <c r="K235" s="34"/>
    </row>
    <row r="236" spans="1:11" ht="15" customHeight="1" x14ac:dyDescent="0.25">
      <c r="A236" s="34"/>
      <c r="B236" s="34"/>
      <c r="C236" s="41" t="s">
        <v>82</v>
      </c>
      <c r="D236" s="40">
        <v>0</v>
      </c>
      <c r="E236" s="40">
        <v>0</v>
      </c>
      <c r="F236" s="40">
        <v>0</v>
      </c>
      <c r="G236" s="40">
        <v>0</v>
      </c>
      <c r="H236" s="34"/>
      <c r="I236" s="34"/>
      <c r="J236" s="34"/>
      <c r="K236" s="34"/>
    </row>
    <row r="237" spans="1:11" ht="15" customHeight="1" x14ac:dyDescent="0.25">
      <c r="A237" s="34"/>
      <c r="B237" s="34"/>
      <c r="C237" s="41" t="s">
        <v>83</v>
      </c>
      <c r="D237" s="40">
        <v>0</v>
      </c>
      <c r="E237" s="40">
        <v>0</v>
      </c>
      <c r="F237" s="40">
        <v>0</v>
      </c>
      <c r="G237" s="40">
        <v>0</v>
      </c>
      <c r="H237" s="34"/>
      <c r="I237" s="34"/>
      <c r="J237" s="34"/>
      <c r="K237" s="34"/>
    </row>
    <row r="238" spans="1:11" ht="15" customHeight="1" x14ac:dyDescent="0.25">
      <c r="A238" s="34"/>
      <c r="B238" s="34"/>
      <c r="C238" s="41" t="s">
        <v>84</v>
      </c>
      <c r="D238" s="40">
        <v>0</v>
      </c>
      <c r="E238" s="40">
        <v>0</v>
      </c>
      <c r="F238" s="40">
        <v>0</v>
      </c>
      <c r="G238" s="40">
        <v>0</v>
      </c>
      <c r="H238" s="34"/>
      <c r="I238" s="34"/>
      <c r="J238" s="34"/>
      <c r="K238" s="34"/>
    </row>
    <row r="239" spans="1:11" ht="15" customHeight="1" x14ac:dyDescent="0.25">
      <c r="A239" s="34"/>
      <c r="B239" s="34"/>
      <c r="C239" s="41" t="s">
        <v>87</v>
      </c>
      <c r="D239" s="40">
        <v>0</v>
      </c>
      <c r="E239" s="40">
        <v>0</v>
      </c>
      <c r="F239" s="40">
        <v>0</v>
      </c>
      <c r="G239" s="40">
        <v>0</v>
      </c>
      <c r="H239" s="34"/>
      <c r="I239" s="34"/>
      <c r="J239" s="34"/>
      <c r="K239" s="34"/>
    </row>
    <row r="240" spans="1:11" ht="15" customHeight="1" x14ac:dyDescent="0.25">
      <c r="A240" s="34"/>
      <c r="B240" s="34"/>
      <c r="C240" s="41" t="s">
        <v>88</v>
      </c>
      <c r="D240" s="40">
        <v>0</v>
      </c>
      <c r="E240" s="40">
        <v>0</v>
      </c>
      <c r="F240" s="40">
        <v>0</v>
      </c>
      <c r="G240" s="40">
        <v>0</v>
      </c>
      <c r="H240" s="34"/>
      <c r="I240" s="34"/>
      <c r="J240" s="34"/>
      <c r="K240" s="34"/>
    </row>
    <row r="241" spans="1:11" ht="20.100000000000001" customHeight="1" x14ac:dyDescent="0.25">
      <c r="A241" s="34"/>
      <c r="B241" s="34"/>
      <c r="C241" s="39" t="s">
        <v>53</v>
      </c>
      <c r="D241" s="34"/>
      <c r="E241" s="34"/>
      <c r="F241" s="34"/>
      <c r="G241" s="34"/>
      <c r="H241" s="34"/>
      <c r="I241" s="34"/>
      <c r="J241" s="34"/>
      <c r="K241" s="34"/>
    </row>
    <row r="242" spans="1:11" ht="20.100000000000001" customHeight="1" x14ac:dyDescent="0.25">
      <c r="A242" s="38" t="s">
        <v>158</v>
      </c>
      <c r="B242" s="32" t="s">
        <v>159</v>
      </c>
      <c r="C242" s="32" t="s">
        <v>53</v>
      </c>
      <c r="D242" s="34"/>
      <c r="E242" s="36" t="s">
        <v>53</v>
      </c>
      <c r="F242" s="32" t="s">
        <v>159</v>
      </c>
      <c r="G242" s="32" t="s">
        <v>53</v>
      </c>
      <c r="H242" s="37" t="s">
        <v>53</v>
      </c>
      <c r="I242" s="36" t="s">
        <v>53</v>
      </c>
      <c r="J242" s="32" t="s">
        <v>159</v>
      </c>
      <c r="K242" s="32" t="s">
        <v>53</v>
      </c>
    </row>
    <row r="243" spans="1:11" ht="20.100000000000001" customHeight="1" x14ac:dyDescent="0.25">
      <c r="A243" s="35" t="s">
        <v>160</v>
      </c>
      <c r="B243" s="32" t="s">
        <v>161</v>
      </c>
      <c r="C243" s="32" t="s">
        <v>53</v>
      </c>
      <c r="D243" s="34"/>
      <c r="E243" s="35" t="s">
        <v>162</v>
      </c>
      <c r="F243" s="32" t="s">
        <v>161</v>
      </c>
      <c r="G243" s="32" t="s">
        <v>53</v>
      </c>
      <c r="H243" s="34"/>
      <c r="I243" s="35" t="s">
        <v>163</v>
      </c>
      <c r="J243" s="32" t="s">
        <v>161</v>
      </c>
      <c r="K243" s="32" t="s">
        <v>53</v>
      </c>
    </row>
    <row r="244" spans="1:11" ht="20.100000000000001" customHeight="1" x14ac:dyDescent="0.25">
      <c r="A244" s="33" t="s">
        <v>53</v>
      </c>
      <c r="B244" s="32" t="s">
        <v>164</v>
      </c>
      <c r="C244" s="32" t="s">
        <v>53</v>
      </c>
      <c r="D244" s="34"/>
      <c r="E244" s="33" t="s">
        <v>53</v>
      </c>
      <c r="F244" s="32" t="s">
        <v>164</v>
      </c>
      <c r="G244" s="32" t="s">
        <v>53</v>
      </c>
      <c r="H244" s="34"/>
      <c r="I244" s="33" t="s">
        <v>53</v>
      </c>
      <c r="J244" s="32" t="s">
        <v>164</v>
      </c>
      <c r="K244" s="32" t="s">
        <v>53</v>
      </c>
    </row>
  </sheetData>
  <mergeCells count="28">
    <mergeCell ref="D143:G143"/>
    <mergeCell ref="D144:G144"/>
    <mergeCell ref="C153:G153"/>
    <mergeCell ref="D86:G86"/>
    <mergeCell ref="D87:G87"/>
    <mergeCell ref="C96:G96"/>
    <mergeCell ref="D141:G141"/>
    <mergeCell ref="D142:G142"/>
    <mergeCell ref="D17:G17"/>
    <mergeCell ref="C25:G25"/>
    <mergeCell ref="D26:G26"/>
    <mergeCell ref="D27:G27"/>
    <mergeCell ref="D28:G28"/>
    <mergeCell ref="D29:G29"/>
    <mergeCell ref="C38:G38"/>
    <mergeCell ref="C83:G83"/>
    <mergeCell ref="D84:G84"/>
    <mergeCell ref="D85:G85"/>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5181E-9295-4194-903C-D00443ED87AD}">
  <dimension ref="A1:K190"/>
  <sheetViews>
    <sheetView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1182</v>
      </c>
      <c r="E3" s="1402"/>
      <c r="F3" s="1402"/>
      <c r="G3" s="1402"/>
      <c r="H3" s="156"/>
      <c r="I3" s="156"/>
      <c r="J3" s="156"/>
      <c r="K3" s="156"/>
    </row>
    <row r="4" spans="1:11" ht="14.1" customHeight="1" x14ac:dyDescent="0.25">
      <c r="A4" s="156"/>
      <c r="B4" s="156"/>
      <c r="C4" s="181" t="s">
        <v>4</v>
      </c>
      <c r="D4" s="1401" t="s">
        <v>1181</v>
      </c>
      <c r="E4" s="1402"/>
      <c r="F4" s="1402"/>
      <c r="G4" s="1402"/>
      <c r="H4" s="156"/>
      <c r="I4" s="156"/>
      <c r="J4" s="156"/>
      <c r="K4" s="156"/>
    </row>
    <row r="5" spans="1:11" ht="14.1" customHeight="1" x14ac:dyDescent="0.25">
      <c r="A5" s="156"/>
      <c r="B5" s="156"/>
      <c r="C5" s="181" t="s">
        <v>6</v>
      </c>
      <c r="D5" s="1401" t="s">
        <v>1180</v>
      </c>
      <c r="E5" s="1402"/>
      <c r="F5" s="1402"/>
      <c r="G5" s="1402"/>
      <c r="H5" s="156"/>
      <c r="I5" s="156"/>
      <c r="J5" s="156"/>
      <c r="K5" s="156"/>
    </row>
    <row r="6" spans="1:11" ht="14.1" customHeight="1" x14ac:dyDescent="0.25">
      <c r="A6" s="156"/>
      <c r="B6" s="156"/>
      <c r="C6" s="181" t="s">
        <v>8</v>
      </c>
      <c r="D6" s="1401" t="s">
        <v>1179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20.100000000000001" customHeight="1" x14ac:dyDescent="0.25">
      <c r="A9" s="156"/>
      <c r="B9" s="156"/>
      <c r="C9" s="1393" t="s">
        <v>1178</v>
      </c>
      <c r="D9" s="1394"/>
      <c r="E9" s="1394"/>
      <c r="F9" s="1394"/>
      <c r="G9" s="1394"/>
      <c r="H9" s="156"/>
      <c r="I9" s="156"/>
      <c r="J9" s="156"/>
      <c r="K9" s="156"/>
    </row>
    <row r="10" spans="1:11" ht="168.95" customHeight="1" x14ac:dyDescent="0.25">
      <c r="A10" s="156"/>
      <c r="B10" s="156"/>
      <c r="C10" s="166" t="s">
        <v>14</v>
      </c>
      <c r="D10" s="1395" t="s">
        <v>1177</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41.1" customHeight="1" x14ac:dyDescent="0.25">
      <c r="A13" s="156"/>
      <c r="B13" s="156"/>
      <c r="C13" s="163" t="s">
        <v>1176</v>
      </c>
      <c r="D13" s="176" t="s">
        <v>185</v>
      </c>
      <c r="E13" s="176" t="s">
        <v>184</v>
      </c>
      <c r="F13" s="176" t="s">
        <v>479</v>
      </c>
      <c r="G13" s="176" t="s">
        <v>479</v>
      </c>
      <c r="H13" s="156"/>
      <c r="I13" s="156"/>
      <c r="J13" s="156"/>
      <c r="K13" s="156"/>
    </row>
    <row r="14" spans="1:11" ht="30.95" customHeight="1" x14ac:dyDescent="0.25">
      <c r="A14" s="156"/>
      <c r="B14" s="156"/>
      <c r="C14" s="163" t="s">
        <v>1175</v>
      </c>
      <c r="D14" s="176" t="s">
        <v>1001</v>
      </c>
      <c r="E14" s="176" t="s">
        <v>184</v>
      </c>
      <c r="F14" s="176" t="s">
        <v>479</v>
      </c>
      <c r="G14" s="176" t="s">
        <v>479</v>
      </c>
      <c r="H14" s="156"/>
      <c r="I14" s="156"/>
      <c r="J14" s="156"/>
      <c r="K14" s="156"/>
    </row>
    <row r="15" spans="1:11" ht="30.95" customHeight="1" x14ac:dyDescent="0.25">
      <c r="A15" s="156"/>
      <c r="B15" s="156"/>
      <c r="C15" s="163" t="s">
        <v>1174</v>
      </c>
      <c r="D15" s="176" t="s">
        <v>527</v>
      </c>
      <c r="E15" s="176" t="s">
        <v>180</v>
      </c>
      <c r="F15" s="176" t="s">
        <v>179</v>
      </c>
      <c r="G15" s="176" t="s">
        <v>179</v>
      </c>
      <c r="H15" s="156"/>
      <c r="I15" s="156"/>
      <c r="J15" s="156"/>
      <c r="K15" s="156"/>
    </row>
    <row r="16" spans="1:11" ht="14.1" customHeight="1" x14ac:dyDescent="0.25">
      <c r="A16" s="156"/>
      <c r="B16" s="156"/>
      <c r="C16" s="163" t="s">
        <v>1173</v>
      </c>
      <c r="D16" s="176" t="s">
        <v>55</v>
      </c>
      <c r="E16" s="176" t="s">
        <v>278</v>
      </c>
      <c r="F16" s="176" t="s">
        <v>278</v>
      </c>
      <c r="G16" s="176" t="s">
        <v>278</v>
      </c>
      <c r="H16" s="156"/>
      <c r="I16" s="156"/>
      <c r="J16" s="156"/>
      <c r="K16" s="156"/>
    </row>
    <row r="17" spans="1:11" ht="14.1" customHeight="1" x14ac:dyDescent="0.25">
      <c r="A17" s="156"/>
      <c r="B17" s="156"/>
      <c r="C17" s="163" t="s">
        <v>1172</v>
      </c>
      <c r="D17" s="176" t="s">
        <v>55</v>
      </c>
      <c r="E17" s="176" t="s">
        <v>133</v>
      </c>
      <c r="F17" s="176" t="s">
        <v>133</v>
      </c>
      <c r="G17" s="176" t="s">
        <v>133</v>
      </c>
      <c r="H17" s="156"/>
      <c r="I17" s="156"/>
      <c r="J17" s="156"/>
      <c r="K17" s="156"/>
    </row>
    <row r="18" spans="1:11" ht="122.1" customHeight="1" x14ac:dyDescent="0.25">
      <c r="A18" s="156"/>
      <c r="B18" s="156"/>
      <c r="C18" s="166" t="s">
        <v>24</v>
      </c>
      <c r="D18" s="1395" t="s">
        <v>1171</v>
      </c>
      <c r="E18" s="1396"/>
      <c r="F18" s="1396"/>
      <c r="G18" s="1396"/>
      <c r="H18" s="156"/>
      <c r="I18" s="156"/>
      <c r="J18" s="156"/>
      <c r="K18" s="156"/>
    </row>
    <row r="19" spans="1:11" ht="27.95" customHeight="1" x14ac:dyDescent="0.25">
      <c r="A19" s="156"/>
      <c r="B19" s="156"/>
      <c r="C19" s="163" t="s">
        <v>26</v>
      </c>
      <c r="D19" s="185">
        <v>2026</v>
      </c>
      <c r="E19" s="185">
        <v>2027</v>
      </c>
      <c r="F19" s="185">
        <v>2028</v>
      </c>
      <c r="G19" s="185">
        <v>2029</v>
      </c>
      <c r="H19" s="156"/>
      <c r="I19" s="156"/>
      <c r="J19" s="156"/>
      <c r="K19" s="156"/>
    </row>
    <row r="20" spans="1:11" ht="14.1" customHeight="1" x14ac:dyDescent="0.25">
      <c r="A20" s="156"/>
      <c r="B20" s="156"/>
      <c r="C20" s="184"/>
      <c r="D20" s="183" t="s">
        <v>17</v>
      </c>
      <c r="E20" s="183" t="s">
        <v>18</v>
      </c>
      <c r="F20" s="183" t="s">
        <v>18</v>
      </c>
      <c r="G20" s="183" t="s">
        <v>18</v>
      </c>
      <c r="H20" s="156"/>
      <c r="I20" s="156"/>
      <c r="J20" s="156"/>
      <c r="K20" s="156"/>
    </row>
    <row r="21" spans="1:11" ht="20.100000000000001" customHeight="1" x14ac:dyDescent="0.25">
      <c r="A21" s="156"/>
      <c r="B21" s="156"/>
      <c r="C21" s="163" t="s">
        <v>1170</v>
      </c>
      <c r="D21" s="176" t="s">
        <v>974</v>
      </c>
      <c r="E21" s="176" t="s">
        <v>974</v>
      </c>
      <c r="F21" s="176" t="s">
        <v>974</v>
      </c>
      <c r="G21" s="176" t="s">
        <v>974</v>
      </c>
      <c r="H21" s="156"/>
      <c r="I21" s="156"/>
      <c r="J21" s="156"/>
      <c r="K21" s="156"/>
    </row>
    <row r="22" spans="1:11" ht="20.100000000000001" customHeight="1" x14ac:dyDescent="0.25">
      <c r="A22" s="156"/>
      <c r="B22" s="156"/>
      <c r="C22" s="163" t="s">
        <v>1169</v>
      </c>
      <c r="D22" s="176" t="s">
        <v>1083</v>
      </c>
      <c r="E22" s="176" t="s">
        <v>1168</v>
      </c>
      <c r="F22" s="176" t="s">
        <v>1168</v>
      </c>
      <c r="G22" s="176" t="s">
        <v>1168</v>
      </c>
      <c r="H22" s="156"/>
      <c r="I22" s="156"/>
      <c r="J22" s="156"/>
      <c r="K22" s="156"/>
    </row>
    <row r="23" spans="1:11" ht="14.1" customHeight="1" x14ac:dyDescent="0.25">
      <c r="A23" s="156"/>
      <c r="B23" s="156"/>
      <c r="C23" s="163" t="s">
        <v>1167</v>
      </c>
      <c r="D23" s="176" t="s">
        <v>174</v>
      </c>
      <c r="E23" s="176" t="s">
        <v>97</v>
      </c>
      <c r="F23" s="176" t="s">
        <v>97</v>
      </c>
      <c r="G23" s="176" t="s">
        <v>97</v>
      </c>
      <c r="H23" s="156"/>
      <c r="I23" s="156"/>
      <c r="J23" s="156"/>
      <c r="K23" s="156"/>
    </row>
    <row r="24" spans="1:11" ht="14.1" customHeight="1" x14ac:dyDescent="0.25">
      <c r="A24" s="156"/>
      <c r="B24" s="156"/>
      <c r="C24" s="163" t="s">
        <v>1166</v>
      </c>
      <c r="D24" s="176" t="s">
        <v>132</v>
      </c>
      <c r="E24" s="176" t="s">
        <v>581</v>
      </c>
      <c r="F24" s="176" t="s">
        <v>581</v>
      </c>
      <c r="G24" s="176" t="s">
        <v>581</v>
      </c>
      <c r="H24" s="156"/>
      <c r="I24" s="156"/>
      <c r="J24" s="156"/>
      <c r="K24" s="156"/>
    </row>
    <row r="25" spans="1:11" ht="14.1" customHeight="1" x14ac:dyDescent="0.25">
      <c r="A25" s="156"/>
      <c r="B25" s="156"/>
      <c r="C25" s="163" t="s">
        <v>1165</v>
      </c>
      <c r="D25" s="176" t="s">
        <v>1058</v>
      </c>
      <c r="E25" s="176" t="s">
        <v>1164</v>
      </c>
      <c r="F25" s="176" t="s">
        <v>1164</v>
      </c>
      <c r="G25" s="176" t="s">
        <v>1164</v>
      </c>
      <c r="H25" s="156"/>
      <c r="I25" s="156"/>
      <c r="J25" s="156"/>
      <c r="K25" s="156"/>
    </row>
    <row r="26" spans="1:11" ht="14.1" customHeight="1" x14ac:dyDescent="0.25">
      <c r="A26" s="156"/>
      <c r="B26" s="156"/>
      <c r="C26" s="163" t="s">
        <v>1163</v>
      </c>
      <c r="D26" s="176" t="s">
        <v>55</v>
      </c>
      <c r="E26" s="176" t="s">
        <v>1083</v>
      </c>
      <c r="F26" s="176" t="s">
        <v>1083</v>
      </c>
      <c r="G26" s="176" t="s">
        <v>1083</v>
      </c>
      <c r="H26" s="156"/>
      <c r="I26" s="156"/>
      <c r="J26" s="156"/>
      <c r="K26" s="156"/>
    </row>
    <row r="27" spans="1:11" ht="14.1" customHeight="1" x14ac:dyDescent="0.25">
      <c r="A27" s="156"/>
      <c r="B27" s="156"/>
      <c r="C27" s="163" t="s">
        <v>1162</v>
      </c>
      <c r="D27" s="176" t="s">
        <v>578</v>
      </c>
      <c r="E27" s="176" t="s">
        <v>479</v>
      </c>
      <c r="F27" s="176" t="s">
        <v>479</v>
      </c>
      <c r="G27" s="176" t="s">
        <v>479</v>
      </c>
      <c r="H27" s="156"/>
      <c r="I27" s="156"/>
      <c r="J27" s="156"/>
      <c r="K27" s="156"/>
    </row>
    <row r="28" spans="1:11" ht="14.1" customHeight="1" x14ac:dyDescent="0.25">
      <c r="A28" s="156"/>
      <c r="B28" s="156"/>
      <c r="C28" s="1403" t="s">
        <v>43</v>
      </c>
      <c r="D28" s="1404"/>
      <c r="E28" s="1404"/>
      <c r="F28" s="1404"/>
      <c r="G28" s="1404"/>
      <c r="H28" s="156"/>
      <c r="I28" s="156"/>
      <c r="J28" s="156"/>
      <c r="K28" s="156"/>
    </row>
    <row r="29" spans="1:11" ht="14.1" customHeight="1" x14ac:dyDescent="0.25">
      <c r="A29" s="156"/>
      <c r="B29" s="156"/>
      <c r="C29" s="178" t="s">
        <v>1161</v>
      </c>
      <c r="D29" s="1403" t="s">
        <v>1160</v>
      </c>
      <c r="E29" s="1404"/>
      <c r="F29" s="1404"/>
      <c r="G29" s="1404"/>
      <c r="H29" s="156"/>
      <c r="I29" s="156"/>
      <c r="J29" s="156"/>
      <c r="K29" s="156"/>
    </row>
    <row r="30" spans="1:11" ht="18" customHeight="1" x14ac:dyDescent="0.25">
      <c r="A30" s="156"/>
      <c r="B30" s="156"/>
      <c r="C30" s="177" t="s">
        <v>46</v>
      </c>
      <c r="D30" s="1405" t="s">
        <v>1159</v>
      </c>
      <c r="E30" s="1406"/>
      <c r="F30" s="1406"/>
      <c r="G30" s="1406"/>
      <c r="H30" s="156"/>
      <c r="I30" s="156"/>
      <c r="J30" s="156"/>
      <c r="K30" s="156"/>
    </row>
    <row r="31" spans="1:11" ht="18" customHeight="1" x14ac:dyDescent="0.25">
      <c r="A31" s="156"/>
      <c r="B31" s="156"/>
      <c r="C31" s="154" t="s">
        <v>48</v>
      </c>
      <c r="D31" s="1407" t="s">
        <v>1158</v>
      </c>
      <c r="E31" s="1408"/>
      <c r="F31" s="1408"/>
      <c r="G31" s="1408"/>
      <c r="H31" s="156"/>
      <c r="I31" s="156"/>
      <c r="J31" s="156"/>
      <c r="K31" s="156"/>
    </row>
    <row r="32" spans="1:11" ht="18" customHeight="1" x14ac:dyDescent="0.25">
      <c r="A32" s="156"/>
      <c r="B32" s="156"/>
      <c r="C32" s="154" t="s">
        <v>50</v>
      </c>
      <c r="D32" s="1407" t="s">
        <v>1157</v>
      </c>
      <c r="E32" s="1408"/>
      <c r="F32" s="1408"/>
      <c r="G32" s="1408"/>
      <c r="H32" s="156"/>
      <c r="I32" s="156"/>
      <c r="J32" s="156"/>
      <c r="K32" s="156"/>
    </row>
    <row r="33" spans="1:11" ht="15" customHeight="1" x14ac:dyDescent="0.25">
      <c r="A33" s="156"/>
      <c r="B33" s="156"/>
      <c r="C33" s="175"/>
      <c r="D33" s="174">
        <v>2026</v>
      </c>
      <c r="E33" s="174">
        <v>2027</v>
      </c>
      <c r="F33" s="174">
        <v>2028</v>
      </c>
      <c r="G33" s="174">
        <v>2029</v>
      </c>
      <c r="H33" s="156"/>
      <c r="I33" s="156"/>
      <c r="J33" s="156"/>
      <c r="K33" s="156"/>
    </row>
    <row r="34" spans="1:11" ht="15" customHeight="1" x14ac:dyDescent="0.25">
      <c r="A34" s="156"/>
      <c r="B34" s="156"/>
      <c r="C34" s="173"/>
      <c r="D34" s="172" t="s">
        <v>17</v>
      </c>
      <c r="E34" s="172" t="s">
        <v>18</v>
      </c>
      <c r="F34" s="172" t="s">
        <v>18</v>
      </c>
      <c r="G34" s="172" t="s">
        <v>18</v>
      </c>
      <c r="H34" s="156"/>
      <c r="I34" s="156"/>
      <c r="J34" s="156"/>
      <c r="K34" s="156"/>
    </row>
    <row r="35" spans="1:11" ht="14.1" customHeight="1" x14ac:dyDescent="0.25">
      <c r="A35" s="156"/>
      <c r="B35" s="156"/>
      <c r="C35" s="163" t="s">
        <v>52</v>
      </c>
      <c r="D35" s="176" t="s">
        <v>53</v>
      </c>
      <c r="E35" s="176" t="s">
        <v>1040</v>
      </c>
      <c r="F35" s="176" t="s">
        <v>1040</v>
      </c>
      <c r="G35" s="176" t="s">
        <v>1156</v>
      </c>
      <c r="H35" s="156"/>
      <c r="I35" s="156"/>
      <c r="J35" s="156"/>
      <c r="K35" s="156"/>
    </row>
    <row r="36" spans="1:11" ht="14.1" customHeight="1" x14ac:dyDescent="0.25">
      <c r="A36" s="156"/>
      <c r="B36" s="156"/>
      <c r="C36" s="163" t="s">
        <v>54</v>
      </c>
      <c r="D36" s="176" t="s">
        <v>55</v>
      </c>
      <c r="E36" s="176" t="s">
        <v>1155</v>
      </c>
      <c r="F36" s="176" t="s">
        <v>1154</v>
      </c>
      <c r="G36" s="176" t="s">
        <v>1153</v>
      </c>
      <c r="H36" s="156"/>
      <c r="I36" s="156"/>
      <c r="J36" s="156"/>
      <c r="K36" s="156"/>
    </row>
    <row r="37" spans="1:11" ht="14.1" customHeight="1" x14ac:dyDescent="0.25">
      <c r="A37" s="156"/>
      <c r="B37" s="156"/>
      <c r="C37" s="163" t="s">
        <v>59</v>
      </c>
      <c r="D37" s="176" t="s">
        <v>55</v>
      </c>
      <c r="E37" s="176" t="s">
        <v>1152</v>
      </c>
      <c r="F37" s="176" t="s">
        <v>1151</v>
      </c>
      <c r="G37" s="176" t="s">
        <v>1150</v>
      </c>
      <c r="H37" s="156"/>
      <c r="I37" s="156"/>
      <c r="J37" s="156"/>
      <c r="K37" s="156"/>
    </row>
    <row r="38" spans="1:11" ht="14.1" customHeight="1" x14ac:dyDescent="0.25">
      <c r="A38" s="156"/>
      <c r="B38" s="156"/>
      <c r="C38" s="163" t="s">
        <v>63</v>
      </c>
      <c r="D38" s="176" t="s">
        <v>53</v>
      </c>
      <c r="E38" s="176" t="s">
        <v>53</v>
      </c>
      <c r="F38" s="176" t="s">
        <v>55</v>
      </c>
      <c r="G38" s="176" t="s">
        <v>1149</v>
      </c>
      <c r="H38" s="156"/>
      <c r="I38" s="156"/>
      <c r="J38" s="156"/>
      <c r="K38" s="156"/>
    </row>
    <row r="39" spans="1:11" ht="14.1" customHeight="1" x14ac:dyDescent="0.25">
      <c r="A39" s="156"/>
      <c r="B39" s="156"/>
      <c r="C39" s="163" t="s">
        <v>65</v>
      </c>
      <c r="D39" s="176" t="s">
        <v>53</v>
      </c>
      <c r="E39" s="176" t="s">
        <v>53</v>
      </c>
      <c r="F39" s="176" t="s">
        <v>66</v>
      </c>
      <c r="G39" s="176" t="s">
        <v>497</v>
      </c>
      <c r="H39" s="156"/>
      <c r="I39" s="156"/>
      <c r="J39" s="156"/>
      <c r="K39" s="156"/>
    </row>
    <row r="40" spans="1:11" ht="14.1" customHeight="1" x14ac:dyDescent="0.25">
      <c r="A40" s="156"/>
      <c r="B40" s="156"/>
      <c r="C40" s="163" t="s">
        <v>68</v>
      </c>
      <c r="D40" s="176" t="s">
        <v>53</v>
      </c>
      <c r="E40" s="176" t="s">
        <v>53</v>
      </c>
      <c r="F40" s="176" t="s">
        <v>66</v>
      </c>
      <c r="G40" s="176" t="s">
        <v>1148</v>
      </c>
      <c r="H40" s="156"/>
      <c r="I40" s="156"/>
      <c r="J40" s="156"/>
      <c r="K40" s="156"/>
    </row>
    <row r="41" spans="1:11" ht="14.1" customHeight="1" x14ac:dyDescent="0.25">
      <c r="A41" s="156"/>
      <c r="B41" s="156"/>
      <c r="C41" s="1409" t="s">
        <v>70</v>
      </c>
      <c r="D41" s="1410"/>
      <c r="E41" s="1410"/>
      <c r="F41" s="1410"/>
      <c r="G41" s="1410"/>
      <c r="H41" s="156"/>
      <c r="I41" s="156"/>
      <c r="J41" s="156"/>
      <c r="K41" s="156"/>
    </row>
    <row r="42" spans="1:11" ht="14.1" customHeight="1" x14ac:dyDescent="0.25">
      <c r="A42" s="156"/>
      <c r="B42" s="156"/>
      <c r="C42" s="175"/>
      <c r="D42" s="174">
        <v>2026</v>
      </c>
      <c r="E42" s="174">
        <v>2027</v>
      </c>
      <c r="F42" s="174">
        <v>2028</v>
      </c>
      <c r="G42" s="174">
        <v>2029</v>
      </c>
      <c r="H42" s="156"/>
      <c r="I42" s="156"/>
      <c r="J42" s="156"/>
      <c r="K42" s="156"/>
    </row>
    <row r="43" spans="1:11" ht="14.1" customHeight="1" x14ac:dyDescent="0.25">
      <c r="A43" s="156"/>
      <c r="B43" s="156"/>
      <c r="C43" s="173"/>
      <c r="D43" s="172" t="s">
        <v>17</v>
      </c>
      <c r="E43" s="172" t="s">
        <v>18</v>
      </c>
      <c r="F43" s="172" t="s">
        <v>18</v>
      </c>
      <c r="G43" s="172" t="s">
        <v>18</v>
      </c>
      <c r="H43" s="156"/>
      <c r="I43" s="156"/>
      <c r="J43" s="156"/>
      <c r="K43" s="156"/>
    </row>
    <row r="44" spans="1:11" ht="14.1" customHeight="1" x14ac:dyDescent="0.25">
      <c r="A44" s="156"/>
      <c r="B44" s="156"/>
      <c r="C44" s="171" t="s">
        <v>71</v>
      </c>
      <c r="D44" s="169">
        <v>0</v>
      </c>
      <c r="E44" s="169">
        <v>88567080</v>
      </c>
      <c r="F44" s="169">
        <v>89049240</v>
      </c>
      <c r="G44" s="169">
        <v>89549240</v>
      </c>
      <c r="H44" s="156"/>
      <c r="I44" s="156"/>
      <c r="J44" s="156"/>
      <c r="K44" s="156"/>
    </row>
    <row r="45" spans="1:11" ht="14.1" customHeight="1" x14ac:dyDescent="0.25">
      <c r="A45" s="156"/>
      <c r="B45" s="156"/>
      <c r="C45" s="171" t="s">
        <v>72</v>
      </c>
      <c r="D45" s="169">
        <v>0</v>
      </c>
      <c r="E45" s="169">
        <v>88567080</v>
      </c>
      <c r="F45" s="169">
        <v>89049240</v>
      </c>
      <c r="G45" s="169">
        <v>89549240</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74</v>
      </c>
      <c r="D47" s="169">
        <v>0</v>
      </c>
      <c r="E47" s="169">
        <v>16869920</v>
      </c>
      <c r="F47" s="169">
        <v>16961760</v>
      </c>
      <c r="G47" s="169">
        <v>17035760</v>
      </c>
      <c r="H47" s="156"/>
      <c r="I47" s="156"/>
      <c r="J47" s="156"/>
      <c r="K47" s="156"/>
    </row>
    <row r="48" spans="1:11" ht="14.1" customHeight="1" x14ac:dyDescent="0.25">
      <c r="A48" s="156"/>
      <c r="B48" s="156"/>
      <c r="C48" s="171" t="s">
        <v>72</v>
      </c>
      <c r="D48" s="169">
        <v>0</v>
      </c>
      <c r="E48" s="169">
        <v>16869920</v>
      </c>
      <c r="F48" s="169">
        <v>16961760</v>
      </c>
      <c r="G48" s="169">
        <v>17035760</v>
      </c>
      <c r="H48" s="156"/>
      <c r="I48" s="156"/>
      <c r="J48" s="156"/>
      <c r="K48" s="156"/>
    </row>
    <row r="49" spans="1:11" ht="14.1" customHeight="1" x14ac:dyDescent="0.25">
      <c r="A49" s="156"/>
      <c r="B49" s="156"/>
      <c r="C49" s="171" t="s">
        <v>73</v>
      </c>
      <c r="D49" s="169">
        <v>0</v>
      </c>
      <c r="E49" s="169">
        <v>0</v>
      </c>
      <c r="F49" s="169">
        <v>0</v>
      </c>
      <c r="G49" s="169">
        <v>0</v>
      </c>
      <c r="H49" s="156"/>
      <c r="I49" s="156"/>
      <c r="J49" s="156"/>
      <c r="K49" s="156"/>
    </row>
    <row r="50" spans="1:11" ht="14.1" customHeight="1" x14ac:dyDescent="0.25">
      <c r="A50" s="156"/>
      <c r="B50" s="156"/>
      <c r="C50" s="171" t="s">
        <v>75</v>
      </c>
      <c r="D50" s="169">
        <v>0</v>
      </c>
      <c r="E50" s="169">
        <v>13020000</v>
      </c>
      <c r="F50" s="169">
        <v>13020000</v>
      </c>
      <c r="G50" s="169">
        <v>13446000</v>
      </c>
      <c r="H50" s="156"/>
      <c r="I50" s="156"/>
      <c r="J50" s="156"/>
      <c r="K50" s="156"/>
    </row>
    <row r="51" spans="1:11" ht="14.1" customHeight="1" x14ac:dyDescent="0.25">
      <c r="A51" s="156"/>
      <c r="B51" s="156"/>
      <c r="C51" s="171" t="s">
        <v>72</v>
      </c>
      <c r="D51" s="169">
        <v>0</v>
      </c>
      <c r="E51" s="169">
        <v>13020000</v>
      </c>
      <c r="F51" s="169">
        <v>13020000</v>
      </c>
      <c r="G51" s="169">
        <v>13446000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76</v>
      </c>
      <c r="D53" s="169">
        <v>0</v>
      </c>
      <c r="E53" s="169">
        <v>0</v>
      </c>
      <c r="F53" s="169">
        <v>0</v>
      </c>
      <c r="G53" s="169">
        <v>0</v>
      </c>
      <c r="H53" s="156"/>
      <c r="I53" s="156"/>
      <c r="J53" s="156"/>
      <c r="K53" s="156"/>
    </row>
    <row r="54" spans="1:11" ht="14.1" customHeight="1" x14ac:dyDescent="0.25">
      <c r="A54" s="156"/>
      <c r="B54" s="156"/>
      <c r="C54" s="171" t="s">
        <v>72</v>
      </c>
      <c r="D54" s="169">
        <v>0</v>
      </c>
      <c r="E54" s="169">
        <v>0</v>
      </c>
      <c r="F54" s="169">
        <v>0</v>
      </c>
      <c r="G54" s="169">
        <v>0</v>
      </c>
      <c r="H54" s="156"/>
      <c r="I54" s="156"/>
      <c r="J54" s="156"/>
      <c r="K54" s="156"/>
    </row>
    <row r="55" spans="1:11" ht="14.1" customHeight="1" x14ac:dyDescent="0.25">
      <c r="A55" s="156"/>
      <c r="B55" s="156"/>
      <c r="C55" s="171" t="s">
        <v>73</v>
      </c>
      <c r="D55" s="169">
        <v>0</v>
      </c>
      <c r="E55" s="169">
        <v>0</v>
      </c>
      <c r="F55" s="169">
        <v>0</v>
      </c>
      <c r="G55" s="169">
        <v>0</v>
      </c>
      <c r="H55" s="156"/>
      <c r="I55" s="156"/>
      <c r="J55" s="156"/>
      <c r="K55" s="156"/>
    </row>
    <row r="56" spans="1:11" ht="14.1" customHeight="1" x14ac:dyDescent="0.25">
      <c r="A56" s="156"/>
      <c r="B56" s="156"/>
      <c r="C56" s="171" t="s">
        <v>77</v>
      </c>
      <c r="D56" s="169">
        <v>0</v>
      </c>
      <c r="E56" s="169">
        <v>0</v>
      </c>
      <c r="F56" s="169">
        <v>0</v>
      </c>
      <c r="G56" s="169">
        <v>0</v>
      </c>
      <c r="H56" s="156"/>
      <c r="I56" s="156"/>
      <c r="J56" s="156"/>
      <c r="K56" s="156"/>
    </row>
    <row r="57" spans="1:11" ht="14.1" customHeight="1" x14ac:dyDescent="0.25">
      <c r="A57" s="156"/>
      <c r="B57" s="156"/>
      <c r="C57" s="171" t="s">
        <v>72</v>
      </c>
      <c r="D57" s="169">
        <v>0</v>
      </c>
      <c r="E57" s="169">
        <v>0</v>
      </c>
      <c r="F57" s="169">
        <v>0</v>
      </c>
      <c r="G57" s="169">
        <v>0</v>
      </c>
      <c r="H57" s="156"/>
      <c r="I57" s="156"/>
      <c r="J57" s="156"/>
      <c r="K57" s="156"/>
    </row>
    <row r="58" spans="1:11" ht="14.1" customHeight="1" x14ac:dyDescent="0.25">
      <c r="A58" s="156"/>
      <c r="B58" s="156"/>
      <c r="C58" s="171" t="s">
        <v>73</v>
      </c>
      <c r="D58" s="169">
        <v>0</v>
      </c>
      <c r="E58" s="169">
        <v>0</v>
      </c>
      <c r="F58" s="169">
        <v>0</v>
      </c>
      <c r="G58" s="169">
        <v>0</v>
      </c>
      <c r="H58" s="156"/>
      <c r="I58" s="156"/>
      <c r="J58" s="156"/>
      <c r="K58" s="156"/>
    </row>
    <row r="59" spans="1:11" ht="14.1" customHeight="1" x14ac:dyDescent="0.25">
      <c r="A59" s="156"/>
      <c r="B59" s="156"/>
      <c r="C59" s="171" t="s">
        <v>78</v>
      </c>
      <c r="D59" s="169">
        <v>0</v>
      </c>
      <c r="E59" s="169">
        <v>0</v>
      </c>
      <c r="F59" s="169">
        <v>0</v>
      </c>
      <c r="G59" s="169">
        <v>0</v>
      </c>
      <c r="H59" s="156"/>
      <c r="I59" s="156"/>
      <c r="J59" s="156"/>
      <c r="K59" s="156"/>
    </row>
    <row r="60" spans="1:11" ht="14.1" customHeight="1" x14ac:dyDescent="0.25">
      <c r="A60" s="156"/>
      <c r="B60" s="156"/>
      <c r="C60" s="171" t="s">
        <v>72</v>
      </c>
      <c r="D60" s="169">
        <v>0</v>
      </c>
      <c r="E60" s="169">
        <v>0</v>
      </c>
      <c r="F60" s="169">
        <v>0</v>
      </c>
      <c r="G60" s="169">
        <v>0</v>
      </c>
      <c r="H60" s="156"/>
      <c r="I60" s="156"/>
      <c r="J60" s="156"/>
      <c r="K60" s="156"/>
    </row>
    <row r="61" spans="1:11" ht="14.1" customHeight="1" x14ac:dyDescent="0.25">
      <c r="A61" s="156"/>
      <c r="B61" s="156"/>
      <c r="C61" s="171" t="s">
        <v>73</v>
      </c>
      <c r="D61" s="169">
        <v>0</v>
      </c>
      <c r="E61" s="169">
        <v>0</v>
      </c>
      <c r="F61" s="169">
        <v>0</v>
      </c>
      <c r="G61" s="169">
        <v>0</v>
      </c>
      <c r="H61" s="156"/>
      <c r="I61" s="156"/>
      <c r="J61" s="156"/>
      <c r="K61" s="156"/>
    </row>
    <row r="62" spans="1:11" ht="14.1" customHeight="1" x14ac:dyDescent="0.25">
      <c r="A62" s="156"/>
      <c r="B62" s="156"/>
      <c r="C62" s="171" t="s">
        <v>79</v>
      </c>
      <c r="D62" s="169">
        <v>0</v>
      </c>
      <c r="E62" s="169">
        <v>240000</v>
      </c>
      <c r="F62" s="169">
        <v>240000</v>
      </c>
      <c r="G62" s="169">
        <v>240000</v>
      </c>
      <c r="H62" s="156"/>
      <c r="I62" s="156"/>
      <c r="J62" s="156"/>
      <c r="K62" s="156"/>
    </row>
    <row r="63" spans="1:11" ht="14.1" customHeight="1" x14ac:dyDescent="0.25">
      <c r="A63" s="156"/>
      <c r="B63" s="156"/>
      <c r="C63" s="171" t="s">
        <v>72</v>
      </c>
      <c r="D63" s="169">
        <v>0</v>
      </c>
      <c r="E63" s="169">
        <v>240000</v>
      </c>
      <c r="F63" s="169">
        <v>240000</v>
      </c>
      <c r="G63" s="169">
        <v>240000</v>
      </c>
      <c r="H63" s="156"/>
      <c r="I63" s="156"/>
      <c r="J63" s="156"/>
      <c r="K63" s="156"/>
    </row>
    <row r="64" spans="1:11" ht="14.1" customHeight="1" x14ac:dyDescent="0.25">
      <c r="A64" s="156"/>
      <c r="B64" s="156"/>
      <c r="C64" s="171" t="s">
        <v>73</v>
      </c>
      <c r="D64" s="169">
        <v>0</v>
      </c>
      <c r="E64" s="169">
        <v>0</v>
      </c>
      <c r="F64" s="169">
        <v>0</v>
      </c>
      <c r="G64" s="169">
        <v>0</v>
      </c>
      <c r="H64" s="156"/>
      <c r="I64" s="156"/>
      <c r="J64" s="156"/>
      <c r="K64" s="156"/>
    </row>
    <row r="65" spans="1:11" ht="14.1" customHeight="1" x14ac:dyDescent="0.25">
      <c r="A65" s="156"/>
      <c r="B65" s="156"/>
      <c r="C65" s="171" t="s">
        <v>80</v>
      </c>
      <c r="D65" s="169">
        <v>0</v>
      </c>
      <c r="E65" s="169">
        <v>0</v>
      </c>
      <c r="F65" s="169">
        <v>0</v>
      </c>
      <c r="G65" s="169">
        <v>0</v>
      </c>
      <c r="H65" s="156"/>
      <c r="I65" s="156"/>
      <c r="J65" s="156"/>
      <c r="K65" s="156"/>
    </row>
    <row r="66" spans="1:11" ht="14.1" customHeight="1" x14ac:dyDescent="0.25">
      <c r="A66" s="156"/>
      <c r="B66" s="156"/>
      <c r="C66" s="171" t="s">
        <v>72</v>
      </c>
      <c r="D66" s="169">
        <v>0</v>
      </c>
      <c r="E66" s="169">
        <v>0</v>
      </c>
      <c r="F66" s="169">
        <v>0</v>
      </c>
      <c r="G66" s="169">
        <v>0</v>
      </c>
      <c r="H66" s="156"/>
      <c r="I66" s="156"/>
      <c r="J66" s="156"/>
      <c r="K66" s="156"/>
    </row>
    <row r="67" spans="1:11" ht="14.1" customHeight="1" x14ac:dyDescent="0.25">
      <c r="A67" s="156"/>
      <c r="B67" s="156"/>
      <c r="C67" s="171" t="s">
        <v>81</v>
      </c>
      <c r="D67" s="169">
        <v>0</v>
      </c>
      <c r="E67" s="169">
        <v>0</v>
      </c>
      <c r="F67" s="169">
        <v>0</v>
      </c>
      <c r="G67" s="169">
        <v>0</v>
      </c>
      <c r="H67" s="156"/>
      <c r="I67" s="156"/>
      <c r="J67" s="156"/>
      <c r="K67" s="156"/>
    </row>
    <row r="68" spans="1:11" ht="14.1" customHeight="1" x14ac:dyDescent="0.25">
      <c r="A68" s="156"/>
      <c r="B68" s="156"/>
      <c r="C68" s="171" t="s">
        <v>82</v>
      </c>
      <c r="D68" s="169">
        <v>0</v>
      </c>
      <c r="E68" s="169">
        <v>0</v>
      </c>
      <c r="F68" s="169">
        <v>0</v>
      </c>
      <c r="G68" s="169">
        <v>0</v>
      </c>
      <c r="H68" s="156"/>
      <c r="I68" s="156"/>
      <c r="J68" s="156"/>
      <c r="K68" s="156"/>
    </row>
    <row r="69" spans="1:11" ht="14.1" customHeight="1" x14ac:dyDescent="0.25">
      <c r="A69" s="156"/>
      <c r="B69" s="156"/>
      <c r="C69" s="171" t="s">
        <v>83</v>
      </c>
      <c r="D69" s="169">
        <v>0</v>
      </c>
      <c r="E69" s="169">
        <v>0</v>
      </c>
      <c r="F69" s="169">
        <v>0</v>
      </c>
      <c r="G69" s="169">
        <v>0</v>
      </c>
      <c r="H69" s="156"/>
      <c r="I69" s="156"/>
      <c r="J69" s="156"/>
      <c r="K69" s="156"/>
    </row>
    <row r="70" spans="1:11" ht="14.1" customHeight="1" x14ac:dyDescent="0.25">
      <c r="A70" s="156"/>
      <c r="B70" s="156"/>
      <c r="C70" s="171" t="s">
        <v>84</v>
      </c>
      <c r="D70" s="169">
        <v>0</v>
      </c>
      <c r="E70" s="169">
        <v>0</v>
      </c>
      <c r="F70" s="169">
        <v>0</v>
      </c>
      <c r="G70" s="169">
        <v>0</v>
      </c>
      <c r="H70" s="156"/>
      <c r="I70" s="156"/>
      <c r="J70" s="156"/>
      <c r="K70" s="156"/>
    </row>
    <row r="71" spans="1:11" ht="14.1" customHeight="1" x14ac:dyDescent="0.25">
      <c r="A71" s="156"/>
      <c r="B71" s="156"/>
      <c r="C71" s="171" t="s">
        <v>85</v>
      </c>
      <c r="D71" s="169">
        <v>0</v>
      </c>
      <c r="E71" s="169">
        <v>0</v>
      </c>
      <c r="F71" s="169">
        <v>0</v>
      </c>
      <c r="G71" s="169">
        <v>0</v>
      </c>
      <c r="H71" s="156"/>
      <c r="I71" s="156"/>
      <c r="J71" s="156"/>
      <c r="K71" s="156"/>
    </row>
    <row r="72" spans="1:11" ht="14.1" customHeight="1" x14ac:dyDescent="0.25">
      <c r="A72" s="156"/>
      <c r="B72" s="156"/>
      <c r="C72" s="171" t="s">
        <v>72</v>
      </c>
      <c r="D72" s="169">
        <v>0</v>
      </c>
      <c r="E72" s="169">
        <v>0</v>
      </c>
      <c r="F72" s="169">
        <v>0</v>
      </c>
      <c r="G72" s="169">
        <v>0</v>
      </c>
      <c r="H72" s="156"/>
      <c r="I72" s="156"/>
      <c r="J72" s="156"/>
      <c r="K72" s="156"/>
    </row>
    <row r="73" spans="1:11" ht="14.1" customHeight="1" x14ac:dyDescent="0.25">
      <c r="A73" s="156"/>
      <c r="B73" s="156"/>
      <c r="C73" s="171" t="s">
        <v>81</v>
      </c>
      <c r="D73" s="169">
        <v>0</v>
      </c>
      <c r="E73" s="169">
        <v>0</v>
      </c>
      <c r="F73" s="169">
        <v>0</v>
      </c>
      <c r="G73" s="169">
        <v>0</v>
      </c>
      <c r="H73" s="156"/>
      <c r="I73" s="156"/>
      <c r="J73" s="156"/>
      <c r="K73" s="156"/>
    </row>
    <row r="74" spans="1:11" ht="14.1" customHeight="1" x14ac:dyDescent="0.25">
      <c r="A74" s="156"/>
      <c r="B74" s="156"/>
      <c r="C74" s="171" t="s">
        <v>82</v>
      </c>
      <c r="D74" s="169">
        <v>0</v>
      </c>
      <c r="E74" s="169">
        <v>0</v>
      </c>
      <c r="F74" s="169">
        <v>0</v>
      </c>
      <c r="G74" s="169">
        <v>0</v>
      </c>
      <c r="H74" s="156"/>
      <c r="I74" s="156"/>
      <c r="J74" s="156"/>
      <c r="K74" s="156"/>
    </row>
    <row r="75" spans="1:11" ht="14.1" customHeight="1" x14ac:dyDescent="0.25">
      <c r="A75" s="156"/>
      <c r="B75" s="156"/>
      <c r="C75" s="171" t="s">
        <v>83</v>
      </c>
      <c r="D75" s="169">
        <v>0</v>
      </c>
      <c r="E75" s="169">
        <v>0</v>
      </c>
      <c r="F75" s="169">
        <v>0</v>
      </c>
      <c r="G75" s="169">
        <v>0</v>
      </c>
      <c r="H75" s="156"/>
      <c r="I75" s="156"/>
      <c r="J75" s="156"/>
      <c r="K75" s="156"/>
    </row>
    <row r="76" spans="1:11" ht="14.1" customHeight="1" x14ac:dyDescent="0.25">
      <c r="A76" s="156"/>
      <c r="B76" s="156"/>
      <c r="C76" s="171" t="s">
        <v>84</v>
      </c>
      <c r="D76" s="169">
        <v>0</v>
      </c>
      <c r="E76" s="169">
        <v>0</v>
      </c>
      <c r="F76" s="169">
        <v>0</v>
      </c>
      <c r="G76" s="169">
        <v>0</v>
      </c>
      <c r="H76" s="156"/>
      <c r="I76" s="156"/>
      <c r="J76" s="156"/>
      <c r="K76" s="156"/>
    </row>
    <row r="77" spans="1:11" ht="14.1" customHeight="1" x14ac:dyDescent="0.25">
      <c r="A77" s="156"/>
      <c r="B77" s="156"/>
      <c r="C77" s="171" t="s">
        <v>86</v>
      </c>
      <c r="D77" s="169">
        <v>0</v>
      </c>
      <c r="E77" s="169">
        <v>0</v>
      </c>
      <c r="F77" s="169">
        <v>0</v>
      </c>
      <c r="G77" s="169">
        <v>0</v>
      </c>
      <c r="H77" s="156"/>
      <c r="I77" s="156"/>
      <c r="J77" s="156"/>
      <c r="K77" s="156"/>
    </row>
    <row r="78" spans="1:11" ht="14.1" customHeight="1" x14ac:dyDescent="0.25">
      <c r="A78" s="156"/>
      <c r="B78" s="156"/>
      <c r="C78" s="171" t="s">
        <v>72</v>
      </c>
      <c r="D78" s="169">
        <v>0</v>
      </c>
      <c r="E78" s="169">
        <v>0</v>
      </c>
      <c r="F78" s="169">
        <v>0</v>
      </c>
      <c r="G78" s="169">
        <v>0</v>
      </c>
      <c r="H78" s="156"/>
      <c r="I78" s="156"/>
      <c r="J78" s="156"/>
      <c r="K78" s="156"/>
    </row>
    <row r="79" spans="1:11" ht="14.1" customHeight="1" x14ac:dyDescent="0.25">
      <c r="A79" s="156"/>
      <c r="B79" s="156"/>
      <c r="C79" s="171" t="s">
        <v>81</v>
      </c>
      <c r="D79" s="169">
        <v>0</v>
      </c>
      <c r="E79" s="169">
        <v>0</v>
      </c>
      <c r="F79" s="169">
        <v>0</v>
      </c>
      <c r="G79" s="169">
        <v>0</v>
      </c>
      <c r="H79" s="156"/>
      <c r="I79" s="156"/>
      <c r="J79" s="156"/>
      <c r="K79" s="156"/>
    </row>
    <row r="80" spans="1:11" ht="14.1" customHeight="1" x14ac:dyDescent="0.25">
      <c r="A80" s="156"/>
      <c r="B80" s="156"/>
      <c r="C80" s="171" t="s">
        <v>82</v>
      </c>
      <c r="D80" s="169">
        <v>0</v>
      </c>
      <c r="E80" s="169">
        <v>0</v>
      </c>
      <c r="F80" s="169">
        <v>0</v>
      </c>
      <c r="G80" s="169">
        <v>0</v>
      </c>
      <c r="H80" s="156"/>
      <c r="I80" s="156"/>
      <c r="J80" s="156"/>
      <c r="K80" s="156"/>
    </row>
    <row r="81" spans="1:11" ht="14.1" customHeight="1" x14ac:dyDescent="0.25">
      <c r="A81" s="156"/>
      <c r="B81" s="156"/>
      <c r="C81" s="171" t="s">
        <v>83</v>
      </c>
      <c r="D81" s="169">
        <v>0</v>
      </c>
      <c r="E81" s="169">
        <v>0</v>
      </c>
      <c r="F81" s="169">
        <v>0</v>
      </c>
      <c r="G81" s="169">
        <v>0</v>
      </c>
      <c r="H81" s="156"/>
      <c r="I81" s="156"/>
      <c r="J81" s="156"/>
      <c r="K81" s="156"/>
    </row>
    <row r="82" spans="1:11" ht="14.1" customHeight="1" x14ac:dyDescent="0.25">
      <c r="A82" s="156"/>
      <c r="B82" s="156"/>
      <c r="C82" s="171" t="s">
        <v>84</v>
      </c>
      <c r="D82" s="169">
        <v>0</v>
      </c>
      <c r="E82" s="169">
        <v>0</v>
      </c>
      <c r="F82" s="169">
        <v>0</v>
      </c>
      <c r="G82" s="169">
        <v>0</v>
      </c>
      <c r="H82" s="156"/>
      <c r="I82" s="156"/>
      <c r="J82" s="156"/>
      <c r="K82" s="156"/>
    </row>
    <row r="83" spans="1:11" ht="14.1" customHeight="1" x14ac:dyDescent="0.25">
      <c r="A83" s="156"/>
      <c r="B83" s="156"/>
      <c r="C83" s="171" t="s">
        <v>87</v>
      </c>
      <c r="D83" s="169">
        <v>0</v>
      </c>
      <c r="E83" s="169">
        <v>0</v>
      </c>
      <c r="F83" s="169">
        <v>0</v>
      </c>
      <c r="G83" s="169">
        <v>0</v>
      </c>
      <c r="H83" s="156"/>
      <c r="I83" s="156"/>
      <c r="J83" s="156"/>
      <c r="K83" s="156"/>
    </row>
    <row r="84" spans="1:11" ht="14.1" customHeight="1" x14ac:dyDescent="0.25">
      <c r="A84" s="156"/>
      <c r="B84" s="156"/>
      <c r="C84" s="171" t="s">
        <v>88</v>
      </c>
      <c r="D84" s="169">
        <v>0</v>
      </c>
      <c r="E84" s="169">
        <v>0</v>
      </c>
      <c r="F84" s="169">
        <v>0</v>
      </c>
      <c r="G84" s="169">
        <v>0</v>
      </c>
      <c r="H84" s="156"/>
      <c r="I84" s="156"/>
      <c r="J84" s="156"/>
      <c r="K84" s="156"/>
    </row>
    <row r="85" spans="1:11" ht="14.1" customHeight="1" x14ac:dyDescent="0.25">
      <c r="A85" s="156"/>
      <c r="B85" s="156"/>
      <c r="C85" s="170" t="s">
        <v>89</v>
      </c>
      <c r="D85" s="169">
        <v>0</v>
      </c>
      <c r="E85" s="169">
        <v>118697000</v>
      </c>
      <c r="F85" s="169">
        <v>119271000</v>
      </c>
      <c r="G85" s="169">
        <v>120271000</v>
      </c>
      <c r="H85" s="156"/>
      <c r="I85" s="156"/>
      <c r="J85" s="156"/>
      <c r="K85" s="156"/>
    </row>
    <row r="86" spans="1:11" ht="14.1" customHeight="1" x14ac:dyDescent="0.25">
      <c r="A86" s="156"/>
      <c r="B86" s="156"/>
      <c r="C86" s="1403" t="s">
        <v>90</v>
      </c>
      <c r="D86" s="1404"/>
      <c r="E86" s="1404"/>
      <c r="F86" s="1404"/>
      <c r="G86" s="1404"/>
      <c r="H86" s="156"/>
      <c r="I86" s="156"/>
      <c r="J86" s="156"/>
      <c r="K86" s="156"/>
    </row>
    <row r="87" spans="1:11" ht="14.1" customHeight="1" x14ac:dyDescent="0.25">
      <c r="A87" s="156"/>
      <c r="B87" s="156"/>
      <c r="C87" s="178" t="s">
        <v>1147</v>
      </c>
      <c r="D87" s="1403" t="s">
        <v>1146</v>
      </c>
      <c r="E87" s="1404"/>
      <c r="F87" s="1404"/>
      <c r="G87" s="1404"/>
      <c r="H87" s="156"/>
      <c r="I87" s="156"/>
      <c r="J87" s="156"/>
      <c r="K87" s="156"/>
    </row>
    <row r="88" spans="1:11" ht="14.1" customHeight="1" x14ac:dyDescent="0.25">
      <c r="A88" s="156"/>
      <c r="B88" s="156"/>
      <c r="C88" s="177" t="s">
        <v>46</v>
      </c>
      <c r="D88" s="1405" t="s">
        <v>1145</v>
      </c>
      <c r="E88" s="1406"/>
      <c r="F88" s="1406"/>
      <c r="G88" s="1406"/>
      <c r="H88" s="156"/>
      <c r="I88" s="156"/>
      <c r="J88" s="156"/>
      <c r="K88" s="156"/>
    </row>
    <row r="89" spans="1:11" ht="14.1" customHeight="1" x14ac:dyDescent="0.25">
      <c r="A89" s="156"/>
      <c r="B89" s="156"/>
      <c r="C89" s="154" t="s">
        <v>48</v>
      </c>
      <c r="D89" s="1407" t="s">
        <v>1144</v>
      </c>
      <c r="E89" s="1408"/>
      <c r="F89" s="1408"/>
      <c r="G89" s="1408"/>
      <c r="H89" s="156"/>
      <c r="I89" s="156"/>
      <c r="J89" s="156"/>
      <c r="K89" s="156"/>
    </row>
    <row r="90" spans="1:11" ht="14.1" customHeight="1" x14ac:dyDescent="0.25">
      <c r="A90" s="156"/>
      <c r="B90" s="156"/>
      <c r="C90" s="154" t="s">
        <v>50</v>
      </c>
      <c r="D90" s="1407" t="s">
        <v>555</v>
      </c>
      <c r="E90" s="1408"/>
      <c r="F90" s="1408"/>
      <c r="G90" s="1408"/>
      <c r="H90" s="156"/>
      <c r="I90" s="156"/>
      <c r="J90" s="156"/>
      <c r="K90" s="156"/>
    </row>
    <row r="91" spans="1:11" ht="15" customHeight="1" x14ac:dyDescent="0.25">
      <c r="A91" s="156"/>
      <c r="B91" s="156"/>
      <c r="C91" s="175"/>
      <c r="D91" s="174">
        <v>2026</v>
      </c>
      <c r="E91" s="174">
        <v>2027</v>
      </c>
      <c r="F91" s="174">
        <v>2028</v>
      </c>
      <c r="G91" s="174">
        <v>2029</v>
      </c>
      <c r="H91" s="156"/>
      <c r="I91" s="156"/>
      <c r="J91" s="156"/>
      <c r="K91" s="156"/>
    </row>
    <row r="92" spans="1:11" ht="15" customHeight="1" x14ac:dyDescent="0.25">
      <c r="A92" s="156"/>
      <c r="B92" s="156"/>
      <c r="C92" s="173"/>
      <c r="D92" s="172" t="s">
        <v>17</v>
      </c>
      <c r="E92" s="172" t="s">
        <v>18</v>
      </c>
      <c r="F92" s="172" t="s">
        <v>18</v>
      </c>
      <c r="G92" s="172" t="s">
        <v>18</v>
      </c>
      <c r="H92" s="156"/>
      <c r="I92" s="156"/>
      <c r="J92" s="156"/>
      <c r="K92" s="156"/>
    </row>
    <row r="93" spans="1:11" ht="14.1" customHeight="1" x14ac:dyDescent="0.25">
      <c r="A93" s="156"/>
      <c r="B93" s="156"/>
      <c r="C93" s="163" t="s">
        <v>52</v>
      </c>
      <c r="D93" s="176" t="s">
        <v>53</v>
      </c>
      <c r="E93" s="176" t="s">
        <v>1143</v>
      </c>
      <c r="F93" s="176" t="s">
        <v>1143</v>
      </c>
      <c r="G93" s="176" t="s">
        <v>1143</v>
      </c>
      <c r="H93" s="156"/>
      <c r="I93" s="156"/>
      <c r="J93" s="156"/>
      <c r="K93" s="156"/>
    </row>
    <row r="94" spans="1:11" ht="14.1" customHeight="1" x14ac:dyDescent="0.25">
      <c r="A94" s="156"/>
      <c r="B94" s="156"/>
      <c r="C94" s="163" t="s">
        <v>54</v>
      </c>
      <c r="D94" s="176" t="s">
        <v>55</v>
      </c>
      <c r="E94" s="176" t="s">
        <v>193</v>
      </c>
      <c r="F94" s="176" t="s">
        <v>193</v>
      </c>
      <c r="G94" s="176" t="s">
        <v>146</v>
      </c>
      <c r="H94" s="156"/>
      <c r="I94" s="156"/>
      <c r="J94" s="156"/>
      <c r="K94" s="156"/>
    </row>
    <row r="95" spans="1:11" ht="14.1" customHeight="1" x14ac:dyDescent="0.25">
      <c r="A95" s="156"/>
      <c r="B95" s="156"/>
      <c r="C95" s="163" t="s">
        <v>59</v>
      </c>
      <c r="D95" s="176" t="s">
        <v>55</v>
      </c>
      <c r="E95" s="176" t="s">
        <v>953</v>
      </c>
      <c r="F95" s="176" t="s">
        <v>953</v>
      </c>
      <c r="G95" s="176" t="s">
        <v>1142</v>
      </c>
      <c r="H95" s="156"/>
      <c r="I95" s="156"/>
      <c r="J95" s="156"/>
      <c r="K95" s="156"/>
    </row>
    <row r="96" spans="1:11" ht="14.1" customHeight="1" x14ac:dyDescent="0.25">
      <c r="A96" s="156"/>
      <c r="B96" s="156"/>
      <c r="C96" s="163" t="s">
        <v>63</v>
      </c>
      <c r="D96" s="176" t="s">
        <v>53</v>
      </c>
      <c r="E96" s="176" t="s">
        <v>53</v>
      </c>
      <c r="F96" s="176" t="s">
        <v>55</v>
      </c>
      <c r="G96" s="176" t="s">
        <v>55</v>
      </c>
      <c r="H96" s="156"/>
      <c r="I96" s="156"/>
      <c r="J96" s="156"/>
      <c r="K96" s="156"/>
    </row>
    <row r="97" spans="1:11" ht="14.1" customHeight="1" x14ac:dyDescent="0.25">
      <c r="A97" s="156"/>
      <c r="B97" s="156"/>
      <c r="C97" s="163" t="s">
        <v>65</v>
      </c>
      <c r="D97" s="176" t="s">
        <v>53</v>
      </c>
      <c r="E97" s="176" t="s">
        <v>53</v>
      </c>
      <c r="F97" s="176" t="s">
        <v>55</v>
      </c>
      <c r="G97" s="176" t="s">
        <v>133</v>
      </c>
      <c r="H97" s="156"/>
      <c r="I97" s="156"/>
      <c r="J97" s="156"/>
      <c r="K97" s="156"/>
    </row>
    <row r="98" spans="1:11" ht="14.1" customHeight="1" x14ac:dyDescent="0.25">
      <c r="A98" s="156"/>
      <c r="B98" s="156"/>
      <c r="C98" s="163" t="s">
        <v>68</v>
      </c>
      <c r="D98" s="176" t="s">
        <v>53</v>
      </c>
      <c r="E98" s="176" t="s">
        <v>53</v>
      </c>
      <c r="F98" s="176" t="s">
        <v>55</v>
      </c>
      <c r="G98" s="176" t="s">
        <v>133</v>
      </c>
      <c r="H98" s="156"/>
      <c r="I98" s="156"/>
      <c r="J98" s="156"/>
      <c r="K98" s="156"/>
    </row>
    <row r="99" spans="1:11" ht="14.1" customHeight="1" x14ac:dyDescent="0.25">
      <c r="A99" s="156"/>
      <c r="B99" s="156"/>
      <c r="C99" s="1409" t="s">
        <v>70</v>
      </c>
      <c r="D99" s="1410"/>
      <c r="E99" s="1410"/>
      <c r="F99" s="1410"/>
      <c r="G99" s="1410"/>
      <c r="H99" s="156"/>
      <c r="I99" s="156"/>
      <c r="J99" s="156"/>
      <c r="K99" s="156"/>
    </row>
    <row r="100" spans="1:11" ht="14.1" customHeight="1" x14ac:dyDescent="0.25">
      <c r="A100" s="156"/>
      <c r="B100" s="156"/>
      <c r="C100" s="175"/>
      <c r="D100" s="174">
        <v>2026</v>
      </c>
      <c r="E100" s="174">
        <v>2027</v>
      </c>
      <c r="F100" s="174">
        <v>2028</v>
      </c>
      <c r="G100" s="174">
        <v>2029</v>
      </c>
      <c r="H100" s="156"/>
      <c r="I100" s="156"/>
      <c r="J100" s="156"/>
      <c r="K100" s="156"/>
    </row>
    <row r="101" spans="1:11" ht="14.1" customHeight="1" x14ac:dyDescent="0.25">
      <c r="A101" s="156"/>
      <c r="B101" s="156"/>
      <c r="C101" s="173"/>
      <c r="D101" s="172" t="s">
        <v>17</v>
      </c>
      <c r="E101" s="172" t="s">
        <v>18</v>
      </c>
      <c r="F101" s="172" t="s">
        <v>18</v>
      </c>
      <c r="G101" s="172" t="s">
        <v>18</v>
      </c>
      <c r="H101" s="156"/>
      <c r="I101" s="156"/>
      <c r="J101" s="156"/>
      <c r="K101" s="156"/>
    </row>
    <row r="102" spans="1:11" ht="14.1" customHeight="1" x14ac:dyDescent="0.25">
      <c r="A102" s="156"/>
      <c r="B102" s="156"/>
      <c r="C102" s="171" t="s">
        <v>71</v>
      </c>
      <c r="D102" s="169">
        <v>0</v>
      </c>
      <c r="E102" s="169">
        <v>0</v>
      </c>
      <c r="F102" s="169">
        <v>0</v>
      </c>
      <c r="G102" s="169">
        <v>0</v>
      </c>
      <c r="H102" s="156"/>
      <c r="I102" s="156"/>
      <c r="J102" s="156"/>
      <c r="K102" s="156"/>
    </row>
    <row r="103" spans="1:11" ht="14.1" customHeight="1" x14ac:dyDescent="0.25">
      <c r="A103" s="156"/>
      <c r="B103" s="156"/>
      <c r="C103" s="171" t="s">
        <v>72</v>
      </c>
      <c r="D103" s="169">
        <v>0</v>
      </c>
      <c r="E103" s="169">
        <v>0</v>
      </c>
      <c r="F103" s="169">
        <v>0</v>
      </c>
      <c r="G103" s="169">
        <v>0</v>
      </c>
      <c r="H103" s="156"/>
      <c r="I103" s="156"/>
      <c r="J103" s="156"/>
      <c r="K103" s="156"/>
    </row>
    <row r="104" spans="1:11" ht="14.1" customHeight="1" x14ac:dyDescent="0.25">
      <c r="A104" s="156"/>
      <c r="B104" s="156"/>
      <c r="C104" s="171" t="s">
        <v>73</v>
      </c>
      <c r="D104" s="169">
        <v>0</v>
      </c>
      <c r="E104" s="169">
        <v>0</v>
      </c>
      <c r="F104" s="169">
        <v>0</v>
      </c>
      <c r="G104" s="169">
        <v>0</v>
      </c>
      <c r="H104" s="156"/>
      <c r="I104" s="156"/>
      <c r="J104" s="156"/>
      <c r="K104" s="156"/>
    </row>
    <row r="105" spans="1:11" ht="14.1" customHeight="1" x14ac:dyDescent="0.25">
      <c r="A105" s="156"/>
      <c r="B105" s="156"/>
      <c r="C105" s="171" t="s">
        <v>74</v>
      </c>
      <c r="D105" s="169">
        <v>0</v>
      </c>
      <c r="E105" s="169">
        <v>0</v>
      </c>
      <c r="F105" s="169">
        <v>0</v>
      </c>
      <c r="G105" s="169">
        <v>0</v>
      </c>
      <c r="H105" s="156"/>
      <c r="I105" s="156"/>
      <c r="J105" s="156"/>
      <c r="K105" s="156"/>
    </row>
    <row r="106" spans="1:11" ht="14.1" customHeight="1" x14ac:dyDescent="0.25">
      <c r="A106" s="156"/>
      <c r="B106" s="156"/>
      <c r="C106" s="171" t="s">
        <v>72</v>
      </c>
      <c r="D106" s="169">
        <v>0</v>
      </c>
      <c r="E106" s="169">
        <v>0</v>
      </c>
      <c r="F106" s="169">
        <v>0</v>
      </c>
      <c r="G106" s="169">
        <v>0</v>
      </c>
      <c r="H106" s="156"/>
      <c r="I106" s="156"/>
      <c r="J106" s="156"/>
      <c r="K106" s="156"/>
    </row>
    <row r="107" spans="1:11" ht="14.1" customHeight="1" x14ac:dyDescent="0.25">
      <c r="A107" s="156"/>
      <c r="B107" s="156"/>
      <c r="C107" s="171" t="s">
        <v>73</v>
      </c>
      <c r="D107" s="169">
        <v>0</v>
      </c>
      <c r="E107" s="169">
        <v>0</v>
      </c>
      <c r="F107" s="169">
        <v>0</v>
      </c>
      <c r="G107" s="169">
        <v>0</v>
      </c>
      <c r="H107" s="156"/>
      <c r="I107" s="156"/>
      <c r="J107" s="156"/>
      <c r="K107" s="156"/>
    </row>
    <row r="108" spans="1:11" ht="14.1" customHeight="1" x14ac:dyDescent="0.25">
      <c r="A108" s="156"/>
      <c r="B108" s="156"/>
      <c r="C108" s="171" t="s">
        <v>75</v>
      </c>
      <c r="D108" s="169">
        <v>0</v>
      </c>
      <c r="E108" s="169">
        <v>0</v>
      </c>
      <c r="F108" s="169">
        <v>0</v>
      </c>
      <c r="G108" s="169">
        <v>0</v>
      </c>
      <c r="H108" s="156"/>
      <c r="I108" s="156"/>
      <c r="J108" s="156"/>
      <c r="K108" s="156"/>
    </row>
    <row r="109" spans="1:11" ht="14.1" customHeight="1" x14ac:dyDescent="0.25">
      <c r="A109" s="156"/>
      <c r="B109" s="156"/>
      <c r="C109" s="171" t="s">
        <v>72</v>
      </c>
      <c r="D109" s="169">
        <v>0</v>
      </c>
      <c r="E109" s="169">
        <v>0</v>
      </c>
      <c r="F109" s="169">
        <v>0</v>
      </c>
      <c r="G109" s="169">
        <v>0</v>
      </c>
      <c r="H109" s="156"/>
      <c r="I109" s="156"/>
      <c r="J109" s="156"/>
      <c r="K109" s="156"/>
    </row>
    <row r="110" spans="1:11" ht="14.1" customHeight="1" x14ac:dyDescent="0.25">
      <c r="A110" s="156"/>
      <c r="B110" s="156"/>
      <c r="C110" s="171" t="s">
        <v>73</v>
      </c>
      <c r="D110" s="169">
        <v>0</v>
      </c>
      <c r="E110" s="169">
        <v>0</v>
      </c>
      <c r="F110" s="169">
        <v>0</v>
      </c>
      <c r="G110" s="169">
        <v>0</v>
      </c>
      <c r="H110" s="156"/>
      <c r="I110" s="156"/>
      <c r="J110" s="156"/>
      <c r="K110" s="156"/>
    </row>
    <row r="111" spans="1:11" ht="14.1" customHeight="1" x14ac:dyDescent="0.25">
      <c r="A111" s="156"/>
      <c r="B111" s="156"/>
      <c r="C111" s="171" t="s">
        <v>76</v>
      </c>
      <c r="D111" s="169">
        <v>0</v>
      </c>
      <c r="E111" s="169">
        <v>0</v>
      </c>
      <c r="F111" s="169">
        <v>0</v>
      </c>
      <c r="G111" s="169">
        <v>0</v>
      </c>
      <c r="H111" s="156"/>
      <c r="I111" s="156"/>
      <c r="J111" s="156"/>
      <c r="K111" s="156"/>
    </row>
    <row r="112" spans="1:11" ht="14.1" customHeight="1" x14ac:dyDescent="0.25">
      <c r="A112" s="156"/>
      <c r="B112" s="156"/>
      <c r="C112" s="171" t="s">
        <v>72</v>
      </c>
      <c r="D112" s="169">
        <v>0</v>
      </c>
      <c r="E112" s="169">
        <v>0</v>
      </c>
      <c r="F112" s="169">
        <v>0</v>
      </c>
      <c r="G112" s="169">
        <v>0</v>
      </c>
      <c r="H112" s="156"/>
      <c r="I112" s="156"/>
      <c r="J112" s="156"/>
      <c r="K112" s="156"/>
    </row>
    <row r="113" spans="1:11" ht="14.1" customHeight="1" x14ac:dyDescent="0.25">
      <c r="A113" s="156"/>
      <c r="B113" s="156"/>
      <c r="C113" s="171" t="s">
        <v>73</v>
      </c>
      <c r="D113" s="169">
        <v>0</v>
      </c>
      <c r="E113" s="169">
        <v>0</v>
      </c>
      <c r="F113" s="169">
        <v>0</v>
      </c>
      <c r="G113" s="169">
        <v>0</v>
      </c>
      <c r="H113" s="156"/>
      <c r="I113" s="156"/>
      <c r="J113" s="156"/>
      <c r="K113" s="156"/>
    </row>
    <row r="114" spans="1:11" ht="14.1" customHeight="1" x14ac:dyDescent="0.25">
      <c r="A114" s="156"/>
      <c r="B114" s="156"/>
      <c r="C114" s="171" t="s">
        <v>77</v>
      </c>
      <c r="D114" s="169">
        <v>0</v>
      </c>
      <c r="E114" s="169">
        <v>0</v>
      </c>
      <c r="F114" s="169">
        <v>0</v>
      </c>
      <c r="G114" s="169">
        <v>0</v>
      </c>
      <c r="H114" s="156"/>
      <c r="I114" s="156"/>
      <c r="J114" s="156"/>
      <c r="K114" s="156"/>
    </row>
    <row r="115" spans="1:11" ht="14.1" customHeight="1" x14ac:dyDescent="0.25">
      <c r="A115" s="156"/>
      <c r="B115" s="156"/>
      <c r="C115" s="171" t="s">
        <v>72</v>
      </c>
      <c r="D115" s="169">
        <v>0</v>
      </c>
      <c r="E115" s="169">
        <v>0</v>
      </c>
      <c r="F115" s="169">
        <v>0</v>
      </c>
      <c r="G115" s="169">
        <v>0</v>
      </c>
      <c r="H115" s="156"/>
      <c r="I115" s="156"/>
      <c r="J115" s="156"/>
      <c r="K115" s="156"/>
    </row>
    <row r="116" spans="1:11" ht="14.1" customHeight="1" x14ac:dyDescent="0.25">
      <c r="A116" s="156"/>
      <c r="B116" s="156"/>
      <c r="C116" s="171" t="s">
        <v>73</v>
      </c>
      <c r="D116" s="169">
        <v>0</v>
      </c>
      <c r="E116" s="169">
        <v>0</v>
      </c>
      <c r="F116" s="169">
        <v>0</v>
      </c>
      <c r="G116" s="169">
        <v>0</v>
      </c>
      <c r="H116" s="156"/>
      <c r="I116" s="156"/>
      <c r="J116" s="156"/>
      <c r="K116" s="156"/>
    </row>
    <row r="117" spans="1:11" ht="14.1" customHeight="1" x14ac:dyDescent="0.25">
      <c r="A117" s="156"/>
      <c r="B117" s="156"/>
      <c r="C117" s="171" t="s">
        <v>78</v>
      </c>
      <c r="D117" s="169">
        <v>0</v>
      </c>
      <c r="E117" s="169">
        <v>0</v>
      </c>
      <c r="F117" s="169">
        <v>0</v>
      </c>
      <c r="G117" s="169">
        <v>0</v>
      </c>
      <c r="H117" s="156"/>
      <c r="I117" s="156"/>
      <c r="J117" s="156"/>
      <c r="K117" s="156"/>
    </row>
    <row r="118" spans="1:11" ht="14.1" customHeight="1" x14ac:dyDescent="0.25">
      <c r="A118" s="156"/>
      <c r="B118" s="156"/>
      <c r="C118" s="171" t="s">
        <v>72</v>
      </c>
      <c r="D118" s="169">
        <v>0</v>
      </c>
      <c r="E118" s="169">
        <v>0</v>
      </c>
      <c r="F118" s="169">
        <v>0</v>
      </c>
      <c r="G118" s="169">
        <v>0</v>
      </c>
      <c r="H118" s="156"/>
      <c r="I118" s="156"/>
      <c r="J118" s="156"/>
      <c r="K118" s="156"/>
    </row>
    <row r="119" spans="1:11" ht="14.1" customHeight="1" x14ac:dyDescent="0.25">
      <c r="A119" s="156"/>
      <c r="B119" s="156"/>
      <c r="C119" s="171" t="s">
        <v>73</v>
      </c>
      <c r="D119" s="169">
        <v>0</v>
      </c>
      <c r="E119" s="169">
        <v>0</v>
      </c>
      <c r="F119" s="169">
        <v>0</v>
      </c>
      <c r="G119" s="169">
        <v>0</v>
      </c>
      <c r="H119" s="156"/>
      <c r="I119" s="156"/>
      <c r="J119" s="156"/>
      <c r="K119" s="156"/>
    </row>
    <row r="120" spans="1:11" ht="14.1" customHeight="1" x14ac:dyDescent="0.25">
      <c r="A120" s="156"/>
      <c r="B120" s="156"/>
      <c r="C120" s="171" t="s">
        <v>79</v>
      </c>
      <c r="D120" s="169">
        <v>0</v>
      </c>
      <c r="E120" s="169">
        <v>0</v>
      </c>
      <c r="F120" s="169">
        <v>0</v>
      </c>
      <c r="G120" s="169">
        <v>0</v>
      </c>
      <c r="H120" s="156"/>
      <c r="I120" s="156"/>
      <c r="J120" s="156"/>
      <c r="K120" s="156"/>
    </row>
    <row r="121" spans="1:11" ht="14.1" customHeight="1" x14ac:dyDescent="0.25">
      <c r="A121" s="156"/>
      <c r="B121" s="156"/>
      <c r="C121" s="171" t="s">
        <v>72</v>
      </c>
      <c r="D121" s="169">
        <v>0</v>
      </c>
      <c r="E121" s="169">
        <v>0</v>
      </c>
      <c r="F121" s="169">
        <v>0</v>
      </c>
      <c r="G121" s="169">
        <v>0</v>
      </c>
      <c r="H121" s="156"/>
      <c r="I121" s="156"/>
      <c r="J121" s="156"/>
      <c r="K121" s="156"/>
    </row>
    <row r="122" spans="1:11" ht="14.1" customHeight="1" x14ac:dyDescent="0.25">
      <c r="A122" s="156"/>
      <c r="B122" s="156"/>
      <c r="C122" s="171" t="s">
        <v>73</v>
      </c>
      <c r="D122" s="169">
        <v>0</v>
      </c>
      <c r="E122" s="169">
        <v>0</v>
      </c>
      <c r="F122" s="169">
        <v>0</v>
      </c>
      <c r="G122" s="169">
        <v>0</v>
      </c>
      <c r="H122" s="156"/>
      <c r="I122" s="156"/>
      <c r="J122" s="156"/>
      <c r="K122" s="156"/>
    </row>
    <row r="123" spans="1:11" ht="14.1" customHeight="1" x14ac:dyDescent="0.25">
      <c r="A123" s="156"/>
      <c r="B123" s="156"/>
      <c r="C123" s="171" t="s">
        <v>80</v>
      </c>
      <c r="D123" s="169">
        <v>0</v>
      </c>
      <c r="E123" s="169">
        <v>0</v>
      </c>
      <c r="F123" s="169">
        <v>0</v>
      </c>
      <c r="G123" s="169">
        <v>0</v>
      </c>
      <c r="H123" s="156"/>
      <c r="I123" s="156"/>
      <c r="J123" s="156"/>
      <c r="K123" s="156"/>
    </row>
    <row r="124" spans="1:11" ht="14.1" customHeight="1" x14ac:dyDescent="0.25">
      <c r="A124" s="156"/>
      <c r="B124" s="156"/>
      <c r="C124" s="171" t="s">
        <v>72</v>
      </c>
      <c r="D124" s="169">
        <v>0</v>
      </c>
      <c r="E124" s="169">
        <v>0</v>
      </c>
      <c r="F124" s="169">
        <v>0</v>
      </c>
      <c r="G124" s="169">
        <v>0</v>
      </c>
      <c r="H124" s="156"/>
      <c r="I124" s="156"/>
      <c r="J124" s="156"/>
      <c r="K124" s="156"/>
    </row>
    <row r="125" spans="1:11" ht="14.1" customHeight="1" x14ac:dyDescent="0.25">
      <c r="A125" s="156"/>
      <c r="B125" s="156"/>
      <c r="C125" s="171" t="s">
        <v>81</v>
      </c>
      <c r="D125" s="169">
        <v>0</v>
      </c>
      <c r="E125" s="169">
        <v>0</v>
      </c>
      <c r="F125" s="169">
        <v>0</v>
      </c>
      <c r="G125" s="169">
        <v>0</v>
      </c>
      <c r="H125" s="156"/>
      <c r="I125" s="156"/>
      <c r="J125" s="156"/>
      <c r="K125" s="156"/>
    </row>
    <row r="126" spans="1:11" ht="14.1" customHeight="1" x14ac:dyDescent="0.25">
      <c r="A126" s="156"/>
      <c r="B126" s="156"/>
      <c r="C126" s="171" t="s">
        <v>82</v>
      </c>
      <c r="D126" s="169">
        <v>0</v>
      </c>
      <c r="E126" s="169">
        <v>0</v>
      </c>
      <c r="F126" s="169">
        <v>0</v>
      </c>
      <c r="G126" s="169">
        <v>0</v>
      </c>
      <c r="H126" s="156"/>
      <c r="I126" s="156"/>
      <c r="J126" s="156"/>
      <c r="K126" s="156"/>
    </row>
    <row r="127" spans="1:11" ht="14.1" customHeight="1" x14ac:dyDescent="0.25">
      <c r="A127" s="156"/>
      <c r="B127" s="156"/>
      <c r="C127" s="171" t="s">
        <v>83</v>
      </c>
      <c r="D127" s="169">
        <v>0</v>
      </c>
      <c r="E127" s="169">
        <v>0</v>
      </c>
      <c r="F127" s="169">
        <v>0</v>
      </c>
      <c r="G127" s="169">
        <v>0</v>
      </c>
      <c r="H127" s="156"/>
      <c r="I127" s="156"/>
      <c r="J127" s="156"/>
      <c r="K127" s="156"/>
    </row>
    <row r="128" spans="1:11" ht="14.1" customHeight="1" x14ac:dyDescent="0.25">
      <c r="A128" s="156"/>
      <c r="B128" s="156"/>
      <c r="C128" s="171" t="s">
        <v>84</v>
      </c>
      <c r="D128" s="169">
        <v>0</v>
      </c>
      <c r="E128" s="169">
        <v>0</v>
      </c>
      <c r="F128" s="169">
        <v>0</v>
      </c>
      <c r="G128" s="169">
        <v>0</v>
      </c>
      <c r="H128" s="156"/>
      <c r="I128" s="156"/>
      <c r="J128" s="156"/>
      <c r="K128" s="156"/>
    </row>
    <row r="129" spans="1:11" ht="14.1" customHeight="1" x14ac:dyDescent="0.25">
      <c r="A129" s="156"/>
      <c r="B129" s="156"/>
      <c r="C129" s="171" t="s">
        <v>85</v>
      </c>
      <c r="D129" s="169">
        <v>0</v>
      </c>
      <c r="E129" s="169">
        <v>1000000</v>
      </c>
      <c r="F129" s="169">
        <v>1000000</v>
      </c>
      <c r="G129" s="169">
        <v>3000000</v>
      </c>
      <c r="H129" s="156"/>
      <c r="I129" s="156"/>
      <c r="J129" s="156"/>
      <c r="K129" s="156"/>
    </row>
    <row r="130" spans="1:11" ht="14.1" customHeight="1" x14ac:dyDescent="0.25">
      <c r="A130" s="156"/>
      <c r="B130" s="156"/>
      <c r="C130" s="171" t="s">
        <v>72</v>
      </c>
      <c r="D130" s="169">
        <v>0</v>
      </c>
      <c r="E130" s="169">
        <v>1000000</v>
      </c>
      <c r="F130" s="169">
        <v>1000000</v>
      </c>
      <c r="G130" s="169">
        <v>2000000</v>
      </c>
      <c r="H130" s="156"/>
      <c r="I130" s="156"/>
      <c r="J130" s="156"/>
      <c r="K130" s="156"/>
    </row>
    <row r="131" spans="1:11" ht="14.1" customHeight="1" x14ac:dyDescent="0.25">
      <c r="A131" s="156"/>
      <c r="B131" s="156"/>
      <c r="C131" s="171" t="s">
        <v>81</v>
      </c>
      <c r="D131" s="169">
        <v>0</v>
      </c>
      <c r="E131" s="169">
        <v>0</v>
      </c>
      <c r="F131" s="169">
        <v>0</v>
      </c>
      <c r="G131" s="169">
        <v>1000000</v>
      </c>
      <c r="H131" s="156"/>
      <c r="I131" s="156"/>
      <c r="J131" s="156"/>
      <c r="K131" s="156"/>
    </row>
    <row r="132" spans="1:11" ht="14.1" customHeight="1" x14ac:dyDescent="0.25">
      <c r="A132" s="156"/>
      <c r="B132" s="156"/>
      <c r="C132" s="171" t="s">
        <v>82</v>
      </c>
      <c r="D132" s="169">
        <v>0</v>
      </c>
      <c r="E132" s="169">
        <v>0</v>
      </c>
      <c r="F132" s="169">
        <v>0</v>
      </c>
      <c r="G132" s="169">
        <v>0</v>
      </c>
      <c r="H132" s="156"/>
      <c r="I132" s="156"/>
      <c r="J132" s="156"/>
      <c r="K132" s="156"/>
    </row>
    <row r="133" spans="1:11" ht="14.1" customHeight="1" x14ac:dyDescent="0.25">
      <c r="A133" s="156"/>
      <c r="B133" s="156"/>
      <c r="C133" s="171" t="s">
        <v>83</v>
      </c>
      <c r="D133" s="169">
        <v>0</v>
      </c>
      <c r="E133" s="169">
        <v>0</v>
      </c>
      <c r="F133" s="169">
        <v>0</v>
      </c>
      <c r="G133" s="169">
        <v>0</v>
      </c>
      <c r="H133" s="156"/>
      <c r="I133" s="156"/>
      <c r="J133" s="156"/>
      <c r="K133" s="156"/>
    </row>
    <row r="134" spans="1:11" ht="14.1" customHeight="1" x14ac:dyDescent="0.25">
      <c r="A134" s="156"/>
      <c r="B134" s="156"/>
      <c r="C134" s="171" t="s">
        <v>84</v>
      </c>
      <c r="D134" s="169">
        <v>0</v>
      </c>
      <c r="E134" s="169">
        <v>0</v>
      </c>
      <c r="F134" s="169">
        <v>0</v>
      </c>
      <c r="G134" s="169">
        <v>0</v>
      </c>
      <c r="H134" s="156"/>
      <c r="I134" s="156"/>
      <c r="J134" s="156"/>
      <c r="K134" s="156"/>
    </row>
    <row r="135" spans="1:11" ht="14.1" customHeight="1" x14ac:dyDescent="0.25">
      <c r="A135" s="156"/>
      <c r="B135" s="156"/>
      <c r="C135" s="171" t="s">
        <v>86</v>
      </c>
      <c r="D135" s="169">
        <v>0</v>
      </c>
      <c r="E135" s="169">
        <v>0</v>
      </c>
      <c r="F135" s="169">
        <v>0</v>
      </c>
      <c r="G135" s="169">
        <v>0</v>
      </c>
      <c r="H135" s="156"/>
      <c r="I135" s="156"/>
      <c r="J135" s="156"/>
      <c r="K135" s="156"/>
    </row>
    <row r="136" spans="1:11" ht="14.1" customHeight="1" x14ac:dyDescent="0.25">
      <c r="A136" s="156"/>
      <c r="B136" s="156"/>
      <c r="C136" s="171" t="s">
        <v>72</v>
      </c>
      <c r="D136" s="169">
        <v>0</v>
      </c>
      <c r="E136" s="169">
        <v>0</v>
      </c>
      <c r="F136" s="169">
        <v>0</v>
      </c>
      <c r="G136" s="169">
        <v>0</v>
      </c>
      <c r="H136" s="156"/>
      <c r="I136" s="156"/>
      <c r="J136" s="156"/>
      <c r="K136" s="156"/>
    </row>
    <row r="137" spans="1:11" ht="14.1" customHeight="1" x14ac:dyDescent="0.25">
      <c r="A137" s="156"/>
      <c r="B137" s="156"/>
      <c r="C137" s="171" t="s">
        <v>81</v>
      </c>
      <c r="D137" s="169">
        <v>0</v>
      </c>
      <c r="E137" s="169">
        <v>0</v>
      </c>
      <c r="F137" s="169">
        <v>0</v>
      </c>
      <c r="G137" s="169">
        <v>0</v>
      </c>
      <c r="H137" s="156"/>
      <c r="I137" s="156"/>
      <c r="J137" s="156"/>
      <c r="K137" s="156"/>
    </row>
    <row r="138" spans="1:11" ht="14.1" customHeight="1" x14ac:dyDescent="0.25">
      <c r="A138" s="156"/>
      <c r="B138" s="156"/>
      <c r="C138" s="171" t="s">
        <v>82</v>
      </c>
      <c r="D138" s="169">
        <v>0</v>
      </c>
      <c r="E138" s="169">
        <v>0</v>
      </c>
      <c r="F138" s="169">
        <v>0</v>
      </c>
      <c r="G138" s="169">
        <v>0</v>
      </c>
      <c r="H138" s="156"/>
      <c r="I138" s="156"/>
      <c r="J138" s="156"/>
      <c r="K138" s="156"/>
    </row>
    <row r="139" spans="1:11" ht="14.1" customHeight="1" x14ac:dyDescent="0.25">
      <c r="A139" s="156"/>
      <c r="B139" s="156"/>
      <c r="C139" s="171" t="s">
        <v>83</v>
      </c>
      <c r="D139" s="169">
        <v>0</v>
      </c>
      <c r="E139" s="169">
        <v>0</v>
      </c>
      <c r="F139" s="169">
        <v>0</v>
      </c>
      <c r="G139" s="169">
        <v>0</v>
      </c>
      <c r="H139" s="156"/>
      <c r="I139" s="156"/>
      <c r="J139" s="156"/>
      <c r="K139" s="156"/>
    </row>
    <row r="140" spans="1:11" ht="14.1" customHeight="1" x14ac:dyDescent="0.25">
      <c r="A140" s="156"/>
      <c r="B140" s="156"/>
      <c r="C140" s="171" t="s">
        <v>84</v>
      </c>
      <c r="D140" s="169">
        <v>0</v>
      </c>
      <c r="E140" s="169">
        <v>0</v>
      </c>
      <c r="F140" s="169">
        <v>0</v>
      </c>
      <c r="G140" s="169">
        <v>0</v>
      </c>
      <c r="H140" s="156"/>
      <c r="I140" s="156"/>
      <c r="J140" s="156"/>
      <c r="K140" s="156"/>
    </row>
    <row r="141" spans="1:11" ht="14.1" customHeight="1" x14ac:dyDescent="0.25">
      <c r="A141" s="156"/>
      <c r="B141" s="156"/>
      <c r="C141" s="171" t="s">
        <v>87</v>
      </c>
      <c r="D141" s="169">
        <v>0</v>
      </c>
      <c r="E141" s="169">
        <v>0</v>
      </c>
      <c r="F141" s="169">
        <v>0</v>
      </c>
      <c r="G141" s="169">
        <v>0</v>
      </c>
      <c r="H141" s="156"/>
      <c r="I141" s="156"/>
      <c r="J141" s="156"/>
      <c r="K141" s="156"/>
    </row>
    <row r="142" spans="1:11" ht="14.1" customHeight="1" x14ac:dyDescent="0.25">
      <c r="A142" s="156"/>
      <c r="B142" s="156"/>
      <c r="C142" s="171" t="s">
        <v>88</v>
      </c>
      <c r="D142" s="169">
        <v>0</v>
      </c>
      <c r="E142" s="169">
        <v>0</v>
      </c>
      <c r="F142" s="169">
        <v>0</v>
      </c>
      <c r="G142" s="169">
        <v>0</v>
      </c>
      <c r="H142" s="156"/>
      <c r="I142" s="156"/>
      <c r="J142" s="156"/>
      <c r="K142" s="156"/>
    </row>
    <row r="143" spans="1:11" ht="14.1" customHeight="1" x14ac:dyDescent="0.25">
      <c r="A143" s="156"/>
      <c r="B143" s="156"/>
      <c r="C143" s="170" t="s">
        <v>89</v>
      </c>
      <c r="D143" s="169">
        <v>0</v>
      </c>
      <c r="E143" s="169">
        <v>1000000</v>
      </c>
      <c r="F143" s="169">
        <v>1000000</v>
      </c>
      <c r="G143" s="169">
        <v>3000000</v>
      </c>
      <c r="H143" s="156"/>
      <c r="I143" s="156"/>
      <c r="J143" s="156"/>
      <c r="K143" s="156"/>
    </row>
    <row r="144" spans="1:11" ht="15" customHeight="1" x14ac:dyDescent="0.25">
      <c r="A144" s="156"/>
      <c r="B144" s="156"/>
      <c r="C144" s="168" t="s">
        <v>53</v>
      </c>
      <c r="D144" s="167" t="s">
        <v>53</v>
      </c>
      <c r="E144" s="167" t="s">
        <v>53</v>
      </c>
      <c r="F144" s="167" t="s">
        <v>53</v>
      </c>
      <c r="G144" s="167" t="s">
        <v>53</v>
      </c>
      <c r="H144" s="156"/>
      <c r="I144" s="156"/>
      <c r="J144" s="156"/>
      <c r="K144" s="156"/>
    </row>
    <row r="145" spans="1:11" ht="15" customHeight="1" x14ac:dyDescent="0.25">
      <c r="A145" s="156"/>
      <c r="B145" s="156"/>
      <c r="C145" s="166" t="s">
        <v>156</v>
      </c>
      <c r="D145" s="165">
        <v>0</v>
      </c>
      <c r="E145" s="165">
        <v>119697000</v>
      </c>
      <c r="F145" s="165">
        <v>120271000</v>
      </c>
      <c r="G145" s="165">
        <v>123271000</v>
      </c>
      <c r="H145" s="156"/>
      <c r="I145" s="156"/>
      <c r="J145" s="156"/>
      <c r="K145" s="156"/>
    </row>
    <row r="146" spans="1:11" ht="15" customHeight="1" x14ac:dyDescent="0.25">
      <c r="A146" s="156"/>
      <c r="B146" s="156"/>
      <c r="C146" s="163" t="s">
        <v>71</v>
      </c>
      <c r="D146" s="162">
        <v>0</v>
      </c>
      <c r="E146" s="162">
        <v>88567080</v>
      </c>
      <c r="F146" s="162">
        <v>89049240</v>
      </c>
      <c r="G146" s="162">
        <v>89549240</v>
      </c>
      <c r="H146" s="156"/>
      <c r="I146" s="156"/>
      <c r="J146" s="156"/>
      <c r="K146" s="156"/>
    </row>
    <row r="147" spans="1:11" ht="15" customHeight="1" x14ac:dyDescent="0.25">
      <c r="A147" s="156"/>
      <c r="B147" s="156"/>
      <c r="C147" s="163" t="s">
        <v>72</v>
      </c>
      <c r="D147" s="162">
        <v>0</v>
      </c>
      <c r="E147" s="162">
        <v>88567080</v>
      </c>
      <c r="F147" s="162">
        <v>89049240</v>
      </c>
      <c r="G147" s="162">
        <v>89549240</v>
      </c>
      <c r="H147" s="156"/>
      <c r="I147" s="156"/>
      <c r="J147" s="156"/>
      <c r="K147" s="156"/>
    </row>
    <row r="148" spans="1:11" ht="15" customHeight="1" x14ac:dyDescent="0.25">
      <c r="A148" s="156"/>
      <c r="B148" s="156"/>
      <c r="C148" s="163" t="s">
        <v>73</v>
      </c>
      <c r="D148" s="162">
        <v>0</v>
      </c>
      <c r="E148" s="162">
        <v>0</v>
      </c>
      <c r="F148" s="162">
        <v>0</v>
      </c>
      <c r="G148" s="162">
        <v>0</v>
      </c>
      <c r="H148" s="156"/>
      <c r="I148" s="156"/>
      <c r="J148" s="156"/>
      <c r="K148" s="156"/>
    </row>
    <row r="149" spans="1:11" ht="15" customHeight="1" x14ac:dyDescent="0.25">
      <c r="A149" s="156"/>
      <c r="B149" s="156"/>
      <c r="C149" s="163" t="s">
        <v>74</v>
      </c>
      <c r="D149" s="162">
        <v>0</v>
      </c>
      <c r="E149" s="162">
        <v>16869920</v>
      </c>
      <c r="F149" s="162">
        <v>16961760</v>
      </c>
      <c r="G149" s="162">
        <v>17035760</v>
      </c>
      <c r="H149" s="156"/>
      <c r="I149" s="156"/>
      <c r="J149" s="156"/>
      <c r="K149" s="156"/>
    </row>
    <row r="150" spans="1:11" ht="15" customHeight="1" x14ac:dyDescent="0.25">
      <c r="A150" s="156"/>
      <c r="B150" s="156"/>
      <c r="C150" s="163" t="s">
        <v>72</v>
      </c>
      <c r="D150" s="162">
        <v>0</v>
      </c>
      <c r="E150" s="162">
        <v>16869920</v>
      </c>
      <c r="F150" s="162">
        <v>16961760</v>
      </c>
      <c r="G150" s="162">
        <v>17035760</v>
      </c>
      <c r="H150" s="156"/>
      <c r="I150" s="156"/>
      <c r="J150" s="156"/>
      <c r="K150" s="156"/>
    </row>
    <row r="151" spans="1:11" ht="15" customHeight="1" x14ac:dyDescent="0.25">
      <c r="A151" s="156"/>
      <c r="B151" s="156"/>
      <c r="C151" s="163" t="s">
        <v>73</v>
      </c>
      <c r="D151" s="162">
        <v>0</v>
      </c>
      <c r="E151" s="162">
        <v>0</v>
      </c>
      <c r="F151" s="162">
        <v>0</v>
      </c>
      <c r="G151" s="162">
        <v>0</v>
      </c>
      <c r="H151" s="156"/>
      <c r="I151" s="156"/>
      <c r="J151" s="156"/>
      <c r="K151" s="156"/>
    </row>
    <row r="152" spans="1:11" ht="15" customHeight="1" x14ac:dyDescent="0.25">
      <c r="A152" s="156"/>
      <c r="B152" s="156"/>
      <c r="C152" s="163" t="s">
        <v>75</v>
      </c>
      <c r="D152" s="162">
        <v>0</v>
      </c>
      <c r="E152" s="162">
        <v>13020000</v>
      </c>
      <c r="F152" s="162">
        <v>13020000</v>
      </c>
      <c r="G152" s="162">
        <v>13446000</v>
      </c>
      <c r="H152" s="156"/>
      <c r="I152" s="156"/>
      <c r="J152" s="156"/>
      <c r="K152" s="156"/>
    </row>
    <row r="153" spans="1:11" ht="15" customHeight="1" x14ac:dyDescent="0.25">
      <c r="A153" s="156"/>
      <c r="B153" s="156"/>
      <c r="C153" s="163" t="s">
        <v>72</v>
      </c>
      <c r="D153" s="162">
        <v>0</v>
      </c>
      <c r="E153" s="162">
        <v>13020000</v>
      </c>
      <c r="F153" s="162">
        <v>13020000</v>
      </c>
      <c r="G153" s="162">
        <v>13446000</v>
      </c>
      <c r="H153" s="156"/>
      <c r="I153" s="156"/>
      <c r="J153" s="156"/>
      <c r="K153" s="156"/>
    </row>
    <row r="154" spans="1:11" ht="15" customHeight="1" x14ac:dyDescent="0.25">
      <c r="A154" s="156"/>
      <c r="B154" s="156"/>
      <c r="C154" s="163" t="s">
        <v>73</v>
      </c>
      <c r="D154" s="162">
        <v>0</v>
      </c>
      <c r="E154" s="162">
        <v>0</v>
      </c>
      <c r="F154" s="162">
        <v>0</v>
      </c>
      <c r="G154" s="162">
        <v>0</v>
      </c>
      <c r="H154" s="156"/>
      <c r="I154" s="156"/>
      <c r="J154" s="156"/>
      <c r="K154" s="156"/>
    </row>
    <row r="155" spans="1:11" ht="15" customHeight="1" x14ac:dyDescent="0.25">
      <c r="A155" s="156"/>
      <c r="B155" s="156"/>
      <c r="C155" s="163" t="s">
        <v>76</v>
      </c>
      <c r="D155" s="162">
        <v>0</v>
      </c>
      <c r="E155" s="162">
        <v>0</v>
      </c>
      <c r="F155" s="162">
        <v>0</v>
      </c>
      <c r="G155" s="162">
        <v>0</v>
      </c>
      <c r="H155" s="156"/>
      <c r="I155" s="156"/>
      <c r="J155" s="156"/>
      <c r="K155" s="156"/>
    </row>
    <row r="156" spans="1:11" ht="15" customHeight="1" x14ac:dyDescent="0.25">
      <c r="A156" s="156"/>
      <c r="B156" s="156"/>
      <c r="C156" s="163" t="s">
        <v>72</v>
      </c>
      <c r="D156" s="162">
        <v>0</v>
      </c>
      <c r="E156" s="162">
        <v>0</v>
      </c>
      <c r="F156" s="162">
        <v>0</v>
      </c>
      <c r="G156" s="162">
        <v>0</v>
      </c>
      <c r="H156" s="156"/>
      <c r="I156" s="156"/>
      <c r="J156" s="156"/>
      <c r="K156" s="156"/>
    </row>
    <row r="157" spans="1:11" ht="15" customHeight="1" x14ac:dyDescent="0.25">
      <c r="A157" s="156"/>
      <c r="B157" s="156"/>
      <c r="C157" s="163" t="s">
        <v>73</v>
      </c>
      <c r="D157" s="162">
        <v>0</v>
      </c>
      <c r="E157" s="162">
        <v>0</v>
      </c>
      <c r="F157" s="162">
        <v>0</v>
      </c>
      <c r="G157" s="162">
        <v>0</v>
      </c>
      <c r="H157" s="156"/>
      <c r="I157" s="156"/>
      <c r="J157" s="156"/>
      <c r="K157" s="156"/>
    </row>
    <row r="158" spans="1:11" ht="20.100000000000001" customHeight="1" x14ac:dyDescent="0.25">
      <c r="A158" s="156"/>
      <c r="B158" s="156"/>
      <c r="C158" s="163" t="s">
        <v>157</v>
      </c>
      <c r="D158" s="164">
        <v>0</v>
      </c>
      <c r="E158" s="164">
        <v>0</v>
      </c>
      <c r="F158" s="164">
        <v>0</v>
      </c>
      <c r="G158" s="164">
        <v>0</v>
      </c>
      <c r="H158" s="156"/>
      <c r="I158" s="156"/>
      <c r="J158" s="156"/>
      <c r="K158" s="156"/>
    </row>
    <row r="159" spans="1:11" ht="15" customHeight="1" x14ac:dyDescent="0.25">
      <c r="A159" s="156"/>
      <c r="B159" s="156"/>
      <c r="C159" s="163" t="s">
        <v>72</v>
      </c>
      <c r="D159" s="162">
        <v>0</v>
      </c>
      <c r="E159" s="162">
        <v>0</v>
      </c>
      <c r="F159" s="162">
        <v>0</v>
      </c>
      <c r="G159" s="162">
        <v>0</v>
      </c>
      <c r="H159" s="156"/>
      <c r="I159" s="156"/>
      <c r="J159" s="156"/>
      <c r="K159" s="156"/>
    </row>
    <row r="160" spans="1:11" ht="15" customHeight="1" x14ac:dyDescent="0.25">
      <c r="A160" s="156"/>
      <c r="B160" s="156"/>
      <c r="C160" s="163" t="s">
        <v>73</v>
      </c>
      <c r="D160" s="162">
        <v>0</v>
      </c>
      <c r="E160" s="162">
        <v>0</v>
      </c>
      <c r="F160" s="162">
        <v>0</v>
      </c>
      <c r="G160" s="162">
        <v>0</v>
      </c>
      <c r="H160" s="156"/>
      <c r="I160" s="156"/>
      <c r="J160" s="156"/>
      <c r="K160" s="156"/>
    </row>
    <row r="161" spans="1:11" ht="15" customHeight="1" x14ac:dyDescent="0.25">
      <c r="A161" s="156"/>
      <c r="B161" s="156"/>
      <c r="C161" s="163" t="s">
        <v>78</v>
      </c>
      <c r="D161" s="162">
        <v>0</v>
      </c>
      <c r="E161" s="162">
        <v>0</v>
      </c>
      <c r="F161" s="162">
        <v>0</v>
      </c>
      <c r="G161" s="162">
        <v>0</v>
      </c>
      <c r="H161" s="156"/>
      <c r="I161" s="156"/>
      <c r="J161" s="156"/>
      <c r="K161" s="156"/>
    </row>
    <row r="162" spans="1:11" ht="15" customHeight="1" x14ac:dyDescent="0.25">
      <c r="A162" s="156"/>
      <c r="B162" s="156"/>
      <c r="C162" s="163" t="s">
        <v>72</v>
      </c>
      <c r="D162" s="162">
        <v>0</v>
      </c>
      <c r="E162" s="162">
        <v>0</v>
      </c>
      <c r="F162" s="162">
        <v>0</v>
      </c>
      <c r="G162" s="162">
        <v>0</v>
      </c>
      <c r="H162" s="156"/>
      <c r="I162" s="156"/>
      <c r="J162" s="156"/>
      <c r="K162" s="156"/>
    </row>
    <row r="163" spans="1:11" ht="15" customHeight="1" x14ac:dyDescent="0.25">
      <c r="A163" s="156"/>
      <c r="B163" s="156"/>
      <c r="C163" s="163" t="s">
        <v>73</v>
      </c>
      <c r="D163" s="162">
        <v>0</v>
      </c>
      <c r="E163" s="162">
        <v>0</v>
      </c>
      <c r="F163" s="162">
        <v>0</v>
      </c>
      <c r="G163" s="162">
        <v>0</v>
      </c>
      <c r="H163" s="156"/>
      <c r="I163" s="156"/>
      <c r="J163" s="156"/>
      <c r="K163" s="156"/>
    </row>
    <row r="164" spans="1:11" ht="15" customHeight="1" x14ac:dyDescent="0.25">
      <c r="A164" s="156"/>
      <c r="B164" s="156"/>
      <c r="C164" s="163" t="s">
        <v>79</v>
      </c>
      <c r="D164" s="162">
        <v>0</v>
      </c>
      <c r="E164" s="162">
        <v>240000</v>
      </c>
      <c r="F164" s="162">
        <v>240000</v>
      </c>
      <c r="G164" s="162">
        <v>240000</v>
      </c>
      <c r="H164" s="156"/>
      <c r="I164" s="156"/>
      <c r="J164" s="156"/>
      <c r="K164" s="156"/>
    </row>
    <row r="165" spans="1:11" ht="15" customHeight="1" x14ac:dyDescent="0.25">
      <c r="A165" s="156"/>
      <c r="B165" s="156"/>
      <c r="C165" s="163" t="s">
        <v>72</v>
      </c>
      <c r="D165" s="162">
        <v>0</v>
      </c>
      <c r="E165" s="162">
        <v>240000</v>
      </c>
      <c r="F165" s="162">
        <v>240000</v>
      </c>
      <c r="G165" s="162">
        <v>240000</v>
      </c>
      <c r="H165" s="156"/>
      <c r="I165" s="156"/>
      <c r="J165" s="156"/>
      <c r="K165" s="156"/>
    </row>
    <row r="166" spans="1:11" ht="15" customHeight="1" x14ac:dyDescent="0.25">
      <c r="A166" s="156"/>
      <c r="B166" s="156"/>
      <c r="C166" s="163" t="s">
        <v>73</v>
      </c>
      <c r="D166" s="162">
        <v>0</v>
      </c>
      <c r="E166" s="162">
        <v>0</v>
      </c>
      <c r="F166" s="162">
        <v>0</v>
      </c>
      <c r="G166" s="162">
        <v>0</v>
      </c>
      <c r="H166" s="156"/>
      <c r="I166" s="156"/>
      <c r="J166" s="156"/>
      <c r="K166" s="156"/>
    </row>
    <row r="167" spans="1:11" ht="15" customHeight="1" x14ac:dyDescent="0.25">
      <c r="A167" s="156"/>
      <c r="B167" s="156"/>
      <c r="C167" s="163" t="s">
        <v>80</v>
      </c>
      <c r="D167" s="162">
        <v>0</v>
      </c>
      <c r="E167" s="162">
        <v>0</v>
      </c>
      <c r="F167" s="162">
        <v>0</v>
      </c>
      <c r="G167" s="162">
        <v>0</v>
      </c>
      <c r="H167" s="156"/>
      <c r="I167" s="156"/>
      <c r="J167" s="156"/>
      <c r="K167" s="156"/>
    </row>
    <row r="168" spans="1:11" ht="15" customHeight="1" x14ac:dyDescent="0.25">
      <c r="A168" s="156"/>
      <c r="B168" s="156"/>
      <c r="C168" s="163" t="s">
        <v>72</v>
      </c>
      <c r="D168" s="162">
        <v>0</v>
      </c>
      <c r="E168" s="162">
        <v>0</v>
      </c>
      <c r="F168" s="162">
        <v>0</v>
      </c>
      <c r="G168" s="162">
        <v>0</v>
      </c>
      <c r="H168" s="156"/>
      <c r="I168" s="156"/>
      <c r="J168" s="156"/>
      <c r="K168" s="156"/>
    </row>
    <row r="169" spans="1:11" ht="15" customHeight="1" x14ac:dyDescent="0.25">
      <c r="A169" s="156"/>
      <c r="B169" s="156"/>
      <c r="C169" s="163" t="s">
        <v>81</v>
      </c>
      <c r="D169" s="162">
        <v>0</v>
      </c>
      <c r="E169" s="162">
        <v>0</v>
      </c>
      <c r="F169" s="162">
        <v>0</v>
      </c>
      <c r="G169" s="162">
        <v>0</v>
      </c>
      <c r="H169" s="156"/>
      <c r="I169" s="156"/>
      <c r="J169" s="156"/>
      <c r="K169" s="156"/>
    </row>
    <row r="170" spans="1:11" ht="15" customHeight="1" x14ac:dyDescent="0.25">
      <c r="A170" s="156"/>
      <c r="B170" s="156"/>
      <c r="C170" s="163" t="s">
        <v>82</v>
      </c>
      <c r="D170" s="162">
        <v>0</v>
      </c>
      <c r="E170" s="162">
        <v>0</v>
      </c>
      <c r="F170" s="162">
        <v>0</v>
      </c>
      <c r="G170" s="162">
        <v>0</v>
      </c>
      <c r="H170" s="156"/>
      <c r="I170" s="156"/>
      <c r="J170" s="156"/>
      <c r="K170" s="156"/>
    </row>
    <row r="171" spans="1:11" ht="15" customHeight="1" x14ac:dyDescent="0.25">
      <c r="A171" s="156"/>
      <c r="B171" s="156"/>
      <c r="C171" s="163" t="s">
        <v>83</v>
      </c>
      <c r="D171" s="162">
        <v>0</v>
      </c>
      <c r="E171" s="162">
        <v>0</v>
      </c>
      <c r="F171" s="162">
        <v>0</v>
      </c>
      <c r="G171" s="162">
        <v>0</v>
      </c>
      <c r="H171" s="156"/>
      <c r="I171" s="156"/>
      <c r="J171" s="156"/>
      <c r="K171" s="156"/>
    </row>
    <row r="172" spans="1:11" ht="15" customHeight="1" x14ac:dyDescent="0.25">
      <c r="A172" s="156"/>
      <c r="B172" s="156"/>
      <c r="C172" s="163" t="s">
        <v>84</v>
      </c>
      <c r="D172" s="162">
        <v>0</v>
      </c>
      <c r="E172" s="162">
        <v>0</v>
      </c>
      <c r="F172" s="162">
        <v>0</v>
      </c>
      <c r="G172" s="162">
        <v>0</v>
      </c>
      <c r="H172" s="156"/>
      <c r="I172" s="156"/>
      <c r="J172" s="156"/>
      <c r="K172" s="156"/>
    </row>
    <row r="173" spans="1:11" ht="15" customHeight="1" x14ac:dyDescent="0.25">
      <c r="A173" s="156"/>
      <c r="B173" s="156"/>
      <c r="C173" s="163" t="s">
        <v>85</v>
      </c>
      <c r="D173" s="162">
        <v>0</v>
      </c>
      <c r="E173" s="162">
        <v>1000000</v>
      </c>
      <c r="F173" s="162">
        <v>1000000</v>
      </c>
      <c r="G173" s="162">
        <v>3000000</v>
      </c>
      <c r="H173" s="156"/>
      <c r="I173" s="156"/>
      <c r="J173" s="156"/>
      <c r="K173" s="156"/>
    </row>
    <row r="174" spans="1:11" ht="15" customHeight="1" x14ac:dyDescent="0.25">
      <c r="A174" s="156"/>
      <c r="B174" s="156"/>
      <c r="C174" s="163" t="s">
        <v>72</v>
      </c>
      <c r="D174" s="162">
        <v>0</v>
      </c>
      <c r="E174" s="162">
        <v>1000000</v>
      </c>
      <c r="F174" s="162">
        <v>1000000</v>
      </c>
      <c r="G174" s="162">
        <v>2000000</v>
      </c>
      <c r="H174" s="156"/>
      <c r="I174" s="156"/>
      <c r="J174" s="156"/>
      <c r="K174" s="156"/>
    </row>
    <row r="175" spans="1:11" ht="15" customHeight="1" x14ac:dyDescent="0.25">
      <c r="A175" s="156"/>
      <c r="B175" s="156"/>
      <c r="C175" s="163" t="s">
        <v>81</v>
      </c>
      <c r="D175" s="162">
        <v>0</v>
      </c>
      <c r="E175" s="162">
        <v>0</v>
      </c>
      <c r="F175" s="162">
        <v>0</v>
      </c>
      <c r="G175" s="162">
        <v>1000000</v>
      </c>
      <c r="H175" s="156"/>
      <c r="I175" s="156"/>
      <c r="J175" s="156"/>
      <c r="K175" s="156"/>
    </row>
    <row r="176" spans="1:11" ht="15" customHeight="1" x14ac:dyDescent="0.25">
      <c r="A176" s="156"/>
      <c r="B176" s="156"/>
      <c r="C176" s="163" t="s">
        <v>82</v>
      </c>
      <c r="D176" s="162">
        <v>0</v>
      </c>
      <c r="E176" s="162">
        <v>0</v>
      </c>
      <c r="F176" s="162">
        <v>0</v>
      </c>
      <c r="G176" s="162">
        <v>0</v>
      </c>
      <c r="H176" s="156"/>
      <c r="I176" s="156"/>
      <c r="J176" s="156"/>
      <c r="K176" s="156"/>
    </row>
    <row r="177" spans="1:11" ht="15" customHeight="1" x14ac:dyDescent="0.25">
      <c r="A177" s="156"/>
      <c r="B177" s="156"/>
      <c r="C177" s="163" t="s">
        <v>83</v>
      </c>
      <c r="D177" s="162">
        <v>0</v>
      </c>
      <c r="E177" s="162">
        <v>0</v>
      </c>
      <c r="F177" s="162">
        <v>0</v>
      </c>
      <c r="G177" s="162">
        <v>0</v>
      </c>
      <c r="H177" s="156"/>
      <c r="I177" s="156"/>
      <c r="J177" s="156"/>
      <c r="K177" s="156"/>
    </row>
    <row r="178" spans="1:11" ht="15" customHeight="1" x14ac:dyDescent="0.25">
      <c r="A178" s="156"/>
      <c r="B178" s="156"/>
      <c r="C178" s="163" t="s">
        <v>84</v>
      </c>
      <c r="D178" s="162">
        <v>0</v>
      </c>
      <c r="E178" s="162">
        <v>0</v>
      </c>
      <c r="F178" s="162">
        <v>0</v>
      </c>
      <c r="G178" s="162">
        <v>0</v>
      </c>
      <c r="H178" s="156"/>
      <c r="I178" s="156"/>
      <c r="J178" s="156"/>
      <c r="K178" s="156"/>
    </row>
    <row r="179" spans="1:11" ht="15" customHeight="1" x14ac:dyDescent="0.25">
      <c r="A179" s="156"/>
      <c r="B179" s="156"/>
      <c r="C179" s="163" t="s">
        <v>86</v>
      </c>
      <c r="D179" s="162">
        <v>0</v>
      </c>
      <c r="E179" s="162">
        <v>0</v>
      </c>
      <c r="F179" s="162">
        <v>0</v>
      </c>
      <c r="G179" s="162">
        <v>0</v>
      </c>
      <c r="H179" s="156"/>
      <c r="I179" s="156"/>
      <c r="J179" s="156"/>
      <c r="K179" s="156"/>
    </row>
    <row r="180" spans="1:11" ht="15" customHeight="1" x14ac:dyDescent="0.25">
      <c r="A180" s="156"/>
      <c r="B180" s="156"/>
      <c r="C180" s="163" t="s">
        <v>72</v>
      </c>
      <c r="D180" s="162">
        <v>0</v>
      </c>
      <c r="E180" s="162">
        <v>0</v>
      </c>
      <c r="F180" s="162">
        <v>0</v>
      </c>
      <c r="G180" s="162">
        <v>0</v>
      </c>
      <c r="H180" s="156"/>
      <c r="I180" s="156"/>
      <c r="J180" s="156"/>
      <c r="K180" s="156"/>
    </row>
    <row r="181" spans="1:11" ht="15" customHeight="1" x14ac:dyDescent="0.25">
      <c r="A181" s="156"/>
      <c r="B181" s="156"/>
      <c r="C181" s="163" t="s">
        <v>81</v>
      </c>
      <c r="D181" s="162">
        <v>0</v>
      </c>
      <c r="E181" s="162">
        <v>0</v>
      </c>
      <c r="F181" s="162">
        <v>0</v>
      </c>
      <c r="G181" s="162">
        <v>0</v>
      </c>
      <c r="H181" s="156"/>
      <c r="I181" s="156"/>
      <c r="J181" s="156"/>
      <c r="K181" s="156"/>
    </row>
    <row r="182" spans="1:11" ht="15" customHeight="1" x14ac:dyDescent="0.25">
      <c r="A182" s="156"/>
      <c r="B182" s="156"/>
      <c r="C182" s="163" t="s">
        <v>82</v>
      </c>
      <c r="D182" s="162">
        <v>0</v>
      </c>
      <c r="E182" s="162">
        <v>0</v>
      </c>
      <c r="F182" s="162">
        <v>0</v>
      </c>
      <c r="G182" s="162">
        <v>0</v>
      </c>
      <c r="H182" s="156"/>
      <c r="I182" s="156"/>
      <c r="J182" s="156"/>
      <c r="K182" s="156"/>
    </row>
    <row r="183" spans="1:11" ht="15" customHeight="1" x14ac:dyDescent="0.25">
      <c r="A183" s="156"/>
      <c r="B183" s="156"/>
      <c r="C183" s="163" t="s">
        <v>83</v>
      </c>
      <c r="D183" s="162">
        <v>0</v>
      </c>
      <c r="E183" s="162">
        <v>0</v>
      </c>
      <c r="F183" s="162">
        <v>0</v>
      </c>
      <c r="G183" s="162">
        <v>0</v>
      </c>
      <c r="H183" s="156"/>
      <c r="I183" s="156"/>
      <c r="J183" s="156"/>
      <c r="K183" s="156"/>
    </row>
    <row r="184" spans="1:11" ht="15" customHeight="1" x14ac:dyDescent="0.25">
      <c r="A184" s="156"/>
      <c r="B184" s="156"/>
      <c r="C184" s="163" t="s">
        <v>84</v>
      </c>
      <c r="D184" s="162">
        <v>0</v>
      </c>
      <c r="E184" s="162">
        <v>0</v>
      </c>
      <c r="F184" s="162">
        <v>0</v>
      </c>
      <c r="G184" s="162">
        <v>0</v>
      </c>
      <c r="H184" s="156"/>
      <c r="I184" s="156"/>
      <c r="J184" s="156"/>
      <c r="K184" s="156"/>
    </row>
    <row r="185" spans="1:11" ht="15" customHeight="1" x14ac:dyDescent="0.25">
      <c r="A185" s="156"/>
      <c r="B185" s="156"/>
      <c r="C185" s="163" t="s">
        <v>87</v>
      </c>
      <c r="D185" s="162">
        <v>0</v>
      </c>
      <c r="E185" s="162">
        <v>0</v>
      </c>
      <c r="F185" s="162">
        <v>0</v>
      </c>
      <c r="G185" s="162">
        <v>0</v>
      </c>
      <c r="H185" s="156"/>
      <c r="I185" s="156"/>
      <c r="J185" s="156"/>
      <c r="K185" s="156"/>
    </row>
    <row r="186" spans="1:11" ht="15" customHeight="1" x14ac:dyDescent="0.25">
      <c r="A186" s="156"/>
      <c r="B186" s="156"/>
      <c r="C186" s="163" t="s">
        <v>88</v>
      </c>
      <c r="D186" s="162">
        <v>0</v>
      </c>
      <c r="E186" s="162">
        <v>0</v>
      </c>
      <c r="F186" s="162">
        <v>0</v>
      </c>
      <c r="G186" s="162">
        <v>0</v>
      </c>
      <c r="H186" s="156"/>
      <c r="I186" s="156"/>
      <c r="J186" s="156"/>
      <c r="K186" s="156"/>
    </row>
    <row r="187" spans="1:11" ht="20.100000000000001" customHeight="1" x14ac:dyDescent="0.25">
      <c r="A187" s="156"/>
      <c r="B187" s="156"/>
      <c r="C187" s="161" t="s">
        <v>53</v>
      </c>
      <c r="D187" s="156"/>
      <c r="E187" s="156"/>
      <c r="F187" s="156"/>
      <c r="G187" s="156"/>
      <c r="H187" s="156"/>
      <c r="I187" s="156"/>
      <c r="J187" s="156"/>
      <c r="K187" s="156"/>
    </row>
    <row r="188" spans="1:11" ht="20.100000000000001" customHeight="1" x14ac:dyDescent="0.25">
      <c r="A188" s="160" t="s">
        <v>158</v>
      </c>
      <c r="B188" s="154" t="s">
        <v>159</v>
      </c>
      <c r="C188" s="154" t="s">
        <v>53</v>
      </c>
      <c r="D188" s="156"/>
      <c r="E188" s="158" t="s">
        <v>53</v>
      </c>
      <c r="F188" s="154" t="s">
        <v>159</v>
      </c>
      <c r="G188" s="154" t="s">
        <v>53</v>
      </c>
      <c r="H188" s="159" t="s">
        <v>53</v>
      </c>
      <c r="I188" s="158" t="s">
        <v>53</v>
      </c>
      <c r="J188" s="154" t="s">
        <v>159</v>
      </c>
      <c r="K188" s="154" t="s">
        <v>53</v>
      </c>
    </row>
    <row r="189" spans="1:11" ht="20.100000000000001" customHeight="1" x14ac:dyDescent="0.25">
      <c r="A189" s="157" t="s">
        <v>160</v>
      </c>
      <c r="B189" s="154" t="s">
        <v>161</v>
      </c>
      <c r="C189" s="154" t="s">
        <v>53</v>
      </c>
      <c r="D189" s="156"/>
      <c r="E189" s="157" t="s">
        <v>162</v>
      </c>
      <c r="F189" s="154" t="s">
        <v>161</v>
      </c>
      <c r="G189" s="154" t="s">
        <v>53</v>
      </c>
      <c r="H189" s="156"/>
      <c r="I189" s="157" t="s">
        <v>163</v>
      </c>
      <c r="J189" s="154" t="s">
        <v>161</v>
      </c>
      <c r="K189" s="154" t="s">
        <v>53</v>
      </c>
    </row>
    <row r="190" spans="1:11" ht="20.100000000000001" customHeight="1" x14ac:dyDescent="0.25">
      <c r="A190" s="155" t="s">
        <v>53</v>
      </c>
      <c r="B190" s="154" t="s">
        <v>164</v>
      </c>
      <c r="C190" s="154" t="s">
        <v>53</v>
      </c>
      <c r="D190" s="156"/>
      <c r="E190" s="155" t="s">
        <v>53</v>
      </c>
      <c r="F190" s="154" t="s">
        <v>164</v>
      </c>
      <c r="G190" s="154" t="s">
        <v>53</v>
      </c>
      <c r="H190" s="156"/>
      <c r="I190" s="155" t="s">
        <v>53</v>
      </c>
      <c r="J190" s="154" t="s">
        <v>164</v>
      </c>
      <c r="K190" s="154" t="s">
        <v>53</v>
      </c>
    </row>
  </sheetData>
  <mergeCells count="23">
    <mergeCell ref="C99:G99"/>
    <mergeCell ref="D32:G32"/>
    <mergeCell ref="C41:G41"/>
    <mergeCell ref="D87:G87"/>
    <mergeCell ref="D88:G88"/>
    <mergeCell ref="D89:G89"/>
    <mergeCell ref="D90:G90"/>
    <mergeCell ref="C86:G86"/>
    <mergeCell ref="C28:G28"/>
    <mergeCell ref="D29:G29"/>
    <mergeCell ref="D30:G30"/>
    <mergeCell ref="D31:G31"/>
    <mergeCell ref="D6:G6"/>
    <mergeCell ref="D7:G7"/>
    <mergeCell ref="C8:G8"/>
    <mergeCell ref="C9:G9"/>
    <mergeCell ref="D10:G10"/>
    <mergeCell ref="D18:G18"/>
    <mergeCell ref="C1:G1"/>
    <mergeCell ref="C2:G2"/>
    <mergeCell ref="D3:G3"/>
    <mergeCell ref="D4:G4"/>
    <mergeCell ref="D5:G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580-DC27-4BA2-A537-B5DEDD44EE36}">
  <sheetPr>
    <outlinePr summaryBelow="0"/>
  </sheetPr>
  <dimension ref="A1:K362"/>
  <sheetViews>
    <sheetView workbookViewId="0">
      <selection activeCell="N11" sqref="N11"/>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2747</v>
      </c>
      <c r="E3" s="1402"/>
      <c r="F3" s="1402"/>
      <c r="G3" s="1402"/>
      <c r="H3" s="156"/>
      <c r="I3" s="156"/>
      <c r="J3" s="156"/>
      <c r="K3" s="156"/>
    </row>
    <row r="4" spans="1:11" ht="14.1" customHeight="1" x14ac:dyDescent="0.25">
      <c r="A4" s="156"/>
      <c r="B4" s="156"/>
      <c r="C4" s="181" t="s">
        <v>4</v>
      </c>
      <c r="D4" s="1401" t="s">
        <v>2746</v>
      </c>
      <c r="E4" s="1402"/>
      <c r="F4" s="1402"/>
      <c r="G4" s="1402"/>
      <c r="H4" s="156"/>
      <c r="I4" s="156"/>
      <c r="J4" s="156"/>
      <c r="K4" s="156"/>
    </row>
    <row r="5" spans="1:11" ht="14.1" customHeight="1" x14ac:dyDescent="0.25">
      <c r="A5" s="156"/>
      <c r="B5" s="156"/>
      <c r="C5" s="181" t="s">
        <v>6</v>
      </c>
      <c r="D5" s="1401" t="s">
        <v>2805</v>
      </c>
      <c r="E5" s="1402"/>
      <c r="F5" s="1402"/>
      <c r="G5" s="1402"/>
      <c r="H5" s="156"/>
      <c r="I5" s="156"/>
      <c r="J5" s="156"/>
      <c r="K5" s="156"/>
    </row>
    <row r="6" spans="1:11" ht="14.1" customHeight="1" x14ac:dyDescent="0.25">
      <c r="A6" s="156"/>
      <c r="B6" s="156"/>
      <c r="C6" s="181" t="s">
        <v>8</v>
      </c>
      <c r="D6" s="1401" t="s">
        <v>1049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114.95" customHeight="1" x14ac:dyDescent="0.25">
      <c r="A9" s="156"/>
      <c r="B9" s="156"/>
      <c r="C9" s="1393" t="s">
        <v>2804</v>
      </c>
      <c r="D9" s="1394"/>
      <c r="E9" s="1394"/>
      <c r="F9" s="1394"/>
      <c r="G9" s="1394"/>
      <c r="H9" s="156"/>
      <c r="I9" s="156"/>
      <c r="J9" s="156"/>
      <c r="K9" s="156"/>
    </row>
    <row r="10" spans="1:11" ht="93" customHeight="1" x14ac:dyDescent="0.25">
      <c r="A10" s="156"/>
      <c r="B10" s="156"/>
      <c r="C10" s="166" t="s">
        <v>14</v>
      </c>
      <c r="D10" s="1395" t="s">
        <v>2803</v>
      </c>
      <c r="E10" s="1396"/>
      <c r="F10" s="1396"/>
      <c r="G10" s="1396"/>
      <c r="H10" s="156"/>
      <c r="I10" s="156"/>
      <c r="J10" s="156"/>
      <c r="K10" s="156"/>
    </row>
    <row r="11" spans="1:11" ht="22.5"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30.95" customHeight="1" x14ac:dyDescent="0.25">
      <c r="A13" s="156"/>
      <c r="B13" s="156"/>
      <c r="C13" s="163" t="s">
        <v>2802</v>
      </c>
      <c r="D13" s="176" t="s">
        <v>97</v>
      </c>
      <c r="E13" s="176" t="s">
        <v>2801</v>
      </c>
      <c r="F13" s="176" t="s">
        <v>1002</v>
      </c>
      <c r="G13" s="176" t="s">
        <v>1002</v>
      </c>
      <c r="H13" s="156"/>
      <c r="I13" s="156"/>
      <c r="J13" s="156"/>
      <c r="K13" s="156"/>
    </row>
    <row r="14" spans="1:11" ht="30.95" customHeight="1" x14ac:dyDescent="0.25">
      <c r="A14" s="156"/>
      <c r="B14" s="156"/>
      <c r="C14" s="163" t="s">
        <v>2800</v>
      </c>
      <c r="D14" s="176" t="s">
        <v>133</v>
      </c>
      <c r="E14" s="176" t="s">
        <v>133</v>
      </c>
      <c r="F14" s="176" t="s">
        <v>166</v>
      </c>
      <c r="G14" s="176" t="s">
        <v>166</v>
      </c>
      <c r="H14" s="156"/>
      <c r="I14" s="156"/>
      <c r="J14" s="156"/>
      <c r="K14" s="156"/>
    </row>
    <row r="15" spans="1:11" ht="20.100000000000001" customHeight="1" x14ac:dyDescent="0.25">
      <c r="A15" s="156"/>
      <c r="B15" s="156"/>
      <c r="C15" s="163" t="s">
        <v>2799</v>
      </c>
      <c r="D15" s="176" t="s">
        <v>2668</v>
      </c>
      <c r="E15" s="176" t="s">
        <v>2668</v>
      </c>
      <c r="F15" s="176" t="s">
        <v>2443</v>
      </c>
      <c r="G15" s="176" t="s">
        <v>2443</v>
      </c>
      <c r="H15" s="156"/>
      <c r="I15" s="156"/>
      <c r="J15" s="156"/>
      <c r="K15" s="156"/>
    </row>
    <row r="16" spans="1:11" ht="30.95" customHeight="1" x14ac:dyDescent="0.25">
      <c r="A16" s="156"/>
      <c r="B16" s="156"/>
      <c r="C16" s="163" t="s">
        <v>2798</v>
      </c>
      <c r="D16" s="176" t="s">
        <v>373</v>
      </c>
      <c r="E16" s="176" t="s">
        <v>132</v>
      </c>
      <c r="F16" s="176" t="s">
        <v>132</v>
      </c>
      <c r="G16" s="176" t="s">
        <v>1083</v>
      </c>
      <c r="H16" s="156"/>
      <c r="I16" s="156"/>
      <c r="J16" s="156"/>
      <c r="K16" s="156"/>
    </row>
    <row r="17" spans="1:11" ht="30.95" customHeight="1" x14ac:dyDescent="0.25">
      <c r="A17" s="156"/>
      <c r="B17" s="156"/>
      <c r="C17" s="163" t="s">
        <v>2797</v>
      </c>
      <c r="D17" s="176" t="s">
        <v>133</v>
      </c>
      <c r="E17" s="176" t="s">
        <v>166</v>
      </c>
      <c r="F17" s="176" t="s">
        <v>166</v>
      </c>
      <c r="G17" s="176" t="s">
        <v>373</v>
      </c>
      <c r="H17" s="156"/>
      <c r="I17" s="156"/>
      <c r="J17" s="156"/>
      <c r="K17" s="156"/>
    </row>
    <row r="18" spans="1:11" ht="30.95" customHeight="1" x14ac:dyDescent="0.25">
      <c r="A18" s="156"/>
      <c r="B18" s="156"/>
      <c r="C18" s="163" t="s">
        <v>2796</v>
      </c>
      <c r="D18" s="176" t="s">
        <v>144</v>
      </c>
      <c r="E18" s="176" t="s">
        <v>144</v>
      </c>
      <c r="F18" s="176" t="s">
        <v>1058</v>
      </c>
      <c r="G18" s="176" t="s">
        <v>1085</v>
      </c>
      <c r="H18" s="156"/>
      <c r="I18" s="156"/>
      <c r="J18" s="156"/>
      <c r="K18" s="156"/>
    </row>
    <row r="19" spans="1:11" ht="51" customHeight="1" x14ac:dyDescent="0.25">
      <c r="A19" s="156"/>
      <c r="B19" s="156"/>
      <c r="C19" s="166" t="s">
        <v>24</v>
      </c>
      <c r="D19" s="1395" t="s">
        <v>2795</v>
      </c>
      <c r="E19" s="1396"/>
      <c r="F19" s="1396"/>
      <c r="G19" s="1396"/>
      <c r="H19" s="156"/>
      <c r="I19" s="156"/>
      <c r="J19" s="156"/>
      <c r="K19" s="156"/>
    </row>
    <row r="20" spans="1:11" x14ac:dyDescent="0.25">
      <c r="A20" s="156"/>
      <c r="B20" s="156"/>
      <c r="C20" s="163" t="s">
        <v>26</v>
      </c>
      <c r="D20" s="185">
        <v>2026</v>
      </c>
      <c r="E20" s="185">
        <v>2027</v>
      </c>
      <c r="F20" s="185">
        <v>2028</v>
      </c>
      <c r="G20" s="185">
        <v>2029</v>
      </c>
      <c r="H20" s="156"/>
      <c r="I20" s="156"/>
      <c r="J20" s="156"/>
      <c r="K20" s="156"/>
    </row>
    <row r="21" spans="1:11" ht="14.1" customHeight="1" x14ac:dyDescent="0.25">
      <c r="A21" s="156"/>
      <c r="B21" s="156"/>
      <c r="C21" s="184"/>
      <c r="D21" s="183" t="s">
        <v>17</v>
      </c>
      <c r="E21" s="183" t="s">
        <v>18</v>
      </c>
      <c r="F21" s="183" t="s">
        <v>18</v>
      </c>
      <c r="G21" s="183" t="s">
        <v>18</v>
      </c>
      <c r="H21" s="156"/>
      <c r="I21" s="156"/>
      <c r="J21" s="156"/>
      <c r="K21" s="156"/>
    </row>
    <row r="22" spans="1:11" ht="45.75" customHeight="1" x14ac:dyDescent="0.25">
      <c r="A22" s="156"/>
      <c r="B22" s="156"/>
      <c r="C22" s="163" t="s">
        <v>2794</v>
      </c>
      <c r="D22" s="176" t="s">
        <v>2793</v>
      </c>
      <c r="E22" s="176" t="s">
        <v>960</v>
      </c>
      <c r="F22" s="176" t="s">
        <v>960</v>
      </c>
      <c r="G22" s="176" t="s">
        <v>960</v>
      </c>
      <c r="H22" s="156"/>
      <c r="I22" s="156"/>
      <c r="J22" s="156"/>
      <c r="K22" s="156"/>
    </row>
    <row r="23" spans="1:11" ht="62.1" customHeight="1" x14ac:dyDescent="0.25">
      <c r="A23" s="156"/>
      <c r="B23" s="156"/>
      <c r="C23" s="163" t="s">
        <v>2792</v>
      </c>
      <c r="D23" s="176" t="s">
        <v>2791</v>
      </c>
      <c r="E23" s="176" t="s">
        <v>2790</v>
      </c>
      <c r="F23" s="176" t="s">
        <v>2789</v>
      </c>
      <c r="G23" s="176" t="s">
        <v>271</v>
      </c>
      <c r="H23" s="156"/>
      <c r="I23" s="156"/>
      <c r="J23" s="156"/>
      <c r="K23" s="156"/>
    </row>
    <row r="24" spans="1:11" ht="41.1" customHeight="1" x14ac:dyDescent="0.25">
      <c r="A24" s="156"/>
      <c r="B24" s="156"/>
      <c r="C24" s="163" t="s">
        <v>2788</v>
      </c>
      <c r="D24" s="176" t="s">
        <v>1058</v>
      </c>
      <c r="E24" s="176" t="s">
        <v>1058</v>
      </c>
      <c r="F24" s="176" t="s">
        <v>1085</v>
      </c>
      <c r="G24" s="176" t="s">
        <v>1085</v>
      </c>
      <c r="H24" s="156"/>
      <c r="I24" s="156"/>
      <c r="J24" s="156"/>
      <c r="K24" s="156"/>
    </row>
    <row r="25" spans="1:11" ht="30.95" customHeight="1" x14ac:dyDescent="0.25">
      <c r="A25" s="156"/>
      <c r="B25" s="156"/>
      <c r="C25" s="163" t="s">
        <v>2787</v>
      </c>
      <c r="D25" s="176" t="s">
        <v>132</v>
      </c>
      <c r="E25" s="176" t="s">
        <v>132</v>
      </c>
      <c r="F25" s="176" t="s">
        <v>132</v>
      </c>
      <c r="G25" s="176" t="s">
        <v>1083</v>
      </c>
      <c r="H25" s="156"/>
      <c r="I25" s="156"/>
      <c r="J25" s="156"/>
      <c r="K25" s="156"/>
    </row>
    <row r="26" spans="1:11" ht="14.1" customHeight="1" x14ac:dyDescent="0.25">
      <c r="A26" s="156"/>
      <c r="B26" s="156"/>
      <c r="C26" s="1403" t="s">
        <v>43</v>
      </c>
      <c r="D26" s="1404"/>
      <c r="E26" s="1404"/>
      <c r="F26" s="1404"/>
      <c r="G26" s="1404"/>
      <c r="H26" s="156"/>
      <c r="I26" s="156"/>
      <c r="J26" s="156"/>
      <c r="K26" s="156"/>
    </row>
    <row r="27" spans="1:11" ht="14.1" customHeight="1" x14ac:dyDescent="0.25">
      <c r="A27" s="156"/>
      <c r="B27" s="156"/>
      <c r="C27" s="178" t="s">
        <v>2777</v>
      </c>
      <c r="D27" s="1403" t="s">
        <v>2776</v>
      </c>
      <c r="E27" s="1404"/>
      <c r="F27" s="1404"/>
      <c r="G27" s="1404"/>
      <c r="H27" s="156"/>
      <c r="I27" s="156"/>
      <c r="J27" s="156"/>
      <c r="K27" s="156"/>
    </row>
    <row r="28" spans="1:11" x14ac:dyDescent="0.25">
      <c r="A28" s="156"/>
      <c r="B28" s="156"/>
      <c r="C28" s="177" t="s">
        <v>46</v>
      </c>
      <c r="D28" s="1405" t="s">
        <v>2775</v>
      </c>
      <c r="E28" s="1406"/>
      <c r="F28" s="1406"/>
      <c r="G28" s="1406"/>
      <c r="H28" s="156"/>
      <c r="I28" s="156"/>
      <c r="J28" s="156"/>
      <c r="K28" s="156"/>
    </row>
    <row r="29" spans="1:11" ht="18" customHeight="1" x14ac:dyDescent="0.25">
      <c r="A29" s="156"/>
      <c r="B29" s="156"/>
      <c r="C29" s="154" t="s">
        <v>48</v>
      </c>
      <c r="D29" s="1407" t="s">
        <v>2774</v>
      </c>
      <c r="E29" s="1408"/>
      <c r="F29" s="1408"/>
      <c r="G29" s="1408"/>
      <c r="H29" s="156"/>
      <c r="I29" s="156"/>
      <c r="J29" s="156"/>
      <c r="K29" s="156"/>
    </row>
    <row r="30" spans="1:11" x14ac:dyDescent="0.25">
      <c r="A30" s="156"/>
      <c r="B30" s="156"/>
      <c r="C30" s="154" t="s">
        <v>50</v>
      </c>
      <c r="D30" s="1407" t="s">
        <v>2773</v>
      </c>
      <c r="E30" s="1408"/>
      <c r="F30" s="1408"/>
      <c r="G30" s="1408"/>
      <c r="H30" s="156"/>
      <c r="I30" s="156"/>
      <c r="J30" s="156"/>
      <c r="K30" s="156"/>
    </row>
    <row r="31" spans="1:11" ht="15" customHeight="1" x14ac:dyDescent="0.25">
      <c r="A31" s="156"/>
      <c r="B31" s="156"/>
      <c r="C31" s="175"/>
      <c r="D31" s="174">
        <v>2026</v>
      </c>
      <c r="E31" s="174">
        <v>2027</v>
      </c>
      <c r="F31" s="174">
        <v>2028</v>
      </c>
      <c r="G31" s="174">
        <v>2029</v>
      </c>
      <c r="H31" s="156"/>
      <c r="I31" s="156"/>
      <c r="J31" s="156"/>
      <c r="K31" s="156"/>
    </row>
    <row r="32" spans="1:11" ht="15" customHeight="1" x14ac:dyDescent="0.25">
      <c r="A32" s="156"/>
      <c r="B32" s="156"/>
      <c r="C32" s="173"/>
      <c r="D32" s="172" t="s">
        <v>17</v>
      </c>
      <c r="E32" s="172" t="s">
        <v>18</v>
      </c>
      <c r="F32" s="172" t="s">
        <v>18</v>
      </c>
      <c r="G32" s="172" t="s">
        <v>18</v>
      </c>
      <c r="H32" s="156"/>
      <c r="I32" s="156"/>
      <c r="J32" s="156"/>
      <c r="K32" s="156"/>
    </row>
    <row r="33" spans="1:11" ht="14.1" customHeight="1" x14ac:dyDescent="0.25">
      <c r="A33" s="156"/>
      <c r="B33" s="156"/>
      <c r="C33" s="163" t="s">
        <v>52</v>
      </c>
      <c r="D33" s="176" t="s">
        <v>53</v>
      </c>
      <c r="E33" s="176" t="s">
        <v>2772</v>
      </c>
      <c r="F33" s="176" t="s">
        <v>2771</v>
      </c>
      <c r="G33" s="176" t="s">
        <v>2770</v>
      </c>
      <c r="H33" s="156"/>
      <c r="I33" s="156"/>
      <c r="J33" s="156"/>
      <c r="K33" s="156"/>
    </row>
    <row r="34" spans="1:11" ht="14.1" customHeight="1" x14ac:dyDescent="0.25">
      <c r="A34" s="156"/>
      <c r="B34" s="156"/>
      <c r="C34" s="163" t="s">
        <v>54</v>
      </c>
      <c r="D34" s="176" t="s">
        <v>55</v>
      </c>
      <c r="E34" s="176" t="s">
        <v>2769</v>
      </c>
      <c r="F34" s="176" t="s">
        <v>2768</v>
      </c>
      <c r="G34" s="176" t="s">
        <v>2767</v>
      </c>
      <c r="H34" s="156"/>
      <c r="I34" s="156"/>
      <c r="J34" s="156"/>
      <c r="K34" s="156"/>
    </row>
    <row r="35" spans="1:11" ht="14.1" customHeight="1" x14ac:dyDescent="0.25">
      <c r="A35" s="156"/>
      <c r="B35" s="156"/>
      <c r="C35" s="163" t="s">
        <v>59</v>
      </c>
      <c r="D35" s="176" t="s">
        <v>55</v>
      </c>
      <c r="E35" s="176" t="s">
        <v>2766</v>
      </c>
      <c r="F35" s="176" t="s">
        <v>2765</v>
      </c>
      <c r="G35" s="176" t="s">
        <v>2764</v>
      </c>
      <c r="H35" s="156"/>
      <c r="I35" s="156"/>
      <c r="J35" s="156"/>
      <c r="K35" s="156"/>
    </row>
    <row r="36" spans="1:11" ht="14.1" customHeight="1" x14ac:dyDescent="0.25">
      <c r="A36" s="156"/>
      <c r="B36" s="156"/>
      <c r="C36" s="163" t="s">
        <v>63</v>
      </c>
      <c r="D36" s="176" t="s">
        <v>53</v>
      </c>
      <c r="E36" s="176" t="s">
        <v>53</v>
      </c>
      <c r="F36" s="176" t="s">
        <v>2763</v>
      </c>
      <c r="G36" s="176" t="s">
        <v>2762</v>
      </c>
      <c r="H36" s="156"/>
      <c r="I36" s="156"/>
      <c r="J36" s="156"/>
      <c r="K36" s="156"/>
    </row>
    <row r="37" spans="1:11" ht="14.1" customHeight="1" x14ac:dyDescent="0.25">
      <c r="A37" s="156"/>
      <c r="B37" s="156"/>
      <c r="C37" s="163" t="s">
        <v>65</v>
      </c>
      <c r="D37" s="176" t="s">
        <v>53</v>
      </c>
      <c r="E37" s="176" t="s">
        <v>53</v>
      </c>
      <c r="F37" s="176" t="s">
        <v>2379</v>
      </c>
      <c r="G37" s="176" t="s">
        <v>2761</v>
      </c>
      <c r="H37" s="156"/>
      <c r="I37" s="156"/>
      <c r="J37" s="156"/>
      <c r="K37" s="156"/>
    </row>
    <row r="38" spans="1:11" ht="14.1" customHeight="1" x14ac:dyDescent="0.25">
      <c r="A38" s="156"/>
      <c r="B38" s="156"/>
      <c r="C38" s="163" t="s">
        <v>68</v>
      </c>
      <c r="D38" s="176" t="s">
        <v>53</v>
      </c>
      <c r="E38" s="176" t="s">
        <v>53</v>
      </c>
      <c r="F38" s="176" t="s">
        <v>2760</v>
      </c>
      <c r="G38" s="176" t="s">
        <v>2759</v>
      </c>
      <c r="H38" s="156"/>
      <c r="I38" s="156"/>
      <c r="J38" s="156"/>
      <c r="K38" s="156"/>
    </row>
    <row r="39" spans="1:11" ht="14.1" customHeight="1" x14ac:dyDescent="0.25">
      <c r="A39" s="156"/>
      <c r="B39" s="156"/>
      <c r="C39" s="1409" t="s">
        <v>70</v>
      </c>
      <c r="D39" s="1410"/>
      <c r="E39" s="1410"/>
      <c r="F39" s="1410"/>
      <c r="G39" s="1410"/>
      <c r="H39" s="156"/>
      <c r="I39" s="156"/>
      <c r="J39" s="156"/>
      <c r="K39" s="156"/>
    </row>
    <row r="40" spans="1:11" ht="14.1" customHeight="1" x14ac:dyDescent="0.25">
      <c r="A40" s="156"/>
      <c r="B40" s="156"/>
      <c r="C40" s="175"/>
      <c r="D40" s="174">
        <v>2026</v>
      </c>
      <c r="E40" s="174">
        <v>2027</v>
      </c>
      <c r="F40" s="174">
        <v>2028</v>
      </c>
      <c r="G40" s="174">
        <v>2029</v>
      </c>
      <c r="H40" s="156"/>
      <c r="I40" s="156"/>
      <c r="J40" s="156"/>
      <c r="K40" s="156"/>
    </row>
    <row r="41" spans="1:11" ht="14.1" customHeight="1" x14ac:dyDescent="0.25">
      <c r="A41" s="156"/>
      <c r="B41" s="156"/>
      <c r="C41" s="173"/>
      <c r="D41" s="172" t="s">
        <v>17</v>
      </c>
      <c r="E41" s="172" t="s">
        <v>18</v>
      </c>
      <c r="F41" s="172" t="s">
        <v>18</v>
      </c>
      <c r="G41" s="172" t="s">
        <v>18</v>
      </c>
      <c r="H41" s="156"/>
      <c r="I41" s="156"/>
      <c r="J41" s="156"/>
      <c r="K41" s="156"/>
    </row>
    <row r="42" spans="1:11" ht="14.1" customHeight="1" x14ac:dyDescent="0.25">
      <c r="A42" s="156"/>
      <c r="B42" s="156"/>
      <c r="C42" s="171" t="s">
        <v>71</v>
      </c>
      <c r="D42" s="169">
        <v>0</v>
      </c>
      <c r="E42" s="169">
        <v>707402000</v>
      </c>
      <c r="F42" s="169">
        <v>707402000</v>
      </c>
      <c r="G42" s="169">
        <v>707402000</v>
      </c>
      <c r="H42" s="156"/>
      <c r="I42" s="156"/>
      <c r="J42" s="156"/>
      <c r="K42" s="156"/>
    </row>
    <row r="43" spans="1:11" ht="14.1" customHeight="1" x14ac:dyDescent="0.25">
      <c r="A43" s="156"/>
      <c r="B43" s="156"/>
      <c r="C43" s="171" t="s">
        <v>72</v>
      </c>
      <c r="D43" s="169">
        <v>0</v>
      </c>
      <c r="E43" s="169">
        <v>707402000</v>
      </c>
      <c r="F43" s="169">
        <v>707402000</v>
      </c>
      <c r="G43" s="169">
        <v>707402000</v>
      </c>
      <c r="H43" s="156"/>
      <c r="I43" s="156"/>
      <c r="J43" s="156"/>
      <c r="K43" s="156"/>
    </row>
    <row r="44" spans="1:11" ht="14.1" customHeight="1" x14ac:dyDescent="0.25">
      <c r="A44" s="156"/>
      <c r="B44" s="156"/>
      <c r="C44" s="171" t="s">
        <v>73</v>
      </c>
      <c r="D44" s="169">
        <v>0</v>
      </c>
      <c r="E44" s="169">
        <v>0</v>
      </c>
      <c r="F44" s="169">
        <v>0</v>
      </c>
      <c r="G44" s="169">
        <v>0</v>
      </c>
      <c r="H44" s="156"/>
      <c r="I44" s="156"/>
      <c r="J44" s="156"/>
      <c r="K44" s="156"/>
    </row>
    <row r="45" spans="1:11" ht="14.1" customHeight="1" x14ac:dyDescent="0.25">
      <c r="A45" s="156"/>
      <c r="B45" s="156"/>
      <c r="C45" s="171" t="s">
        <v>74</v>
      </c>
      <c r="D45" s="169">
        <v>0</v>
      </c>
      <c r="E45" s="169">
        <v>77600000</v>
      </c>
      <c r="F45" s="169">
        <v>77600000</v>
      </c>
      <c r="G45" s="169">
        <v>77600000</v>
      </c>
      <c r="H45" s="156"/>
      <c r="I45" s="156"/>
      <c r="J45" s="156"/>
      <c r="K45" s="156"/>
    </row>
    <row r="46" spans="1:11" ht="14.1" customHeight="1" x14ac:dyDescent="0.25">
      <c r="A46" s="156"/>
      <c r="B46" s="156"/>
      <c r="C46" s="171" t="s">
        <v>72</v>
      </c>
      <c r="D46" s="169">
        <v>0</v>
      </c>
      <c r="E46" s="169">
        <v>77600000</v>
      </c>
      <c r="F46" s="169">
        <v>77600000</v>
      </c>
      <c r="G46" s="169">
        <v>77600000</v>
      </c>
      <c r="H46" s="156"/>
      <c r="I46" s="156"/>
      <c r="J46" s="156"/>
      <c r="K46" s="156"/>
    </row>
    <row r="47" spans="1:11" ht="14.1" customHeight="1" x14ac:dyDescent="0.25">
      <c r="A47" s="156"/>
      <c r="B47" s="156"/>
      <c r="C47" s="171" t="s">
        <v>73</v>
      </c>
      <c r="D47" s="169">
        <v>0</v>
      </c>
      <c r="E47" s="169">
        <v>0</v>
      </c>
      <c r="F47" s="169">
        <v>0</v>
      </c>
      <c r="G47" s="169">
        <v>0</v>
      </c>
      <c r="H47" s="156"/>
      <c r="I47" s="156"/>
      <c r="J47" s="156"/>
      <c r="K47" s="156"/>
    </row>
    <row r="48" spans="1:11" ht="14.1" customHeight="1" x14ac:dyDescent="0.25">
      <c r="A48" s="156"/>
      <c r="B48" s="156"/>
      <c r="C48" s="171" t="s">
        <v>75</v>
      </c>
      <c r="D48" s="169">
        <v>0</v>
      </c>
      <c r="E48" s="169">
        <v>220183000</v>
      </c>
      <c r="F48" s="169">
        <v>224028000</v>
      </c>
      <c r="G48" s="169">
        <v>254028000</v>
      </c>
      <c r="H48" s="156"/>
      <c r="I48" s="156"/>
      <c r="J48" s="156"/>
      <c r="K48" s="156"/>
    </row>
    <row r="49" spans="1:11" ht="14.1" customHeight="1" x14ac:dyDescent="0.25">
      <c r="A49" s="156"/>
      <c r="B49" s="156"/>
      <c r="C49" s="171" t="s">
        <v>72</v>
      </c>
      <c r="D49" s="169">
        <v>0</v>
      </c>
      <c r="E49" s="169">
        <v>220183000</v>
      </c>
      <c r="F49" s="169">
        <v>224028000</v>
      </c>
      <c r="G49" s="169">
        <v>254028000</v>
      </c>
      <c r="H49" s="156"/>
      <c r="I49" s="156"/>
      <c r="J49" s="156"/>
      <c r="K49" s="156"/>
    </row>
    <row r="50" spans="1:11" ht="14.1" customHeight="1" x14ac:dyDescent="0.25">
      <c r="A50" s="156"/>
      <c r="B50" s="156"/>
      <c r="C50" s="171" t="s">
        <v>73</v>
      </c>
      <c r="D50" s="169">
        <v>0</v>
      </c>
      <c r="E50" s="169">
        <v>0</v>
      </c>
      <c r="F50" s="169">
        <v>0</v>
      </c>
      <c r="G50" s="169">
        <v>0</v>
      </c>
      <c r="H50" s="156"/>
      <c r="I50" s="156"/>
      <c r="J50" s="156"/>
      <c r="K50" s="156"/>
    </row>
    <row r="51" spans="1:11" ht="14.1" customHeight="1" x14ac:dyDescent="0.25">
      <c r="A51" s="156"/>
      <c r="B51" s="156"/>
      <c r="C51" s="171" t="s">
        <v>76</v>
      </c>
      <c r="D51" s="169">
        <v>0</v>
      </c>
      <c r="E51" s="169">
        <v>0</v>
      </c>
      <c r="F51" s="169">
        <v>0</v>
      </c>
      <c r="G51" s="169">
        <v>0</v>
      </c>
      <c r="H51" s="156"/>
      <c r="I51" s="156"/>
      <c r="J51" s="156"/>
      <c r="K51" s="156"/>
    </row>
    <row r="52" spans="1:11" ht="14.1" customHeight="1" x14ac:dyDescent="0.25">
      <c r="A52" s="156"/>
      <c r="B52" s="156"/>
      <c r="C52" s="171" t="s">
        <v>72</v>
      </c>
      <c r="D52" s="169">
        <v>0</v>
      </c>
      <c r="E52" s="169">
        <v>0</v>
      </c>
      <c r="F52" s="169">
        <v>0</v>
      </c>
      <c r="G52" s="169">
        <v>0</v>
      </c>
      <c r="H52" s="156"/>
      <c r="I52" s="156"/>
      <c r="J52" s="156"/>
      <c r="K52" s="156"/>
    </row>
    <row r="53" spans="1:11" ht="14.1" customHeight="1" x14ac:dyDescent="0.25">
      <c r="A53" s="156"/>
      <c r="B53" s="156"/>
      <c r="C53" s="171" t="s">
        <v>73</v>
      </c>
      <c r="D53" s="169">
        <v>0</v>
      </c>
      <c r="E53" s="169">
        <v>0</v>
      </c>
      <c r="F53" s="169">
        <v>0</v>
      </c>
      <c r="G53" s="169">
        <v>0</v>
      </c>
      <c r="H53" s="156"/>
      <c r="I53" s="156"/>
      <c r="J53" s="156"/>
      <c r="K53" s="156"/>
    </row>
    <row r="54" spans="1:11" ht="14.1" customHeight="1" x14ac:dyDescent="0.25">
      <c r="A54" s="156"/>
      <c r="B54" s="156"/>
      <c r="C54" s="171" t="s">
        <v>77</v>
      </c>
      <c r="D54" s="169">
        <v>0</v>
      </c>
      <c r="E54" s="169">
        <v>0</v>
      </c>
      <c r="F54" s="169">
        <v>0</v>
      </c>
      <c r="G54" s="169">
        <v>0</v>
      </c>
      <c r="H54" s="156"/>
      <c r="I54" s="156"/>
      <c r="J54" s="156"/>
      <c r="K54" s="156"/>
    </row>
    <row r="55" spans="1:11" ht="14.1" customHeight="1" x14ac:dyDescent="0.25">
      <c r="A55" s="156"/>
      <c r="B55" s="156"/>
      <c r="C55" s="171" t="s">
        <v>72</v>
      </c>
      <c r="D55" s="169">
        <v>0</v>
      </c>
      <c r="E55" s="169">
        <v>0</v>
      </c>
      <c r="F55" s="169">
        <v>0</v>
      </c>
      <c r="G55" s="169">
        <v>0</v>
      </c>
      <c r="H55" s="156"/>
      <c r="I55" s="156"/>
      <c r="J55" s="156"/>
      <c r="K55" s="156"/>
    </row>
    <row r="56" spans="1:11" ht="14.1" customHeight="1" x14ac:dyDescent="0.25">
      <c r="A56" s="156"/>
      <c r="B56" s="156"/>
      <c r="C56" s="171" t="s">
        <v>73</v>
      </c>
      <c r="D56" s="169">
        <v>0</v>
      </c>
      <c r="E56" s="169">
        <v>0</v>
      </c>
      <c r="F56" s="169">
        <v>0</v>
      </c>
      <c r="G56" s="169">
        <v>0</v>
      </c>
      <c r="H56" s="156"/>
      <c r="I56" s="156"/>
      <c r="J56" s="156"/>
      <c r="K56" s="156"/>
    </row>
    <row r="57" spans="1:11" ht="14.1" customHeight="1" x14ac:dyDescent="0.25">
      <c r="A57" s="156"/>
      <c r="B57" s="156"/>
      <c r="C57" s="171" t="s">
        <v>78</v>
      </c>
      <c r="D57" s="169">
        <v>0</v>
      </c>
      <c r="E57" s="169">
        <v>0</v>
      </c>
      <c r="F57" s="169">
        <v>0</v>
      </c>
      <c r="G57" s="169">
        <v>0</v>
      </c>
      <c r="H57" s="156"/>
      <c r="I57" s="156"/>
      <c r="J57" s="156"/>
      <c r="K57" s="156"/>
    </row>
    <row r="58" spans="1:11" ht="14.1" customHeight="1" x14ac:dyDescent="0.25">
      <c r="A58" s="156"/>
      <c r="B58" s="156"/>
      <c r="C58" s="171" t="s">
        <v>72</v>
      </c>
      <c r="D58" s="169">
        <v>0</v>
      </c>
      <c r="E58" s="169">
        <v>0</v>
      </c>
      <c r="F58" s="169">
        <v>0</v>
      </c>
      <c r="G58" s="169">
        <v>0</v>
      </c>
      <c r="H58" s="156"/>
      <c r="I58" s="156"/>
      <c r="J58" s="156"/>
      <c r="K58" s="156"/>
    </row>
    <row r="59" spans="1:11" ht="14.1" customHeight="1" x14ac:dyDescent="0.25">
      <c r="A59" s="156"/>
      <c r="B59" s="156"/>
      <c r="C59" s="171" t="s">
        <v>73</v>
      </c>
      <c r="D59" s="169">
        <v>0</v>
      </c>
      <c r="E59" s="169">
        <v>0</v>
      </c>
      <c r="F59" s="169">
        <v>0</v>
      </c>
      <c r="G59" s="169">
        <v>0</v>
      </c>
      <c r="H59" s="156"/>
      <c r="I59" s="156"/>
      <c r="J59" s="156"/>
      <c r="K59" s="156"/>
    </row>
    <row r="60" spans="1:11" ht="14.1" customHeight="1" x14ac:dyDescent="0.25">
      <c r="A60" s="156"/>
      <c r="B60" s="156"/>
      <c r="C60" s="171" t="s">
        <v>79</v>
      </c>
      <c r="D60" s="169">
        <v>0</v>
      </c>
      <c r="E60" s="169">
        <v>0</v>
      </c>
      <c r="F60" s="169">
        <v>0</v>
      </c>
      <c r="G60" s="169">
        <v>0</v>
      </c>
      <c r="H60" s="156"/>
      <c r="I60" s="156"/>
      <c r="J60" s="156"/>
      <c r="K60" s="156"/>
    </row>
    <row r="61" spans="1:11" ht="14.1" customHeight="1" x14ac:dyDescent="0.25">
      <c r="A61" s="156"/>
      <c r="B61" s="156"/>
      <c r="C61" s="171" t="s">
        <v>72</v>
      </c>
      <c r="D61" s="169">
        <v>0</v>
      </c>
      <c r="E61" s="169">
        <v>0</v>
      </c>
      <c r="F61" s="169">
        <v>0</v>
      </c>
      <c r="G61" s="169">
        <v>0</v>
      </c>
      <c r="H61" s="156"/>
      <c r="I61" s="156"/>
      <c r="J61" s="156"/>
      <c r="K61" s="156"/>
    </row>
    <row r="62" spans="1:11" ht="14.1" customHeight="1" x14ac:dyDescent="0.25">
      <c r="A62" s="156"/>
      <c r="B62" s="156"/>
      <c r="C62" s="171" t="s">
        <v>73</v>
      </c>
      <c r="D62" s="169">
        <v>0</v>
      </c>
      <c r="E62" s="169">
        <v>0</v>
      </c>
      <c r="F62" s="169">
        <v>0</v>
      </c>
      <c r="G62" s="169">
        <v>0</v>
      </c>
      <c r="H62" s="156"/>
      <c r="I62" s="156"/>
      <c r="J62" s="156"/>
      <c r="K62" s="156"/>
    </row>
    <row r="63" spans="1:11" ht="14.1" customHeight="1" x14ac:dyDescent="0.25">
      <c r="A63" s="156"/>
      <c r="B63" s="156"/>
      <c r="C63" s="171" t="s">
        <v>80</v>
      </c>
      <c r="D63" s="169">
        <v>0</v>
      </c>
      <c r="E63" s="169">
        <v>0</v>
      </c>
      <c r="F63" s="169">
        <v>0</v>
      </c>
      <c r="G63" s="169">
        <v>0</v>
      </c>
      <c r="H63" s="156"/>
      <c r="I63" s="156"/>
      <c r="J63" s="156"/>
      <c r="K63" s="156"/>
    </row>
    <row r="64" spans="1:11" ht="14.1" customHeight="1" x14ac:dyDescent="0.25">
      <c r="A64" s="156"/>
      <c r="B64" s="156"/>
      <c r="C64" s="171" t="s">
        <v>72</v>
      </c>
      <c r="D64" s="169">
        <v>0</v>
      </c>
      <c r="E64" s="169">
        <v>0</v>
      </c>
      <c r="F64" s="169">
        <v>0</v>
      </c>
      <c r="G64" s="169">
        <v>0</v>
      </c>
      <c r="H64" s="156"/>
      <c r="I64" s="156"/>
      <c r="J64" s="156"/>
      <c r="K64" s="156"/>
    </row>
    <row r="65" spans="1:11" ht="14.1" customHeight="1" x14ac:dyDescent="0.25">
      <c r="A65" s="156"/>
      <c r="B65" s="156"/>
      <c r="C65" s="171" t="s">
        <v>81</v>
      </c>
      <c r="D65" s="169">
        <v>0</v>
      </c>
      <c r="E65" s="169">
        <v>0</v>
      </c>
      <c r="F65" s="169">
        <v>0</v>
      </c>
      <c r="G65" s="169">
        <v>0</v>
      </c>
      <c r="H65" s="156"/>
      <c r="I65" s="156"/>
      <c r="J65" s="156"/>
      <c r="K65" s="156"/>
    </row>
    <row r="66" spans="1:11" ht="14.1" customHeight="1" x14ac:dyDescent="0.25">
      <c r="A66" s="156"/>
      <c r="B66" s="156"/>
      <c r="C66" s="171" t="s">
        <v>82</v>
      </c>
      <c r="D66" s="169">
        <v>0</v>
      </c>
      <c r="E66" s="169">
        <v>0</v>
      </c>
      <c r="F66" s="169">
        <v>0</v>
      </c>
      <c r="G66" s="169">
        <v>0</v>
      </c>
      <c r="H66" s="156"/>
      <c r="I66" s="156"/>
      <c r="J66" s="156"/>
      <c r="K66" s="156"/>
    </row>
    <row r="67" spans="1:11" ht="14.1" customHeight="1" x14ac:dyDescent="0.25">
      <c r="A67" s="156"/>
      <c r="B67" s="156"/>
      <c r="C67" s="171" t="s">
        <v>83</v>
      </c>
      <c r="D67" s="169">
        <v>0</v>
      </c>
      <c r="E67" s="169">
        <v>0</v>
      </c>
      <c r="F67" s="169">
        <v>0</v>
      </c>
      <c r="G67" s="169">
        <v>0</v>
      </c>
      <c r="H67" s="156"/>
      <c r="I67" s="156"/>
      <c r="J67" s="156"/>
      <c r="K67" s="156"/>
    </row>
    <row r="68" spans="1:11" ht="14.1" customHeight="1" x14ac:dyDescent="0.25">
      <c r="A68" s="156"/>
      <c r="B68" s="156"/>
      <c r="C68" s="171" t="s">
        <v>84</v>
      </c>
      <c r="D68" s="169">
        <v>0</v>
      </c>
      <c r="E68" s="169">
        <v>0</v>
      </c>
      <c r="F68" s="169">
        <v>0</v>
      </c>
      <c r="G68" s="169">
        <v>0</v>
      </c>
      <c r="H68" s="156"/>
      <c r="I68" s="156"/>
      <c r="J68" s="156"/>
      <c r="K68" s="156"/>
    </row>
    <row r="69" spans="1:11" ht="14.1" customHeight="1" x14ac:dyDescent="0.25">
      <c r="A69" s="156"/>
      <c r="B69" s="156"/>
      <c r="C69" s="171" t="s">
        <v>85</v>
      </c>
      <c r="D69" s="169">
        <v>0</v>
      </c>
      <c r="E69" s="169">
        <v>0</v>
      </c>
      <c r="F69" s="169">
        <v>0</v>
      </c>
      <c r="G69" s="169">
        <v>0</v>
      </c>
      <c r="H69" s="156"/>
      <c r="I69" s="156"/>
      <c r="J69" s="156"/>
      <c r="K69" s="156"/>
    </row>
    <row r="70" spans="1:11" ht="14.1" customHeight="1" x14ac:dyDescent="0.25">
      <c r="A70" s="156"/>
      <c r="B70" s="156"/>
      <c r="C70" s="171" t="s">
        <v>72</v>
      </c>
      <c r="D70" s="169">
        <v>0</v>
      </c>
      <c r="E70" s="169">
        <v>0</v>
      </c>
      <c r="F70" s="169">
        <v>0</v>
      </c>
      <c r="G70" s="169">
        <v>0</v>
      </c>
      <c r="H70" s="156"/>
      <c r="I70" s="156"/>
      <c r="J70" s="156"/>
      <c r="K70" s="156"/>
    </row>
    <row r="71" spans="1:11" ht="14.1" customHeight="1" x14ac:dyDescent="0.25">
      <c r="A71" s="156"/>
      <c r="B71" s="156"/>
      <c r="C71" s="171" t="s">
        <v>81</v>
      </c>
      <c r="D71" s="169">
        <v>0</v>
      </c>
      <c r="E71" s="169">
        <v>0</v>
      </c>
      <c r="F71" s="169">
        <v>0</v>
      </c>
      <c r="G71" s="169">
        <v>0</v>
      </c>
      <c r="H71" s="156"/>
      <c r="I71" s="156"/>
      <c r="J71" s="156"/>
      <c r="K71" s="156"/>
    </row>
    <row r="72" spans="1:11" ht="14.1" customHeight="1" x14ac:dyDescent="0.25">
      <c r="A72" s="156"/>
      <c r="B72" s="156"/>
      <c r="C72" s="171" t="s">
        <v>82</v>
      </c>
      <c r="D72" s="169">
        <v>0</v>
      </c>
      <c r="E72" s="169">
        <v>0</v>
      </c>
      <c r="F72" s="169">
        <v>0</v>
      </c>
      <c r="G72" s="169">
        <v>0</v>
      </c>
      <c r="H72" s="156"/>
      <c r="I72" s="156"/>
      <c r="J72" s="156"/>
      <c r="K72" s="156"/>
    </row>
    <row r="73" spans="1:11" ht="14.1" customHeight="1" x14ac:dyDescent="0.25">
      <c r="A73" s="156"/>
      <c r="B73" s="156"/>
      <c r="C73" s="171" t="s">
        <v>83</v>
      </c>
      <c r="D73" s="169">
        <v>0</v>
      </c>
      <c r="E73" s="169">
        <v>0</v>
      </c>
      <c r="F73" s="169">
        <v>0</v>
      </c>
      <c r="G73" s="169">
        <v>0</v>
      </c>
      <c r="H73" s="156"/>
      <c r="I73" s="156"/>
      <c r="J73" s="156"/>
      <c r="K73" s="156"/>
    </row>
    <row r="74" spans="1:11" ht="14.1" customHeight="1" x14ac:dyDescent="0.25">
      <c r="A74" s="156"/>
      <c r="B74" s="156"/>
      <c r="C74" s="171" t="s">
        <v>84</v>
      </c>
      <c r="D74" s="169">
        <v>0</v>
      </c>
      <c r="E74" s="169">
        <v>0</v>
      </c>
      <c r="F74" s="169">
        <v>0</v>
      </c>
      <c r="G74" s="169">
        <v>0</v>
      </c>
      <c r="H74" s="156"/>
      <c r="I74" s="156"/>
      <c r="J74" s="156"/>
      <c r="K74" s="156"/>
    </row>
    <row r="75" spans="1:11" ht="14.1" customHeight="1" x14ac:dyDescent="0.25">
      <c r="A75" s="156"/>
      <c r="B75" s="156"/>
      <c r="C75" s="171" t="s">
        <v>86</v>
      </c>
      <c r="D75" s="169">
        <v>0</v>
      </c>
      <c r="E75" s="169">
        <v>0</v>
      </c>
      <c r="F75" s="169">
        <v>0</v>
      </c>
      <c r="G75" s="169">
        <v>0</v>
      </c>
      <c r="H75" s="156"/>
      <c r="I75" s="156"/>
      <c r="J75" s="156"/>
      <c r="K75" s="156"/>
    </row>
    <row r="76" spans="1:11" ht="14.1" customHeight="1" x14ac:dyDescent="0.25">
      <c r="A76" s="156"/>
      <c r="B76" s="156"/>
      <c r="C76" s="171" t="s">
        <v>72</v>
      </c>
      <c r="D76" s="169">
        <v>0</v>
      </c>
      <c r="E76" s="169">
        <v>0</v>
      </c>
      <c r="F76" s="169">
        <v>0</v>
      </c>
      <c r="G76" s="169">
        <v>0</v>
      </c>
      <c r="H76" s="156"/>
      <c r="I76" s="156"/>
      <c r="J76" s="156"/>
      <c r="K76" s="156"/>
    </row>
    <row r="77" spans="1:11" ht="14.1" customHeight="1" x14ac:dyDescent="0.25">
      <c r="A77" s="156"/>
      <c r="B77" s="156"/>
      <c r="C77" s="171" t="s">
        <v>81</v>
      </c>
      <c r="D77" s="169">
        <v>0</v>
      </c>
      <c r="E77" s="169">
        <v>0</v>
      </c>
      <c r="F77" s="169">
        <v>0</v>
      </c>
      <c r="G77" s="169">
        <v>0</v>
      </c>
      <c r="H77" s="156"/>
      <c r="I77" s="156"/>
      <c r="J77" s="156"/>
      <c r="K77" s="156"/>
    </row>
    <row r="78" spans="1:11" ht="14.1" customHeight="1" x14ac:dyDescent="0.25">
      <c r="A78" s="156"/>
      <c r="B78" s="156"/>
      <c r="C78" s="171" t="s">
        <v>82</v>
      </c>
      <c r="D78" s="169">
        <v>0</v>
      </c>
      <c r="E78" s="169">
        <v>0</v>
      </c>
      <c r="F78" s="169">
        <v>0</v>
      </c>
      <c r="G78" s="169">
        <v>0</v>
      </c>
      <c r="H78" s="156"/>
      <c r="I78" s="156"/>
      <c r="J78" s="156"/>
      <c r="K78" s="156"/>
    </row>
    <row r="79" spans="1:11" ht="14.1" customHeight="1" x14ac:dyDescent="0.25">
      <c r="A79" s="156"/>
      <c r="B79" s="156"/>
      <c r="C79" s="171" t="s">
        <v>83</v>
      </c>
      <c r="D79" s="169">
        <v>0</v>
      </c>
      <c r="E79" s="169">
        <v>0</v>
      </c>
      <c r="F79" s="169">
        <v>0</v>
      </c>
      <c r="G79" s="169">
        <v>0</v>
      </c>
      <c r="H79" s="156"/>
      <c r="I79" s="156"/>
      <c r="J79" s="156"/>
      <c r="K79" s="156"/>
    </row>
    <row r="80" spans="1:11" ht="14.1" customHeight="1" x14ac:dyDescent="0.25">
      <c r="A80" s="156"/>
      <c r="B80" s="156"/>
      <c r="C80" s="171" t="s">
        <v>84</v>
      </c>
      <c r="D80" s="169">
        <v>0</v>
      </c>
      <c r="E80" s="169">
        <v>0</v>
      </c>
      <c r="F80" s="169">
        <v>0</v>
      </c>
      <c r="G80" s="169">
        <v>0</v>
      </c>
      <c r="H80" s="156"/>
      <c r="I80" s="156"/>
      <c r="J80" s="156"/>
      <c r="K80" s="156"/>
    </row>
    <row r="81" spans="1:11" ht="14.1" customHeight="1" x14ac:dyDescent="0.25">
      <c r="A81" s="156"/>
      <c r="B81" s="156"/>
      <c r="C81" s="171" t="s">
        <v>87</v>
      </c>
      <c r="D81" s="169">
        <v>0</v>
      </c>
      <c r="E81" s="169">
        <v>0</v>
      </c>
      <c r="F81" s="169">
        <v>0</v>
      </c>
      <c r="G81" s="169">
        <v>0</v>
      </c>
      <c r="H81" s="156"/>
      <c r="I81" s="156"/>
      <c r="J81" s="156"/>
      <c r="K81" s="156"/>
    </row>
    <row r="82" spans="1:11" ht="14.1" customHeight="1" x14ac:dyDescent="0.25">
      <c r="A82" s="156"/>
      <c r="B82" s="156"/>
      <c r="C82" s="171" t="s">
        <v>88</v>
      </c>
      <c r="D82" s="169">
        <v>0</v>
      </c>
      <c r="E82" s="169">
        <v>0</v>
      </c>
      <c r="F82" s="169">
        <v>0</v>
      </c>
      <c r="G82" s="169">
        <v>0</v>
      </c>
      <c r="H82" s="156"/>
      <c r="I82" s="156"/>
      <c r="J82" s="156"/>
      <c r="K82" s="156"/>
    </row>
    <row r="83" spans="1:11" ht="14.1" customHeight="1" x14ac:dyDescent="0.25">
      <c r="A83" s="156"/>
      <c r="B83" s="156"/>
      <c r="C83" s="170" t="s">
        <v>89</v>
      </c>
      <c r="D83" s="169">
        <v>0</v>
      </c>
      <c r="E83" s="169">
        <v>1005185000</v>
      </c>
      <c r="F83" s="169">
        <v>1009030000</v>
      </c>
      <c r="G83" s="169">
        <v>1039030000</v>
      </c>
      <c r="H83" s="156"/>
      <c r="I83" s="156"/>
      <c r="J83" s="156"/>
      <c r="K83" s="156"/>
    </row>
    <row r="84" spans="1:11" ht="14.1" customHeight="1" x14ac:dyDescent="0.25">
      <c r="A84" s="156"/>
      <c r="B84" s="156"/>
      <c r="C84" s="177" t="s">
        <v>46</v>
      </c>
      <c r="D84" s="1405" t="s">
        <v>2786</v>
      </c>
      <c r="E84" s="1406"/>
      <c r="F84" s="1406"/>
      <c r="G84" s="1406"/>
      <c r="H84" s="156"/>
      <c r="I84" s="156"/>
      <c r="J84" s="156"/>
      <c r="K84" s="156"/>
    </row>
    <row r="85" spans="1:11" ht="14.1" customHeight="1" x14ac:dyDescent="0.25">
      <c r="A85" s="156"/>
      <c r="B85" s="156"/>
      <c r="C85" s="154" t="s">
        <v>48</v>
      </c>
      <c r="D85" s="1407" t="s">
        <v>53</v>
      </c>
      <c r="E85" s="1408"/>
      <c r="F85" s="1408"/>
      <c r="G85" s="1408"/>
      <c r="H85" s="156"/>
      <c r="I85" s="156"/>
      <c r="J85" s="156"/>
      <c r="K85" s="156"/>
    </row>
    <row r="86" spans="1:11" ht="14.1" customHeight="1" x14ac:dyDescent="0.25">
      <c r="A86" s="156"/>
      <c r="B86" s="156"/>
      <c r="C86" s="154" t="s">
        <v>50</v>
      </c>
      <c r="D86" s="1407" t="s">
        <v>2785</v>
      </c>
      <c r="E86" s="1408"/>
      <c r="F86" s="1408"/>
      <c r="G86" s="1408"/>
      <c r="H86" s="156"/>
      <c r="I86" s="156"/>
      <c r="J86" s="156"/>
      <c r="K86" s="156"/>
    </row>
    <row r="87" spans="1:11" ht="15" customHeight="1" x14ac:dyDescent="0.25">
      <c r="A87" s="156"/>
      <c r="B87" s="156"/>
      <c r="C87" s="175"/>
      <c r="D87" s="174">
        <v>2026</v>
      </c>
      <c r="E87" s="174">
        <v>2027</v>
      </c>
      <c r="F87" s="174">
        <v>2028</v>
      </c>
      <c r="G87" s="174">
        <v>2029</v>
      </c>
      <c r="H87" s="156"/>
      <c r="I87" s="156"/>
      <c r="J87" s="156"/>
      <c r="K87" s="156"/>
    </row>
    <row r="88" spans="1:11" ht="15" customHeight="1" x14ac:dyDescent="0.25">
      <c r="A88" s="156"/>
      <c r="B88" s="156"/>
      <c r="C88" s="173"/>
      <c r="D88" s="172" t="s">
        <v>17</v>
      </c>
      <c r="E88" s="172" t="s">
        <v>18</v>
      </c>
      <c r="F88" s="172" t="s">
        <v>18</v>
      </c>
      <c r="G88" s="172" t="s">
        <v>18</v>
      </c>
      <c r="H88" s="156"/>
      <c r="I88" s="156"/>
      <c r="J88" s="156"/>
      <c r="K88" s="156"/>
    </row>
    <row r="89" spans="1:11" ht="14.1" customHeight="1" x14ac:dyDescent="0.25">
      <c r="A89" s="156"/>
      <c r="B89" s="156"/>
      <c r="C89" s="163" t="s">
        <v>52</v>
      </c>
      <c r="D89" s="176" t="s">
        <v>53</v>
      </c>
      <c r="E89" s="176" t="s">
        <v>960</v>
      </c>
      <c r="F89" s="176" t="s">
        <v>960</v>
      </c>
      <c r="G89" s="176" t="s">
        <v>960</v>
      </c>
      <c r="H89" s="156"/>
      <c r="I89" s="156"/>
      <c r="J89" s="156"/>
      <c r="K89" s="156"/>
    </row>
    <row r="90" spans="1:11" ht="14.1" customHeight="1" x14ac:dyDescent="0.25">
      <c r="A90" s="156"/>
      <c r="B90" s="156"/>
      <c r="C90" s="163" t="s">
        <v>54</v>
      </c>
      <c r="D90" s="176" t="s">
        <v>55</v>
      </c>
      <c r="E90" s="176" t="s">
        <v>2784</v>
      </c>
      <c r="F90" s="176" t="s">
        <v>2784</v>
      </c>
      <c r="G90" s="176" t="s">
        <v>2784</v>
      </c>
      <c r="H90" s="156"/>
      <c r="I90" s="156"/>
      <c r="J90" s="156"/>
      <c r="K90" s="156"/>
    </row>
    <row r="91" spans="1:11" ht="14.1" customHeight="1" x14ac:dyDescent="0.25">
      <c r="A91" s="156"/>
      <c r="B91" s="156"/>
      <c r="C91" s="163" t="s">
        <v>59</v>
      </c>
      <c r="D91" s="176" t="s">
        <v>55</v>
      </c>
      <c r="E91" s="176" t="s">
        <v>2783</v>
      </c>
      <c r="F91" s="176" t="s">
        <v>2783</v>
      </c>
      <c r="G91" s="176" t="s">
        <v>2783</v>
      </c>
      <c r="H91" s="156"/>
      <c r="I91" s="156"/>
      <c r="J91" s="156"/>
      <c r="K91" s="156"/>
    </row>
    <row r="92" spans="1:11" ht="14.1" customHeight="1" x14ac:dyDescent="0.25">
      <c r="A92" s="156"/>
      <c r="B92" s="156"/>
      <c r="C92" s="163" t="s">
        <v>63</v>
      </c>
      <c r="D92" s="176" t="s">
        <v>53</v>
      </c>
      <c r="E92" s="176" t="s">
        <v>53</v>
      </c>
      <c r="F92" s="176" t="s">
        <v>55</v>
      </c>
      <c r="G92" s="176" t="s">
        <v>55</v>
      </c>
      <c r="H92" s="156"/>
      <c r="I92" s="156"/>
      <c r="J92" s="156"/>
      <c r="K92" s="156"/>
    </row>
    <row r="93" spans="1:11" ht="14.1" customHeight="1" x14ac:dyDescent="0.25">
      <c r="A93" s="156"/>
      <c r="B93" s="156"/>
      <c r="C93" s="163" t="s">
        <v>65</v>
      </c>
      <c r="D93" s="176" t="s">
        <v>53</v>
      </c>
      <c r="E93" s="176" t="s">
        <v>53</v>
      </c>
      <c r="F93" s="176" t="s">
        <v>55</v>
      </c>
      <c r="G93" s="176" t="s">
        <v>55</v>
      </c>
      <c r="H93" s="156"/>
      <c r="I93" s="156"/>
      <c r="J93" s="156"/>
      <c r="K93" s="156"/>
    </row>
    <row r="94" spans="1:11" ht="14.1" customHeight="1" x14ac:dyDescent="0.25">
      <c r="A94" s="156"/>
      <c r="B94" s="156"/>
      <c r="C94" s="163" t="s">
        <v>68</v>
      </c>
      <c r="D94" s="176" t="s">
        <v>53</v>
      </c>
      <c r="E94" s="176" t="s">
        <v>53</v>
      </c>
      <c r="F94" s="176" t="s">
        <v>55</v>
      </c>
      <c r="G94" s="176" t="s">
        <v>55</v>
      </c>
      <c r="H94" s="156"/>
      <c r="I94" s="156"/>
      <c r="J94" s="156"/>
      <c r="K94" s="156"/>
    </row>
    <row r="95" spans="1:11" ht="14.1" customHeight="1" x14ac:dyDescent="0.25">
      <c r="A95" s="156"/>
      <c r="B95" s="156"/>
      <c r="C95" s="1409" t="s">
        <v>70</v>
      </c>
      <c r="D95" s="1410"/>
      <c r="E95" s="1410"/>
      <c r="F95" s="1410"/>
      <c r="G95" s="1410"/>
      <c r="H95" s="156"/>
      <c r="I95" s="156"/>
      <c r="J95" s="156"/>
      <c r="K95" s="156"/>
    </row>
    <row r="96" spans="1:11" ht="14.1" customHeight="1" x14ac:dyDescent="0.25">
      <c r="A96" s="156"/>
      <c r="B96" s="156"/>
      <c r="C96" s="175"/>
      <c r="D96" s="174">
        <v>2026</v>
      </c>
      <c r="E96" s="174">
        <v>2027</v>
      </c>
      <c r="F96" s="174">
        <v>2028</v>
      </c>
      <c r="G96" s="174">
        <v>2029</v>
      </c>
      <c r="H96" s="156"/>
      <c r="I96" s="156"/>
      <c r="J96" s="156"/>
      <c r="K96" s="156"/>
    </row>
    <row r="97" spans="1:11" ht="14.1" customHeight="1" x14ac:dyDescent="0.25">
      <c r="A97" s="156"/>
      <c r="B97" s="156"/>
      <c r="C97" s="173"/>
      <c r="D97" s="172" t="s">
        <v>17</v>
      </c>
      <c r="E97" s="172" t="s">
        <v>18</v>
      </c>
      <c r="F97" s="172" t="s">
        <v>18</v>
      </c>
      <c r="G97" s="172" t="s">
        <v>18</v>
      </c>
      <c r="H97" s="156"/>
      <c r="I97" s="156"/>
      <c r="J97" s="156"/>
      <c r="K97" s="156"/>
    </row>
    <row r="98" spans="1:11" ht="14.1" customHeight="1" x14ac:dyDescent="0.25">
      <c r="A98" s="156"/>
      <c r="B98" s="156"/>
      <c r="C98" s="171" t="s">
        <v>71</v>
      </c>
      <c r="D98" s="169">
        <v>0</v>
      </c>
      <c r="E98" s="169">
        <v>0</v>
      </c>
      <c r="F98" s="169">
        <v>0</v>
      </c>
      <c r="G98" s="169">
        <v>0</v>
      </c>
      <c r="H98" s="156"/>
      <c r="I98" s="156"/>
      <c r="J98" s="156"/>
      <c r="K98" s="156"/>
    </row>
    <row r="99" spans="1:11" ht="14.1" customHeight="1" x14ac:dyDescent="0.25">
      <c r="A99" s="156"/>
      <c r="B99" s="156"/>
      <c r="C99" s="171" t="s">
        <v>72</v>
      </c>
      <c r="D99" s="169">
        <v>0</v>
      </c>
      <c r="E99" s="169">
        <v>0</v>
      </c>
      <c r="F99" s="169">
        <v>0</v>
      </c>
      <c r="G99" s="169">
        <v>0</v>
      </c>
      <c r="H99" s="156"/>
      <c r="I99" s="156"/>
      <c r="J99" s="156"/>
      <c r="K99" s="156"/>
    </row>
    <row r="100" spans="1:11" ht="14.1" customHeight="1" x14ac:dyDescent="0.25">
      <c r="A100" s="156"/>
      <c r="B100" s="156"/>
      <c r="C100" s="171" t="s">
        <v>73</v>
      </c>
      <c r="D100" s="169">
        <v>0</v>
      </c>
      <c r="E100" s="169">
        <v>0</v>
      </c>
      <c r="F100" s="169">
        <v>0</v>
      </c>
      <c r="G100" s="169">
        <v>0</v>
      </c>
      <c r="H100" s="156"/>
      <c r="I100" s="156"/>
      <c r="J100" s="156"/>
      <c r="K100" s="156"/>
    </row>
    <row r="101" spans="1:11" ht="14.1" customHeight="1" x14ac:dyDescent="0.25">
      <c r="A101" s="156"/>
      <c r="B101" s="156"/>
      <c r="C101" s="171" t="s">
        <v>74</v>
      </c>
      <c r="D101" s="169">
        <v>0</v>
      </c>
      <c r="E101" s="169">
        <v>0</v>
      </c>
      <c r="F101" s="169">
        <v>0</v>
      </c>
      <c r="G101" s="169">
        <v>0</v>
      </c>
      <c r="H101" s="156"/>
      <c r="I101" s="156"/>
      <c r="J101" s="156"/>
      <c r="K101" s="156"/>
    </row>
    <row r="102" spans="1:11" ht="14.1" customHeight="1" x14ac:dyDescent="0.25">
      <c r="A102" s="156"/>
      <c r="B102" s="156"/>
      <c r="C102" s="171" t="s">
        <v>72</v>
      </c>
      <c r="D102" s="169">
        <v>0</v>
      </c>
      <c r="E102" s="169">
        <v>0</v>
      </c>
      <c r="F102" s="169">
        <v>0</v>
      </c>
      <c r="G102" s="169">
        <v>0</v>
      </c>
      <c r="H102" s="156"/>
      <c r="I102" s="156"/>
      <c r="J102" s="156"/>
      <c r="K102" s="156"/>
    </row>
    <row r="103" spans="1:11" ht="14.1" customHeight="1" x14ac:dyDescent="0.25">
      <c r="A103" s="156"/>
      <c r="B103" s="156"/>
      <c r="C103" s="171" t="s">
        <v>73</v>
      </c>
      <c r="D103" s="169">
        <v>0</v>
      </c>
      <c r="E103" s="169">
        <v>0</v>
      </c>
      <c r="F103" s="169">
        <v>0</v>
      </c>
      <c r="G103" s="169">
        <v>0</v>
      </c>
      <c r="H103" s="156"/>
      <c r="I103" s="156"/>
      <c r="J103" s="156"/>
      <c r="K103" s="156"/>
    </row>
    <row r="104" spans="1:11" ht="14.1" customHeight="1" x14ac:dyDescent="0.25">
      <c r="A104" s="156"/>
      <c r="B104" s="156"/>
      <c r="C104" s="171" t="s">
        <v>75</v>
      </c>
      <c r="D104" s="169">
        <v>0</v>
      </c>
      <c r="E104" s="169">
        <v>1560000</v>
      </c>
      <c r="F104" s="169">
        <v>1560000</v>
      </c>
      <c r="G104" s="169">
        <v>1560000</v>
      </c>
      <c r="H104" s="156"/>
      <c r="I104" s="156"/>
      <c r="J104" s="156"/>
      <c r="K104" s="156"/>
    </row>
    <row r="105" spans="1:11" ht="14.1" customHeight="1" x14ac:dyDescent="0.25">
      <c r="A105" s="156"/>
      <c r="B105" s="156"/>
      <c r="C105" s="171" t="s">
        <v>72</v>
      </c>
      <c r="D105" s="169">
        <v>0</v>
      </c>
      <c r="E105" s="169">
        <v>1560000</v>
      </c>
      <c r="F105" s="169">
        <v>1560000</v>
      </c>
      <c r="G105" s="169">
        <v>1560000</v>
      </c>
      <c r="H105" s="156"/>
      <c r="I105" s="156"/>
      <c r="J105" s="156"/>
      <c r="K105" s="156"/>
    </row>
    <row r="106" spans="1:11" ht="14.1" customHeight="1" x14ac:dyDescent="0.25">
      <c r="A106" s="156"/>
      <c r="B106" s="156"/>
      <c r="C106" s="171" t="s">
        <v>73</v>
      </c>
      <c r="D106" s="169">
        <v>0</v>
      </c>
      <c r="E106" s="169">
        <v>0</v>
      </c>
      <c r="F106" s="169">
        <v>0</v>
      </c>
      <c r="G106" s="169">
        <v>0</v>
      </c>
      <c r="H106" s="156"/>
      <c r="I106" s="156"/>
      <c r="J106" s="156"/>
      <c r="K106" s="156"/>
    </row>
    <row r="107" spans="1:11" ht="14.1" customHeight="1" x14ac:dyDescent="0.25">
      <c r="A107" s="156"/>
      <c r="B107" s="156"/>
      <c r="C107" s="171" t="s">
        <v>76</v>
      </c>
      <c r="D107" s="169">
        <v>0</v>
      </c>
      <c r="E107" s="169">
        <v>0</v>
      </c>
      <c r="F107" s="169">
        <v>0</v>
      </c>
      <c r="G107" s="169">
        <v>0</v>
      </c>
      <c r="H107" s="156"/>
      <c r="I107" s="156"/>
      <c r="J107" s="156"/>
      <c r="K107" s="156"/>
    </row>
    <row r="108" spans="1:11" ht="14.1" customHeight="1" x14ac:dyDescent="0.25">
      <c r="A108" s="156"/>
      <c r="B108" s="156"/>
      <c r="C108" s="171" t="s">
        <v>72</v>
      </c>
      <c r="D108" s="169">
        <v>0</v>
      </c>
      <c r="E108" s="169">
        <v>0</v>
      </c>
      <c r="F108" s="169">
        <v>0</v>
      </c>
      <c r="G108" s="169">
        <v>0</v>
      </c>
      <c r="H108" s="156"/>
      <c r="I108" s="156"/>
      <c r="J108" s="156"/>
      <c r="K108" s="156"/>
    </row>
    <row r="109" spans="1:11" ht="14.1" customHeight="1" x14ac:dyDescent="0.25">
      <c r="A109" s="156"/>
      <c r="B109" s="156"/>
      <c r="C109" s="171" t="s">
        <v>73</v>
      </c>
      <c r="D109" s="169">
        <v>0</v>
      </c>
      <c r="E109" s="169">
        <v>0</v>
      </c>
      <c r="F109" s="169">
        <v>0</v>
      </c>
      <c r="G109" s="169">
        <v>0</v>
      </c>
      <c r="H109" s="156"/>
      <c r="I109" s="156"/>
      <c r="J109" s="156"/>
      <c r="K109" s="156"/>
    </row>
    <row r="110" spans="1:11" ht="14.1" customHeight="1" x14ac:dyDescent="0.25">
      <c r="A110" s="156"/>
      <c r="B110" s="156"/>
      <c r="C110" s="171" t="s">
        <v>77</v>
      </c>
      <c r="D110" s="169">
        <v>0</v>
      </c>
      <c r="E110" s="169">
        <v>0</v>
      </c>
      <c r="F110" s="169">
        <v>0</v>
      </c>
      <c r="G110" s="169">
        <v>0</v>
      </c>
      <c r="H110" s="156"/>
      <c r="I110" s="156"/>
      <c r="J110" s="156"/>
      <c r="K110" s="156"/>
    </row>
    <row r="111" spans="1:11" ht="14.1" customHeight="1" x14ac:dyDescent="0.25">
      <c r="A111" s="156"/>
      <c r="B111" s="156"/>
      <c r="C111" s="171" t="s">
        <v>72</v>
      </c>
      <c r="D111" s="169">
        <v>0</v>
      </c>
      <c r="E111" s="169">
        <v>0</v>
      </c>
      <c r="F111" s="169">
        <v>0</v>
      </c>
      <c r="G111" s="169">
        <v>0</v>
      </c>
      <c r="H111" s="156"/>
      <c r="I111" s="156"/>
      <c r="J111" s="156"/>
      <c r="K111" s="156"/>
    </row>
    <row r="112" spans="1:11" ht="14.1" customHeight="1" x14ac:dyDescent="0.25">
      <c r="A112" s="156"/>
      <c r="B112" s="156"/>
      <c r="C112" s="171" t="s">
        <v>73</v>
      </c>
      <c r="D112" s="169">
        <v>0</v>
      </c>
      <c r="E112" s="169">
        <v>0</v>
      </c>
      <c r="F112" s="169">
        <v>0</v>
      </c>
      <c r="G112" s="169">
        <v>0</v>
      </c>
      <c r="H112" s="156"/>
      <c r="I112" s="156"/>
      <c r="J112" s="156"/>
      <c r="K112" s="156"/>
    </row>
    <row r="113" spans="1:11" ht="14.1" customHeight="1" x14ac:dyDescent="0.25">
      <c r="A113" s="156"/>
      <c r="B113" s="156"/>
      <c r="C113" s="171" t="s">
        <v>78</v>
      </c>
      <c r="D113" s="169">
        <v>0</v>
      </c>
      <c r="E113" s="169">
        <v>0</v>
      </c>
      <c r="F113" s="169">
        <v>0</v>
      </c>
      <c r="G113" s="169">
        <v>0</v>
      </c>
      <c r="H113" s="156"/>
      <c r="I113" s="156"/>
      <c r="J113" s="156"/>
      <c r="K113" s="156"/>
    </row>
    <row r="114" spans="1:11" ht="14.1" customHeight="1" x14ac:dyDescent="0.25">
      <c r="A114" s="156"/>
      <c r="B114" s="156"/>
      <c r="C114" s="171" t="s">
        <v>72</v>
      </c>
      <c r="D114" s="169">
        <v>0</v>
      </c>
      <c r="E114" s="169">
        <v>0</v>
      </c>
      <c r="F114" s="169">
        <v>0</v>
      </c>
      <c r="G114" s="169">
        <v>0</v>
      </c>
      <c r="H114" s="156"/>
      <c r="I114" s="156"/>
      <c r="J114" s="156"/>
      <c r="K114" s="156"/>
    </row>
    <row r="115" spans="1:11" ht="14.1" customHeight="1" x14ac:dyDescent="0.25">
      <c r="A115" s="156"/>
      <c r="B115" s="156"/>
      <c r="C115" s="171" t="s">
        <v>73</v>
      </c>
      <c r="D115" s="169">
        <v>0</v>
      </c>
      <c r="E115" s="169">
        <v>0</v>
      </c>
      <c r="F115" s="169">
        <v>0</v>
      </c>
      <c r="G115" s="169">
        <v>0</v>
      </c>
      <c r="H115" s="156"/>
      <c r="I115" s="156"/>
      <c r="J115" s="156"/>
      <c r="K115" s="156"/>
    </row>
    <row r="116" spans="1:11" ht="14.1" customHeight="1" x14ac:dyDescent="0.25">
      <c r="A116" s="156"/>
      <c r="B116" s="156"/>
      <c r="C116" s="171" t="s">
        <v>79</v>
      </c>
      <c r="D116" s="169">
        <v>0</v>
      </c>
      <c r="E116" s="169">
        <v>0</v>
      </c>
      <c r="F116" s="169">
        <v>0</v>
      </c>
      <c r="G116" s="169">
        <v>0</v>
      </c>
      <c r="H116" s="156"/>
      <c r="I116" s="156"/>
      <c r="J116" s="156"/>
      <c r="K116" s="156"/>
    </row>
    <row r="117" spans="1:11" ht="14.1" customHeight="1" x14ac:dyDescent="0.25">
      <c r="A117" s="156"/>
      <c r="B117" s="156"/>
      <c r="C117" s="171" t="s">
        <v>72</v>
      </c>
      <c r="D117" s="169">
        <v>0</v>
      </c>
      <c r="E117" s="169">
        <v>0</v>
      </c>
      <c r="F117" s="169">
        <v>0</v>
      </c>
      <c r="G117" s="169">
        <v>0</v>
      </c>
      <c r="H117" s="156"/>
      <c r="I117" s="156"/>
      <c r="J117" s="156"/>
      <c r="K117" s="156"/>
    </row>
    <row r="118" spans="1:11" ht="14.1" customHeight="1" x14ac:dyDescent="0.25">
      <c r="A118" s="156"/>
      <c r="B118" s="156"/>
      <c r="C118" s="171" t="s">
        <v>73</v>
      </c>
      <c r="D118" s="169">
        <v>0</v>
      </c>
      <c r="E118" s="169">
        <v>0</v>
      </c>
      <c r="F118" s="169">
        <v>0</v>
      </c>
      <c r="G118" s="169">
        <v>0</v>
      </c>
      <c r="H118" s="156"/>
      <c r="I118" s="156"/>
      <c r="J118" s="156"/>
      <c r="K118" s="156"/>
    </row>
    <row r="119" spans="1:11" ht="14.1" customHeight="1" x14ac:dyDescent="0.25">
      <c r="A119" s="156"/>
      <c r="B119" s="156"/>
      <c r="C119" s="171" t="s">
        <v>80</v>
      </c>
      <c r="D119" s="169">
        <v>0</v>
      </c>
      <c r="E119" s="169">
        <v>0</v>
      </c>
      <c r="F119" s="169">
        <v>0</v>
      </c>
      <c r="G119" s="169">
        <v>0</v>
      </c>
      <c r="H119" s="156"/>
      <c r="I119" s="156"/>
      <c r="J119" s="156"/>
      <c r="K119" s="156"/>
    </row>
    <row r="120" spans="1:11" ht="14.1" customHeight="1" x14ac:dyDescent="0.25">
      <c r="A120" s="156"/>
      <c r="B120" s="156"/>
      <c r="C120" s="171" t="s">
        <v>72</v>
      </c>
      <c r="D120" s="169">
        <v>0</v>
      </c>
      <c r="E120" s="169">
        <v>0</v>
      </c>
      <c r="F120" s="169">
        <v>0</v>
      </c>
      <c r="G120" s="169">
        <v>0</v>
      </c>
      <c r="H120" s="156"/>
      <c r="I120" s="156"/>
      <c r="J120" s="156"/>
      <c r="K120" s="156"/>
    </row>
    <row r="121" spans="1:11" ht="14.1" customHeight="1" x14ac:dyDescent="0.25">
      <c r="A121" s="156"/>
      <c r="B121" s="156"/>
      <c r="C121" s="171" t="s">
        <v>81</v>
      </c>
      <c r="D121" s="169">
        <v>0</v>
      </c>
      <c r="E121" s="169">
        <v>0</v>
      </c>
      <c r="F121" s="169">
        <v>0</v>
      </c>
      <c r="G121" s="169">
        <v>0</v>
      </c>
      <c r="H121" s="156"/>
      <c r="I121" s="156"/>
      <c r="J121" s="156"/>
      <c r="K121" s="156"/>
    </row>
    <row r="122" spans="1:11" ht="14.1" customHeight="1" x14ac:dyDescent="0.25">
      <c r="A122" s="156"/>
      <c r="B122" s="156"/>
      <c r="C122" s="171" t="s">
        <v>82</v>
      </c>
      <c r="D122" s="169">
        <v>0</v>
      </c>
      <c r="E122" s="169">
        <v>0</v>
      </c>
      <c r="F122" s="169">
        <v>0</v>
      </c>
      <c r="G122" s="169">
        <v>0</v>
      </c>
      <c r="H122" s="156"/>
      <c r="I122" s="156"/>
      <c r="J122" s="156"/>
      <c r="K122" s="156"/>
    </row>
    <row r="123" spans="1:11" ht="14.1" customHeight="1" x14ac:dyDescent="0.25">
      <c r="A123" s="156"/>
      <c r="B123" s="156"/>
      <c r="C123" s="171" t="s">
        <v>83</v>
      </c>
      <c r="D123" s="169">
        <v>0</v>
      </c>
      <c r="E123" s="169">
        <v>0</v>
      </c>
      <c r="F123" s="169">
        <v>0</v>
      </c>
      <c r="G123" s="169">
        <v>0</v>
      </c>
      <c r="H123" s="156"/>
      <c r="I123" s="156"/>
      <c r="J123" s="156"/>
      <c r="K123" s="156"/>
    </row>
    <row r="124" spans="1:11" ht="14.1" customHeight="1" x14ac:dyDescent="0.25">
      <c r="A124" s="156"/>
      <c r="B124" s="156"/>
      <c r="C124" s="171" t="s">
        <v>84</v>
      </c>
      <c r="D124" s="169">
        <v>0</v>
      </c>
      <c r="E124" s="169">
        <v>0</v>
      </c>
      <c r="F124" s="169">
        <v>0</v>
      </c>
      <c r="G124" s="169">
        <v>0</v>
      </c>
      <c r="H124" s="156"/>
      <c r="I124" s="156"/>
      <c r="J124" s="156"/>
      <c r="K124" s="156"/>
    </row>
    <row r="125" spans="1:11" ht="14.1" customHeight="1" x14ac:dyDescent="0.25">
      <c r="A125" s="156"/>
      <c r="B125" s="156"/>
      <c r="C125" s="171" t="s">
        <v>85</v>
      </c>
      <c r="D125" s="169">
        <v>0</v>
      </c>
      <c r="E125" s="169">
        <v>0</v>
      </c>
      <c r="F125" s="169">
        <v>0</v>
      </c>
      <c r="G125" s="169">
        <v>0</v>
      </c>
      <c r="H125" s="156"/>
      <c r="I125" s="156"/>
      <c r="J125" s="156"/>
      <c r="K125" s="156"/>
    </row>
    <row r="126" spans="1:11" ht="14.1" customHeight="1" x14ac:dyDescent="0.25">
      <c r="A126" s="156"/>
      <c r="B126" s="156"/>
      <c r="C126" s="171" t="s">
        <v>72</v>
      </c>
      <c r="D126" s="169">
        <v>0</v>
      </c>
      <c r="E126" s="169">
        <v>0</v>
      </c>
      <c r="F126" s="169">
        <v>0</v>
      </c>
      <c r="G126" s="169">
        <v>0</v>
      </c>
      <c r="H126" s="156"/>
      <c r="I126" s="156"/>
      <c r="J126" s="156"/>
      <c r="K126" s="156"/>
    </row>
    <row r="127" spans="1:11" ht="14.1" customHeight="1" x14ac:dyDescent="0.25">
      <c r="A127" s="156"/>
      <c r="B127" s="156"/>
      <c r="C127" s="171" t="s">
        <v>81</v>
      </c>
      <c r="D127" s="169">
        <v>0</v>
      </c>
      <c r="E127" s="169">
        <v>0</v>
      </c>
      <c r="F127" s="169">
        <v>0</v>
      </c>
      <c r="G127" s="169">
        <v>0</v>
      </c>
      <c r="H127" s="156"/>
      <c r="I127" s="156"/>
      <c r="J127" s="156"/>
      <c r="K127" s="156"/>
    </row>
    <row r="128" spans="1:11" ht="14.1" customHeight="1" x14ac:dyDescent="0.25">
      <c r="A128" s="156"/>
      <c r="B128" s="156"/>
      <c r="C128" s="171" t="s">
        <v>82</v>
      </c>
      <c r="D128" s="169">
        <v>0</v>
      </c>
      <c r="E128" s="169">
        <v>0</v>
      </c>
      <c r="F128" s="169">
        <v>0</v>
      </c>
      <c r="G128" s="169">
        <v>0</v>
      </c>
      <c r="H128" s="156"/>
      <c r="I128" s="156"/>
      <c r="J128" s="156"/>
      <c r="K128" s="156"/>
    </row>
    <row r="129" spans="1:11" ht="14.1" customHeight="1" x14ac:dyDescent="0.25">
      <c r="A129" s="156"/>
      <c r="B129" s="156"/>
      <c r="C129" s="171" t="s">
        <v>83</v>
      </c>
      <c r="D129" s="169">
        <v>0</v>
      </c>
      <c r="E129" s="169">
        <v>0</v>
      </c>
      <c r="F129" s="169">
        <v>0</v>
      </c>
      <c r="G129" s="169">
        <v>0</v>
      </c>
      <c r="H129" s="156"/>
      <c r="I129" s="156"/>
      <c r="J129" s="156"/>
      <c r="K129" s="156"/>
    </row>
    <row r="130" spans="1:11" ht="14.1" customHeight="1" x14ac:dyDescent="0.25">
      <c r="A130" s="156"/>
      <c r="B130" s="156"/>
      <c r="C130" s="171" t="s">
        <v>84</v>
      </c>
      <c r="D130" s="169">
        <v>0</v>
      </c>
      <c r="E130" s="169">
        <v>0</v>
      </c>
      <c r="F130" s="169">
        <v>0</v>
      </c>
      <c r="G130" s="169">
        <v>0</v>
      </c>
      <c r="H130" s="156"/>
      <c r="I130" s="156"/>
      <c r="J130" s="156"/>
      <c r="K130" s="156"/>
    </row>
    <row r="131" spans="1:11" ht="14.1" customHeight="1" x14ac:dyDescent="0.25">
      <c r="A131" s="156"/>
      <c r="B131" s="156"/>
      <c r="C131" s="171" t="s">
        <v>86</v>
      </c>
      <c r="D131" s="169">
        <v>0</v>
      </c>
      <c r="E131" s="169">
        <v>0</v>
      </c>
      <c r="F131" s="169">
        <v>0</v>
      </c>
      <c r="G131" s="169">
        <v>0</v>
      </c>
      <c r="H131" s="156"/>
      <c r="I131" s="156"/>
      <c r="J131" s="156"/>
      <c r="K131" s="156"/>
    </row>
    <row r="132" spans="1:11" ht="14.1" customHeight="1" x14ac:dyDescent="0.25">
      <c r="A132" s="156"/>
      <c r="B132" s="156"/>
      <c r="C132" s="171" t="s">
        <v>72</v>
      </c>
      <c r="D132" s="169">
        <v>0</v>
      </c>
      <c r="E132" s="169">
        <v>0</v>
      </c>
      <c r="F132" s="169">
        <v>0</v>
      </c>
      <c r="G132" s="169">
        <v>0</v>
      </c>
      <c r="H132" s="156"/>
      <c r="I132" s="156"/>
      <c r="J132" s="156"/>
      <c r="K132" s="156"/>
    </row>
    <row r="133" spans="1:11" ht="14.1" customHeight="1" x14ac:dyDescent="0.25">
      <c r="A133" s="156"/>
      <c r="B133" s="156"/>
      <c r="C133" s="171" t="s">
        <v>81</v>
      </c>
      <c r="D133" s="169">
        <v>0</v>
      </c>
      <c r="E133" s="169">
        <v>0</v>
      </c>
      <c r="F133" s="169">
        <v>0</v>
      </c>
      <c r="G133" s="169">
        <v>0</v>
      </c>
      <c r="H133" s="156"/>
      <c r="I133" s="156"/>
      <c r="J133" s="156"/>
      <c r="K133" s="156"/>
    </row>
    <row r="134" spans="1:11" ht="14.1" customHeight="1" x14ac:dyDescent="0.25">
      <c r="A134" s="156"/>
      <c r="B134" s="156"/>
      <c r="C134" s="171" t="s">
        <v>82</v>
      </c>
      <c r="D134" s="169">
        <v>0</v>
      </c>
      <c r="E134" s="169">
        <v>0</v>
      </c>
      <c r="F134" s="169">
        <v>0</v>
      </c>
      <c r="G134" s="169">
        <v>0</v>
      </c>
      <c r="H134" s="156"/>
      <c r="I134" s="156"/>
      <c r="J134" s="156"/>
      <c r="K134" s="156"/>
    </row>
    <row r="135" spans="1:11" ht="14.1" customHeight="1" x14ac:dyDescent="0.25">
      <c r="A135" s="156"/>
      <c r="B135" s="156"/>
      <c r="C135" s="171" t="s">
        <v>83</v>
      </c>
      <c r="D135" s="169">
        <v>0</v>
      </c>
      <c r="E135" s="169">
        <v>0</v>
      </c>
      <c r="F135" s="169">
        <v>0</v>
      </c>
      <c r="G135" s="169">
        <v>0</v>
      </c>
      <c r="H135" s="156"/>
      <c r="I135" s="156"/>
      <c r="J135" s="156"/>
      <c r="K135" s="156"/>
    </row>
    <row r="136" spans="1:11" ht="14.1" customHeight="1" x14ac:dyDescent="0.25">
      <c r="A136" s="156"/>
      <c r="B136" s="156"/>
      <c r="C136" s="171" t="s">
        <v>84</v>
      </c>
      <c r="D136" s="169">
        <v>0</v>
      </c>
      <c r="E136" s="169">
        <v>0</v>
      </c>
      <c r="F136" s="169">
        <v>0</v>
      </c>
      <c r="G136" s="169">
        <v>0</v>
      </c>
      <c r="H136" s="156"/>
      <c r="I136" s="156"/>
      <c r="J136" s="156"/>
      <c r="K136" s="156"/>
    </row>
    <row r="137" spans="1:11" ht="14.1" customHeight="1" x14ac:dyDescent="0.25">
      <c r="A137" s="156"/>
      <c r="B137" s="156"/>
      <c r="C137" s="171" t="s">
        <v>87</v>
      </c>
      <c r="D137" s="169">
        <v>0</v>
      </c>
      <c r="E137" s="169">
        <v>0</v>
      </c>
      <c r="F137" s="169">
        <v>0</v>
      </c>
      <c r="G137" s="169">
        <v>0</v>
      </c>
      <c r="H137" s="156"/>
      <c r="I137" s="156"/>
      <c r="J137" s="156"/>
      <c r="K137" s="156"/>
    </row>
    <row r="138" spans="1:11" ht="14.1" customHeight="1" x14ac:dyDescent="0.25">
      <c r="A138" s="156"/>
      <c r="B138" s="156"/>
      <c r="C138" s="171" t="s">
        <v>88</v>
      </c>
      <c r="D138" s="169">
        <v>0</v>
      </c>
      <c r="E138" s="169">
        <v>0</v>
      </c>
      <c r="F138" s="169">
        <v>0</v>
      </c>
      <c r="G138" s="169">
        <v>0</v>
      </c>
      <c r="H138" s="156"/>
      <c r="I138" s="156"/>
      <c r="J138" s="156"/>
      <c r="K138" s="156"/>
    </row>
    <row r="139" spans="1:11" ht="14.1" customHeight="1" x14ac:dyDescent="0.25">
      <c r="A139" s="156"/>
      <c r="B139" s="156"/>
      <c r="C139" s="170" t="s">
        <v>89</v>
      </c>
      <c r="D139" s="169">
        <v>0</v>
      </c>
      <c r="E139" s="169">
        <v>1560000</v>
      </c>
      <c r="F139" s="169">
        <v>1560000</v>
      </c>
      <c r="G139" s="169">
        <v>1560000</v>
      </c>
      <c r="H139" s="156"/>
      <c r="I139" s="156"/>
      <c r="J139" s="156"/>
      <c r="K139" s="156"/>
    </row>
    <row r="140" spans="1:11" ht="27.75" customHeight="1" x14ac:dyDescent="0.25">
      <c r="A140" s="156"/>
      <c r="B140" s="156"/>
      <c r="C140" s="166" t="s">
        <v>24</v>
      </c>
      <c r="D140" s="1395" t="s">
        <v>2782</v>
      </c>
      <c r="E140" s="1396"/>
      <c r="F140" s="1396"/>
      <c r="G140" s="1396"/>
      <c r="H140" s="156"/>
      <c r="I140" s="156"/>
      <c r="J140" s="156"/>
      <c r="K140" s="156"/>
    </row>
    <row r="141" spans="1:11" x14ac:dyDescent="0.25">
      <c r="A141" s="156"/>
      <c r="B141" s="156"/>
      <c r="C141" s="163" t="s">
        <v>26</v>
      </c>
      <c r="D141" s="185">
        <v>2026</v>
      </c>
      <c r="E141" s="185">
        <v>2027</v>
      </c>
      <c r="F141" s="185">
        <v>2028</v>
      </c>
      <c r="G141" s="185">
        <v>2029</v>
      </c>
      <c r="H141" s="156"/>
      <c r="I141" s="156"/>
      <c r="J141" s="156"/>
      <c r="K141" s="156"/>
    </row>
    <row r="142" spans="1:11" ht="14.1" customHeight="1" x14ac:dyDescent="0.25">
      <c r="A142" s="156"/>
      <c r="B142" s="156"/>
      <c r="C142" s="184"/>
      <c r="D142" s="183" t="s">
        <v>17</v>
      </c>
      <c r="E142" s="183" t="s">
        <v>18</v>
      </c>
      <c r="F142" s="183" t="s">
        <v>18</v>
      </c>
      <c r="G142" s="183" t="s">
        <v>18</v>
      </c>
      <c r="H142" s="156"/>
      <c r="I142" s="156"/>
      <c r="J142" s="156"/>
      <c r="K142" s="156"/>
    </row>
    <row r="143" spans="1:11" ht="26.25" customHeight="1" x14ac:dyDescent="0.25">
      <c r="A143" s="156"/>
      <c r="B143" s="156"/>
      <c r="C143" s="163" t="s">
        <v>2781</v>
      </c>
      <c r="D143" s="176" t="s">
        <v>124</v>
      </c>
      <c r="E143" s="176" t="s">
        <v>124</v>
      </c>
      <c r="F143" s="176" t="s">
        <v>124</v>
      </c>
      <c r="G143" s="176" t="s">
        <v>124</v>
      </c>
      <c r="H143" s="156"/>
      <c r="I143" s="156"/>
      <c r="J143" s="156"/>
      <c r="K143" s="156"/>
    </row>
    <row r="144" spans="1:11" ht="41.1" customHeight="1" x14ac:dyDescent="0.25">
      <c r="A144" s="156"/>
      <c r="B144" s="156"/>
      <c r="C144" s="163" t="s">
        <v>2780</v>
      </c>
      <c r="D144" s="176" t="s">
        <v>1051</v>
      </c>
      <c r="E144" s="176" t="s">
        <v>2668</v>
      </c>
      <c r="F144" s="176" t="s">
        <v>2443</v>
      </c>
      <c r="G144" s="176" t="s">
        <v>5</v>
      </c>
      <c r="H144" s="156"/>
      <c r="I144" s="156"/>
      <c r="J144" s="156"/>
      <c r="K144" s="156"/>
    </row>
    <row r="145" spans="1:11" ht="46.5" customHeight="1" x14ac:dyDescent="0.25">
      <c r="A145" s="156"/>
      <c r="B145" s="156"/>
      <c r="C145" s="163" t="s">
        <v>2779</v>
      </c>
      <c r="D145" s="176" t="s">
        <v>554</v>
      </c>
      <c r="E145" s="176" t="s">
        <v>554</v>
      </c>
      <c r="F145" s="176" t="s">
        <v>2778</v>
      </c>
      <c r="G145" s="176" t="s">
        <v>2778</v>
      </c>
      <c r="H145" s="156"/>
      <c r="I145" s="156"/>
      <c r="J145" s="156"/>
      <c r="K145" s="156"/>
    </row>
    <row r="146" spans="1:11" ht="14.1" customHeight="1" x14ac:dyDescent="0.25">
      <c r="A146" s="156"/>
      <c r="B146" s="156"/>
      <c r="C146" s="1403" t="s">
        <v>43</v>
      </c>
      <c r="D146" s="1404"/>
      <c r="E146" s="1404"/>
      <c r="F146" s="1404"/>
      <c r="G146" s="1404"/>
      <c r="H146" s="156"/>
      <c r="I146" s="156"/>
      <c r="J146" s="156"/>
      <c r="K146" s="156"/>
    </row>
    <row r="147" spans="1:11" ht="14.1" customHeight="1" x14ac:dyDescent="0.25">
      <c r="A147" s="156"/>
      <c r="B147" s="156"/>
      <c r="C147" s="178" t="s">
        <v>2777</v>
      </c>
      <c r="D147" s="1403" t="s">
        <v>2776</v>
      </c>
      <c r="E147" s="1404"/>
      <c r="F147" s="1404"/>
      <c r="G147" s="1404"/>
      <c r="H147" s="156"/>
      <c r="I147" s="156"/>
      <c r="J147" s="156"/>
      <c r="K147" s="156"/>
    </row>
    <row r="148" spans="1:11" x14ac:dyDescent="0.25">
      <c r="A148" s="156"/>
      <c r="B148" s="156"/>
      <c r="C148" s="177" t="s">
        <v>46</v>
      </c>
      <c r="D148" s="1405" t="s">
        <v>2775</v>
      </c>
      <c r="E148" s="1406"/>
      <c r="F148" s="1406"/>
      <c r="G148" s="1406"/>
      <c r="H148" s="156"/>
      <c r="I148" s="156"/>
      <c r="J148" s="156"/>
      <c r="K148" s="156"/>
    </row>
    <row r="149" spans="1:11" ht="18" customHeight="1" x14ac:dyDescent="0.25">
      <c r="A149" s="156"/>
      <c r="B149" s="156"/>
      <c r="C149" s="154" t="s">
        <v>48</v>
      </c>
      <c r="D149" s="1407" t="s">
        <v>2774</v>
      </c>
      <c r="E149" s="1408"/>
      <c r="F149" s="1408"/>
      <c r="G149" s="1408"/>
      <c r="H149" s="156"/>
      <c r="I149" s="156"/>
      <c r="J149" s="156"/>
      <c r="K149" s="156"/>
    </row>
    <row r="150" spans="1:11" x14ac:dyDescent="0.25">
      <c r="A150" s="156"/>
      <c r="B150" s="156"/>
      <c r="C150" s="154" t="s">
        <v>50</v>
      </c>
      <c r="D150" s="1407" t="s">
        <v>2773</v>
      </c>
      <c r="E150" s="1408"/>
      <c r="F150" s="1408"/>
      <c r="G150" s="1408"/>
      <c r="H150" s="156"/>
      <c r="I150" s="156"/>
      <c r="J150" s="156"/>
      <c r="K150" s="156"/>
    </row>
    <row r="151" spans="1:11" ht="15" customHeight="1" x14ac:dyDescent="0.25">
      <c r="A151" s="156"/>
      <c r="B151" s="156"/>
      <c r="C151" s="175"/>
      <c r="D151" s="174">
        <v>2026</v>
      </c>
      <c r="E151" s="174">
        <v>2027</v>
      </c>
      <c r="F151" s="174">
        <v>2028</v>
      </c>
      <c r="G151" s="174">
        <v>2029</v>
      </c>
      <c r="H151" s="156"/>
      <c r="I151" s="156"/>
      <c r="J151" s="156"/>
      <c r="K151" s="156"/>
    </row>
    <row r="152" spans="1:11" ht="15" customHeight="1" x14ac:dyDescent="0.25">
      <c r="A152" s="156"/>
      <c r="B152" s="156"/>
      <c r="C152" s="173"/>
      <c r="D152" s="172" t="s">
        <v>17</v>
      </c>
      <c r="E152" s="172" t="s">
        <v>18</v>
      </c>
      <c r="F152" s="172" t="s">
        <v>18</v>
      </c>
      <c r="G152" s="172" t="s">
        <v>18</v>
      </c>
      <c r="H152" s="156"/>
      <c r="I152" s="156"/>
      <c r="J152" s="156"/>
      <c r="K152" s="156"/>
    </row>
    <row r="153" spans="1:11" ht="14.1" customHeight="1" x14ac:dyDescent="0.25">
      <c r="A153" s="156"/>
      <c r="B153" s="156"/>
      <c r="C153" s="163" t="s">
        <v>52</v>
      </c>
      <c r="D153" s="176" t="s">
        <v>53</v>
      </c>
      <c r="E153" s="176" t="s">
        <v>2772</v>
      </c>
      <c r="F153" s="176" t="s">
        <v>2771</v>
      </c>
      <c r="G153" s="176" t="s">
        <v>2770</v>
      </c>
      <c r="H153" s="156"/>
      <c r="I153" s="156"/>
      <c r="J153" s="156"/>
      <c r="K153" s="156"/>
    </row>
    <row r="154" spans="1:11" ht="14.1" customHeight="1" x14ac:dyDescent="0.25">
      <c r="A154" s="156"/>
      <c r="B154" s="156"/>
      <c r="C154" s="163" t="s">
        <v>54</v>
      </c>
      <c r="D154" s="176" t="s">
        <v>55</v>
      </c>
      <c r="E154" s="176" t="s">
        <v>2769</v>
      </c>
      <c r="F154" s="176" t="s">
        <v>2768</v>
      </c>
      <c r="G154" s="176" t="s">
        <v>2767</v>
      </c>
      <c r="H154" s="156"/>
      <c r="I154" s="156"/>
      <c r="J154" s="156"/>
      <c r="K154" s="156"/>
    </row>
    <row r="155" spans="1:11" ht="14.1" customHeight="1" x14ac:dyDescent="0.25">
      <c r="A155" s="156"/>
      <c r="B155" s="156"/>
      <c r="C155" s="163" t="s">
        <v>59</v>
      </c>
      <c r="D155" s="176" t="s">
        <v>55</v>
      </c>
      <c r="E155" s="176" t="s">
        <v>2766</v>
      </c>
      <c r="F155" s="176" t="s">
        <v>2765</v>
      </c>
      <c r="G155" s="176" t="s">
        <v>2764</v>
      </c>
      <c r="H155" s="156"/>
      <c r="I155" s="156"/>
      <c r="J155" s="156"/>
      <c r="K155" s="156"/>
    </row>
    <row r="156" spans="1:11" ht="14.1" customHeight="1" x14ac:dyDescent="0.25">
      <c r="A156" s="156"/>
      <c r="B156" s="156"/>
      <c r="C156" s="163" t="s">
        <v>63</v>
      </c>
      <c r="D156" s="176" t="s">
        <v>53</v>
      </c>
      <c r="E156" s="176" t="s">
        <v>53</v>
      </c>
      <c r="F156" s="176" t="s">
        <v>2763</v>
      </c>
      <c r="G156" s="176" t="s">
        <v>2762</v>
      </c>
      <c r="H156" s="156"/>
      <c r="I156" s="156"/>
      <c r="J156" s="156"/>
      <c r="K156" s="156"/>
    </row>
    <row r="157" spans="1:11" ht="14.1" customHeight="1" x14ac:dyDescent="0.25">
      <c r="A157" s="156"/>
      <c r="B157" s="156"/>
      <c r="C157" s="163" t="s">
        <v>65</v>
      </c>
      <c r="D157" s="176" t="s">
        <v>53</v>
      </c>
      <c r="E157" s="176" t="s">
        <v>53</v>
      </c>
      <c r="F157" s="176" t="s">
        <v>2379</v>
      </c>
      <c r="G157" s="176" t="s">
        <v>2761</v>
      </c>
      <c r="H157" s="156"/>
      <c r="I157" s="156"/>
      <c r="J157" s="156"/>
      <c r="K157" s="156"/>
    </row>
    <row r="158" spans="1:11" ht="14.1" customHeight="1" x14ac:dyDescent="0.25">
      <c r="A158" s="156"/>
      <c r="B158" s="156"/>
      <c r="C158" s="163" t="s">
        <v>68</v>
      </c>
      <c r="D158" s="176" t="s">
        <v>53</v>
      </c>
      <c r="E158" s="176" t="s">
        <v>53</v>
      </c>
      <c r="F158" s="176" t="s">
        <v>2760</v>
      </c>
      <c r="G158" s="176" t="s">
        <v>2759</v>
      </c>
      <c r="H158" s="156"/>
      <c r="I158" s="156"/>
      <c r="J158" s="156"/>
      <c r="K158" s="156"/>
    </row>
    <row r="159" spans="1:11" ht="14.1" customHeight="1" x14ac:dyDescent="0.25">
      <c r="A159" s="156"/>
      <c r="B159" s="156"/>
      <c r="C159" s="1409" t="s">
        <v>70</v>
      </c>
      <c r="D159" s="1410"/>
      <c r="E159" s="1410"/>
      <c r="F159" s="1410"/>
      <c r="G159" s="1410"/>
      <c r="H159" s="156"/>
      <c r="I159" s="156"/>
      <c r="J159" s="156"/>
      <c r="K159" s="156"/>
    </row>
    <row r="160" spans="1:11" ht="14.1" customHeight="1" x14ac:dyDescent="0.25">
      <c r="A160" s="156"/>
      <c r="B160" s="156"/>
      <c r="C160" s="175"/>
      <c r="D160" s="174">
        <v>2026</v>
      </c>
      <c r="E160" s="174">
        <v>2027</v>
      </c>
      <c r="F160" s="174">
        <v>2028</v>
      </c>
      <c r="G160" s="174">
        <v>2029</v>
      </c>
      <c r="H160" s="156"/>
      <c r="I160" s="156"/>
      <c r="J160" s="156"/>
      <c r="K160" s="156"/>
    </row>
    <row r="161" spans="1:11" ht="14.1" customHeight="1" x14ac:dyDescent="0.25">
      <c r="A161" s="156"/>
      <c r="B161" s="156"/>
      <c r="C161" s="173"/>
      <c r="D161" s="172" t="s">
        <v>17</v>
      </c>
      <c r="E161" s="172" t="s">
        <v>18</v>
      </c>
      <c r="F161" s="172" t="s">
        <v>18</v>
      </c>
      <c r="G161" s="172" t="s">
        <v>18</v>
      </c>
      <c r="H161" s="156"/>
      <c r="I161" s="156"/>
      <c r="J161" s="156"/>
      <c r="K161" s="156"/>
    </row>
    <row r="162" spans="1:11" ht="14.1" customHeight="1" x14ac:dyDescent="0.25">
      <c r="A162" s="156"/>
      <c r="B162" s="156"/>
      <c r="C162" s="171" t="s">
        <v>71</v>
      </c>
      <c r="D162" s="169">
        <v>0</v>
      </c>
      <c r="E162" s="169">
        <v>707402000</v>
      </c>
      <c r="F162" s="169">
        <v>707402000</v>
      </c>
      <c r="G162" s="169">
        <v>707402000</v>
      </c>
      <c r="H162" s="156"/>
      <c r="I162" s="156"/>
      <c r="J162" s="156"/>
      <c r="K162" s="156"/>
    </row>
    <row r="163" spans="1:11" ht="14.1" customHeight="1" x14ac:dyDescent="0.25">
      <c r="A163" s="156"/>
      <c r="B163" s="156"/>
      <c r="C163" s="171" t="s">
        <v>72</v>
      </c>
      <c r="D163" s="169">
        <v>0</v>
      </c>
      <c r="E163" s="169">
        <v>707402000</v>
      </c>
      <c r="F163" s="169">
        <v>707402000</v>
      </c>
      <c r="G163" s="169">
        <v>707402000</v>
      </c>
      <c r="H163" s="156"/>
      <c r="I163" s="156"/>
      <c r="J163" s="156"/>
      <c r="K163" s="156"/>
    </row>
    <row r="164" spans="1:11" ht="14.1" customHeight="1" x14ac:dyDescent="0.25">
      <c r="A164" s="156"/>
      <c r="B164" s="156"/>
      <c r="C164" s="171" t="s">
        <v>73</v>
      </c>
      <c r="D164" s="169">
        <v>0</v>
      </c>
      <c r="E164" s="169">
        <v>0</v>
      </c>
      <c r="F164" s="169">
        <v>0</v>
      </c>
      <c r="G164" s="169">
        <v>0</v>
      </c>
      <c r="H164" s="156"/>
      <c r="I164" s="156"/>
      <c r="J164" s="156"/>
      <c r="K164" s="156"/>
    </row>
    <row r="165" spans="1:11" ht="14.1" customHeight="1" x14ac:dyDescent="0.25">
      <c r="A165" s="156"/>
      <c r="B165" s="156"/>
      <c r="C165" s="171" t="s">
        <v>74</v>
      </c>
      <c r="D165" s="169">
        <v>0</v>
      </c>
      <c r="E165" s="169">
        <v>77600000</v>
      </c>
      <c r="F165" s="169">
        <v>77600000</v>
      </c>
      <c r="G165" s="169">
        <v>77600000</v>
      </c>
      <c r="H165" s="156"/>
      <c r="I165" s="156"/>
      <c r="J165" s="156"/>
      <c r="K165" s="156"/>
    </row>
    <row r="166" spans="1:11" ht="14.1" customHeight="1" x14ac:dyDescent="0.25">
      <c r="A166" s="156"/>
      <c r="B166" s="156"/>
      <c r="C166" s="171" t="s">
        <v>72</v>
      </c>
      <c r="D166" s="169">
        <v>0</v>
      </c>
      <c r="E166" s="169">
        <v>77600000</v>
      </c>
      <c r="F166" s="169">
        <v>77600000</v>
      </c>
      <c r="G166" s="169">
        <v>77600000</v>
      </c>
      <c r="H166" s="156"/>
      <c r="I166" s="156"/>
      <c r="J166" s="156"/>
      <c r="K166" s="156"/>
    </row>
    <row r="167" spans="1:11" ht="14.1" customHeight="1" x14ac:dyDescent="0.25">
      <c r="A167" s="156"/>
      <c r="B167" s="156"/>
      <c r="C167" s="171" t="s">
        <v>73</v>
      </c>
      <c r="D167" s="169">
        <v>0</v>
      </c>
      <c r="E167" s="169">
        <v>0</v>
      </c>
      <c r="F167" s="169">
        <v>0</v>
      </c>
      <c r="G167" s="169">
        <v>0</v>
      </c>
      <c r="H167" s="156"/>
      <c r="I167" s="156"/>
      <c r="J167" s="156"/>
      <c r="K167" s="156"/>
    </row>
    <row r="168" spans="1:11" ht="14.1" customHeight="1" x14ac:dyDescent="0.25">
      <c r="A168" s="156"/>
      <c r="B168" s="156"/>
      <c r="C168" s="171" t="s">
        <v>75</v>
      </c>
      <c r="D168" s="169">
        <v>0</v>
      </c>
      <c r="E168" s="169">
        <v>220183000</v>
      </c>
      <c r="F168" s="169">
        <v>224028000</v>
      </c>
      <c r="G168" s="169">
        <v>254028000</v>
      </c>
      <c r="H168" s="156"/>
      <c r="I168" s="156"/>
      <c r="J168" s="156"/>
      <c r="K168" s="156"/>
    </row>
    <row r="169" spans="1:11" ht="14.1" customHeight="1" x14ac:dyDescent="0.25">
      <c r="A169" s="156"/>
      <c r="B169" s="156"/>
      <c r="C169" s="171" t="s">
        <v>72</v>
      </c>
      <c r="D169" s="169">
        <v>0</v>
      </c>
      <c r="E169" s="169">
        <v>220183000</v>
      </c>
      <c r="F169" s="169">
        <v>224028000</v>
      </c>
      <c r="G169" s="169">
        <v>254028000</v>
      </c>
      <c r="H169" s="156"/>
      <c r="I169" s="156"/>
      <c r="J169" s="156"/>
      <c r="K169" s="156"/>
    </row>
    <row r="170" spans="1:11" ht="14.1" customHeight="1" x14ac:dyDescent="0.25">
      <c r="A170" s="156"/>
      <c r="B170" s="156"/>
      <c r="C170" s="171" t="s">
        <v>73</v>
      </c>
      <c r="D170" s="169">
        <v>0</v>
      </c>
      <c r="E170" s="169">
        <v>0</v>
      </c>
      <c r="F170" s="169">
        <v>0</v>
      </c>
      <c r="G170" s="169">
        <v>0</v>
      </c>
      <c r="H170" s="156"/>
      <c r="I170" s="156"/>
      <c r="J170" s="156"/>
      <c r="K170" s="156"/>
    </row>
    <row r="171" spans="1:11" ht="14.1" customHeight="1" x14ac:dyDescent="0.25">
      <c r="A171" s="156"/>
      <c r="B171" s="156"/>
      <c r="C171" s="171" t="s">
        <v>76</v>
      </c>
      <c r="D171" s="169">
        <v>0</v>
      </c>
      <c r="E171" s="169">
        <v>0</v>
      </c>
      <c r="F171" s="169">
        <v>0</v>
      </c>
      <c r="G171" s="169">
        <v>0</v>
      </c>
      <c r="H171" s="156"/>
      <c r="I171" s="156"/>
      <c r="J171" s="156"/>
      <c r="K171" s="156"/>
    </row>
    <row r="172" spans="1:11" ht="14.1" customHeight="1" x14ac:dyDescent="0.25">
      <c r="A172" s="156"/>
      <c r="B172" s="156"/>
      <c r="C172" s="171" t="s">
        <v>72</v>
      </c>
      <c r="D172" s="169">
        <v>0</v>
      </c>
      <c r="E172" s="169">
        <v>0</v>
      </c>
      <c r="F172" s="169">
        <v>0</v>
      </c>
      <c r="G172" s="169">
        <v>0</v>
      </c>
      <c r="H172" s="156"/>
      <c r="I172" s="156"/>
      <c r="J172" s="156"/>
      <c r="K172" s="156"/>
    </row>
    <row r="173" spans="1:11" ht="14.1" customHeight="1" x14ac:dyDescent="0.25">
      <c r="A173" s="156"/>
      <c r="B173" s="156"/>
      <c r="C173" s="171" t="s">
        <v>73</v>
      </c>
      <c r="D173" s="169">
        <v>0</v>
      </c>
      <c r="E173" s="169">
        <v>0</v>
      </c>
      <c r="F173" s="169">
        <v>0</v>
      </c>
      <c r="G173" s="169">
        <v>0</v>
      </c>
      <c r="H173" s="156"/>
      <c r="I173" s="156"/>
      <c r="J173" s="156"/>
      <c r="K173" s="156"/>
    </row>
    <row r="174" spans="1:11" ht="14.1" customHeight="1" x14ac:dyDescent="0.25">
      <c r="A174" s="156"/>
      <c r="B174" s="156"/>
      <c r="C174" s="171" t="s">
        <v>77</v>
      </c>
      <c r="D174" s="169">
        <v>0</v>
      </c>
      <c r="E174" s="169">
        <v>0</v>
      </c>
      <c r="F174" s="169">
        <v>0</v>
      </c>
      <c r="G174" s="169">
        <v>0</v>
      </c>
      <c r="H174" s="156"/>
      <c r="I174" s="156"/>
      <c r="J174" s="156"/>
      <c r="K174" s="156"/>
    </row>
    <row r="175" spans="1:11" ht="14.1" customHeight="1" x14ac:dyDescent="0.25">
      <c r="A175" s="156"/>
      <c r="B175" s="156"/>
      <c r="C175" s="171" t="s">
        <v>72</v>
      </c>
      <c r="D175" s="169">
        <v>0</v>
      </c>
      <c r="E175" s="169">
        <v>0</v>
      </c>
      <c r="F175" s="169">
        <v>0</v>
      </c>
      <c r="G175" s="169">
        <v>0</v>
      </c>
      <c r="H175" s="156"/>
      <c r="I175" s="156"/>
      <c r="J175" s="156"/>
      <c r="K175" s="156"/>
    </row>
    <row r="176" spans="1:11" ht="14.1" customHeight="1" x14ac:dyDescent="0.25">
      <c r="A176" s="156"/>
      <c r="B176" s="156"/>
      <c r="C176" s="171" t="s">
        <v>73</v>
      </c>
      <c r="D176" s="169">
        <v>0</v>
      </c>
      <c r="E176" s="169">
        <v>0</v>
      </c>
      <c r="F176" s="169">
        <v>0</v>
      </c>
      <c r="G176" s="169">
        <v>0</v>
      </c>
      <c r="H176" s="156"/>
      <c r="I176" s="156"/>
      <c r="J176" s="156"/>
      <c r="K176" s="156"/>
    </row>
    <row r="177" spans="1:11" ht="14.1" customHeight="1" x14ac:dyDescent="0.25">
      <c r="A177" s="156"/>
      <c r="B177" s="156"/>
      <c r="C177" s="171" t="s">
        <v>78</v>
      </c>
      <c r="D177" s="169">
        <v>0</v>
      </c>
      <c r="E177" s="169">
        <v>0</v>
      </c>
      <c r="F177" s="169">
        <v>0</v>
      </c>
      <c r="G177" s="169">
        <v>0</v>
      </c>
      <c r="H177" s="156"/>
      <c r="I177" s="156"/>
      <c r="J177" s="156"/>
      <c r="K177" s="156"/>
    </row>
    <row r="178" spans="1:11" ht="14.1" customHeight="1" x14ac:dyDescent="0.25">
      <c r="A178" s="156"/>
      <c r="B178" s="156"/>
      <c r="C178" s="171" t="s">
        <v>72</v>
      </c>
      <c r="D178" s="169">
        <v>0</v>
      </c>
      <c r="E178" s="169">
        <v>0</v>
      </c>
      <c r="F178" s="169">
        <v>0</v>
      </c>
      <c r="G178" s="169">
        <v>0</v>
      </c>
      <c r="H178" s="156"/>
      <c r="I178" s="156"/>
      <c r="J178" s="156"/>
      <c r="K178" s="156"/>
    </row>
    <row r="179" spans="1:11" ht="14.1" customHeight="1" x14ac:dyDescent="0.25">
      <c r="A179" s="156"/>
      <c r="B179" s="156"/>
      <c r="C179" s="171" t="s">
        <v>73</v>
      </c>
      <c r="D179" s="169">
        <v>0</v>
      </c>
      <c r="E179" s="169">
        <v>0</v>
      </c>
      <c r="F179" s="169">
        <v>0</v>
      </c>
      <c r="G179" s="169">
        <v>0</v>
      </c>
      <c r="H179" s="156"/>
      <c r="I179" s="156"/>
      <c r="J179" s="156"/>
      <c r="K179" s="156"/>
    </row>
    <row r="180" spans="1:11" ht="14.1" customHeight="1" x14ac:dyDescent="0.25">
      <c r="A180" s="156"/>
      <c r="B180" s="156"/>
      <c r="C180" s="171" t="s">
        <v>79</v>
      </c>
      <c r="D180" s="169">
        <v>0</v>
      </c>
      <c r="E180" s="169">
        <v>0</v>
      </c>
      <c r="F180" s="169">
        <v>0</v>
      </c>
      <c r="G180" s="169">
        <v>0</v>
      </c>
      <c r="H180" s="156"/>
      <c r="I180" s="156"/>
      <c r="J180" s="156"/>
      <c r="K180" s="156"/>
    </row>
    <row r="181" spans="1:11" ht="14.1" customHeight="1" x14ac:dyDescent="0.25">
      <c r="A181" s="156"/>
      <c r="B181" s="156"/>
      <c r="C181" s="171" t="s">
        <v>72</v>
      </c>
      <c r="D181" s="169">
        <v>0</v>
      </c>
      <c r="E181" s="169">
        <v>0</v>
      </c>
      <c r="F181" s="169">
        <v>0</v>
      </c>
      <c r="G181" s="169">
        <v>0</v>
      </c>
      <c r="H181" s="156"/>
      <c r="I181" s="156"/>
      <c r="J181" s="156"/>
      <c r="K181" s="156"/>
    </row>
    <row r="182" spans="1:11" ht="14.1" customHeight="1" x14ac:dyDescent="0.25">
      <c r="A182" s="156"/>
      <c r="B182" s="156"/>
      <c r="C182" s="171" t="s">
        <v>73</v>
      </c>
      <c r="D182" s="169">
        <v>0</v>
      </c>
      <c r="E182" s="169">
        <v>0</v>
      </c>
      <c r="F182" s="169">
        <v>0</v>
      </c>
      <c r="G182" s="169">
        <v>0</v>
      </c>
      <c r="H182" s="156"/>
      <c r="I182" s="156"/>
      <c r="J182" s="156"/>
      <c r="K182" s="156"/>
    </row>
    <row r="183" spans="1:11" ht="14.1" customHeight="1" x14ac:dyDescent="0.25">
      <c r="A183" s="156"/>
      <c r="B183" s="156"/>
      <c r="C183" s="171" t="s">
        <v>80</v>
      </c>
      <c r="D183" s="169">
        <v>0</v>
      </c>
      <c r="E183" s="169">
        <v>0</v>
      </c>
      <c r="F183" s="169">
        <v>0</v>
      </c>
      <c r="G183" s="169">
        <v>0</v>
      </c>
      <c r="H183" s="156"/>
      <c r="I183" s="156"/>
      <c r="J183" s="156"/>
      <c r="K183" s="156"/>
    </row>
    <row r="184" spans="1:11" ht="14.1" customHeight="1" x14ac:dyDescent="0.25">
      <c r="A184" s="156"/>
      <c r="B184" s="156"/>
      <c r="C184" s="171" t="s">
        <v>72</v>
      </c>
      <c r="D184" s="169">
        <v>0</v>
      </c>
      <c r="E184" s="169">
        <v>0</v>
      </c>
      <c r="F184" s="169">
        <v>0</v>
      </c>
      <c r="G184" s="169">
        <v>0</v>
      </c>
      <c r="H184" s="156"/>
      <c r="I184" s="156"/>
      <c r="J184" s="156"/>
      <c r="K184" s="156"/>
    </row>
    <row r="185" spans="1:11" ht="14.1" customHeight="1" x14ac:dyDescent="0.25">
      <c r="A185" s="156"/>
      <c r="B185" s="156"/>
      <c r="C185" s="171" t="s">
        <v>81</v>
      </c>
      <c r="D185" s="169">
        <v>0</v>
      </c>
      <c r="E185" s="169">
        <v>0</v>
      </c>
      <c r="F185" s="169">
        <v>0</v>
      </c>
      <c r="G185" s="169">
        <v>0</v>
      </c>
      <c r="H185" s="156"/>
      <c r="I185" s="156"/>
      <c r="J185" s="156"/>
      <c r="K185" s="156"/>
    </row>
    <row r="186" spans="1:11" ht="14.1" customHeight="1" x14ac:dyDescent="0.25">
      <c r="A186" s="156"/>
      <c r="B186" s="156"/>
      <c r="C186" s="171" t="s">
        <v>82</v>
      </c>
      <c r="D186" s="169">
        <v>0</v>
      </c>
      <c r="E186" s="169">
        <v>0</v>
      </c>
      <c r="F186" s="169">
        <v>0</v>
      </c>
      <c r="G186" s="169">
        <v>0</v>
      </c>
      <c r="H186" s="156"/>
      <c r="I186" s="156"/>
      <c r="J186" s="156"/>
      <c r="K186" s="156"/>
    </row>
    <row r="187" spans="1:11" ht="14.1" customHeight="1" x14ac:dyDescent="0.25">
      <c r="A187" s="156"/>
      <c r="B187" s="156"/>
      <c r="C187" s="171" t="s">
        <v>83</v>
      </c>
      <c r="D187" s="169">
        <v>0</v>
      </c>
      <c r="E187" s="169">
        <v>0</v>
      </c>
      <c r="F187" s="169">
        <v>0</v>
      </c>
      <c r="G187" s="169">
        <v>0</v>
      </c>
      <c r="H187" s="156"/>
      <c r="I187" s="156"/>
      <c r="J187" s="156"/>
      <c r="K187" s="156"/>
    </row>
    <row r="188" spans="1:11" ht="14.1" customHeight="1" x14ac:dyDescent="0.25">
      <c r="A188" s="156"/>
      <c r="B188" s="156"/>
      <c r="C188" s="171" t="s">
        <v>84</v>
      </c>
      <c r="D188" s="169">
        <v>0</v>
      </c>
      <c r="E188" s="169">
        <v>0</v>
      </c>
      <c r="F188" s="169">
        <v>0</v>
      </c>
      <c r="G188" s="169">
        <v>0</v>
      </c>
      <c r="H188" s="156"/>
      <c r="I188" s="156"/>
      <c r="J188" s="156"/>
      <c r="K188" s="156"/>
    </row>
    <row r="189" spans="1:11" ht="14.1" customHeight="1" x14ac:dyDescent="0.25">
      <c r="A189" s="156"/>
      <c r="B189" s="156"/>
      <c r="C189" s="171" t="s">
        <v>85</v>
      </c>
      <c r="D189" s="169">
        <v>0</v>
      </c>
      <c r="E189" s="169">
        <v>0</v>
      </c>
      <c r="F189" s="169">
        <v>0</v>
      </c>
      <c r="G189" s="169">
        <v>0</v>
      </c>
      <c r="H189" s="156"/>
      <c r="I189" s="156"/>
      <c r="J189" s="156"/>
      <c r="K189" s="156"/>
    </row>
    <row r="190" spans="1:11" ht="14.1" customHeight="1" x14ac:dyDescent="0.25">
      <c r="A190" s="156"/>
      <c r="B190" s="156"/>
      <c r="C190" s="171" t="s">
        <v>72</v>
      </c>
      <c r="D190" s="169">
        <v>0</v>
      </c>
      <c r="E190" s="169">
        <v>0</v>
      </c>
      <c r="F190" s="169">
        <v>0</v>
      </c>
      <c r="G190" s="169">
        <v>0</v>
      </c>
      <c r="H190" s="156"/>
      <c r="I190" s="156"/>
      <c r="J190" s="156"/>
      <c r="K190" s="156"/>
    </row>
    <row r="191" spans="1:11" ht="14.1" customHeight="1" x14ac:dyDescent="0.25">
      <c r="A191" s="156"/>
      <c r="B191" s="156"/>
      <c r="C191" s="171" t="s">
        <v>81</v>
      </c>
      <c r="D191" s="169">
        <v>0</v>
      </c>
      <c r="E191" s="169">
        <v>0</v>
      </c>
      <c r="F191" s="169">
        <v>0</v>
      </c>
      <c r="G191" s="169">
        <v>0</v>
      </c>
      <c r="H191" s="156"/>
      <c r="I191" s="156"/>
      <c r="J191" s="156"/>
      <c r="K191" s="156"/>
    </row>
    <row r="192" spans="1:11" ht="14.1" customHeight="1" x14ac:dyDescent="0.25">
      <c r="A192" s="156"/>
      <c r="B192" s="156"/>
      <c r="C192" s="171" t="s">
        <v>82</v>
      </c>
      <c r="D192" s="169">
        <v>0</v>
      </c>
      <c r="E192" s="169">
        <v>0</v>
      </c>
      <c r="F192" s="169">
        <v>0</v>
      </c>
      <c r="G192" s="169">
        <v>0</v>
      </c>
      <c r="H192" s="156"/>
      <c r="I192" s="156"/>
      <c r="J192" s="156"/>
      <c r="K192" s="156"/>
    </row>
    <row r="193" spans="1:11" ht="14.1" customHeight="1" x14ac:dyDescent="0.25">
      <c r="A193" s="156"/>
      <c r="B193" s="156"/>
      <c r="C193" s="171" t="s">
        <v>83</v>
      </c>
      <c r="D193" s="169">
        <v>0</v>
      </c>
      <c r="E193" s="169">
        <v>0</v>
      </c>
      <c r="F193" s="169">
        <v>0</v>
      </c>
      <c r="G193" s="169">
        <v>0</v>
      </c>
      <c r="H193" s="156"/>
      <c r="I193" s="156"/>
      <c r="J193" s="156"/>
      <c r="K193" s="156"/>
    </row>
    <row r="194" spans="1:11" ht="14.1" customHeight="1" x14ac:dyDescent="0.25">
      <c r="A194" s="156"/>
      <c r="B194" s="156"/>
      <c r="C194" s="171" t="s">
        <v>84</v>
      </c>
      <c r="D194" s="169">
        <v>0</v>
      </c>
      <c r="E194" s="169">
        <v>0</v>
      </c>
      <c r="F194" s="169">
        <v>0</v>
      </c>
      <c r="G194" s="169">
        <v>0</v>
      </c>
      <c r="H194" s="156"/>
      <c r="I194" s="156"/>
      <c r="J194" s="156"/>
      <c r="K194" s="156"/>
    </row>
    <row r="195" spans="1:11" ht="14.1" customHeight="1" x14ac:dyDescent="0.25">
      <c r="A195" s="156"/>
      <c r="B195" s="156"/>
      <c r="C195" s="171" t="s">
        <v>86</v>
      </c>
      <c r="D195" s="169">
        <v>0</v>
      </c>
      <c r="E195" s="169">
        <v>0</v>
      </c>
      <c r="F195" s="169">
        <v>0</v>
      </c>
      <c r="G195" s="169">
        <v>0</v>
      </c>
      <c r="H195" s="156"/>
      <c r="I195" s="156"/>
      <c r="J195" s="156"/>
      <c r="K195" s="156"/>
    </row>
    <row r="196" spans="1:11" ht="14.1" customHeight="1" x14ac:dyDescent="0.25">
      <c r="A196" s="156"/>
      <c r="B196" s="156"/>
      <c r="C196" s="171" t="s">
        <v>72</v>
      </c>
      <c r="D196" s="169">
        <v>0</v>
      </c>
      <c r="E196" s="169">
        <v>0</v>
      </c>
      <c r="F196" s="169">
        <v>0</v>
      </c>
      <c r="G196" s="169">
        <v>0</v>
      </c>
      <c r="H196" s="156"/>
      <c r="I196" s="156"/>
      <c r="J196" s="156"/>
      <c r="K196" s="156"/>
    </row>
    <row r="197" spans="1:11" ht="14.1" customHeight="1" x14ac:dyDescent="0.25">
      <c r="A197" s="156"/>
      <c r="B197" s="156"/>
      <c r="C197" s="171" t="s">
        <v>81</v>
      </c>
      <c r="D197" s="169">
        <v>0</v>
      </c>
      <c r="E197" s="169">
        <v>0</v>
      </c>
      <c r="F197" s="169">
        <v>0</v>
      </c>
      <c r="G197" s="169">
        <v>0</v>
      </c>
      <c r="H197" s="156"/>
      <c r="I197" s="156"/>
      <c r="J197" s="156"/>
      <c r="K197" s="156"/>
    </row>
    <row r="198" spans="1:11" ht="14.1" customHeight="1" x14ac:dyDescent="0.25">
      <c r="A198" s="156"/>
      <c r="B198" s="156"/>
      <c r="C198" s="171" t="s">
        <v>82</v>
      </c>
      <c r="D198" s="169">
        <v>0</v>
      </c>
      <c r="E198" s="169">
        <v>0</v>
      </c>
      <c r="F198" s="169">
        <v>0</v>
      </c>
      <c r="G198" s="169">
        <v>0</v>
      </c>
      <c r="H198" s="156"/>
      <c r="I198" s="156"/>
      <c r="J198" s="156"/>
      <c r="K198" s="156"/>
    </row>
    <row r="199" spans="1:11" ht="14.1" customHeight="1" x14ac:dyDescent="0.25">
      <c r="A199" s="156"/>
      <c r="B199" s="156"/>
      <c r="C199" s="171" t="s">
        <v>83</v>
      </c>
      <c r="D199" s="169">
        <v>0</v>
      </c>
      <c r="E199" s="169">
        <v>0</v>
      </c>
      <c r="F199" s="169">
        <v>0</v>
      </c>
      <c r="G199" s="169">
        <v>0</v>
      </c>
      <c r="H199" s="156"/>
      <c r="I199" s="156"/>
      <c r="J199" s="156"/>
      <c r="K199" s="156"/>
    </row>
    <row r="200" spans="1:11" ht="14.1" customHeight="1" x14ac:dyDescent="0.25">
      <c r="A200" s="156"/>
      <c r="B200" s="156"/>
      <c r="C200" s="171" t="s">
        <v>84</v>
      </c>
      <c r="D200" s="169">
        <v>0</v>
      </c>
      <c r="E200" s="169">
        <v>0</v>
      </c>
      <c r="F200" s="169">
        <v>0</v>
      </c>
      <c r="G200" s="169">
        <v>0</v>
      </c>
      <c r="H200" s="156"/>
      <c r="I200" s="156"/>
      <c r="J200" s="156"/>
      <c r="K200" s="156"/>
    </row>
    <row r="201" spans="1:11" ht="14.1" customHeight="1" x14ac:dyDescent="0.25">
      <c r="A201" s="156"/>
      <c r="B201" s="156"/>
      <c r="C201" s="171" t="s">
        <v>87</v>
      </c>
      <c r="D201" s="169">
        <v>0</v>
      </c>
      <c r="E201" s="169">
        <v>0</v>
      </c>
      <c r="F201" s="169">
        <v>0</v>
      </c>
      <c r="G201" s="169">
        <v>0</v>
      </c>
      <c r="H201" s="156"/>
      <c r="I201" s="156"/>
      <c r="J201" s="156"/>
      <c r="K201" s="156"/>
    </row>
    <row r="202" spans="1:11" ht="14.1" customHeight="1" x14ac:dyDescent="0.25">
      <c r="A202" s="156"/>
      <c r="B202" s="156"/>
      <c r="C202" s="171" t="s">
        <v>88</v>
      </c>
      <c r="D202" s="169">
        <v>0</v>
      </c>
      <c r="E202" s="169">
        <v>0</v>
      </c>
      <c r="F202" s="169">
        <v>0</v>
      </c>
      <c r="G202" s="169">
        <v>0</v>
      </c>
      <c r="H202" s="156"/>
      <c r="I202" s="156"/>
      <c r="J202" s="156"/>
      <c r="K202" s="156"/>
    </row>
    <row r="203" spans="1:11" ht="14.1" customHeight="1" x14ac:dyDescent="0.25">
      <c r="A203" s="156"/>
      <c r="B203" s="156"/>
      <c r="C203" s="170" t="s">
        <v>89</v>
      </c>
      <c r="D203" s="169">
        <v>0</v>
      </c>
      <c r="E203" s="169">
        <v>1005185000</v>
      </c>
      <c r="F203" s="169">
        <v>1009030000</v>
      </c>
      <c r="G203" s="169">
        <v>1039030000</v>
      </c>
      <c r="H203" s="156"/>
      <c r="I203" s="156"/>
      <c r="J203" s="156"/>
      <c r="K203" s="156"/>
    </row>
    <row r="204" spans="1:11" x14ac:dyDescent="0.25">
      <c r="A204" s="156"/>
      <c r="B204" s="156"/>
      <c r="C204" s="177" t="s">
        <v>46</v>
      </c>
      <c r="D204" s="1405" t="s">
        <v>2758</v>
      </c>
      <c r="E204" s="1406"/>
      <c r="F204" s="1406"/>
      <c r="G204" s="1406"/>
      <c r="H204" s="156"/>
      <c r="I204" s="156"/>
      <c r="J204" s="156"/>
      <c r="K204" s="156"/>
    </row>
    <row r="205" spans="1:11" ht="18" customHeight="1" x14ac:dyDescent="0.25">
      <c r="A205" s="156"/>
      <c r="B205" s="156"/>
      <c r="C205" s="154" t="s">
        <v>48</v>
      </c>
      <c r="D205" s="1407" t="s">
        <v>2757</v>
      </c>
      <c r="E205" s="1408"/>
      <c r="F205" s="1408"/>
      <c r="G205" s="1408"/>
      <c r="H205" s="156"/>
      <c r="I205" s="156"/>
      <c r="J205" s="156"/>
      <c r="K205" s="156"/>
    </row>
    <row r="206" spans="1:11" x14ac:dyDescent="0.25">
      <c r="A206" s="156"/>
      <c r="B206" s="156"/>
      <c r="C206" s="154" t="s">
        <v>50</v>
      </c>
      <c r="D206" s="1407" t="s">
        <v>2756</v>
      </c>
      <c r="E206" s="1408"/>
      <c r="F206" s="1408"/>
      <c r="G206" s="1408"/>
      <c r="H206" s="156"/>
      <c r="I206" s="156"/>
      <c r="J206" s="156"/>
      <c r="K206" s="156"/>
    </row>
    <row r="207" spans="1:11" ht="15" customHeight="1" x14ac:dyDescent="0.25">
      <c r="A207" s="156"/>
      <c r="B207" s="156"/>
      <c r="C207" s="175"/>
      <c r="D207" s="174">
        <v>2026</v>
      </c>
      <c r="E207" s="174">
        <v>2027</v>
      </c>
      <c r="F207" s="174">
        <v>2028</v>
      </c>
      <c r="G207" s="174">
        <v>2029</v>
      </c>
      <c r="H207" s="156"/>
      <c r="I207" s="156"/>
      <c r="J207" s="156"/>
      <c r="K207" s="156"/>
    </row>
    <row r="208" spans="1:11" ht="15" customHeight="1" x14ac:dyDescent="0.25">
      <c r="A208" s="156"/>
      <c r="B208" s="156"/>
      <c r="C208" s="173"/>
      <c r="D208" s="172" t="s">
        <v>17</v>
      </c>
      <c r="E208" s="172" t="s">
        <v>18</v>
      </c>
      <c r="F208" s="172" t="s">
        <v>18</v>
      </c>
      <c r="G208" s="172" t="s">
        <v>18</v>
      </c>
      <c r="H208" s="156"/>
      <c r="I208" s="156"/>
      <c r="J208" s="156"/>
      <c r="K208" s="156"/>
    </row>
    <row r="209" spans="1:11" ht="14.1" customHeight="1" x14ac:dyDescent="0.25">
      <c r="A209" s="156"/>
      <c r="B209" s="156"/>
      <c r="C209" s="163" t="s">
        <v>52</v>
      </c>
      <c r="D209" s="176" t="s">
        <v>53</v>
      </c>
      <c r="E209" s="176" t="s">
        <v>1156</v>
      </c>
      <c r="F209" s="176" t="s">
        <v>1156</v>
      </c>
      <c r="G209" s="176" t="s">
        <v>1156</v>
      </c>
      <c r="H209" s="156"/>
      <c r="I209" s="156"/>
      <c r="J209" s="156"/>
      <c r="K209" s="156"/>
    </row>
    <row r="210" spans="1:11" ht="14.1" customHeight="1" x14ac:dyDescent="0.25">
      <c r="A210" s="156"/>
      <c r="B210" s="156"/>
      <c r="C210" s="163" t="s">
        <v>54</v>
      </c>
      <c r="D210" s="176" t="s">
        <v>55</v>
      </c>
      <c r="E210" s="176" t="s">
        <v>2755</v>
      </c>
      <c r="F210" s="176" t="s">
        <v>2754</v>
      </c>
      <c r="G210" s="176" t="s">
        <v>2754</v>
      </c>
      <c r="H210" s="156"/>
      <c r="I210" s="156"/>
      <c r="J210" s="156"/>
      <c r="K210" s="156"/>
    </row>
    <row r="211" spans="1:11" ht="14.1" customHeight="1" x14ac:dyDescent="0.25">
      <c r="A211" s="156"/>
      <c r="B211" s="156"/>
      <c r="C211" s="163" t="s">
        <v>59</v>
      </c>
      <c r="D211" s="176" t="s">
        <v>55</v>
      </c>
      <c r="E211" s="176" t="s">
        <v>2753</v>
      </c>
      <c r="F211" s="176" t="s">
        <v>99</v>
      </c>
      <c r="G211" s="176" t="s">
        <v>99</v>
      </c>
      <c r="H211" s="156"/>
      <c r="I211" s="156"/>
      <c r="J211" s="156"/>
      <c r="K211" s="156"/>
    </row>
    <row r="212" spans="1:11" ht="14.1" customHeight="1" x14ac:dyDescent="0.25">
      <c r="A212" s="156"/>
      <c r="B212" s="156"/>
      <c r="C212" s="163" t="s">
        <v>63</v>
      </c>
      <c r="D212" s="176" t="s">
        <v>53</v>
      </c>
      <c r="E212" s="176" t="s">
        <v>53</v>
      </c>
      <c r="F212" s="176" t="s">
        <v>55</v>
      </c>
      <c r="G212" s="176" t="s">
        <v>55</v>
      </c>
      <c r="H212" s="156"/>
      <c r="I212" s="156"/>
      <c r="J212" s="156"/>
      <c r="K212" s="156"/>
    </row>
    <row r="213" spans="1:11" ht="14.1" customHeight="1" x14ac:dyDescent="0.25">
      <c r="A213" s="156"/>
      <c r="B213" s="156"/>
      <c r="C213" s="163" t="s">
        <v>65</v>
      </c>
      <c r="D213" s="176" t="s">
        <v>53</v>
      </c>
      <c r="E213" s="176" t="s">
        <v>53</v>
      </c>
      <c r="F213" s="176" t="s">
        <v>2752</v>
      </c>
      <c r="G213" s="176" t="s">
        <v>55</v>
      </c>
      <c r="H213" s="156"/>
      <c r="I213" s="156"/>
      <c r="J213" s="156"/>
      <c r="K213" s="156"/>
    </row>
    <row r="214" spans="1:11" ht="14.1" customHeight="1" x14ac:dyDescent="0.25">
      <c r="A214" s="156"/>
      <c r="B214" s="156"/>
      <c r="C214" s="163" t="s">
        <v>68</v>
      </c>
      <c r="D214" s="176" t="s">
        <v>53</v>
      </c>
      <c r="E214" s="176" t="s">
        <v>53</v>
      </c>
      <c r="F214" s="176" t="s">
        <v>2752</v>
      </c>
      <c r="G214" s="176" t="s">
        <v>55</v>
      </c>
      <c r="H214" s="156"/>
      <c r="I214" s="156"/>
      <c r="J214" s="156"/>
      <c r="K214" s="156"/>
    </row>
    <row r="215" spans="1:11" ht="14.1" customHeight="1" x14ac:dyDescent="0.25">
      <c r="A215" s="156"/>
      <c r="B215" s="156"/>
      <c r="C215" s="1409" t="s">
        <v>70</v>
      </c>
      <c r="D215" s="1410"/>
      <c r="E215" s="1410"/>
      <c r="F215" s="1410"/>
      <c r="G215" s="1410"/>
      <c r="H215" s="156"/>
      <c r="I215" s="156"/>
      <c r="J215" s="156"/>
      <c r="K215" s="156"/>
    </row>
    <row r="216" spans="1:11" ht="14.1" customHeight="1" x14ac:dyDescent="0.25">
      <c r="A216" s="156"/>
      <c r="B216" s="156"/>
      <c r="C216" s="175"/>
      <c r="D216" s="174">
        <v>2026</v>
      </c>
      <c r="E216" s="174">
        <v>2027</v>
      </c>
      <c r="F216" s="174">
        <v>2028</v>
      </c>
      <c r="G216" s="174">
        <v>2029</v>
      </c>
      <c r="H216" s="156"/>
      <c r="I216" s="156"/>
      <c r="J216" s="156"/>
      <c r="K216" s="156"/>
    </row>
    <row r="217" spans="1:11" ht="14.1" customHeight="1" x14ac:dyDescent="0.25">
      <c r="A217" s="156"/>
      <c r="B217" s="156"/>
      <c r="C217" s="173"/>
      <c r="D217" s="172" t="s">
        <v>17</v>
      </c>
      <c r="E217" s="172" t="s">
        <v>18</v>
      </c>
      <c r="F217" s="172" t="s">
        <v>18</v>
      </c>
      <c r="G217" s="172" t="s">
        <v>18</v>
      </c>
      <c r="H217" s="156"/>
      <c r="I217" s="156"/>
      <c r="J217" s="156"/>
      <c r="K217" s="156"/>
    </row>
    <row r="218" spans="1:11" ht="14.1" customHeight="1" x14ac:dyDescent="0.25">
      <c r="A218" s="156"/>
      <c r="B218" s="156"/>
      <c r="C218" s="171" t="s">
        <v>71</v>
      </c>
      <c r="D218" s="169">
        <v>0</v>
      </c>
      <c r="E218" s="169">
        <v>0</v>
      </c>
      <c r="F218" s="169">
        <v>0</v>
      </c>
      <c r="G218" s="169">
        <v>0</v>
      </c>
      <c r="H218" s="156"/>
      <c r="I218" s="156"/>
      <c r="J218" s="156"/>
      <c r="K218" s="156"/>
    </row>
    <row r="219" spans="1:11" ht="14.1" customHeight="1" x14ac:dyDescent="0.25">
      <c r="A219" s="156"/>
      <c r="B219" s="156"/>
      <c r="C219" s="171" t="s">
        <v>72</v>
      </c>
      <c r="D219" s="169">
        <v>0</v>
      </c>
      <c r="E219" s="169">
        <v>0</v>
      </c>
      <c r="F219" s="169">
        <v>0</v>
      </c>
      <c r="G219" s="169">
        <v>0</v>
      </c>
      <c r="H219" s="156"/>
      <c r="I219" s="156"/>
      <c r="J219" s="156"/>
      <c r="K219" s="156"/>
    </row>
    <row r="220" spans="1:11" ht="14.1" customHeight="1" x14ac:dyDescent="0.25">
      <c r="A220" s="156"/>
      <c r="B220" s="156"/>
      <c r="C220" s="171" t="s">
        <v>73</v>
      </c>
      <c r="D220" s="169">
        <v>0</v>
      </c>
      <c r="E220" s="169">
        <v>0</v>
      </c>
      <c r="F220" s="169">
        <v>0</v>
      </c>
      <c r="G220" s="169">
        <v>0</v>
      </c>
      <c r="H220" s="156"/>
      <c r="I220" s="156"/>
      <c r="J220" s="156"/>
      <c r="K220" s="156"/>
    </row>
    <row r="221" spans="1:11" ht="14.1" customHeight="1" x14ac:dyDescent="0.25">
      <c r="A221" s="156"/>
      <c r="B221" s="156"/>
      <c r="C221" s="171" t="s">
        <v>74</v>
      </c>
      <c r="D221" s="169">
        <v>0</v>
      </c>
      <c r="E221" s="169">
        <v>0</v>
      </c>
      <c r="F221" s="169">
        <v>0</v>
      </c>
      <c r="G221" s="169">
        <v>0</v>
      </c>
      <c r="H221" s="156"/>
      <c r="I221" s="156"/>
      <c r="J221" s="156"/>
      <c r="K221" s="156"/>
    </row>
    <row r="222" spans="1:11" ht="14.1" customHeight="1" x14ac:dyDescent="0.25">
      <c r="A222" s="156"/>
      <c r="B222" s="156"/>
      <c r="C222" s="171" t="s">
        <v>72</v>
      </c>
      <c r="D222" s="169">
        <v>0</v>
      </c>
      <c r="E222" s="169">
        <v>0</v>
      </c>
      <c r="F222" s="169">
        <v>0</v>
      </c>
      <c r="G222" s="169">
        <v>0</v>
      </c>
      <c r="H222" s="156"/>
      <c r="I222" s="156"/>
      <c r="J222" s="156"/>
      <c r="K222" s="156"/>
    </row>
    <row r="223" spans="1:11" ht="14.1" customHeight="1" x14ac:dyDescent="0.25">
      <c r="A223" s="156"/>
      <c r="B223" s="156"/>
      <c r="C223" s="171" t="s">
        <v>73</v>
      </c>
      <c r="D223" s="169">
        <v>0</v>
      </c>
      <c r="E223" s="169">
        <v>0</v>
      </c>
      <c r="F223" s="169">
        <v>0</v>
      </c>
      <c r="G223" s="169">
        <v>0</v>
      </c>
      <c r="H223" s="156"/>
      <c r="I223" s="156"/>
      <c r="J223" s="156"/>
      <c r="K223" s="156"/>
    </row>
    <row r="224" spans="1:11" ht="14.1" customHeight="1" x14ac:dyDescent="0.25">
      <c r="A224" s="156"/>
      <c r="B224" s="156"/>
      <c r="C224" s="171" t="s">
        <v>75</v>
      </c>
      <c r="D224" s="169">
        <v>0</v>
      </c>
      <c r="E224" s="169">
        <v>125560000</v>
      </c>
      <c r="F224" s="169">
        <v>126000000</v>
      </c>
      <c r="G224" s="169">
        <v>126000000</v>
      </c>
      <c r="H224" s="156"/>
      <c r="I224" s="156"/>
      <c r="J224" s="156"/>
      <c r="K224" s="156"/>
    </row>
    <row r="225" spans="1:11" ht="14.1" customHeight="1" x14ac:dyDescent="0.25">
      <c r="A225" s="156"/>
      <c r="B225" s="156"/>
      <c r="C225" s="171" t="s">
        <v>72</v>
      </c>
      <c r="D225" s="169">
        <v>0</v>
      </c>
      <c r="E225" s="169">
        <v>125560000</v>
      </c>
      <c r="F225" s="169">
        <v>126000000</v>
      </c>
      <c r="G225" s="169">
        <v>126000000</v>
      </c>
      <c r="H225" s="156"/>
      <c r="I225" s="156"/>
      <c r="J225" s="156"/>
      <c r="K225" s="156"/>
    </row>
    <row r="226" spans="1:11" ht="14.1" customHeight="1" x14ac:dyDescent="0.25">
      <c r="A226" s="156"/>
      <c r="B226" s="156"/>
      <c r="C226" s="171" t="s">
        <v>73</v>
      </c>
      <c r="D226" s="169">
        <v>0</v>
      </c>
      <c r="E226" s="169">
        <v>0</v>
      </c>
      <c r="F226" s="169">
        <v>0</v>
      </c>
      <c r="G226" s="169">
        <v>0</v>
      </c>
      <c r="H226" s="156"/>
      <c r="I226" s="156"/>
      <c r="J226" s="156"/>
      <c r="K226" s="156"/>
    </row>
    <row r="227" spans="1:11" ht="14.1" customHeight="1" x14ac:dyDescent="0.25">
      <c r="A227" s="156"/>
      <c r="B227" s="156"/>
      <c r="C227" s="171" t="s">
        <v>76</v>
      </c>
      <c r="D227" s="169">
        <v>0</v>
      </c>
      <c r="E227" s="169">
        <v>0</v>
      </c>
      <c r="F227" s="169">
        <v>0</v>
      </c>
      <c r="G227" s="169">
        <v>0</v>
      </c>
      <c r="H227" s="156"/>
      <c r="I227" s="156"/>
      <c r="J227" s="156"/>
      <c r="K227" s="156"/>
    </row>
    <row r="228" spans="1:11" ht="14.1" customHeight="1" x14ac:dyDescent="0.25">
      <c r="A228" s="156"/>
      <c r="B228" s="156"/>
      <c r="C228" s="171" t="s">
        <v>72</v>
      </c>
      <c r="D228" s="169">
        <v>0</v>
      </c>
      <c r="E228" s="169">
        <v>0</v>
      </c>
      <c r="F228" s="169">
        <v>0</v>
      </c>
      <c r="G228" s="169">
        <v>0</v>
      </c>
      <c r="H228" s="156"/>
      <c r="I228" s="156"/>
      <c r="J228" s="156"/>
      <c r="K228" s="156"/>
    </row>
    <row r="229" spans="1:11" ht="14.1" customHeight="1" x14ac:dyDescent="0.25">
      <c r="A229" s="156"/>
      <c r="B229" s="156"/>
      <c r="C229" s="171" t="s">
        <v>73</v>
      </c>
      <c r="D229" s="169">
        <v>0</v>
      </c>
      <c r="E229" s="169">
        <v>0</v>
      </c>
      <c r="F229" s="169">
        <v>0</v>
      </c>
      <c r="G229" s="169">
        <v>0</v>
      </c>
      <c r="H229" s="156"/>
      <c r="I229" s="156"/>
      <c r="J229" s="156"/>
      <c r="K229" s="156"/>
    </row>
    <row r="230" spans="1:11" ht="14.1" customHeight="1" x14ac:dyDescent="0.25">
      <c r="A230" s="156"/>
      <c r="B230" s="156"/>
      <c r="C230" s="171" t="s">
        <v>77</v>
      </c>
      <c r="D230" s="169">
        <v>0</v>
      </c>
      <c r="E230" s="169">
        <v>0</v>
      </c>
      <c r="F230" s="169">
        <v>0</v>
      </c>
      <c r="G230" s="169">
        <v>0</v>
      </c>
      <c r="H230" s="156"/>
      <c r="I230" s="156"/>
      <c r="J230" s="156"/>
      <c r="K230" s="156"/>
    </row>
    <row r="231" spans="1:11" ht="14.1" customHeight="1" x14ac:dyDescent="0.25">
      <c r="A231" s="156"/>
      <c r="B231" s="156"/>
      <c r="C231" s="171" t="s">
        <v>72</v>
      </c>
      <c r="D231" s="169">
        <v>0</v>
      </c>
      <c r="E231" s="169">
        <v>0</v>
      </c>
      <c r="F231" s="169">
        <v>0</v>
      </c>
      <c r="G231" s="169">
        <v>0</v>
      </c>
      <c r="H231" s="156"/>
      <c r="I231" s="156"/>
      <c r="J231" s="156"/>
      <c r="K231" s="156"/>
    </row>
    <row r="232" spans="1:11" ht="14.1" customHeight="1" x14ac:dyDescent="0.25">
      <c r="A232" s="156"/>
      <c r="B232" s="156"/>
      <c r="C232" s="171" t="s">
        <v>73</v>
      </c>
      <c r="D232" s="169">
        <v>0</v>
      </c>
      <c r="E232" s="169">
        <v>0</v>
      </c>
      <c r="F232" s="169">
        <v>0</v>
      </c>
      <c r="G232" s="169">
        <v>0</v>
      </c>
      <c r="H232" s="156"/>
      <c r="I232" s="156"/>
      <c r="J232" s="156"/>
      <c r="K232" s="156"/>
    </row>
    <row r="233" spans="1:11" ht="14.1" customHeight="1" x14ac:dyDescent="0.25">
      <c r="A233" s="156"/>
      <c r="B233" s="156"/>
      <c r="C233" s="171" t="s">
        <v>78</v>
      </c>
      <c r="D233" s="169">
        <v>0</v>
      </c>
      <c r="E233" s="169">
        <v>0</v>
      </c>
      <c r="F233" s="169">
        <v>0</v>
      </c>
      <c r="G233" s="169">
        <v>0</v>
      </c>
      <c r="H233" s="156"/>
      <c r="I233" s="156"/>
      <c r="J233" s="156"/>
      <c r="K233" s="156"/>
    </row>
    <row r="234" spans="1:11" ht="14.1" customHeight="1" x14ac:dyDescent="0.25">
      <c r="A234" s="156"/>
      <c r="B234" s="156"/>
      <c r="C234" s="171" t="s">
        <v>72</v>
      </c>
      <c r="D234" s="169">
        <v>0</v>
      </c>
      <c r="E234" s="169">
        <v>0</v>
      </c>
      <c r="F234" s="169">
        <v>0</v>
      </c>
      <c r="G234" s="169">
        <v>0</v>
      </c>
      <c r="H234" s="156"/>
      <c r="I234" s="156"/>
      <c r="J234" s="156"/>
      <c r="K234" s="156"/>
    </row>
    <row r="235" spans="1:11" ht="14.1" customHeight="1" x14ac:dyDescent="0.25">
      <c r="A235" s="156"/>
      <c r="B235" s="156"/>
      <c r="C235" s="171" t="s">
        <v>73</v>
      </c>
      <c r="D235" s="169">
        <v>0</v>
      </c>
      <c r="E235" s="169">
        <v>0</v>
      </c>
      <c r="F235" s="169">
        <v>0</v>
      </c>
      <c r="G235" s="169">
        <v>0</v>
      </c>
      <c r="H235" s="156"/>
      <c r="I235" s="156"/>
      <c r="J235" s="156"/>
      <c r="K235" s="156"/>
    </row>
    <row r="236" spans="1:11" ht="14.1" customHeight="1" x14ac:dyDescent="0.25">
      <c r="A236" s="156"/>
      <c r="B236" s="156"/>
      <c r="C236" s="171" t="s">
        <v>79</v>
      </c>
      <c r="D236" s="169">
        <v>0</v>
      </c>
      <c r="E236" s="169">
        <v>0</v>
      </c>
      <c r="F236" s="169">
        <v>0</v>
      </c>
      <c r="G236" s="169">
        <v>0</v>
      </c>
      <c r="H236" s="156"/>
      <c r="I236" s="156"/>
      <c r="J236" s="156"/>
      <c r="K236" s="156"/>
    </row>
    <row r="237" spans="1:11" ht="14.1" customHeight="1" x14ac:dyDescent="0.25">
      <c r="A237" s="156"/>
      <c r="B237" s="156"/>
      <c r="C237" s="171" t="s">
        <v>72</v>
      </c>
      <c r="D237" s="169">
        <v>0</v>
      </c>
      <c r="E237" s="169">
        <v>0</v>
      </c>
      <c r="F237" s="169">
        <v>0</v>
      </c>
      <c r="G237" s="169">
        <v>0</v>
      </c>
      <c r="H237" s="156"/>
      <c r="I237" s="156"/>
      <c r="J237" s="156"/>
      <c r="K237" s="156"/>
    </row>
    <row r="238" spans="1:11" ht="14.1" customHeight="1" x14ac:dyDescent="0.25">
      <c r="A238" s="156"/>
      <c r="B238" s="156"/>
      <c r="C238" s="171" t="s">
        <v>73</v>
      </c>
      <c r="D238" s="169">
        <v>0</v>
      </c>
      <c r="E238" s="169">
        <v>0</v>
      </c>
      <c r="F238" s="169">
        <v>0</v>
      </c>
      <c r="G238" s="169">
        <v>0</v>
      </c>
      <c r="H238" s="156"/>
      <c r="I238" s="156"/>
      <c r="J238" s="156"/>
      <c r="K238" s="156"/>
    </row>
    <row r="239" spans="1:11" ht="14.1" customHeight="1" x14ac:dyDescent="0.25">
      <c r="A239" s="156"/>
      <c r="B239" s="156"/>
      <c r="C239" s="171" t="s">
        <v>80</v>
      </c>
      <c r="D239" s="169">
        <v>0</v>
      </c>
      <c r="E239" s="169">
        <v>0</v>
      </c>
      <c r="F239" s="169">
        <v>0</v>
      </c>
      <c r="G239" s="169">
        <v>0</v>
      </c>
      <c r="H239" s="156"/>
      <c r="I239" s="156"/>
      <c r="J239" s="156"/>
      <c r="K239" s="156"/>
    </row>
    <row r="240" spans="1:11" ht="14.1" customHeight="1" x14ac:dyDescent="0.25">
      <c r="A240" s="156"/>
      <c r="B240" s="156"/>
      <c r="C240" s="171" t="s">
        <v>72</v>
      </c>
      <c r="D240" s="169">
        <v>0</v>
      </c>
      <c r="E240" s="169">
        <v>0</v>
      </c>
      <c r="F240" s="169">
        <v>0</v>
      </c>
      <c r="G240" s="169">
        <v>0</v>
      </c>
      <c r="H240" s="156"/>
      <c r="I240" s="156"/>
      <c r="J240" s="156"/>
      <c r="K240" s="156"/>
    </row>
    <row r="241" spans="1:11" ht="14.1" customHeight="1" x14ac:dyDescent="0.25">
      <c r="A241" s="156"/>
      <c r="B241" s="156"/>
      <c r="C241" s="171" t="s">
        <v>81</v>
      </c>
      <c r="D241" s="169">
        <v>0</v>
      </c>
      <c r="E241" s="169">
        <v>0</v>
      </c>
      <c r="F241" s="169">
        <v>0</v>
      </c>
      <c r="G241" s="169">
        <v>0</v>
      </c>
      <c r="H241" s="156"/>
      <c r="I241" s="156"/>
      <c r="J241" s="156"/>
      <c r="K241" s="156"/>
    </row>
    <row r="242" spans="1:11" ht="14.1" customHeight="1" x14ac:dyDescent="0.25">
      <c r="A242" s="156"/>
      <c r="B242" s="156"/>
      <c r="C242" s="171" t="s">
        <v>82</v>
      </c>
      <c r="D242" s="169">
        <v>0</v>
      </c>
      <c r="E242" s="169">
        <v>0</v>
      </c>
      <c r="F242" s="169">
        <v>0</v>
      </c>
      <c r="G242" s="169">
        <v>0</v>
      </c>
      <c r="H242" s="156"/>
      <c r="I242" s="156"/>
      <c r="J242" s="156"/>
      <c r="K242" s="156"/>
    </row>
    <row r="243" spans="1:11" ht="14.1" customHeight="1" x14ac:dyDescent="0.25">
      <c r="A243" s="156"/>
      <c r="B243" s="156"/>
      <c r="C243" s="171" t="s">
        <v>83</v>
      </c>
      <c r="D243" s="169">
        <v>0</v>
      </c>
      <c r="E243" s="169">
        <v>0</v>
      </c>
      <c r="F243" s="169">
        <v>0</v>
      </c>
      <c r="G243" s="169">
        <v>0</v>
      </c>
      <c r="H243" s="156"/>
      <c r="I243" s="156"/>
      <c r="J243" s="156"/>
      <c r="K243" s="156"/>
    </row>
    <row r="244" spans="1:11" ht="14.1" customHeight="1" x14ac:dyDescent="0.25">
      <c r="A244" s="156"/>
      <c r="B244" s="156"/>
      <c r="C244" s="171" t="s">
        <v>84</v>
      </c>
      <c r="D244" s="169">
        <v>0</v>
      </c>
      <c r="E244" s="169">
        <v>0</v>
      </c>
      <c r="F244" s="169">
        <v>0</v>
      </c>
      <c r="G244" s="169">
        <v>0</v>
      </c>
      <c r="H244" s="156"/>
      <c r="I244" s="156"/>
      <c r="J244" s="156"/>
      <c r="K244" s="156"/>
    </row>
    <row r="245" spans="1:11" ht="14.1" customHeight="1" x14ac:dyDescent="0.25">
      <c r="A245" s="156"/>
      <c r="B245" s="156"/>
      <c r="C245" s="171" t="s">
        <v>85</v>
      </c>
      <c r="D245" s="169">
        <v>0</v>
      </c>
      <c r="E245" s="169">
        <v>0</v>
      </c>
      <c r="F245" s="169">
        <v>0</v>
      </c>
      <c r="G245" s="169">
        <v>0</v>
      </c>
      <c r="H245" s="156"/>
      <c r="I245" s="156"/>
      <c r="J245" s="156"/>
      <c r="K245" s="156"/>
    </row>
    <row r="246" spans="1:11" ht="14.1" customHeight="1" x14ac:dyDescent="0.25">
      <c r="A246" s="156"/>
      <c r="B246" s="156"/>
      <c r="C246" s="171" t="s">
        <v>72</v>
      </c>
      <c r="D246" s="169">
        <v>0</v>
      </c>
      <c r="E246" s="169">
        <v>0</v>
      </c>
      <c r="F246" s="169">
        <v>0</v>
      </c>
      <c r="G246" s="169">
        <v>0</v>
      </c>
      <c r="H246" s="156"/>
      <c r="I246" s="156"/>
      <c r="J246" s="156"/>
      <c r="K246" s="156"/>
    </row>
    <row r="247" spans="1:11" ht="14.1" customHeight="1" x14ac:dyDescent="0.25">
      <c r="A247" s="156"/>
      <c r="B247" s="156"/>
      <c r="C247" s="171" t="s">
        <v>81</v>
      </c>
      <c r="D247" s="169">
        <v>0</v>
      </c>
      <c r="E247" s="169">
        <v>0</v>
      </c>
      <c r="F247" s="169">
        <v>0</v>
      </c>
      <c r="G247" s="169">
        <v>0</v>
      </c>
      <c r="H247" s="156"/>
      <c r="I247" s="156"/>
      <c r="J247" s="156"/>
      <c r="K247" s="156"/>
    </row>
    <row r="248" spans="1:11" ht="14.1" customHeight="1" x14ac:dyDescent="0.25">
      <c r="A248" s="156"/>
      <c r="B248" s="156"/>
      <c r="C248" s="171" t="s">
        <v>82</v>
      </c>
      <c r="D248" s="169">
        <v>0</v>
      </c>
      <c r="E248" s="169">
        <v>0</v>
      </c>
      <c r="F248" s="169">
        <v>0</v>
      </c>
      <c r="G248" s="169">
        <v>0</v>
      </c>
      <c r="H248" s="156"/>
      <c r="I248" s="156"/>
      <c r="J248" s="156"/>
      <c r="K248" s="156"/>
    </row>
    <row r="249" spans="1:11" ht="14.1" customHeight="1" x14ac:dyDescent="0.25">
      <c r="A249" s="156"/>
      <c r="B249" s="156"/>
      <c r="C249" s="171" t="s">
        <v>83</v>
      </c>
      <c r="D249" s="169">
        <v>0</v>
      </c>
      <c r="E249" s="169">
        <v>0</v>
      </c>
      <c r="F249" s="169">
        <v>0</v>
      </c>
      <c r="G249" s="169">
        <v>0</v>
      </c>
      <c r="H249" s="156"/>
      <c r="I249" s="156"/>
      <c r="J249" s="156"/>
      <c r="K249" s="156"/>
    </row>
    <row r="250" spans="1:11" ht="14.1" customHeight="1" x14ac:dyDescent="0.25">
      <c r="A250" s="156"/>
      <c r="B250" s="156"/>
      <c r="C250" s="171" t="s">
        <v>84</v>
      </c>
      <c r="D250" s="169">
        <v>0</v>
      </c>
      <c r="E250" s="169">
        <v>0</v>
      </c>
      <c r="F250" s="169">
        <v>0</v>
      </c>
      <c r="G250" s="169">
        <v>0</v>
      </c>
      <c r="H250" s="156"/>
      <c r="I250" s="156"/>
      <c r="J250" s="156"/>
      <c r="K250" s="156"/>
    </row>
    <row r="251" spans="1:11" ht="14.1" customHeight="1" x14ac:dyDescent="0.25">
      <c r="A251" s="156"/>
      <c r="B251" s="156"/>
      <c r="C251" s="171" t="s">
        <v>86</v>
      </c>
      <c r="D251" s="169">
        <v>0</v>
      </c>
      <c r="E251" s="169">
        <v>0</v>
      </c>
      <c r="F251" s="169">
        <v>0</v>
      </c>
      <c r="G251" s="169">
        <v>0</v>
      </c>
      <c r="H251" s="156"/>
      <c r="I251" s="156"/>
      <c r="J251" s="156"/>
      <c r="K251" s="156"/>
    </row>
    <row r="252" spans="1:11" ht="14.1" customHeight="1" x14ac:dyDescent="0.25">
      <c r="A252" s="156"/>
      <c r="B252" s="156"/>
      <c r="C252" s="171" t="s">
        <v>72</v>
      </c>
      <c r="D252" s="169">
        <v>0</v>
      </c>
      <c r="E252" s="169">
        <v>0</v>
      </c>
      <c r="F252" s="169">
        <v>0</v>
      </c>
      <c r="G252" s="169">
        <v>0</v>
      </c>
      <c r="H252" s="156"/>
      <c r="I252" s="156"/>
      <c r="J252" s="156"/>
      <c r="K252" s="156"/>
    </row>
    <row r="253" spans="1:11" ht="14.1" customHeight="1" x14ac:dyDescent="0.25">
      <c r="A253" s="156"/>
      <c r="B253" s="156"/>
      <c r="C253" s="171" t="s">
        <v>81</v>
      </c>
      <c r="D253" s="169">
        <v>0</v>
      </c>
      <c r="E253" s="169">
        <v>0</v>
      </c>
      <c r="F253" s="169">
        <v>0</v>
      </c>
      <c r="G253" s="169">
        <v>0</v>
      </c>
      <c r="H253" s="156"/>
      <c r="I253" s="156"/>
      <c r="J253" s="156"/>
      <c r="K253" s="156"/>
    </row>
    <row r="254" spans="1:11" ht="14.1" customHeight="1" x14ac:dyDescent="0.25">
      <c r="A254" s="156"/>
      <c r="B254" s="156"/>
      <c r="C254" s="171" t="s">
        <v>82</v>
      </c>
      <c r="D254" s="169">
        <v>0</v>
      </c>
      <c r="E254" s="169">
        <v>0</v>
      </c>
      <c r="F254" s="169">
        <v>0</v>
      </c>
      <c r="G254" s="169">
        <v>0</v>
      </c>
      <c r="H254" s="156"/>
      <c r="I254" s="156"/>
      <c r="J254" s="156"/>
      <c r="K254" s="156"/>
    </row>
    <row r="255" spans="1:11" ht="14.1" customHeight="1" x14ac:dyDescent="0.25">
      <c r="A255" s="156"/>
      <c r="B255" s="156"/>
      <c r="C255" s="171" t="s">
        <v>83</v>
      </c>
      <c r="D255" s="169">
        <v>0</v>
      </c>
      <c r="E255" s="169">
        <v>0</v>
      </c>
      <c r="F255" s="169">
        <v>0</v>
      </c>
      <c r="G255" s="169">
        <v>0</v>
      </c>
      <c r="H255" s="156"/>
      <c r="I255" s="156"/>
      <c r="J255" s="156"/>
      <c r="K255" s="156"/>
    </row>
    <row r="256" spans="1:11" ht="14.1" customHeight="1" x14ac:dyDescent="0.25">
      <c r="A256" s="156"/>
      <c r="B256" s="156"/>
      <c r="C256" s="171" t="s">
        <v>84</v>
      </c>
      <c r="D256" s="169">
        <v>0</v>
      </c>
      <c r="E256" s="169">
        <v>0</v>
      </c>
      <c r="F256" s="169">
        <v>0</v>
      </c>
      <c r="G256" s="169">
        <v>0</v>
      </c>
      <c r="H256" s="156"/>
      <c r="I256" s="156"/>
      <c r="J256" s="156"/>
      <c r="K256" s="156"/>
    </row>
    <row r="257" spans="1:11" ht="14.1" customHeight="1" x14ac:dyDescent="0.25">
      <c r="A257" s="156"/>
      <c r="B257" s="156"/>
      <c r="C257" s="171" t="s">
        <v>87</v>
      </c>
      <c r="D257" s="169">
        <v>0</v>
      </c>
      <c r="E257" s="169">
        <v>0</v>
      </c>
      <c r="F257" s="169">
        <v>0</v>
      </c>
      <c r="G257" s="169">
        <v>0</v>
      </c>
      <c r="H257" s="156"/>
      <c r="I257" s="156"/>
      <c r="J257" s="156"/>
      <c r="K257" s="156"/>
    </row>
    <row r="258" spans="1:11" ht="14.1" customHeight="1" x14ac:dyDescent="0.25">
      <c r="A258" s="156"/>
      <c r="B258" s="156"/>
      <c r="C258" s="171" t="s">
        <v>88</v>
      </c>
      <c r="D258" s="169">
        <v>0</v>
      </c>
      <c r="E258" s="169">
        <v>0</v>
      </c>
      <c r="F258" s="169">
        <v>0</v>
      </c>
      <c r="G258" s="169">
        <v>0</v>
      </c>
      <c r="H258" s="156"/>
      <c r="I258" s="156"/>
      <c r="J258" s="156"/>
      <c r="K258" s="156"/>
    </row>
    <row r="259" spans="1:11" ht="14.1" customHeight="1" x14ac:dyDescent="0.25">
      <c r="A259" s="156"/>
      <c r="B259" s="156"/>
      <c r="C259" s="170" t="s">
        <v>89</v>
      </c>
      <c r="D259" s="169">
        <v>0</v>
      </c>
      <c r="E259" s="169">
        <v>125560000</v>
      </c>
      <c r="F259" s="169">
        <v>126000000</v>
      </c>
      <c r="G259" s="169">
        <v>126000000</v>
      </c>
      <c r="H259" s="156"/>
      <c r="I259" s="156"/>
      <c r="J259" s="156"/>
      <c r="K259" s="156"/>
    </row>
    <row r="260" spans="1:11" x14ac:dyDescent="0.25">
      <c r="A260" s="156"/>
      <c r="B260" s="156"/>
      <c r="C260" s="177" t="s">
        <v>46</v>
      </c>
      <c r="D260" s="1405" t="s">
        <v>2751</v>
      </c>
      <c r="E260" s="1406"/>
      <c r="F260" s="1406"/>
      <c r="G260" s="1406"/>
      <c r="H260" s="156"/>
      <c r="I260" s="156"/>
      <c r="J260" s="156"/>
      <c r="K260" s="156"/>
    </row>
    <row r="261" spans="1:11" ht="18" customHeight="1" x14ac:dyDescent="0.25">
      <c r="A261" s="156"/>
      <c r="B261" s="156"/>
      <c r="C261" s="154" t="s">
        <v>48</v>
      </c>
      <c r="D261" s="1407" t="s">
        <v>2750</v>
      </c>
      <c r="E261" s="1408"/>
      <c r="F261" s="1408"/>
      <c r="G261" s="1408"/>
      <c r="H261" s="156"/>
      <c r="I261" s="156"/>
      <c r="J261" s="156"/>
      <c r="K261" s="156"/>
    </row>
    <row r="262" spans="1:11" x14ac:dyDescent="0.25">
      <c r="A262" s="156"/>
      <c r="B262" s="156"/>
      <c r="C262" s="154" t="s">
        <v>50</v>
      </c>
      <c r="D262" s="1407" t="s">
        <v>2749</v>
      </c>
      <c r="E262" s="1408"/>
      <c r="F262" s="1408"/>
      <c r="G262" s="1408"/>
      <c r="H262" s="156"/>
      <c r="I262" s="156"/>
      <c r="J262" s="156"/>
      <c r="K262" s="156"/>
    </row>
    <row r="263" spans="1:11" ht="15" customHeight="1" x14ac:dyDescent="0.25">
      <c r="A263" s="156"/>
      <c r="B263" s="156"/>
      <c r="C263" s="175"/>
      <c r="D263" s="174">
        <v>2026</v>
      </c>
      <c r="E263" s="174">
        <v>2027</v>
      </c>
      <c r="F263" s="174">
        <v>2028</v>
      </c>
      <c r="G263" s="174">
        <v>2029</v>
      </c>
      <c r="H263" s="156"/>
      <c r="I263" s="156"/>
      <c r="J263" s="156"/>
      <c r="K263" s="156"/>
    </row>
    <row r="264" spans="1:11" ht="15" customHeight="1" x14ac:dyDescent="0.25">
      <c r="A264" s="156"/>
      <c r="B264" s="156"/>
      <c r="C264" s="173"/>
      <c r="D264" s="172" t="s">
        <v>17</v>
      </c>
      <c r="E264" s="172" t="s">
        <v>18</v>
      </c>
      <c r="F264" s="172" t="s">
        <v>18</v>
      </c>
      <c r="G264" s="172" t="s">
        <v>18</v>
      </c>
      <c r="H264" s="156"/>
      <c r="I264" s="156"/>
      <c r="J264" s="156"/>
      <c r="K264" s="156"/>
    </row>
    <row r="265" spans="1:11" ht="14.1" customHeight="1" x14ac:dyDescent="0.25">
      <c r="A265" s="156"/>
      <c r="B265" s="156"/>
      <c r="C265" s="163" t="s">
        <v>52</v>
      </c>
      <c r="D265" s="176" t="s">
        <v>53</v>
      </c>
      <c r="E265" s="176" t="s">
        <v>974</v>
      </c>
      <c r="F265" s="176" t="s">
        <v>974</v>
      </c>
      <c r="G265" s="176" t="s">
        <v>974</v>
      </c>
      <c r="H265" s="156"/>
      <c r="I265" s="156"/>
      <c r="J265" s="156"/>
      <c r="K265" s="156"/>
    </row>
    <row r="266" spans="1:11" ht="14.1" customHeight="1" x14ac:dyDescent="0.25">
      <c r="A266" s="156"/>
      <c r="B266" s="156"/>
      <c r="C266" s="163" t="s">
        <v>54</v>
      </c>
      <c r="D266" s="176" t="s">
        <v>55</v>
      </c>
      <c r="E266" s="176" t="s">
        <v>167</v>
      </c>
      <c r="F266" s="176" t="s">
        <v>167</v>
      </c>
      <c r="G266" s="176" t="s">
        <v>167</v>
      </c>
      <c r="H266" s="156"/>
      <c r="I266" s="156"/>
      <c r="J266" s="156"/>
      <c r="K266" s="156"/>
    </row>
    <row r="267" spans="1:11" ht="14.1" customHeight="1" x14ac:dyDescent="0.25">
      <c r="A267" s="156"/>
      <c r="B267" s="156"/>
      <c r="C267" s="163" t="s">
        <v>59</v>
      </c>
      <c r="D267" s="176" t="s">
        <v>55</v>
      </c>
      <c r="E267" s="176" t="s">
        <v>2748</v>
      </c>
      <c r="F267" s="176" t="s">
        <v>2748</v>
      </c>
      <c r="G267" s="176" t="s">
        <v>2748</v>
      </c>
      <c r="H267" s="156"/>
      <c r="I267" s="156"/>
      <c r="J267" s="156"/>
      <c r="K267" s="156"/>
    </row>
    <row r="268" spans="1:11" ht="14.1" customHeight="1" x14ac:dyDescent="0.25">
      <c r="A268" s="156"/>
      <c r="B268" s="156"/>
      <c r="C268" s="163" t="s">
        <v>63</v>
      </c>
      <c r="D268" s="176" t="s">
        <v>53</v>
      </c>
      <c r="E268" s="176" t="s">
        <v>53</v>
      </c>
      <c r="F268" s="176" t="s">
        <v>55</v>
      </c>
      <c r="G268" s="176" t="s">
        <v>55</v>
      </c>
      <c r="H268" s="156"/>
      <c r="I268" s="156"/>
      <c r="J268" s="156"/>
      <c r="K268" s="156"/>
    </row>
    <row r="269" spans="1:11" ht="14.1" customHeight="1" x14ac:dyDescent="0.25">
      <c r="A269" s="156"/>
      <c r="B269" s="156"/>
      <c r="C269" s="163" t="s">
        <v>65</v>
      </c>
      <c r="D269" s="176" t="s">
        <v>53</v>
      </c>
      <c r="E269" s="176" t="s">
        <v>53</v>
      </c>
      <c r="F269" s="176" t="s">
        <v>55</v>
      </c>
      <c r="G269" s="176" t="s">
        <v>55</v>
      </c>
      <c r="H269" s="156"/>
      <c r="I269" s="156"/>
      <c r="J269" s="156"/>
      <c r="K269" s="156"/>
    </row>
    <row r="270" spans="1:11" ht="14.1" customHeight="1" x14ac:dyDescent="0.25">
      <c r="A270" s="156"/>
      <c r="B270" s="156"/>
      <c r="C270" s="163" t="s">
        <v>68</v>
      </c>
      <c r="D270" s="176" t="s">
        <v>53</v>
      </c>
      <c r="E270" s="176" t="s">
        <v>53</v>
      </c>
      <c r="F270" s="176" t="s">
        <v>55</v>
      </c>
      <c r="G270" s="176" t="s">
        <v>55</v>
      </c>
      <c r="H270" s="156"/>
      <c r="I270" s="156"/>
      <c r="J270" s="156"/>
      <c r="K270" s="156"/>
    </row>
    <row r="271" spans="1:11" ht="14.1" customHeight="1" x14ac:dyDescent="0.25">
      <c r="A271" s="156"/>
      <c r="B271" s="156"/>
      <c r="C271" s="1409" t="s">
        <v>70</v>
      </c>
      <c r="D271" s="1410"/>
      <c r="E271" s="1410"/>
      <c r="F271" s="1410"/>
      <c r="G271" s="1410"/>
      <c r="H271" s="156"/>
      <c r="I271" s="156"/>
      <c r="J271" s="156"/>
      <c r="K271" s="156"/>
    </row>
    <row r="272" spans="1:11" ht="14.1" customHeight="1" x14ac:dyDescent="0.25">
      <c r="A272" s="156"/>
      <c r="B272" s="156"/>
      <c r="C272" s="175"/>
      <c r="D272" s="174">
        <v>2026</v>
      </c>
      <c r="E272" s="174">
        <v>2027</v>
      </c>
      <c r="F272" s="174">
        <v>2028</v>
      </c>
      <c r="G272" s="174">
        <v>2029</v>
      </c>
      <c r="H272" s="156"/>
      <c r="I272" s="156"/>
      <c r="J272" s="156"/>
      <c r="K272" s="156"/>
    </row>
    <row r="273" spans="1:11" ht="14.1" customHeight="1" x14ac:dyDescent="0.25">
      <c r="A273" s="156"/>
      <c r="B273" s="156"/>
      <c r="C273" s="173"/>
      <c r="D273" s="172" t="s">
        <v>17</v>
      </c>
      <c r="E273" s="172" t="s">
        <v>18</v>
      </c>
      <c r="F273" s="172" t="s">
        <v>18</v>
      </c>
      <c r="G273" s="172" t="s">
        <v>18</v>
      </c>
      <c r="H273" s="156"/>
      <c r="I273" s="156"/>
      <c r="J273" s="156"/>
      <c r="K273" s="156"/>
    </row>
    <row r="274" spans="1:11" ht="14.1" customHeight="1" x14ac:dyDescent="0.25">
      <c r="A274" s="156"/>
      <c r="B274" s="156"/>
      <c r="C274" s="171" t="s">
        <v>71</v>
      </c>
      <c r="D274" s="169">
        <v>0</v>
      </c>
      <c r="E274" s="169">
        <v>0</v>
      </c>
      <c r="F274" s="169">
        <v>0</v>
      </c>
      <c r="G274" s="169">
        <v>0</v>
      </c>
      <c r="H274" s="156"/>
      <c r="I274" s="156"/>
      <c r="J274" s="156"/>
      <c r="K274" s="156"/>
    </row>
    <row r="275" spans="1:11" ht="14.1" customHeight="1" x14ac:dyDescent="0.25">
      <c r="A275" s="156"/>
      <c r="B275" s="156"/>
      <c r="C275" s="171" t="s">
        <v>72</v>
      </c>
      <c r="D275" s="169">
        <v>0</v>
      </c>
      <c r="E275" s="169">
        <v>0</v>
      </c>
      <c r="F275" s="169">
        <v>0</v>
      </c>
      <c r="G275" s="169">
        <v>0</v>
      </c>
      <c r="H275" s="156"/>
      <c r="I275" s="156"/>
      <c r="J275" s="156"/>
      <c r="K275" s="156"/>
    </row>
    <row r="276" spans="1:11" ht="14.1" customHeight="1" x14ac:dyDescent="0.25">
      <c r="A276" s="156"/>
      <c r="B276" s="156"/>
      <c r="C276" s="171" t="s">
        <v>73</v>
      </c>
      <c r="D276" s="169">
        <v>0</v>
      </c>
      <c r="E276" s="169">
        <v>0</v>
      </c>
      <c r="F276" s="169">
        <v>0</v>
      </c>
      <c r="G276" s="169">
        <v>0</v>
      </c>
      <c r="H276" s="156"/>
      <c r="I276" s="156"/>
      <c r="J276" s="156"/>
      <c r="K276" s="156"/>
    </row>
    <row r="277" spans="1:11" ht="14.1" customHeight="1" x14ac:dyDescent="0.25">
      <c r="A277" s="156"/>
      <c r="B277" s="156"/>
      <c r="C277" s="171" t="s">
        <v>74</v>
      </c>
      <c r="D277" s="169">
        <v>0</v>
      </c>
      <c r="E277" s="169">
        <v>0</v>
      </c>
      <c r="F277" s="169">
        <v>0</v>
      </c>
      <c r="G277" s="169">
        <v>0</v>
      </c>
      <c r="H277" s="156"/>
      <c r="I277" s="156"/>
      <c r="J277" s="156"/>
      <c r="K277" s="156"/>
    </row>
    <row r="278" spans="1:11" ht="14.1" customHeight="1" x14ac:dyDescent="0.25">
      <c r="A278" s="156"/>
      <c r="B278" s="156"/>
      <c r="C278" s="171" t="s">
        <v>72</v>
      </c>
      <c r="D278" s="169">
        <v>0</v>
      </c>
      <c r="E278" s="169">
        <v>0</v>
      </c>
      <c r="F278" s="169">
        <v>0</v>
      </c>
      <c r="G278" s="169">
        <v>0</v>
      </c>
      <c r="H278" s="156"/>
      <c r="I278" s="156"/>
      <c r="J278" s="156"/>
      <c r="K278" s="156"/>
    </row>
    <row r="279" spans="1:11" ht="14.1" customHeight="1" x14ac:dyDescent="0.25">
      <c r="A279" s="156"/>
      <c r="B279" s="156"/>
      <c r="C279" s="171" t="s">
        <v>73</v>
      </c>
      <c r="D279" s="169">
        <v>0</v>
      </c>
      <c r="E279" s="169">
        <v>0</v>
      </c>
      <c r="F279" s="169">
        <v>0</v>
      </c>
      <c r="G279" s="169">
        <v>0</v>
      </c>
      <c r="H279" s="156"/>
      <c r="I279" s="156"/>
      <c r="J279" s="156"/>
      <c r="K279" s="156"/>
    </row>
    <row r="280" spans="1:11" ht="14.1" customHeight="1" x14ac:dyDescent="0.25">
      <c r="A280" s="156"/>
      <c r="B280" s="156"/>
      <c r="C280" s="171" t="s">
        <v>75</v>
      </c>
      <c r="D280" s="169">
        <v>0</v>
      </c>
      <c r="E280" s="169">
        <v>0</v>
      </c>
      <c r="F280" s="169">
        <v>0</v>
      </c>
      <c r="G280" s="169">
        <v>0</v>
      </c>
      <c r="H280" s="156"/>
      <c r="I280" s="156"/>
      <c r="J280" s="156"/>
      <c r="K280" s="156"/>
    </row>
    <row r="281" spans="1:11" ht="14.1" customHeight="1" x14ac:dyDescent="0.25">
      <c r="A281" s="156"/>
      <c r="B281" s="156"/>
      <c r="C281" s="171" t="s">
        <v>72</v>
      </c>
      <c r="D281" s="169">
        <v>0</v>
      </c>
      <c r="E281" s="169">
        <v>0</v>
      </c>
      <c r="F281" s="169">
        <v>0</v>
      </c>
      <c r="G281" s="169">
        <v>0</v>
      </c>
      <c r="H281" s="156"/>
      <c r="I281" s="156"/>
      <c r="J281" s="156"/>
      <c r="K281" s="156"/>
    </row>
    <row r="282" spans="1:11" ht="14.1" customHeight="1" x14ac:dyDescent="0.25">
      <c r="A282" s="156"/>
      <c r="B282" s="156"/>
      <c r="C282" s="171" t="s">
        <v>73</v>
      </c>
      <c r="D282" s="169">
        <v>0</v>
      </c>
      <c r="E282" s="169">
        <v>0</v>
      </c>
      <c r="F282" s="169">
        <v>0</v>
      </c>
      <c r="G282" s="169">
        <v>0</v>
      </c>
      <c r="H282" s="156"/>
      <c r="I282" s="156"/>
      <c r="J282" s="156"/>
      <c r="K282" s="156"/>
    </row>
    <row r="283" spans="1:11" ht="14.1" customHeight="1" x14ac:dyDescent="0.25">
      <c r="A283" s="156"/>
      <c r="B283" s="156"/>
      <c r="C283" s="171" t="s">
        <v>76</v>
      </c>
      <c r="D283" s="169">
        <v>0</v>
      </c>
      <c r="E283" s="169">
        <v>0</v>
      </c>
      <c r="F283" s="169">
        <v>0</v>
      </c>
      <c r="G283" s="169">
        <v>0</v>
      </c>
      <c r="H283" s="156"/>
      <c r="I283" s="156"/>
      <c r="J283" s="156"/>
      <c r="K283" s="156"/>
    </row>
    <row r="284" spans="1:11" ht="14.1" customHeight="1" x14ac:dyDescent="0.25">
      <c r="A284" s="156"/>
      <c r="B284" s="156"/>
      <c r="C284" s="171" t="s">
        <v>72</v>
      </c>
      <c r="D284" s="169">
        <v>0</v>
      </c>
      <c r="E284" s="169">
        <v>0</v>
      </c>
      <c r="F284" s="169">
        <v>0</v>
      </c>
      <c r="G284" s="169">
        <v>0</v>
      </c>
      <c r="H284" s="156"/>
      <c r="I284" s="156"/>
      <c r="J284" s="156"/>
      <c r="K284" s="156"/>
    </row>
    <row r="285" spans="1:11" ht="14.1" customHeight="1" x14ac:dyDescent="0.25">
      <c r="A285" s="156"/>
      <c r="B285" s="156"/>
      <c r="C285" s="171" t="s">
        <v>73</v>
      </c>
      <c r="D285" s="169">
        <v>0</v>
      </c>
      <c r="E285" s="169">
        <v>0</v>
      </c>
      <c r="F285" s="169">
        <v>0</v>
      </c>
      <c r="G285" s="169">
        <v>0</v>
      </c>
      <c r="H285" s="156"/>
      <c r="I285" s="156"/>
      <c r="J285" s="156"/>
      <c r="K285" s="156"/>
    </row>
    <row r="286" spans="1:11" ht="14.1" customHeight="1" x14ac:dyDescent="0.25">
      <c r="A286" s="156"/>
      <c r="B286" s="156"/>
      <c r="C286" s="171" t="s">
        <v>77</v>
      </c>
      <c r="D286" s="169">
        <v>0</v>
      </c>
      <c r="E286" s="169">
        <v>0</v>
      </c>
      <c r="F286" s="169">
        <v>0</v>
      </c>
      <c r="G286" s="169">
        <v>0</v>
      </c>
      <c r="H286" s="156"/>
      <c r="I286" s="156"/>
      <c r="J286" s="156"/>
      <c r="K286" s="156"/>
    </row>
    <row r="287" spans="1:11" ht="14.1" customHeight="1" x14ac:dyDescent="0.25">
      <c r="A287" s="156"/>
      <c r="B287" s="156"/>
      <c r="C287" s="171" t="s">
        <v>72</v>
      </c>
      <c r="D287" s="169">
        <v>0</v>
      </c>
      <c r="E287" s="169">
        <v>0</v>
      </c>
      <c r="F287" s="169">
        <v>0</v>
      </c>
      <c r="G287" s="169">
        <v>0</v>
      </c>
      <c r="H287" s="156"/>
      <c r="I287" s="156"/>
      <c r="J287" s="156"/>
      <c r="K287" s="156"/>
    </row>
    <row r="288" spans="1:11" ht="14.1" customHeight="1" x14ac:dyDescent="0.25">
      <c r="A288" s="156"/>
      <c r="B288" s="156"/>
      <c r="C288" s="171" t="s">
        <v>73</v>
      </c>
      <c r="D288" s="169">
        <v>0</v>
      </c>
      <c r="E288" s="169">
        <v>0</v>
      </c>
      <c r="F288" s="169">
        <v>0</v>
      </c>
      <c r="G288" s="169">
        <v>0</v>
      </c>
      <c r="H288" s="156"/>
      <c r="I288" s="156"/>
      <c r="J288" s="156"/>
      <c r="K288" s="156"/>
    </row>
    <row r="289" spans="1:11" ht="14.1" customHeight="1" x14ac:dyDescent="0.25">
      <c r="A289" s="156"/>
      <c r="B289" s="156"/>
      <c r="C289" s="171" t="s">
        <v>78</v>
      </c>
      <c r="D289" s="169">
        <v>0</v>
      </c>
      <c r="E289" s="169">
        <v>15000000</v>
      </c>
      <c r="F289" s="169">
        <v>15000000</v>
      </c>
      <c r="G289" s="169">
        <v>15000000</v>
      </c>
      <c r="H289" s="156"/>
      <c r="I289" s="156"/>
      <c r="J289" s="156"/>
      <c r="K289" s="156"/>
    </row>
    <row r="290" spans="1:11" ht="14.1" customHeight="1" x14ac:dyDescent="0.25">
      <c r="A290" s="156"/>
      <c r="B290" s="156"/>
      <c r="C290" s="171" t="s">
        <v>72</v>
      </c>
      <c r="D290" s="169">
        <v>0</v>
      </c>
      <c r="E290" s="169">
        <v>15000000</v>
      </c>
      <c r="F290" s="169">
        <v>15000000</v>
      </c>
      <c r="G290" s="169">
        <v>15000000</v>
      </c>
      <c r="H290" s="156"/>
      <c r="I290" s="156"/>
      <c r="J290" s="156"/>
      <c r="K290" s="156"/>
    </row>
    <row r="291" spans="1:11" ht="14.1" customHeight="1" x14ac:dyDescent="0.25">
      <c r="A291" s="156"/>
      <c r="B291" s="156"/>
      <c r="C291" s="171" t="s">
        <v>73</v>
      </c>
      <c r="D291" s="169">
        <v>0</v>
      </c>
      <c r="E291" s="169">
        <v>0</v>
      </c>
      <c r="F291" s="169">
        <v>0</v>
      </c>
      <c r="G291" s="169">
        <v>0</v>
      </c>
      <c r="H291" s="156"/>
      <c r="I291" s="156"/>
      <c r="J291" s="156"/>
      <c r="K291" s="156"/>
    </row>
    <row r="292" spans="1:11" ht="14.1" customHeight="1" x14ac:dyDescent="0.25">
      <c r="A292" s="156"/>
      <c r="B292" s="156"/>
      <c r="C292" s="171" t="s">
        <v>79</v>
      </c>
      <c r="D292" s="169">
        <v>0</v>
      </c>
      <c r="E292" s="169">
        <v>0</v>
      </c>
      <c r="F292" s="169">
        <v>0</v>
      </c>
      <c r="G292" s="169">
        <v>0</v>
      </c>
      <c r="H292" s="156"/>
      <c r="I292" s="156"/>
      <c r="J292" s="156"/>
      <c r="K292" s="156"/>
    </row>
    <row r="293" spans="1:11" ht="14.1" customHeight="1" x14ac:dyDescent="0.25">
      <c r="A293" s="156"/>
      <c r="B293" s="156"/>
      <c r="C293" s="171" t="s">
        <v>72</v>
      </c>
      <c r="D293" s="169">
        <v>0</v>
      </c>
      <c r="E293" s="169">
        <v>0</v>
      </c>
      <c r="F293" s="169">
        <v>0</v>
      </c>
      <c r="G293" s="169">
        <v>0</v>
      </c>
      <c r="H293" s="156"/>
      <c r="I293" s="156"/>
      <c r="J293" s="156"/>
      <c r="K293" s="156"/>
    </row>
    <row r="294" spans="1:11" ht="14.1" customHeight="1" x14ac:dyDescent="0.25">
      <c r="A294" s="156"/>
      <c r="B294" s="156"/>
      <c r="C294" s="171" t="s">
        <v>73</v>
      </c>
      <c r="D294" s="169">
        <v>0</v>
      </c>
      <c r="E294" s="169">
        <v>0</v>
      </c>
      <c r="F294" s="169">
        <v>0</v>
      </c>
      <c r="G294" s="169">
        <v>0</v>
      </c>
      <c r="H294" s="156"/>
      <c r="I294" s="156"/>
      <c r="J294" s="156"/>
      <c r="K294" s="156"/>
    </row>
    <row r="295" spans="1:11" ht="14.1" customHeight="1" x14ac:dyDescent="0.25">
      <c r="A295" s="156"/>
      <c r="B295" s="156"/>
      <c r="C295" s="171" t="s">
        <v>80</v>
      </c>
      <c r="D295" s="169">
        <v>0</v>
      </c>
      <c r="E295" s="169">
        <v>0</v>
      </c>
      <c r="F295" s="169">
        <v>0</v>
      </c>
      <c r="G295" s="169">
        <v>0</v>
      </c>
      <c r="H295" s="156"/>
      <c r="I295" s="156"/>
      <c r="J295" s="156"/>
      <c r="K295" s="156"/>
    </row>
    <row r="296" spans="1:11" ht="14.1" customHeight="1" x14ac:dyDescent="0.25">
      <c r="A296" s="156"/>
      <c r="B296" s="156"/>
      <c r="C296" s="171" t="s">
        <v>72</v>
      </c>
      <c r="D296" s="169">
        <v>0</v>
      </c>
      <c r="E296" s="169">
        <v>0</v>
      </c>
      <c r="F296" s="169">
        <v>0</v>
      </c>
      <c r="G296" s="169">
        <v>0</v>
      </c>
      <c r="H296" s="156"/>
      <c r="I296" s="156"/>
      <c r="J296" s="156"/>
      <c r="K296" s="156"/>
    </row>
    <row r="297" spans="1:11" ht="14.1" customHeight="1" x14ac:dyDescent="0.25">
      <c r="A297" s="156"/>
      <c r="B297" s="156"/>
      <c r="C297" s="171" t="s">
        <v>81</v>
      </c>
      <c r="D297" s="169">
        <v>0</v>
      </c>
      <c r="E297" s="169">
        <v>0</v>
      </c>
      <c r="F297" s="169">
        <v>0</v>
      </c>
      <c r="G297" s="169">
        <v>0</v>
      </c>
      <c r="H297" s="156"/>
      <c r="I297" s="156"/>
      <c r="J297" s="156"/>
      <c r="K297" s="156"/>
    </row>
    <row r="298" spans="1:11" ht="14.1" customHeight="1" x14ac:dyDescent="0.25">
      <c r="A298" s="156"/>
      <c r="B298" s="156"/>
      <c r="C298" s="171" t="s">
        <v>82</v>
      </c>
      <c r="D298" s="169">
        <v>0</v>
      </c>
      <c r="E298" s="169">
        <v>0</v>
      </c>
      <c r="F298" s="169">
        <v>0</v>
      </c>
      <c r="G298" s="169">
        <v>0</v>
      </c>
      <c r="H298" s="156"/>
      <c r="I298" s="156"/>
      <c r="J298" s="156"/>
      <c r="K298" s="156"/>
    </row>
    <row r="299" spans="1:11" ht="14.1" customHeight="1" x14ac:dyDescent="0.25">
      <c r="A299" s="156"/>
      <c r="B299" s="156"/>
      <c r="C299" s="171" t="s">
        <v>83</v>
      </c>
      <c r="D299" s="169">
        <v>0</v>
      </c>
      <c r="E299" s="169">
        <v>0</v>
      </c>
      <c r="F299" s="169">
        <v>0</v>
      </c>
      <c r="G299" s="169">
        <v>0</v>
      </c>
      <c r="H299" s="156"/>
      <c r="I299" s="156"/>
      <c r="J299" s="156"/>
      <c r="K299" s="156"/>
    </row>
    <row r="300" spans="1:11" ht="14.1" customHeight="1" x14ac:dyDescent="0.25">
      <c r="A300" s="156"/>
      <c r="B300" s="156"/>
      <c r="C300" s="171" t="s">
        <v>84</v>
      </c>
      <c r="D300" s="169">
        <v>0</v>
      </c>
      <c r="E300" s="169">
        <v>0</v>
      </c>
      <c r="F300" s="169">
        <v>0</v>
      </c>
      <c r="G300" s="169">
        <v>0</v>
      </c>
      <c r="H300" s="156"/>
      <c r="I300" s="156"/>
      <c r="J300" s="156"/>
      <c r="K300" s="156"/>
    </row>
    <row r="301" spans="1:11" ht="14.1" customHeight="1" x14ac:dyDescent="0.25">
      <c r="A301" s="156"/>
      <c r="B301" s="156"/>
      <c r="C301" s="171" t="s">
        <v>85</v>
      </c>
      <c r="D301" s="169">
        <v>0</v>
      </c>
      <c r="E301" s="169">
        <v>0</v>
      </c>
      <c r="F301" s="169">
        <v>0</v>
      </c>
      <c r="G301" s="169">
        <v>0</v>
      </c>
      <c r="H301" s="156"/>
      <c r="I301" s="156"/>
      <c r="J301" s="156"/>
      <c r="K301" s="156"/>
    </row>
    <row r="302" spans="1:11" ht="14.1" customHeight="1" x14ac:dyDescent="0.25">
      <c r="A302" s="156"/>
      <c r="B302" s="156"/>
      <c r="C302" s="171" t="s">
        <v>72</v>
      </c>
      <c r="D302" s="169">
        <v>0</v>
      </c>
      <c r="E302" s="169">
        <v>0</v>
      </c>
      <c r="F302" s="169">
        <v>0</v>
      </c>
      <c r="G302" s="169">
        <v>0</v>
      </c>
      <c r="H302" s="156"/>
      <c r="I302" s="156"/>
      <c r="J302" s="156"/>
      <c r="K302" s="156"/>
    </row>
    <row r="303" spans="1:11" ht="14.1" customHeight="1" x14ac:dyDescent="0.25">
      <c r="A303" s="156"/>
      <c r="B303" s="156"/>
      <c r="C303" s="171" t="s">
        <v>81</v>
      </c>
      <c r="D303" s="169">
        <v>0</v>
      </c>
      <c r="E303" s="169">
        <v>0</v>
      </c>
      <c r="F303" s="169">
        <v>0</v>
      </c>
      <c r="G303" s="169">
        <v>0</v>
      </c>
      <c r="H303" s="156"/>
      <c r="I303" s="156"/>
      <c r="J303" s="156"/>
      <c r="K303" s="156"/>
    </row>
    <row r="304" spans="1:11" ht="14.1" customHeight="1" x14ac:dyDescent="0.25">
      <c r="A304" s="156"/>
      <c r="B304" s="156"/>
      <c r="C304" s="171" t="s">
        <v>82</v>
      </c>
      <c r="D304" s="169">
        <v>0</v>
      </c>
      <c r="E304" s="169">
        <v>0</v>
      </c>
      <c r="F304" s="169">
        <v>0</v>
      </c>
      <c r="G304" s="169">
        <v>0</v>
      </c>
      <c r="H304" s="156"/>
      <c r="I304" s="156"/>
      <c r="J304" s="156"/>
      <c r="K304" s="156"/>
    </row>
    <row r="305" spans="1:11" ht="14.1" customHeight="1" x14ac:dyDescent="0.25">
      <c r="A305" s="156"/>
      <c r="B305" s="156"/>
      <c r="C305" s="171" t="s">
        <v>83</v>
      </c>
      <c r="D305" s="169">
        <v>0</v>
      </c>
      <c r="E305" s="169">
        <v>0</v>
      </c>
      <c r="F305" s="169">
        <v>0</v>
      </c>
      <c r="G305" s="169">
        <v>0</v>
      </c>
      <c r="H305" s="156"/>
      <c r="I305" s="156"/>
      <c r="J305" s="156"/>
      <c r="K305" s="156"/>
    </row>
    <row r="306" spans="1:11" ht="14.1" customHeight="1" x14ac:dyDescent="0.25">
      <c r="A306" s="156"/>
      <c r="B306" s="156"/>
      <c r="C306" s="171" t="s">
        <v>84</v>
      </c>
      <c r="D306" s="169">
        <v>0</v>
      </c>
      <c r="E306" s="169">
        <v>0</v>
      </c>
      <c r="F306" s="169">
        <v>0</v>
      </c>
      <c r="G306" s="169">
        <v>0</v>
      </c>
      <c r="H306" s="156"/>
      <c r="I306" s="156"/>
      <c r="J306" s="156"/>
      <c r="K306" s="156"/>
    </row>
    <row r="307" spans="1:11" ht="14.1" customHeight="1" x14ac:dyDescent="0.25">
      <c r="A307" s="156"/>
      <c r="B307" s="156"/>
      <c r="C307" s="171" t="s">
        <v>86</v>
      </c>
      <c r="D307" s="169">
        <v>0</v>
      </c>
      <c r="E307" s="169">
        <v>0</v>
      </c>
      <c r="F307" s="169">
        <v>0</v>
      </c>
      <c r="G307" s="169">
        <v>0</v>
      </c>
      <c r="H307" s="156"/>
      <c r="I307" s="156"/>
      <c r="J307" s="156"/>
      <c r="K307" s="156"/>
    </row>
    <row r="308" spans="1:11" ht="14.1" customHeight="1" x14ac:dyDescent="0.25">
      <c r="A308" s="156"/>
      <c r="B308" s="156"/>
      <c r="C308" s="171" t="s">
        <v>72</v>
      </c>
      <c r="D308" s="169">
        <v>0</v>
      </c>
      <c r="E308" s="169">
        <v>0</v>
      </c>
      <c r="F308" s="169">
        <v>0</v>
      </c>
      <c r="G308" s="169">
        <v>0</v>
      </c>
      <c r="H308" s="156"/>
      <c r="I308" s="156"/>
      <c r="J308" s="156"/>
      <c r="K308" s="156"/>
    </row>
    <row r="309" spans="1:11" ht="14.1" customHeight="1" x14ac:dyDescent="0.25">
      <c r="A309" s="156"/>
      <c r="B309" s="156"/>
      <c r="C309" s="171" t="s">
        <v>81</v>
      </c>
      <c r="D309" s="169">
        <v>0</v>
      </c>
      <c r="E309" s="169">
        <v>0</v>
      </c>
      <c r="F309" s="169">
        <v>0</v>
      </c>
      <c r="G309" s="169">
        <v>0</v>
      </c>
      <c r="H309" s="156"/>
      <c r="I309" s="156"/>
      <c r="J309" s="156"/>
      <c r="K309" s="156"/>
    </row>
    <row r="310" spans="1:11" ht="14.1" customHeight="1" x14ac:dyDescent="0.25">
      <c r="A310" s="156"/>
      <c r="B310" s="156"/>
      <c r="C310" s="171" t="s">
        <v>82</v>
      </c>
      <c r="D310" s="169">
        <v>0</v>
      </c>
      <c r="E310" s="169">
        <v>0</v>
      </c>
      <c r="F310" s="169">
        <v>0</v>
      </c>
      <c r="G310" s="169">
        <v>0</v>
      </c>
      <c r="H310" s="156"/>
      <c r="I310" s="156"/>
      <c r="J310" s="156"/>
      <c r="K310" s="156"/>
    </row>
    <row r="311" spans="1:11" ht="14.1" customHeight="1" x14ac:dyDescent="0.25">
      <c r="A311" s="156"/>
      <c r="B311" s="156"/>
      <c r="C311" s="171" t="s">
        <v>83</v>
      </c>
      <c r="D311" s="169">
        <v>0</v>
      </c>
      <c r="E311" s="169">
        <v>0</v>
      </c>
      <c r="F311" s="169">
        <v>0</v>
      </c>
      <c r="G311" s="169">
        <v>0</v>
      </c>
      <c r="H311" s="156"/>
      <c r="I311" s="156"/>
      <c r="J311" s="156"/>
      <c r="K311" s="156"/>
    </row>
    <row r="312" spans="1:11" ht="14.1" customHeight="1" x14ac:dyDescent="0.25">
      <c r="A312" s="156"/>
      <c r="B312" s="156"/>
      <c r="C312" s="171" t="s">
        <v>84</v>
      </c>
      <c r="D312" s="169">
        <v>0</v>
      </c>
      <c r="E312" s="169">
        <v>0</v>
      </c>
      <c r="F312" s="169">
        <v>0</v>
      </c>
      <c r="G312" s="169">
        <v>0</v>
      </c>
      <c r="H312" s="156"/>
      <c r="I312" s="156"/>
      <c r="J312" s="156"/>
      <c r="K312" s="156"/>
    </row>
    <row r="313" spans="1:11" ht="14.1" customHeight="1" x14ac:dyDescent="0.25">
      <c r="A313" s="156"/>
      <c r="B313" s="156"/>
      <c r="C313" s="171" t="s">
        <v>87</v>
      </c>
      <c r="D313" s="169">
        <v>0</v>
      </c>
      <c r="E313" s="169">
        <v>0</v>
      </c>
      <c r="F313" s="169">
        <v>0</v>
      </c>
      <c r="G313" s="169">
        <v>0</v>
      </c>
      <c r="H313" s="156"/>
      <c r="I313" s="156"/>
      <c r="J313" s="156"/>
      <c r="K313" s="156"/>
    </row>
    <row r="314" spans="1:11" ht="14.1" customHeight="1" x14ac:dyDescent="0.25">
      <c r="A314" s="156"/>
      <c r="B314" s="156"/>
      <c r="C314" s="171" t="s">
        <v>88</v>
      </c>
      <c r="D314" s="169">
        <v>0</v>
      </c>
      <c r="E314" s="169">
        <v>0</v>
      </c>
      <c r="F314" s="169">
        <v>0</v>
      </c>
      <c r="G314" s="169">
        <v>0</v>
      </c>
      <c r="H314" s="156"/>
      <c r="I314" s="156"/>
      <c r="J314" s="156"/>
      <c r="K314" s="156"/>
    </row>
    <row r="315" spans="1:11" ht="14.1" customHeight="1" x14ac:dyDescent="0.25">
      <c r="A315" s="156"/>
      <c r="B315" s="156"/>
      <c r="C315" s="170" t="s">
        <v>89</v>
      </c>
      <c r="D315" s="169">
        <v>0</v>
      </c>
      <c r="E315" s="169">
        <v>15000000</v>
      </c>
      <c r="F315" s="169">
        <v>15000000</v>
      </c>
      <c r="G315" s="169">
        <v>15000000</v>
      </c>
      <c r="H315" s="156"/>
      <c r="I315" s="156"/>
      <c r="J315" s="156"/>
      <c r="K315" s="156"/>
    </row>
    <row r="316" spans="1:11" ht="15" customHeight="1" x14ac:dyDescent="0.25">
      <c r="A316" s="156"/>
      <c r="B316" s="156"/>
      <c r="C316" s="168" t="s">
        <v>53</v>
      </c>
      <c r="D316" s="167" t="s">
        <v>53</v>
      </c>
      <c r="E316" s="167" t="s">
        <v>53</v>
      </c>
      <c r="F316" s="167" t="s">
        <v>53</v>
      </c>
      <c r="G316" s="167" t="s">
        <v>53</v>
      </c>
      <c r="H316" s="156"/>
      <c r="I316" s="156"/>
      <c r="J316" s="156"/>
      <c r="K316" s="156"/>
    </row>
    <row r="317" spans="1:11" ht="15" customHeight="1" x14ac:dyDescent="0.25">
      <c r="A317" s="156"/>
      <c r="B317" s="156"/>
      <c r="C317" s="166" t="s">
        <v>156</v>
      </c>
      <c r="D317" s="165">
        <v>0</v>
      </c>
      <c r="E317" s="165">
        <v>1147305000</v>
      </c>
      <c r="F317" s="165">
        <v>1151590000</v>
      </c>
      <c r="G317" s="165">
        <v>1181590000</v>
      </c>
      <c r="H317" s="156"/>
      <c r="I317" s="156"/>
      <c r="J317" s="156"/>
      <c r="K317" s="156"/>
    </row>
    <row r="318" spans="1:11" ht="15" customHeight="1" x14ac:dyDescent="0.25">
      <c r="A318" s="156"/>
      <c r="B318" s="156"/>
      <c r="C318" s="163" t="s">
        <v>71</v>
      </c>
      <c r="D318" s="162">
        <v>0</v>
      </c>
      <c r="E318" s="162">
        <v>707402000</v>
      </c>
      <c r="F318" s="162">
        <v>707402000</v>
      </c>
      <c r="G318" s="162">
        <v>707402000</v>
      </c>
      <c r="H318" s="156"/>
      <c r="I318" s="156"/>
      <c r="J318" s="156"/>
      <c r="K318" s="156"/>
    </row>
    <row r="319" spans="1:11" ht="15" customHeight="1" x14ac:dyDescent="0.25">
      <c r="A319" s="156"/>
      <c r="B319" s="156"/>
      <c r="C319" s="163" t="s">
        <v>72</v>
      </c>
      <c r="D319" s="162">
        <v>0</v>
      </c>
      <c r="E319" s="162">
        <v>707402000</v>
      </c>
      <c r="F319" s="162">
        <v>707402000</v>
      </c>
      <c r="G319" s="162">
        <v>707402000</v>
      </c>
      <c r="H319" s="156"/>
      <c r="I319" s="156"/>
      <c r="J319" s="156"/>
      <c r="K319" s="156"/>
    </row>
    <row r="320" spans="1:11" ht="15" customHeight="1" x14ac:dyDescent="0.25">
      <c r="A320" s="156"/>
      <c r="B320" s="156"/>
      <c r="C320" s="163" t="s">
        <v>73</v>
      </c>
      <c r="D320" s="162">
        <v>0</v>
      </c>
      <c r="E320" s="162">
        <v>0</v>
      </c>
      <c r="F320" s="162">
        <v>0</v>
      </c>
      <c r="G320" s="162">
        <v>0</v>
      </c>
      <c r="H320" s="156"/>
      <c r="I320" s="156"/>
      <c r="J320" s="156"/>
      <c r="K320" s="156"/>
    </row>
    <row r="321" spans="1:11" ht="15" customHeight="1" x14ac:dyDescent="0.25">
      <c r="A321" s="156"/>
      <c r="B321" s="156"/>
      <c r="C321" s="163" t="s">
        <v>74</v>
      </c>
      <c r="D321" s="162">
        <v>0</v>
      </c>
      <c r="E321" s="162">
        <v>77600000</v>
      </c>
      <c r="F321" s="162">
        <v>77600000</v>
      </c>
      <c r="G321" s="162">
        <v>77600000</v>
      </c>
      <c r="H321" s="156"/>
      <c r="I321" s="156"/>
      <c r="J321" s="156"/>
      <c r="K321" s="156"/>
    </row>
    <row r="322" spans="1:11" ht="15" customHeight="1" x14ac:dyDescent="0.25">
      <c r="A322" s="156"/>
      <c r="B322" s="156"/>
      <c r="C322" s="163" t="s">
        <v>72</v>
      </c>
      <c r="D322" s="162">
        <v>0</v>
      </c>
      <c r="E322" s="162">
        <v>77600000</v>
      </c>
      <c r="F322" s="162">
        <v>77600000</v>
      </c>
      <c r="G322" s="162">
        <v>77600000</v>
      </c>
      <c r="H322" s="156"/>
      <c r="I322" s="156"/>
      <c r="J322" s="156"/>
      <c r="K322" s="156"/>
    </row>
    <row r="323" spans="1:11" ht="15" customHeight="1" x14ac:dyDescent="0.25">
      <c r="A323" s="156"/>
      <c r="B323" s="156"/>
      <c r="C323" s="163" t="s">
        <v>73</v>
      </c>
      <c r="D323" s="162">
        <v>0</v>
      </c>
      <c r="E323" s="162">
        <v>0</v>
      </c>
      <c r="F323" s="162">
        <v>0</v>
      </c>
      <c r="G323" s="162">
        <v>0</v>
      </c>
      <c r="H323" s="156"/>
      <c r="I323" s="156"/>
      <c r="J323" s="156"/>
      <c r="K323" s="156"/>
    </row>
    <row r="324" spans="1:11" ht="15" customHeight="1" x14ac:dyDescent="0.25">
      <c r="A324" s="156"/>
      <c r="B324" s="156"/>
      <c r="C324" s="163" t="s">
        <v>75</v>
      </c>
      <c r="D324" s="162">
        <v>0</v>
      </c>
      <c r="E324" s="162">
        <v>347303000</v>
      </c>
      <c r="F324" s="162">
        <v>351588000</v>
      </c>
      <c r="G324" s="162">
        <v>381588000</v>
      </c>
      <c r="H324" s="156"/>
      <c r="I324" s="156"/>
      <c r="J324" s="156"/>
      <c r="K324" s="156"/>
    </row>
    <row r="325" spans="1:11" ht="15" customHeight="1" x14ac:dyDescent="0.25">
      <c r="A325" s="156"/>
      <c r="B325" s="156"/>
      <c r="C325" s="163" t="s">
        <v>72</v>
      </c>
      <c r="D325" s="162">
        <v>0</v>
      </c>
      <c r="E325" s="162">
        <v>347303000</v>
      </c>
      <c r="F325" s="162">
        <v>351588000</v>
      </c>
      <c r="G325" s="162">
        <v>381588000</v>
      </c>
      <c r="H325" s="156"/>
      <c r="I325" s="156"/>
      <c r="J325" s="156"/>
      <c r="K325" s="156"/>
    </row>
    <row r="326" spans="1:11" ht="15" customHeight="1" x14ac:dyDescent="0.25">
      <c r="A326" s="156"/>
      <c r="B326" s="156"/>
      <c r="C326" s="163" t="s">
        <v>73</v>
      </c>
      <c r="D326" s="162">
        <v>0</v>
      </c>
      <c r="E326" s="162">
        <v>0</v>
      </c>
      <c r="F326" s="162">
        <v>0</v>
      </c>
      <c r="G326" s="162">
        <v>0</v>
      </c>
      <c r="H326" s="156"/>
      <c r="I326" s="156"/>
      <c r="J326" s="156"/>
      <c r="K326" s="156"/>
    </row>
    <row r="327" spans="1:11" ht="15" customHeight="1" x14ac:dyDescent="0.25">
      <c r="A327" s="156"/>
      <c r="B327" s="156"/>
      <c r="C327" s="163" t="s">
        <v>76</v>
      </c>
      <c r="D327" s="162">
        <v>0</v>
      </c>
      <c r="E327" s="162">
        <v>0</v>
      </c>
      <c r="F327" s="162">
        <v>0</v>
      </c>
      <c r="G327" s="162">
        <v>0</v>
      </c>
      <c r="H327" s="156"/>
      <c r="I327" s="156"/>
      <c r="J327" s="156"/>
      <c r="K327" s="156"/>
    </row>
    <row r="328" spans="1:11" ht="15" customHeight="1" x14ac:dyDescent="0.25">
      <c r="A328" s="156"/>
      <c r="B328" s="156"/>
      <c r="C328" s="163" t="s">
        <v>72</v>
      </c>
      <c r="D328" s="162">
        <v>0</v>
      </c>
      <c r="E328" s="162">
        <v>0</v>
      </c>
      <c r="F328" s="162">
        <v>0</v>
      </c>
      <c r="G328" s="162">
        <v>0</v>
      </c>
      <c r="H328" s="156"/>
      <c r="I328" s="156"/>
      <c r="J328" s="156"/>
      <c r="K328" s="156"/>
    </row>
    <row r="329" spans="1:11" ht="15" customHeight="1" x14ac:dyDescent="0.25">
      <c r="A329" s="156"/>
      <c r="B329" s="156"/>
      <c r="C329" s="163" t="s">
        <v>73</v>
      </c>
      <c r="D329" s="162">
        <v>0</v>
      </c>
      <c r="E329" s="162">
        <v>0</v>
      </c>
      <c r="F329" s="162">
        <v>0</v>
      </c>
      <c r="G329" s="162">
        <v>0</v>
      </c>
      <c r="H329" s="156"/>
      <c r="I329" s="156"/>
      <c r="J329" s="156"/>
      <c r="K329" s="156"/>
    </row>
    <row r="330" spans="1:11" ht="20.100000000000001" customHeight="1" x14ac:dyDescent="0.25">
      <c r="A330" s="156"/>
      <c r="B330" s="156"/>
      <c r="C330" s="163" t="s">
        <v>157</v>
      </c>
      <c r="D330" s="164">
        <v>0</v>
      </c>
      <c r="E330" s="164">
        <v>0</v>
      </c>
      <c r="F330" s="164">
        <v>0</v>
      </c>
      <c r="G330" s="164">
        <v>0</v>
      </c>
      <c r="H330" s="156"/>
      <c r="I330" s="156"/>
      <c r="J330" s="156"/>
      <c r="K330" s="156"/>
    </row>
    <row r="331" spans="1:11" ht="15" customHeight="1" x14ac:dyDescent="0.25">
      <c r="A331" s="156"/>
      <c r="B331" s="156"/>
      <c r="C331" s="163" t="s">
        <v>72</v>
      </c>
      <c r="D331" s="162">
        <v>0</v>
      </c>
      <c r="E331" s="162">
        <v>0</v>
      </c>
      <c r="F331" s="162">
        <v>0</v>
      </c>
      <c r="G331" s="162">
        <v>0</v>
      </c>
      <c r="H331" s="156"/>
      <c r="I331" s="156"/>
      <c r="J331" s="156"/>
      <c r="K331" s="156"/>
    </row>
    <row r="332" spans="1:11" ht="15" customHeight="1" x14ac:dyDescent="0.25">
      <c r="A332" s="156"/>
      <c r="B332" s="156"/>
      <c r="C332" s="163" t="s">
        <v>73</v>
      </c>
      <c r="D332" s="162">
        <v>0</v>
      </c>
      <c r="E332" s="162">
        <v>0</v>
      </c>
      <c r="F332" s="162">
        <v>0</v>
      </c>
      <c r="G332" s="162">
        <v>0</v>
      </c>
      <c r="H332" s="156"/>
      <c r="I332" s="156"/>
      <c r="J332" s="156"/>
      <c r="K332" s="156"/>
    </row>
    <row r="333" spans="1:11" ht="15" customHeight="1" x14ac:dyDescent="0.25">
      <c r="A333" s="156"/>
      <c r="B333" s="156"/>
      <c r="C333" s="163" t="s">
        <v>78</v>
      </c>
      <c r="D333" s="162">
        <v>0</v>
      </c>
      <c r="E333" s="162">
        <v>15000000</v>
      </c>
      <c r="F333" s="162">
        <v>15000000</v>
      </c>
      <c r="G333" s="162">
        <v>15000000</v>
      </c>
      <c r="H333" s="156"/>
      <c r="I333" s="156"/>
      <c r="J333" s="156"/>
      <c r="K333" s="156"/>
    </row>
    <row r="334" spans="1:11" ht="15" customHeight="1" x14ac:dyDescent="0.25">
      <c r="A334" s="156"/>
      <c r="B334" s="156"/>
      <c r="C334" s="163" t="s">
        <v>72</v>
      </c>
      <c r="D334" s="162">
        <v>0</v>
      </c>
      <c r="E334" s="162">
        <v>15000000</v>
      </c>
      <c r="F334" s="162">
        <v>15000000</v>
      </c>
      <c r="G334" s="162">
        <v>15000000</v>
      </c>
      <c r="H334" s="156"/>
      <c r="I334" s="156"/>
      <c r="J334" s="156"/>
      <c r="K334" s="156"/>
    </row>
    <row r="335" spans="1:11" ht="15" customHeight="1" x14ac:dyDescent="0.25">
      <c r="A335" s="156"/>
      <c r="B335" s="156"/>
      <c r="C335" s="163" t="s">
        <v>73</v>
      </c>
      <c r="D335" s="162">
        <v>0</v>
      </c>
      <c r="E335" s="162">
        <v>0</v>
      </c>
      <c r="F335" s="162">
        <v>0</v>
      </c>
      <c r="G335" s="162">
        <v>0</v>
      </c>
      <c r="H335" s="156"/>
      <c r="I335" s="156"/>
      <c r="J335" s="156"/>
      <c r="K335" s="156"/>
    </row>
    <row r="336" spans="1:11" ht="15" customHeight="1" x14ac:dyDescent="0.25">
      <c r="A336" s="156"/>
      <c r="B336" s="156"/>
      <c r="C336" s="163" t="s">
        <v>79</v>
      </c>
      <c r="D336" s="162">
        <v>0</v>
      </c>
      <c r="E336" s="162">
        <v>0</v>
      </c>
      <c r="F336" s="162">
        <v>0</v>
      </c>
      <c r="G336" s="162">
        <v>0</v>
      </c>
      <c r="H336" s="156"/>
      <c r="I336" s="156"/>
      <c r="J336" s="156"/>
      <c r="K336" s="156"/>
    </row>
    <row r="337" spans="1:11" ht="15" customHeight="1" x14ac:dyDescent="0.25">
      <c r="A337" s="156"/>
      <c r="B337" s="156"/>
      <c r="C337" s="163" t="s">
        <v>72</v>
      </c>
      <c r="D337" s="162">
        <v>0</v>
      </c>
      <c r="E337" s="162">
        <v>0</v>
      </c>
      <c r="F337" s="162">
        <v>0</v>
      </c>
      <c r="G337" s="162">
        <v>0</v>
      </c>
      <c r="H337" s="156"/>
      <c r="I337" s="156"/>
      <c r="J337" s="156"/>
      <c r="K337" s="156"/>
    </row>
    <row r="338" spans="1:11" ht="15" customHeight="1" x14ac:dyDescent="0.25">
      <c r="A338" s="156"/>
      <c r="B338" s="156"/>
      <c r="C338" s="163" t="s">
        <v>73</v>
      </c>
      <c r="D338" s="162">
        <v>0</v>
      </c>
      <c r="E338" s="162">
        <v>0</v>
      </c>
      <c r="F338" s="162">
        <v>0</v>
      </c>
      <c r="G338" s="162">
        <v>0</v>
      </c>
      <c r="H338" s="156"/>
      <c r="I338" s="156"/>
      <c r="J338" s="156"/>
      <c r="K338" s="156"/>
    </row>
    <row r="339" spans="1:11" ht="15" customHeight="1" x14ac:dyDescent="0.25">
      <c r="A339" s="156"/>
      <c r="B339" s="156"/>
      <c r="C339" s="163" t="s">
        <v>80</v>
      </c>
      <c r="D339" s="162">
        <v>0</v>
      </c>
      <c r="E339" s="162">
        <v>0</v>
      </c>
      <c r="F339" s="162">
        <v>0</v>
      </c>
      <c r="G339" s="162">
        <v>0</v>
      </c>
      <c r="H339" s="156"/>
      <c r="I339" s="156"/>
      <c r="J339" s="156"/>
      <c r="K339" s="156"/>
    </row>
    <row r="340" spans="1:11" ht="15" customHeight="1" x14ac:dyDescent="0.25">
      <c r="A340" s="156"/>
      <c r="B340" s="156"/>
      <c r="C340" s="163" t="s">
        <v>72</v>
      </c>
      <c r="D340" s="162">
        <v>0</v>
      </c>
      <c r="E340" s="162">
        <v>0</v>
      </c>
      <c r="F340" s="162">
        <v>0</v>
      </c>
      <c r="G340" s="162">
        <v>0</v>
      </c>
      <c r="H340" s="156"/>
      <c r="I340" s="156"/>
      <c r="J340" s="156"/>
      <c r="K340" s="156"/>
    </row>
    <row r="341" spans="1:11" ht="15" customHeight="1" x14ac:dyDescent="0.25">
      <c r="A341" s="156"/>
      <c r="B341" s="156"/>
      <c r="C341" s="163" t="s">
        <v>81</v>
      </c>
      <c r="D341" s="162">
        <v>0</v>
      </c>
      <c r="E341" s="162">
        <v>0</v>
      </c>
      <c r="F341" s="162">
        <v>0</v>
      </c>
      <c r="G341" s="162">
        <v>0</v>
      </c>
      <c r="H341" s="156"/>
      <c r="I341" s="156"/>
      <c r="J341" s="156"/>
      <c r="K341" s="156"/>
    </row>
    <row r="342" spans="1:11" ht="15" customHeight="1" x14ac:dyDescent="0.25">
      <c r="A342" s="156"/>
      <c r="B342" s="156"/>
      <c r="C342" s="163" t="s">
        <v>82</v>
      </c>
      <c r="D342" s="162">
        <v>0</v>
      </c>
      <c r="E342" s="162">
        <v>0</v>
      </c>
      <c r="F342" s="162">
        <v>0</v>
      </c>
      <c r="G342" s="162">
        <v>0</v>
      </c>
      <c r="H342" s="156"/>
      <c r="I342" s="156"/>
      <c r="J342" s="156"/>
      <c r="K342" s="156"/>
    </row>
    <row r="343" spans="1:11" ht="15" customHeight="1" x14ac:dyDescent="0.25">
      <c r="A343" s="156"/>
      <c r="B343" s="156"/>
      <c r="C343" s="163" t="s">
        <v>83</v>
      </c>
      <c r="D343" s="162">
        <v>0</v>
      </c>
      <c r="E343" s="162">
        <v>0</v>
      </c>
      <c r="F343" s="162">
        <v>0</v>
      </c>
      <c r="G343" s="162">
        <v>0</v>
      </c>
      <c r="H343" s="156"/>
      <c r="I343" s="156"/>
      <c r="J343" s="156"/>
      <c r="K343" s="156"/>
    </row>
    <row r="344" spans="1:11" ht="15" customHeight="1" x14ac:dyDescent="0.25">
      <c r="A344" s="156"/>
      <c r="B344" s="156"/>
      <c r="C344" s="163" t="s">
        <v>84</v>
      </c>
      <c r="D344" s="162">
        <v>0</v>
      </c>
      <c r="E344" s="162">
        <v>0</v>
      </c>
      <c r="F344" s="162">
        <v>0</v>
      </c>
      <c r="G344" s="162">
        <v>0</v>
      </c>
      <c r="H344" s="156"/>
      <c r="I344" s="156"/>
      <c r="J344" s="156"/>
      <c r="K344" s="156"/>
    </row>
    <row r="345" spans="1:11" ht="15" customHeight="1" x14ac:dyDescent="0.25">
      <c r="A345" s="156"/>
      <c r="B345" s="156"/>
      <c r="C345" s="163" t="s">
        <v>85</v>
      </c>
      <c r="D345" s="162">
        <v>0</v>
      </c>
      <c r="E345" s="162">
        <v>0</v>
      </c>
      <c r="F345" s="162">
        <v>0</v>
      </c>
      <c r="G345" s="162">
        <v>0</v>
      </c>
      <c r="H345" s="156"/>
      <c r="I345" s="156"/>
      <c r="J345" s="156"/>
      <c r="K345" s="156"/>
    </row>
    <row r="346" spans="1:11" ht="15" customHeight="1" x14ac:dyDescent="0.25">
      <c r="A346" s="156"/>
      <c r="B346" s="156"/>
      <c r="C346" s="163" t="s">
        <v>72</v>
      </c>
      <c r="D346" s="162">
        <v>0</v>
      </c>
      <c r="E346" s="162">
        <v>0</v>
      </c>
      <c r="F346" s="162">
        <v>0</v>
      </c>
      <c r="G346" s="162">
        <v>0</v>
      </c>
      <c r="H346" s="156"/>
      <c r="I346" s="156"/>
      <c r="J346" s="156"/>
      <c r="K346" s="156"/>
    </row>
    <row r="347" spans="1:11" ht="15" customHeight="1" x14ac:dyDescent="0.25">
      <c r="A347" s="156"/>
      <c r="B347" s="156"/>
      <c r="C347" s="163" t="s">
        <v>81</v>
      </c>
      <c r="D347" s="162">
        <v>0</v>
      </c>
      <c r="E347" s="162">
        <v>0</v>
      </c>
      <c r="F347" s="162">
        <v>0</v>
      </c>
      <c r="G347" s="162">
        <v>0</v>
      </c>
      <c r="H347" s="156"/>
      <c r="I347" s="156"/>
      <c r="J347" s="156"/>
      <c r="K347" s="156"/>
    </row>
    <row r="348" spans="1:11" ht="15" customHeight="1" x14ac:dyDescent="0.25">
      <c r="A348" s="156"/>
      <c r="B348" s="156"/>
      <c r="C348" s="163" t="s">
        <v>82</v>
      </c>
      <c r="D348" s="162">
        <v>0</v>
      </c>
      <c r="E348" s="162">
        <v>0</v>
      </c>
      <c r="F348" s="162">
        <v>0</v>
      </c>
      <c r="G348" s="162">
        <v>0</v>
      </c>
      <c r="H348" s="156"/>
      <c r="I348" s="156"/>
      <c r="J348" s="156"/>
      <c r="K348" s="156"/>
    </row>
    <row r="349" spans="1:11" ht="15" customHeight="1" x14ac:dyDescent="0.25">
      <c r="A349" s="156"/>
      <c r="B349" s="156"/>
      <c r="C349" s="163" t="s">
        <v>83</v>
      </c>
      <c r="D349" s="162">
        <v>0</v>
      </c>
      <c r="E349" s="162">
        <v>0</v>
      </c>
      <c r="F349" s="162">
        <v>0</v>
      </c>
      <c r="G349" s="162">
        <v>0</v>
      </c>
      <c r="H349" s="156"/>
      <c r="I349" s="156"/>
      <c r="J349" s="156"/>
      <c r="K349" s="156"/>
    </row>
    <row r="350" spans="1:11" ht="15" customHeight="1" x14ac:dyDescent="0.25">
      <c r="A350" s="156"/>
      <c r="B350" s="156"/>
      <c r="C350" s="163" t="s">
        <v>84</v>
      </c>
      <c r="D350" s="162">
        <v>0</v>
      </c>
      <c r="E350" s="162">
        <v>0</v>
      </c>
      <c r="F350" s="162">
        <v>0</v>
      </c>
      <c r="G350" s="162">
        <v>0</v>
      </c>
      <c r="H350" s="156"/>
      <c r="I350" s="156"/>
      <c r="J350" s="156"/>
      <c r="K350" s="156"/>
    </row>
    <row r="351" spans="1:11" ht="15" customHeight="1" x14ac:dyDescent="0.25">
      <c r="A351" s="156"/>
      <c r="B351" s="156"/>
      <c r="C351" s="163" t="s">
        <v>86</v>
      </c>
      <c r="D351" s="162">
        <v>0</v>
      </c>
      <c r="E351" s="162">
        <v>0</v>
      </c>
      <c r="F351" s="162">
        <v>0</v>
      </c>
      <c r="G351" s="162">
        <v>0</v>
      </c>
      <c r="H351" s="156"/>
      <c r="I351" s="156"/>
      <c r="J351" s="156"/>
      <c r="K351" s="156"/>
    </row>
    <row r="352" spans="1:11" ht="15" customHeight="1" x14ac:dyDescent="0.25">
      <c r="A352" s="156"/>
      <c r="B352" s="156"/>
      <c r="C352" s="163" t="s">
        <v>72</v>
      </c>
      <c r="D352" s="162">
        <v>0</v>
      </c>
      <c r="E352" s="162">
        <v>0</v>
      </c>
      <c r="F352" s="162">
        <v>0</v>
      </c>
      <c r="G352" s="162">
        <v>0</v>
      </c>
      <c r="H352" s="156"/>
      <c r="I352" s="156"/>
      <c r="J352" s="156"/>
      <c r="K352" s="156"/>
    </row>
    <row r="353" spans="1:11" ht="15" customHeight="1" x14ac:dyDescent="0.25">
      <c r="A353" s="156"/>
      <c r="B353" s="156"/>
      <c r="C353" s="163" t="s">
        <v>81</v>
      </c>
      <c r="D353" s="162">
        <v>0</v>
      </c>
      <c r="E353" s="162">
        <v>0</v>
      </c>
      <c r="F353" s="162">
        <v>0</v>
      </c>
      <c r="G353" s="162">
        <v>0</v>
      </c>
      <c r="H353" s="156"/>
      <c r="I353" s="156"/>
      <c r="J353" s="156"/>
      <c r="K353" s="156"/>
    </row>
    <row r="354" spans="1:11" ht="15" customHeight="1" x14ac:dyDescent="0.25">
      <c r="A354" s="156"/>
      <c r="B354" s="156"/>
      <c r="C354" s="163" t="s">
        <v>82</v>
      </c>
      <c r="D354" s="162">
        <v>0</v>
      </c>
      <c r="E354" s="162">
        <v>0</v>
      </c>
      <c r="F354" s="162">
        <v>0</v>
      </c>
      <c r="G354" s="162">
        <v>0</v>
      </c>
      <c r="H354" s="156"/>
      <c r="I354" s="156"/>
      <c r="J354" s="156"/>
      <c r="K354" s="156"/>
    </row>
    <row r="355" spans="1:11" ht="15" customHeight="1" x14ac:dyDescent="0.25">
      <c r="A355" s="156"/>
      <c r="B355" s="156"/>
      <c r="C355" s="163" t="s">
        <v>83</v>
      </c>
      <c r="D355" s="162">
        <v>0</v>
      </c>
      <c r="E355" s="162">
        <v>0</v>
      </c>
      <c r="F355" s="162">
        <v>0</v>
      </c>
      <c r="G355" s="162">
        <v>0</v>
      </c>
      <c r="H355" s="156"/>
      <c r="I355" s="156"/>
      <c r="J355" s="156"/>
      <c r="K355" s="156"/>
    </row>
    <row r="356" spans="1:11" ht="15" customHeight="1" x14ac:dyDescent="0.25">
      <c r="A356" s="156"/>
      <c r="B356" s="156"/>
      <c r="C356" s="163" t="s">
        <v>84</v>
      </c>
      <c r="D356" s="162">
        <v>0</v>
      </c>
      <c r="E356" s="162">
        <v>0</v>
      </c>
      <c r="F356" s="162">
        <v>0</v>
      </c>
      <c r="G356" s="162">
        <v>0</v>
      </c>
      <c r="H356" s="156"/>
      <c r="I356" s="156"/>
      <c r="J356" s="156"/>
      <c r="K356" s="156"/>
    </row>
    <row r="357" spans="1:11" ht="15" customHeight="1" x14ac:dyDescent="0.25">
      <c r="A357" s="156"/>
      <c r="B357" s="156"/>
      <c r="C357" s="163" t="s">
        <v>87</v>
      </c>
      <c r="D357" s="162">
        <v>0</v>
      </c>
      <c r="E357" s="162">
        <v>0</v>
      </c>
      <c r="F357" s="162">
        <v>0</v>
      </c>
      <c r="G357" s="162">
        <v>0</v>
      </c>
      <c r="H357" s="156"/>
      <c r="I357" s="156"/>
      <c r="J357" s="156"/>
      <c r="K357" s="156"/>
    </row>
    <row r="358" spans="1:11" ht="15" customHeight="1" x14ac:dyDescent="0.25">
      <c r="A358" s="156"/>
      <c r="B358" s="156"/>
      <c r="C358" s="163" t="s">
        <v>88</v>
      </c>
      <c r="D358" s="162">
        <v>0</v>
      </c>
      <c r="E358" s="162">
        <v>0</v>
      </c>
      <c r="F358" s="162">
        <v>0</v>
      </c>
      <c r="G358" s="162">
        <v>0</v>
      </c>
      <c r="H358" s="156"/>
      <c r="I358" s="156"/>
      <c r="J358" s="156"/>
      <c r="K358" s="156"/>
    </row>
    <row r="359" spans="1:11" ht="20.100000000000001" customHeight="1" x14ac:dyDescent="0.25">
      <c r="A359" s="156"/>
      <c r="B359" s="156"/>
      <c r="C359" s="161" t="s">
        <v>53</v>
      </c>
      <c r="D359" s="156"/>
      <c r="E359" s="156"/>
      <c r="F359" s="156"/>
      <c r="G359" s="156"/>
      <c r="H359" s="156"/>
      <c r="I359" s="156"/>
      <c r="J359" s="156"/>
      <c r="K359" s="156"/>
    </row>
    <row r="360" spans="1:11" ht="20.100000000000001" customHeight="1" x14ac:dyDescent="0.25">
      <c r="A360" s="160" t="s">
        <v>158</v>
      </c>
      <c r="B360" s="154" t="s">
        <v>159</v>
      </c>
      <c r="C360" s="154" t="s">
        <v>53</v>
      </c>
      <c r="D360" s="156"/>
      <c r="E360" s="158" t="s">
        <v>53</v>
      </c>
      <c r="F360" s="154" t="s">
        <v>159</v>
      </c>
      <c r="G360" s="154" t="s">
        <v>53</v>
      </c>
      <c r="H360" s="159" t="s">
        <v>53</v>
      </c>
      <c r="I360" s="158" t="s">
        <v>53</v>
      </c>
      <c r="J360" s="154" t="s">
        <v>159</v>
      </c>
      <c r="K360" s="154" t="s">
        <v>53</v>
      </c>
    </row>
    <row r="361" spans="1:11" ht="20.100000000000001" customHeight="1" x14ac:dyDescent="0.25">
      <c r="A361" s="157" t="s">
        <v>160</v>
      </c>
      <c r="B361" s="154" t="s">
        <v>161</v>
      </c>
      <c r="C361" s="154" t="s">
        <v>53</v>
      </c>
      <c r="D361" s="156"/>
      <c r="E361" s="157" t="s">
        <v>162</v>
      </c>
      <c r="F361" s="154" t="s">
        <v>161</v>
      </c>
      <c r="G361" s="154" t="s">
        <v>53</v>
      </c>
      <c r="H361" s="156"/>
      <c r="I361" s="157" t="s">
        <v>163</v>
      </c>
      <c r="J361" s="154" t="s">
        <v>161</v>
      </c>
      <c r="K361" s="154" t="s">
        <v>53</v>
      </c>
    </row>
    <row r="362" spans="1:11" ht="20.100000000000001" customHeight="1" x14ac:dyDescent="0.25">
      <c r="A362" s="155" t="s">
        <v>53</v>
      </c>
      <c r="B362" s="154" t="s">
        <v>164</v>
      </c>
      <c r="C362" s="154" t="s">
        <v>53</v>
      </c>
      <c r="D362" s="156"/>
      <c r="E362" s="155" t="s">
        <v>53</v>
      </c>
      <c r="F362" s="154" t="s">
        <v>164</v>
      </c>
      <c r="G362" s="154" t="s">
        <v>53</v>
      </c>
      <c r="H362" s="156"/>
      <c r="I362" s="155" t="s">
        <v>53</v>
      </c>
      <c r="J362" s="154" t="s">
        <v>164</v>
      </c>
      <c r="K362" s="154" t="s">
        <v>53</v>
      </c>
    </row>
  </sheetData>
  <mergeCells count="36">
    <mergeCell ref="C271:G271"/>
    <mergeCell ref="D206:G206"/>
    <mergeCell ref="C215:G215"/>
    <mergeCell ref="D260:G260"/>
    <mergeCell ref="D261:G261"/>
    <mergeCell ref="D262:G262"/>
    <mergeCell ref="C95:G95"/>
    <mergeCell ref="D140:G140"/>
    <mergeCell ref="C146:G146"/>
    <mergeCell ref="D147:G147"/>
    <mergeCell ref="D148:G148"/>
    <mergeCell ref="D149:G149"/>
    <mergeCell ref="D150:G150"/>
    <mergeCell ref="C159:G159"/>
    <mergeCell ref="D204:G204"/>
    <mergeCell ref="D205:G205"/>
    <mergeCell ref="D19:G19"/>
    <mergeCell ref="C26:G26"/>
    <mergeCell ref="D27:G27"/>
    <mergeCell ref="D28:G28"/>
    <mergeCell ref="D29:G29"/>
    <mergeCell ref="D30:G30"/>
    <mergeCell ref="C39:G39"/>
    <mergeCell ref="D84:G84"/>
    <mergeCell ref="D85:G85"/>
    <mergeCell ref="D86:G86"/>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63905-B056-4353-8785-8E4C4FF6DE70}">
  <dimension ref="A1:L187"/>
  <sheetViews>
    <sheetView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2" width="17" style="153" customWidth="1"/>
    <col min="13"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1215</v>
      </c>
      <c r="E3" s="1402"/>
      <c r="F3" s="1402"/>
      <c r="G3" s="1402"/>
      <c r="H3" s="156"/>
      <c r="I3" s="156"/>
      <c r="J3" s="156"/>
      <c r="K3" s="156"/>
    </row>
    <row r="4" spans="1:11" ht="14.1" customHeight="1" x14ac:dyDescent="0.25">
      <c r="A4" s="156"/>
      <c r="B4" s="156"/>
      <c r="C4" s="181" t="s">
        <v>4</v>
      </c>
      <c r="D4" s="1401" t="s">
        <v>1214</v>
      </c>
      <c r="E4" s="1402"/>
      <c r="F4" s="1402"/>
      <c r="G4" s="1402"/>
      <c r="H4" s="156"/>
      <c r="I4" s="156"/>
      <c r="J4" s="156"/>
      <c r="K4" s="156"/>
    </row>
    <row r="5" spans="1:11" ht="14.1" customHeight="1" x14ac:dyDescent="0.25">
      <c r="A5" s="156"/>
      <c r="B5" s="156"/>
      <c r="C5" s="181" t="s">
        <v>6</v>
      </c>
      <c r="D5" s="1401" t="s">
        <v>7</v>
      </c>
      <c r="E5" s="1402"/>
      <c r="F5" s="1402"/>
      <c r="G5" s="1402"/>
      <c r="H5" s="156"/>
      <c r="I5" s="156"/>
      <c r="J5" s="156"/>
      <c r="K5" s="156"/>
    </row>
    <row r="6" spans="1:11" ht="14.1" customHeight="1" x14ac:dyDescent="0.25">
      <c r="A6" s="156"/>
      <c r="B6" s="156"/>
      <c r="C6" s="181" t="s">
        <v>8</v>
      </c>
      <c r="D6" s="1401" t="s">
        <v>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72.95" customHeight="1" x14ac:dyDescent="0.25">
      <c r="A9" s="156"/>
      <c r="B9" s="156"/>
      <c r="C9" s="1393" t="s">
        <v>1213</v>
      </c>
      <c r="D9" s="1394"/>
      <c r="E9" s="1394"/>
      <c r="F9" s="1394"/>
      <c r="G9" s="1394"/>
      <c r="H9" s="156"/>
      <c r="I9" s="156"/>
      <c r="J9" s="156"/>
      <c r="K9" s="156"/>
    </row>
    <row r="10" spans="1:11" ht="191.1" customHeight="1" x14ac:dyDescent="0.25">
      <c r="A10" s="156"/>
      <c r="B10" s="156"/>
      <c r="C10" s="166" t="s">
        <v>14</v>
      </c>
      <c r="D10" s="1395" t="s">
        <v>1212</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30.95" customHeight="1" x14ac:dyDescent="0.25">
      <c r="A13" s="156"/>
      <c r="B13" s="156"/>
      <c r="C13" s="163" t="s">
        <v>1211</v>
      </c>
      <c r="D13" s="176" t="s">
        <v>1210</v>
      </c>
      <c r="E13" s="176" t="s">
        <v>1210</v>
      </c>
      <c r="F13" s="176" t="s">
        <v>1210</v>
      </c>
      <c r="G13" s="176" t="s">
        <v>1210</v>
      </c>
      <c r="H13" s="156"/>
      <c r="I13" s="156"/>
      <c r="J13" s="156"/>
      <c r="K13" s="156"/>
    </row>
    <row r="14" spans="1:11" ht="30.95" customHeight="1" x14ac:dyDescent="0.25">
      <c r="A14" s="156"/>
      <c r="B14" s="156"/>
      <c r="C14" s="163" t="s">
        <v>1209</v>
      </c>
      <c r="D14" s="176" t="s">
        <v>1002</v>
      </c>
      <c r="E14" s="176" t="s">
        <v>1002</v>
      </c>
      <c r="F14" s="176" t="s">
        <v>1002</v>
      </c>
      <c r="G14" s="176" t="s">
        <v>1002</v>
      </c>
      <c r="H14" s="156"/>
      <c r="I14" s="156"/>
      <c r="J14" s="156"/>
      <c r="K14" s="156"/>
    </row>
    <row r="15" spans="1:11" ht="20.100000000000001" customHeight="1" x14ac:dyDescent="0.25">
      <c r="A15" s="156"/>
      <c r="B15" s="156"/>
      <c r="C15" s="163" t="s">
        <v>1208</v>
      </c>
      <c r="D15" s="176" t="s">
        <v>21</v>
      </c>
      <c r="E15" s="176" t="s">
        <v>21</v>
      </c>
      <c r="F15" s="176" t="s">
        <v>21</v>
      </c>
      <c r="G15" s="176" t="s">
        <v>21</v>
      </c>
      <c r="H15" s="156"/>
      <c r="I15" s="156"/>
      <c r="J15" s="156"/>
      <c r="K15" s="156"/>
    </row>
    <row r="16" spans="1:11" ht="30.95" customHeight="1" x14ac:dyDescent="0.25">
      <c r="A16" s="156"/>
      <c r="B16" s="156"/>
      <c r="C16" s="163" t="s">
        <v>1207</v>
      </c>
      <c r="D16" s="176" t="s">
        <v>55</v>
      </c>
      <c r="E16" s="176" t="s">
        <v>55</v>
      </c>
      <c r="F16" s="176" t="s">
        <v>55</v>
      </c>
      <c r="G16" s="176" t="s">
        <v>55</v>
      </c>
      <c r="H16" s="156"/>
      <c r="I16" s="156"/>
      <c r="J16" s="156"/>
      <c r="K16" s="156"/>
    </row>
    <row r="17" spans="1:11" ht="30.95" customHeight="1" x14ac:dyDescent="0.25">
      <c r="A17" s="156"/>
      <c r="B17" s="156"/>
      <c r="C17" s="163" t="s">
        <v>1206</v>
      </c>
      <c r="D17" s="176" t="s">
        <v>1204</v>
      </c>
      <c r="E17" s="176" t="s">
        <v>1204</v>
      </c>
      <c r="F17" s="176" t="s">
        <v>1204</v>
      </c>
      <c r="G17" s="176" t="s">
        <v>1204</v>
      </c>
      <c r="H17" s="156"/>
      <c r="I17" s="156"/>
      <c r="J17" s="156"/>
      <c r="K17" s="156"/>
    </row>
    <row r="18" spans="1:11" ht="20.100000000000001" customHeight="1" x14ac:dyDescent="0.25">
      <c r="A18" s="156"/>
      <c r="B18" s="156"/>
      <c r="C18" s="163" t="s">
        <v>1205</v>
      </c>
      <c r="D18" s="176" t="s">
        <v>1204</v>
      </c>
      <c r="E18" s="176" t="s">
        <v>1204</v>
      </c>
      <c r="F18" s="176" t="s">
        <v>1204</v>
      </c>
      <c r="G18" s="176" t="s">
        <v>1204</v>
      </c>
      <c r="H18" s="156"/>
      <c r="I18" s="156"/>
      <c r="J18" s="156"/>
      <c r="K18" s="156"/>
    </row>
    <row r="19" spans="1:11" ht="93.95" customHeight="1" x14ac:dyDescent="0.25">
      <c r="A19" s="156"/>
      <c r="B19" s="156"/>
      <c r="C19" s="166" t="s">
        <v>24</v>
      </c>
      <c r="D19" s="1395" t="s">
        <v>25</v>
      </c>
      <c r="E19" s="1396"/>
      <c r="F19" s="1396"/>
      <c r="G19" s="1396"/>
      <c r="H19" s="156"/>
      <c r="I19" s="156"/>
      <c r="J19" s="156"/>
      <c r="K19" s="156"/>
    </row>
    <row r="20" spans="1:11" ht="27.95" customHeight="1" x14ac:dyDescent="0.25">
      <c r="A20" s="156"/>
      <c r="B20" s="156"/>
      <c r="C20" s="163" t="s">
        <v>26</v>
      </c>
      <c r="D20" s="185">
        <v>2026</v>
      </c>
      <c r="E20" s="185">
        <v>2027</v>
      </c>
      <c r="F20" s="185">
        <v>2028</v>
      </c>
      <c r="G20" s="185">
        <v>2029</v>
      </c>
      <c r="H20" s="156"/>
      <c r="I20" s="156"/>
      <c r="J20" s="156"/>
      <c r="K20" s="156"/>
    </row>
    <row r="21" spans="1:11" ht="14.1" customHeight="1" x14ac:dyDescent="0.25">
      <c r="A21" s="156"/>
      <c r="B21" s="156"/>
      <c r="C21" s="184"/>
      <c r="D21" s="183" t="s">
        <v>17</v>
      </c>
      <c r="E21" s="183" t="s">
        <v>18</v>
      </c>
      <c r="F21" s="183" t="s">
        <v>18</v>
      </c>
      <c r="G21" s="183" t="s">
        <v>18</v>
      </c>
      <c r="H21" s="156"/>
      <c r="I21" s="156"/>
      <c r="J21" s="156"/>
      <c r="K21" s="156"/>
    </row>
    <row r="22" spans="1:11" ht="20.100000000000001" customHeight="1" x14ac:dyDescent="0.25">
      <c r="A22" s="156"/>
      <c r="B22" s="156"/>
      <c r="C22" s="163" t="s">
        <v>1203</v>
      </c>
      <c r="D22" s="176" t="s">
        <v>1202</v>
      </c>
      <c r="E22" s="176" t="s">
        <v>1202</v>
      </c>
      <c r="F22" s="176" t="s">
        <v>1202</v>
      </c>
      <c r="G22" s="176" t="s">
        <v>1202</v>
      </c>
      <c r="H22" s="156"/>
      <c r="I22" s="156"/>
      <c r="J22" s="156"/>
      <c r="K22" s="156"/>
    </row>
    <row r="23" spans="1:11" ht="30.95" customHeight="1" x14ac:dyDescent="0.25">
      <c r="A23" s="156"/>
      <c r="B23" s="156"/>
      <c r="C23" s="163" t="s">
        <v>1201</v>
      </c>
      <c r="D23" s="176" t="s">
        <v>1200</v>
      </c>
      <c r="E23" s="176" t="s">
        <v>1199</v>
      </c>
      <c r="F23" s="176" t="s">
        <v>1198</v>
      </c>
      <c r="G23" s="176" t="s">
        <v>1197</v>
      </c>
      <c r="H23" s="156"/>
      <c r="I23" s="156"/>
      <c r="J23" s="156"/>
      <c r="K23" s="156"/>
    </row>
    <row r="24" spans="1:11" ht="30.95" customHeight="1" x14ac:dyDescent="0.25">
      <c r="A24" s="156"/>
      <c r="B24" s="156"/>
      <c r="C24" s="163" t="s">
        <v>1196</v>
      </c>
      <c r="D24" s="176" t="s">
        <v>182</v>
      </c>
      <c r="E24" s="176" t="s">
        <v>97</v>
      </c>
      <c r="F24" s="176" t="s">
        <v>504</v>
      </c>
      <c r="G24" s="176" t="s">
        <v>172</v>
      </c>
      <c r="H24" s="156"/>
      <c r="I24" s="156"/>
      <c r="J24" s="156"/>
      <c r="K24" s="156"/>
    </row>
    <row r="25" spans="1:11" ht="14.1" customHeight="1" x14ac:dyDescent="0.25">
      <c r="A25" s="156"/>
      <c r="B25" s="156"/>
      <c r="C25" s="1403" t="s">
        <v>43</v>
      </c>
      <c r="D25" s="1404"/>
      <c r="E25" s="1404"/>
      <c r="F25" s="1404"/>
      <c r="G25" s="1404"/>
      <c r="H25" s="156"/>
      <c r="I25" s="156"/>
      <c r="J25" s="156"/>
      <c r="K25" s="156"/>
    </row>
    <row r="26" spans="1:11" ht="14.1" customHeight="1" x14ac:dyDescent="0.25">
      <c r="A26" s="156"/>
      <c r="B26" s="156"/>
      <c r="C26" s="178" t="s">
        <v>1195</v>
      </c>
      <c r="D26" s="1403" t="s">
        <v>1194</v>
      </c>
      <c r="E26" s="1404"/>
      <c r="F26" s="1404"/>
      <c r="G26" s="1404"/>
      <c r="H26" s="156"/>
      <c r="I26" s="156"/>
      <c r="J26" s="156"/>
      <c r="K26" s="156"/>
    </row>
    <row r="27" spans="1:11" ht="27" customHeight="1" x14ac:dyDescent="0.25">
      <c r="A27" s="156"/>
      <c r="B27" s="156"/>
      <c r="C27" s="177" t="s">
        <v>46</v>
      </c>
      <c r="D27" s="1405" t="s">
        <v>1193</v>
      </c>
      <c r="E27" s="1406"/>
      <c r="F27" s="1406"/>
      <c r="G27" s="1406"/>
      <c r="H27" s="156"/>
      <c r="I27" s="156"/>
      <c r="J27" s="156"/>
      <c r="K27" s="156"/>
    </row>
    <row r="28" spans="1:11" ht="27" customHeight="1" x14ac:dyDescent="0.25">
      <c r="A28" s="156"/>
      <c r="B28" s="156"/>
      <c r="C28" s="154" t="s">
        <v>48</v>
      </c>
      <c r="D28" s="1407" t="s">
        <v>1192</v>
      </c>
      <c r="E28" s="1408"/>
      <c r="F28" s="1408"/>
      <c r="G28" s="1408"/>
      <c r="H28" s="156"/>
      <c r="I28" s="156"/>
      <c r="J28" s="156"/>
      <c r="K28" s="156"/>
    </row>
    <row r="29" spans="1:11" ht="27" customHeight="1" x14ac:dyDescent="0.25">
      <c r="A29" s="156"/>
      <c r="B29" s="156"/>
      <c r="C29" s="154" t="s">
        <v>50</v>
      </c>
      <c r="D29" s="1407" t="s">
        <v>1191</v>
      </c>
      <c r="E29" s="1408"/>
      <c r="F29" s="1408"/>
      <c r="G29" s="1408"/>
      <c r="H29" s="156"/>
      <c r="I29" s="156"/>
      <c r="J29" s="156"/>
      <c r="K29" s="156"/>
    </row>
    <row r="30" spans="1:11" ht="15" customHeight="1" x14ac:dyDescent="0.25">
      <c r="A30" s="156"/>
      <c r="B30" s="156"/>
      <c r="C30" s="175"/>
      <c r="D30" s="174">
        <v>2026</v>
      </c>
      <c r="E30" s="174">
        <v>2027</v>
      </c>
      <c r="F30" s="174">
        <v>2028</v>
      </c>
      <c r="G30" s="174">
        <v>2029</v>
      </c>
      <c r="H30" s="156"/>
      <c r="I30" s="156"/>
      <c r="J30" s="156"/>
      <c r="K30" s="156"/>
    </row>
    <row r="31" spans="1:11" ht="15" customHeight="1" x14ac:dyDescent="0.25">
      <c r="A31" s="156"/>
      <c r="B31" s="156"/>
      <c r="C31" s="173"/>
      <c r="D31" s="172" t="s">
        <v>17</v>
      </c>
      <c r="E31" s="172" t="s">
        <v>18</v>
      </c>
      <c r="F31" s="172" t="s">
        <v>18</v>
      </c>
      <c r="G31" s="172" t="s">
        <v>18</v>
      </c>
      <c r="H31" s="156"/>
      <c r="I31" s="156"/>
      <c r="J31" s="156"/>
      <c r="K31" s="156"/>
    </row>
    <row r="32" spans="1:11" ht="14.1" customHeight="1" x14ac:dyDescent="0.25">
      <c r="A32" s="156"/>
      <c r="B32" s="156"/>
      <c r="C32" s="163" t="s">
        <v>52</v>
      </c>
      <c r="D32" s="176" t="s">
        <v>53</v>
      </c>
      <c r="E32" s="176" t="s">
        <v>124</v>
      </c>
      <c r="F32" s="176" t="s">
        <v>124</v>
      </c>
      <c r="G32" s="176" t="s">
        <v>124</v>
      </c>
      <c r="H32" s="156"/>
      <c r="I32" s="156"/>
      <c r="J32" s="156"/>
      <c r="K32" s="156"/>
    </row>
    <row r="33" spans="1:11" ht="14.1" customHeight="1" x14ac:dyDescent="0.25">
      <c r="A33" s="156"/>
      <c r="B33" s="156"/>
      <c r="C33" s="163" t="s">
        <v>54</v>
      </c>
      <c r="D33" s="176" t="s">
        <v>55</v>
      </c>
      <c r="E33" s="176" t="s">
        <v>1190</v>
      </c>
      <c r="F33" s="176" t="s">
        <v>1189</v>
      </c>
      <c r="G33" s="176" t="s">
        <v>1188</v>
      </c>
      <c r="H33" s="156"/>
      <c r="I33" s="156"/>
      <c r="J33" s="156"/>
      <c r="K33" s="156"/>
    </row>
    <row r="34" spans="1:11" ht="14.1" customHeight="1" x14ac:dyDescent="0.25">
      <c r="A34" s="156"/>
      <c r="B34" s="156"/>
      <c r="C34" s="163" t="s">
        <v>59</v>
      </c>
      <c r="D34" s="176" t="s">
        <v>55</v>
      </c>
      <c r="E34" s="176" t="s">
        <v>1190</v>
      </c>
      <c r="F34" s="176" t="s">
        <v>1189</v>
      </c>
      <c r="G34" s="176" t="s">
        <v>1188</v>
      </c>
      <c r="H34" s="156"/>
      <c r="I34" s="156"/>
      <c r="J34" s="156"/>
      <c r="K34" s="156"/>
    </row>
    <row r="35" spans="1:11" ht="14.1" customHeight="1" x14ac:dyDescent="0.25">
      <c r="A35" s="156"/>
      <c r="B35" s="156"/>
      <c r="C35" s="163" t="s">
        <v>63</v>
      </c>
      <c r="D35" s="176" t="s">
        <v>53</v>
      </c>
      <c r="E35" s="176" t="s">
        <v>53</v>
      </c>
      <c r="F35" s="176" t="s">
        <v>55</v>
      </c>
      <c r="G35" s="176" t="s">
        <v>55</v>
      </c>
      <c r="H35" s="156"/>
      <c r="I35" s="156"/>
      <c r="J35" s="156"/>
      <c r="K35" s="156"/>
    </row>
    <row r="36" spans="1:11" ht="14.1" customHeight="1" x14ac:dyDescent="0.25">
      <c r="A36" s="156"/>
      <c r="B36" s="156"/>
      <c r="C36" s="163" t="s">
        <v>65</v>
      </c>
      <c r="D36" s="176" t="s">
        <v>53</v>
      </c>
      <c r="E36" s="176" t="s">
        <v>53</v>
      </c>
      <c r="F36" s="176" t="s">
        <v>1187</v>
      </c>
      <c r="G36" s="176" t="s">
        <v>1186</v>
      </c>
      <c r="H36" s="156"/>
      <c r="I36" s="156"/>
      <c r="J36" s="156"/>
      <c r="K36" s="156"/>
    </row>
    <row r="37" spans="1:11" ht="14.1" customHeight="1" x14ac:dyDescent="0.25">
      <c r="A37" s="156"/>
      <c r="B37" s="156"/>
      <c r="C37" s="163" t="s">
        <v>68</v>
      </c>
      <c r="D37" s="176" t="s">
        <v>53</v>
      </c>
      <c r="E37" s="176" t="s">
        <v>53</v>
      </c>
      <c r="F37" s="176" t="s">
        <v>1187</v>
      </c>
      <c r="G37" s="176" t="s">
        <v>1186</v>
      </c>
      <c r="H37" s="156"/>
      <c r="I37" s="156"/>
      <c r="J37" s="156"/>
      <c r="K37" s="156"/>
    </row>
    <row r="38" spans="1:11" ht="14.1" customHeight="1" x14ac:dyDescent="0.25">
      <c r="A38" s="156"/>
      <c r="B38" s="156"/>
      <c r="C38" s="1409" t="s">
        <v>70</v>
      </c>
      <c r="D38" s="1410"/>
      <c r="E38" s="1410"/>
      <c r="F38" s="1410"/>
      <c r="G38" s="1410"/>
      <c r="H38" s="156"/>
      <c r="I38" s="156"/>
      <c r="J38" s="156"/>
      <c r="K38" s="156"/>
    </row>
    <row r="39" spans="1:11" ht="14.1" customHeight="1" x14ac:dyDescent="0.25">
      <c r="A39" s="156"/>
      <c r="B39" s="156"/>
      <c r="C39" s="175"/>
      <c r="D39" s="174">
        <v>2026</v>
      </c>
      <c r="E39" s="174">
        <v>2027</v>
      </c>
      <c r="F39" s="174">
        <v>2028</v>
      </c>
      <c r="G39" s="174">
        <v>2029</v>
      </c>
      <c r="H39" s="156"/>
      <c r="I39" s="156"/>
      <c r="J39" s="156"/>
      <c r="K39" s="156"/>
    </row>
    <row r="40" spans="1:11" ht="14.1" customHeight="1" x14ac:dyDescent="0.25">
      <c r="A40" s="156"/>
      <c r="B40" s="156"/>
      <c r="C40" s="173"/>
      <c r="D40" s="172" t="s">
        <v>17</v>
      </c>
      <c r="E40" s="172" t="s">
        <v>18</v>
      </c>
      <c r="F40" s="172" t="s">
        <v>18</v>
      </c>
      <c r="G40" s="172" t="s">
        <v>18</v>
      </c>
      <c r="H40" s="156"/>
      <c r="I40" s="156"/>
      <c r="J40" s="156"/>
      <c r="K40" s="156"/>
    </row>
    <row r="41" spans="1:11" ht="14.1" customHeight="1" x14ac:dyDescent="0.25">
      <c r="A41" s="156"/>
      <c r="B41" s="156"/>
      <c r="C41" s="171" t="s">
        <v>71</v>
      </c>
      <c r="D41" s="169">
        <v>0</v>
      </c>
      <c r="E41" s="169">
        <v>11254000</v>
      </c>
      <c r="F41" s="169">
        <v>11324000</v>
      </c>
      <c r="G41" s="169">
        <v>11394000</v>
      </c>
      <c r="H41" s="156"/>
      <c r="I41" s="156"/>
      <c r="J41" s="156"/>
      <c r="K41" s="156"/>
    </row>
    <row r="42" spans="1:11" ht="14.1" customHeight="1" x14ac:dyDescent="0.25">
      <c r="A42" s="156"/>
      <c r="B42" s="156"/>
      <c r="C42" s="171" t="s">
        <v>72</v>
      </c>
      <c r="D42" s="169">
        <v>0</v>
      </c>
      <c r="E42" s="169">
        <v>11254000</v>
      </c>
      <c r="F42" s="169">
        <v>11324000</v>
      </c>
      <c r="G42" s="169">
        <v>11394000</v>
      </c>
      <c r="H42" s="156"/>
      <c r="I42" s="156"/>
      <c r="J42" s="156"/>
      <c r="K42" s="156"/>
    </row>
    <row r="43" spans="1:11" ht="14.1" customHeight="1" x14ac:dyDescent="0.25">
      <c r="A43" s="156"/>
      <c r="B43" s="156"/>
      <c r="C43" s="171" t="s">
        <v>73</v>
      </c>
      <c r="D43" s="169">
        <v>0</v>
      </c>
      <c r="E43" s="169">
        <v>0</v>
      </c>
      <c r="F43" s="169">
        <v>0</v>
      </c>
      <c r="G43" s="169">
        <v>0</v>
      </c>
      <c r="H43" s="156"/>
      <c r="I43" s="156"/>
      <c r="J43" s="156"/>
      <c r="K43" s="156"/>
    </row>
    <row r="44" spans="1:11" ht="14.1" customHeight="1" x14ac:dyDescent="0.25">
      <c r="A44" s="156"/>
      <c r="B44" s="156"/>
      <c r="C44" s="171" t="s">
        <v>74</v>
      </c>
      <c r="D44" s="169">
        <v>0</v>
      </c>
      <c r="E44" s="169">
        <v>1907000</v>
      </c>
      <c r="F44" s="169">
        <v>1909000</v>
      </c>
      <c r="G44" s="169">
        <v>1911000</v>
      </c>
      <c r="H44" s="156"/>
      <c r="I44" s="156"/>
      <c r="J44" s="156"/>
      <c r="K44" s="156"/>
    </row>
    <row r="45" spans="1:11" ht="14.1" customHeight="1" x14ac:dyDescent="0.25">
      <c r="A45" s="156"/>
      <c r="B45" s="156"/>
      <c r="C45" s="171" t="s">
        <v>72</v>
      </c>
      <c r="D45" s="169">
        <v>0</v>
      </c>
      <c r="E45" s="169">
        <v>1907000</v>
      </c>
      <c r="F45" s="169">
        <v>1909000</v>
      </c>
      <c r="G45" s="169">
        <v>1911000</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75</v>
      </c>
      <c r="D47" s="169">
        <v>0</v>
      </c>
      <c r="E47" s="169">
        <v>4540000</v>
      </c>
      <c r="F47" s="169">
        <v>4540000</v>
      </c>
      <c r="G47" s="169">
        <v>4968000</v>
      </c>
      <c r="H47" s="156"/>
      <c r="I47" s="156"/>
      <c r="J47" s="156"/>
      <c r="K47" s="156"/>
    </row>
    <row r="48" spans="1:11" ht="14.1" customHeight="1" x14ac:dyDescent="0.25">
      <c r="A48" s="156"/>
      <c r="B48" s="156"/>
      <c r="C48" s="171" t="s">
        <v>72</v>
      </c>
      <c r="D48" s="169">
        <v>0</v>
      </c>
      <c r="E48" s="169">
        <v>4540000</v>
      </c>
      <c r="F48" s="169">
        <v>4540000</v>
      </c>
      <c r="G48" s="169">
        <v>4968000</v>
      </c>
      <c r="H48" s="156"/>
      <c r="I48" s="156"/>
      <c r="J48" s="156"/>
      <c r="K48" s="156"/>
    </row>
    <row r="49" spans="1:11" ht="14.1" customHeight="1" x14ac:dyDescent="0.25">
      <c r="A49" s="156"/>
      <c r="B49" s="156"/>
      <c r="C49" s="171" t="s">
        <v>73</v>
      </c>
      <c r="D49" s="169">
        <v>0</v>
      </c>
      <c r="E49" s="169">
        <v>0</v>
      </c>
      <c r="F49" s="169">
        <v>0</v>
      </c>
      <c r="G49" s="169">
        <v>0</v>
      </c>
      <c r="H49" s="156"/>
      <c r="I49" s="156"/>
      <c r="J49" s="156"/>
      <c r="K49" s="156"/>
    </row>
    <row r="50" spans="1:11" ht="14.1" customHeight="1" x14ac:dyDescent="0.25">
      <c r="A50" s="156"/>
      <c r="B50" s="156"/>
      <c r="C50" s="171" t="s">
        <v>76</v>
      </c>
      <c r="D50" s="169">
        <v>0</v>
      </c>
      <c r="E50" s="169">
        <v>0</v>
      </c>
      <c r="F50" s="169">
        <v>0</v>
      </c>
      <c r="G50" s="169">
        <v>0</v>
      </c>
      <c r="H50" s="156"/>
      <c r="I50" s="156"/>
      <c r="J50" s="156"/>
      <c r="K50" s="156"/>
    </row>
    <row r="51" spans="1:11" ht="14.1" customHeight="1" x14ac:dyDescent="0.25">
      <c r="A51" s="156"/>
      <c r="B51" s="156"/>
      <c r="C51" s="171" t="s">
        <v>72</v>
      </c>
      <c r="D51" s="169">
        <v>0</v>
      </c>
      <c r="E51" s="169">
        <v>0</v>
      </c>
      <c r="F51" s="169">
        <v>0</v>
      </c>
      <c r="G51" s="169">
        <v>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77</v>
      </c>
      <c r="D53" s="169">
        <v>0</v>
      </c>
      <c r="E53" s="169">
        <v>0</v>
      </c>
      <c r="F53" s="169">
        <v>0</v>
      </c>
      <c r="G53" s="169">
        <v>0</v>
      </c>
      <c r="H53" s="156"/>
      <c r="I53" s="156"/>
      <c r="J53" s="156"/>
      <c r="K53" s="156"/>
    </row>
    <row r="54" spans="1:11" ht="14.1" customHeight="1" x14ac:dyDescent="0.25">
      <c r="A54" s="156"/>
      <c r="B54" s="156"/>
      <c r="C54" s="171" t="s">
        <v>72</v>
      </c>
      <c r="D54" s="169">
        <v>0</v>
      </c>
      <c r="E54" s="169">
        <v>0</v>
      </c>
      <c r="F54" s="169">
        <v>0</v>
      </c>
      <c r="G54" s="169">
        <v>0</v>
      </c>
      <c r="H54" s="156"/>
      <c r="I54" s="156"/>
      <c r="J54" s="156"/>
      <c r="K54" s="156"/>
    </row>
    <row r="55" spans="1:11" ht="14.1" customHeight="1" x14ac:dyDescent="0.25">
      <c r="A55" s="156"/>
      <c r="B55" s="156"/>
      <c r="C55" s="171" t="s">
        <v>73</v>
      </c>
      <c r="D55" s="169">
        <v>0</v>
      </c>
      <c r="E55" s="169">
        <v>0</v>
      </c>
      <c r="F55" s="169">
        <v>0</v>
      </c>
      <c r="G55" s="169">
        <v>0</v>
      </c>
      <c r="H55" s="156"/>
      <c r="I55" s="156"/>
      <c r="J55" s="156"/>
      <c r="K55" s="156"/>
    </row>
    <row r="56" spans="1:11" ht="14.1" customHeight="1" x14ac:dyDescent="0.25">
      <c r="A56" s="156"/>
      <c r="B56" s="156"/>
      <c r="C56" s="171" t="s">
        <v>78</v>
      </c>
      <c r="D56" s="169">
        <v>0</v>
      </c>
      <c r="E56" s="169">
        <v>600000</v>
      </c>
      <c r="F56" s="169">
        <v>600000</v>
      </c>
      <c r="G56" s="169">
        <v>600000</v>
      </c>
      <c r="H56" s="156"/>
      <c r="I56" s="156"/>
      <c r="J56" s="156"/>
      <c r="K56" s="156"/>
    </row>
    <row r="57" spans="1:11" ht="14.1" customHeight="1" x14ac:dyDescent="0.25">
      <c r="A57" s="156"/>
      <c r="B57" s="156"/>
      <c r="C57" s="171" t="s">
        <v>72</v>
      </c>
      <c r="D57" s="169">
        <v>0</v>
      </c>
      <c r="E57" s="169">
        <v>600000</v>
      </c>
      <c r="F57" s="169">
        <v>600000</v>
      </c>
      <c r="G57" s="169">
        <v>600000</v>
      </c>
      <c r="H57" s="156"/>
      <c r="I57" s="156"/>
      <c r="J57" s="156"/>
      <c r="K57" s="156"/>
    </row>
    <row r="58" spans="1:11" ht="14.1" customHeight="1" x14ac:dyDescent="0.25">
      <c r="A58" s="156"/>
      <c r="B58" s="156"/>
      <c r="C58" s="171" t="s">
        <v>73</v>
      </c>
      <c r="D58" s="169">
        <v>0</v>
      </c>
      <c r="E58" s="169">
        <v>0</v>
      </c>
      <c r="F58" s="169">
        <v>0</v>
      </c>
      <c r="G58" s="169">
        <v>0</v>
      </c>
      <c r="H58" s="156"/>
      <c r="I58" s="156"/>
      <c r="J58" s="156"/>
      <c r="K58" s="156"/>
    </row>
    <row r="59" spans="1:11" ht="14.1" customHeight="1" x14ac:dyDescent="0.25">
      <c r="A59" s="156"/>
      <c r="B59" s="156"/>
      <c r="C59" s="171" t="s">
        <v>79</v>
      </c>
      <c r="D59" s="169">
        <v>0</v>
      </c>
      <c r="E59" s="169">
        <v>200000</v>
      </c>
      <c r="F59" s="169">
        <v>200000</v>
      </c>
      <c r="G59" s="169">
        <v>200000</v>
      </c>
      <c r="H59" s="156"/>
      <c r="I59" s="156"/>
      <c r="J59" s="156"/>
      <c r="K59" s="156"/>
    </row>
    <row r="60" spans="1:11" ht="14.1" customHeight="1" x14ac:dyDescent="0.25">
      <c r="A60" s="156"/>
      <c r="B60" s="156"/>
      <c r="C60" s="171" t="s">
        <v>72</v>
      </c>
      <c r="D60" s="169">
        <v>0</v>
      </c>
      <c r="E60" s="169">
        <v>200000</v>
      </c>
      <c r="F60" s="169">
        <v>200000</v>
      </c>
      <c r="G60" s="169">
        <v>200000</v>
      </c>
      <c r="H60" s="156"/>
      <c r="I60" s="156"/>
      <c r="J60" s="156"/>
      <c r="K60" s="156"/>
    </row>
    <row r="61" spans="1:11" ht="14.1" customHeight="1" x14ac:dyDescent="0.25">
      <c r="A61" s="156"/>
      <c r="B61" s="156"/>
      <c r="C61" s="171" t="s">
        <v>73</v>
      </c>
      <c r="D61" s="169">
        <v>0</v>
      </c>
      <c r="E61" s="169">
        <v>0</v>
      </c>
      <c r="F61" s="169">
        <v>0</v>
      </c>
      <c r="G61" s="169">
        <v>0</v>
      </c>
      <c r="H61" s="156"/>
      <c r="I61" s="156"/>
      <c r="J61" s="156"/>
      <c r="K61" s="156"/>
    </row>
    <row r="62" spans="1:11" ht="14.1" customHeight="1" x14ac:dyDescent="0.25">
      <c r="A62" s="156"/>
      <c r="B62" s="156"/>
      <c r="C62" s="171" t="s">
        <v>80</v>
      </c>
      <c r="D62" s="169">
        <v>0</v>
      </c>
      <c r="E62" s="169">
        <v>0</v>
      </c>
      <c r="F62" s="169">
        <v>0</v>
      </c>
      <c r="G62" s="169">
        <v>0</v>
      </c>
      <c r="H62" s="156"/>
      <c r="I62" s="156"/>
      <c r="J62" s="156"/>
      <c r="K62" s="156"/>
    </row>
    <row r="63" spans="1:11" ht="14.1" customHeight="1" x14ac:dyDescent="0.25">
      <c r="A63" s="156"/>
      <c r="B63" s="156"/>
      <c r="C63" s="171" t="s">
        <v>72</v>
      </c>
      <c r="D63" s="169">
        <v>0</v>
      </c>
      <c r="E63" s="169">
        <v>0</v>
      </c>
      <c r="F63" s="169">
        <v>0</v>
      </c>
      <c r="G63" s="169">
        <v>0</v>
      </c>
      <c r="H63" s="156"/>
      <c r="I63" s="156"/>
      <c r="J63" s="156"/>
      <c r="K63" s="156"/>
    </row>
    <row r="64" spans="1:11" ht="14.1" customHeight="1" x14ac:dyDescent="0.25">
      <c r="A64" s="156"/>
      <c r="B64" s="156"/>
      <c r="C64" s="171" t="s">
        <v>81</v>
      </c>
      <c r="D64" s="169">
        <v>0</v>
      </c>
      <c r="E64" s="169">
        <v>0</v>
      </c>
      <c r="F64" s="169">
        <v>0</v>
      </c>
      <c r="G64" s="169">
        <v>0</v>
      </c>
      <c r="H64" s="156"/>
      <c r="I64" s="156"/>
      <c r="J64" s="156"/>
      <c r="K64" s="156"/>
    </row>
    <row r="65" spans="1:11" ht="14.1" customHeight="1" x14ac:dyDescent="0.25">
      <c r="A65" s="156"/>
      <c r="B65" s="156"/>
      <c r="C65" s="171" t="s">
        <v>82</v>
      </c>
      <c r="D65" s="169">
        <v>0</v>
      </c>
      <c r="E65" s="169">
        <v>0</v>
      </c>
      <c r="F65" s="169">
        <v>0</v>
      </c>
      <c r="G65" s="169">
        <v>0</v>
      </c>
      <c r="H65" s="156"/>
      <c r="I65" s="156"/>
      <c r="J65" s="156"/>
      <c r="K65" s="156"/>
    </row>
    <row r="66" spans="1:11" ht="14.1" customHeight="1" x14ac:dyDescent="0.25">
      <c r="A66" s="156"/>
      <c r="B66" s="156"/>
      <c r="C66" s="171" t="s">
        <v>83</v>
      </c>
      <c r="D66" s="169">
        <v>0</v>
      </c>
      <c r="E66" s="169">
        <v>0</v>
      </c>
      <c r="F66" s="169">
        <v>0</v>
      </c>
      <c r="G66" s="169">
        <v>0</v>
      </c>
      <c r="H66" s="156"/>
      <c r="I66" s="156"/>
      <c r="J66" s="156"/>
      <c r="K66" s="156"/>
    </row>
    <row r="67" spans="1:11" ht="14.1" customHeight="1" x14ac:dyDescent="0.25">
      <c r="A67" s="156"/>
      <c r="B67" s="156"/>
      <c r="C67" s="171" t="s">
        <v>84</v>
      </c>
      <c r="D67" s="169">
        <v>0</v>
      </c>
      <c r="E67" s="169">
        <v>0</v>
      </c>
      <c r="F67" s="169">
        <v>0</v>
      </c>
      <c r="G67" s="169">
        <v>0</v>
      </c>
      <c r="H67" s="156"/>
      <c r="I67" s="156"/>
      <c r="J67" s="156"/>
      <c r="K67" s="156"/>
    </row>
    <row r="68" spans="1:11" ht="14.1" customHeight="1" x14ac:dyDescent="0.25">
      <c r="A68" s="156"/>
      <c r="B68" s="156"/>
      <c r="C68" s="171" t="s">
        <v>85</v>
      </c>
      <c r="D68" s="169">
        <v>0</v>
      </c>
      <c r="E68" s="169">
        <v>0</v>
      </c>
      <c r="F68" s="169">
        <v>0</v>
      </c>
      <c r="G68" s="169">
        <v>0</v>
      </c>
      <c r="H68" s="156"/>
      <c r="I68" s="156"/>
      <c r="J68" s="156"/>
      <c r="K68" s="156"/>
    </row>
    <row r="69" spans="1:11" ht="14.1" customHeight="1" x14ac:dyDescent="0.25">
      <c r="A69" s="156"/>
      <c r="B69" s="156"/>
      <c r="C69" s="171" t="s">
        <v>72</v>
      </c>
      <c r="D69" s="169">
        <v>0</v>
      </c>
      <c r="E69" s="169">
        <v>0</v>
      </c>
      <c r="F69" s="169">
        <v>0</v>
      </c>
      <c r="G69" s="169">
        <v>0</v>
      </c>
      <c r="H69" s="156"/>
      <c r="I69" s="156"/>
      <c r="J69" s="156"/>
      <c r="K69" s="156"/>
    </row>
    <row r="70" spans="1:11" ht="14.1" customHeight="1" x14ac:dyDescent="0.25">
      <c r="A70" s="156"/>
      <c r="B70" s="156"/>
      <c r="C70" s="171" t="s">
        <v>81</v>
      </c>
      <c r="D70" s="169">
        <v>0</v>
      </c>
      <c r="E70" s="169">
        <v>0</v>
      </c>
      <c r="F70" s="169">
        <v>0</v>
      </c>
      <c r="G70" s="169">
        <v>0</v>
      </c>
      <c r="H70" s="156"/>
      <c r="I70" s="156"/>
      <c r="J70" s="156"/>
      <c r="K70" s="156"/>
    </row>
    <row r="71" spans="1:11" ht="14.1" customHeight="1" x14ac:dyDescent="0.25">
      <c r="A71" s="156"/>
      <c r="B71" s="156"/>
      <c r="C71" s="171" t="s">
        <v>82</v>
      </c>
      <c r="D71" s="169">
        <v>0</v>
      </c>
      <c r="E71" s="169">
        <v>0</v>
      </c>
      <c r="F71" s="169">
        <v>0</v>
      </c>
      <c r="G71" s="169">
        <v>0</v>
      </c>
      <c r="H71" s="156"/>
      <c r="I71" s="156"/>
      <c r="J71" s="156"/>
      <c r="K71" s="156"/>
    </row>
    <row r="72" spans="1:11" ht="14.1" customHeight="1" x14ac:dyDescent="0.25">
      <c r="A72" s="156"/>
      <c r="B72" s="156"/>
      <c r="C72" s="171" t="s">
        <v>83</v>
      </c>
      <c r="D72" s="169">
        <v>0</v>
      </c>
      <c r="E72" s="169">
        <v>0</v>
      </c>
      <c r="F72" s="169">
        <v>0</v>
      </c>
      <c r="G72" s="169">
        <v>0</v>
      </c>
      <c r="H72" s="156"/>
      <c r="I72" s="156"/>
      <c r="J72" s="156"/>
      <c r="K72" s="156"/>
    </row>
    <row r="73" spans="1:11" ht="14.1" customHeight="1" x14ac:dyDescent="0.25">
      <c r="A73" s="156"/>
      <c r="B73" s="156"/>
      <c r="C73" s="171" t="s">
        <v>84</v>
      </c>
      <c r="D73" s="169">
        <v>0</v>
      </c>
      <c r="E73" s="169">
        <v>0</v>
      </c>
      <c r="F73" s="169">
        <v>0</v>
      </c>
      <c r="G73" s="169">
        <v>0</v>
      </c>
      <c r="H73" s="156"/>
      <c r="I73" s="156"/>
      <c r="J73" s="156"/>
      <c r="K73" s="156"/>
    </row>
    <row r="74" spans="1:11" ht="14.1" customHeight="1" x14ac:dyDescent="0.25">
      <c r="A74" s="156"/>
      <c r="B74" s="156"/>
      <c r="C74" s="171" t="s">
        <v>86</v>
      </c>
      <c r="D74" s="169">
        <v>0</v>
      </c>
      <c r="E74" s="169">
        <v>0</v>
      </c>
      <c r="F74" s="169">
        <v>0</v>
      </c>
      <c r="G74" s="169">
        <v>0</v>
      </c>
      <c r="H74" s="156"/>
      <c r="I74" s="156"/>
      <c r="J74" s="156"/>
      <c r="K74" s="156"/>
    </row>
    <row r="75" spans="1:11" ht="14.1" customHeight="1" x14ac:dyDescent="0.25">
      <c r="A75" s="156"/>
      <c r="B75" s="156"/>
      <c r="C75" s="171" t="s">
        <v>72</v>
      </c>
      <c r="D75" s="169">
        <v>0</v>
      </c>
      <c r="E75" s="169">
        <v>0</v>
      </c>
      <c r="F75" s="169">
        <v>0</v>
      </c>
      <c r="G75" s="169">
        <v>0</v>
      </c>
      <c r="H75" s="156"/>
      <c r="I75" s="156"/>
      <c r="J75" s="156"/>
      <c r="K75" s="156"/>
    </row>
    <row r="76" spans="1:11" ht="14.1" customHeight="1" x14ac:dyDescent="0.25">
      <c r="A76" s="156"/>
      <c r="B76" s="156"/>
      <c r="C76" s="171" t="s">
        <v>81</v>
      </c>
      <c r="D76" s="169">
        <v>0</v>
      </c>
      <c r="E76" s="169">
        <v>0</v>
      </c>
      <c r="F76" s="169">
        <v>0</v>
      </c>
      <c r="G76" s="169">
        <v>0</v>
      </c>
      <c r="H76" s="156"/>
      <c r="I76" s="156"/>
      <c r="J76" s="156"/>
      <c r="K76" s="156"/>
    </row>
    <row r="77" spans="1:11" ht="14.1" customHeight="1" x14ac:dyDescent="0.25">
      <c r="A77" s="156"/>
      <c r="B77" s="156"/>
      <c r="C77" s="171" t="s">
        <v>82</v>
      </c>
      <c r="D77" s="169">
        <v>0</v>
      </c>
      <c r="E77" s="169">
        <v>0</v>
      </c>
      <c r="F77" s="169">
        <v>0</v>
      </c>
      <c r="G77" s="169">
        <v>0</v>
      </c>
      <c r="H77" s="156"/>
      <c r="I77" s="156"/>
      <c r="J77" s="156"/>
      <c r="K77" s="156"/>
    </row>
    <row r="78" spans="1:11" ht="14.1" customHeight="1" x14ac:dyDescent="0.25">
      <c r="A78" s="156"/>
      <c r="B78" s="156"/>
      <c r="C78" s="171" t="s">
        <v>83</v>
      </c>
      <c r="D78" s="169">
        <v>0</v>
      </c>
      <c r="E78" s="169">
        <v>0</v>
      </c>
      <c r="F78" s="169">
        <v>0</v>
      </c>
      <c r="G78" s="169">
        <v>0</v>
      </c>
      <c r="H78" s="156"/>
      <c r="I78" s="156"/>
      <c r="J78" s="156"/>
      <c r="K78" s="156"/>
    </row>
    <row r="79" spans="1:11" ht="14.1" customHeight="1" x14ac:dyDescent="0.25">
      <c r="A79" s="156"/>
      <c r="B79" s="156"/>
      <c r="C79" s="171" t="s">
        <v>84</v>
      </c>
      <c r="D79" s="169">
        <v>0</v>
      </c>
      <c r="E79" s="169">
        <v>0</v>
      </c>
      <c r="F79" s="169">
        <v>0</v>
      </c>
      <c r="G79" s="169">
        <v>0</v>
      </c>
      <c r="H79" s="156"/>
      <c r="I79" s="156"/>
      <c r="J79" s="156"/>
      <c r="K79" s="156"/>
    </row>
    <row r="80" spans="1:11" ht="14.1" customHeight="1" x14ac:dyDescent="0.25">
      <c r="A80" s="156"/>
      <c r="B80" s="156"/>
      <c r="C80" s="171" t="s">
        <v>87</v>
      </c>
      <c r="D80" s="169">
        <v>0</v>
      </c>
      <c r="E80" s="169">
        <v>0</v>
      </c>
      <c r="F80" s="169">
        <v>0</v>
      </c>
      <c r="G80" s="169">
        <v>0</v>
      </c>
      <c r="H80" s="156"/>
      <c r="I80" s="156"/>
      <c r="J80" s="156"/>
      <c r="K80" s="156"/>
    </row>
    <row r="81" spans="1:11" ht="14.1" customHeight="1" x14ac:dyDescent="0.25">
      <c r="A81" s="156"/>
      <c r="B81" s="156"/>
      <c r="C81" s="171" t="s">
        <v>88</v>
      </c>
      <c r="D81" s="169">
        <v>0</v>
      </c>
      <c r="E81" s="169">
        <v>0</v>
      </c>
      <c r="F81" s="169">
        <v>0</v>
      </c>
      <c r="G81" s="169">
        <v>0</v>
      </c>
      <c r="H81" s="156"/>
      <c r="I81" s="156"/>
      <c r="J81" s="156"/>
      <c r="K81" s="156"/>
    </row>
    <row r="82" spans="1:11" ht="14.1" customHeight="1" x14ac:dyDescent="0.25">
      <c r="A82" s="156"/>
      <c r="B82" s="156"/>
      <c r="C82" s="170" t="s">
        <v>89</v>
      </c>
      <c r="D82" s="169">
        <v>0</v>
      </c>
      <c r="E82" s="169">
        <v>18501000</v>
      </c>
      <c r="F82" s="169">
        <v>18573000</v>
      </c>
      <c r="G82" s="169">
        <v>19073000</v>
      </c>
      <c r="H82" s="156"/>
      <c r="I82" s="156"/>
      <c r="J82" s="156"/>
      <c r="K82" s="156"/>
    </row>
    <row r="83" spans="1:11" ht="14.1" customHeight="1" x14ac:dyDescent="0.25">
      <c r="A83" s="156"/>
      <c r="B83" s="156"/>
      <c r="C83" s="1403" t="s">
        <v>90</v>
      </c>
      <c r="D83" s="1404"/>
      <c r="E83" s="1404"/>
      <c r="F83" s="1404"/>
      <c r="G83" s="1404"/>
      <c r="H83" s="156"/>
      <c r="I83" s="156"/>
      <c r="J83" s="156"/>
      <c r="K83" s="156"/>
    </row>
    <row r="84" spans="1:11" ht="14.1" customHeight="1" x14ac:dyDescent="0.25">
      <c r="A84" s="156"/>
      <c r="B84" s="156"/>
      <c r="C84" s="178" t="s">
        <v>1185</v>
      </c>
      <c r="D84" s="1403" t="s">
        <v>194</v>
      </c>
      <c r="E84" s="1404"/>
      <c r="F84" s="1404"/>
      <c r="G84" s="1404"/>
      <c r="H84" s="156"/>
      <c r="I84" s="156"/>
      <c r="J84" s="156"/>
      <c r="K84" s="156"/>
    </row>
    <row r="85" spans="1:11" ht="14.1" customHeight="1" x14ac:dyDescent="0.25">
      <c r="A85" s="156"/>
      <c r="B85" s="156"/>
      <c r="C85" s="177" t="s">
        <v>46</v>
      </c>
      <c r="D85" s="1405" t="s">
        <v>1184</v>
      </c>
      <c r="E85" s="1406"/>
      <c r="F85" s="1406"/>
      <c r="G85" s="1406"/>
      <c r="H85" s="156"/>
      <c r="I85" s="156"/>
      <c r="J85" s="156"/>
      <c r="K85" s="156"/>
    </row>
    <row r="86" spans="1:11" ht="14.1" customHeight="1" x14ac:dyDescent="0.25">
      <c r="A86" s="156"/>
      <c r="B86" s="156"/>
      <c r="C86" s="154" t="s">
        <v>48</v>
      </c>
      <c r="D86" s="1407" t="s">
        <v>194</v>
      </c>
      <c r="E86" s="1408"/>
      <c r="F86" s="1408"/>
      <c r="G86" s="1408"/>
      <c r="H86" s="156"/>
      <c r="I86" s="156"/>
      <c r="J86" s="156"/>
      <c r="K86" s="156"/>
    </row>
    <row r="87" spans="1:11" ht="14.1" customHeight="1" x14ac:dyDescent="0.25">
      <c r="A87" s="156"/>
      <c r="B87" s="156"/>
      <c r="C87" s="154" t="s">
        <v>50</v>
      </c>
      <c r="D87" s="1407" t="s">
        <v>1183</v>
      </c>
      <c r="E87" s="1408"/>
      <c r="F87" s="1408"/>
      <c r="G87" s="1408"/>
      <c r="H87" s="156"/>
      <c r="I87" s="156"/>
      <c r="J87" s="156"/>
      <c r="K87" s="156"/>
    </row>
    <row r="88" spans="1:11" ht="15" customHeight="1" x14ac:dyDescent="0.25">
      <c r="A88" s="156"/>
      <c r="B88" s="156"/>
      <c r="C88" s="175"/>
      <c r="D88" s="174">
        <v>2026</v>
      </c>
      <c r="E88" s="174">
        <v>2027</v>
      </c>
      <c r="F88" s="174">
        <v>2028</v>
      </c>
      <c r="G88" s="174">
        <v>2029</v>
      </c>
      <c r="H88" s="156"/>
      <c r="I88" s="156"/>
      <c r="J88" s="156"/>
      <c r="K88" s="156"/>
    </row>
    <row r="89" spans="1:11" ht="15" customHeight="1" x14ac:dyDescent="0.25">
      <c r="A89" s="156"/>
      <c r="B89" s="156"/>
      <c r="C89" s="173"/>
      <c r="D89" s="172" t="s">
        <v>17</v>
      </c>
      <c r="E89" s="172" t="s">
        <v>18</v>
      </c>
      <c r="F89" s="172" t="s">
        <v>18</v>
      </c>
      <c r="G89" s="172" t="s">
        <v>18</v>
      </c>
      <c r="H89" s="156"/>
      <c r="I89" s="156"/>
      <c r="J89" s="156"/>
      <c r="K89" s="156"/>
    </row>
    <row r="90" spans="1:11" ht="14.1" customHeight="1" x14ac:dyDescent="0.25">
      <c r="A90" s="156"/>
      <c r="B90" s="156"/>
      <c r="C90" s="163" t="s">
        <v>52</v>
      </c>
      <c r="D90" s="176" t="s">
        <v>53</v>
      </c>
      <c r="E90" s="176" t="s">
        <v>124</v>
      </c>
      <c r="F90" s="176" t="s">
        <v>124</v>
      </c>
      <c r="G90" s="176" t="s">
        <v>124</v>
      </c>
      <c r="H90" s="156"/>
      <c r="I90" s="156"/>
      <c r="J90" s="156"/>
      <c r="K90" s="156"/>
    </row>
    <row r="91" spans="1:11" ht="14.1" customHeight="1" x14ac:dyDescent="0.25">
      <c r="A91" s="156"/>
      <c r="B91" s="156"/>
      <c r="C91" s="163" t="s">
        <v>54</v>
      </c>
      <c r="D91" s="176" t="s">
        <v>55</v>
      </c>
      <c r="E91" s="176" t="s">
        <v>193</v>
      </c>
      <c r="F91" s="176" t="s">
        <v>193</v>
      </c>
      <c r="G91" s="176" t="s">
        <v>193</v>
      </c>
      <c r="H91" s="156"/>
      <c r="I91" s="156"/>
      <c r="J91" s="156"/>
      <c r="K91" s="156"/>
    </row>
    <row r="92" spans="1:11" ht="14.1" customHeight="1" x14ac:dyDescent="0.25">
      <c r="A92" s="156"/>
      <c r="B92" s="156"/>
      <c r="C92" s="163" t="s">
        <v>59</v>
      </c>
      <c r="D92" s="176" t="s">
        <v>55</v>
      </c>
      <c r="E92" s="176" t="s">
        <v>193</v>
      </c>
      <c r="F92" s="176" t="s">
        <v>193</v>
      </c>
      <c r="G92" s="176" t="s">
        <v>193</v>
      </c>
      <c r="H92" s="156"/>
      <c r="I92" s="156"/>
      <c r="J92" s="156"/>
      <c r="K92" s="156"/>
    </row>
    <row r="93" spans="1:11" ht="14.1" customHeight="1" x14ac:dyDescent="0.25">
      <c r="A93" s="156"/>
      <c r="B93" s="156"/>
      <c r="C93" s="163" t="s">
        <v>63</v>
      </c>
      <c r="D93" s="176" t="s">
        <v>53</v>
      </c>
      <c r="E93" s="176" t="s">
        <v>53</v>
      </c>
      <c r="F93" s="176" t="s">
        <v>55</v>
      </c>
      <c r="G93" s="176" t="s">
        <v>55</v>
      </c>
      <c r="H93" s="156"/>
      <c r="I93" s="156"/>
      <c r="J93" s="156"/>
      <c r="K93" s="156"/>
    </row>
    <row r="94" spans="1:11" ht="14.1" customHeight="1" x14ac:dyDescent="0.25">
      <c r="A94" s="156"/>
      <c r="B94" s="156"/>
      <c r="C94" s="163" t="s">
        <v>65</v>
      </c>
      <c r="D94" s="176" t="s">
        <v>53</v>
      </c>
      <c r="E94" s="176" t="s">
        <v>53</v>
      </c>
      <c r="F94" s="176" t="s">
        <v>55</v>
      </c>
      <c r="G94" s="176" t="s">
        <v>55</v>
      </c>
      <c r="H94" s="156"/>
      <c r="I94" s="156"/>
      <c r="J94" s="156"/>
      <c r="K94" s="156"/>
    </row>
    <row r="95" spans="1:11" ht="14.1" customHeight="1" x14ac:dyDescent="0.25">
      <c r="A95" s="156"/>
      <c r="B95" s="156"/>
      <c r="C95" s="163" t="s">
        <v>68</v>
      </c>
      <c r="D95" s="176" t="s">
        <v>53</v>
      </c>
      <c r="E95" s="176" t="s">
        <v>53</v>
      </c>
      <c r="F95" s="176" t="s">
        <v>55</v>
      </c>
      <c r="G95" s="176" t="s">
        <v>55</v>
      </c>
      <c r="H95" s="156"/>
      <c r="I95" s="156"/>
      <c r="J95" s="156"/>
      <c r="K95" s="156"/>
    </row>
    <row r="96" spans="1:11" ht="14.1" customHeight="1" x14ac:dyDescent="0.25">
      <c r="A96" s="156"/>
      <c r="B96" s="156"/>
      <c r="C96" s="1409" t="s">
        <v>70</v>
      </c>
      <c r="D96" s="1410"/>
      <c r="E96" s="1410"/>
      <c r="F96" s="1410"/>
      <c r="G96" s="1410"/>
      <c r="H96" s="156"/>
      <c r="I96" s="156"/>
      <c r="J96" s="156"/>
      <c r="K96" s="156"/>
    </row>
    <row r="97" spans="1:11" ht="14.1" customHeight="1" x14ac:dyDescent="0.25">
      <c r="A97" s="156"/>
      <c r="B97" s="156"/>
      <c r="C97" s="175"/>
      <c r="D97" s="174">
        <v>2026</v>
      </c>
      <c r="E97" s="174">
        <v>2027</v>
      </c>
      <c r="F97" s="174">
        <v>2028</v>
      </c>
      <c r="G97" s="174">
        <v>2029</v>
      </c>
      <c r="H97" s="156"/>
      <c r="I97" s="156"/>
      <c r="J97" s="156"/>
      <c r="K97" s="156"/>
    </row>
    <row r="98" spans="1:11" ht="14.1" customHeight="1" x14ac:dyDescent="0.25">
      <c r="A98" s="156"/>
      <c r="B98" s="156"/>
      <c r="C98" s="173"/>
      <c r="D98" s="172" t="s">
        <v>17</v>
      </c>
      <c r="E98" s="172" t="s">
        <v>18</v>
      </c>
      <c r="F98" s="172" t="s">
        <v>18</v>
      </c>
      <c r="G98" s="172" t="s">
        <v>18</v>
      </c>
      <c r="H98" s="156"/>
      <c r="I98" s="156"/>
      <c r="J98" s="156"/>
      <c r="K98" s="156"/>
    </row>
    <row r="99" spans="1:11" ht="14.1" customHeight="1" x14ac:dyDescent="0.25">
      <c r="A99" s="156"/>
      <c r="B99" s="156"/>
      <c r="C99" s="171" t="s">
        <v>71</v>
      </c>
      <c r="D99" s="169">
        <v>0</v>
      </c>
      <c r="E99" s="169">
        <v>0</v>
      </c>
      <c r="F99" s="169">
        <v>0</v>
      </c>
      <c r="G99" s="169">
        <v>0</v>
      </c>
      <c r="H99" s="156"/>
      <c r="I99" s="156"/>
      <c r="J99" s="156"/>
      <c r="K99" s="156"/>
    </row>
    <row r="100" spans="1:11" ht="14.1" customHeight="1" x14ac:dyDescent="0.25">
      <c r="A100" s="156"/>
      <c r="B100" s="156"/>
      <c r="C100" s="171" t="s">
        <v>72</v>
      </c>
      <c r="D100" s="169">
        <v>0</v>
      </c>
      <c r="E100" s="169">
        <v>0</v>
      </c>
      <c r="F100" s="169">
        <v>0</v>
      </c>
      <c r="G100" s="169">
        <v>0</v>
      </c>
      <c r="H100" s="156"/>
      <c r="I100" s="156"/>
      <c r="J100" s="156"/>
      <c r="K100" s="156"/>
    </row>
    <row r="101" spans="1:11" ht="14.1" customHeight="1" x14ac:dyDescent="0.25">
      <c r="A101" s="156"/>
      <c r="B101" s="156"/>
      <c r="C101" s="171" t="s">
        <v>73</v>
      </c>
      <c r="D101" s="169">
        <v>0</v>
      </c>
      <c r="E101" s="169">
        <v>0</v>
      </c>
      <c r="F101" s="169">
        <v>0</v>
      </c>
      <c r="G101" s="169">
        <v>0</v>
      </c>
      <c r="H101" s="156"/>
      <c r="I101" s="156"/>
      <c r="J101" s="156"/>
      <c r="K101" s="156"/>
    </row>
    <row r="102" spans="1:11" ht="14.1" customHeight="1" x14ac:dyDescent="0.25">
      <c r="A102" s="156"/>
      <c r="B102" s="156"/>
      <c r="C102" s="171" t="s">
        <v>74</v>
      </c>
      <c r="D102" s="169">
        <v>0</v>
      </c>
      <c r="E102" s="169">
        <v>0</v>
      </c>
      <c r="F102" s="169">
        <v>0</v>
      </c>
      <c r="G102" s="169">
        <v>0</v>
      </c>
      <c r="H102" s="156"/>
      <c r="I102" s="156"/>
      <c r="J102" s="156"/>
      <c r="K102" s="156"/>
    </row>
    <row r="103" spans="1:11" ht="14.1" customHeight="1" x14ac:dyDescent="0.25">
      <c r="A103" s="156"/>
      <c r="B103" s="156"/>
      <c r="C103" s="171" t="s">
        <v>72</v>
      </c>
      <c r="D103" s="169">
        <v>0</v>
      </c>
      <c r="E103" s="169">
        <v>0</v>
      </c>
      <c r="F103" s="169">
        <v>0</v>
      </c>
      <c r="G103" s="169">
        <v>0</v>
      </c>
      <c r="H103" s="156"/>
      <c r="I103" s="156"/>
      <c r="J103" s="156"/>
      <c r="K103" s="156"/>
    </row>
    <row r="104" spans="1:11" ht="14.1" customHeight="1" x14ac:dyDescent="0.25">
      <c r="A104" s="156"/>
      <c r="B104" s="156"/>
      <c r="C104" s="171" t="s">
        <v>73</v>
      </c>
      <c r="D104" s="169">
        <v>0</v>
      </c>
      <c r="E104" s="169">
        <v>0</v>
      </c>
      <c r="F104" s="169">
        <v>0</v>
      </c>
      <c r="G104" s="169">
        <v>0</v>
      </c>
      <c r="H104" s="156"/>
      <c r="I104" s="156"/>
      <c r="J104" s="156"/>
      <c r="K104" s="156"/>
    </row>
    <row r="105" spans="1:11" ht="14.1" customHeight="1" x14ac:dyDescent="0.25">
      <c r="A105" s="156"/>
      <c r="B105" s="156"/>
      <c r="C105" s="171" t="s">
        <v>75</v>
      </c>
      <c r="D105" s="169">
        <v>0</v>
      </c>
      <c r="E105" s="169">
        <v>0</v>
      </c>
      <c r="F105" s="169">
        <v>0</v>
      </c>
      <c r="G105" s="169">
        <v>0</v>
      </c>
      <c r="H105" s="156"/>
      <c r="I105" s="156"/>
      <c r="J105" s="156"/>
      <c r="K105" s="156"/>
    </row>
    <row r="106" spans="1:11" ht="14.1" customHeight="1" x14ac:dyDescent="0.25">
      <c r="A106" s="156"/>
      <c r="B106" s="156"/>
      <c r="C106" s="171" t="s">
        <v>72</v>
      </c>
      <c r="D106" s="169">
        <v>0</v>
      </c>
      <c r="E106" s="169">
        <v>0</v>
      </c>
      <c r="F106" s="169">
        <v>0</v>
      </c>
      <c r="G106" s="169">
        <v>0</v>
      </c>
      <c r="H106" s="156"/>
      <c r="I106" s="156"/>
      <c r="J106" s="156"/>
      <c r="K106" s="156"/>
    </row>
    <row r="107" spans="1:11" ht="14.1" customHeight="1" x14ac:dyDescent="0.25">
      <c r="A107" s="156"/>
      <c r="B107" s="156"/>
      <c r="C107" s="171" t="s">
        <v>73</v>
      </c>
      <c r="D107" s="169">
        <v>0</v>
      </c>
      <c r="E107" s="169">
        <v>0</v>
      </c>
      <c r="F107" s="169">
        <v>0</v>
      </c>
      <c r="G107" s="169">
        <v>0</v>
      </c>
      <c r="H107" s="156"/>
      <c r="I107" s="156"/>
      <c r="J107" s="156"/>
      <c r="K107" s="156"/>
    </row>
    <row r="108" spans="1:11" ht="14.1" customHeight="1" x14ac:dyDescent="0.25">
      <c r="A108" s="156"/>
      <c r="B108" s="156"/>
      <c r="C108" s="171" t="s">
        <v>76</v>
      </c>
      <c r="D108" s="169">
        <v>0</v>
      </c>
      <c r="E108" s="169">
        <v>0</v>
      </c>
      <c r="F108" s="169">
        <v>0</v>
      </c>
      <c r="G108" s="169">
        <v>0</v>
      </c>
      <c r="H108" s="156"/>
      <c r="I108" s="156"/>
      <c r="J108" s="156"/>
      <c r="K108" s="156"/>
    </row>
    <row r="109" spans="1:11" ht="14.1" customHeight="1" x14ac:dyDescent="0.25">
      <c r="A109" s="156"/>
      <c r="B109" s="156"/>
      <c r="C109" s="171" t="s">
        <v>72</v>
      </c>
      <c r="D109" s="169">
        <v>0</v>
      </c>
      <c r="E109" s="169">
        <v>0</v>
      </c>
      <c r="F109" s="169">
        <v>0</v>
      </c>
      <c r="G109" s="169">
        <v>0</v>
      </c>
      <c r="H109" s="156"/>
      <c r="I109" s="156"/>
      <c r="J109" s="156"/>
      <c r="K109" s="156"/>
    </row>
    <row r="110" spans="1:11" ht="14.1" customHeight="1" x14ac:dyDescent="0.25">
      <c r="A110" s="156"/>
      <c r="B110" s="156"/>
      <c r="C110" s="171" t="s">
        <v>73</v>
      </c>
      <c r="D110" s="169">
        <v>0</v>
      </c>
      <c r="E110" s="169">
        <v>0</v>
      </c>
      <c r="F110" s="169">
        <v>0</v>
      </c>
      <c r="G110" s="169">
        <v>0</v>
      </c>
      <c r="H110" s="156"/>
      <c r="I110" s="156"/>
      <c r="J110" s="156"/>
      <c r="K110" s="156"/>
    </row>
    <row r="111" spans="1:11" ht="14.1" customHeight="1" x14ac:dyDescent="0.25">
      <c r="A111" s="156"/>
      <c r="B111" s="156"/>
      <c r="C111" s="171" t="s">
        <v>77</v>
      </c>
      <c r="D111" s="169">
        <v>0</v>
      </c>
      <c r="E111" s="169">
        <v>0</v>
      </c>
      <c r="F111" s="169">
        <v>0</v>
      </c>
      <c r="G111" s="169">
        <v>0</v>
      </c>
      <c r="H111" s="156"/>
      <c r="I111" s="156"/>
      <c r="J111" s="156"/>
      <c r="K111" s="156"/>
    </row>
    <row r="112" spans="1:11" ht="14.1" customHeight="1" x14ac:dyDescent="0.25">
      <c r="A112" s="156"/>
      <c r="B112" s="156"/>
      <c r="C112" s="171" t="s">
        <v>72</v>
      </c>
      <c r="D112" s="169">
        <v>0</v>
      </c>
      <c r="E112" s="169">
        <v>0</v>
      </c>
      <c r="F112" s="169">
        <v>0</v>
      </c>
      <c r="G112" s="169">
        <v>0</v>
      </c>
      <c r="H112" s="156"/>
      <c r="I112" s="156"/>
      <c r="J112" s="156"/>
      <c r="K112" s="156"/>
    </row>
    <row r="113" spans="1:11" ht="14.1" customHeight="1" x14ac:dyDescent="0.25">
      <c r="A113" s="156"/>
      <c r="B113" s="156"/>
      <c r="C113" s="171" t="s">
        <v>73</v>
      </c>
      <c r="D113" s="169">
        <v>0</v>
      </c>
      <c r="E113" s="169">
        <v>0</v>
      </c>
      <c r="F113" s="169">
        <v>0</v>
      </c>
      <c r="G113" s="169">
        <v>0</v>
      </c>
      <c r="H113" s="156"/>
      <c r="I113" s="156"/>
      <c r="J113" s="156"/>
      <c r="K113" s="156"/>
    </row>
    <row r="114" spans="1:11" ht="14.1" customHeight="1" x14ac:dyDescent="0.25">
      <c r="A114" s="156"/>
      <c r="B114" s="156"/>
      <c r="C114" s="171" t="s">
        <v>78</v>
      </c>
      <c r="D114" s="169">
        <v>0</v>
      </c>
      <c r="E114" s="169">
        <v>0</v>
      </c>
      <c r="F114" s="169">
        <v>0</v>
      </c>
      <c r="G114" s="169">
        <v>0</v>
      </c>
      <c r="H114" s="156"/>
      <c r="I114" s="156"/>
      <c r="J114" s="156"/>
      <c r="K114" s="156"/>
    </row>
    <row r="115" spans="1:11" ht="14.1" customHeight="1" x14ac:dyDescent="0.25">
      <c r="A115" s="156"/>
      <c r="B115" s="156"/>
      <c r="C115" s="171" t="s">
        <v>72</v>
      </c>
      <c r="D115" s="169">
        <v>0</v>
      </c>
      <c r="E115" s="169">
        <v>0</v>
      </c>
      <c r="F115" s="169">
        <v>0</v>
      </c>
      <c r="G115" s="169">
        <v>0</v>
      </c>
      <c r="H115" s="156"/>
      <c r="I115" s="156"/>
      <c r="J115" s="156"/>
      <c r="K115" s="156"/>
    </row>
    <row r="116" spans="1:11" ht="14.1" customHeight="1" x14ac:dyDescent="0.25">
      <c r="A116" s="156"/>
      <c r="B116" s="156"/>
      <c r="C116" s="171" t="s">
        <v>73</v>
      </c>
      <c r="D116" s="169">
        <v>0</v>
      </c>
      <c r="E116" s="169">
        <v>0</v>
      </c>
      <c r="F116" s="169">
        <v>0</v>
      </c>
      <c r="G116" s="169">
        <v>0</v>
      </c>
      <c r="H116" s="156"/>
      <c r="I116" s="156"/>
      <c r="J116" s="156"/>
      <c r="K116" s="156"/>
    </row>
    <row r="117" spans="1:11" ht="14.1" customHeight="1" x14ac:dyDescent="0.25">
      <c r="A117" s="156"/>
      <c r="B117" s="156"/>
      <c r="C117" s="171" t="s">
        <v>79</v>
      </c>
      <c r="D117" s="169">
        <v>0</v>
      </c>
      <c r="E117" s="169">
        <v>0</v>
      </c>
      <c r="F117" s="169">
        <v>0</v>
      </c>
      <c r="G117" s="169">
        <v>0</v>
      </c>
      <c r="H117" s="156"/>
      <c r="I117" s="156"/>
      <c r="J117" s="156"/>
      <c r="K117" s="156"/>
    </row>
    <row r="118" spans="1:11" ht="14.1" customHeight="1" x14ac:dyDescent="0.25">
      <c r="A118" s="156"/>
      <c r="B118" s="156"/>
      <c r="C118" s="171" t="s">
        <v>72</v>
      </c>
      <c r="D118" s="169">
        <v>0</v>
      </c>
      <c r="E118" s="169">
        <v>0</v>
      </c>
      <c r="F118" s="169">
        <v>0</v>
      </c>
      <c r="G118" s="169">
        <v>0</v>
      </c>
      <c r="H118" s="156"/>
      <c r="I118" s="156"/>
      <c r="J118" s="156"/>
      <c r="K118" s="156"/>
    </row>
    <row r="119" spans="1:11" ht="14.1" customHeight="1" x14ac:dyDescent="0.25">
      <c r="A119" s="156"/>
      <c r="B119" s="156"/>
      <c r="C119" s="171" t="s">
        <v>73</v>
      </c>
      <c r="D119" s="169">
        <v>0</v>
      </c>
      <c r="E119" s="169">
        <v>0</v>
      </c>
      <c r="F119" s="169">
        <v>0</v>
      </c>
      <c r="G119" s="169">
        <v>0</v>
      </c>
      <c r="H119" s="156"/>
      <c r="I119" s="156"/>
      <c r="J119" s="156"/>
      <c r="K119" s="156"/>
    </row>
    <row r="120" spans="1:11" ht="14.1" customHeight="1" x14ac:dyDescent="0.25">
      <c r="A120" s="156"/>
      <c r="B120" s="156"/>
      <c r="C120" s="171" t="s">
        <v>80</v>
      </c>
      <c r="D120" s="169">
        <v>0</v>
      </c>
      <c r="E120" s="169">
        <v>0</v>
      </c>
      <c r="F120" s="169">
        <v>0</v>
      </c>
      <c r="G120" s="169">
        <v>0</v>
      </c>
      <c r="H120" s="156"/>
      <c r="I120" s="156"/>
      <c r="J120" s="156"/>
      <c r="K120" s="156"/>
    </row>
    <row r="121" spans="1:11" ht="14.1" customHeight="1" x14ac:dyDescent="0.25">
      <c r="A121" s="156"/>
      <c r="B121" s="156"/>
      <c r="C121" s="171" t="s">
        <v>72</v>
      </c>
      <c r="D121" s="169">
        <v>0</v>
      </c>
      <c r="E121" s="169">
        <v>0</v>
      </c>
      <c r="F121" s="169">
        <v>0</v>
      </c>
      <c r="G121" s="169">
        <v>0</v>
      </c>
      <c r="H121" s="156"/>
      <c r="I121" s="156"/>
      <c r="J121" s="156"/>
      <c r="K121" s="156"/>
    </row>
    <row r="122" spans="1:11" ht="14.1" customHeight="1" x14ac:dyDescent="0.25">
      <c r="A122" s="156"/>
      <c r="B122" s="156"/>
      <c r="C122" s="171" t="s">
        <v>81</v>
      </c>
      <c r="D122" s="169">
        <v>0</v>
      </c>
      <c r="E122" s="169">
        <v>0</v>
      </c>
      <c r="F122" s="169">
        <v>0</v>
      </c>
      <c r="G122" s="169">
        <v>0</v>
      </c>
      <c r="H122" s="156"/>
      <c r="I122" s="156"/>
      <c r="J122" s="156"/>
      <c r="K122" s="156"/>
    </row>
    <row r="123" spans="1:11" ht="14.1" customHeight="1" x14ac:dyDescent="0.25">
      <c r="A123" s="156"/>
      <c r="B123" s="156"/>
      <c r="C123" s="171" t="s">
        <v>82</v>
      </c>
      <c r="D123" s="169">
        <v>0</v>
      </c>
      <c r="E123" s="169">
        <v>0</v>
      </c>
      <c r="F123" s="169">
        <v>0</v>
      </c>
      <c r="G123" s="169">
        <v>0</v>
      </c>
      <c r="H123" s="156"/>
      <c r="I123" s="156"/>
      <c r="J123" s="156"/>
      <c r="K123" s="156"/>
    </row>
    <row r="124" spans="1:11" ht="14.1" customHeight="1" x14ac:dyDescent="0.25">
      <c r="A124" s="156"/>
      <c r="B124" s="156"/>
      <c r="C124" s="171" t="s">
        <v>83</v>
      </c>
      <c r="D124" s="169">
        <v>0</v>
      </c>
      <c r="E124" s="169">
        <v>0</v>
      </c>
      <c r="F124" s="169">
        <v>0</v>
      </c>
      <c r="G124" s="169">
        <v>0</v>
      </c>
      <c r="H124" s="156"/>
      <c r="I124" s="156"/>
      <c r="J124" s="156"/>
      <c r="K124" s="156"/>
    </row>
    <row r="125" spans="1:11" ht="14.1" customHeight="1" x14ac:dyDescent="0.25">
      <c r="A125" s="156"/>
      <c r="B125" s="156"/>
      <c r="C125" s="171" t="s">
        <v>84</v>
      </c>
      <c r="D125" s="169">
        <v>0</v>
      </c>
      <c r="E125" s="169">
        <v>0</v>
      </c>
      <c r="F125" s="169">
        <v>0</v>
      </c>
      <c r="G125" s="169">
        <v>0</v>
      </c>
      <c r="H125" s="156"/>
      <c r="I125" s="156"/>
      <c r="J125" s="156"/>
      <c r="K125" s="156"/>
    </row>
    <row r="126" spans="1:11" ht="14.1" customHeight="1" x14ac:dyDescent="0.25">
      <c r="A126" s="156"/>
      <c r="B126" s="156"/>
      <c r="C126" s="171" t="s">
        <v>85</v>
      </c>
      <c r="D126" s="169">
        <v>0</v>
      </c>
      <c r="E126" s="169">
        <v>1000000</v>
      </c>
      <c r="F126" s="169">
        <v>1000000</v>
      </c>
      <c r="G126" s="169">
        <v>1000000</v>
      </c>
      <c r="H126" s="156"/>
      <c r="I126" s="156"/>
      <c r="J126" s="156"/>
      <c r="K126" s="156"/>
    </row>
    <row r="127" spans="1:11" ht="14.1" customHeight="1" x14ac:dyDescent="0.25">
      <c r="A127" s="156"/>
      <c r="B127" s="156"/>
      <c r="C127" s="171" t="s">
        <v>72</v>
      </c>
      <c r="D127" s="169">
        <v>0</v>
      </c>
      <c r="E127" s="169">
        <v>1000000</v>
      </c>
      <c r="F127" s="169">
        <v>1000000</v>
      </c>
      <c r="G127" s="169">
        <v>1000000</v>
      </c>
      <c r="H127" s="156"/>
      <c r="I127" s="156"/>
      <c r="J127" s="156"/>
      <c r="K127" s="156"/>
    </row>
    <row r="128" spans="1:11" ht="14.1" customHeight="1" x14ac:dyDescent="0.25">
      <c r="A128" s="156"/>
      <c r="B128" s="156"/>
      <c r="C128" s="171" t="s">
        <v>81</v>
      </c>
      <c r="D128" s="169">
        <v>0</v>
      </c>
      <c r="E128" s="169">
        <v>0</v>
      </c>
      <c r="F128" s="169">
        <v>0</v>
      </c>
      <c r="G128" s="169">
        <v>0</v>
      </c>
      <c r="H128" s="156"/>
      <c r="I128" s="156"/>
      <c r="J128" s="156"/>
      <c r="K128" s="156"/>
    </row>
    <row r="129" spans="1:12" ht="14.1" customHeight="1" x14ac:dyDescent="0.25">
      <c r="A129" s="156"/>
      <c r="B129" s="156"/>
      <c r="C129" s="171" t="s">
        <v>82</v>
      </c>
      <c r="D129" s="169">
        <v>0</v>
      </c>
      <c r="E129" s="169">
        <v>0</v>
      </c>
      <c r="F129" s="169">
        <v>0</v>
      </c>
      <c r="G129" s="169">
        <v>0</v>
      </c>
      <c r="H129" s="156"/>
      <c r="I129" s="156"/>
      <c r="J129" s="156"/>
      <c r="K129" s="156"/>
    </row>
    <row r="130" spans="1:12" ht="14.1" customHeight="1" x14ac:dyDescent="0.25">
      <c r="A130" s="156"/>
      <c r="B130" s="156"/>
      <c r="C130" s="171" t="s">
        <v>83</v>
      </c>
      <c r="D130" s="169">
        <v>0</v>
      </c>
      <c r="E130" s="169">
        <v>0</v>
      </c>
      <c r="F130" s="169">
        <v>0</v>
      </c>
      <c r="G130" s="169">
        <v>0</v>
      </c>
      <c r="H130" s="156"/>
      <c r="I130" s="156"/>
      <c r="J130" s="156"/>
      <c r="K130" s="156"/>
    </row>
    <row r="131" spans="1:12" ht="14.1" customHeight="1" x14ac:dyDescent="0.25">
      <c r="A131" s="156"/>
      <c r="B131" s="156"/>
      <c r="C131" s="171" t="s">
        <v>84</v>
      </c>
      <c r="D131" s="169">
        <v>0</v>
      </c>
      <c r="E131" s="169">
        <v>0</v>
      </c>
      <c r="F131" s="169">
        <v>0</v>
      </c>
      <c r="G131" s="169">
        <v>0</v>
      </c>
      <c r="H131" s="156"/>
      <c r="I131" s="156"/>
      <c r="J131" s="156"/>
      <c r="K131" s="156"/>
    </row>
    <row r="132" spans="1:12" ht="14.1" customHeight="1" x14ac:dyDescent="0.25">
      <c r="A132" s="156"/>
      <c r="B132" s="156"/>
      <c r="C132" s="171" t="s">
        <v>86</v>
      </c>
      <c r="D132" s="169">
        <v>0</v>
      </c>
      <c r="E132" s="169">
        <v>0</v>
      </c>
      <c r="F132" s="169">
        <v>0</v>
      </c>
      <c r="G132" s="169">
        <v>0</v>
      </c>
      <c r="H132" s="156"/>
      <c r="I132" s="156"/>
      <c r="J132" s="156"/>
      <c r="K132" s="156"/>
    </row>
    <row r="133" spans="1:12" ht="14.1" customHeight="1" x14ac:dyDescent="0.25">
      <c r="A133" s="156"/>
      <c r="B133" s="156"/>
      <c r="C133" s="171" t="s">
        <v>72</v>
      </c>
      <c r="D133" s="169">
        <v>0</v>
      </c>
      <c r="E133" s="169">
        <v>0</v>
      </c>
      <c r="F133" s="169">
        <v>0</v>
      </c>
      <c r="G133" s="169">
        <v>0</v>
      </c>
      <c r="H133" s="156"/>
      <c r="I133" s="156"/>
      <c r="J133" s="156"/>
      <c r="K133" s="156"/>
    </row>
    <row r="134" spans="1:12" ht="14.1" customHeight="1" x14ac:dyDescent="0.25">
      <c r="A134" s="156"/>
      <c r="B134" s="156"/>
      <c r="C134" s="171" t="s">
        <v>81</v>
      </c>
      <c r="D134" s="169">
        <v>0</v>
      </c>
      <c r="E134" s="169">
        <v>0</v>
      </c>
      <c r="F134" s="169">
        <v>0</v>
      </c>
      <c r="G134" s="169">
        <v>0</v>
      </c>
      <c r="H134" s="156"/>
      <c r="I134" s="156"/>
      <c r="J134" s="156"/>
      <c r="K134" s="156"/>
    </row>
    <row r="135" spans="1:12" ht="14.1" customHeight="1" x14ac:dyDescent="0.25">
      <c r="A135" s="156"/>
      <c r="B135" s="156"/>
      <c r="C135" s="171" t="s">
        <v>82</v>
      </c>
      <c r="D135" s="169">
        <v>0</v>
      </c>
      <c r="E135" s="169">
        <v>0</v>
      </c>
      <c r="F135" s="169">
        <v>0</v>
      </c>
      <c r="G135" s="169">
        <v>0</v>
      </c>
      <c r="H135" s="156"/>
      <c r="I135" s="156"/>
      <c r="J135" s="156"/>
      <c r="K135" s="156"/>
    </row>
    <row r="136" spans="1:12" ht="14.1" customHeight="1" x14ac:dyDescent="0.25">
      <c r="A136" s="156"/>
      <c r="B136" s="156"/>
      <c r="C136" s="171" t="s">
        <v>83</v>
      </c>
      <c r="D136" s="169">
        <v>0</v>
      </c>
      <c r="E136" s="169">
        <v>0</v>
      </c>
      <c r="F136" s="169">
        <v>0</v>
      </c>
      <c r="G136" s="169">
        <v>0</v>
      </c>
      <c r="H136" s="156"/>
      <c r="I136" s="156"/>
      <c r="J136" s="156"/>
      <c r="K136" s="156"/>
    </row>
    <row r="137" spans="1:12" ht="14.1" customHeight="1" x14ac:dyDescent="0.25">
      <c r="A137" s="156"/>
      <c r="B137" s="156"/>
      <c r="C137" s="171" t="s">
        <v>84</v>
      </c>
      <c r="D137" s="169">
        <v>0</v>
      </c>
      <c r="E137" s="169">
        <v>0</v>
      </c>
      <c r="F137" s="169">
        <v>0</v>
      </c>
      <c r="G137" s="169">
        <v>0</v>
      </c>
      <c r="H137" s="156"/>
      <c r="I137" s="156"/>
      <c r="J137" s="156"/>
      <c r="K137" s="156"/>
    </row>
    <row r="138" spans="1:12" ht="14.1" customHeight="1" x14ac:dyDescent="0.25">
      <c r="A138" s="156"/>
      <c r="B138" s="156"/>
      <c r="C138" s="171" t="s">
        <v>87</v>
      </c>
      <c r="D138" s="169">
        <v>0</v>
      </c>
      <c r="E138" s="169">
        <v>0</v>
      </c>
      <c r="F138" s="169">
        <v>0</v>
      </c>
      <c r="G138" s="169">
        <v>0</v>
      </c>
      <c r="H138" s="156"/>
      <c r="I138" s="156"/>
      <c r="J138" s="156"/>
      <c r="K138" s="156"/>
    </row>
    <row r="139" spans="1:12" ht="14.1" customHeight="1" x14ac:dyDescent="0.25">
      <c r="A139" s="156"/>
      <c r="B139" s="156"/>
      <c r="C139" s="171" t="s">
        <v>88</v>
      </c>
      <c r="D139" s="169">
        <v>0</v>
      </c>
      <c r="E139" s="169">
        <v>0</v>
      </c>
      <c r="F139" s="169">
        <v>0</v>
      </c>
      <c r="G139" s="169">
        <v>0</v>
      </c>
      <c r="H139" s="156"/>
      <c r="I139" s="156"/>
      <c r="J139" s="156"/>
      <c r="K139" s="156"/>
    </row>
    <row r="140" spans="1:12" ht="14.1" customHeight="1" x14ac:dyDescent="0.25">
      <c r="A140" s="156"/>
      <c r="B140" s="156"/>
      <c r="C140" s="170" t="s">
        <v>89</v>
      </c>
      <c r="D140" s="169">
        <v>0</v>
      </c>
      <c r="E140" s="169">
        <v>1000000</v>
      </c>
      <c r="F140" s="169">
        <v>1000000</v>
      </c>
      <c r="G140" s="169">
        <v>1000000</v>
      </c>
      <c r="H140" s="156"/>
      <c r="I140" s="156"/>
      <c r="J140" s="156"/>
      <c r="K140" s="156"/>
    </row>
    <row r="141" spans="1:12" ht="15" customHeight="1" x14ac:dyDescent="0.25">
      <c r="A141" s="156"/>
      <c r="B141" s="156"/>
      <c r="C141" s="168" t="s">
        <v>53</v>
      </c>
      <c r="D141" s="167" t="s">
        <v>53</v>
      </c>
      <c r="E141" s="167" t="s">
        <v>53</v>
      </c>
      <c r="F141" s="167" t="s">
        <v>53</v>
      </c>
      <c r="G141" s="167" t="s">
        <v>53</v>
      </c>
      <c r="H141" s="156"/>
      <c r="I141" s="156"/>
      <c r="J141" s="156"/>
      <c r="K141" s="156"/>
    </row>
    <row r="142" spans="1:12" ht="15" customHeight="1" x14ac:dyDescent="0.25">
      <c r="A142" s="156"/>
      <c r="B142" s="156"/>
      <c r="C142" s="166" t="s">
        <v>156</v>
      </c>
      <c r="D142" s="165">
        <v>0</v>
      </c>
      <c r="E142" s="165">
        <v>19501000</v>
      </c>
      <c r="F142" s="165">
        <v>19573000</v>
      </c>
      <c r="G142" s="165">
        <v>20073000</v>
      </c>
      <c r="H142" s="156"/>
      <c r="I142" s="156"/>
      <c r="J142" s="156"/>
      <c r="K142" s="156"/>
    </row>
    <row r="143" spans="1:12" ht="15" customHeight="1" x14ac:dyDescent="0.25">
      <c r="A143" s="156"/>
      <c r="B143" s="156"/>
      <c r="C143" s="163" t="s">
        <v>71</v>
      </c>
      <c r="D143" s="162">
        <v>0</v>
      </c>
      <c r="E143" s="162">
        <v>11254000</v>
      </c>
      <c r="F143" s="162">
        <v>11324000</v>
      </c>
      <c r="G143" s="162">
        <v>11394000</v>
      </c>
      <c r="H143" s="156"/>
      <c r="J143" s="182"/>
      <c r="K143" s="182"/>
      <c r="L143" s="182"/>
    </row>
    <row r="144" spans="1:12" ht="15" customHeight="1" x14ac:dyDescent="0.25">
      <c r="A144" s="156"/>
      <c r="B144" s="156"/>
      <c r="C144" s="163" t="s">
        <v>72</v>
      </c>
      <c r="D144" s="162">
        <v>0</v>
      </c>
      <c r="E144" s="162">
        <v>11254000</v>
      </c>
      <c r="F144" s="162">
        <v>11324000</v>
      </c>
      <c r="G144" s="162">
        <v>11394000</v>
      </c>
      <c r="H144" s="156"/>
      <c r="I144" s="156"/>
      <c r="J144" s="182"/>
      <c r="K144" s="182"/>
      <c r="L144" s="182"/>
    </row>
    <row r="145" spans="1:12" ht="15" customHeight="1" x14ac:dyDescent="0.25">
      <c r="A145" s="156"/>
      <c r="B145" s="156"/>
      <c r="C145" s="163" t="s">
        <v>73</v>
      </c>
      <c r="D145" s="162">
        <v>0</v>
      </c>
      <c r="E145" s="162">
        <v>0</v>
      </c>
      <c r="F145" s="162">
        <v>0</v>
      </c>
      <c r="G145" s="162">
        <v>0</v>
      </c>
      <c r="H145" s="156"/>
      <c r="I145" s="156"/>
      <c r="J145" s="182"/>
      <c r="K145" s="182"/>
      <c r="L145" s="182"/>
    </row>
    <row r="146" spans="1:12" ht="15" customHeight="1" x14ac:dyDescent="0.25">
      <c r="A146" s="156"/>
      <c r="B146" s="156"/>
      <c r="C146" s="163" t="s">
        <v>74</v>
      </c>
      <c r="D146" s="162">
        <v>0</v>
      </c>
      <c r="E146" s="162">
        <v>1907000</v>
      </c>
      <c r="F146" s="162">
        <v>1909000</v>
      </c>
      <c r="G146" s="162">
        <v>1911000</v>
      </c>
      <c r="H146" s="156"/>
      <c r="I146" s="156"/>
      <c r="J146" s="182"/>
      <c r="K146" s="182"/>
      <c r="L146" s="182"/>
    </row>
    <row r="147" spans="1:12" ht="15" customHeight="1" x14ac:dyDescent="0.25">
      <c r="A147" s="156"/>
      <c r="B147" s="156"/>
      <c r="C147" s="163" t="s">
        <v>72</v>
      </c>
      <c r="D147" s="162">
        <v>0</v>
      </c>
      <c r="E147" s="162">
        <v>1907000</v>
      </c>
      <c r="F147" s="162">
        <v>1909000</v>
      </c>
      <c r="G147" s="162">
        <v>1911000</v>
      </c>
      <c r="H147" s="156"/>
      <c r="I147" s="156"/>
      <c r="J147" s="182"/>
      <c r="K147" s="182"/>
      <c r="L147" s="182"/>
    </row>
    <row r="148" spans="1:12" ht="15" customHeight="1" x14ac:dyDescent="0.25">
      <c r="A148" s="156"/>
      <c r="B148" s="156"/>
      <c r="C148" s="163" t="s">
        <v>73</v>
      </c>
      <c r="D148" s="162">
        <v>0</v>
      </c>
      <c r="E148" s="162">
        <v>0</v>
      </c>
      <c r="F148" s="162">
        <v>0</v>
      </c>
      <c r="G148" s="162">
        <v>0</v>
      </c>
      <c r="H148" s="156"/>
      <c r="I148" s="156"/>
      <c r="J148" s="182"/>
      <c r="K148" s="182"/>
      <c r="L148" s="182"/>
    </row>
    <row r="149" spans="1:12" ht="15" customHeight="1" x14ac:dyDescent="0.25">
      <c r="A149" s="156"/>
      <c r="B149" s="156"/>
      <c r="C149" s="163" t="s">
        <v>75</v>
      </c>
      <c r="D149" s="162">
        <v>0</v>
      </c>
      <c r="E149" s="162">
        <v>4540000</v>
      </c>
      <c r="F149" s="162">
        <v>4540000</v>
      </c>
      <c r="G149" s="162">
        <v>4968000</v>
      </c>
      <c r="H149" s="156"/>
      <c r="I149" s="156"/>
      <c r="J149" s="182"/>
      <c r="K149" s="182"/>
      <c r="L149" s="182"/>
    </row>
    <row r="150" spans="1:12" ht="15" customHeight="1" x14ac:dyDescent="0.25">
      <c r="A150" s="156"/>
      <c r="B150" s="156"/>
      <c r="C150" s="163" t="s">
        <v>72</v>
      </c>
      <c r="D150" s="162">
        <v>0</v>
      </c>
      <c r="E150" s="162">
        <v>4540000</v>
      </c>
      <c r="F150" s="162">
        <v>4540000</v>
      </c>
      <c r="G150" s="162">
        <v>4968000</v>
      </c>
      <c r="H150" s="156"/>
      <c r="I150" s="156"/>
      <c r="J150" s="182"/>
      <c r="K150" s="182"/>
      <c r="L150" s="182"/>
    </row>
    <row r="151" spans="1:12" ht="15" customHeight="1" x14ac:dyDescent="0.25">
      <c r="A151" s="156"/>
      <c r="B151" s="156"/>
      <c r="C151" s="163" t="s">
        <v>73</v>
      </c>
      <c r="D151" s="162">
        <v>0</v>
      </c>
      <c r="E151" s="162">
        <v>0</v>
      </c>
      <c r="F151" s="162">
        <v>0</v>
      </c>
      <c r="G151" s="162">
        <v>0</v>
      </c>
      <c r="H151" s="156"/>
      <c r="I151" s="156"/>
      <c r="J151" s="182"/>
      <c r="K151" s="182"/>
      <c r="L151" s="182"/>
    </row>
    <row r="152" spans="1:12" ht="15" customHeight="1" x14ac:dyDescent="0.25">
      <c r="A152" s="156"/>
      <c r="B152" s="156"/>
      <c r="C152" s="163" t="s">
        <v>76</v>
      </c>
      <c r="D152" s="162">
        <v>0</v>
      </c>
      <c r="E152" s="162">
        <v>0</v>
      </c>
      <c r="F152" s="162">
        <v>0</v>
      </c>
      <c r="G152" s="162">
        <v>0</v>
      </c>
      <c r="H152" s="156"/>
      <c r="I152" s="156"/>
      <c r="J152" s="182"/>
      <c r="K152" s="182"/>
      <c r="L152" s="182"/>
    </row>
    <row r="153" spans="1:12" ht="15" customHeight="1" x14ac:dyDescent="0.25">
      <c r="A153" s="156"/>
      <c r="B153" s="156"/>
      <c r="C153" s="163" t="s">
        <v>72</v>
      </c>
      <c r="D153" s="162">
        <v>0</v>
      </c>
      <c r="E153" s="162">
        <v>0</v>
      </c>
      <c r="F153" s="162">
        <v>0</v>
      </c>
      <c r="G153" s="162">
        <v>0</v>
      </c>
      <c r="H153" s="156"/>
      <c r="I153" s="156"/>
      <c r="J153" s="182"/>
      <c r="K153" s="182"/>
      <c r="L153" s="182"/>
    </row>
    <row r="154" spans="1:12" ht="15" customHeight="1" x14ac:dyDescent="0.25">
      <c r="A154" s="156"/>
      <c r="B154" s="156"/>
      <c r="C154" s="163" t="s">
        <v>73</v>
      </c>
      <c r="D154" s="162">
        <v>0</v>
      </c>
      <c r="E154" s="162">
        <v>0</v>
      </c>
      <c r="F154" s="162">
        <v>0</v>
      </c>
      <c r="G154" s="162">
        <v>0</v>
      </c>
      <c r="H154" s="156"/>
      <c r="I154" s="156"/>
      <c r="J154" s="182"/>
      <c r="K154" s="182"/>
      <c r="L154" s="182"/>
    </row>
    <row r="155" spans="1:12" ht="20.100000000000001" customHeight="1" x14ac:dyDescent="0.25">
      <c r="A155" s="156"/>
      <c r="B155" s="156"/>
      <c r="C155" s="163" t="s">
        <v>157</v>
      </c>
      <c r="D155" s="164">
        <v>0</v>
      </c>
      <c r="E155" s="164">
        <v>0</v>
      </c>
      <c r="F155" s="164">
        <v>0</v>
      </c>
      <c r="G155" s="164">
        <v>0</v>
      </c>
      <c r="H155" s="156"/>
      <c r="I155" s="156"/>
      <c r="J155" s="182"/>
      <c r="K155" s="182"/>
      <c r="L155" s="182"/>
    </row>
    <row r="156" spans="1:12" ht="15" customHeight="1" x14ac:dyDescent="0.25">
      <c r="A156" s="156"/>
      <c r="B156" s="156"/>
      <c r="C156" s="163" t="s">
        <v>72</v>
      </c>
      <c r="D156" s="162">
        <v>0</v>
      </c>
      <c r="E156" s="162">
        <v>0</v>
      </c>
      <c r="F156" s="162">
        <v>0</v>
      </c>
      <c r="G156" s="162">
        <v>0</v>
      </c>
      <c r="H156" s="156"/>
      <c r="I156" s="156"/>
      <c r="J156" s="182"/>
      <c r="K156" s="182"/>
      <c r="L156" s="182"/>
    </row>
    <row r="157" spans="1:12" ht="15" customHeight="1" x14ac:dyDescent="0.25">
      <c r="A157" s="156"/>
      <c r="B157" s="156"/>
      <c r="C157" s="163" t="s">
        <v>73</v>
      </c>
      <c r="D157" s="162">
        <v>0</v>
      </c>
      <c r="E157" s="162">
        <v>0</v>
      </c>
      <c r="F157" s="162">
        <v>0</v>
      </c>
      <c r="G157" s="162">
        <v>0</v>
      </c>
      <c r="H157" s="156"/>
      <c r="I157" s="156"/>
      <c r="J157" s="182"/>
      <c r="K157" s="182"/>
      <c r="L157" s="182"/>
    </row>
    <row r="158" spans="1:12" ht="15" customHeight="1" x14ac:dyDescent="0.25">
      <c r="A158" s="156"/>
      <c r="B158" s="156"/>
      <c r="C158" s="163" t="s">
        <v>78</v>
      </c>
      <c r="D158" s="162">
        <v>0</v>
      </c>
      <c r="E158" s="162">
        <v>600000</v>
      </c>
      <c r="F158" s="162">
        <v>600000</v>
      </c>
      <c r="G158" s="162">
        <v>600000</v>
      </c>
      <c r="H158" s="156"/>
      <c r="I158" s="156"/>
      <c r="J158" s="182"/>
      <c r="K158" s="182"/>
      <c r="L158" s="182"/>
    </row>
    <row r="159" spans="1:12" ht="15" customHeight="1" x14ac:dyDescent="0.25">
      <c r="A159" s="156"/>
      <c r="B159" s="156"/>
      <c r="C159" s="163" t="s">
        <v>72</v>
      </c>
      <c r="D159" s="162">
        <v>0</v>
      </c>
      <c r="E159" s="162">
        <v>600000</v>
      </c>
      <c r="F159" s="162">
        <v>600000</v>
      </c>
      <c r="G159" s="162">
        <v>600000</v>
      </c>
      <c r="H159" s="156"/>
      <c r="I159" s="156"/>
      <c r="J159" s="182"/>
      <c r="K159" s="182"/>
      <c r="L159" s="182"/>
    </row>
    <row r="160" spans="1:12" ht="15" customHeight="1" x14ac:dyDescent="0.25">
      <c r="A160" s="156"/>
      <c r="B160" s="156"/>
      <c r="C160" s="163" t="s">
        <v>73</v>
      </c>
      <c r="D160" s="162">
        <v>0</v>
      </c>
      <c r="E160" s="162">
        <v>0</v>
      </c>
      <c r="F160" s="162">
        <v>0</v>
      </c>
      <c r="G160" s="162">
        <v>0</v>
      </c>
      <c r="H160" s="156"/>
      <c r="I160" s="156"/>
      <c r="J160" s="182"/>
      <c r="K160" s="182"/>
      <c r="L160" s="182"/>
    </row>
    <row r="161" spans="1:12" ht="15" customHeight="1" x14ac:dyDescent="0.25">
      <c r="A161" s="156"/>
      <c r="B161" s="156"/>
      <c r="C161" s="163" t="s">
        <v>79</v>
      </c>
      <c r="D161" s="162">
        <v>0</v>
      </c>
      <c r="E161" s="162">
        <v>200000</v>
      </c>
      <c r="F161" s="162">
        <v>200000</v>
      </c>
      <c r="G161" s="162">
        <v>200000</v>
      </c>
      <c r="H161" s="156"/>
      <c r="I161" s="156"/>
      <c r="J161" s="182"/>
      <c r="K161" s="182"/>
      <c r="L161" s="182"/>
    </row>
    <row r="162" spans="1:12" ht="15" customHeight="1" x14ac:dyDescent="0.25">
      <c r="A162" s="156"/>
      <c r="B162" s="156"/>
      <c r="C162" s="163" t="s">
        <v>72</v>
      </c>
      <c r="D162" s="162">
        <v>0</v>
      </c>
      <c r="E162" s="162">
        <v>200000</v>
      </c>
      <c r="F162" s="162">
        <v>200000</v>
      </c>
      <c r="G162" s="162">
        <v>200000</v>
      </c>
      <c r="H162" s="156"/>
      <c r="I162" s="156"/>
      <c r="J162" s="182"/>
      <c r="K162" s="182"/>
      <c r="L162" s="182"/>
    </row>
    <row r="163" spans="1:12" ht="15" customHeight="1" x14ac:dyDescent="0.25">
      <c r="A163" s="156"/>
      <c r="B163" s="156"/>
      <c r="C163" s="163" t="s">
        <v>73</v>
      </c>
      <c r="D163" s="162">
        <v>0</v>
      </c>
      <c r="E163" s="162">
        <v>0</v>
      </c>
      <c r="F163" s="162">
        <v>0</v>
      </c>
      <c r="G163" s="162">
        <v>0</v>
      </c>
      <c r="H163" s="156"/>
      <c r="I163" s="156"/>
      <c r="J163" s="182"/>
      <c r="K163" s="182"/>
      <c r="L163" s="182"/>
    </row>
    <row r="164" spans="1:12" ht="15" customHeight="1" x14ac:dyDescent="0.25">
      <c r="A164" s="156"/>
      <c r="B164" s="156"/>
      <c r="C164" s="163" t="s">
        <v>80</v>
      </c>
      <c r="D164" s="162">
        <v>0</v>
      </c>
      <c r="E164" s="162">
        <v>0</v>
      </c>
      <c r="F164" s="162">
        <v>0</v>
      </c>
      <c r="G164" s="162">
        <v>0</v>
      </c>
      <c r="H164" s="156"/>
      <c r="I164" s="156"/>
      <c r="J164" s="182"/>
      <c r="K164" s="182"/>
      <c r="L164" s="182"/>
    </row>
    <row r="165" spans="1:12" ht="15" customHeight="1" x14ac:dyDescent="0.25">
      <c r="A165" s="156"/>
      <c r="B165" s="156"/>
      <c r="C165" s="163" t="s">
        <v>72</v>
      </c>
      <c r="D165" s="162">
        <v>0</v>
      </c>
      <c r="E165" s="162">
        <v>0</v>
      </c>
      <c r="F165" s="162">
        <v>0</v>
      </c>
      <c r="G165" s="162">
        <v>0</v>
      </c>
      <c r="H165" s="156"/>
      <c r="I165" s="156"/>
      <c r="J165" s="182"/>
      <c r="K165" s="182"/>
      <c r="L165" s="182"/>
    </row>
    <row r="166" spans="1:12" ht="15" customHeight="1" x14ac:dyDescent="0.25">
      <c r="A166" s="156"/>
      <c r="B166" s="156"/>
      <c r="C166" s="163" t="s">
        <v>81</v>
      </c>
      <c r="D166" s="162">
        <v>0</v>
      </c>
      <c r="E166" s="162">
        <v>0</v>
      </c>
      <c r="F166" s="162">
        <v>0</v>
      </c>
      <c r="G166" s="162">
        <v>0</v>
      </c>
      <c r="H166" s="156"/>
      <c r="I166" s="156"/>
      <c r="J166" s="182"/>
      <c r="K166" s="182"/>
      <c r="L166" s="182"/>
    </row>
    <row r="167" spans="1:12" ht="15" customHeight="1" x14ac:dyDescent="0.25">
      <c r="A167" s="156"/>
      <c r="B167" s="156"/>
      <c r="C167" s="163" t="s">
        <v>82</v>
      </c>
      <c r="D167" s="162">
        <v>0</v>
      </c>
      <c r="E167" s="162">
        <v>0</v>
      </c>
      <c r="F167" s="162">
        <v>0</v>
      </c>
      <c r="G167" s="162">
        <v>0</v>
      </c>
      <c r="H167" s="156"/>
      <c r="I167" s="156"/>
      <c r="J167" s="182"/>
      <c r="K167" s="182"/>
      <c r="L167" s="182"/>
    </row>
    <row r="168" spans="1:12" ht="15" customHeight="1" x14ac:dyDescent="0.25">
      <c r="A168" s="156"/>
      <c r="B168" s="156"/>
      <c r="C168" s="163" t="s">
        <v>83</v>
      </c>
      <c r="D168" s="162">
        <v>0</v>
      </c>
      <c r="E168" s="162">
        <v>0</v>
      </c>
      <c r="F168" s="162">
        <v>0</v>
      </c>
      <c r="G168" s="162">
        <v>0</v>
      </c>
      <c r="H168" s="156"/>
      <c r="I168" s="156"/>
      <c r="J168" s="182"/>
      <c r="K168" s="182"/>
      <c r="L168" s="182"/>
    </row>
    <row r="169" spans="1:12" ht="15" customHeight="1" x14ac:dyDescent="0.25">
      <c r="A169" s="156"/>
      <c r="B169" s="156"/>
      <c r="C169" s="163" t="s">
        <v>84</v>
      </c>
      <c r="D169" s="162">
        <v>0</v>
      </c>
      <c r="E169" s="162">
        <v>0</v>
      </c>
      <c r="F169" s="162">
        <v>0</v>
      </c>
      <c r="G169" s="162">
        <v>0</v>
      </c>
      <c r="H169" s="156"/>
      <c r="I169" s="156"/>
      <c r="J169" s="182"/>
      <c r="K169" s="182"/>
      <c r="L169" s="182"/>
    </row>
    <row r="170" spans="1:12" ht="15" customHeight="1" x14ac:dyDescent="0.25">
      <c r="A170" s="156"/>
      <c r="B170" s="156"/>
      <c r="C170" s="163" t="s">
        <v>85</v>
      </c>
      <c r="D170" s="162">
        <v>0</v>
      </c>
      <c r="E170" s="162">
        <v>1000000</v>
      </c>
      <c r="F170" s="162">
        <v>1000000</v>
      </c>
      <c r="G170" s="162">
        <v>1000000</v>
      </c>
      <c r="H170" s="156"/>
      <c r="I170" s="156"/>
      <c r="J170" s="182"/>
      <c r="K170" s="182"/>
      <c r="L170" s="182"/>
    </row>
    <row r="171" spans="1:12" ht="15" customHeight="1" x14ac:dyDescent="0.25">
      <c r="A171" s="156"/>
      <c r="B171" s="156"/>
      <c r="C171" s="163" t="s">
        <v>72</v>
      </c>
      <c r="D171" s="162">
        <v>0</v>
      </c>
      <c r="E171" s="162">
        <v>1000000</v>
      </c>
      <c r="F171" s="162">
        <v>1000000</v>
      </c>
      <c r="G171" s="162">
        <v>1000000</v>
      </c>
      <c r="H171" s="156"/>
      <c r="I171" s="156"/>
      <c r="J171" s="182"/>
      <c r="K171" s="182"/>
      <c r="L171" s="182"/>
    </row>
    <row r="172" spans="1:12" ht="15" customHeight="1" x14ac:dyDescent="0.25">
      <c r="A172" s="156"/>
      <c r="B172" s="156"/>
      <c r="C172" s="163" t="s">
        <v>81</v>
      </c>
      <c r="D172" s="162">
        <v>0</v>
      </c>
      <c r="E172" s="162">
        <v>0</v>
      </c>
      <c r="F172" s="162">
        <v>0</v>
      </c>
      <c r="G172" s="162">
        <v>0</v>
      </c>
      <c r="H172" s="156"/>
      <c r="I172" s="156"/>
      <c r="J172" s="182"/>
      <c r="K172" s="182"/>
      <c r="L172" s="182"/>
    </row>
    <row r="173" spans="1:12" ht="15" customHeight="1" x14ac:dyDescent="0.25">
      <c r="A173" s="156"/>
      <c r="B173" s="156"/>
      <c r="C173" s="163" t="s">
        <v>82</v>
      </c>
      <c r="D173" s="162">
        <v>0</v>
      </c>
      <c r="E173" s="162">
        <v>0</v>
      </c>
      <c r="F173" s="162">
        <v>0</v>
      </c>
      <c r="G173" s="162">
        <v>0</v>
      </c>
      <c r="H173" s="156"/>
      <c r="I173" s="156"/>
      <c r="J173" s="182"/>
      <c r="K173" s="182"/>
      <c r="L173" s="182"/>
    </row>
    <row r="174" spans="1:12" ht="15" customHeight="1" x14ac:dyDescent="0.25">
      <c r="A174" s="156"/>
      <c r="B174" s="156"/>
      <c r="C174" s="163" t="s">
        <v>83</v>
      </c>
      <c r="D174" s="162">
        <v>0</v>
      </c>
      <c r="E174" s="162">
        <v>0</v>
      </c>
      <c r="F174" s="162">
        <v>0</v>
      </c>
      <c r="G174" s="162">
        <v>0</v>
      </c>
      <c r="H174" s="156"/>
      <c r="I174" s="156"/>
      <c r="J174" s="182"/>
      <c r="K174" s="182"/>
      <c r="L174" s="182"/>
    </row>
    <row r="175" spans="1:12" ht="15" customHeight="1" x14ac:dyDescent="0.25">
      <c r="A175" s="156"/>
      <c r="B175" s="156"/>
      <c r="C175" s="163" t="s">
        <v>84</v>
      </c>
      <c r="D175" s="162">
        <v>0</v>
      </c>
      <c r="E175" s="162">
        <v>0</v>
      </c>
      <c r="F175" s="162">
        <v>0</v>
      </c>
      <c r="G175" s="162">
        <v>0</v>
      </c>
      <c r="H175" s="156"/>
      <c r="I175" s="156"/>
      <c r="J175" s="182"/>
      <c r="K175" s="182"/>
      <c r="L175" s="182"/>
    </row>
    <row r="176" spans="1:12" ht="15" customHeight="1" x14ac:dyDescent="0.25">
      <c r="A176" s="156"/>
      <c r="B176" s="156"/>
      <c r="C176" s="163" t="s">
        <v>86</v>
      </c>
      <c r="D176" s="162">
        <v>0</v>
      </c>
      <c r="E176" s="162">
        <v>0</v>
      </c>
      <c r="F176" s="162">
        <v>0</v>
      </c>
      <c r="G176" s="162">
        <v>0</v>
      </c>
      <c r="H176" s="156"/>
      <c r="I176" s="156"/>
      <c r="J176" s="182"/>
      <c r="K176" s="182"/>
      <c r="L176" s="182"/>
    </row>
    <row r="177" spans="1:12" ht="15" customHeight="1" x14ac:dyDescent="0.25">
      <c r="A177" s="156"/>
      <c r="B177" s="156"/>
      <c r="C177" s="163" t="s">
        <v>72</v>
      </c>
      <c r="D177" s="162">
        <v>0</v>
      </c>
      <c r="E177" s="162">
        <v>0</v>
      </c>
      <c r="F177" s="162">
        <v>0</v>
      </c>
      <c r="G177" s="162">
        <v>0</v>
      </c>
      <c r="H177" s="156"/>
      <c r="I177" s="156"/>
      <c r="J177" s="182"/>
      <c r="K177" s="182"/>
      <c r="L177" s="182"/>
    </row>
    <row r="178" spans="1:12" ht="15" customHeight="1" x14ac:dyDescent="0.25">
      <c r="A178" s="156"/>
      <c r="B178" s="156"/>
      <c r="C178" s="163" t="s">
        <v>81</v>
      </c>
      <c r="D178" s="162">
        <v>0</v>
      </c>
      <c r="E178" s="162">
        <v>0</v>
      </c>
      <c r="F178" s="162">
        <v>0</v>
      </c>
      <c r="G178" s="162">
        <v>0</v>
      </c>
      <c r="H178" s="156"/>
      <c r="I178" s="156"/>
      <c r="J178" s="182"/>
      <c r="K178" s="182"/>
      <c r="L178" s="182"/>
    </row>
    <row r="179" spans="1:12" ht="15" customHeight="1" x14ac:dyDescent="0.25">
      <c r="A179" s="156"/>
      <c r="B179" s="156"/>
      <c r="C179" s="163" t="s">
        <v>82</v>
      </c>
      <c r="D179" s="162">
        <v>0</v>
      </c>
      <c r="E179" s="162">
        <v>0</v>
      </c>
      <c r="F179" s="162">
        <v>0</v>
      </c>
      <c r="G179" s="162">
        <v>0</v>
      </c>
      <c r="H179" s="156"/>
      <c r="I179" s="156"/>
      <c r="J179" s="182"/>
      <c r="K179" s="182"/>
      <c r="L179" s="182"/>
    </row>
    <row r="180" spans="1:12" ht="15" customHeight="1" x14ac:dyDescent="0.25">
      <c r="A180" s="156"/>
      <c r="B180" s="156"/>
      <c r="C180" s="163" t="s">
        <v>83</v>
      </c>
      <c r="D180" s="162">
        <v>0</v>
      </c>
      <c r="E180" s="162">
        <v>0</v>
      </c>
      <c r="F180" s="162">
        <v>0</v>
      </c>
      <c r="G180" s="162">
        <v>0</v>
      </c>
      <c r="H180" s="156"/>
      <c r="I180" s="156"/>
      <c r="J180" s="182"/>
      <c r="K180" s="182"/>
      <c r="L180" s="182"/>
    </row>
    <row r="181" spans="1:12" ht="15" customHeight="1" x14ac:dyDescent="0.25">
      <c r="A181" s="156"/>
      <c r="B181" s="156"/>
      <c r="C181" s="163" t="s">
        <v>84</v>
      </c>
      <c r="D181" s="162">
        <v>0</v>
      </c>
      <c r="E181" s="162">
        <v>0</v>
      </c>
      <c r="F181" s="162">
        <v>0</v>
      </c>
      <c r="G181" s="162">
        <v>0</v>
      </c>
      <c r="H181" s="156"/>
      <c r="I181" s="156"/>
      <c r="J181" s="182"/>
      <c r="K181" s="182"/>
      <c r="L181" s="182"/>
    </row>
    <row r="182" spans="1:12" ht="15" customHeight="1" x14ac:dyDescent="0.25">
      <c r="A182" s="156"/>
      <c r="B182" s="156"/>
      <c r="C182" s="163" t="s">
        <v>87</v>
      </c>
      <c r="D182" s="162">
        <v>0</v>
      </c>
      <c r="E182" s="162">
        <v>0</v>
      </c>
      <c r="F182" s="162">
        <v>0</v>
      </c>
      <c r="G182" s="162">
        <v>0</v>
      </c>
      <c r="H182" s="156"/>
      <c r="I182" s="156"/>
      <c r="J182" s="182"/>
      <c r="K182" s="182"/>
      <c r="L182" s="182"/>
    </row>
    <row r="183" spans="1:12" ht="15" customHeight="1" x14ac:dyDescent="0.25">
      <c r="A183" s="156"/>
      <c r="B183" s="156"/>
      <c r="C183" s="163" t="s">
        <v>88</v>
      </c>
      <c r="D183" s="162">
        <v>0</v>
      </c>
      <c r="E183" s="162">
        <v>0</v>
      </c>
      <c r="F183" s="162">
        <v>0</v>
      </c>
      <c r="G183" s="162">
        <v>0</v>
      </c>
      <c r="H183" s="156"/>
      <c r="I183" s="156"/>
      <c r="J183" s="182"/>
      <c r="K183" s="182"/>
      <c r="L183" s="182"/>
    </row>
    <row r="184" spans="1:12" ht="20.100000000000001" customHeight="1" x14ac:dyDescent="0.25">
      <c r="A184" s="156"/>
      <c r="B184" s="156"/>
      <c r="C184" s="161" t="s">
        <v>53</v>
      </c>
      <c r="D184" s="156"/>
      <c r="E184" s="156"/>
      <c r="F184" s="156"/>
      <c r="G184" s="156"/>
      <c r="H184" s="156"/>
      <c r="I184" s="156"/>
      <c r="J184" s="156"/>
      <c r="K184" s="156"/>
    </row>
    <row r="185" spans="1:12" ht="20.100000000000001" customHeight="1" x14ac:dyDescent="0.25">
      <c r="A185" s="160" t="s">
        <v>158</v>
      </c>
      <c r="B185" s="154" t="s">
        <v>159</v>
      </c>
      <c r="C185" s="154" t="s">
        <v>53</v>
      </c>
      <c r="D185" s="156"/>
      <c r="E185" s="158" t="s">
        <v>53</v>
      </c>
      <c r="F185" s="154" t="s">
        <v>159</v>
      </c>
      <c r="G185" s="154" t="s">
        <v>53</v>
      </c>
      <c r="H185" s="159" t="s">
        <v>53</v>
      </c>
      <c r="I185" s="158" t="s">
        <v>53</v>
      </c>
      <c r="J185" s="154" t="s">
        <v>159</v>
      </c>
      <c r="K185" s="154" t="s">
        <v>53</v>
      </c>
    </row>
    <row r="186" spans="1:12" ht="20.100000000000001" customHeight="1" x14ac:dyDescent="0.25">
      <c r="A186" s="157" t="s">
        <v>160</v>
      </c>
      <c r="B186" s="154" t="s">
        <v>161</v>
      </c>
      <c r="C186" s="154" t="s">
        <v>53</v>
      </c>
      <c r="D186" s="156"/>
      <c r="E186" s="157" t="s">
        <v>162</v>
      </c>
      <c r="F186" s="154" t="s">
        <v>161</v>
      </c>
      <c r="G186" s="154" t="s">
        <v>53</v>
      </c>
      <c r="H186" s="156"/>
      <c r="I186" s="157" t="s">
        <v>163</v>
      </c>
      <c r="J186" s="154" t="s">
        <v>161</v>
      </c>
      <c r="K186" s="154" t="s">
        <v>53</v>
      </c>
    </row>
    <row r="187" spans="1:12" ht="20.100000000000001" customHeight="1" x14ac:dyDescent="0.25">
      <c r="A187" s="155" t="s">
        <v>53</v>
      </c>
      <c r="B187" s="154" t="s">
        <v>164</v>
      </c>
      <c r="C187" s="154" t="s">
        <v>53</v>
      </c>
      <c r="D187" s="156"/>
      <c r="E187" s="155" t="s">
        <v>53</v>
      </c>
      <c r="F187" s="154" t="s">
        <v>164</v>
      </c>
      <c r="G187" s="154" t="s">
        <v>53</v>
      </c>
      <c r="H187" s="156"/>
      <c r="I187" s="155" t="s">
        <v>53</v>
      </c>
      <c r="J187" s="154" t="s">
        <v>164</v>
      </c>
      <c r="K187" s="154" t="s">
        <v>53</v>
      </c>
    </row>
  </sheetData>
  <mergeCells count="23">
    <mergeCell ref="C1:G1"/>
    <mergeCell ref="C2:G2"/>
    <mergeCell ref="D3:G3"/>
    <mergeCell ref="D4:G4"/>
    <mergeCell ref="D5:G5"/>
    <mergeCell ref="D6:G6"/>
    <mergeCell ref="D7:G7"/>
    <mergeCell ref="C8:G8"/>
    <mergeCell ref="C9:G9"/>
    <mergeCell ref="D10:G10"/>
    <mergeCell ref="D87:G87"/>
    <mergeCell ref="C96:G96"/>
    <mergeCell ref="C83:G83"/>
    <mergeCell ref="D19:G19"/>
    <mergeCell ref="C25:G25"/>
    <mergeCell ref="D84:G84"/>
    <mergeCell ref="D85:G85"/>
    <mergeCell ref="D86:G86"/>
    <mergeCell ref="D26:G26"/>
    <mergeCell ref="D27:G27"/>
    <mergeCell ref="D28:G28"/>
    <mergeCell ref="D29:G29"/>
    <mergeCell ref="C38:G3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FFFA6-8553-4F7C-AF44-2628613D3909}">
  <dimension ref="A1:L383"/>
  <sheetViews>
    <sheetView topLeftCell="A35" zoomScale="85" zoomScaleNormal="85" workbookViewId="0">
      <selection activeCell="B47" sqref="B47"/>
    </sheetView>
  </sheetViews>
  <sheetFormatPr defaultRowHeight="24" x14ac:dyDescent="0.4"/>
  <cols>
    <col min="1" max="1" width="5.140625" style="1217" customWidth="1"/>
    <col min="2" max="2" width="42.7109375" style="1218" customWidth="1"/>
    <col min="3" max="3" width="27.140625" style="1218" customWidth="1"/>
    <col min="4" max="4" width="25" style="1218" customWidth="1"/>
    <col min="5" max="5" width="27.28515625" style="1218" customWidth="1"/>
    <col min="6" max="6" width="27.5703125" style="1218" customWidth="1"/>
    <col min="7" max="8" width="9.140625" style="1218"/>
    <col min="9" max="9" width="11" style="1218" customWidth="1"/>
    <col min="10" max="10" width="11" style="1218" bestFit="1" customWidth="1"/>
    <col min="11" max="11" width="20.7109375" style="1218" customWidth="1"/>
    <col min="12" max="16384" width="9.140625" style="1218"/>
  </cols>
  <sheetData>
    <row r="1" spans="2:11" x14ac:dyDescent="0.4">
      <c r="B1" s="1535" t="s">
        <v>726</v>
      </c>
      <c r="C1" s="1535"/>
      <c r="D1" s="1535"/>
      <c r="E1" s="1535"/>
      <c r="F1" s="1535"/>
    </row>
    <row r="2" spans="2:11" x14ac:dyDescent="0.4">
      <c r="B2" s="1536" t="s">
        <v>1280</v>
      </c>
      <c r="C2" s="1536"/>
      <c r="D2" s="1536"/>
      <c r="E2" s="1536"/>
      <c r="F2" s="1536"/>
    </row>
    <row r="3" spans="2:11" ht="24.75" thickBot="1" x14ac:dyDescent="0.45">
      <c r="B3"/>
      <c r="C3"/>
      <c r="D3"/>
      <c r="E3"/>
      <c r="F3" t="s">
        <v>2592</v>
      </c>
    </row>
    <row r="4" spans="2:11" ht="24.75" thickBot="1" x14ac:dyDescent="0.45">
      <c r="B4" s="1219" t="s">
        <v>6</v>
      </c>
      <c r="C4" s="1537" t="s">
        <v>1278</v>
      </c>
      <c r="D4" s="1537"/>
      <c r="E4" s="1537"/>
      <c r="F4" s="1537"/>
    </row>
    <row r="5" spans="2:11" ht="24.75" thickBot="1" x14ac:dyDescent="0.45">
      <c r="B5" s="1219" t="s">
        <v>8</v>
      </c>
      <c r="C5" s="1538" t="s">
        <v>1277</v>
      </c>
      <c r="D5" s="1539"/>
      <c r="E5" s="1539"/>
      <c r="F5" s="1540"/>
    </row>
    <row r="6" spans="2:11" ht="24.75" thickBot="1" x14ac:dyDescent="0.45">
      <c r="B6" s="1219" t="s">
        <v>10</v>
      </c>
      <c r="C6" s="1541" t="s">
        <v>723</v>
      </c>
      <c r="D6" s="1542"/>
      <c r="E6" s="1542"/>
      <c r="F6" s="1543"/>
    </row>
    <row r="7" spans="2:11" ht="24.75" thickBot="1" x14ac:dyDescent="0.45">
      <c r="B7" s="1556" t="s">
        <v>12</v>
      </c>
      <c r="C7" s="1557"/>
      <c r="D7" s="1557"/>
      <c r="E7" s="1557"/>
      <c r="F7" s="1558"/>
    </row>
    <row r="8" spans="2:11" ht="64.5" customHeight="1" thickBot="1" x14ac:dyDescent="0.45">
      <c r="B8" s="1559" t="s">
        <v>1276</v>
      </c>
      <c r="C8" s="1560"/>
      <c r="D8" s="1560"/>
      <c r="E8" s="1560"/>
      <c r="F8" s="1561"/>
    </row>
    <row r="9" spans="2:11" ht="65.25" customHeight="1" thickBot="1" x14ac:dyDescent="0.45">
      <c r="B9" s="1220" t="s">
        <v>14</v>
      </c>
      <c r="C9" s="1562" t="s">
        <v>1275</v>
      </c>
      <c r="D9" s="1545"/>
      <c r="E9" s="1545"/>
      <c r="F9" s="1546"/>
    </row>
    <row r="10" spans="2:11" x14ac:dyDescent="0.4">
      <c r="B10" s="1563" t="s">
        <v>16</v>
      </c>
      <c r="C10" s="1221">
        <v>2026</v>
      </c>
      <c r="D10" s="1221">
        <v>2027</v>
      </c>
      <c r="E10" s="1221">
        <v>2028</v>
      </c>
      <c r="F10" s="1221">
        <v>2029</v>
      </c>
    </row>
    <row r="11" spans="2:11" ht="24.75" thickBot="1" x14ac:dyDescent="0.45">
      <c r="B11" s="1564"/>
      <c r="C11" s="1223" t="s">
        <v>17</v>
      </c>
      <c r="D11" s="1223" t="s">
        <v>18</v>
      </c>
      <c r="E11" s="1223" t="s">
        <v>18</v>
      </c>
      <c r="F11" s="1223" t="s">
        <v>18</v>
      </c>
    </row>
    <row r="12" spans="2:11" ht="63.75" thickBot="1" x14ac:dyDescent="0.45">
      <c r="B12" s="1222" t="s">
        <v>1274</v>
      </c>
      <c r="C12" s="1224" t="s">
        <v>1273</v>
      </c>
      <c r="D12" s="1224" t="s">
        <v>1272</v>
      </c>
      <c r="E12" s="1225" t="s">
        <v>1271</v>
      </c>
      <c r="F12" s="1225" t="s">
        <v>1271</v>
      </c>
    </row>
    <row r="13" spans="2:11" ht="95.25" thickBot="1" x14ac:dyDescent="0.45">
      <c r="B13" s="1222" t="s">
        <v>1270</v>
      </c>
      <c r="C13" s="1224" t="s">
        <v>1269</v>
      </c>
      <c r="D13" s="1224" t="s">
        <v>1268</v>
      </c>
      <c r="E13" s="1225" t="s">
        <v>1267</v>
      </c>
      <c r="F13" s="1225" t="s">
        <v>1267</v>
      </c>
    </row>
    <row r="14" spans="2:11" ht="32.25" thickBot="1" x14ac:dyDescent="0.45">
      <c r="B14" s="1222" t="s">
        <v>1266</v>
      </c>
      <c r="C14" s="1224">
        <v>0.71</v>
      </c>
      <c r="D14" s="1224">
        <v>0.71</v>
      </c>
      <c r="E14" s="1225">
        <v>0.71</v>
      </c>
      <c r="F14" s="1225">
        <v>0.71</v>
      </c>
    </row>
    <row r="15" spans="2:11" ht="42.75" customHeight="1" thickBot="1" x14ac:dyDescent="0.45">
      <c r="B15" s="1226" t="s">
        <v>718</v>
      </c>
      <c r="C15" s="1565" t="s">
        <v>1265</v>
      </c>
      <c r="D15" s="1562"/>
      <c r="E15" s="1562"/>
      <c r="F15" s="1566"/>
    </row>
    <row r="16" spans="2:11" ht="24.75" thickBot="1" x14ac:dyDescent="0.45">
      <c r="B16" s="1567" t="s">
        <v>705</v>
      </c>
      <c r="C16" s="1568"/>
      <c r="D16" s="1568"/>
      <c r="E16" s="1568"/>
      <c r="F16" s="1569"/>
      <c r="I16" s="1227"/>
      <c r="K16" s="1227"/>
    </row>
    <row r="17" spans="2:7" ht="24.75" thickBot="1" x14ac:dyDescent="0.45">
      <c r="B17" s="1228" t="s">
        <v>702</v>
      </c>
      <c r="C17" s="1544" t="s">
        <v>1264</v>
      </c>
      <c r="D17" s="1545"/>
      <c r="E17" s="1545"/>
      <c r="F17" s="1546"/>
    </row>
    <row r="18" spans="2:7" ht="74.25" customHeight="1" thickBot="1" x14ac:dyDescent="0.45">
      <c r="B18" s="1222" t="s">
        <v>666</v>
      </c>
      <c r="C18" s="1547" t="s">
        <v>1263</v>
      </c>
      <c r="D18" s="1548"/>
      <c r="E18" s="1548"/>
      <c r="F18" s="1549"/>
    </row>
    <row r="19" spans="2:7" ht="24.75" thickBot="1" x14ac:dyDescent="0.45">
      <c r="B19" s="1222" t="s">
        <v>50</v>
      </c>
      <c r="C19" s="1550" t="s">
        <v>1262</v>
      </c>
      <c r="D19" s="1551"/>
      <c r="E19" s="1551"/>
      <c r="F19" s="1552"/>
    </row>
    <row r="20" spans="2:7" x14ac:dyDescent="0.4">
      <c r="B20" s="1229"/>
      <c r="C20" s="1230">
        <v>2026</v>
      </c>
      <c r="D20" s="1230">
        <v>2027</v>
      </c>
      <c r="E20" s="1230">
        <v>2028</v>
      </c>
      <c r="F20" s="1230">
        <v>2029</v>
      </c>
    </row>
    <row r="21" spans="2:7" ht="24.75" thickBot="1" x14ac:dyDescent="0.45">
      <c r="B21" s="1231"/>
      <c r="C21" s="1232" t="s">
        <v>17</v>
      </c>
      <c r="D21" s="1232" t="s">
        <v>18</v>
      </c>
      <c r="E21" s="1232" t="s">
        <v>18</v>
      </c>
      <c r="F21" s="1232" t="s">
        <v>18</v>
      </c>
    </row>
    <row r="22" spans="2:7" ht="24.75" thickBot="1" x14ac:dyDescent="0.45">
      <c r="B22" s="1222" t="s">
        <v>52</v>
      </c>
      <c r="C22" s="1233" t="s">
        <v>1261</v>
      </c>
      <c r="D22" s="1234" t="s">
        <v>1261</v>
      </c>
      <c r="E22" s="1234" t="s">
        <v>1261</v>
      </c>
      <c r="F22" s="1234" t="s">
        <v>1261</v>
      </c>
    </row>
    <row r="23" spans="2:7" ht="24.75" thickBot="1" x14ac:dyDescent="0.45">
      <c r="B23" s="1222" t="s">
        <v>664</v>
      </c>
      <c r="C23" s="1233">
        <v>400000</v>
      </c>
      <c r="D23" s="1233">
        <v>400000</v>
      </c>
      <c r="E23" s="1233">
        <v>400000</v>
      </c>
      <c r="F23" s="1233">
        <v>530000</v>
      </c>
    </row>
    <row r="24" spans="2:7" ht="24.75" thickBot="1" x14ac:dyDescent="0.45">
      <c r="B24" s="1222" t="s">
        <v>663</v>
      </c>
      <c r="C24" s="1233"/>
      <c r="D24" s="1234"/>
      <c r="E24" s="1234"/>
      <c r="F24" s="1234"/>
    </row>
    <row r="25" spans="2:7" ht="24.75" thickBot="1" x14ac:dyDescent="0.45">
      <c r="B25" s="1222" t="s">
        <v>662</v>
      </c>
      <c r="C25" s="1231"/>
      <c r="D25" s="1235"/>
      <c r="E25" s="1235"/>
      <c r="F25" s="1235"/>
    </row>
    <row r="26" spans="2:7" ht="24.75" thickBot="1" x14ac:dyDescent="0.45">
      <c r="B26" s="1222" t="s">
        <v>661</v>
      </c>
      <c r="C26" s="1231"/>
      <c r="D26" s="1235"/>
      <c r="E26" s="1235"/>
      <c r="F26" s="1235"/>
    </row>
    <row r="27" spans="2:7" ht="24.75" thickBot="1" x14ac:dyDescent="0.45">
      <c r="B27" s="1222" t="s">
        <v>68</v>
      </c>
      <c r="C27" s="1231"/>
      <c r="D27" s="1235"/>
      <c r="E27" s="1235"/>
      <c r="F27" s="1235"/>
    </row>
    <row r="28" spans="2:7" ht="24.75" thickBot="1" x14ac:dyDescent="0.45">
      <c r="B28" s="1553" t="s">
        <v>660</v>
      </c>
      <c r="C28" s="1554"/>
      <c r="D28" s="1554"/>
      <c r="E28" s="1554"/>
      <c r="F28" s="1555"/>
    </row>
    <row r="29" spans="2:7" ht="24.75" thickBot="1" x14ac:dyDescent="0.45">
      <c r="B29" s="1236" t="s">
        <v>653</v>
      </c>
      <c r="C29" s="1237">
        <v>0</v>
      </c>
      <c r="D29" s="1237">
        <v>0</v>
      </c>
      <c r="E29" s="1237">
        <v>0</v>
      </c>
      <c r="F29" s="1237">
        <v>0</v>
      </c>
    </row>
    <row r="30" spans="2:7" ht="24.75" thickBot="1" x14ac:dyDescent="0.45">
      <c r="B30" s="1238" t="s">
        <v>643</v>
      </c>
      <c r="C30" s="1239"/>
      <c r="D30" s="1240"/>
      <c r="E30" s="1240"/>
      <c r="F30" s="1240"/>
    </row>
    <row r="31" spans="2:7" ht="24.75" thickBot="1" x14ac:dyDescent="0.45">
      <c r="B31" s="1238" t="s">
        <v>658</v>
      </c>
      <c r="C31" s="1240"/>
      <c r="D31" s="1240"/>
      <c r="E31" s="1240"/>
      <c r="F31" s="1240"/>
    </row>
    <row r="32" spans="2:7" ht="24.75" thickBot="1" x14ac:dyDescent="0.45">
      <c r="B32" s="1236" t="s">
        <v>659</v>
      </c>
      <c r="C32" s="1237">
        <v>0</v>
      </c>
      <c r="D32" s="1237">
        <v>0</v>
      </c>
      <c r="E32" s="1237">
        <v>0</v>
      </c>
      <c r="F32" s="1237">
        <v>0</v>
      </c>
      <c r="G32" s="1241"/>
    </row>
    <row r="33" spans="2:7" ht="24.75" thickBot="1" x14ac:dyDescent="0.45">
      <c r="B33" s="1238" t="s">
        <v>643</v>
      </c>
      <c r="C33" s="1239"/>
      <c r="D33" s="1240"/>
      <c r="E33" s="1240"/>
      <c r="F33" s="1240"/>
      <c r="G33" s="1242"/>
    </row>
    <row r="34" spans="2:7" ht="24.75" thickBot="1" x14ac:dyDescent="0.45">
      <c r="B34" s="1238" t="s">
        <v>658</v>
      </c>
      <c r="C34" s="1240"/>
      <c r="D34" s="1240"/>
      <c r="E34" s="1240"/>
      <c r="F34" s="1240"/>
      <c r="G34" s="1242"/>
    </row>
    <row r="35" spans="2:7" ht="24.75" thickBot="1" x14ac:dyDescent="0.45">
      <c r="B35" s="1236" t="s">
        <v>651</v>
      </c>
      <c r="C35" s="1237">
        <v>0</v>
      </c>
      <c r="D35" s="1237">
        <v>0</v>
      </c>
      <c r="E35" s="1237">
        <v>0</v>
      </c>
      <c r="F35" s="1237">
        <v>0</v>
      </c>
      <c r="G35" s="1242"/>
    </row>
    <row r="36" spans="2:7" ht="24.75" thickBot="1" x14ac:dyDescent="0.45">
      <c r="B36" s="1238" t="s">
        <v>643</v>
      </c>
      <c r="C36" s="1239"/>
      <c r="D36" s="1240"/>
      <c r="E36" s="1240"/>
      <c r="F36" s="1240"/>
      <c r="G36" s="1242"/>
    </row>
    <row r="37" spans="2:7" ht="24.75" thickBot="1" x14ac:dyDescent="0.45">
      <c r="B37" s="1238" t="s">
        <v>658</v>
      </c>
      <c r="C37" s="1240"/>
      <c r="D37" s="1240"/>
      <c r="E37" s="1240"/>
      <c r="F37" s="1240"/>
      <c r="G37" s="1242"/>
    </row>
    <row r="38" spans="2:7" ht="24.75" thickBot="1" x14ac:dyDescent="0.45">
      <c r="B38" s="1236" t="s">
        <v>650</v>
      </c>
      <c r="C38" s="1243">
        <v>400000</v>
      </c>
      <c r="D38" s="1243">
        <f t="shared" ref="D38:F38" si="0">D39</f>
        <v>400000</v>
      </c>
      <c r="E38" s="1243">
        <f t="shared" si="0"/>
        <v>400000</v>
      </c>
      <c r="F38" s="1243">
        <f t="shared" si="0"/>
        <v>530000</v>
      </c>
      <c r="G38" s="1242"/>
    </row>
    <row r="39" spans="2:7" ht="24.75" thickBot="1" x14ac:dyDescent="0.45">
      <c r="B39" s="1238" t="s">
        <v>643</v>
      </c>
      <c r="C39" s="1244">
        <v>400000</v>
      </c>
      <c r="D39" s="1245">
        <v>400000</v>
      </c>
      <c r="E39" s="1245">
        <v>400000</v>
      </c>
      <c r="F39" s="1245">
        <v>530000</v>
      </c>
      <c r="G39" s="1242"/>
    </row>
    <row r="40" spans="2:7" ht="24.75" thickBot="1" x14ac:dyDescent="0.45">
      <c r="B40" s="1238" t="s">
        <v>658</v>
      </c>
      <c r="C40" s="1240"/>
      <c r="D40" s="1240"/>
      <c r="E40" s="1240"/>
      <c r="F40" s="1240"/>
      <c r="G40" s="1242"/>
    </row>
    <row r="41" spans="2:7" ht="24.75" thickBot="1" x14ac:dyDescent="0.45">
      <c r="B41" s="1236" t="s">
        <v>649</v>
      </c>
      <c r="C41" s="1237">
        <v>0</v>
      </c>
      <c r="D41" s="1237">
        <v>0</v>
      </c>
      <c r="E41" s="1237">
        <v>0</v>
      </c>
      <c r="F41" s="1237">
        <v>0</v>
      </c>
      <c r="G41" s="1242"/>
    </row>
    <row r="42" spans="2:7" ht="24.75" thickBot="1" x14ac:dyDescent="0.45">
      <c r="B42" s="1238" t="s">
        <v>643</v>
      </c>
      <c r="C42" s="1239"/>
      <c r="D42" s="1240"/>
      <c r="E42" s="1240"/>
      <c r="F42" s="1240"/>
      <c r="G42" s="1242"/>
    </row>
    <row r="43" spans="2:7" ht="24.75" thickBot="1" x14ac:dyDescent="0.45">
      <c r="B43" s="1238" t="s">
        <v>658</v>
      </c>
      <c r="C43" s="1240"/>
      <c r="D43" s="1240"/>
      <c r="E43" s="1240"/>
      <c r="F43" s="1240"/>
      <c r="G43" s="1242"/>
    </row>
    <row r="44" spans="2:7" ht="24.75" thickBot="1" x14ac:dyDescent="0.45">
      <c r="B44" s="1236" t="s">
        <v>648</v>
      </c>
      <c r="C44" s="1237">
        <v>0</v>
      </c>
      <c r="D44" s="1237">
        <v>0</v>
      </c>
      <c r="E44" s="1237">
        <v>0</v>
      </c>
      <c r="F44" s="1237">
        <v>0</v>
      </c>
      <c r="G44" s="1242"/>
    </row>
    <row r="45" spans="2:7" ht="24.75" thickBot="1" x14ac:dyDescent="0.45">
      <c r="B45" s="1238" t="s">
        <v>643</v>
      </c>
      <c r="C45" s="1239"/>
      <c r="D45" s="1240"/>
      <c r="E45" s="1240"/>
      <c r="F45" s="1240"/>
      <c r="G45" s="1242"/>
    </row>
    <row r="46" spans="2:7" ht="24.75" thickBot="1" x14ac:dyDescent="0.45">
      <c r="B46" s="1238" t="s">
        <v>658</v>
      </c>
      <c r="C46" s="1240"/>
      <c r="D46" s="1240"/>
      <c r="E46" s="1240"/>
      <c r="F46" s="1240"/>
      <c r="G46" s="1242"/>
    </row>
    <row r="47" spans="2:7" ht="24.75" thickBot="1" x14ac:dyDescent="0.45">
      <c r="B47" s="1236" t="s">
        <v>647</v>
      </c>
      <c r="C47" s="1237">
        <v>0</v>
      </c>
      <c r="D47" s="1237">
        <v>0</v>
      </c>
      <c r="E47" s="1237">
        <v>0</v>
      </c>
      <c r="F47" s="1237">
        <v>0</v>
      </c>
      <c r="G47" s="1242"/>
    </row>
    <row r="48" spans="2:7" ht="24.75" thickBot="1" x14ac:dyDescent="0.45">
      <c r="B48" s="1246" t="s">
        <v>1260</v>
      </c>
      <c r="C48" s="1247">
        <f>C29+C32+C35+C38+C41+C44</f>
        <v>400000</v>
      </c>
      <c r="D48" s="1247">
        <f t="shared" ref="D48:F48" si="1">D29+D32+D35+D38+D41+D44</f>
        <v>400000</v>
      </c>
      <c r="E48" s="1247">
        <f t="shared" si="1"/>
        <v>400000</v>
      </c>
      <c r="F48" s="1247">
        <f t="shared" si="1"/>
        <v>530000</v>
      </c>
    </row>
    <row r="49" spans="2:12" ht="24.75" thickBot="1" x14ac:dyDescent="0.45">
      <c r="B49" s="1567" t="s">
        <v>90</v>
      </c>
      <c r="C49" s="1568"/>
      <c r="D49" s="1568"/>
      <c r="E49" s="1568"/>
      <c r="F49" s="1569"/>
    </row>
    <row r="50" spans="2:12" ht="24.75" thickBot="1" x14ac:dyDescent="0.45">
      <c r="B50" s="1567" t="s">
        <v>685</v>
      </c>
      <c r="C50" s="1568"/>
      <c r="D50" s="1568"/>
      <c r="E50" s="1568"/>
      <c r="F50" s="1569"/>
    </row>
    <row r="51" spans="2:12" ht="32.25" thickBot="1" x14ac:dyDescent="0.45">
      <c r="B51" s="1228" t="s">
        <v>1259</v>
      </c>
      <c r="C51" s="1248" t="s">
        <v>1258</v>
      </c>
      <c r="D51" s="1249" t="s">
        <v>668</v>
      </c>
      <c r="E51" s="1250"/>
      <c r="F51" s="1251"/>
    </row>
    <row r="52" spans="2:12" ht="24.75" thickBot="1" x14ac:dyDescent="0.45">
      <c r="B52" s="1222" t="s">
        <v>666</v>
      </c>
      <c r="C52" s="1547" t="s">
        <v>1257</v>
      </c>
      <c r="D52" s="1548"/>
      <c r="E52" s="1548"/>
      <c r="F52" s="1549"/>
    </row>
    <row r="53" spans="2:12" ht="24.75" thickBot="1" x14ac:dyDescent="0.45">
      <c r="B53" s="1222" t="s">
        <v>50</v>
      </c>
      <c r="C53" s="1572" t="s">
        <v>735</v>
      </c>
      <c r="D53" s="1573"/>
      <c r="E53" s="1573"/>
      <c r="F53" s="1574"/>
    </row>
    <row r="54" spans="2:12" x14ac:dyDescent="0.4">
      <c r="B54" s="1570"/>
      <c r="C54" s="1230">
        <v>2026</v>
      </c>
      <c r="D54" s="1230">
        <v>2027</v>
      </c>
      <c r="E54" s="1230">
        <v>2028</v>
      </c>
      <c r="F54" s="1230">
        <v>2029</v>
      </c>
    </row>
    <row r="55" spans="2:12" ht="24.75" thickBot="1" x14ac:dyDescent="0.45">
      <c r="B55" s="1571"/>
      <c r="C55" s="1252" t="s">
        <v>17</v>
      </c>
      <c r="D55" s="1252" t="s">
        <v>18</v>
      </c>
      <c r="E55" s="1252" t="s">
        <v>18</v>
      </c>
      <c r="F55" s="1252" t="s">
        <v>18</v>
      </c>
    </row>
    <row r="56" spans="2:12" ht="24.75" thickBot="1" x14ac:dyDescent="0.45">
      <c r="B56" s="1222" t="s">
        <v>52</v>
      </c>
      <c r="C56" s="1253"/>
      <c r="D56" s="1254"/>
      <c r="E56" s="1254"/>
      <c r="F56" s="1253"/>
    </row>
    <row r="57" spans="2:12" ht="24.75" thickBot="1" x14ac:dyDescent="0.45">
      <c r="B57" s="1222" t="s">
        <v>664</v>
      </c>
      <c r="C57" s="1233">
        <v>364000</v>
      </c>
      <c r="D57" s="1233">
        <v>244000</v>
      </c>
      <c r="E57" s="1233">
        <v>30000</v>
      </c>
      <c r="F57" s="1233">
        <v>144000</v>
      </c>
    </row>
    <row r="58" spans="2:12" ht="24.75" thickBot="1" x14ac:dyDescent="0.45">
      <c r="B58" s="1222" t="s">
        <v>663</v>
      </c>
      <c r="C58" s="1233"/>
      <c r="D58" s="1233"/>
      <c r="E58" s="1233"/>
      <c r="F58" s="1233"/>
    </row>
    <row r="59" spans="2:12" ht="24.75" thickBot="1" x14ac:dyDescent="0.45">
      <c r="B59" s="1222" t="s">
        <v>662</v>
      </c>
      <c r="C59" s="1254"/>
      <c r="D59" s="1255"/>
      <c r="E59" s="1255"/>
      <c r="F59" s="1255"/>
      <c r="H59" s="1256"/>
      <c r="I59" s="1256"/>
      <c r="J59" s="1256"/>
      <c r="K59" s="1256"/>
      <c r="L59" s="1256"/>
    </row>
    <row r="60" spans="2:12" ht="24.75" thickBot="1" x14ac:dyDescent="0.45">
      <c r="B60" s="1222" t="s">
        <v>661</v>
      </c>
      <c r="C60" s="1231"/>
      <c r="D60" s="1235"/>
      <c r="E60" s="1235"/>
      <c r="F60" s="1235"/>
    </row>
    <row r="61" spans="2:12" ht="24.75" thickBot="1" x14ac:dyDescent="0.45">
      <c r="B61" s="1222" t="s">
        <v>68</v>
      </c>
      <c r="C61" s="1231"/>
      <c r="D61" s="1235"/>
      <c r="E61" s="1235"/>
      <c r="F61" s="1235"/>
    </row>
    <row r="62" spans="2:12" ht="24.75" thickBot="1" x14ac:dyDescent="0.45">
      <c r="B62" s="1575" t="s">
        <v>699</v>
      </c>
      <c r="C62" s="1576"/>
      <c r="D62" s="1576"/>
      <c r="E62" s="1576"/>
      <c r="F62" s="1577"/>
    </row>
    <row r="63" spans="2:12" x14ac:dyDescent="0.4">
      <c r="B63" s="1570"/>
      <c r="C63" s="1230">
        <v>2026</v>
      </c>
      <c r="D63" s="1230">
        <v>2027</v>
      </c>
      <c r="E63" s="1230">
        <v>2028</v>
      </c>
      <c r="F63" s="1230">
        <v>2029</v>
      </c>
    </row>
    <row r="64" spans="2:12" ht="24.75" thickBot="1" x14ac:dyDescent="0.45">
      <c r="B64" s="1571"/>
      <c r="C64" s="1232" t="s">
        <v>17</v>
      </c>
      <c r="D64" s="1232" t="s">
        <v>18</v>
      </c>
      <c r="E64" s="1232" t="s">
        <v>18</v>
      </c>
      <c r="F64" s="1232" t="s">
        <v>18</v>
      </c>
    </row>
    <row r="65" spans="2:6" ht="24.75" thickBot="1" x14ac:dyDescent="0.45">
      <c r="B65" s="1236" t="s">
        <v>679</v>
      </c>
      <c r="C65" s="1237">
        <f>C66+C67+C68+C69</f>
        <v>0</v>
      </c>
      <c r="D65" s="1237">
        <f t="shared" ref="D65:F65" si="2">D66+D67+D68+D69</f>
        <v>0</v>
      </c>
      <c r="E65" s="1237">
        <f t="shared" si="2"/>
        <v>0</v>
      </c>
      <c r="F65" s="1237">
        <f t="shared" si="2"/>
        <v>0</v>
      </c>
    </row>
    <row r="66" spans="2:6" ht="24.75" thickBot="1" x14ac:dyDescent="0.45">
      <c r="B66" s="1238" t="s">
        <v>643</v>
      </c>
      <c r="C66" s="1237"/>
      <c r="D66" s="1237"/>
      <c r="E66" s="1237"/>
      <c r="F66" s="1237"/>
    </row>
    <row r="67" spans="2:6" ht="24.75" thickBot="1" x14ac:dyDescent="0.45">
      <c r="B67" s="1238" t="s">
        <v>657</v>
      </c>
      <c r="C67" s="1237"/>
      <c r="D67" s="1237"/>
      <c r="E67" s="1237"/>
      <c r="F67" s="1237"/>
    </row>
    <row r="68" spans="2:6" ht="24.75" thickBot="1" x14ac:dyDescent="0.45">
      <c r="B68" s="1238" t="s">
        <v>641</v>
      </c>
      <c r="C68" s="1237"/>
      <c r="D68" s="1237"/>
      <c r="E68" s="1237"/>
      <c r="F68" s="1237"/>
    </row>
    <row r="69" spans="2:6" ht="24.75" thickBot="1" x14ac:dyDescent="0.45">
      <c r="B69" s="1238" t="s">
        <v>640</v>
      </c>
      <c r="C69" s="1237"/>
      <c r="D69" s="1237"/>
      <c r="E69" s="1237"/>
      <c r="F69" s="1237"/>
    </row>
    <row r="70" spans="2:6" ht="24.75" thickBot="1" x14ac:dyDescent="0.45">
      <c r="B70" s="1236" t="s">
        <v>678</v>
      </c>
      <c r="C70" s="1240">
        <f>C57</f>
        <v>364000</v>
      </c>
      <c r="D70" s="1240">
        <f>D57</f>
        <v>244000</v>
      </c>
      <c r="E70" s="1240">
        <f>E71</f>
        <v>0</v>
      </c>
      <c r="F70" s="1240">
        <v>144000</v>
      </c>
    </row>
    <row r="71" spans="2:6" ht="24.75" thickBot="1" x14ac:dyDescent="0.45">
      <c r="B71" s="1238" t="s">
        <v>643</v>
      </c>
      <c r="C71" s="1240"/>
      <c r="D71" s="1240"/>
      <c r="E71" s="1240"/>
      <c r="F71" s="1240"/>
    </row>
    <row r="72" spans="2:6" ht="24.75" thickBot="1" x14ac:dyDescent="0.45">
      <c r="B72" s="1238" t="s">
        <v>657</v>
      </c>
      <c r="C72" s="1240"/>
      <c r="D72" s="1240"/>
      <c r="E72" s="1240"/>
      <c r="F72" s="1240"/>
    </row>
    <row r="73" spans="2:6" ht="24.75" thickBot="1" x14ac:dyDescent="0.45">
      <c r="B73" s="1238" t="s">
        <v>641</v>
      </c>
      <c r="C73" s="1240"/>
      <c r="D73" s="1240"/>
      <c r="E73" s="1240"/>
      <c r="F73" s="1240"/>
    </row>
    <row r="74" spans="2:6" ht="24.75" thickBot="1" x14ac:dyDescent="0.45">
      <c r="B74" s="1238" t="s">
        <v>640</v>
      </c>
      <c r="C74" s="1240"/>
      <c r="D74" s="1240"/>
      <c r="E74" s="1240"/>
      <c r="F74" s="1240"/>
    </row>
    <row r="75" spans="2:6" ht="24.75" thickBot="1" x14ac:dyDescent="0.45">
      <c r="B75" s="1257" t="s">
        <v>677</v>
      </c>
      <c r="C75" s="1258">
        <f>C65+C70</f>
        <v>364000</v>
      </c>
      <c r="D75" s="1258">
        <f>D65+D70</f>
        <v>244000</v>
      </c>
      <c r="E75" s="1258">
        <f t="shared" ref="E75:F75" si="3">E65+E70</f>
        <v>0</v>
      </c>
      <c r="F75" s="1258">
        <f t="shared" si="3"/>
        <v>144000</v>
      </c>
    </row>
    <row r="76" spans="2:6" ht="24.75" thickBot="1" x14ac:dyDescent="0.45">
      <c r="B76" s="1228" t="s">
        <v>1256</v>
      </c>
      <c r="C76" s="1248"/>
      <c r="D76" s="1259"/>
      <c r="E76" s="1260"/>
      <c r="F76" s="1261"/>
    </row>
    <row r="77" spans="2:6" ht="24" customHeight="1" thickBot="1" x14ac:dyDescent="0.45">
      <c r="B77" s="1222" t="s">
        <v>666</v>
      </c>
      <c r="C77" s="1578" t="s">
        <v>1255</v>
      </c>
      <c r="D77" s="1579"/>
      <c r="E77" s="1579"/>
      <c r="F77" s="1580"/>
    </row>
    <row r="78" spans="2:6" ht="24.75" thickBot="1" x14ac:dyDescent="0.45">
      <c r="B78" s="1222" t="s">
        <v>50</v>
      </c>
      <c r="C78" s="1572" t="s">
        <v>735</v>
      </c>
      <c r="D78" s="1573"/>
      <c r="E78" s="1573"/>
      <c r="F78" s="1574"/>
    </row>
    <row r="79" spans="2:6" x14ac:dyDescent="0.4">
      <c r="B79" s="1570"/>
      <c r="C79" s="1230">
        <v>2026</v>
      </c>
      <c r="D79" s="1230">
        <v>2027</v>
      </c>
      <c r="E79" s="1230">
        <v>2028</v>
      </c>
      <c r="F79" s="1230">
        <v>2029</v>
      </c>
    </row>
    <row r="80" spans="2:6" ht="24.75" thickBot="1" x14ac:dyDescent="0.45">
      <c r="B80" s="1571"/>
      <c r="C80" s="1252" t="s">
        <v>17</v>
      </c>
      <c r="D80" s="1252" t="s">
        <v>18</v>
      </c>
      <c r="E80" s="1252" t="s">
        <v>18</v>
      </c>
      <c r="F80" s="1252" t="s">
        <v>18</v>
      </c>
    </row>
    <row r="81" spans="2:6" ht="24.75" thickBot="1" x14ac:dyDescent="0.45">
      <c r="B81" s="1222" t="s">
        <v>52</v>
      </c>
      <c r="C81" s="1253"/>
      <c r="D81" s="1254"/>
      <c r="E81" s="1254"/>
      <c r="F81" s="1253"/>
    </row>
    <row r="82" spans="2:6" ht="24.75" thickBot="1" x14ac:dyDescent="0.45">
      <c r="B82" s="1222" t="s">
        <v>664</v>
      </c>
      <c r="C82" s="1233">
        <v>18600</v>
      </c>
      <c r="D82" s="1233">
        <v>17200</v>
      </c>
      <c r="E82" s="1233">
        <v>7200</v>
      </c>
      <c r="F82" s="1233"/>
    </row>
    <row r="83" spans="2:6" ht="24.75" thickBot="1" x14ac:dyDescent="0.45">
      <c r="B83" s="1222" t="s">
        <v>663</v>
      </c>
      <c r="C83" s="1233"/>
      <c r="D83" s="1233"/>
      <c r="E83" s="1233"/>
      <c r="F83" s="1233"/>
    </row>
    <row r="84" spans="2:6" ht="24.75" thickBot="1" x14ac:dyDescent="0.45">
      <c r="B84" s="1222" t="s">
        <v>662</v>
      </c>
      <c r="C84" s="1254"/>
      <c r="D84" s="1255"/>
      <c r="E84" s="1255"/>
      <c r="F84" s="1255"/>
    </row>
    <row r="85" spans="2:6" ht="24.75" thickBot="1" x14ac:dyDescent="0.45">
      <c r="B85" s="1222" t="s">
        <v>661</v>
      </c>
      <c r="C85" s="1231"/>
      <c r="D85" s="1235"/>
      <c r="E85" s="1235"/>
      <c r="F85" s="1235"/>
    </row>
    <row r="86" spans="2:6" ht="24.75" thickBot="1" x14ac:dyDescent="0.45">
      <c r="B86" s="1222" t="s">
        <v>68</v>
      </c>
      <c r="C86" s="1231"/>
      <c r="D86" s="1235"/>
      <c r="E86" s="1235"/>
      <c r="F86" s="1235"/>
    </row>
    <row r="87" spans="2:6" ht="24" customHeight="1" thickBot="1" x14ac:dyDescent="0.45">
      <c r="B87" s="1575" t="s">
        <v>1254</v>
      </c>
      <c r="C87" s="1576"/>
      <c r="D87" s="1576"/>
      <c r="E87" s="1576"/>
      <c r="F87" s="1577"/>
    </row>
    <row r="88" spans="2:6" x14ac:dyDescent="0.4">
      <c r="B88" s="1570"/>
      <c r="C88" s="1230">
        <v>2026</v>
      </c>
      <c r="D88" s="1230">
        <v>2027</v>
      </c>
      <c r="E88" s="1230">
        <v>2028</v>
      </c>
      <c r="F88" s="1230">
        <v>2029</v>
      </c>
    </row>
    <row r="89" spans="2:6" ht="24.75" thickBot="1" x14ac:dyDescent="0.45">
      <c r="B89" s="1571"/>
      <c r="C89" s="1232" t="s">
        <v>17</v>
      </c>
      <c r="D89" s="1232" t="s">
        <v>18</v>
      </c>
      <c r="E89" s="1232" t="s">
        <v>18</v>
      </c>
      <c r="F89" s="1232" t="s">
        <v>18</v>
      </c>
    </row>
    <row r="90" spans="2:6" ht="24.75" thickBot="1" x14ac:dyDescent="0.45">
      <c r="B90" s="1236" t="s">
        <v>679</v>
      </c>
      <c r="C90" s="1237">
        <f>C91+C92+C93+C94</f>
        <v>0</v>
      </c>
      <c r="D90" s="1237">
        <f t="shared" ref="D90:F90" si="4">D91+D92+D93+D94</f>
        <v>0</v>
      </c>
      <c r="E90" s="1237">
        <f t="shared" si="4"/>
        <v>0</v>
      </c>
      <c r="F90" s="1237">
        <f t="shared" si="4"/>
        <v>0</v>
      </c>
    </row>
    <row r="91" spans="2:6" ht="24.75" thickBot="1" x14ac:dyDescent="0.45">
      <c r="B91" s="1238" t="s">
        <v>643</v>
      </c>
      <c r="C91" s="1237"/>
      <c r="D91" s="1237"/>
      <c r="E91" s="1237"/>
      <c r="F91" s="1237"/>
    </row>
    <row r="92" spans="2:6" ht="24.75" thickBot="1" x14ac:dyDescent="0.45">
      <c r="B92" s="1238" t="s">
        <v>657</v>
      </c>
      <c r="C92" s="1237"/>
      <c r="D92" s="1237"/>
      <c r="E92" s="1237"/>
      <c r="F92" s="1237"/>
    </row>
    <row r="93" spans="2:6" ht="24.75" thickBot="1" x14ac:dyDescent="0.45">
      <c r="B93" s="1238" t="s">
        <v>641</v>
      </c>
      <c r="C93" s="1237"/>
      <c r="D93" s="1237"/>
      <c r="E93" s="1237"/>
      <c r="F93" s="1237"/>
    </row>
    <row r="94" spans="2:6" ht="24.75" thickBot="1" x14ac:dyDescent="0.45">
      <c r="B94" s="1238" t="s">
        <v>640</v>
      </c>
      <c r="C94" s="1237"/>
      <c r="D94" s="1237"/>
      <c r="E94" s="1237"/>
      <c r="F94" s="1237"/>
    </row>
    <row r="95" spans="2:6" ht="24.75" thickBot="1" x14ac:dyDescent="0.45">
      <c r="B95" s="1236" t="s">
        <v>678</v>
      </c>
      <c r="C95" s="1240">
        <f>C82</f>
        <v>18600</v>
      </c>
      <c r="D95" s="1240">
        <f>D82</f>
        <v>17200</v>
      </c>
      <c r="E95" s="1240">
        <f>E82</f>
        <v>7200</v>
      </c>
      <c r="F95" s="1240"/>
    </row>
    <row r="96" spans="2:6" ht="24.75" thickBot="1" x14ac:dyDescent="0.45">
      <c r="B96" s="1238" t="s">
        <v>643</v>
      </c>
      <c r="C96" s="1240"/>
      <c r="D96" s="1240"/>
      <c r="E96" s="1240"/>
      <c r="F96" s="1240"/>
    </row>
    <row r="97" spans="2:6" ht="24.75" thickBot="1" x14ac:dyDescent="0.45">
      <c r="B97" s="1238" t="s">
        <v>657</v>
      </c>
      <c r="C97" s="1240"/>
      <c r="D97" s="1240"/>
      <c r="E97" s="1240"/>
      <c r="F97" s="1240"/>
    </row>
    <row r="98" spans="2:6" ht="24.75" thickBot="1" x14ac:dyDescent="0.45">
      <c r="B98" s="1238" t="s">
        <v>641</v>
      </c>
      <c r="C98" s="1240"/>
      <c r="D98" s="1240"/>
      <c r="E98" s="1240"/>
      <c r="F98" s="1240"/>
    </row>
    <row r="99" spans="2:6" ht="24.75" thickBot="1" x14ac:dyDescent="0.45">
      <c r="B99" s="1238" t="s">
        <v>640</v>
      </c>
      <c r="C99" s="1240"/>
      <c r="D99" s="1240"/>
      <c r="E99" s="1240"/>
      <c r="F99" s="1240"/>
    </row>
    <row r="100" spans="2:6" ht="24.75" thickBot="1" x14ac:dyDescent="0.45">
      <c r="B100" s="1257" t="s">
        <v>1253</v>
      </c>
      <c r="C100" s="1258">
        <f>C90+C95</f>
        <v>18600</v>
      </c>
      <c r="D100" s="1258">
        <f>D90+D95</f>
        <v>17200</v>
      </c>
      <c r="E100" s="1258">
        <f t="shared" ref="E100:F100" si="5">E90+E95</f>
        <v>7200</v>
      </c>
      <c r="F100" s="1258">
        <f t="shared" si="5"/>
        <v>0</v>
      </c>
    </row>
    <row r="101" spans="2:6" ht="24.75" thickBot="1" x14ac:dyDescent="0.45">
      <c r="B101" s="1228" t="s">
        <v>1252</v>
      </c>
      <c r="C101" s="1248"/>
      <c r="D101" s="1259"/>
      <c r="E101" s="1260"/>
      <c r="F101" s="1261"/>
    </row>
    <row r="102" spans="2:6" ht="24.75" thickBot="1" x14ac:dyDescent="0.45">
      <c r="B102" s="1222" t="s">
        <v>666</v>
      </c>
      <c r="C102" s="1578" t="s">
        <v>1251</v>
      </c>
      <c r="D102" s="1579"/>
      <c r="E102" s="1579"/>
      <c r="F102" s="1580"/>
    </row>
    <row r="103" spans="2:6" ht="24.75" thickBot="1" x14ac:dyDescent="0.45">
      <c r="B103" s="1222" t="s">
        <v>50</v>
      </c>
      <c r="C103" s="1572" t="s">
        <v>735</v>
      </c>
      <c r="D103" s="1573"/>
      <c r="E103" s="1573"/>
      <c r="F103" s="1574"/>
    </row>
    <row r="104" spans="2:6" x14ac:dyDescent="0.4">
      <c r="B104" s="1570"/>
      <c r="C104" s="1230">
        <v>2026</v>
      </c>
      <c r="D104" s="1230">
        <v>2027</v>
      </c>
      <c r="E104" s="1230">
        <v>2028</v>
      </c>
      <c r="F104" s="1230">
        <v>2029</v>
      </c>
    </row>
    <row r="105" spans="2:6" ht="24.75" thickBot="1" x14ac:dyDescent="0.45">
      <c r="B105" s="1571"/>
      <c r="C105" s="1252" t="s">
        <v>17</v>
      </c>
      <c r="D105" s="1252" t="s">
        <v>18</v>
      </c>
      <c r="E105" s="1252" t="s">
        <v>18</v>
      </c>
      <c r="F105" s="1252" t="s">
        <v>18</v>
      </c>
    </row>
    <row r="106" spans="2:6" ht="24.75" thickBot="1" x14ac:dyDescent="0.45">
      <c r="B106" s="1222" t="s">
        <v>52</v>
      </c>
      <c r="C106" s="1253"/>
      <c r="D106" s="1254"/>
      <c r="E106" s="1254"/>
      <c r="F106" s="1253"/>
    </row>
    <row r="107" spans="2:6" ht="24.75" thickBot="1" x14ac:dyDescent="0.45">
      <c r="B107" s="1222" t="s">
        <v>664</v>
      </c>
      <c r="C107" s="1233">
        <v>40700</v>
      </c>
      <c r="D107" s="1233">
        <v>56050</v>
      </c>
      <c r="E107" s="1233">
        <v>56750</v>
      </c>
      <c r="F107" s="1233"/>
    </row>
    <row r="108" spans="2:6" ht="24.75" thickBot="1" x14ac:dyDescent="0.45">
      <c r="B108" s="1222" t="s">
        <v>663</v>
      </c>
      <c r="C108" s="1233"/>
      <c r="D108" s="1233"/>
      <c r="E108" s="1233"/>
      <c r="F108" s="1233"/>
    </row>
    <row r="109" spans="2:6" ht="24.75" thickBot="1" x14ac:dyDescent="0.45">
      <c r="B109" s="1222" t="s">
        <v>662</v>
      </c>
      <c r="C109" s="1254"/>
      <c r="D109" s="1255"/>
      <c r="E109" s="1255"/>
      <c r="F109" s="1255"/>
    </row>
    <row r="110" spans="2:6" ht="24.75" thickBot="1" x14ac:dyDescent="0.45">
      <c r="B110" s="1222" t="s">
        <v>661</v>
      </c>
      <c r="C110" s="1231"/>
      <c r="D110" s="1235"/>
      <c r="E110" s="1235"/>
      <c r="F110" s="1235"/>
    </row>
    <row r="111" spans="2:6" ht="24.75" thickBot="1" x14ac:dyDescent="0.45">
      <c r="B111" s="1222" t="s">
        <v>68</v>
      </c>
      <c r="C111" s="1231"/>
      <c r="D111" s="1235"/>
      <c r="E111" s="1235"/>
      <c r="F111" s="1235"/>
    </row>
    <row r="112" spans="2:6" ht="24.75" thickBot="1" x14ac:dyDescent="0.45">
      <c r="B112" s="1575" t="s">
        <v>1250</v>
      </c>
      <c r="C112" s="1576"/>
      <c r="D112" s="1576"/>
      <c r="E112" s="1576"/>
      <c r="F112" s="1577"/>
    </row>
    <row r="113" spans="2:6" x14ac:dyDescent="0.4">
      <c r="B113" s="1570"/>
      <c r="C113" s="1230">
        <v>2026</v>
      </c>
      <c r="D113" s="1230">
        <v>2027</v>
      </c>
      <c r="E113" s="1230">
        <v>2028</v>
      </c>
      <c r="F113" s="1230">
        <v>2029</v>
      </c>
    </row>
    <row r="114" spans="2:6" ht="24.75" thickBot="1" x14ac:dyDescent="0.45">
      <c r="B114" s="1571"/>
      <c r="C114" s="1232" t="s">
        <v>17</v>
      </c>
      <c r="D114" s="1232" t="s">
        <v>18</v>
      </c>
      <c r="E114" s="1232" t="s">
        <v>18</v>
      </c>
      <c r="F114" s="1232" t="s">
        <v>18</v>
      </c>
    </row>
    <row r="115" spans="2:6" ht="24.75" thickBot="1" x14ac:dyDescent="0.45">
      <c r="B115" s="1236" t="s">
        <v>679</v>
      </c>
      <c r="C115" s="1237">
        <f>C116+C117+C118+C119</f>
        <v>0</v>
      </c>
      <c r="D115" s="1237">
        <f t="shared" ref="D115:F115" si="6">D116+D117+D118+D119</f>
        <v>0</v>
      </c>
      <c r="E115" s="1237">
        <f t="shared" si="6"/>
        <v>0</v>
      </c>
      <c r="F115" s="1237">
        <f t="shared" si="6"/>
        <v>0</v>
      </c>
    </row>
    <row r="116" spans="2:6" ht="24.75" thickBot="1" x14ac:dyDescent="0.45">
      <c r="B116" s="1238" t="s">
        <v>643</v>
      </c>
      <c r="C116" s="1237"/>
      <c r="D116" s="1237"/>
      <c r="E116" s="1237"/>
      <c r="F116" s="1237"/>
    </row>
    <row r="117" spans="2:6" ht="24.75" thickBot="1" x14ac:dyDescent="0.45">
      <c r="B117" s="1238" t="s">
        <v>657</v>
      </c>
      <c r="C117" s="1237"/>
      <c r="D117" s="1237"/>
      <c r="E117" s="1237"/>
      <c r="F117" s="1237"/>
    </row>
    <row r="118" spans="2:6" ht="24.75" thickBot="1" x14ac:dyDescent="0.45">
      <c r="B118" s="1238" t="s">
        <v>641</v>
      </c>
      <c r="C118" s="1237"/>
      <c r="D118" s="1237"/>
      <c r="E118" s="1237"/>
      <c r="F118" s="1237"/>
    </row>
    <row r="119" spans="2:6" ht="24.75" thickBot="1" x14ac:dyDescent="0.45">
      <c r="B119" s="1238" t="s">
        <v>640</v>
      </c>
      <c r="C119" s="1237"/>
      <c r="D119" s="1237"/>
      <c r="E119" s="1237"/>
      <c r="F119" s="1237"/>
    </row>
    <row r="120" spans="2:6" ht="24.75" thickBot="1" x14ac:dyDescent="0.45">
      <c r="B120" s="1236" t="s">
        <v>678</v>
      </c>
      <c r="C120" s="1240">
        <f>C107</f>
        <v>40700</v>
      </c>
      <c r="D120" s="1240">
        <f>D107</f>
        <v>56050</v>
      </c>
      <c r="E120" s="1240">
        <f>E107</f>
        <v>56750</v>
      </c>
      <c r="F120" s="1240"/>
    </row>
    <row r="121" spans="2:6" ht="24.75" thickBot="1" x14ac:dyDescent="0.45">
      <c r="B121" s="1238" t="s">
        <v>643</v>
      </c>
      <c r="C121" s="1240"/>
      <c r="D121" s="1240"/>
      <c r="E121" s="1240"/>
      <c r="F121" s="1240"/>
    </row>
    <row r="122" spans="2:6" ht="24.75" thickBot="1" x14ac:dyDescent="0.45">
      <c r="B122" s="1238" t="s">
        <v>657</v>
      </c>
      <c r="C122" s="1240"/>
      <c r="D122" s="1240"/>
      <c r="E122" s="1240"/>
      <c r="F122" s="1240"/>
    </row>
    <row r="123" spans="2:6" ht="24.75" thickBot="1" x14ac:dyDescent="0.45">
      <c r="B123" s="1238" t="s">
        <v>641</v>
      </c>
      <c r="C123" s="1240"/>
      <c r="D123" s="1240"/>
      <c r="E123" s="1240"/>
      <c r="F123" s="1240"/>
    </row>
    <row r="124" spans="2:6" ht="24.75" thickBot="1" x14ac:dyDescent="0.45">
      <c r="B124" s="1238" t="s">
        <v>640</v>
      </c>
      <c r="C124" s="1240"/>
      <c r="D124" s="1240"/>
      <c r="E124" s="1240"/>
      <c r="F124" s="1240"/>
    </row>
    <row r="125" spans="2:6" ht="24.75" thickBot="1" x14ac:dyDescent="0.45">
      <c r="B125" s="1257" t="s">
        <v>1249</v>
      </c>
      <c r="C125" s="1258">
        <f>C115+C120</f>
        <v>40700</v>
      </c>
      <c r="D125" s="1258">
        <f>D115+D120</f>
        <v>56050</v>
      </c>
      <c r="E125" s="1258">
        <f t="shared" ref="E125:F125" si="7">E115+E120</f>
        <v>56750</v>
      </c>
      <c r="F125" s="1258">
        <f t="shared" si="7"/>
        <v>0</v>
      </c>
    </row>
    <row r="126" spans="2:6" ht="24.75" thickBot="1" x14ac:dyDescent="0.45">
      <c r="B126" s="1228" t="s">
        <v>1248</v>
      </c>
      <c r="C126" s="1248"/>
      <c r="D126" s="1259"/>
      <c r="E126" s="1260"/>
      <c r="F126" s="1261"/>
    </row>
    <row r="127" spans="2:6" ht="24.75" thickBot="1" x14ac:dyDescent="0.45">
      <c r="B127" s="1222" t="s">
        <v>666</v>
      </c>
      <c r="C127" s="1578" t="s">
        <v>1247</v>
      </c>
      <c r="D127" s="1579"/>
      <c r="E127" s="1579"/>
      <c r="F127" s="1580"/>
    </row>
    <row r="128" spans="2:6" ht="24.75" thickBot="1" x14ac:dyDescent="0.45">
      <c r="B128" s="1222" t="s">
        <v>50</v>
      </c>
      <c r="C128" s="1572" t="s">
        <v>735</v>
      </c>
      <c r="D128" s="1573"/>
      <c r="E128" s="1573"/>
      <c r="F128" s="1574"/>
    </row>
    <row r="129" spans="2:6" x14ac:dyDescent="0.4">
      <c r="B129" s="1570"/>
      <c r="C129" s="1230">
        <v>2026</v>
      </c>
      <c r="D129" s="1230">
        <v>2027</v>
      </c>
      <c r="E129" s="1230">
        <v>2028</v>
      </c>
      <c r="F129" s="1230">
        <v>2029</v>
      </c>
    </row>
    <row r="130" spans="2:6" ht="24.75" thickBot="1" x14ac:dyDescent="0.45">
      <c r="B130" s="1571"/>
      <c r="C130" s="1252" t="s">
        <v>17</v>
      </c>
      <c r="D130" s="1252" t="s">
        <v>18</v>
      </c>
      <c r="E130" s="1252" t="s">
        <v>18</v>
      </c>
      <c r="F130" s="1252" t="s">
        <v>18</v>
      </c>
    </row>
    <row r="131" spans="2:6" ht="24.75" thickBot="1" x14ac:dyDescent="0.45">
      <c r="B131" s="1222" t="s">
        <v>52</v>
      </c>
      <c r="C131" s="1253"/>
      <c r="D131" s="1254"/>
      <c r="E131" s="1254"/>
      <c r="F131" s="1253"/>
    </row>
    <row r="132" spans="2:6" ht="24.75" thickBot="1" x14ac:dyDescent="0.45">
      <c r="B132" s="1222" t="s">
        <v>664</v>
      </c>
      <c r="C132" s="1233">
        <v>423000</v>
      </c>
      <c r="D132" s="1233">
        <v>120000</v>
      </c>
      <c r="E132" s="1233">
        <v>101000</v>
      </c>
      <c r="F132" s="1233"/>
    </row>
    <row r="133" spans="2:6" ht="24.75" thickBot="1" x14ac:dyDescent="0.45">
      <c r="B133" s="1222" t="s">
        <v>663</v>
      </c>
      <c r="C133" s="1233"/>
      <c r="D133" s="1233"/>
      <c r="E133" s="1233"/>
      <c r="F133" s="1233"/>
    </row>
    <row r="134" spans="2:6" ht="24.75" thickBot="1" x14ac:dyDescent="0.45">
      <c r="B134" s="1222" t="s">
        <v>662</v>
      </c>
      <c r="C134" s="1254"/>
      <c r="D134" s="1255"/>
      <c r="E134" s="1255"/>
      <c r="F134" s="1255"/>
    </row>
    <row r="135" spans="2:6" ht="24.75" thickBot="1" x14ac:dyDescent="0.45">
      <c r="B135" s="1222" t="s">
        <v>661</v>
      </c>
      <c r="C135" s="1231"/>
      <c r="D135" s="1235"/>
      <c r="E135" s="1235"/>
      <c r="F135" s="1235"/>
    </row>
    <row r="136" spans="2:6" ht="24.75" thickBot="1" x14ac:dyDescent="0.45">
      <c r="B136" s="1222" t="s">
        <v>68</v>
      </c>
      <c r="C136" s="1231"/>
      <c r="D136" s="1235"/>
      <c r="E136" s="1235"/>
      <c r="F136" s="1235"/>
    </row>
    <row r="137" spans="2:6" ht="24.75" thickBot="1" x14ac:dyDescent="0.45">
      <c r="B137" s="1575" t="s">
        <v>1246</v>
      </c>
      <c r="C137" s="1576"/>
      <c r="D137" s="1576"/>
      <c r="E137" s="1576"/>
      <c r="F137" s="1577"/>
    </row>
    <row r="138" spans="2:6" x14ac:dyDescent="0.4">
      <c r="B138" s="1570"/>
      <c r="C138" s="1230">
        <v>2026</v>
      </c>
      <c r="D138" s="1230">
        <v>2027</v>
      </c>
      <c r="E138" s="1230">
        <v>2028</v>
      </c>
      <c r="F138" s="1230">
        <v>2029</v>
      </c>
    </row>
    <row r="139" spans="2:6" ht="24.75" thickBot="1" x14ac:dyDescent="0.45">
      <c r="B139" s="1571"/>
      <c r="C139" s="1232" t="s">
        <v>17</v>
      </c>
      <c r="D139" s="1232" t="s">
        <v>18</v>
      </c>
      <c r="E139" s="1232" t="s">
        <v>18</v>
      </c>
      <c r="F139" s="1232" t="s">
        <v>18</v>
      </c>
    </row>
    <row r="140" spans="2:6" ht="24.75" thickBot="1" x14ac:dyDescent="0.45">
      <c r="B140" s="1236" t="s">
        <v>679</v>
      </c>
      <c r="C140" s="1237">
        <f>C141+C142+C143+C144</f>
        <v>0</v>
      </c>
      <c r="D140" s="1237">
        <f t="shared" ref="D140:F140" si="8">D141+D142+D143+D144</f>
        <v>0</v>
      </c>
      <c r="E140" s="1237">
        <f t="shared" si="8"/>
        <v>0</v>
      </c>
      <c r="F140" s="1237">
        <f t="shared" si="8"/>
        <v>0</v>
      </c>
    </row>
    <row r="141" spans="2:6" ht="24.75" thickBot="1" x14ac:dyDescent="0.45">
      <c r="B141" s="1238" t="s">
        <v>643</v>
      </c>
      <c r="C141" s="1237"/>
      <c r="D141" s="1237"/>
      <c r="E141" s="1237"/>
      <c r="F141" s="1237"/>
    </row>
    <row r="142" spans="2:6" ht="24.75" thickBot="1" x14ac:dyDescent="0.45">
      <c r="B142" s="1238" t="s">
        <v>657</v>
      </c>
      <c r="C142" s="1237"/>
      <c r="D142" s="1237"/>
      <c r="E142" s="1237"/>
      <c r="F142" s="1237"/>
    </row>
    <row r="143" spans="2:6" ht="24.75" thickBot="1" x14ac:dyDescent="0.45">
      <c r="B143" s="1238" t="s">
        <v>641</v>
      </c>
      <c r="C143" s="1237"/>
      <c r="D143" s="1237"/>
      <c r="E143" s="1237"/>
      <c r="F143" s="1237"/>
    </row>
    <row r="144" spans="2:6" ht="24.75" thickBot="1" x14ac:dyDescent="0.45">
      <c r="B144" s="1238" t="s">
        <v>640</v>
      </c>
      <c r="C144" s="1237"/>
      <c r="D144" s="1237"/>
      <c r="E144" s="1237"/>
      <c r="F144" s="1237"/>
    </row>
    <row r="145" spans="2:6" ht="24.75" thickBot="1" x14ac:dyDescent="0.45">
      <c r="B145" s="1236" t="s">
        <v>678</v>
      </c>
      <c r="C145" s="1240">
        <f>C132</f>
        <v>423000</v>
      </c>
      <c r="D145" s="1240">
        <f>D132</f>
        <v>120000</v>
      </c>
      <c r="E145" s="1240">
        <f>E132</f>
        <v>101000</v>
      </c>
      <c r="F145" s="1240"/>
    </row>
    <row r="146" spans="2:6" ht="24.75" thickBot="1" x14ac:dyDescent="0.45">
      <c r="B146" s="1238" t="s">
        <v>643</v>
      </c>
      <c r="C146" s="1240"/>
      <c r="D146" s="1240"/>
      <c r="E146" s="1240"/>
      <c r="F146" s="1240"/>
    </row>
    <row r="147" spans="2:6" ht="24.75" thickBot="1" x14ac:dyDescent="0.45">
      <c r="B147" s="1238" t="s">
        <v>657</v>
      </c>
      <c r="C147" s="1240"/>
      <c r="D147" s="1240"/>
      <c r="E147" s="1240"/>
      <c r="F147" s="1240"/>
    </row>
    <row r="148" spans="2:6" ht="24.75" thickBot="1" x14ac:dyDescent="0.45">
      <c r="B148" s="1238" t="s">
        <v>641</v>
      </c>
      <c r="C148" s="1240"/>
      <c r="D148" s="1240"/>
      <c r="E148" s="1240"/>
      <c r="F148" s="1240"/>
    </row>
    <row r="149" spans="2:6" ht="24.75" thickBot="1" x14ac:dyDescent="0.45">
      <c r="B149" s="1238" t="s">
        <v>640</v>
      </c>
      <c r="C149" s="1240"/>
      <c r="D149" s="1240"/>
      <c r="E149" s="1240"/>
      <c r="F149" s="1240"/>
    </row>
    <row r="150" spans="2:6" ht="24.75" thickBot="1" x14ac:dyDescent="0.45">
      <c r="B150" s="1257" t="s">
        <v>1245</v>
      </c>
      <c r="C150" s="1258">
        <f>C140+C145</f>
        <v>423000</v>
      </c>
      <c r="D150" s="1258">
        <f>D140+D145</f>
        <v>120000</v>
      </c>
      <c r="E150" s="1258">
        <f t="shared" ref="E150:F150" si="9">E140+E145</f>
        <v>101000</v>
      </c>
      <c r="F150" s="1258">
        <f t="shared" si="9"/>
        <v>0</v>
      </c>
    </row>
    <row r="151" spans="2:6" ht="24.75" thickBot="1" x14ac:dyDescent="0.45">
      <c r="B151" s="1228" t="s">
        <v>1244</v>
      </c>
      <c r="C151" s="1248"/>
      <c r="D151" s="1249"/>
      <c r="E151" s="1250"/>
      <c r="F151" s="1251"/>
    </row>
    <row r="152" spans="2:6" ht="24.75" thickBot="1" x14ac:dyDescent="0.45">
      <c r="B152" s="1222" t="s">
        <v>666</v>
      </c>
      <c r="C152" s="1578" t="s">
        <v>1243</v>
      </c>
      <c r="D152" s="1579"/>
      <c r="E152" s="1579"/>
      <c r="F152" s="1580"/>
    </row>
    <row r="153" spans="2:6" ht="24.75" thickBot="1" x14ac:dyDescent="0.45">
      <c r="B153" s="1222" t="s">
        <v>50</v>
      </c>
      <c r="C153" s="1572" t="s">
        <v>735</v>
      </c>
      <c r="D153" s="1573"/>
      <c r="E153" s="1573"/>
      <c r="F153" s="1574"/>
    </row>
    <row r="154" spans="2:6" x14ac:dyDescent="0.4">
      <c r="B154" s="1570"/>
      <c r="C154" s="1230">
        <v>2026</v>
      </c>
      <c r="D154" s="1230">
        <v>2027</v>
      </c>
      <c r="E154" s="1230">
        <v>2028</v>
      </c>
      <c r="F154" s="1230">
        <v>2029</v>
      </c>
    </row>
    <row r="155" spans="2:6" ht="24.75" thickBot="1" x14ac:dyDescent="0.45">
      <c r="B155" s="1571"/>
      <c r="C155" s="1252" t="s">
        <v>17</v>
      </c>
      <c r="D155" s="1252" t="s">
        <v>18</v>
      </c>
      <c r="E155" s="1252" t="s">
        <v>18</v>
      </c>
      <c r="F155" s="1252" t="s">
        <v>18</v>
      </c>
    </row>
    <row r="156" spans="2:6" ht="24.75" thickBot="1" x14ac:dyDescent="0.45">
      <c r="B156" s="1222" t="s">
        <v>52</v>
      </c>
      <c r="C156" s="1253"/>
      <c r="D156" s="1254"/>
      <c r="E156" s="1254"/>
      <c r="F156" s="1253"/>
    </row>
    <row r="157" spans="2:6" ht="24.75" thickBot="1" x14ac:dyDescent="0.45">
      <c r="B157" s="1222" t="s">
        <v>664</v>
      </c>
      <c r="C157" s="1233">
        <v>92983</v>
      </c>
      <c r="D157" s="1233">
        <v>102706</v>
      </c>
      <c r="E157" s="1233">
        <v>111799</v>
      </c>
      <c r="F157" s="1233">
        <v>17512</v>
      </c>
    </row>
    <row r="158" spans="2:6" ht="24.75" thickBot="1" x14ac:dyDescent="0.45">
      <c r="B158" s="1222" t="s">
        <v>663</v>
      </c>
      <c r="C158" s="1233"/>
      <c r="D158" s="1233"/>
      <c r="E158" s="1233"/>
      <c r="F158" s="1233"/>
    </row>
    <row r="159" spans="2:6" ht="24.75" thickBot="1" x14ac:dyDescent="0.45">
      <c r="B159" s="1222" t="s">
        <v>662</v>
      </c>
      <c r="C159" s="1254"/>
      <c r="D159" s="1255"/>
      <c r="E159" s="1255"/>
      <c r="F159" s="1255"/>
    </row>
    <row r="160" spans="2:6" ht="24.75" thickBot="1" x14ac:dyDescent="0.45">
      <c r="B160" s="1222" t="s">
        <v>661</v>
      </c>
      <c r="C160" s="1231"/>
      <c r="D160" s="1235"/>
      <c r="E160" s="1235"/>
      <c r="F160" s="1235"/>
    </row>
    <row r="161" spans="2:6" ht="24.75" thickBot="1" x14ac:dyDescent="0.45">
      <c r="B161" s="1222" t="s">
        <v>68</v>
      </c>
      <c r="C161" s="1231"/>
      <c r="D161" s="1235"/>
      <c r="E161" s="1235"/>
      <c r="F161" s="1235"/>
    </row>
    <row r="162" spans="2:6" ht="24.75" thickBot="1" x14ac:dyDescent="0.45">
      <c r="B162" s="1575" t="s">
        <v>1242</v>
      </c>
      <c r="C162" s="1576"/>
      <c r="D162" s="1576"/>
      <c r="E162" s="1576"/>
      <c r="F162" s="1577"/>
    </row>
    <row r="163" spans="2:6" x14ac:dyDescent="0.4">
      <c r="B163" s="1570"/>
      <c r="C163" s="1230">
        <v>2026</v>
      </c>
      <c r="D163" s="1230">
        <v>2027</v>
      </c>
      <c r="E163" s="1230">
        <v>2028</v>
      </c>
      <c r="F163" s="1230">
        <v>2029</v>
      </c>
    </row>
    <row r="164" spans="2:6" ht="24.75" thickBot="1" x14ac:dyDescent="0.45">
      <c r="B164" s="1571"/>
      <c r="C164" s="1232" t="s">
        <v>17</v>
      </c>
      <c r="D164" s="1232" t="s">
        <v>18</v>
      </c>
      <c r="E164" s="1232" t="s">
        <v>18</v>
      </c>
      <c r="F164" s="1232" t="s">
        <v>18</v>
      </c>
    </row>
    <row r="165" spans="2:6" ht="24.75" thickBot="1" x14ac:dyDescent="0.45">
      <c r="B165" s="1236" t="s">
        <v>679</v>
      </c>
      <c r="C165" s="1237">
        <f>C166+C167+C168+C169</f>
        <v>0</v>
      </c>
      <c r="D165" s="1237">
        <f t="shared" ref="D165:F165" si="10">D166+D167+D168+D169</f>
        <v>0</v>
      </c>
      <c r="E165" s="1237">
        <f t="shared" si="10"/>
        <v>0</v>
      </c>
      <c r="F165" s="1237">
        <f t="shared" si="10"/>
        <v>0</v>
      </c>
    </row>
    <row r="166" spans="2:6" ht="24.75" thickBot="1" x14ac:dyDescent="0.45">
      <c r="B166" s="1238" t="s">
        <v>643</v>
      </c>
      <c r="C166" s="1237"/>
      <c r="D166" s="1237"/>
      <c r="E166" s="1237"/>
      <c r="F166" s="1237"/>
    </row>
    <row r="167" spans="2:6" ht="24.75" thickBot="1" x14ac:dyDescent="0.45">
      <c r="B167" s="1238" t="s">
        <v>657</v>
      </c>
      <c r="C167" s="1237"/>
      <c r="D167" s="1237"/>
      <c r="E167" s="1237"/>
      <c r="F167" s="1237"/>
    </row>
    <row r="168" spans="2:6" ht="24.75" thickBot="1" x14ac:dyDescent="0.45">
      <c r="B168" s="1238" t="s">
        <v>641</v>
      </c>
      <c r="C168" s="1237"/>
      <c r="D168" s="1237"/>
      <c r="E168" s="1237"/>
      <c r="F168" s="1237"/>
    </row>
    <row r="169" spans="2:6" ht="24.75" thickBot="1" x14ac:dyDescent="0.45">
      <c r="B169" s="1238" t="s">
        <v>640</v>
      </c>
      <c r="C169" s="1237"/>
      <c r="D169" s="1237"/>
      <c r="E169" s="1237"/>
      <c r="F169" s="1237"/>
    </row>
    <row r="170" spans="2:6" ht="24.75" thickBot="1" x14ac:dyDescent="0.45">
      <c r="B170" s="1236" t="s">
        <v>678</v>
      </c>
      <c r="C170" s="1240">
        <f>C157</f>
        <v>92983</v>
      </c>
      <c r="D170" s="1240">
        <f>D157</f>
        <v>102706</v>
      </c>
      <c r="E170" s="1240">
        <f>E157</f>
        <v>111799</v>
      </c>
      <c r="F170" s="1240">
        <f>F157</f>
        <v>17512</v>
      </c>
    </row>
    <row r="171" spans="2:6" ht="24.75" thickBot="1" x14ac:dyDescent="0.45">
      <c r="B171" s="1238" t="s">
        <v>643</v>
      </c>
      <c r="C171" s="1240"/>
      <c r="D171" s="1240"/>
      <c r="E171" s="1240"/>
      <c r="F171" s="1240"/>
    </row>
    <row r="172" spans="2:6" ht="24.75" thickBot="1" x14ac:dyDescent="0.45">
      <c r="B172" s="1238" t="s">
        <v>657</v>
      </c>
      <c r="C172" s="1240"/>
      <c r="D172" s="1240"/>
      <c r="E172" s="1240"/>
      <c r="F172" s="1240"/>
    </row>
    <row r="173" spans="2:6" ht="24.75" thickBot="1" x14ac:dyDescent="0.45">
      <c r="B173" s="1238" t="s">
        <v>641</v>
      </c>
      <c r="C173" s="1240"/>
      <c r="D173" s="1240"/>
      <c r="E173" s="1240"/>
      <c r="F173" s="1240"/>
    </row>
    <row r="174" spans="2:6" ht="24.75" thickBot="1" x14ac:dyDescent="0.45">
      <c r="B174" s="1238" t="s">
        <v>640</v>
      </c>
      <c r="C174" s="1240"/>
      <c r="D174" s="1240"/>
      <c r="E174" s="1240"/>
      <c r="F174" s="1240"/>
    </row>
    <row r="175" spans="2:6" ht="24.75" thickBot="1" x14ac:dyDescent="0.45">
      <c r="B175" s="1257" t="s">
        <v>1241</v>
      </c>
      <c r="C175" s="1258">
        <f>C165+C170</f>
        <v>92983</v>
      </c>
      <c r="D175" s="1258">
        <f>D165+D170</f>
        <v>102706</v>
      </c>
      <c r="E175" s="1258">
        <f t="shared" ref="E175:F175" si="11">E165+E170</f>
        <v>111799</v>
      </c>
      <c r="F175" s="1258">
        <f t="shared" si="11"/>
        <v>17512</v>
      </c>
    </row>
    <row r="176" spans="2:6" ht="24.75" thickBot="1" x14ac:dyDescent="0.45">
      <c r="B176" s="1228" t="s">
        <v>1240</v>
      </c>
      <c r="C176" s="1248"/>
      <c r="D176" s="1259"/>
      <c r="E176" s="1260"/>
      <c r="F176" s="1261"/>
    </row>
    <row r="177" spans="2:6" ht="24.75" thickBot="1" x14ac:dyDescent="0.45">
      <c r="B177" s="1222" t="s">
        <v>666</v>
      </c>
      <c r="C177" s="1578" t="s">
        <v>1239</v>
      </c>
      <c r="D177" s="1579"/>
      <c r="E177" s="1579"/>
      <c r="F177" s="1580"/>
    </row>
    <row r="178" spans="2:6" ht="24.75" thickBot="1" x14ac:dyDescent="0.45">
      <c r="B178" s="1222" t="s">
        <v>50</v>
      </c>
      <c r="C178" s="1572" t="s">
        <v>735</v>
      </c>
      <c r="D178" s="1573"/>
      <c r="E178" s="1573"/>
      <c r="F178" s="1574"/>
    </row>
    <row r="179" spans="2:6" x14ac:dyDescent="0.4">
      <c r="B179" s="1570"/>
      <c r="C179" s="1230">
        <v>2026</v>
      </c>
      <c r="D179" s="1230">
        <v>2027</v>
      </c>
      <c r="E179" s="1230">
        <v>2028</v>
      </c>
      <c r="F179" s="1230">
        <v>2029</v>
      </c>
    </row>
    <row r="180" spans="2:6" ht="24.75" thickBot="1" x14ac:dyDescent="0.45">
      <c r="B180" s="1571"/>
      <c r="C180" s="1252" t="s">
        <v>17</v>
      </c>
      <c r="D180" s="1252" t="s">
        <v>18</v>
      </c>
      <c r="E180" s="1252" t="s">
        <v>18</v>
      </c>
      <c r="F180" s="1252" t="s">
        <v>18</v>
      </c>
    </row>
    <row r="181" spans="2:6" ht="24.75" thickBot="1" x14ac:dyDescent="0.45">
      <c r="B181" s="1222" t="s">
        <v>52</v>
      </c>
      <c r="C181" s="1253"/>
      <c r="D181" s="1254"/>
      <c r="E181" s="1254"/>
      <c r="F181" s="1253"/>
    </row>
    <row r="182" spans="2:6" ht="24.75" thickBot="1" x14ac:dyDescent="0.45">
      <c r="B182" s="1222" t="s">
        <v>664</v>
      </c>
      <c r="C182" s="1233">
        <v>30000</v>
      </c>
      <c r="D182" s="1233">
        <v>60000</v>
      </c>
      <c r="E182" s="1233">
        <v>60000</v>
      </c>
      <c r="F182" s="1233"/>
    </row>
    <row r="183" spans="2:6" ht="24.75" thickBot="1" x14ac:dyDescent="0.45">
      <c r="B183" s="1222" t="s">
        <v>663</v>
      </c>
      <c r="C183" s="1233"/>
      <c r="D183" s="1233"/>
      <c r="E183" s="1233"/>
      <c r="F183" s="1233"/>
    </row>
    <row r="184" spans="2:6" ht="24.75" thickBot="1" x14ac:dyDescent="0.45">
      <c r="B184" s="1222" t="s">
        <v>662</v>
      </c>
      <c r="C184" s="1254"/>
      <c r="D184" s="1255"/>
      <c r="E184" s="1255"/>
      <c r="F184" s="1255"/>
    </row>
    <row r="185" spans="2:6" ht="24.75" thickBot="1" x14ac:dyDescent="0.45">
      <c r="B185" s="1222" t="s">
        <v>661</v>
      </c>
      <c r="C185" s="1231"/>
      <c r="D185" s="1235"/>
      <c r="E185" s="1235"/>
      <c r="F185" s="1235"/>
    </row>
    <row r="186" spans="2:6" ht="24.75" thickBot="1" x14ac:dyDescent="0.45">
      <c r="B186" s="1222" t="s">
        <v>68</v>
      </c>
      <c r="C186" s="1231"/>
      <c r="D186" s="1235"/>
      <c r="E186" s="1235"/>
      <c r="F186" s="1235"/>
    </row>
    <row r="187" spans="2:6" ht="24.75" thickBot="1" x14ac:dyDescent="0.45">
      <c r="B187" s="1575" t="s">
        <v>1238</v>
      </c>
      <c r="C187" s="1576"/>
      <c r="D187" s="1576"/>
      <c r="E187" s="1576"/>
      <c r="F187" s="1577"/>
    </row>
    <row r="188" spans="2:6" x14ac:dyDescent="0.4">
      <c r="B188" s="1570"/>
      <c r="C188" s="1230">
        <v>2026</v>
      </c>
      <c r="D188" s="1230">
        <v>2027</v>
      </c>
      <c r="E188" s="1230">
        <v>2028</v>
      </c>
      <c r="F188" s="1230">
        <v>2029</v>
      </c>
    </row>
    <row r="189" spans="2:6" ht="24.75" thickBot="1" x14ac:dyDescent="0.45">
      <c r="B189" s="1571"/>
      <c r="C189" s="1232" t="s">
        <v>17</v>
      </c>
      <c r="D189" s="1232" t="s">
        <v>18</v>
      </c>
      <c r="E189" s="1232" t="s">
        <v>18</v>
      </c>
      <c r="F189" s="1232" t="s">
        <v>18</v>
      </c>
    </row>
    <row r="190" spans="2:6" ht="24.75" thickBot="1" x14ac:dyDescent="0.45">
      <c r="B190" s="1236" t="s">
        <v>679</v>
      </c>
      <c r="C190" s="1237">
        <f>C191+C192+C193+C194</f>
        <v>0</v>
      </c>
      <c r="D190" s="1237">
        <f t="shared" ref="D190:F190" si="12">D191+D192+D193+D194</f>
        <v>0</v>
      </c>
      <c r="E190" s="1237">
        <f t="shared" si="12"/>
        <v>0</v>
      </c>
      <c r="F190" s="1237">
        <f t="shared" si="12"/>
        <v>0</v>
      </c>
    </row>
    <row r="191" spans="2:6" ht="24.75" thickBot="1" x14ac:dyDescent="0.45">
      <c r="B191" s="1238" t="s">
        <v>643</v>
      </c>
      <c r="C191" s="1237"/>
      <c r="D191" s="1237"/>
      <c r="E191" s="1237"/>
      <c r="F191" s="1237"/>
    </row>
    <row r="192" spans="2:6" ht="24.75" thickBot="1" x14ac:dyDescent="0.45">
      <c r="B192" s="1238" t="s">
        <v>657</v>
      </c>
      <c r="C192" s="1237"/>
      <c r="D192" s="1237"/>
      <c r="E192" s="1237"/>
      <c r="F192" s="1237"/>
    </row>
    <row r="193" spans="2:6" ht="24.75" thickBot="1" x14ac:dyDescent="0.45">
      <c r="B193" s="1238" t="s">
        <v>641</v>
      </c>
      <c r="C193" s="1237"/>
      <c r="D193" s="1237"/>
      <c r="E193" s="1237"/>
      <c r="F193" s="1237"/>
    </row>
    <row r="194" spans="2:6" ht="24.75" thickBot="1" x14ac:dyDescent="0.45">
      <c r="B194" s="1238" t="s">
        <v>640</v>
      </c>
      <c r="C194" s="1237"/>
      <c r="D194" s="1237"/>
      <c r="E194" s="1237"/>
      <c r="F194" s="1237"/>
    </row>
    <row r="195" spans="2:6" ht="24.75" thickBot="1" x14ac:dyDescent="0.45">
      <c r="B195" s="1236" t="s">
        <v>678</v>
      </c>
      <c r="C195" s="1240">
        <f>C182</f>
        <v>30000</v>
      </c>
      <c r="D195" s="1240">
        <f>D182</f>
        <v>60000</v>
      </c>
      <c r="E195" s="1240">
        <f>E182</f>
        <v>60000</v>
      </c>
      <c r="F195" s="1240"/>
    </row>
    <row r="196" spans="2:6" ht="24.75" thickBot="1" x14ac:dyDescent="0.45">
      <c r="B196" s="1238" t="s">
        <v>643</v>
      </c>
      <c r="C196" s="1240"/>
      <c r="D196" s="1240"/>
      <c r="E196" s="1240"/>
      <c r="F196" s="1240"/>
    </row>
    <row r="197" spans="2:6" ht="24.75" thickBot="1" x14ac:dyDescent="0.45">
      <c r="B197" s="1238" t="s">
        <v>657</v>
      </c>
      <c r="C197" s="1240"/>
      <c r="D197" s="1240"/>
      <c r="E197" s="1240"/>
      <c r="F197" s="1240"/>
    </row>
    <row r="198" spans="2:6" ht="24.75" thickBot="1" x14ac:dyDescent="0.45">
      <c r="B198" s="1238" t="s">
        <v>641</v>
      </c>
      <c r="C198" s="1240"/>
      <c r="D198" s="1240"/>
      <c r="E198" s="1240"/>
      <c r="F198" s="1240"/>
    </row>
    <row r="199" spans="2:6" ht="24.75" thickBot="1" x14ac:dyDescent="0.45">
      <c r="B199" s="1238" t="s">
        <v>640</v>
      </c>
      <c r="C199" s="1240"/>
      <c r="D199" s="1240"/>
      <c r="E199" s="1240"/>
      <c r="F199" s="1240"/>
    </row>
    <row r="200" spans="2:6" ht="24.75" thickBot="1" x14ac:dyDescent="0.45">
      <c r="B200" s="1257" t="s">
        <v>1237</v>
      </c>
      <c r="C200" s="1258">
        <f>C190+C195</f>
        <v>30000</v>
      </c>
      <c r="D200" s="1258">
        <f>D190+D195</f>
        <v>60000</v>
      </c>
      <c r="E200" s="1258">
        <f t="shared" ref="E200:F200" si="13">E190+E195</f>
        <v>60000</v>
      </c>
      <c r="F200" s="1258">
        <f t="shared" si="13"/>
        <v>0</v>
      </c>
    </row>
    <row r="201" spans="2:6" ht="24.75" thickBot="1" x14ac:dyDescent="0.45">
      <c r="B201" s="1228" t="s">
        <v>1236</v>
      </c>
      <c r="C201" s="1248"/>
      <c r="D201" s="1259"/>
      <c r="E201" s="1260"/>
      <c r="F201" s="1261"/>
    </row>
    <row r="202" spans="2:6" ht="24.75" thickBot="1" x14ac:dyDescent="0.45">
      <c r="B202" s="1222" t="s">
        <v>666</v>
      </c>
      <c r="C202" s="1578" t="s">
        <v>1235</v>
      </c>
      <c r="D202" s="1579"/>
      <c r="E202" s="1579"/>
      <c r="F202" s="1580"/>
    </row>
    <row r="203" spans="2:6" ht="24.75" thickBot="1" x14ac:dyDescent="0.45">
      <c r="B203" s="1222" t="s">
        <v>50</v>
      </c>
      <c r="C203" s="1572" t="s">
        <v>735</v>
      </c>
      <c r="D203" s="1573"/>
      <c r="E203" s="1573"/>
      <c r="F203" s="1574"/>
    </row>
    <row r="204" spans="2:6" x14ac:dyDescent="0.4">
      <c r="B204" s="1570"/>
      <c r="C204" s="1230">
        <v>2026</v>
      </c>
      <c r="D204" s="1230">
        <v>2027</v>
      </c>
      <c r="E204" s="1230">
        <v>2028</v>
      </c>
      <c r="F204" s="1230">
        <v>2029</v>
      </c>
    </row>
    <row r="205" spans="2:6" ht="24.75" thickBot="1" x14ac:dyDescent="0.45">
      <c r="B205" s="1571"/>
      <c r="C205" s="1252" t="s">
        <v>17</v>
      </c>
      <c r="D205" s="1252" t="s">
        <v>18</v>
      </c>
      <c r="E205" s="1252" t="s">
        <v>18</v>
      </c>
      <c r="F205" s="1252" t="s">
        <v>18</v>
      </c>
    </row>
    <row r="206" spans="2:6" ht="24.75" thickBot="1" x14ac:dyDescent="0.45">
      <c r="B206" s="1222" t="s">
        <v>52</v>
      </c>
      <c r="C206" s="1253"/>
      <c r="D206" s="1254"/>
      <c r="E206" s="1254"/>
      <c r="F206" s="1253"/>
    </row>
    <row r="207" spans="2:6" ht="24.75" thickBot="1" x14ac:dyDescent="0.45">
      <c r="B207" s="1222" t="s">
        <v>664</v>
      </c>
      <c r="C207" s="1233">
        <v>12681</v>
      </c>
      <c r="D207" s="1233"/>
      <c r="E207" s="1233"/>
      <c r="F207" s="1233"/>
    </row>
    <row r="208" spans="2:6" ht="24.75" thickBot="1" x14ac:dyDescent="0.45">
      <c r="B208" s="1222" t="s">
        <v>663</v>
      </c>
      <c r="C208" s="1233"/>
      <c r="D208" s="1233"/>
      <c r="E208" s="1233"/>
      <c r="F208" s="1233"/>
    </row>
    <row r="209" spans="2:6" ht="24.75" thickBot="1" x14ac:dyDescent="0.45">
      <c r="B209" s="1222" t="s">
        <v>662</v>
      </c>
      <c r="C209" s="1254"/>
      <c r="D209" s="1255"/>
      <c r="E209" s="1255"/>
      <c r="F209" s="1255"/>
    </row>
    <row r="210" spans="2:6" ht="24.75" thickBot="1" x14ac:dyDescent="0.45">
      <c r="B210" s="1222" t="s">
        <v>661</v>
      </c>
      <c r="C210" s="1231"/>
      <c r="D210" s="1235"/>
      <c r="E210" s="1235"/>
      <c r="F210" s="1235"/>
    </row>
    <row r="211" spans="2:6" ht="24.75" thickBot="1" x14ac:dyDescent="0.45">
      <c r="B211" s="1222" t="s">
        <v>68</v>
      </c>
      <c r="C211" s="1231"/>
      <c r="D211" s="1235"/>
      <c r="E211" s="1235"/>
      <c r="F211" s="1235"/>
    </row>
    <row r="212" spans="2:6" ht="24.75" thickBot="1" x14ac:dyDescent="0.45">
      <c r="B212" s="1575" t="s">
        <v>1234</v>
      </c>
      <c r="C212" s="1576"/>
      <c r="D212" s="1576"/>
      <c r="E212" s="1576"/>
      <c r="F212" s="1577"/>
    </row>
    <row r="213" spans="2:6" x14ac:dyDescent="0.4">
      <c r="B213" s="1570"/>
      <c r="C213" s="1230">
        <v>2026</v>
      </c>
      <c r="D213" s="1230">
        <v>2027</v>
      </c>
      <c r="E213" s="1230">
        <v>2028</v>
      </c>
      <c r="F213" s="1230">
        <v>2029</v>
      </c>
    </row>
    <row r="214" spans="2:6" ht="24.75" thickBot="1" x14ac:dyDescent="0.45">
      <c r="B214" s="1571"/>
      <c r="C214" s="1232" t="s">
        <v>17</v>
      </c>
      <c r="D214" s="1232" t="s">
        <v>18</v>
      </c>
      <c r="E214" s="1232" t="s">
        <v>18</v>
      </c>
      <c r="F214" s="1232" t="s">
        <v>18</v>
      </c>
    </row>
    <row r="215" spans="2:6" ht="24.75" thickBot="1" x14ac:dyDescent="0.45">
      <c r="B215" s="1236" t="s">
        <v>679</v>
      </c>
      <c r="C215" s="1237">
        <f>C216+C217+C218+C219</f>
        <v>0</v>
      </c>
      <c r="D215" s="1237">
        <f t="shared" ref="D215:F215" si="14">D216+D217+D218+D219</f>
        <v>0</v>
      </c>
      <c r="E215" s="1237">
        <f t="shared" si="14"/>
        <v>0</v>
      </c>
      <c r="F215" s="1237">
        <f t="shared" si="14"/>
        <v>0</v>
      </c>
    </row>
    <row r="216" spans="2:6" ht="24.75" thickBot="1" x14ac:dyDescent="0.45">
      <c r="B216" s="1238" t="s">
        <v>643</v>
      </c>
      <c r="C216" s="1237"/>
      <c r="D216" s="1237"/>
      <c r="E216" s="1237"/>
      <c r="F216" s="1237"/>
    </row>
    <row r="217" spans="2:6" ht="24.75" thickBot="1" x14ac:dyDescent="0.45">
      <c r="B217" s="1238" t="s">
        <v>657</v>
      </c>
      <c r="C217" s="1237"/>
      <c r="D217" s="1237"/>
      <c r="E217" s="1237"/>
      <c r="F217" s="1237"/>
    </row>
    <row r="218" spans="2:6" ht="24.75" thickBot="1" x14ac:dyDescent="0.45">
      <c r="B218" s="1238" t="s">
        <v>641</v>
      </c>
      <c r="C218" s="1237"/>
      <c r="D218" s="1237"/>
      <c r="E218" s="1237"/>
      <c r="F218" s="1237"/>
    </row>
    <row r="219" spans="2:6" ht="24.75" thickBot="1" x14ac:dyDescent="0.45">
      <c r="B219" s="1238" t="s">
        <v>640</v>
      </c>
      <c r="C219" s="1237"/>
      <c r="D219" s="1237"/>
      <c r="E219" s="1237"/>
      <c r="F219" s="1237"/>
    </row>
    <row r="220" spans="2:6" ht="24.75" thickBot="1" x14ac:dyDescent="0.45">
      <c r="B220" s="1236" t="s">
        <v>678</v>
      </c>
      <c r="C220" s="1240">
        <v>12681</v>
      </c>
      <c r="D220" s="1240"/>
      <c r="E220" s="1240"/>
      <c r="F220" s="1240"/>
    </row>
    <row r="221" spans="2:6" ht="24.75" thickBot="1" x14ac:dyDescent="0.45">
      <c r="B221" s="1238" t="s">
        <v>643</v>
      </c>
      <c r="C221" s="1240"/>
      <c r="D221" s="1240"/>
      <c r="E221" s="1240"/>
      <c r="F221" s="1240"/>
    </row>
    <row r="222" spans="2:6" ht="24.75" thickBot="1" x14ac:dyDescent="0.45">
      <c r="B222" s="1238" t="s">
        <v>657</v>
      </c>
      <c r="C222" s="1240"/>
      <c r="D222" s="1240"/>
      <c r="E222" s="1240"/>
      <c r="F222" s="1240"/>
    </row>
    <row r="223" spans="2:6" ht="24.75" thickBot="1" x14ac:dyDescent="0.45">
      <c r="B223" s="1238" t="s">
        <v>641</v>
      </c>
      <c r="C223" s="1240"/>
      <c r="D223" s="1240"/>
      <c r="E223" s="1240"/>
      <c r="F223" s="1240"/>
    </row>
    <row r="224" spans="2:6" ht="24.75" thickBot="1" x14ac:dyDescent="0.45">
      <c r="B224" s="1238" t="s">
        <v>640</v>
      </c>
      <c r="C224" s="1240"/>
      <c r="D224" s="1240"/>
      <c r="E224" s="1240"/>
      <c r="F224" s="1240"/>
    </row>
    <row r="225" spans="2:6" ht="24.75" thickBot="1" x14ac:dyDescent="0.45">
      <c r="B225" s="1257" t="s">
        <v>1233</v>
      </c>
      <c r="C225" s="1258">
        <f>C215+C220</f>
        <v>12681</v>
      </c>
      <c r="D225" s="1258">
        <f>D215+D220</f>
        <v>0</v>
      </c>
      <c r="E225" s="1258">
        <f t="shared" ref="E225:F225" si="15">E215+E220</f>
        <v>0</v>
      </c>
      <c r="F225" s="1258">
        <f t="shared" si="15"/>
        <v>0</v>
      </c>
    </row>
    <row r="226" spans="2:6" ht="24.75" thickBot="1" x14ac:dyDescent="0.45">
      <c r="B226" s="1228" t="s">
        <v>1232</v>
      </c>
      <c r="C226" s="1248"/>
      <c r="D226" s="1259"/>
      <c r="E226" s="1260"/>
      <c r="F226" s="1261"/>
    </row>
    <row r="227" spans="2:6" ht="24.75" thickBot="1" x14ac:dyDescent="0.45">
      <c r="B227" s="1222" t="s">
        <v>666</v>
      </c>
      <c r="C227" s="1578" t="s">
        <v>1231</v>
      </c>
      <c r="D227" s="1579"/>
      <c r="E227" s="1579"/>
      <c r="F227" s="1580"/>
    </row>
    <row r="228" spans="2:6" ht="24.75" thickBot="1" x14ac:dyDescent="0.45">
      <c r="B228" s="1222" t="s">
        <v>50</v>
      </c>
      <c r="C228" s="1572" t="s">
        <v>735</v>
      </c>
      <c r="D228" s="1573"/>
      <c r="E228" s="1573"/>
      <c r="F228" s="1574"/>
    </row>
    <row r="229" spans="2:6" x14ac:dyDescent="0.4">
      <c r="B229" s="1570"/>
      <c r="C229" s="1230">
        <v>2026</v>
      </c>
      <c r="D229" s="1230">
        <v>2027</v>
      </c>
      <c r="E229" s="1230">
        <v>2028</v>
      </c>
      <c r="F229" s="1230">
        <v>2029</v>
      </c>
    </row>
    <row r="230" spans="2:6" ht="24.75" thickBot="1" x14ac:dyDescent="0.45">
      <c r="B230" s="1571"/>
      <c r="C230" s="1252" t="s">
        <v>17</v>
      </c>
      <c r="D230" s="1252" t="s">
        <v>18</v>
      </c>
      <c r="E230" s="1252" t="s">
        <v>18</v>
      </c>
      <c r="F230" s="1252" t="s">
        <v>18</v>
      </c>
    </row>
    <row r="231" spans="2:6" ht="24.75" thickBot="1" x14ac:dyDescent="0.45">
      <c r="B231" s="1222" t="s">
        <v>52</v>
      </c>
      <c r="C231" s="1253"/>
      <c r="D231" s="1254"/>
      <c r="E231" s="1254"/>
      <c r="F231" s="1253"/>
    </row>
    <row r="232" spans="2:6" ht="24.75" thickBot="1" x14ac:dyDescent="0.45">
      <c r="B232" s="1222" t="s">
        <v>664</v>
      </c>
      <c r="C232" s="1233">
        <v>227</v>
      </c>
      <c r="D232" s="1233"/>
      <c r="E232" s="1233"/>
      <c r="F232" s="1233"/>
    </row>
    <row r="233" spans="2:6" ht="24.75" thickBot="1" x14ac:dyDescent="0.45">
      <c r="B233" s="1222" t="s">
        <v>663</v>
      </c>
      <c r="C233" s="1233"/>
      <c r="D233" s="1233"/>
      <c r="E233" s="1233"/>
      <c r="F233" s="1233"/>
    </row>
    <row r="234" spans="2:6" ht="24.75" thickBot="1" x14ac:dyDescent="0.45">
      <c r="B234" s="1222" t="s">
        <v>662</v>
      </c>
      <c r="C234" s="1254"/>
      <c r="D234" s="1255"/>
      <c r="E234" s="1255"/>
      <c r="F234" s="1255"/>
    </row>
    <row r="235" spans="2:6" ht="24.75" thickBot="1" x14ac:dyDescent="0.45">
      <c r="B235" s="1222" t="s">
        <v>661</v>
      </c>
      <c r="C235" s="1231"/>
      <c r="D235" s="1235"/>
      <c r="E235" s="1235"/>
      <c r="F235" s="1235"/>
    </row>
    <row r="236" spans="2:6" ht="24.75" thickBot="1" x14ac:dyDescent="0.45">
      <c r="B236" s="1222" t="s">
        <v>68</v>
      </c>
      <c r="C236" s="1231"/>
      <c r="D236" s="1235"/>
      <c r="E236" s="1235"/>
      <c r="F236" s="1235"/>
    </row>
    <row r="237" spans="2:6" ht="24.75" thickBot="1" x14ac:dyDescent="0.45">
      <c r="B237" s="1575" t="s">
        <v>1230</v>
      </c>
      <c r="C237" s="1576"/>
      <c r="D237" s="1576"/>
      <c r="E237" s="1576"/>
      <c r="F237" s="1577"/>
    </row>
    <row r="238" spans="2:6" x14ac:dyDescent="0.4">
      <c r="B238" s="1570"/>
      <c r="C238" s="1230">
        <v>2026</v>
      </c>
      <c r="D238" s="1230">
        <v>2027</v>
      </c>
      <c r="E238" s="1230">
        <v>2028</v>
      </c>
      <c r="F238" s="1230">
        <v>2029</v>
      </c>
    </row>
    <row r="239" spans="2:6" ht="24.75" thickBot="1" x14ac:dyDescent="0.45">
      <c r="B239" s="1571"/>
      <c r="C239" s="1232" t="s">
        <v>17</v>
      </c>
      <c r="D239" s="1232" t="s">
        <v>18</v>
      </c>
      <c r="E239" s="1232" t="s">
        <v>18</v>
      </c>
      <c r="F239" s="1232" t="s">
        <v>18</v>
      </c>
    </row>
    <row r="240" spans="2:6" ht="24.75" thickBot="1" x14ac:dyDescent="0.45">
      <c r="B240" s="1236" t="s">
        <v>679</v>
      </c>
      <c r="C240" s="1237">
        <f>C241+C242+C243+C244</f>
        <v>0</v>
      </c>
      <c r="D240" s="1237">
        <f t="shared" ref="D240:F240" si="16">D241+D242+D243+D244</f>
        <v>0</v>
      </c>
      <c r="E240" s="1237">
        <f t="shared" si="16"/>
        <v>0</v>
      </c>
      <c r="F240" s="1237">
        <f t="shared" si="16"/>
        <v>0</v>
      </c>
    </row>
    <row r="241" spans="2:6" ht="24.75" thickBot="1" x14ac:dyDescent="0.45">
      <c r="B241" s="1238" t="s">
        <v>643</v>
      </c>
      <c r="C241" s="1237"/>
      <c r="D241" s="1237"/>
      <c r="E241" s="1237"/>
      <c r="F241" s="1237"/>
    </row>
    <row r="242" spans="2:6" ht="24.75" thickBot="1" x14ac:dyDescent="0.45">
      <c r="B242" s="1238" t="s">
        <v>657</v>
      </c>
      <c r="C242" s="1237"/>
      <c r="D242" s="1237"/>
      <c r="E242" s="1237"/>
      <c r="F242" s="1237"/>
    </row>
    <row r="243" spans="2:6" ht="24.75" thickBot="1" x14ac:dyDescent="0.45">
      <c r="B243" s="1238" t="s">
        <v>641</v>
      </c>
      <c r="C243" s="1237"/>
      <c r="D243" s="1237"/>
      <c r="E243" s="1237"/>
      <c r="F243" s="1237"/>
    </row>
    <row r="244" spans="2:6" ht="24.75" thickBot="1" x14ac:dyDescent="0.45">
      <c r="B244" s="1238" t="s">
        <v>640</v>
      </c>
      <c r="C244" s="1237"/>
      <c r="D244" s="1237"/>
      <c r="E244" s="1237"/>
      <c r="F244" s="1237"/>
    </row>
    <row r="245" spans="2:6" ht="24.75" thickBot="1" x14ac:dyDescent="0.45">
      <c r="B245" s="1236" t="s">
        <v>678</v>
      </c>
      <c r="C245" s="1240">
        <v>227</v>
      </c>
      <c r="D245" s="1240"/>
      <c r="E245" s="1240"/>
      <c r="F245" s="1240"/>
    </row>
    <row r="246" spans="2:6" ht="24.75" thickBot="1" x14ac:dyDescent="0.45">
      <c r="B246" s="1238" t="s">
        <v>643</v>
      </c>
      <c r="C246" s="1240"/>
      <c r="D246" s="1240"/>
      <c r="E246" s="1240"/>
      <c r="F246" s="1240"/>
    </row>
    <row r="247" spans="2:6" ht="24.75" thickBot="1" x14ac:dyDescent="0.45">
      <c r="B247" s="1238" t="s">
        <v>657</v>
      </c>
      <c r="C247" s="1240"/>
      <c r="D247" s="1240"/>
      <c r="E247" s="1240"/>
      <c r="F247" s="1240"/>
    </row>
    <row r="248" spans="2:6" ht="24.75" thickBot="1" x14ac:dyDescent="0.45">
      <c r="B248" s="1238" t="s">
        <v>641</v>
      </c>
      <c r="C248" s="1240"/>
      <c r="D248" s="1240"/>
      <c r="E248" s="1240"/>
      <c r="F248" s="1240"/>
    </row>
    <row r="249" spans="2:6" ht="24.75" thickBot="1" x14ac:dyDescent="0.45">
      <c r="B249" s="1238" t="s">
        <v>640</v>
      </c>
      <c r="C249" s="1240"/>
      <c r="D249" s="1240"/>
      <c r="E249" s="1240"/>
      <c r="F249" s="1240"/>
    </row>
    <row r="250" spans="2:6" ht="24.75" thickBot="1" x14ac:dyDescent="0.45">
      <c r="B250" s="1257" t="s">
        <v>1229</v>
      </c>
      <c r="C250" s="1258">
        <f>C240+C245</f>
        <v>227</v>
      </c>
      <c r="D250" s="1258">
        <f>D240+D245</f>
        <v>0</v>
      </c>
      <c r="E250" s="1258">
        <f t="shared" ref="E250:F250" si="17">E240+E245</f>
        <v>0</v>
      </c>
      <c r="F250" s="1258">
        <f t="shared" si="17"/>
        <v>0</v>
      </c>
    </row>
    <row r="251" spans="2:6" ht="24.75" thickBot="1" x14ac:dyDescent="0.45">
      <c r="B251" s="1228" t="s">
        <v>1228</v>
      </c>
      <c r="C251" s="1248"/>
      <c r="D251" s="1259"/>
      <c r="E251" s="1260"/>
      <c r="F251" s="1261"/>
    </row>
    <row r="252" spans="2:6" ht="24.75" thickBot="1" x14ac:dyDescent="0.45">
      <c r="B252" s="1222" t="s">
        <v>666</v>
      </c>
      <c r="C252" s="1578" t="s">
        <v>1227</v>
      </c>
      <c r="D252" s="1579"/>
      <c r="E252" s="1579"/>
      <c r="F252" s="1580"/>
    </row>
    <row r="253" spans="2:6" ht="24.75" thickBot="1" x14ac:dyDescent="0.45">
      <c r="B253" s="1222" t="s">
        <v>50</v>
      </c>
      <c r="C253" s="1572" t="s">
        <v>735</v>
      </c>
      <c r="D253" s="1573"/>
      <c r="E253" s="1573"/>
      <c r="F253" s="1574"/>
    </row>
    <row r="254" spans="2:6" x14ac:dyDescent="0.4">
      <c r="B254" s="1570"/>
      <c r="C254" s="1230">
        <v>2026</v>
      </c>
      <c r="D254" s="1230">
        <v>2027</v>
      </c>
      <c r="E254" s="1230">
        <v>2028</v>
      </c>
      <c r="F254" s="1230">
        <v>2029</v>
      </c>
    </row>
    <row r="255" spans="2:6" ht="24.75" thickBot="1" x14ac:dyDescent="0.45">
      <c r="B255" s="1571"/>
      <c r="C255" s="1252" t="s">
        <v>17</v>
      </c>
      <c r="D255" s="1252" t="s">
        <v>18</v>
      </c>
      <c r="E255" s="1252" t="s">
        <v>18</v>
      </c>
      <c r="F255" s="1252" t="s">
        <v>18</v>
      </c>
    </row>
    <row r="256" spans="2:6" ht="24.75" thickBot="1" x14ac:dyDescent="0.45">
      <c r="B256" s="1222" t="s">
        <v>52</v>
      </c>
      <c r="C256" s="1253"/>
      <c r="D256" s="1254"/>
      <c r="E256" s="1254"/>
      <c r="F256" s="1253"/>
    </row>
    <row r="257" spans="2:6" ht="24.75" thickBot="1" x14ac:dyDescent="0.45">
      <c r="B257" s="1222" t="s">
        <v>664</v>
      </c>
      <c r="C257" s="1233">
        <v>33</v>
      </c>
      <c r="D257" s="1233"/>
      <c r="E257" s="1233"/>
      <c r="F257" s="1233"/>
    </row>
    <row r="258" spans="2:6" ht="24.75" thickBot="1" x14ac:dyDescent="0.45">
      <c r="B258" s="1222" t="s">
        <v>663</v>
      </c>
      <c r="C258" s="1233"/>
      <c r="D258" s="1233"/>
      <c r="E258" s="1233"/>
      <c r="F258" s="1233"/>
    </row>
    <row r="259" spans="2:6" ht="24.75" thickBot="1" x14ac:dyDescent="0.45">
      <c r="B259" s="1222" t="s">
        <v>662</v>
      </c>
      <c r="C259" s="1254"/>
      <c r="D259" s="1255"/>
      <c r="E259" s="1255"/>
      <c r="F259" s="1255"/>
    </row>
    <row r="260" spans="2:6" ht="24.75" thickBot="1" x14ac:dyDescent="0.45">
      <c r="B260" s="1222" t="s">
        <v>661</v>
      </c>
      <c r="C260" s="1231"/>
      <c r="D260" s="1235"/>
      <c r="E260" s="1235"/>
      <c r="F260" s="1235"/>
    </row>
    <row r="261" spans="2:6" ht="24.75" thickBot="1" x14ac:dyDescent="0.45">
      <c r="B261" s="1222" t="s">
        <v>68</v>
      </c>
      <c r="C261" s="1231"/>
      <c r="D261" s="1235"/>
      <c r="E261" s="1235"/>
      <c r="F261" s="1235"/>
    </row>
    <row r="262" spans="2:6" ht="24.75" thickBot="1" x14ac:dyDescent="0.45">
      <c r="B262" s="1575" t="s">
        <v>1226</v>
      </c>
      <c r="C262" s="1576"/>
      <c r="D262" s="1576"/>
      <c r="E262" s="1576"/>
      <c r="F262" s="1577"/>
    </row>
    <row r="263" spans="2:6" x14ac:dyDescent="0.4">
      <c r="B263" s="1570"/>
      <c r="C263" s="1230">
        <v>2026</v>
      </c>
      <c r="D263" s="1230">
        <v>2027</v>
      </c>
      <c r="E263" s="1230">
        <v>2028</v>
      </c>
      <c r="F263" s="1230">
        <v>2029</v>
      </c>
    </row>
    <row r="264" spans="2:6" ht="24.75" thickBot="1" x14ac:dyDescent="0.45">
      <c r="B264" s="1571"/>
      <c r="C264" s="1232" t="s">
        <v>17</v>
      </c>
      <c r="D264" s="1232" t="s">
        <v>18</v>
      </c>
      <c r="E264" s="1232" t="s">
        <v>18</v>
      </c>
      <c r="F264" s="1232" t="s">
        <v>18</v>
      </c>
    </row>
    <row r="265" spans="2:6" ht="24.75" thickBot="1" x14ac:dyDescent="0.45">
      <c r="B265" s="1236" t="s">
        <v>679</v>
      </c>
      <c r="C265" s="1237">
        <f>C266+C267+C268+C269</f>
        <v>0</v>
      </c>
      <c r="D265" s="1237">
        <f t="shared" ref="D265:F265" si="18">D266+D267+D268+D269</f>
        <v>0</v>
      </c>
      <c r="E265" s="1237">
        <f t="shared" si="18"/>
        <v>0</v>
      </c>
      <c r="F265" s="1237">
        <f t="shared" si="18"/>
        <v>0</v>
      </c>
    </row>
    <row r="266" spans="2:6" ht="24.75" thickBot="1" x14ac:dyDescent="0.45">
      <c r="B266" s="1238" t="s">
        <v>643</v>
      </c>
      <c r="C266" s="1237"/>
      <c r="D266" s="1237"/>
      <c r="E266" s="1237"/>
      <c r="F266" s="1237"/>
    </row>
    <row r="267" spans="2:6" ht="24.75" thickBot="1" x14ac:dyDescent="0.45">
      <c r="B267" s="1238" t="s">
        <v>657</v>
      </c>
      <c r="C267" s="1237"/>
      <c r="D267" s="1237"/>
      <c r="E267" s="1237"/>
      <c r="F267" s="1237"/>
    </row>
    <row r="268" spans="2:6" ht="24.75" thickBot="1" x14ac:dyDescent="0.45">
      <c r="B268" s="1238" t="s">
        <v>641</v>
      </c>
      <c r="C268" s="1237"/>
      <c r="D268" s="1237"/>
      <c r="E268" s="1237"/>
      <c r="F268" s="1237"/>
    </row>
    <row r="269" spans="2:6" ht="24.75" thickBot="1" x14ac:dyDescent="0.45">
      <c r="B269" s="1238" t="s">
        <v>640</v>
      </c>
      <c r="C269" s="1237"/>
      <c r="D269" s="1237"/>
      <c r="E269" s="1237"/>
      <c r="F269" s="1237"/>
    </row>
    <row r="270" spans="2:6" ht="24.75" thickBot="1" x14ac:dyDescent="0.45">
      <c r="B270" s="1236" t="s">
        <v>678</v>
      </c>
      <c r="C270" s="1240">
        <v>33</v>
      </c>
      <c r="D270" s="1240"/>
      <c r="E270" s="1240"/>
      <c r="F270" s="1240"/>
    </row>
    <row r="271" spans="2:6" ht="24.75" thickBot="1" x14ac:dyDescent="0.45">
      <c r="B271" s="1238" t="s">
        <v>643</v>
      </c>
      <c r="C271" s="1240"/>
      <c r="D271" s="1240"/>
      <c r="E271" s="1240"/>
      <c r="F271" s="1240"/>
    </row>
    <row r="272" spans="2:6" ht="24.75" thickBot="1" x14ac:dyDescent="0.45">
      <c r="B272" s="1238" t="s">
        <v>657</v>
      </c>
      <c r="C272" s="1240"/>
      <c r="D272" s="1240"/>
      <c r="E272" s="1240"/>
      <c r="F272" s="1240"/>
    </row>
    <row r="273" spans="2:6" ht="24.75" thickBot="1" x14ac:dyDescent="0.45">
      <c r="B273" s="1238" t="s">
        <v>641</v>
      </c>
      <c r="C273" s="1240"/>
      <c r="D273" s="1240"/>
      <c r="E273" s="1240"/>
      <c r="F273" s="1240"/>
    </row>
    <row r="274" spans="2:6" ht="24.75" thickBot="1" x14ac:dyDescent="0.45">
      <c r="B274" s="1238" t="s">
        <v>640</v>
      </c>
      <c r="C274" s="1240"/>
      <c r="D274" s="1240"/>
      <c r="E274" s="1240"/>
      <c r="F274" s="1240"/>
    </row>
    <row r="275" spans="2:6" ht="24.75" thickBot="1" x14ac:dyDescent="0.45">
      <c r="B275" s="1257" t="s">
        <v>1225</v>
      </c>
      <c r="C275" s="1258">
        <f>C265+C270</f>
        <v>33</v>
      </c>
      <c r="D275" s="1258">
        <f>D265+D270</f>
        <v>0</v>
      </c>
      <c r="E275" s="1258">
        <f t="shared" ref="E275:F275" si="19">E265+E270</f>
        <v>0</v>
      </c>
      <c r="F275" s="1258">
        <f t="shared" si="19"/>
        <v>0</v>
      </c>
    </row>
    <row r="276" spans="2:6" ht="24.75" thickBot="1" x14ac:dyDescent="0.45">
      <c r="B276" s="1228" t="s">
        <v>1224</v>
      </c>
      <c r="C276" s="1248"/>
      <c r="D276" s="1259"/>
      <c r="E276" s="1260"/>
      <c r="F276" s="1261"/>
    </row>
    <row r="277" spans="2:6" ht="24.75" thickBot="1" x14ac:dyDescent="0.45">
      <c r="B277" s="1222" t="s">
        <v>666</v>
      </c>
      <c r="C277" s="1578" t="s">
        <v>1223</v>
      </c>
      <c r="D277" s="1579"/>
      <c r="E277" s="1579"/>
      <c r="F277" s="1580"/>
    </row>
    <row r="278" spans="2:6" ht="24.75" thickBot="1" x14ac:dyDescent="0.45">
      <c r="B278" s="1222" t="s">
        <v>50</v>
      </c>
      <c r="C278" s="1572" t="s">
        <v>735</v>
      </c>
      <c r="D278" s="1573"/>
      <c r="E278" s="1573"/>
      <c r="F278" s="1574"/>
    </row>
    <row r="279" spans="2:6" x14ac:dyDescent="0.4">
      <c r="B279" s="1570"/>
      <c r="C279" s="1230">
        <v>2026</v>
      </c>
      <c r="D279" s="1230">
        <v>2027</v>
      </c>
      <c r="E279" s="1230">
        <v>2028</v>
      </c>
      <c r="F279" s="1230">
        <v>2029</v>
      </c>
    </row>
    <row r="280" spans="2:6" ht="24.75" thickBot="1" x14ac:dyDescent="0.45">
      <c r="B280" s="1571"/>
      <c r="C280" s="1252" t="s">
        <v>17</v>
      </c>
      <c r="D280" s="1252" t="s">
        <v>18</v>
      </c>
      <c r="E280" s="1252" t="s">
        <v>18</v>
      </c>
      <c r="F280" s="1252" t="s">
        <v>18</v>
      </c>
    </row>
    <row r="281" spans="2:6" ht="24.75" thickBot="1" x14ac:dyDescent="0.45">
      <c r="B281" s="1222" t="s">
        <v>52</v>
      </c>
      <c r="C281" s="1253"/>
      <c r="D281" s="1254"/>
      <c r="E281" s="1254"/>
      <c r="F281" s="1253"/>
    </row>
    <row r="282" spans="2:6" ht="24.75" thickBot="1" x14ac:dyDescent="0.45">
      <c r="B282" s="1222" t="s">
        <v>664</v>
      </c>
      <c r="C282" s="1233">
        <v>2480</v>
      </c>
      <c r="D282" s="1233"/>
      <c r="E282" s="1233"/>
      <c r="F282" s="1233"/>
    </row>
    <row r="283" spans="2:6" ht="24.75" thickBot="1" x14ac:dyDescent="0.45">
      <c r="B283" s="1222" t="s">
        <v>663</v>
      </c>
      <c r="C283" s="1233"/>
      <c r="D283" s="1233"/>
      <c r="E283" s="1233"/>
      <c r="F283" s="1233"/>
    </row>
    <row r="284" spans="2:6" ht="24.75" thickBot="1" x14ac:dyDescent="0.45">
      <c r="B284" s="1222" t="s">
        <v>662</v>
      </c>
      <c r="C284" s="1254"/>
      <c r="D284" s="1255"/>
      <c r="E284" s="1255"/>
      <c r="F284" s="1255"/>
    </row>
    <row r="285" spans="2:6" ht="24.75" thickBot="1" x14ac:dyDescent="0.45">
      <c r="B285" s="1222" t="s">
        <v>661</v>
      </c>
      <c r="C285" s="1231"/>
      <c r="D285" s="1235"/>
      <c r="E285" s="1235"/>
      <c r="F285" s="1235"/>
    </row>
    <row r="286" spans="2:6" ht="24.75" thickBot="1" x14ac:dyDescent="0.45">
      <c r="B286" s="1222" t="s">
        <v>68</v>
      </c>
      <c r="C286" s="1231"/>
      <c r="D286" s="1235"/>
      <c r="E286" s="1235"/>
      <c r="F286" s="1235"/>
    </row>
    <row r="287" spans="2:6" ht="24.75" thickBot="1" x14ac:dyDescent="0.45">
      <c r="B287" s="1575" t="s">
        <v>1222</v>
      </c>
      <c r="C287" s="1576"/>
      <c r="D287" s="1576"/>
      <c r="E287" s="1576"/>
      <c r="F287" s="1577"/>
    </row>
    <row r="288" spans="2:6" x14ac:dyDescent="0.4">
      <c r="B288" s="1570"/>
      <c r="C288" s="1230">
        <v>2026</v>
      </c>
      <c r="D288" s="1230">
        <v>2027</v>
      </c>
      <c r="E288" s="1230">
        <v>2028</v>
      </c>
      <c r="F288" s="1230">
        <v>2029</v>
      </c>
    </row>
    <row r="289" spans="2:6" ht="24.75" thickBot="1" x14ac:dyDescent="0.45">
      <c r="B289" s="1571"/>
      <c r="C289" s="1232" t="s">
        <v>17</v>
      </c>
      <c r="D289" s="1232" t="s">
        <v>18</v>
      </c>
      <c r="E289" s="1232" t="s">
        <v>18</v>
      </c>
      <c r="F289" s="1232" t="s">
        <v>18</v>
      </c>
    </row>
    <row r="290" spans="2:6" ht="24.75" thickBot="1" x14ac:dyDescent="0.45">
      <c r="B290" s="1236" t="s">
        <v>679</v>
      </c>
      <c r="C290" s="1237">
        <f>C291+C292+C293+C294</f>
        <v>0</v>
      </c>
      <c r="D290" s="1237">
        <f t="shared" ref="D290:F290" si="20">D291+D292+D293+D294</f>
        <v>0</v>
      </c>
      <c r="E290" s="1237">
        <f t="shared" si="20"/>
        <v>0</v>
      </c>
      <c r="F290" s="1237">
        <f t="shared" si="20"/>
        <v>0</v>
      </c>
    </row>
    <row r="291" spans="2:6" ht="24.75" thickBot="1" x14ac:dyDescent="0.45">
      <c r="B291" s="1238" t="s">
        <v>643</v>
      </c>
      <c r="C291" s="1237"/>
      <c r="D291" s="1237"/>
      <c r="E291" s="1237"/>
      <c r="F291" s="1237"/>
    </row>
    <row r="292" spans="2:6" ht="24.75" thickBot="1" x14ac:dyDescent="0.45">
      <c r="B292" s="1238" t="s">
        <v>657</v>
      </c>
      <c r="C292" s="1237"/>
      <c r="D292" s="1237"/>
      <c r="E292" s="1237"/>
      <c r="F292" s="1237"/>
    </row>
    <row r="293" spans="2:6" ht="24.75" thickBot="1" x14ac:dyDescent="0.45">
      <c r="B293" s="1238" t="s">
        <v>641</v>
      </c>
      <c r="C293" s="1237"/>
      <c r="D293" s="1237"/>
      <c r="E293" s="1237"/>
      <c r="F293" s="1237"/>
    </row>
    <row r="294" spans="2:6" ht="24.75" thickBot="1" x14ac:dyDescent="0.45">
      <c r="B294" s="1238" t="s">
        <v>640</v>
      </c>
      <c r="C294" s="1237"/>
      <c r="D294" s="1237"/>
      <c r="E294" s="1237"/>
      <c r="F294" s="1237"/>
    </row>
    <row r="295" spans="2:6" ht="24.75" thickBot="1" x14ac:dyDescent="0.45">
      <c r="B295" s="1236" t="s">
        <v>678</v>
      </c>
      <c r="C295" s="1240">
        <v>2480</v>
      </c>
      <c r="D295" s="1240"/>
      <c r="E295" s="1240"/>
      <c r="F295" s="1240"/>
    </row>
    <row r="296" spans="2:6" ht="24.75" thickBot="1" x14ac:dyDescent="0.45">
      <c r="B296" s="1238" t="s">
        <v>643</v>
      </c>
      <c r="C296" s="1240"/>
      <c r="D296" s="1240"/>
      <c r="E296" s="1240"/>
      <c r="F296" s="1240"/>
    </row>
    <row r="297" spans="2:6" ht="24.75" thickBot="1" x14ac:dyDescent="0.45">
      <c r="B297" s="1238" t="s">
        <v>657</v>
      </c>
      <c r="C297" s="1240"/>
      <c r="D297" s="1240"/>
      <c r="E297" s="1240"/>
      <c r="F297" s="1240"/>
    </row>
    <row r="298" spans="2:6" ht="24.75" thickBot="1" x14ac:dyDescent="0.45">
      <c r="B298" s="1238" t="s">
        <v>641</v>
      </c>
      <c r="C298" s="1240"/>
      <c r="D298" s="1240"/>
      <c r="E298" s="1240"/>
      <c r="F298" s="1240"/>
    </row>
    <row r="299" spans="2:6" ht="24.75" thickBot="1" x14ac:dyDescent="0.45">
      <c r="B299" s="1238" t="s">
        <v>640</v>
      </c>
      <c r="C299" s="1240"/>
      <c r="D299" s="1240"/>
      <c r="E299" s="1240"/>
      <c r="F299" s="1240"/>
    </row>
    <row r="300" spans="2:6" ht="24.75" thickBot="1" x14ac:dyDescent="0.45">
      <c r="B300" s="1257" t="s">
        <v>1221</v>
      </c>
      <c r="C300" s="1258">
        <f>C290+C295</f>
        <v>2480</v>
      </c>
      <c r="D300" s="1258">
        <f>D290+D295</f>
        <v>0</v>
      </c>
      <c r="E300" s="1258">
        <f t="shared" ref="E300:F300" si="21">E290+E295</f>
        <v>0</v>
      </c>
      <c r="F300" s="1258">
        <f t="shared" si="21"/>
        <v>0</v>
      </c>
    </row>
    <row r="301" spans="2:6" ht="24.75" thickBot="1" x14ac:dyDescent="0.45">
      <c r="B301" s="1228" t="s">
        <v>1220</v>
      </c>
      <c r="C301" s="1248"/>
      <c r="D301" s="1259"/>
      <c r="E301" s="1260"/>
      <c r="F301" s="1261"/>
    </row>
    <row r="302" spans="2:6" ht="24.75" thickBot="1" x14ac:dyDescent="0.45">
      <c r="B302" s="1222" t="s">
        <v>666</v>
      </c>
      <c r="C302" s="1578" t="s">
        <v>1219</v>
      </c>
      <c r="D302" s="1579"/>
      <c r="E302" s="1579"/>
      <c r="F302" s="1580"/>
    </row>
    <row r="303" spans="2:6" ht="24.75" thickBot="1" x14ac:dyDescent="0.45">
      <c r="B303" s="1222" t="s">
        <v>50</v>
      </c>
      <c r="C303" s="1572" t="s">
        <v>735</v>
      </c>
      <c r="D303" s="1573"/>
      <c r="E303" s="1573"/>
      <c r="F303" s="1574"/>
    </row>
    <row r="304" spans="2:6" x14ac:dyDescent="0.4">
      <c r="B304" s="1570"/>
      <c r="C304" s="1230">
        <v>2026</v>
      </c>
      <c r="D304" s="1230">
        <v>2027</v>
      </c>
      <c r="E304" s="1230">
        <v>2028</v>
      </c>
      <c r="F304" s="1230">
        <v>2029</v>
      </c>
    </row>
    <row r="305" spans="2:6" ht="24.75" thickBot="1" x14ac:dyDescent="0.45">
      <c r="B305" s="1571"/>
      <c r="C305" s="1252" t="s">
        <v>17</v>
      </c>
      <c r="D305" s="1252" t="s">
        <v>18</v>
      </c>
      <c r="E305" s="1252" t="s">
        <v>18</v>
      </c>
      <c r="F305" s="1252" t="s">
        <v>18</v>
      </c>
    </row>
    <row r="306" spans="2:6" ht="24.75" thickBot="1" x14ac:dyDescent="0.45">
      <c r="B306" s="1222" t="s">
        <v>52</v>
      </c>
      <c r="C306" s="1253"/>
      <c r="D306" s="1254"/>
      <c r="E306" s="1254"/>
      <c r="F306" s="1253"/>
    </row>
    <row r="307" spans="2:6" ht="24.75" thickBot="1" x14ac:dyDescent="0.45">
      <c r="B307" s="1222" t="s">
        <v>664</v>
      </c>
      <c r="C307" s="1233">
        <v>79371</v>
      </c>
      <c r="D307" s="1233"/>
      <c r="E307" s="1233"/>
      <c r="F307" s="1233">
        <v>505237</v>
      </c>
    </row>
    <row r="308" spans="2:6" ht="24.75" thickBot="1" x14ac:dyDescent="0.45">
      <c r="B308" s="1222" t="s">
        <v>663</v>
      </c>
      <c r="C308" s="1233"/>
      <c r="D308" s="1233"/>
      <c r="E308" s="1233"/>
      <c r="F308" s="1233"/>
    </row>
    <row r="309" spans="2:6" ht="24.75" thickBot="1" x14ac:dyDescent="0.45">
      <c r="B309" s="1222" t="s">
        <v>662</v>
      </c>
      <c r="C309" s="1254"/>
      <c r="D309" s="1255"/>
      <c r="E309" s="1255"/>
      <c r="F309" s="1255"/>
    </row>
    <row r="310" spans="2:6" ht="24.75" thickBot="1" x14ac:dyDescent="0.45">
      <c r="B310" s="1222" t="s">
        <v>661</v>
      </c>
      <c r="C310" s="1231"/>
      <c r="D310" s="1235"/>
      <c r="E310" s="1235"/>
      <c r="F310" s="1235"/>
    </row>
    <row r="311" spans="2:6" ht="24.75" thickBot="1" x14ac:dyDescent="0.45">
      <c r="B311" s="1222" t="s">
        <v>68</v>
      </c>
      <c r="C311" s="1231"/>
      <c r="D311" s="1235"/>
      <c r="E311" s="1235"/>
      <c r="F311" s="1235"/>
    </row>
    <row r="312" spans="2:6" ht="24.75" thickBot="1" x14ac:dyDescent="0.45">
      <c r="B312" s="1575" t="s">
        <v>1218</v>
      </c>
      <c r="C312" s="1576"/>
      <c r="D312" s="1576"/>
      <c r="E312" s="1576"/>
      <c r="F312" s="1577"/>
    </row>
    <row r="313" spans="2:6" x14ac:dyDescent="0.4">
      <c r="B313" s="1570"/>
      <c r="C313" s="1230">
        <v>2026</v>
      </c>
      <c r="D313" s="1230">
        <v>2027</v>
      </c>
      <c r="E313" s="1230">
        <v>2028</v>
      </c>
      <c r="F313" s="1230">
        <v>2029</v>
      </c>
    </row>
    <row r="314" spans="2:6" ht="24.75" thickBot="1" x14ac:dyDescent="0.45">
      <c r="B314" s="1571"/>
      <c r="C314" s="1232" t="s">
        <v>17</v>
      </c>
      <c r="D314" s="1232" t="s">
        <v>18</v>
      </c>
      <c r="E314" s="1232" t="s">
        <v>18</v>
      </c>
      <c r="F314" s="1232" t="s">
        <v>18</v>
      </c>
    </row>
    <row r="315" spans="2:6" ht="24.75" thickBot="1" x14ac:dyDescent="0.45">
      <c r="B315" s="1236" t="s">
        <v>679</v>
      </c>
      <c r="C315" s="1237">
        <f>C316+C317+C318+C319</f>
        <v>0</v>
      </c>
      <c r="D315" s="1237">
        <f t="shared" ref="D315:F315" si="22">D316+D317+D318+D319</f>
        <v>0</v>
      </c>
      <c r="E315" s="1237">
        <f t="shared" si="22"/>
        <v>0</v>
      </c>
      <c r="F315" s="1237">
        <f t="shared" si="22"/>
        <v>0</v>
      </c>
    </row>
    <row r="316" spans="2:6" ht="24.75" thickBot="1" x14ac:dyDescent="0.45">
      <c r="B316" s="1238" t="s">
        <v>643</v>
      </c>
      <c r="C316" s="1237"/>
      <c r="D316" s="1237"/>
      <c r="E316" s="1237"/>
      <c r="F316" s="1237"/>
    </row>
    <row r="317" spans="2:6" ht="24.75" thickBot="1" x14ac:dyDescent="0.45">
      <c r="B317" s="1238" t="s">
        <v>657</v>
      </c>
      <c r="C317" s="1237"/>
      <c r="D317" s="1237"/>
      <c r="E317" s="1237"/>
      <c r="F317" s="1237"/>
    </row>
    <row r="318" spans="2:6" ht="24.75" thickBot="1" x14ac:dyDescent="0.45">
      <c r="B318" s="1238" t="s">
        <v>641</v>
      </c>
      <c r="C318" s="1237"/>
      <c r="D318" s="1237"/>
      <c r="E318" s="1237"/>
      <c r="F318" s="1237"/>
    </row>
    <row r="319" spans="2:6" ht="24.75" thickBot="1" x14ac:dyDescent="0.45">
      <c r="B319" s="1238" t="s">
        <v>640</v>
      </c>
      <c r="C319" s="1237"/>
      <c r="D319" s="1237"/>
      <c r="E319" s="1237"/>
      <c r="F319" s="1237"/>
    </row>
    <row r="320" spans="2:6" ht="24.75" thickBot="1" x14ac:dyDescent="0.45">
      <c r="B320" s="1236" t="s">
        <v>678</v>
      </c>
      <c r="C320" s="1240">
        <v>79371</v>
      </c>
      <c r="D320" s="1240"/>
      <c r="E320" s="1240"/>
      <c r="F320" s="1240">
        <v>505237</v>
      </c>
    </row>
    <row r="321" spans="2:6" ht="24.75" thickBot="1" x14ac:dyDescent="0.45">
      <c r="B321" s="1238" t="s">
        <v>643</v>
      </c>
      <c r="C321" s="1240"/>
      <c r="D321" s="1240"/>
      <c r="E321" s="1240"/>
      <c r="F321" s="1240"/>
    </row>
    <row r="322" spans="2:6" ht="24.75" thickBot="1" x14ac:dyDescent="0.45">
      <c r="B322" s="1238" t="s">
        <v>657</v>
      </c>
      <c r="C322" s="1240"/>
      <c r="D322" s="1240"/>
      <c r="E322" s="1240"/>
      <c r="F322" s="1240"/>
    </row>
    <row r="323" spans="2:6" ht="24.75" thickBot="1" x14ac:dyDescent="0.45">
      <c r="B323" s="1238" t="s">
        <v>641</v>
      </c>
      <c r="C323" s="1240"/>
      <c r="D323" s="1240"/>
      <c r="E323" s="1240"/>
      <c r="F323" s="1240"/>
    </row>
    <row r="324" spans="2:6" ht="24.75" thickBot="1" x14ac:dyDescent="0.45">
      <c r="B324" s="1238" t="s">
        <v>640</v>
      </c>
      <c r="C324" s="1240"/>
      <c r="D324" s="1240"/>
      <c r="E324" s="1240"/>
      <c r="F324" s="1240"/>
    </row>
    <row r="325" spans="2:6" ht="24.75" thickBot="1" x14ac:dyDescent="0.45">
      <c r="B325" s="1257" t="s">
        <v>1217</v>
      </c>
      <c r="C325" s="1258">
        <f>C315+C320</f>
        <v>79371</v>
      </c>
      <c r="D325" s="1258">
        <f>D315+D320</f>
        <v>0</v>
      </c>
      <c r="E325" s="1258">
        <f t="shared" ref="E325:F325" si="23">E315+E320</f>
        <v>0</v>
      </c>
      <c r="F325" s="1258">
        <f t="shared" si="23"/>
        <v>505237</v>
      </c>
    </row>
    <row r="326" spans="2:6" ht="24.75" thickBot="1" x14ac:dyDescent="0.45">
      <c r="B326" s="1262" t="s">
        <v>1216</v>
      </c>
      <c r="C326" s="1581"/>
      <c r="D326" s="1582"/>
      <c r="E326" s="1582"/>
      <c r="F326" s="1583"/>
    </row>
    <row r="327" spans="2:6" ht="32.25" thickBot="1" x14ac:dyDescent="0.45">
      <c r="B327" s="1226" t="s">
        <v>655</v>
      </c>
      <c r="C327" s="1263">
        <f>C338+C355</f>
        <v>1464075</v>
      </c>
      <c r="D327" s="1263">
        <f t="shared" ref="D327:F327" si="24">D338+D355</f>
        <v>999956</v>
      </c>
      <c r="E327" s="1263">
        <f t="shared" si="24"/>
        <v>766749</v>
      </c>
      <c r="F327" s="1263">
        <f t="shared" si="24"/>
        <v>1196749</v>
      </c>
    </row>
    <row r="328" spans="2:6" ht="32.25" thickBot="1" x14ac:dyDescent="0.45">
      <c r="B328" s="1226" t="s">
        <v>654</v>
      </c>
      <c r="C328" s="1263">
        <f>C327</f>
        <v>1464075</v>
      </c>
      <c r="D328" s="1263">
        <f t="shared" ref="D328" si="25">D327</f>
        <v>999956</v>
      </c>
      <c r="E328" s="1263">
        <f>E327</f>
        <v>766749</v>
      </c>
      <c r="F328" s="1263">
        <f>F327</f>
        <v>1196749</v>
      </c>
    </row>
    <row r="329" spans="2:6" ht="24.75" thickBot="1" x14ac:dyDescent="0.45">
      <c r="B329" s="1236" t="s">
        <v>653</v>
      </c>
      <c r="C329" s="1264">
        <f>C330+C331</f>
        <v>0</v>
      </c>
      <c r="D329" s="1264">
        <f t="shared" ref="D329:F329" si="26">D330+D331</f>
        <v>0</v>
      </c>
      <c r="E329" s="1264">
        <f t="shared" si="26"/>
        <v>0</v>
      </c>
      <c r="F329" s="1264">
        <f t="shared" si="26"/>
        <v>0</v>
      </c>
    </row>
    <row r="330" spans="2:6" ht="24.75" thickBot="1" x14ac:dyDescent="0.45">
      <c r="B330" s="1238" t="s">
        <v>643</v>
      </c>
      <c r="C330" s="1245">
        <v>0</v>
      </c>
      <c r="D330" s="1245">
        <v>0</v>
      </c>
      <c r="E330" s="1245">
        <v>0</v>
      </c>
      <c r="F330" s="1245">
        <v>0</v>
      </c>
    </row>
    <row r="331" spans="2:6" ht="24.75" thickBot="1" x14ac:dyDescent="0.45">
      <c r="B331" s="1238" t="s">
        <v>646</v>
      </c>
      <c r="C331" s="1245">
        <v>0</v>
      </c>
      <c r="D331" s="1245">
        <v>0</v>
      </c>
      <c r="E331" s="1245">
        <v>0</v>
      </c>
      <c r="F331" s="1245">
        <v>0</v>
      </c>
    </row>
    <row r="332" spans="2:6" ht="24.75" thickBot="1" x14ac:dyDescent="0.45">
      <c r="B332" s="1236" t="s">
        <v>652</v>
      </c>
      <c r="C332" s="1264">
        <f>C333+C334</f>
        <v>0</v>
      </c>
      <c r="D332" s="1264">
        <f t="shared" ref="D332:F332" si="27">D333+D334</f>
        <v>0</v>
      </c>
      <c r="E332" s="1264">
        <f t="shared" si="27"/>
        <v>0</v>
      </c>
      <c r="F332" s="1264">
        <f t="shared" si="27"/>
        <v>0</v>
      </c>
    </row>
    <row r="333" spans="2:6" ht="24.75" thickBot="1" x14ac:dyDescent="0.45">
      <c r="B333" s="1238" t="s">
        <v>643</v>
      </c>
      <c r="C333" s="1245">
        <v>0</v>
      </c>
      <c r="D333" s="1245">
        <v>0</v>
      </c>
      <c r="E333" s="1245">
        <v>0</v>
      </c>
      <c r="F333" s="1245">
        <v>0</v>
      </c>
    </row>
    <row r="334" spans="2:6" ht="24.75" thickBot="1" x14ac:dyDescent="0.45">
      <c r="B334" s="1238" t="s">
        <v>646</v>
      </c>
      <c r="C334" s="1245">
        <v>0</v>
      </c>
      <c r="D334" s="1245">
        <v>0</v>
      </c>
      <c r="E334" s="1245">
        <v>0</v>
      </c>
      <c r="F334" s="1245">
        <v>0</v>
      </c>
    </row>
    <row r="335" spans="2:6" ht="24.75" thickBot="1" x14ac:dyDescent="0.45">
      <c r="B335" s="1236" t="s">
        <v>651</v>
      </c>
      <c r="C335" s="1264">
        <f>C336+C337</f>
        <v>0</v>
      </c>
      <c r="D335" s="1264">
        <f t="shared" ref="D335:F335" si="28">D336+D337</f>
        <v>0</v>
      </c>
      <c r="E335" s="1264">
        <f t="shared" si="28"/>
        <v>0</v>
      </c>
      <c r="F335" s="1264">
        <f t="shared" si="28"/>
        <v>0</v>
      </c>
    </row>
    <row r="336" spans="2:6" ht="24.75" thickBot="1" x14ac:dyDescent="0.45">
      <c r="B336" s="1238" t="s">
        <v>643</v>
      </c>
      <c r="C336" s="1245">
        <v>0</v>
      </c>
      <c r="D336" s="1245">
        <v>0</v>
      </c>
      <c r="E336" s="1245">
        <v>0</v>
      </c>
      <c r="F336" s="1245">
        <v>0</v>
      </c>
    </row>
    <row r="337" spans="2:6" ht="24.75" thickBot="1" x14ac:dyDescent="0.45">
      <c r="B337" s="1238" t="s">
        <v>646</v>
      </c>
      <c r="C337" s="1245">
        <v>0</v>
      </c>
      <c r="D337" s="1245">
        <v>0</v>
      </c>
      <c r="E337" s="1245">
        <v>0</v>
      </c>
      <c r="F337" s="1245">
        <v>0</v>
      </c>
    </row>
    <row r="338" spans="2:6" ht="24.75" thickBot="1" x14ac:dyDescent="0.45">
      <c r="B338" s="1236" t="s">
        <v>650</v>
      </c>
      <c r="C338" s="1264">
        <f>C339+C340</f>
        <v>400000</v>
      </c>
      <c r="D338" s="1264">
        <f>D339+D340</f>
        <v>400000</v>
      </c>
      <c r="E338" s="1264">
        <f>E339+E340</f>
        <v>400000</v>
      </c>
      <c r="F338" s="1264">
        <f>F339+F340</f>
        <v>530000</v>
      </c>
    </row>
    <row r="339" spans="2:6" ht="24.75" thickBot="1" x14ac:dyDescent="0.45">
      <c r="B339" s="1238" t="s">
        <v>643</v>
      </c>
      <c r="C339" s="1245">
        <f t="shared" ref="C339:F340" si="29">C39</f>
        <v>400000</v>
      </c>
      <c r="D339" s="1245">
        <f t="shared" si="29"/>
        <v>400000</v>
      </c>
      <c r="E339" s="1245">
        <f t="shared" si="29"/>
        <v>400000</v>
      </c>
      <c r="F339" s="1245">
        <f t="shared" si="29"/>
        <v>530000</v>
      </c>
    </row>
    <row r="340" spans="2:6" ht="24.75" thickBot="1" x14ac:dyDescent="0.45">
      <c r="B340" s="1238" t="s">
        <v>646</v>
      </c>
      <c r="C340" s="1245">
        <f t="shared" si="29"/>
        <v>0</v>
      </c>
      <c r="D340" s="1245">
        <f t="shared" si="29"/>
        <v>0</v>
      </c>
      <c r="E340" s="1245">
        <f t="shared" si="29"/>
        <v>0</v>
      </c>
      <c r="F340" s="1245">
        <f t="shared" si="29"/>
        <v>0</v>
      </c>
    </row>
    <row r="341" spans="2:6" ht="24.75" thickBot="1" x14ac:dyDescent="0.45">
      <c r="B341" s="1236" t="s">
        <v>649</v>
      </c>
      <c r="C341" s="1264">
        <f>C342+C343</f>
        <v>0</v>
      </c>
      <c r="D341" s="1264">
        <f t="shared" ref="D341:F341" si="30">D342+D343</f>
        <v>0</v>
      </c>
      <c r="E341" s="1264">
        <f t="shared" si="30"/>
        <v>0</v>
      </c>
      <c r="F341" s="1264">
        <f t="shared" si="30"/>
        <v>0</v>
      </c>
    </row>
    <row r="342" spans="2:6" ht="24.75" thickBot="1" x14ac:dyDescent="0.45">
      <c r="B342" s="1238" t="s">
        <v>643</v>
      </c>
      <c r="C342" s="1245">
        <v>0</v>
      </c>
      <c r="D342" s="1245">
        <v>0</v>
      </c>
      <c r="E342" s="1245">
        <v>0</v>
      </c>
      <c r="F342" s="1245">
        <v>0</v>
      </c>
    </row>
    <row r="343" spans="2:6" ht="24.75" thickBot="1" x14ac:dyDescent="0.45">
      <c r="B343" s="1238" t="s">
        <v>646</v>
      </c>
      <c r="C343" s="1245">
        <v>0</v>
      </c>
      <c r="D343" s="1245">
        <v>0</v>
      </c>
      <c r="E343" s="1245">
        <v>0</v>
      </c>
      <c r="F343" s="1245">
        <v>0</v>
      </c>
    </row>
    <row r="344" spans="2:6" ht="24.75" thickBot="1" x14ac:dyDescent="0.45">
      <c r="B344" s="1236" t="s">
        <v>648</v>
      </c>
      <c r="C344" s="1264">
        <f>C345+C346</f>
        <v>0</v>
      </c>
      <c r="D344" s="1264">
        <f>D345+D346</f>
        <v>0</v>
      </c>
      <c r="E344" s="1264">
        <f t="shared" ref="E344:F344" si="31">E345+E346</f>
        <v>0</v>
      </c>
      <c r="F344" s="1264">
        <f t="shared" si="31"/>
        <v>0</v>
      </c>
    </row>
    <row r="345" spans="2:6" ht="24.75" thickBot="1" x14ac:dyDescent="0.45">
      <c r="B345" s="1238" t="s">
        <v>643</v>
      </c>
      <c r="C345" s="1245">
        <v>0</v>
      </c>
      <c r="D345" s="1245">
        <v>0</v>
      </c>
      <c r="E345" s="1245">
        <v>0</v>
      </c>
      <c r="F345" s="1245">
        <v>0</v>
      </c>
    </row>
    <row r="346" spans="2:6" ht="24.75" thickBot="1" x14ac:dyDescent="0.45">
      <c r="B346" s="1238" t="s">
        <v>646</v>
      </c>
      <c r="C346" s="1245">
        <v>0</v>
      </c>
      <c r="D346" s="1245">
        <v>0</v>
      </c>
      <c r="E346" s="1245">
        <v>0</v>
      </c>
      <c r="F346" s="1245">
        <v>0</v>
      </c>
    </row>
    <row r="347" spans="2:6" ht="24.75" thickBot="1" x14ac:dyDescent="0.45">
      <c r="B347" s="1236" t="s">
        <v>647</v>
      </c>
      <c r="C347" s="1264">
        <f>C348+C349</f>
        <v>0</v>
      </c>
      <c r="D347" s="1264">
        <f t="shared" ref="D347:F347" si="32">D348+D349</f>
        <v>0</v>
      </c>
      <c r="E347" s="1264">
        <f t="shared" si="32"/>
        <v>0</v>
      </c>
      <c r="F347" s="1264">
        <f t="shared" si="32"/>
        <v>0</v>
      </c>
    </row>
    <row r="348" spans="2:6" ht="24.75" thickBot="1" x14ac:dyDescent="0.45">
      <c r="B348" s="1238" t="s">
        <v>643</v>
      </c>
      <c r="C348" s="1245">
        <v>0</v>
      </c>
      <c r="D348" s="1245">
        <v>0</v>
      </c>
      <c r="E348" s="1245">
        <v>0</v>
      </c>
      <c r="F348" s="1245">
        <v>0</v>
      </c>
    </row>
    <row r="349" spans="2:6" ht="24.75" thickBot="1" x14ac:dyDescent="0.45">
      <c r="B349" s="1238" t="s">
        <v>646</v>
      </c>
      <c r="C349" s="1245">
        <v>0</v>
      </c>
      <c r="D349" s="1245">
        <v>0</v>
      </c>
      <c r="E349" s="1245">
        <v>0</v>
      </c>
      <c r="F349" s="1245">
        <v>0</v>
      </c>
    </row>
    <row r="350" spans="2:6" ht="24.75" thickBot="1" x14ac:dyDescent="0.45">
      <c r="B350" s="1236" t="s">
        <v>645</v>
      </c>
      <c r="C350" s="1264">
        <f>C351+C352+C353+C354</f>
        <v>0</v>
      </c>
      <c r="D350" s="1264">
        <f t="shared" ref="D350:F350" si="33">D351+D352+D353+D354</f>
        <v>0</v>
      </c>
      <c r="E350" s="1264">
        <f t="shared" si="33"/>
        <v>0</v>
      </c>
      <c r="F350" s="1264">
        <f t="shared" si="33"/>
        <v>0</v>
      </c>
    </row>
    <row r="351" spans="2:6" ht="24.75" thickBot="1" x14ac:dyDescent="0.45">
      <c r="B351" s="1238" t="s">
        <v>643</v>
      </c>
      <c r="C351" s="1245">
        <v>0</v>
      </c>
      <c r="D351" s="1245">
        <v>0</v>
      </c>
      <c r="E351" s="1245">
        <v>0</v>
      </c>
      <c r="F351" s="1245">
        <v>0</v>
      </c>
    </row>
    <row r="352" spans="2:6" ht="24.75" thickBot="1" x14ac:dyDescent="0.45">
      <c r="B352" s="1238" t="s">
        <v>642</v>
      </c>
      <c r="C352" s="1245">
        <v>0</v>
      </c>
      <c r="D352" s="1245">
        <v>0</v>
      </c>
      <c r="E352" s="1245">
        <v>0</v>
      </c>
      <c r="F352" s="1245">
        <v>0</v>
      </c>
    </row>
    <row r="353" spans="2:8" ht="24.75" thickBot="1" x14ac:dyDescent="0.45">
      <c r="B353" s="1238" t="s">
        <v>641</v>
      </c>
      <c r="C353" s="1245">
        <v>0</v>
      </c>
      <c r="D353" s="1245">
        <v>0</v>
      </c>
      <c r="E353" s="1245">
        <v>0</v>
      </c>
      <c r="F353" s="1245">
        <v>0</v>
      </c>
    </row>
    <row r="354" spans="2:8" ht="24.75" thickBot="1" x14ac:dyDescent="0.45">
      <c r="B354" s="1238" t="s">
        <v>640</v>
      </c>
      <c r="C354" s="1245">
        <v>0</v>
      </c>
      <c r="D354" s="1245">
        <v>0</v>
      </c>
      <c r="E354" s="1245">
        <v>0</v>
      </c>
      <c r="F354" s="1245">
        <v>0</v>
      </c>
    </row>
    <row r="355" spans="2:8" ht="24.75" thickBot="1" x14ac:dyDescent="0.45">
      <c r="B355" s="1236" t="s">
        <v>644</v>
      </c>
      <c r="C355" s="1264">
        <f>C356+C357+C358+C359</f>
        <v>1064075</v>
      </c>
      <c r="D355" s="1264">
        <f>D356+D357+D358+D359</f>
        <v>599956</v>
      </c>
      <c r="E355" s="1264">
        <f>E356+E357+E358+E359</f>
        <v>366749</v>
      </c>
      <c r="F355" s="1264">
        <f t="shared" ref="F355" si="34">F356+F357+F358+F359</f>
        <v>666749</v>
      </c>
      <c r="H355" s="1256"/>
    </row>
    <row r="356" spans="2:8" ht="24.75" thickBot="1" x14ac:dyDescent="0.45">
      <c r="B356" s="1238" t="s">
        <v>643</v>
      </c>
      <c r="C356" s="1245">
        <f>+C57+C82+C107+C132+C157+C182+C207+C232+C257+C282+C307</f>
        <v>1064075</v>
      </c>
      <c r="D356" s="1245">
        <f>+D57+D82+D107+D132+D157+D182+D207+D232+D257+D282+D307</f>
        <v>599956</v>
      </c>
      <c r="E356" s="1245">
        <f>+E57+E82+E107+E132+E157+E182+E207+E232+E257+E282+E307</f>
        <v>366749</v>
      </c>
      <c r="F356" s="1245">
        <f>F320+F294+F270+F245+F220+F195+F170+F145+F120+F95+F70</f>
        <v>666749</v>
      </c>
    </row>
    <row r="357" spans="2:8" ht="24.75" thickBot="1" x14ac:dyDescent="0.45">
      <c r="B357" s="1238" t="s">
        <v>642</v>
      </c>
      <c r="C357" s="1245">
        <v>0</v>
      </c>
      <c r="D357" s="1245">
        <v>0</v>
      </c>
      <c r="E357" s="1245">
        <v>0</v>
      </c>
      <c r="F357" s="1245">
        <v>0</v>
      </c>
    </row>
    <row r="358" spans="2:8" ht="24.75" thickBot="1" x14ac:dyDescent="0.45">
      <c r="B358" s="1238" t="s">
        <v>641</v>
      </c>
      <c r="C358" s="1245">
        <v>0</v>
      </c>
      <c r="D358" s="1245">
        <v>0</v>
      </c>
      <c r="E358" s="1245">
        <v>0</v>
      </c>
      <c r="F358" s="1245">
        <v>0</v>
      </c>
    </row>
    <row r="359" spans="2:8" ht="24.75" thickBot="1" x14ac:dyDescent="0.45">
      <c r="B359" s="1238" t="s">
        <v>640</v>
      </c>
      <c r="C359" s="1245">
        <v>0</v>
      </c>
      <c r="D359" s="1245">
        <v>0</v>
      </c>
      <c r="E359" s="1245">
        <v>0</v>
      </c>
      <c r="F359" s="1245">
        <v>0</v>
      </c>
    </row>
    <row r="360" spans="2:8" ht="24.75" thickBot="1" x14ac:dyDescent="0.45">
      <c r="B360" s="1265" t="s">
        <v>639</v>
      </c>
      <c r="C360" s="1266">
        <f>IF(C328-C327=0,0,"Error")</f>
        <v>0</v>
      </c>
      <c r="D360" s="1266">
        <f>IF(D328-D327=0,0,"Error")</f>
        <v>0</v>
      </c>
      <c r="E360" s="1266">
        <f>IF(E328-E327=0,0,"Error")</f>
        <v>0</v>
      </c>
      <c r="F360" s="1266">
        <f>IF(F328-F327=0,0,"Error")</f>
        <v>0</v>
      </c>
    </row>
    <row r="361" spans="2:8" x14ac:dyDescent="0.4">
      <c r="B361" s="1267"/>
      <c r="C361" s="1268"/>
      <c r="D361" s="1268"/>
      <c r="E361" s="1268"/>
      <c r="F361" s="1268"/>
    </row>
    <row r="362" spans="2:8" x14ac:dyDescent="0.4">
      <c r="B362" s="1267"/>
      <c r="C362" s="1268"/>
      <c r="D362" s="1268"/>
      <c r="E362" s="1268"/>
      <c r="F362" s="1268"/>
    </row>
    <row r="363" spans="2:8" ht="24.75" thickBot="1" x14ac:dyDescent="0.45">
      <c r="B363" s="1267"/>
      <c r="C363" s="1268"/>
      <c r="D363" s="1268"/>
      <c r="E363" s="1268"/>
      <c r="F363" s="1268"/>
    </row>
    <row r="364" spans="2:8" x14ac:dyDescent="0.4">
      <c r="B364" s="1269" t="s">
        <v>159</v>
      </c>
      <c r="C364" s="1270"/>
      <c r="D364" s="1268"/>
      <c r="E364" s="1268"/>
      <c r="F364" s="1268"/>
    </row>
    <row r="365" spans="2:8" x14ac:dyDescent="0.4">
      <c r="B365" s="1271" t="s">
        <v>633</v>
      </c>
      <c r="C365" s="1272"/>
      <c r="D365" s="1268"/>
      <c r="E365" s="1268"/>
      <c r="F365" s="1268"/>
    </row>
    <row r="366" spans="2:8" ht="24.75" thickBot="1" x14ac:dyDescent="0.45">
      <c r="B366" s="1273" t="s">
        <v>164</v>
      </c>
      <c r="C366" s="1274"/>
      <c r="D366" s="1268"/>
      <c r="E366" s="1268"/>
      <c r="F366" s="1268"/>
    </row>
    <row r="367" spans="2:8" x14ac:dyDescent="0.4">
      <c r="B367" s="1267"/>
      <c r="C367" s="1268"/>
      <c r="D367" s="1268"/>
      <c r="E367" s="1268"/>
      <c r="F367" s="1268"/>
    </row>
    <row r="368" spans="2:8" x14ac:dyDescent="0.4">
      <c r="B368" s="1267"/>
      <c r="C368" s="1268"/>
      <c r="D368" s="1268"/>
      <c r="E368" s="1268"/>
      <c r="F368" s="1268"/>
    </row>
    <row r="369" spans="1:10" x14ac:dyDescent="0.4">
      <c r="B369" s="1267"/>
      <c r="C369" s="1268"/>
      <c r="D369" s="1268"/>
      <c r="E369" s="1268"/>
      <c r="F369" s="1268"/>
    </row>
    <row r="370" spans="1:10" ht="24.75" thickBot="1" x14ac:dyDescent="0.45">
      <c r="B370" s="1267"/>
      <c r="C370" s="1268"/>
      <c r="D370" s="1268"/>
      <c r="E370" s="1268"/>
      <c r="F370" s="1268"/>
    </row>
    <row r="371" spans="1:10" x14ac:dyDescent="0.4">
      <c r="B371" s="1584" t="s">
        <v>637</v>
      </c>
      <c r="C371" s="1275" t="s">
        <v>159</v>
      </c>
      <c r="D371" s="1276"/>
    </row>
    <row r="372" spans="1:10" x14ac:dyDescent="0.4">
      <c r="B372" s="1585"/>
      <c r="C372" s="1277" t="s">
        <v>633</v>
      </c>
      <c r="D372" s="1272"/>
    </row>
    <row r="373" spans="1:10" ht="24.75" thickBot="1" x14ac:dyDescent="0.45">
      <c r="B373" s="1586"/>
      <c r="C373" s="1278" t="s">
        <v>164</v>
      </c>
      <c r="D373" s="1274"/>
    </row>
    <row r="374" spans="1:10" x14ac:dyDescent="0.4">
      <c r="B374" s="1279"/>
      <c r="C374" s="1280"/>
      <c r="D374" s="1281"/>
      <c r="E374" s="1279"/>
      <c r="F374" s="1279"/>
      <c r="H374" s="1281"/>
      <c r="I374" s="1279"/>
      <c r="J374" s="1279"/>
    </row>
    <row r="375" spans="1:10" ht="24.75" thickBot="1" x14ac:dyDescent="0.45">
      <c r="B375" s="1279"/>
      <c r="C375" s="1282"/>
      <c r="D375" s="1281"/>
      <c r="E375" s="1279"/>
      <c r="F375" s="1279"/>
    </row>
    <row r="376" spans="1:10" x14ac:dyDescent="0.4">
      <c r="B376" s="1584" t="s">
        <v>635</v>
      </c>
      <c r="C376" s="1275" t="s">
        <v>159</v>
      </c>
      <c r="D376" s="1276"/>
      <c r="E376" s="1279"/>
      <c r="F376" s="1279"/>
    </row>
    <row r="377" spans="1:10" x14ac:dyDescent="0.4">
      <c r="B377" s="1585"/>
      <c r="C377" s="1277" t="s">
        <v>633</v>
      </c>
      <c r="D377" s="1272"/>
      <c r="E377" s="1279"/>
      <c r="F377" s="1279"/>
    </row>
    <row r="378" spans="1:10" ht="24.75" thickBot="1" x14ac:dyDescent="0.45">
      <c r="B378" s="1586"/>
      <c r="C378" s="1278" t="s">
        <v>164</v>
      </c>
      <c r="D378" s="1274"/>
      <c r="E378" s="1279"/>
      <c r="F378" s="1279"/>
    </row>
    <row r="379" spans="1:10" x14ac:dyDescent="0.4">
      <c r="B379" s="1279"/>
      <c r="C379" s="1283"/>
      <c r="D379" s="1281"/>
      <c r="E379" s="1279"/>
      <c r="F379" s="1279"/>
    </row>
    <row r="380" spans="1:10" x14ac:dyDescent="0.4">
      <c r="B380" s="1279"/>
      <c r="C380" s="1283"/>
      <c r="D380" s="1281"/>
      <c r="E380" s="1279"/>
      <c r="F380" s="1279"/>
    </row>
    <row r="381" spans="1:10" x14ac:dyDescent="0.4">
      <c r="B381" s="1279"/>
      <c r="C381" s="1283"/>
      <c r="D381" s="1281"/>
      <c r="E381" s="1279"/>
      <c r="F381" s="1279"/>
    </row>
    <row r="382" spans="1:10" ht="24.75" thickBot="1" x14ac:dyDescent="0.45">
      <c r="B382" s="1279"/>
      <c r="C382" s="1283"/>
      <c r="D382" s="1281"/>
      <c r="E382" s="1279"/>
      <c r="F382" s="1279"/>
    </row>
    <row r="383" spans="1:10" s="1285" customFormat="1" ht="24.75" thickBot="1" x14ac:dyDescent="0.3">
      <c r="A383" s="1284"/>
      <c r="B383" s="1587" t="s">
        <v>631</v>
      </c>
      <c r="C383" s="1588"/>
      <c r="D383" s="1588"/>
      <c r="E383" s="1588"/>
      <c r="F383" s="1589"/>
    </row>
  </sheetData>
  <mergeCells count="76">
    <mergeCell ref="C326:F326"/>
    <mergeCell ref="B376:B378"/>
    <mergeCell ref="B383:F383"/>
    <mergeCell ref="B288:B289"/>
    <mergeCell ref="C302:F302"/>
    <mergeCell ref="C303:F303"/>
    <mergeCell ref="B304:B305"/>
    <mergeCell ref="B312:F312"/>
    <mergeCell ref="B313:B314"/>
    <mergeCell ref="B371:B373"/>
    <mergeCell ref="B213:B214"/>
    <mergeCell ref="C227:F227"/>
    <mergeCell ref="B287:F287"/>
    <mergeCell ref="B229:B230"/>
    <mergeCell ref="B237:F237"/>
    <mergeCell ref="B238:B239"/>
    <mergeCell ref="C252:F252"/>
    <mergeCell ref="C253:F253"/>
    <mergeCell ref="B254:B255"/>
    <mergeCell ref="B262:F262"/>
    <mergeCell ref="C228:F228"/>
    <mergeCell ref="B263:B264"/>
    <mergeCell ref="C277:F277"/>
    <mergeCell ref="C278:F278"/>
    <mergeCell ref="B279:B280"/>
    <mergeCell ref="C202:F202"/>
    <mergeCell ref="C203:F203"/>
    <mergeCell ref="B204:B205"/>
    <mergeCell ref="B212:F212"/>
    <mergeCell ref="B137:F137"/>
    <mergeCell ref="B138:B139"/>
    <mergeCell ref="C152:F152"/>
    <mergeCell ref="C153:F153"/>
    <mergeCell ref="B154:B155"/>
    <mergeCell ref="B162:F162"/>
    <mergeCell ref="C177:F177"/>
    <mergeCell ref="C178:F178"/>
    <mergeCell ref="B179:B180"/>
    <mergeCell ref="B187:F187"/>
    <mergeCell ref="B188:B189"/>
    <mergeCell ref="B163:B164"/>
    <mergeCell ref="B112:F112"/>
    <mergeCell ref="B113:B114"/>
    <mergeCell ref="C127:F127"/>
    <mergeCell ref="C128:F128"/>
    <mergeCell ref="B129:B130"/>
    <mergeCell ref="B49:F49"/>
    <mergeCell ref="B50:F50"/>
    <mergeCell ref="B104:B105"/>
    <mergeCell ref="C53:F53"/>
    <mergeCell ref="B54:B55"/>
    <mergeCell ref="B62:F62"/>
    <mergeCell ref="B63:B64"/>
    <mergeCell ref="C77:F77"/>
    <mergeCell ref="C78:F78"/>
    <mergeCell ref="B79:B80"/>
    <mergeCell ref="C52:F52"/>
    <mergeCell ref="B87:F87"/>
    <mergeCell ref="B88:B89"/>
    <mergeCell ref="C102:F102"/>
    <mergeCell ref="C103:F103"/>
    <mergeCell ref="C17:F17"/>
    <mergeCell ref="C18:F18"/>
    <mergeCell ref="C19:F19"/>
    <mergeCell ref="B28:F28"/>
    <mergeCell ref="B7:F7"/>
    <mergeCell ref="B8:F8"/>
    <mergeCell ref="C9:F9"/>
    <mergeCell ref="B10:B11"/>
    <mergeCell ref="C15:F15"/>
    <mergeCell ref="B16:F16"/>
    <mergeCell ref="B1:F1"/>
    <mergeCell ref="B2:F2"/>
    <mergeCell ref="C4:F4"/>
    <mergeCell ref="C5:F5"/>
    <mergeCell ref="C6:F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5A711-87BD-40A1-80FD-897E39BBAC91}">
  <dimension ref="A2:M117"/>
  <sheetViews>
    <sheetView topLeftCell="A6" workbookViewId="0">
      <selection activeCell="B56" sqref="B56"/>
    </sheetView>
  </sheetViews>
  <sheetFormatPr defaultRowHeight="15" x14ac:dyDescent="0.25"/>
  <cols>
    <col min="1" max="1" width="9.140625" style="153"/>
    <col min="2" max="2" width="28.5703125" style="153" customWidth="1"/>
    <col min="3" max="5" width="11.7109375" style="153" customWidth="1"/>
    <col min="6" max="6" width="12.42578125" style="153" customWidth="1"/>
    <col min="7" max="7" width="4.85546875" style="153" customWidth="1"/>
    <col min="8" max="8" width="3.140625" style="153" customWidth="1"/>
    <col min="9" max="9" width="11" style="153" customWidth="1"/>
    <col min="10" max="10" width="11" style="153" bestFit="1" customWidth="1"/>
    <col min="11" max="16384" width="9.140625" style="153"/>
  </cols>
  <sheetData>
    <row r="2" spans="1:12" ht="18" customHeight="1" x14ac:dyDescent="0.25">
      <c r="A2" s="308"/>
      <c r="B2" s="1646" t="s">
        <v>726</v>
      </c>
      <c r="C2" s="1646"/>
      <c r="D2" s="1646"/>
      <c r="E2" s="1646"/>
      <c r="F2" s="1646"/>
      <c r="G2" s="308"/>
    </row>
    <row r="3" spans="1:12" ht="18" customHeight="1" x14ac:dyDescent="0.25">
      <c r="A3" s="307"/>
      <c r="B3" s="1647" t="s">
        <v>1313</v>
      </c>
      <c r="C3" s="1647"/>
      <c r="D3" s="1647"/>
      <c r="E3" s="1647"/>
      <c r="F3" s="1647"/>
      <c r="G3" s="307"/>
    </row>
    <row r="4" spans="1:12" ht="16.5" thickBot="1" x14ac:dyDescent="0.3">
      <c r="F4" s="186" t="s">
        <v>1279</v>
      </c>
    </row>
    <row r="5" spans="1:12" ht="15.75" thickBot="1" x14ac:dyDescent="0.3">
      <c r="B5" s="306" t="s">
        <v>6</v>
      </c>
      <c r="C5" s="1648" t="s">
        <v>1312</v>
      </c>
      <c r="D5" s="1648"/>
      <c r="E5" s="1648"/>
      <c r="F5" s="1648"/>
    </row>
    <row r="6" spans="1:12" ht="15.75" thickBot="1" x14ac:dyDescent="0.3">
      <c r="B6" s="306" t="s">
        <v>8</v>
      </c>
      <c r="C6" s="1649" t="s">
        <v>1311</v>
      </c>
      <c r="D6" s="1650"/>
      <c r="E6" s="1650"/>
      <c r="F6" s="1651"/>
    </row>
    <row r="7" spans="1:12" ht="15.75" thickBot="1" x14ac:dyDescent="0.3">
      <c r="B7" s="306" t="s">
        <v>10</v>
      </c>
      <c r="C7" s="1652" t="s">
        <v>723</v>
      </c>
      <c r="D7" s="1653"/>
      <c r="E7" s="1653"/>
      <c r="F7" s="1654"/>
    </row>
    <row r="8" spans="1:12" ht="15.75" thickBot="1" x14ac:dyDescent="0.3">
      <c r="B8" s="1631" t="s">
        <v>12</v>
      </c>
      <c r="C8" s="1632"/>
      <c r="D8" s="1632"/>
      <c r="E8" s="1632"/>
      <c r="F8" s="1633"/>
    </row>
    <row r="9" spans="1:12" ht="15.75" thickBot="1" x14ac:dyDescent="0.3">
      <c r="B9" s="1636" t="s">
        <v>1310</v>
      </c>
      <c r="C9" s="1637"/>
      <c r="D9" s="1637"/>
      <c r="E9" s="1637"/>
      <c r="F9" s="1638"/>
    </row>
    <row r="10" spans="1:12" ht="14.25" customHeight="1" thickBot="1" x14ac:dyDescent="0.3">
      <c r="B10" s="1639"/>
      <c r="C10" s="1637"/>
      <c r="D10" s="1637"/>
      <c r="E10" s="1637"/>
      <c r="F10" s="1638"/>
    </row>
    <row r="11" spans="1:12" ht="15.75" thickBot="1" x14ac:dyDescent="0.3">
      <c r="A11" s="267"/>
      <c r="B11" s="1639"/>
      <c r="C11" s="1637"/>
      <c r="D11" s="1637"/>
      <c r="E11" s="1637"/>
      <c r="F11" s="1638"/>
    </row>
    <row r="12" spans="1:12" ht="43.5" customHeight="1" thickBot="1" x14ac:dyDescent="0.3">
      <c r="A12" s="267"/>
      <c r="B12" s="305" t="s">
        <v>1309</v>
      </c>
      <c r="C12" s="1640" t="s">
        <v>1308</v>
      </c>
      <c r="D12" s="1641"/>
      <c r="E12" s="1641"/>
      <c r="F12" s="1642"/>
      <c r="I12" s="304"/>
      <c r="J12" s="303"/>
      <c r="K12" s="303"/>
      <c r="L12" s="303"/>
    </row>
    <row r="13" spans="1:12" ht="23.25" customHeight="1" thickBot="1" x14ac:dyDescent="0.3">
      <c r="A13" s="267"/>
      <c r="B13" s="302" t="s">
        <v>1307</v>
      </c>
      <c r="C13" s="301">
        <v>2026</v>
      </c>
      <c r="D13" s="301">
        <v>2027</v>
      </c>
      <c r="E13" s="301">
        <v>2028</v>
      </c>
      <c r="F13" s="301">
        <v>2029</v>
      </c>
    </row>
    <row r="14" spans="1:12" ht="27" customHeight="1" thickBot="1" x14ac:dyDescent="0.3">
      <c r="A14" s="267"/>
      <c r="B14" s="263" t="s">
        <v>1306</v>
      </c>
      <c r="C14" s="300">
        <v>0.7</v>
      </c>
      <c r="D14" s="299" t="s">
        <v>1305</v>
      </c>
      <c r="E14" s="299" t="s">
        <v>1305</v>
      </c>
      <c r="F14" s="299" t="s">
        <v>1305</v>
      </c>
    </row>
    <row r="15" spans="1:12" ht="90" customHeight="1" thickBot="1" x14ac:dyDescent="0.3">
      <c r="A15" s="267"/>
      <c r="B15" s="248" t="s">
        <v>24</v>
      </c>
      <c r="C15" s="1640" t="s">
        <v>1304</v>
      </c>
      <c r="D15" s="1641"/>
      <c r="E15" s="1641"/>
      <c r="F15" s="1642"/>
    </row>
    <row r="16" spans="1:12" ht="23.25" customHeight="1" thickBot="1" x14ac:dyDescent="0.3">
      <c r="B16" s="1625" t="s">
        <v>1303</v>
      </c>
      <c r="C16" s="1629"/>
      <c r="D16" s="1629"/>
      <c r="E16" s="1629"/>
      <c r="F16" s="1630"/>
      <c r="I16" s="298"/>
      <c r="K16" s="298"/>
    </row>
    <row r="17" spans="2:13" ht="15.75" thickBot="1" x14ac:dyDescent="0.3">
      <c r="B17" s="297"/>
      <c r="C17" s="295">
        <v>2026</v>
      </c>
      <c r="D17" s="295">
        <v>2027</v>
      </c>
      <c r="E17" s="296">
        <v>2028</v>
      </c>
      <c r="F17" s="295">
        <v>2029</v>
      </c>
      <c r="H17" s="276"/>
    </row>
    <row r="18" spans="2:13" ht="46.5" customHeight="1" thickBot="1" x14ac:dyDescent="0.3">
      <c r="B18" s="290" t="s">
        <v>1302</v>
      </c>
      <c r="C18" s="294" t="s">
        <v>224</v>
      </c>
      <c r="D18" s="293">
        <v>1</v>
      </c>
      <c r="E18" s="292">
        <v>1</v>
      </c>
      <c r="F18" s="291">
        <v>1</v>
      </c>
      <c r="H18" s="276"/>
    </row>
    <row r="19" spans="2:13" ht="59.25" customHeight="1" thickBot="1" x14ac:dyDescent="0.3">
      <c r="B19" s="290" t="s">
        <v>1301</v>
      </c>
      <c r="C19" s="289" t="s">
        <v>404</v>
      </c>
      <c r="D19" s="288" t="s">
        <v>1298</v>
      </c>
      <c r="E19" s="287" t="s">
        <v>1298</v>
      </c>
      <c r="F19" s="286" t="s">
        <v>1298</v>
      </c>
      <c r="G19" s="277"/>
      <c r="H19" s="276"/>
    </row>
    <row r="20" spans="2:13" ht="59.25" customHeight="1" thickBot="1" x14ac:dyDescent="0.3">
      <c r="B20" s="285" t="s">
        <v>1300</v>
      </c>
      <c r="C20" s="284">
        <v>0.7</v>
      </c>
      <c r="D20" s="278" t="s">
        <v>1298</v>
      </c>
      <c r="E20" s="278" t="s">
        <v>1298</v>
      </c>
      <c r="F20" s="283" t="s">
        <v>1298</v>
      </c>
      <c r="H20" s="276"/>
    </row>
    <row r="21" spans="2:13" ht="59.25" customHeight="1" thickBot="1" x14ac:dyDescent="0.3">
      <c r="B21" s="282" t="s">
        <v>1299</v>
      </c>
      <c r="C21" s="281">
        <v>0.36</v>
      </c>
      <c r="D21" s="280" t="s">
        <v>1298</v>
      </c>
      <c r="E21" s="279" t="s">
        <v>1298</v>
      </c>
      <c r="F21" s="278" t="s">
        <v>1298</v>
      </c>
      <c r="G21" s="277"/>
      <c r="H21" s="276"/>
    </row>
    <row r="22" spans="2:13" ht="15.75" thickBot="1" x14ac:dyDescent="0.3">
      <c r="B22" s="1643" t="s">
        <v>1297</v>
      </c>
      <c r="C22" s="1644"/>
      <c r="D22" s="1644"/>
      <c r="E22" s="1644"/>
      <c r="F22" s="1645"/>
    </row>
    <row r="23" spans="2:13" ht="15.75" thickBot="1" x14ac:dyDescent="0.3">
      <c r="B23" s="1622" t="s">
        <v>1296</v>
      </c>
      <c r="C23" s="1623"/>
      <c r="D23" s="1623"/>
      <c r="E23" s="1623"/>
      <c r="F23" s="1624"/>
    </row>
    <row r="24" spans="2:13" ht="18.75" customHeight="1" thickBot="1" x14ac:dyDescent="0.3">
      <c r="B24" s="266" t="s">
        <v>1295</v>
      </c>
      <c r="C24" s="1625" t="s">
        <v>1294</v>
      </c>
      <c r="D24" s="1591"/>
      <c r="E24" s="1591"/>
      <c r="F24" s="1592"/>
      <c r="J24" s="245"/>
    </row>
    <row r="25" spans="2:13" ht="31.5" customHeight="1" thickBot="1" x14ac:dyDescent="0.3">
      <c r="B25" s="263" t="s">
        <v>666</v>
      </c>
      <c r="C25" s="1626" t="s">
        <v>1293</v>
      </c>
      <c r="D25" s="1627"/>
      <c r="E25" s="1627"/>
      <c r="F25" s="1628"/>
    </row>
    <row r="26" spans="2:13" ht="28.5" customHeight="1" thickBot="1" x14ac:dyDescent="0.3">
      <c r="B26" s="263" t="s">
        <v>50</v>
      </c>
      <c r="C26" s="1625" t="s">
        <v>1292</v>
      </c>
      <c r="D26" s="1629"/>
      <c r="E26" s="1629"/>
      <c r="F26" s="1630"/>
    </row>
    <row r="27" spans="2:13" ht="12.75" customHeight="1" x14ac:dyDescent="0.25">
      <c r="B27" s="1602"/>
      <c r="C27" s="261">
        <v>2026</v>
      </c>
      <c r="D27" s="261">
        <v>2027</v>
      </c>
      <c r="E27" s="261">
        <v>2028</v>
      </c>
      <c r="F27" s="261">
        <v>2029</v>
      </c>
    </row>
    <row r="28" spans="2:13" ht="12.75" customHeight="1" thickBot="1" x14ac:dyDescent="0.3">
      <c r="B28" s="1603"/>
      <c r="C28" s="259" t="s">
        <v>17</v>
      </c>
      <c r="D28" s="259" t="s">
        <v>18</v>
      </c>
      <c r="E28" s="259" t="s">
        <v>18</v>
      </c>
      <c r="F28" s="259" t="s">
        <v>18</v>
      </c>
    </row>
    <row r="29" spans="2:13" ht="15.75" thickBot="1" x14ac:dyDescent="0.3">
      <c r="B29" s="263" t="s">
        <v>52</v>
      </c>
      <c r="C29" s="264">
        <v>3080</v>
      </c>
      <c r="D29" s="264">
        <v>3090</v>
      </c>
      <c r="E29" s="264">
        <v>3100</v>
      </c>
      <c r="F29" s="264">
        <v>3110</v>
      </c>
    </row>
    <row r="30" spans="2:13" ht="15.75" thickBot="1" x14ac:dyDescent="0.3">
      <c r="B30" s="263" t="s">
        <v>664</v>
      </c>
      <c r="C30" s="275">
        <v>111479</v>
      </c>
      <c r="D30" s="275">
        <v>111270</v>
      </c>
      <c r="E30" s="275">
        <v>111709</v>
      </c>
      <c r="F30" s="275">
        <v>112148</v>
      </c>
      <c r="G30" s="267"/>
      <c r="H30" s="267"/>
      <c r="I30" s="267"/>
      <c r="J30" s="274"/>
      <c r="K30" s="267"/>
      <c r="L30" s="267"/>
      <c r="M30" s="267"/>
    </row>
    <row r="31" spans="2:13" ht="15.75" thickBot="1" x14ac:dyDescent="0.3">
      <c r="B31" s="263" t="s">
        <v>663</v>
      </c>
      <c r="C31" s="264">
        <v>36.194480519480521</v>
      </c>
      <c r="D31" s="264">
        <v>36.009708737864081</v>
      </c>
      <c r="E31" s="264">
        <v>36.035161290322584</v>
      </c>
      <c r="F31" s="264">
        <v>36.060450160771701</v>
      </c>
    </row>
    <row r="32" spans="2:13" ht="15.75" thickBot="1" x14ac:dyDescent="0.3">
      <c r="B32" s="263" t="s">
        <v>662</v>
      </c>
      <c r="C32" s="260" t="s">
        <v>688</v>
      </c>
      <c r="D32" s="262">
        <v>3.2467532467532756E-3</v>
      </c>
      <c r="E32" s="262">
        <v>3.2362459546926292E-3</v>
      </c>
      <c r="F32" s="262">
        <v>3.225806451612856E-3</v>
      </c>
      <c r="H32" s="246"/>
      <c r="I32" s="246"/>
      <c r="J32" s="246"/>
      <c r="K32" s="246"/>
      <c r="L32" s="246"/>
    </row>
    <row r="33" spans="2:6" ht="15.75" thickBot="1" x14ac:dyDescent="0.3">
      <c r="B33" s="263" t="s">
        <v>661</v>
      </c>
      <c r="C33" s="260" t="s">
        <v>688</v>
      </c>
      <c r="D33" s="262">
        <v>-1.874792561827765E-3</v>
      </c>
      <c r="E33" s="262">
        <v>3.9453581378627867E-3</v>
      </c>
      <c r="F33" s="262">
        <v>3.9298534585396894E-3</v>
      </c>
    </row>
    <row r="34" spans="2:6" ht="15.75" thickBot="1" x14ac:dyDescent="0.3">
      <c r="B34" s="263" t="s">
        <v>68</v>
      </c>
      <c r="C34" s="260" t="s">
        <v>688</v>
      </c>
      <c r="D34" s="262">
        <v>-5.1049712266761915E-3</v>
      </c>
      <c r="E34" s="262">
        <v>7.0682472451499834E-4</v>
      </c>
      <c r="F34" s="262">
        <v>7.0178319018388002E-4</v>
      </c>
    </row>
    <row r="35" spans="2:6" ht="15.75" thickBot="1" x14ac:dyDescent="0.3">
      <c r="B35" s="1604" t="s">
        <v>1291</v>
      </c>
      <c r="C35" s="1605"/>
      <c r="D35" s="1605"/>
      <c r="E35" s="1605"/>
      <c r="F35" s="1606"/>
    </row>
    <row r="36" spans="2:6" ht="12.75" customHeight="1" x14ac:dyDescent="0.25">
      <c r="B36" s="1602"/>
      <c r="C36" s="261">
        <v>2026</v>
      </c>
      <c r="D36" s="261">
        <v>2027</v>
      </c>
      <c r="E36" s="261">
        <v>2028</v>
      </c>
      <c r="F36" s="261">
        <v>2029</v>
      </c>
    </row>
    <row r="37" spans="2:6" ht="12.75" customHeight="1" thickBot="1" x14ac:dyDescent="0.3">
      <c r="B37" s="1603"/>
      <c r="C37" s="259" t="s">
        <v>17</v>
      </c>
      <c r="D37" s="259" t="s">
        <v>18</v>
      </c>
      <c r="E37" s="259" t="s">
        <v>18</v>
      </c>
      <c r="F37" s="259" t="s">
        <v>18</v>
      </c>
    </row>
    <row r="38" spans="2:6" ht="15.75" thickBot="1" x14ac:dyDescent="0.3">
      <c r="B38" s="241" t="s">
        <v>653</v>
      </c>
      <c r="C38" s="242">
        <v>68888</v>
      </c>
      <c r="D38" s="242">
        <v>69077</v>
      </c>
      <c r="E38" s="242">
        <v>69516</v>
      </c>
      <c r="F38" s="242">
        <v>69955</v>
      </c>
    </row>
    <row r="39" spans="2:6" ht="15.75" thickBot="1" x14ac:dyDescent="0.3">
      <c r="B39" s="243" t="s">
        <v>643</v>
      </c>
      <c r="C39" s="244">
        <v>68888</v>
      </c>
      <c r="D39" s="244">
        <v>69077</v>
      </c>
      <c r="E39" s="244">
        <v>69516</v>
      </c>
      <c r="F39" s="244">
        <v>69955</v>
      </c>
    </row>
    <row r="40" spans="2:6" ht="15.75" thickBot="1" x14ac:dyDescent="0.3">
      <c r="B40" s="243" t="s">
        <v>658</v>
      </c>
      <c r="C40" s="244"/>
      <c r="D40" s="273"/>
      <c r="E40" s="273"/>
      <c r="F40" s="273"/>
    </row>
    <row r="41" spans="2:6" ht="24.75" thickBot="1" x14ac:dyDescent="0.3">
      <c r="B41" s="241" t="s">
        <v>652</v>
      </c>
      <c r="C41" s="242">
        <v>11704</v>
      </c>
      <c r="D41" s="242">
        <v>11704</v>
      </c>
      <c r="E41" s="242">
        <v>11704</v>
      </c>
      <c r="F41" s="242">
        <v>11704</v>
      </c>
    </row>
    <row r="42" spans="2:6" ht="15.75" thickBot="1" x14ac:dyDescent="0.3">
      <c r="B42" s="243" t="s">
        <v>643</v>
      </c>
      <c r="C42" s="242">
        <v>11704</v>
      </c>
      <c r="D42" s="257">
        <v>11704</v>
      </c>
      <c r="E42" s="257">
        <v>11704</v>
      </c>
      <c r="F42" s="257">
        <v>11704</v>
      </c>
    </row>
    <row r="43" spans="2:6" ht="15.75" thickBot="1" x14ac:dyDescent="0.3">
      <c r="B43" s="243" t="s">
        <v>658</v>
      </c>
      <c r="C43" s="244"/>
      <c r="D43" s="242"/>
      <c r="E43" s="242"/>
      <c r="F43" s="242"/>
    </row>
    <row r="44" spans="2:6" ht="15.75" thickBot="1" x14ac:dyDescent="0.3">
      <c r="B44" s="241" t="s">
        <v>651</v>
      </c>
      <c r="C44" s="242">
        <v>30489</v>
      </c>
      <c r="D44" s="242">
        <v>30489</v>
      </c>
      <c r="E44" s="242">
        <v>30489</v>
      </c>
      <c r="F44" s="242">
        <v>30489</v>
      </c>
    </row>
    <row r="45" spans="2:6" ht="15.75" thickBot="1" x14ac:dyDescent="0.3">
      <c r="B45" s="243" t="s">
        <v>643</v>
      </c>
      <c r="C45" s="242">
        <v>30489</v>
      </c>
      <c r="D45" s="242">
        <v>30489</v>
      </c>
      <c r="E45" s="242">
        <v>30489</v>
      </c>
      <c r="F45" s="242">
        <v>30489</v>
      </c>
    </row>
    <row r="46" spans="2:6" ht="15.75" thickBot="1" x14ac:dyDescent="0.3">
      <c r="B46" s="243" t="s">
        <v>658</v>
      </c>
      <c r="C46" s="244"/>
      <c r="D46" s="242"/>
      <c r="E46" s="242"/>
      <c r="F46" s="242"/>
    </row>
    <row r="47" spans="2:6" ht="15.75" thickBot="1" x14ac:dyDescent="0.3">
      <c r="B47" s="241" t="s">
        <v>650</v>
      </c>
      <c r="C47" s="244">
        <v>0</v>
      </c>
      <c r="D47" s="242">
        <v>0</v>
      </c>
      <c r="E47" s="242">
        <v>0</v>
      </c>
      <c r="F47" s="242">
        <v>0</v>
      </c>
    </row>
    <row r="48" spans="2:6" ht="15.75" thickBot="1" x14ac:dyDescent="0.3">
      <c r="B48" s="243" t="s">
        <v>643</v>
      </c>
      <c r="C48" s="244"/>
      <c r="D48" s="242"/>
      <c r="E48" s="242"/>
      <c r="F48" s="242"/>
    </row>
    <row r="49" spans="1:13" ht="15.75" thickBot="1" x14ac:dyDescent="0.3">
      <c r="B49" s="243" t="s">
        <v>658</v>
      </c>
      <c r="C49" s="244"/>
      <c r="D49" s="242"/>
      <c r="E49" s="242"/>
      <c r="F49" s="242"/>
    </row>
    <row r="50" spans="1:13" ht="15.75" thickBot="1" x14ac:dyDescent="0.3">
      <c r="B50" s="241" t="s">
        <v>649</v>
      </c>
      <c r="C50" s="244">
        <v>0</v>
      </c>
      <c r="D50" s="242">
        <v>0</v>
      </c>
      <c r="E50" s="242">
        <v>0</v>
      </c>
      <c r="F50" s="242">
        <v>0</v>
      </c>
    </row>
    <row r="51" spans="1:13" ht="15.75" thickBot="1" x14ac:dyDescent="0.3">
      <c r="B51" s="243" t="s">
        <v>643</v>
      </c>
      <c r="C51" s="244"/>
      <c r="D51" s="242"/>
      <c r="E51" s="242"/>
      <c r="F51" s="242"/>
    </row>
    <row r="52" spans="1:13" ht="15.75" thickBot="1" x14ac:dyDescent="0.3">
      <c r="B52" s="243" t="s">
        <v>658</v>
      </c>
      <c r="C52" s="244"/>
      <c r="D52" s="242"/>
      <c r="E52" s="242"/>
      <c r="F52" s="242"/>
    </row>
    <row r="53" spans="1:13" ht="15.75" thickBot="1" x14ac:dyDescent="0.3">
      <c r="B53" s="241" t="s">
        <v>648</v>
      </c>
      <c r="C53" s="244">
        <v>0</v>
      </c>
      <c r="D53" s="242">
        <v>0</v>
      </c>
      <c r="E53" s="242">
        <v>0</v>
      </c>
      <c r="F53" s="242">
        <v>0</v>
      </c>
    </row>
    <row r="54" spans="1:13" ht="15.75" thickBot="1" x14ac:dyDescent="0.3">
      <c r="B54" s="243" t="s">
        <v>643</v>
      </c>
      <c r="C54" s="244"/>
      <c r="D54" s="242"/>
      <c r="E54" s="242"/>
      <c r="F54" s="242"/>
    </row>
    <row r="55" spans="1:13" ht="15.75" thickBot="1" x14ac:dyDescent="0.3">
      <c r="B55" s="243" t="s">
        <v>658</v>
      </c>
      <c r="C55" s="244"/>
      <c r="D55" s="242"/>
      <c r="E55" s="242"/>
      <c r="F55" s="242"/>
    </row>
    <row r="56" spans="1:13" ht="24.75" thickBot="1" x14ac:dyDescent="0.3">
      <c r="B56" s="241" t="s">
        <v>647</v>
      </c>
      <c r="C56" s="244">
        <v>398</v>
      </c>
      <c r="D56" s="242">
        <v>0</v>
      </c>
      <c r="E56" s="242">
        <v>0</v>
      </c>
      <c r="F56" s="242">
        <v>0</v>
      </c>
      <c r="I56" s="272"/>
    </row>
    <row r="57" spans="1:13" ht="15.75" thickBot="1" x14ac:dyDescent="0.3">
      <c r="B57" s="243" t="s">
        <v>643</v>
      </c>
      <c r="C57" s="244">
        <v>398</v>
      </c>
      <c r="D57" s="269"/>
      <c r="E57" s="269"/>
      <c r="F57" s="269"/>
      <c r="K57" s="271"/>
      <c r="L57" s="271"/>
      <c r="M57" s="271"/>
    </row>
    <row r="58" spans="1:13" ht="15.75" thickBot="1" x14ac:dyDescent="0.3">
      <c r="B58" s="243" t="s">
        <v>658</v>
      </c>
      <c r="C58" s="244"/>
      <c r="D58" s="270"/>
      <c r="E58" s="269"/>
      <c r="F58" s="269"/>
    </row>
    <row r="59" spans="1:13" ht="15.75" thickBot="1" x14ac:dyDescent="0.3">
      <c r="B59" s="268" t="s">
        <v>89</v>
      </c>
      <c r="C59" s="244">
        <v>111479</v>
      </c>
      <c r="D59" s="244">
        <v>111270</v>
      </c>
      <c r="E59" s="244">
        <v>111709</v>
      </c>
      <c r="F59" s="244">
        <v>112148</v>
      </c>
    </row>
    <row r="60" spans="1:13" ht="15.75" thickBot="1" x14ac:dyDescent="0.3">
      <c r="B60" s="239" t="s">
        <v>639</v>
      </c>
      <c r="C60" s="238">
        <v>0</v>
      </c>
      <c r="D60" s="238">
        <v>0</v>
      </c>
      <c r="E60" s="238">
        <v>0</v>
      </c>
      <c r="F60" s="238">
        <v>0</v>
      </c>
    </row>
    <row r="61" spans="1:13" ht="15.75" thickBot="1" x14ac:dyDescent="0.3">
      <c r="B61" s="1622" t="s">
        <v>698</v>
      </c>
      <c r="C61" s="1623"/>
      <c r="D61" s="1623"/>
      <c r="E61" s="1623"/>
      <c r="F61" s="1624"/>
    </row>
    <row r="62" spans="1:13" ht="15.75" thickBot="1" x14ac:dyDescent="0.3">
      <c r="B62" s="1622" t="s">
        <v>697</v>
      </c>
      <c r="C62" s="1623"/>
      <c r="D62" s="1623"/>
      <c r="E62" s="1623"/>
      <c r="F62" s="1624"/>
    </row>
    <row r="63" spans="1:13" ht="15.75" thickBot="1" x14ac:dyDescent="0.3">
      <c r="B63" s="266" t="s">
        <v>1290</v>
      </c>
      <c r="C63" s="1619" t="s">
        <v>1289</v>
      </c>
      <c r="D63" s="1620"/>
      <c r="E63" s="1620"/>
      <c r="F63" s="1621"/>
    </row>
    <row r="64" spans="1:13" ht="35.25" customHeight="1" thickBot="1" x14ac:dyDescent="0.3">
      <c r="A64" s="267"/>
      <c r="B64" s="266" t="s">
        <v>702</v>
      </c>
      <c r="C64" s="266" t="s">
        <v>1288</v>
      </c>
      <c r="D64" s="265" t="s">
        <v>1287</v>
      </c>
      <c r="E64" s="1634" t="s">
        <v>1286</v>
      </c>
      <c r="F64" s="1635"/>
      <c r="J64" s="245"/>
    </row>
    <row r="65" spans="2:12" ht="17.25" customHeight="1" thickBot="1" x14ac:dyDescent="0.3">
      <c r="B65" s="263" t="s">
        <v>666</v>
      </c>
      <c r="C65" s="1619" t="s">
        <v>1285</v>
      </c>
      <c r="D65" s="1620"/>
      <c r="E65" s="1620"/>
      <c r="F65" s="1621"/>
    </row>
    <row r="66" spans="2:12" ht="15.75" thickBot="1" x14ac:dyDescent="0.3">
      <c r="B66" s="263" t="s">
        <v>50</v>
      </c>
      <c r="C66" s="1590" t="s">
        <v>1284</v>
      </c>
      <c r="D66" s="1591"/>
      <c r="E66" s="1591"/>
      <c r="F66" s="1592"/>
    </row>
    <row r="67" spans="2:12" ht="12.75" customHeight="1" x14ac:dyDescent="0.25">
      <c r="B67" s="1602"/>
      <c r="C67" s="261">
        <v>2026</v>
      </c>
      <c r="D67" s="261">
        <v>2027</v>
      </c>
      <c r="E67" s="261">
        <v>2028</v>
      </c>
      <c r="F67" s="261">
        <v>2029</v>
      </c>
    </row>
    <row r="68" spans="2:12" ht="14.25" customHeight="1" thickBot="1" x14ac:dyDescent="0.3">
      <c r="B68" s="1603"/>
      <c r="C68" s="259" t="s">
        <v>17</v>
      </c>
      <c r="D68" s="259" t="s">
        <v>18</v>
      </c>
      <c r="E68" s="259" t="s">
        <v>18</v>
      </c>
      <c r="F68" s="259" t="s">
        <v>18</v>
      </c>
    </row>
    <row r="69" spans="2:12" ht="15.75" thickBot="1" x14ac:dyDescent="0.3">
      <c r="B69" s="263" t="s">
        <v>52</v>
      </c>
      <c r="C69" s="260">
        <v>18</v>
      </c>
      <c r="D69" s="260">
        <v>18</v>
      </c>
      <c r="E69" s="260">
        <v>18</v>
      </c>
      <c r="F69" s="260">
        <v>20</v>
      </c>
      <c r="J69" s="245"/>
    </row>
    <row r="70" spans="2:12" ht="15.75" thickBot="1" x14ac:dyDescent="0.3">
      <c r="B70" s="263" t="s">
        <v>664</v>
      </c>
      <c r="C70" s="264">
        <v>3000</v>
      </c>
      <c r="D70" s="264">
        <v>3000</v>
      </c>
      <c r="E70" s="264">
        <v>3000</v>
      </c>
      <c r="F70" s="264">
        <v>3000</v>
      </c>
    </row>
    <row r="71" spans="2:12" ht="15.75" thickBot="1" x14ac:dyDescent="0.3">
      <c r="B71" s="263" t="s">
        <v>663</v>
      </c>
      <c r="C71" s="264">
        <v>166.66666666666666</v>
      </c>
      <c r="D71" s="264">
        <v>166.66666666666666</v>
      </c>
      <c r="E71" s="264">
        <v>166.66666666666666</v>
      </c>
      <c r="F71" s="264">
        <v>150</v>
      </c>
    </row>
    <row r="72" spans="2:12" ht="15.75" thickBot="1" x14ac:dyDescent="0.3">
      <c r="B72" s="263" t="s">
        <v>662</v>
      </c>
      <c r="C72" s="260" t="s">
        <v>688</v>
      </c>
      <c r="D72" s="262">
        <v>0</v>
      </c>
      <c r="E72" s="262">
        <v>0</v>
      </c>
      <c r="F72" s="262">
        <v>0.11111111111111116</v>
      </c>
      <c r="H72" s="246"/>
      <c r="I72" s="246"/>
      <c r="J72" s="246"/>
      <c r="K72" s="246"/>
      <c r="L72" s="246"/>
    </row>
    <row r="73" spans="2:12" ht="15.75" thickBot="1" x14ac:dyDescent="0.3">
      <c r="B73" s="263" t="s">
        <v>661</v>
      </c>
      <c r="C73" s="260" t="s">
        <v>688</v>
      </c>
      <c r="D73" s="262">
        <v>0</v>
      </c>
      <c r="E73" s="262">
        <v>0</v>
      </c>
      <c r="F73" s="262">
        <v>0</v>
      </c>
      <c r="J73" s="245"/>
    </row>
    <row r="74" spans="2:12" ht="15.75" thickBot="1" x14ac:dyDescent="0.3">
      <c r="B74" s="263" t="s">
        <v>68</v>
      </c>
      <c r="C74" s="260" t="s">
        <v>688</v>
      </c>
      <c r="D74" s="262">
        <v>0</v>
      </c>
      <c r="E74" s="262">
        <v>0</v>
      </c>
      <c r="F74" s="262">
        <v>-9.9999999999999978E-2</v>
      </c>
    </row>
    <row r="75" spans="2:12" ht="15.75" thickBot="1" x14ac:dyDescent="0.3">
      <c r="B75" s="1604" t="s">
        <v>1283</v>
      </c>
      <c r="C75" s="1605"/>
      <c r="D75" s="1605"/>
      <c r="E75" s="1605"/>
      <c r="F75" s="1606"/>
    </row>
    <row r="76" spans="2:12" ht="12.75" customHeight="1" x14ac:dyDescent="0.25">
      <c r="B76" s="1602"/>
      <c r="C76" s="261">
        <v>2026</v>
      </c>
      <c r="D76" s="261">
        <v>2027</v>
      </c>
      <c r="E76" s="261">
        <v>2028</v>
      </c>
      <c r="F76" s="261">
        <v>2029</v>
      </c>
    </row>
    <row r="77" spans="2:12" ht="9" customHeight="1" thickBot="1" x14ac:dyDescent="0.3">
      <c r="B77" s="1603"/>
      <c r="C77" s="259" t="s">
        <v>17</v>
      </c>
      <c r="D77" s="259" t="s">
        <v>18</v>
      </c>
      <c r="E77" s="259" t="s">
        <v>18</v>
      </c>
      <c r="F77" s="259" t="s">
        <v>18</v>
      </c>
    </row>
    <row r="78" spans="2:12" ht="15.75" thickBot="1" x14ac:dyDescent="0.3">
      <c r="B78" s="241" t="s">
        <v>679</v>
      </c>
      <c r="C78" s="242"/>
      <c r="D78" s="242"/>
      <c r="E78" s="242"/>
      <c r="F78" s="242"/>
    </row>
    <row r="79" spans="2:12" ht="15.75" thickBot="1" x14ac:dyDescent="0.3">
      <c r="B79" s="241" t="s">
        <v>678</v>
      </c>
      <c r="C79" s="258">
        <v>3000</v>
      </c>
      <c r="D79" s="257">
        <v>3000</v>
      </c>
      <c r="E79" s="257">
        <v>3000</v>
      </c>
      <c r="F79" s="257">
        <v>3000</v>
      </c>
    </row>
    <row r="80" spans="2:12" ht="15.75" thickBot="1" x14ac:dyDescent="0.3">
      <c r="B80" s="256" t="s">
        <v>677</v>
      </c>
      <c r="C80" s="255">
        <v>3000</v>
      </c>
      <c r="D80" s="255">
        <v>3000</v>
      </c>
      <c r="E80" s="255">
        <v>3000</v>
      </c>
      <c r="F80" s="255">
        <v>3000</v>
      </c>
    </row>
    <row r="81" spans="2:10" ht="12.75" customHeight="1" x14ac:dyDescent="0.25">
      <c r="B81" s="1607"/>
      <c r="C81" s="254">
        <v>2026</v>
      </c>
      <c r="D81" s="254">
        <v>2027</v>
      </c>
      <c r="E81" s="254">
        <v>2028</v>
      </c>
      <c r="F81" s="253">
        <v>2029</v>
      </c>
    </row>
    <row r="82" spans="2:10" ht="13.5" customHeight="1" thickBot="1" x14ac:dyDescent="0.3">
      <c r="B82" s="1608"/>
      <c r="C82" s="252" t="s">
        <v>17</v>
      </c>
      <c r="D82" s="252" t="s">
        <v>18</v>
      </c>
      <c r="E82" s="252" t="s">
        <v>18</v>
      </c>
      <c r="F82" s="251" t="s">
        <v>18</v>
      </c>
    </row>
    <row r="83" spans="2:10" ht="18" customHeight="1" thickBot="1" x14ac:dyDescent="0.3">
      <c r="B83" s="250"/>
      <c r="C83" s="249"/>
      <c r="D83" s="249"/>
      <c r="E83" s="249"/>
      <c r="F83" s="249"/>
    </row>
    <row r="84" spans="2:10" ht="27" customHeight="1" thickBot="1" x14ac:dyDescent="0.3">
      <c r="B84" s="248" t="s">
        <v>655</v>
      </c>
      <c r="C84" s="247">
        <v>114479</v>
      </c>
      <c r="D84" s="247">
        <v>114270</v>
      </c>
      <c r="E84" s="247">
        <v>114709</v>
      </c>
      <c r="F84" s="247">
        <v>115148</v>
      </c>
    </row>
    <row r="85" spans="2:10" ht="24.75" thickBot="1" x14ac:dyDescent="0.3">
      <c r="B85" s="248" t="s">
        <v>654</v>
      </c>
      <c r="C85" s="247">
        <v>114479</v>
      </c>
      <c r="D85" s="247">
        <v>114270</v>
      </c>
      <c r="E85" s="247">
        <v>114709</v>
      </c>
      <c r="F85" s="247">
        <v>115148</v>
      </c>
      <c r="H85" s="246"/>
      <c r="I85" s="246"/>
      <c r="J85" s="246"/>
    </row>
    <row r="86" spans="2:10" ht="15.75" thickBot="1" x14ac:dyDescent="0.3">
      <c r="B86" s="241" t="s">
        <v>653</v>
      </c>
      <c r="C86" s="240">
        <v>68888</v>
      </c>
      <c r="D86" s="240">
        <v>69077</v>
      </c>
      <c r="E86" s="240">
        <v>69516</v>
      </c>
      <c r="F86" s="240">
        <v>69955</v>
      </c>
      <c r="H86" s="246"/>
      <c r="I86" s="246"/>
      <c r="J86" s="245"/>
    </row>
    <row r="87" spans="2:10" ht="15.75" thickBot="1" x14ac:dyDescent="0.3">
      <c r="B87" s="243" t="s">
        <v>643</v>
      </c>
      <c r="C87" s="244">
        <v>68888</v>
      </c>
      <c r="D87" s="244">
        <v>69077</v>
      </c>
      <c r="E87" s="244">
        <v>69516</v>
      </c>
      <c r="F87" s="244">
        <v>69955</v>
      </c>
    </row>
    <row r="88" spans="2:10" ht="15.75" thickBot="1" x14ac:dyDescent="0.3">
      <c r="B88" s="243" t="s">
        <v>646</v>
      </c>
      <c r="C88" s="244">
        <v>0</v>
      </c>
      <c r="D88" s="244">
        <v>0</v>
      </c>
      <c r="E88" s="244">
        <v>0</v>
      </c>
      <c r="F88" s="244">
        <v>0</v>
      </c>
    </row>
    <row r="89" spans="2:10" ht="24.75" thickBot="1" x14ac:dyDescent="0.3">
      <c r="B89" s="241" t="s">
        <v>652</v>
      </c>
      <c r="C89" s="240">
        <v>11704</v>
      </c>
      <c r="D89" s="240">
        <v>11704</v>
      </c>
      <c r="E89" s="240">
        <v>11704</v>
      </c>
      <c r="F89" s="240">
        <v>11704</v>
      </c>
    </row>
    <row r="90" spans="2:10" ht="15.75" thickBot="1" x14ac:dyDescent="0.3">
      <c r="B90" s="243" t="s">
        <v>643</v>
      </c>
      <c r="C90" s="242">
        <v>11704</v>
      </c>
      <c r="D90" s="242">
        <v>11704</v>
      </c>
      <c r="E90" s="242">
        <v>11704</v>
      </c>
      <c r="F90" s="242">
        <v>11704</v>
      </c>
    </row>
    <row r="91" spans="2:10" ht="15.75" customHeight="1" thickBot="1" x14ac:dyDescent="0.3">
      <c r="B91" s="243" t="s">
        <v>646</v>
      </c>
      <c r="C91" s="244">
        <v>0</v>
      </c>
      <c r="D91" s="244">
        <v>0</v>
      </c>
      <c r="E91" s="244">
        <v>0</v>
      </c>
      <c r="F91" s="244">
        <v>0</v>
      </c>
    </row>
    <row r="92" spans="2:10" ht="15.75" thickBot="1" x14ac:dyDescent="0.3">
      <c r="B92" s="241" t="s">
        <v>651</v>
      </c>
      <c r="C92" s="240">
        <v>30489</v>
      </c>
      <c r="D92" s="240">
        <v>30489</v>
      </c>
      <c r="E92" s="240">
        <v>30489</v>
      </c>
      <c r="F92" s="240">
        <v>30489</v>
      </c>
    </row>
    <row r="93" spans="2:10" ht="15.75" thickBot="1" x14ac:dyDescent="0.3">
      <c r="B93" s="243" t="s">
        <v>643</v>
      </c>
      <c r="C93" s="244">
        <v>30489</v>
      </c>
      <c r="D93" s="244">
        <v>30489</v>
      </c>
      <c r="E93" s="244">
        <v>30489</v>
      </c>
      <c r="F93" s="244">
        <v>30489</v>
      </c>
    </row>
    <row r="94" spans="2:10" ht="15.75" thickBot="1" x14ac:dyDescent="0.3">
      <c r="B94" s="243" t="s">
        <v>646</v>
      </c>
      <c r="C94" s="244">
        <v>0</v>
      </c>
      <c r="D94" s="244">
        <v>0</v>
      </c>
      <c r="E94" s="244">
        <v>0</v>
      </c>
      <c r="F94" s="244">
        <v>0</v>
      </c>
    </row>
    <row r="95" spans="2:10" ht="15.75" thickBot="1" x14ac:dyDescent="0.3">
      <c r="B95" s="241" t="s">
        <v>650</v>
      </c>
      <c r="C95" s="240">
        <v>0</v>
      </c>
      <c r="D95" s="240">
        <v>0</v>
      </c>
      <c r="E95" s="240">
        <v>0</v>
      </c>
      <c r="F95" s="240">
        <v>0</v>
      </c>
    </row>
    <row r="96" spans="2:10" ht="15.75" thickBot="1" x14ac:dyDescent="0.3">
      <c r="B96" s="243" t="s">
        <v>643</v>
      </c>
      <c r="C96" s="242">
        <v>0</v>
      </c>
      <c r="D96" s="242">
        <v>0</v>
      </c>
      <c r="E96" s="242">
        <v>0</v>
      </c>
      <c r="F96" s="242">
        <v>0</v>
      </c>
    </row>
    <row r="97" spans="1:10" ht="15.75" thickBot="1" x14ac:dyDescent="0.3">
      <c r="B97" s="243" t="s">
        <v>646</v>
      </c>
      <c r="C97" s="242">
        <v>0</v>
      </c>
      <c r="D97" s="242">
        <v>0</v>
      </c>
      <c r="E97" s="242">
        <v>0</v>
      </c>
      <c r="F97" s="242">
        <v>0</v>
      </c>
    </row>
    <row r="98" spans="1:10" ht="15.75" thickBot="1" x14ac:dyDescent="0.3">
      <c r="B98" s="241" t="s">
        <v>649</v>
      </c>
      <c r="C98" s="240">
        <v>0</v>
      </c>
      <c r="D98" s="240">
        <v>0</v>
      </c>
      <c r="E98" s="240">
        <v>0</v>
      </c>
      <c r="F98" s="240">
        <v>0</v>
      </c>
    </row>
    <row r="99" spans="1:10" ht="15.75" thickBot="1" x14ac:dyDescent="0.3">
      <c r="B99" s="243" t="s">
        <v>643</v>
      </c>
      <c r="C99" s="242">
        <v>0</v>
      </c>
      <c r="D99" s="242">
        <v>0</v>
      </c>
      <c r="E99" s="242">
        <v>0</v>
      </c>
      <c r="F99" s="242">
        <v>0</v>
      </c>
    </row>
    <row r="100" spans="1:10" ht="15.75" thickBot="1" x14ac:dyDescent="0.3">
      <c r="B100" s="243" t="s">
        <v>646</v>
      </c>
      <c r="C100" s="242">
        <v>0</v>
      </c>
      <c r="D100" s="242">
        <v>0</v>
      </c>
      <c r="E100" s="242">
        <v>0</v>
      </c>
      <c r="F100" s="242">
        <v>0</v>
      </c>
    </row>
    <row r="101" spans="1:10" ht="15.75" thickBot="1" x14ac:dyDescent="0.3">
      <c r="B101" s="241" t="s">
        <v>648</v>
      </c>
      <c r="C101" s="240">
        <v>0</v>
      </c>
      <c r="D101" s="240">
        <v>0</v>
      </c>
      <c r="E101" s="240">
        <v>0</v>
      </c>
      <c r="F101" s="240">
        <v>0</v>
      </c>
    </row>
    <row r="102" spans="1:10" ht="15.75" thickBot="1" x14ac:dyDescent="0.3">
      <c r="B102" s="243" t="s">
        <v>643</v>
      </c>
      <c r="C102" s="242">
        <v>0</v>
      </c>
      <c r="D102" s="242">
        <v>0</v>
      </c>
      <c r="E102" s="242">
        <v>0</v>
      </c>
      <c r="F102" s="242">
        <v>0</v>
      </c>
    </row>
    <row r="103" spans="1:10" ht="15.75" thickBot="1" x14ac:dyDescent="0.3">
      <c r="B103" s="243" t="s">
        <v>646</v>
      </c>
      <c r="C103" s="242">
        <v>0</v>
      </c>
      <c r="D103" s="242">
        <v>0</v>
      </c>
      <c r="E103" s="242">
        <v>0</v>
      </c>
      <c r="F103" s="242">
        <v>0</v>
      </c>
    </row>
    <row r="104" spans="1:10" ht="16.5" customHeight="1" thickBot="1" x14ac:dyDescent="0.3">
      <c r="B104" s="241" t="s">
        <v>647</v>
      </c>
      <c r="C104" s="240">
        <v>398</v>
      </c>
      <c r="D104" s="240">
        <v>0</v>
      </c>
      <c r="E104" s="240">
        <v>0</v>
      </c>
      <c r="F104" s="240">
        <v>0</v>
      </c>
    </row>
    <row r="105" spans="1:10" ht="15.75" thickBot="1" x14ac:dyDescent="0.3">
      <c r="B105" s="243" t="s">
        <v>643</v>
      </c>
      <c r="C105" s="242">
        <v>398</v>
      </c>
      <c r="D105" s="242">
        <v>0</v>
      </c>
      <c r="E105" s="242">
        <v>0</v>
      </c>
      <c r="F105" s="242">
        <v>0</v>
      </c>
    </row>
    <row r="106" spans="1:10" ht="15.75" thickBot="1" x14ac:dyDescent="0.3">
      <c r="B106" s="243" t="s">
        <v>646</v>
      </c>
      <c r="C106" s="242">
        <v>0</v>
      </c>
      <c r="D106" s="242">
        <v>0</v>
      </c>
      <c r="E106" s="242">
        <v>0</v>
      </c>
      <c r="F106" s="242">
        <v>0</v>
      </c>
    </row>
    <row r="107" spans="1:10" ht="15.75" thickBot="1" x14ac:dyDescent="0.3">
      <c r="B107" s="241" t="s">
        <v>645</v>
      </c>
      <c r="C107" s="240">
        <v>0</v>
      </c>
      <c r="D107" s="240">
        <v>0</v>
      </c>
      <c r="E107" s="240">
        <v>0</v>
      </c>
      <c r="F107" s="240">
        <v>0</v>
      </c>
    </row>
    <row r="108" spans="1:10" ht="15.75" thickBot="1" x14ac:dyDescent="0.3">
      <c r="B108" s="241" t="s">
        <v>644</v>
      </c>
      <c r="C108" s="240">
        <v>3000</v>
      </c>
      <c r="D108" s="240">
        <v>3000</v>
      </c>
      <c r="E108" s="240">
        <v>3000</v>
      </c>
      <c r="F108" s="240">
        <v>3000</v>
      </c>
    </row>
    <row r="109" spans="1:10" ht="15.75" thickBot="1" x14ac:dyDescent="0.3">
      <c r="B109" s="239" t="s">
        <v>639</v>
      </c>
      <c r="C109" s="238">
        <v>0</v>
      </c>
      <c r="D109" s="238">
        <v>0</v>
      </c>
      <c r="E109" s="238">
        <v>0</v>
      </c>
      <c r="F109" s="238">
        <v>0</v>
      </c>
    </row>
    <row r="110" spans="1:10" ht="15.75" thickBot="1" x14ac:dyDescent="0.3">
      <c r="B110" s="237"/>
      <c r="C110" s="236"/>
      <c r="D110" s="236"/>
      <c r="E110" s="236"/>
      <c r="F110" s="236"/>
    </row>
    <row r="111" spans="1:10" ht="15" customHeight="1" x14ac:dyDescent="0.25">
      <c r="A111" s="1609"/>
      <c r="B111" s="1610" t="s">
        <v>1282</v>
      </c>
      <c r="C111" s="235" t="s">
        <v>159</v>
      </c>
      <c r="D111" s="1613"/>
      <c r="E111" s="1614"/>
      <c r="F111" s="230"/>
      <c r="H111" s="231"/>
      <c r="I111" s="230"/>
      <c r="J111" s="230"/>
    </row>
    <row r="112" spans="1:10" ht="11.25" customHeight="1" x14ac:dyDescent="0.25">
      <c r="A112" s="1609"/>
      <c r="B112" s="1611"/>
      <c r="C112" s="234" t="s">
        <v>161</v>
      </c>
      <c r="D112" s="1615"/>
      <c r="E112" s="1616"/>
      <c r="F112" s="230"/>
      <c r="H112" s="231"/>
      <c r="I112" s="230"/>
      <c r="J112" s="230"/>
    </row>
    <row r="113" spans="1:10" ht="18" customHeight="1" thickBot="1" x14ac:dyDescent="0.3">
      <c r="A113" s="1609"/>
      <c r="B113" s="1612"/>
      <c r="C113" s="232" t="s">
        <v>164</v>
      </c>
      <c r="D113" s="1617"/>
      <c r="E113" s="1618"/>
      <c r="F113" s="230"/>
      <c r="H113" s="231"/>
      <c r="I113" s="230"/>
      <c r="J113" s="230"/>
    </row>
    <row r="114" spans="1:10" ht="15.75" thickBot="1" x14ac:dyDescent="0.3"/>
    <row r="115" spans="1:10" x14ac:dyDescent="0.25">
      <c r="B115" s="1593" t="s">
        <v>1281</v>
      </c>
      <c r="C115" s="229" t="s">
        <v>159</v>
      </c>
      <c r="D115" s="1596"/>
      <c r="E115" s="1597"/>
    </row>
    <row r="116" spans="1:10" x14ac:dyDescent="0.25">
      <c r="B116" s="1594"/>
      <c r="C116" s="228" t="s">
        <v>161</v>
      </c>
      <c r="D116" s="1598"/>
      <c r="E116" s="1599"/>
    </row>
    <row r="117" spans="1:10" ht="15.75" thickBot="1" x14ac:dyDescent="0.3">
      <c r="B117" s="1595"/>
      <c r="C117" s="227" t="s">
        <v>164</v>
      </c>
      <c r="D117" s="1600"/>
      <c r="E117" s="1601"/>
    </row>
  </sheetData>
  <mergeCells count="37">
    <mergeCell ref="B2:F2"/>
    <mergeCell ref="B3:F3"/>
    <mergeCell ref="C5:F5"/>
    <mergeCell ref="C6:F6"/>
    <mergeCell ref="C7:F7"/>
    <mergeCell ref="B8:F8"/>
    <mergeCell ref="B61:F61"/>
    <mergeCell ref="B62:F62"/>
    <mergeCell ref="C63:F63"/>
    <mergeCell ref="E64:F64"/>
    <mergeCell ref="B9:F11"/>
    <mergeCell ref="C12:F12"/>
    <mergeCell ref="C15:F15"/>
    <mergeCell ref="B16:F16"/>
    <mergeCell ref="B22:F22"/>
    <mergeCell ref="C65:F65"/>
    <mergeCell ref="B23:F23"/>
    <mergeCell ref="C24:F24"/>
    <mergeCell ref="C25:F25"/>
    <mergeCell ref="C26:F26"/>
    <mergeCell ref="B27:B28"/>
    <mergeCell ref="B35:F35"/>
    <mergeCell ref="B36:B37"/>
    <mergeCell ref="A111:A113"/>
    <mergeCell ref="B111:B113"/>
    <mergeCell ref="D111:E111"/>
    <mergeCell ref="D112:E112"/>
    <mergeCell ref="D113:E113"/>
    <mergeCell ref="C66:F66"/>
    <mergeCell ref="B115:B117"/>
    <mergeCell ref="D115:E115"/>
    <mergeCell ref="D116:E116"/>
    <mergeCell ref="D117:E117"/>
    <mergeCell ref="B67:B68"/>
    <mergeCell ref="B75:F75"/>
    <mergeCell ref="B76:B77"/>
    <mergeCell ref="B81:B82"/>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CF55D-136B-45D9-8749-A4144EC718B3}">
  <dimension ref="A2:WXZ158"/>
  <sheetViews>
    <sheetView topLeftCell="A89" workbookViewId="0">
      <selection activeCell="B112" sqref="B112"/>
    </sheetView>
  </sheetViews>
  <sheetFormatPr defaultRowHeight="15" x14ac:dyDescent="0.25"/>
  <cols>
    <col min="1" max="1" width="15" style="153" customWidth="1"/>
    <col min="2" max="2" width="26.140625" style="153" customWidth="1"/>
    <col min="3" max="3" width="18.85546875" style="153" customWidth="1"/>
    <col min="4" max="4" width="29.140625" style="153" customWidth="1"/>
    <col min="5" max="5" width="27.42578125" style="153" customWidth="1"/>
    <col min="6" max="6" width="29.5703125" style="153" customWidth="1"/>
    <col min="7" max="7" width="21.42578125" style="153" customWidth="1"/>
    <col min="8" max="8" width="13.140625" style="153" customWidth="1"/>
    <col min="9" max="9" width="18.42578125" style="153" customWidth="1"/>
    <col min="10" max="10" width="11" style="153" customWidth="1"/>
    <col min="11" max="11" width="11" style="153" bestFit="1" customWidth="1"/>
    <col min="12" max="16384" width="9.140625" style="153"/>
  </cols>
  <sheetData>
    <row r="2" spans="1:8" ht="18" customHeight="1" x14ac:dyDescent="0.25">
      <c r="A2" s="1703" t="s">
        <v>726</v>
      </c>
      <c r="B2" s="1703"/>
      <c r="C2" s="1703"/>
      <c r="D2" s="1703"/>
      <c r="E2" s="1703"/>
      <c r="F2" s="1703"/>
      <c r="G2" s="1703"/>
      <c r="H2" s="308"/>
    </row>
    <row r="3" spans="1:8" ht="15.75" x14ac:dyDescent="0.25">
      <c r="A3" s="385"/>
      <c r="B3" s="1704" t="s">
        <v>1280</v>
      </c>
      <c r="C3" s="1704"/>
      <c r="D3" s="1704"/>
      <c r="E3" s="1704"/>
      <c r="F3" s="1704"/>
      <c r="G3" s="385"/>
    </row>
    <row r="4" spans="1:8" ht="16.5" thickBot="1" x14ac:dyDescent="0.3">
      <c r="A4" s="310"/>
      <c r="B4" s="310"/>
      <c r="C4" s="310"/>
      <c r="D4" s="186" t="s">
        <v>1279</v>
      </c>
      <c r="E4" s="310"/>
      <c r="F4" s="310"/>
      <c r="G4" s="310"/>
    </row>
    <row r="5" spans="1:8" ht="32.25" thickBot="1" x14ac:dyDescent="0.3">
      <c r="A5" s="310"/>
      <c r="B5" s="384" t="s">
        <v>6</v>
      </c>
      <c r="C5" s="1705" t="s">
        <v>1337</v>
      </c>
      <c r="D5" s="1705"/>
      <c r="E5" s="1705"/>
      <c r="F5" s="1705"/>
      <c r="G5" s="310"/>
    </row>
    <row r="6" spans="1:8" ht="16.5" thickBot="1" x14ac:dyDescent="0.3">
      <c r="A6" s="310"/>
      <c r="B6" s="384" t="s">
        <v>8</v>
      </c>
      <c r="C6" s="1706" t="s">
        <v>1336</v>
      </c>
      <c r="D6" s="1707"/>
      <c r="E6" s="1707"/>
      <c r="F6" s="1708"/>
      <c r="G6" s="310"/>
    </row>
    <row r="7" spans="1:8" ht="32.25" thickBot="1" x14ac:dyDescent="0.3">
      <c r="A7" s="310"/>
      <c r="B7" s="384" t="s">
        <v>10</v>
      </c>
      <c r="C7" s="1672" t="s">
        <v>723</v>
      </c>
      <c r="D7" s="1673"/>
      <c r="E7" s="1673"/>
      <c r="F7" s="1674"/>
      <c r="G7" s="377"/>
    </row>
    <row r="8" spans="1:8" ht="81.75" customHeight="1" thickBot="1" x14ac:dyDescent="0.3">
      <c r="A8" s="310"/>
      <c r="B8" s="1695" t="s">
        <v>12</v>
      </c>
      <c r="C8" s="1696"/>
      <c r="D8" s="1696"/>
      <c r="E8" s="1696"/>
      <c r="F8" s="1697"/>
      <c r="G8" s="310"/>
    </row>
    <row r="9" spans="1:8" ht="82.5" customHeight="1" thickBot="1" x14ac:dyDescent="0.3">
      <c r="A9" s="310"/>
      <c r="B9" s="1698" t="s">
        <v>1335</v>
      </c>
      <c r="C9" s="1699"/>
      <c r="D9" s="1699"/>
      <c r="E9" s="1699"/>
      <c r="F9" s="1700"/>
      <c r="G9" s="310"/>
    </row>
    <row r="10" spans="1:8" ht="23.25" customHeight="1" thickBot="1" x14ac:dyDescent="0.3">
      <c r="A10" s="310"/>
      <c r="B10" s="1698"/>
      <c r="C10" s="1699"/>
      <c r="D10" s="1699"/>
      <c r="E10" s="1699"/>
      <c r="F10" s="1700"/>
      <c r="G10" s="310"/>
    </row>
    <row r="11" spans="1:8" ht="16.5" thickBot="1" x14ac:dyDescent="0.3">
      <c r="A11" s="310"/>
      <c r="B11" s="1698"/>
      <c r="C11" s="1699"/>
      <c r="D11" s="1699"/>
      <c r="E11" s="1699"/>
      <c r="F11" s="1700"/>
      <c r="G11" s="310"/>
    </row>
    <row r="12" spans="1:8" ht="75.75" customHeight="1" thickBot="1" x14ac:dyDescent="0.3">
      <c r="A12" s="310"/>
      <c r="B12" s="383" t="s">
        <v>14</v>
      </c>
      <c r="C12" s="1684" t="s">
        <v>1334</v>
      </c>
      <c r="D12" s="1701"/>
      <c r="E12" s="1701"/>
      <c r="F12" s="1702"/>
      <c r="G12" s="310"/>
    </row>
    <row r="13" spans="1:8" ht="15.75" customHeight="1" x14ac:dyDescent="0.25">
      <c r="A13" s="310"/>
      <c r="B13" s="1681" t="s">
        <v>1333</v>
      </c>
      <c r="C13" s="358">
        <v>2026</v>
      </c>
      <c r="D13" s="358">
        <v>2027</v>
      </c>
      <c r="E13" s="358">
        <v>2028</v>
      </c>
      <c r="F13" s="358">
        <v>2029</v>
      </c>
      <c r="G13" s="310"/>
    </row>
    <row r="14" spans="1:8" ht="16.5" thickBot="1" x14ac:dyDescent="0.3">
      <c r="A14" s="310"/>
      <c r="B14" s="1682"/>
      <c r="C14" s="382" t="s">
        <v>17</v>
      </c>
      <c r="D14" s="382" t="s">
        <v>18</v>
      </c>
      <c r="E14" s="382" t="s">
        <v>18</v>
      </c>
      <c r="F14" s="382" t="s">
        <v>18</v>
      </c>
      <c r="G14" s="310"/>
    </row>
    <row r="15" spans="1:8" ht="104.25" customHeight="1" thickBot="1" x14ac:dyDescent="0.3">
      <c r="A15" s="310"/>
      <c r="B15" s="381" t="s">
        <v>1332</v>
      </c>
      <c r="C15" s="380" t="s">
        <v>1331</v>
      </c>
      <c r="D15" s="379">
        <v>2.4E-2</v>
      </c>
      <c r="E15" s="378">
        <v>2.3E-2</v>
      </c>
      <c r="F15" s="343">
        <v>2.1999999999999999E-2</v>
      </c>
      <c r="G15" s="310"/>
    </row>
    <row r="16" spans="1:8" ht="117" customHeight="1" thickBot="1" x14ac:dyDescent="0.3">
      <c r="A16" s="377"/>
      <c r="B16" s="360" t="s">
        <v>1330</v>
      </c>
      <c r="C16" s="376">
        <v>0.76</v>
      </c>
      <c r="D16" s="375">
        <v>0.75</v>
      </c>
      <c r="E16" s="375">
        <v>0.74</v>
      </c>
      <c r="F16" s="375">
        <v>0.73</v>
      </c>
      <c r="G16" s="310"/>
    </row>
    <row r="17" spans="1:16198" ht="90" customHeight="1" thickBot="1" x14ac:dyDescent="0.3">
      <c r="A17" s="310"/>
      <c r="B17" s="336" t="s">
        <v>718</v>
      </c>
      <c r="C17" s="1683" t="s">
        <v>1329</v>
      </c>
      <c r="D17" s="1684"/>
      <c r="E17" s="1684"/>
      <c r="F17" s="1685"/>
      <c r="G17" s="310"/>
    </row>
    <row r="18" spans="1:16198" ht="16.5" customHeight="1" thickBot="1" x14ac:dyDescent="0.3">
      <c r="A18" s="310"/>
      <c r="B18" s="1672" t="s">
        <v>716</v>
      </c>
      <c r="C18" s="1673"/>
      <c r="D18" s="1673"/>
      <c r="E18" s="1673"/>
      <c r="F18" s="1674"/>
      <c r="G18" s="310"/>
    </row>
    <row r="19" spans="1:16198" ht="102.75" customHeight="1" thickBot="1" x14ac:dyDescent="0.3">
      <c r="A19" s="310"/>
      <c r="B19" s="344" t="s">
        <v>1328</v>
      </c>
      <c r="C19" s="370">
        <v>0.248</v>
      </c>
      <c r="D19" s="367">
        <v>0.25</v>
      </c>
      <c r="E19" s="367">
        <v>0.26</v>
      </c>
      <c r="F19" s="367">
        <v>0.27</v>
      </c>
      <c r="G19" s="374"/>
    </row>
    <row r="20" spans="1:16198" ht="76.5" customHeight="1" thickBot="1" x14ac:dyDescent="0.3">
      <c r="A20" s="310"/>
      <c r="B20" s="344" t="s">
        <v>1327</v>
      </c>
      <c r="C20" s="373">
        <v>0.374</v>
      </c>
      <c r="D20" s="367">
        <v>0.38</v>
      </c>
      <c r="E20" s="367">
        <v>0.38500000000000001</v>
      </c>
      <c r="F20" s="367">
        <v>0.39</v>
      </c>
      <c r="G20" s="372"/>
    </row>
    <row r="21" spans="1:16198" ht="83.25" customHeight="1" thickBot="1" x14ac:dyDescent="0.3">
      <c r="A21" s="310"/>
      <c r="B21" s="371" t="s">
        <v>1326</v>
      </c>
      <c r="C21" s="370">
        <v>0.39</v>
      </c>
      <c r="D21" s="367">
        <v>0.41</v>
      </c>
      <c r="E21" s="367">
        <v>0.42</v>
      </c>
      <c r="F21" s="369">
        <v>0.43</v>
      </c>
      <c r="G21" s="364"/>
    </row>
    <row r="22" spans="1:16198" ht="83.25" customHeight="1" thickBot="1" x14ac:dyDescent="0.3">
      <c r="A22" s="360"/>
      <c r="B22" s="360" t="s">
        <v>1325</v>
      </c>
      <c r="C22" s="368">
        <v>0.245</v>
      </c>
      <c r="D22" s="367">
        <v>0.25</v>
      </c>
      <c r="E22" s="366">
        <v>0.255</v>
      </c>
      <c r="F22" s="365">
        <v>0.26</v>
      </c>
      <c r="G22" s="364"/>
      <c r="H22" s="363"/>
      <c r="I22" s="363"/>
      <c r="J22" s="363"/>
      <c r="K22" s="363"/>
      <c r="L22" s="363"/>
      <c r="M22" s="363"/>
      <c r="N22" s="363"/>
      <c r="O22" s="363"/>
      <c r="P22" s="363"/>
      <c r="Q22" s="363"/>
      <c r="R22" s="363"/>
      <c r="S22" s="363"/>
      <c r="T22" s="363"/>
      <c r="U22" s="363"/>
      <c r="V22" s="363"/>
      <c r="W22" s="363"/>
      <c r="X22" s="363"/>
      <c r="Y22" s="363"/>
      <c r="Z22" s="363"/>
      <c r="AA22" s="363"/>
      <c r="AB22" s="363"/>
      <c r="AC22" s="363"/>
      <c r="AD22" s="363"/>
      <c r="AE22" s="363"/>
      <c r="AF22" s="363"/>
      <c r="AG22" s="363"/>
      <c r="AH22" s="363"/>
      <c r="AI22" s="363"/>
      <c r="AJ22" s="363"/>
      <c r="AK22" s="363"/>
      <c r="AL22" s="363"/>
      <c r="AM22" s="363"/>
      <c r="AN22" s="363"/>
      <c r="AO22" s="363"/>
      <c r="AP22" s="363"/>
      <c r="AQ22" s="363"/>
      <c r="AR22" s="363"/>
      <c r="AS22" s="363"/>
      <c r="AT22" s="363"/>
      <c r="AU22" s="363"/>
      <c r="AV22" s="363"/>
      <c r="AW22" s="363"/>
      <c r="AX22" s="363"/>
      <c r="AY22" s="363"/>
      <c r="AZ22" s="363"/>
      <c r="BA22" s="363"/>
      <c r="BB22" s="363"/>
      <c r="BC22" s="363"/>
      <c r="BD22" s="363"/>
      <c r="BE22" s="363"/>
      <c r="BF22" s="363"/>
      <c r="BG22" s="363"/>
      <c r="BH22" s="363"/>
      <c r="BI22" s="363"/>
      <c r="BJ22" s="363"/>
      <c r="BK22" s="363"/>
      <c r="BL22" s="363"/>
      <c r="BM22" s="363"/>
      <c r="BN22" s="363"/>
      <c r="BO22" s="363"/>
      <c r="BP22" s="362"/>
      <c r="BQ22" s="361"/>
      <c r="BR22" s="361"/>
      <c r="BS22" s="361"/>
      <c r="BT22" s="361"/>
      <c r="BU22" s="361"/>
      <c r="BV22" s="361"/>
      <c r="BW22" s="361"/>
      <c r="BX22" s="360"/>
      <c r="BY22" s="360"/>
      <c r="BZ22" s="360"/>
      <c r="CA22" s="360"/>
      <c r="CB22" s="360"/>
      <c r="CC22" s="360"/>
      <c r="CD22" s="360"/>
      <c r="CE22" s="360"/>
      <c r="CF22" s="360"/>
      <c r="CG22" s="360"/>
      <c r="CH22" s="360"/>
      <c r="CI22" s="360"/>
      <c r="CJ22" s="360"/>
      <c r="CK22" s="360"/>
      <c r="CL22" s="360"/>
      <c r="CM22" s="360"/>
      <c r="CN22" s="360"/>
      <c r="CO22" s="360"/>
      <c r="CP22" s="360"/>
      <c r="CQ22" s="360"/>
      <c r="CR22" s="360"/>
      <c r="CS22" s="360"/>
      <c r="CT22" s="360"/>
      <c r="CU22" s="360"/>
      <c r="CV22" s="360"/>
      <c r="CW22" s="360"/>
      <c r="CX22" s="360"/>
      <c r="CY22" s="360"/>
      <c r="CZ22" s="360"/>
      <c r="DA22" s="360"/>
      <c r="DB22" s="360"/>
      <c r="DC22" s="360"/>
      <c r="DD22" s="360"/>
      <c r="DE22" s="360"/>
      <c r="DF22" s="360" t="s">
        <v>1325</v>
      </c>
      <c r="DG22" s="360" t="s">
        <v>1325</v>
      </c>
      <c r="DH22" s="360" t="s">
        <v>1325</v>
      </c>
      <c r="DI22" s="360" t="s">
        <v>1325</v>
      </c>
      <c r="DJ22" s="360" t="s">
        <v>1325</v>
      </c>
      <c r="DK22" s="360" t="s">
        <v>1325</v>
      </c>
      <c r="DL22" s="360" t="s">
        <v>1325</v>
      </c>
      <c r="DM22" s="360" t="s">
        <v>1325</v>
      </c>
      <c r="DN22" s="360" t="s">
        <v>1325</v>
      </c>
      <c r="DO22" s="360" t="s">
        <v>1325</v>
      </c>
      <c r="DP22" s="360" t="s">
        <v>1325</v>
      </c>
      <c r="DQ22" s="360" t="s">
        <v>1325</v>
      </c>
      <c r="DR22" s="360" t="s">
        <v>1325</v>
      </c>
      <c r="DS22" s="360" t="s">
        <v>1325</v>
      </c>
      <c r="DT22" s="360" t="s">
        <v>1325</v>
      </c>
      <c r="DU22" s="360" t="s">
        <v>1325</v>
      </c>
      <c r="DV22" s="360" t="s">
        <v>1325</v>
      </c>
      <c r="DW22" s="360" t="s">
        <v>1325</v>
      </c>
      <c r="DX22" s="360" t="s">
        <v>1325</v>
      </c>
      <c r="DY22" s="360" t="s">
        <v>1325</v>
      </c>
      <c r="DZ22" s="360" t="s">
        <v>1325</v>
      </c>
      <c r="EA22" s="360" t="s">
        <v>1325</v>
      </c>
      <c r="EB22" s="360" t="s">
        <v>1325</v>
      </c>
      <c r="EC22" s="360" t="s">
        <v>1325</v>
      </c>
      <c r="ED22" s="360" t="s">
        <v>1325</v>
      </c>
      <c r="EE22" s="360" t="s">
        <v>1325</v>
      </c>
      <c r="EF22" s="360" t="s">
        <v>1325</v>
      </c>
      <c r="EG22" s="360" t="s">
        <v>1325</v>
      </c>
      <c r="EH22" s="360" t="s">
        <v>1325</v>
      </c>
      <c r="EI22" s="360" t="s">
        <v>1325</v>
      </c>
      <c r="EJ22" s="360" t="s">
        <v>1325</v>
      </c>
      <c r="EK22" s="360" t="s">
        <v>1325</v>
      </c>
      <c r="EL22" s="360" t="s">
        <v>1325</v>
      </c>
      <c r="EM22" s="360" t="s">
        <v>1325</v>
      </c>
      <c r="EN22" s="360" t="s">
        <v>1325</v>
      </c>
      <c r="EO22" s="360" t="s">
        <v>1325</v>
      </c>
      <c r="EP22" s="360" t="s">
        <v>1325</v>
      </c>
      <c r="EQ22" s="360" t="s">
        <v>1325</v>
      </c>
      <c r="ER22" s="360" t="s">
        <v>1325</v>
      </c>
      <c r="ES22" s="360" t="s">
        <v>1325</v>
      </c>
      <c r="ET22" s="360" t="s">
        <v>1325</v>
      </c>
      <c r="EU22" s="360" t="s">
        <v>1325</v>
      </c>
      <c r="EV22" s="360" t="s">
        <v>1325</v>
      </c>
      <c r="EW22" s="360" t="s">
        <v>1325</v>
      </c>
      <c r="EX22" s="360" t="s">
        <v>1325</v>
      </c>
      <c r="EY22" s="360" t="s">
        <v>1325</v>
      </c>
      <c r="EZ22" s="360" t="s">
        <v>1325</v>
      </c>
      <c r="FA22" s="360" t="s">
        <v>1325</v>
      </c>
      <c r="FB22" s="360" t="s">
        <v>1325</v>
      </c>
      <c r="FC22" s="360" t="s">
        <v>1325</v>
      </c>
      <c r="FD22" s="360" t="s">
        <v>1325</v>
      </c>
      <c r="FE22" s="360" t="s">
        <v>1325</v>
      </c>
      <c r="FF22" s="360" t="s">
        <v>1325</v>
      </c>
      <c r="FG22" s="360" t="s">
        <v>1325</v>
      </c>
      <c r="FH22" s="360" t="s">
        <v>1325</v>
      </c>
      <c r="FI22" s="360" t="s">
        <v>1325</v>
      </c>
      <c r="FJ22" s="360" t="s">
        <v>1325</v>
      </c>
      <c r="FK22" s="360" t="s">
        <v>1325</v>
      </c>
      <c r="FL22" s="360" t="s">
        <v>1325</v>
      </c>
      <c r="FM22" s="360" t="s">
        <v>1325</v>
      </c>
      <c r="FN22" s="360" t="s">
        <v>1325</v>
      </c>
      <c r="FO22" s="360" t="s">
        <v>1325</v>
      </c>
      <c r="FP22" s="360" t="s">
        <v>1325</v>
      </c>
      <c r="FQ22" s="360" t="s">
        <v>1325</v>
      </c>
      <c r="FR22" s="360" t="s">
        <v>1325</v>
      </c>
      <c r="FS22" s="360" t="s">
        <v>1325</v>
      </c>
      <c r="FT22" s="360" t="s">
        <v>1325</v>
      </c>
      <c r="FU22" s="360" t="s">
        <v>1325</v>
      </c>
      <c r="FV22" s="360" t="s">
        <v>1325</v>
      </c>
      <c r="FW22" s="360" t="s">
        <v>1325</v>
      </c>
      <c r="FX22" s="360" t="s">
        <v>1325</v>
      </c>
      <c r="FY22" s="360" t="s">
        <v>1325</v>
      </c>
      <c r="FZ22" s="360" t="s">
        <v>1325</v>
      </c>
      <c r="GA22" s="360" t="s">
        <v>1325</v>
      </c>
      <c r="GB22" s="360" t="s">
        <v>1325</v>
      </c>
      <c r="GC22" s="360" t="s">
        <v>1325</v>
      </c>
      <c r="GD22" s="360" t="s">
        <v>1325</v>
      </c>
      <c r="GE22" s="360" t="s">
        <v>1325</v>
      </c>
      <c r="GF22" s="360" t="s">
        <v>1325</v>
      </c>
      <c r="GG22" s="360" t="s">
        <v>1325</v>
      </c>
      <c r="GH22" s="360" t="s">
        <v>1325</v>
      </c>
      <c r="GI22" s="360" t="s">
        <v>1325</v>
      </c>
      <c r="GJ22" s="360" t="s">
        <v>1325</v>
      </c>
      <c r="GK22" s="360" t="s">
        <v>1325</v>
      </c>
      <c r="GL22" s="360" t="s">
        <v>1325</v>
      </c>
      <c r="GM22" s="360" t="s">
        <v>1325</v>
      </c>
      <c r="GN22" s="360" t="s">
        <v>1325</v>
      </c>
      <c r="GO22" s="360" t="s">
        <v>1325</v>
      </c>
      <c r="GP22" s="360" t="s">
        <v>1325</v>
      </c>
      <c r="GQ22" s="360" t="s">
        <v>1325</v>
      </c>
      <c r="GR22" s="360" t="s">
        <v>1325</v>
      </c>
      <c r="GS22" s="360" t="s">
        <v>1325</v>
      </c>
      <c r="GT22" s="360" t="s">
        <v>1325</v>
      </c>
      <c r="GU22" s="360" t="s">
        <v>1325</v>
      </c>
      <c r="GV22" s="360" t="s">
        <v>1325</v>
      </c>
      <c r="GW22" s="360" t="s">
        <v>1325</v>
      </c>
      <c r="GX22" s="360" t="s">
        <v>1325</v>
      </c>
      <c r="GY22" s="360" t="s">
        <v>1325</v>
      </c>
      <c r="GZ22" s="360" t="s">
        <v>1325</v>
      </c>
      <c r="HA22" s="360" t="s">
        <v>1325</v>
      </c>
      <c r="HB22" s="360" t="s">
        <v>1325</v>
      </c>
      <c r="HC22" s="360" t="s">
        <v>1325</v>
      </c>
      <c r="HD22" s="360" t="s">
        <v>1325</v>
      </c>
      <c r="HE22" s="360" t="s">
        <v>1325</v>
      </c>
      <c r="HF22" s="360" t="s">
        <v>1325</v>
      </c>
      <c r="HG22" s="360" t="s">
        <v>1325</v>
      </c>
      <c r="HH22" s="360" t="s">
        <v>1325</v>
      </c>
      <c r="HI22" s="360" t="s">
        <v>1325</v>
      </c>
      <c r="HJ22" s="360" t="s">
        <v>1325</v>
      </c>
      <c r="HK22" s="360" t="s">
        <v>1325</v>
      </c>
      <c r="HL22" s="360" t="s">
        <v>1325</v>
      </c>
      <c r="HM22" s="360" t="s">
        <v>1325</v>
      </c>
      <c r="HN22" s="360" t="s">
        <v>1325</v>
      </c>
      <c r="HO22" s="360" t="s">
        <v>1325</v>
      </c>
      <c r="HP22" s="360" t="s">
        <v>1325</v>
      </c>
      <c r="HQ22" s="360" t="s">
        <v>1325</v>
      </c>
      <c r="HR22" s="360" t="s">
        <v>1325</v>
      </c>
      <c r="HS22" s="360" t="s">
        <v>1325</v>
      </c>
      <c r="HT22" s="360" t="s">
        <v>1325</v>
      </c>
      <c r="HU22" s="360" t="s">
        <v>1325</v>
      </c>
      <c r="HV22" s="360" t="s">
        <v>1325</v>
      </c>
      <c r="HW22" s="360" t="s">
        <v>1325</v>
      </c>
      <c r="HX22" s="360" t="s">
        <v>1325</v>
      </c>
      <c r="HY22" s="360" t="s">
        <v>1325</v>
      </c>
      <c r="HZ22" s="360" t="s">
        <v>1325</v>
      </c>
      <c r="IA22" s="360" t="s">
        <v>1325</v>
      </c>
      <c r="IB22" s="360" t="s">
        <v>1325</v>
      </c>
      <c r="IC22" s="360" t="s">
        <v>1325</v>
      </c>
      <c r="ID22" s="360" t="s">
        <v>1325</v>
      </c>
      <c r="IE22" s="360" t="s">
        <v>1325</v>
      </c>
      <c r="IF22" s="360" t="s">
        <v>1325</v>
      </c>
      <c r="IG22" s="360" t="s">
        <v>1325</v>
      </c>
      <c r="IH22" s="360" t="s">
        <v>1325</v>
      </c>
      <c r="II22" s="360" t="s">
        <v>1325</v>
      </c>
      <c r="IJ22" s="360" t="s">
        <v>1325</v>
      </c>
      <c r="IK22" s="360" t="s">
        <v>1325</v>
      </c>
      <c r="IL22" s="360" t="s">
        <v>1325</v>
      </c>
      <c r="IM22" s="360" t="s">
        <v>1325</v>
      </c>
      <c r="IN22" s="360" t="s">
        <v>1325</v>
      </c>
      <c r="IO22" s="360" t="s">
        <v>1325</v>
      </c>
      <c r="IP22" s="360" t="s">
        <v>1325</v>
      </c>
      <c r="IQ22" s="360" t="s">
        <v>1325</v>
      </c>
      <c r="IR22" s="360" t="s">
        <v>1325</v>
      </c>
      <c r="IS22" s="360" t="s">
        <v>1325</v>
      </c>
      <c r="IT22" s="360" t="s">
        <v>1325</v>
      </c>
      <c r="IU22" s="360" t="s">
        <v>1325</v>
      </c>
      <c r="IV22" s="360" t="s">
        <v>1325</v>
      </c>
      <c r="IW22" s="360" t="s">
        <v>1325</v>
      </c>
      <c r="IX22" s="360" t="s">
        <v>1325</v>
      </c>
      <c r="IY22" s="360" t="s">
        <v>1325</v>
      </c>
      <c r="IZ22" s="360" t="s">
        <v>1325</v>
      </c>
      <c r="JA22" s="360" t="s">
        <v>1325</v>
      </c>
      <c r="JB22" s="360" t="s">
        <v>1325</v>
      </c>
      <c r="JC22" s="360" t="s">
        <v>1325</v>
      </c>
      <c r="JD22" s="360" t="s">
        <v>1325</v>
      </c>
      <c r="JE22" s="360" t="s">
        <v>1325</v>
      </c>
      <c r="JF22" s="360" t="s">
        <v>1325</v>
      </c>
      <c r="JG22" s="360" t="s">
        <v>1325</v>
      </c>
      <c r="JH22" s="360" t="s">
        <v>1325</v>
      </c>
      <c r="JI22" s="360" t="s">
        <v>1325</v>
      </c>
      <c r="JJ22" s="360" t="s">
        <v>1325</v>
      </c>
      <c r="JK22" s="360" t="s">
        <v>1325</v>
      </c>
      <c r="JL22" s="360" t="s">
        <v>1325</v>
      </c>
      <c r="JM22" s="360" t="s">
        <v>1325</v>
      </c>
      <c r="JN22" s="360" t="s">
        <v>1325</v>
      </c>
      <c r="JO22" s="360" t="s">
        <v>1325</v>
      </c>
      <c r="JP22" s="360" t="s">
        <v>1325</v>
      </c>
      <c r="JQ22" s="360" t="s">
        <v>1325</v>
      </c>
      <c r="JR22" s="360" t="s">
        <v>1325</v>
      </c>
      <c r="JS22" s="360" t="s">
        <v>1325</v>
      </c>
      <c r="JT22" s="360" t="s">
        <v>1325</v>
      </c>
      <c r="JU22" s="360" t="s">
        <v>1325</v>
      </c>
      <c r="JV22" s="360" t="s">
        <v>1325</v>
      </c>
      <c r="JW22" s="360" t="s">
        <v>1325</v>
      </c>
      <c r="JX22" s="360" t="s">
        <v>1325</v>
      </c>
      <c r="JY22" s="360" t="s">
        <v>1325</v>
      </c>
      <c r="JZ22" s="360" t="s">
        <v>1325</v>
      </c>
      <c r="KA22" s="360" t="s">
        <v>1325</v>
      </c>
      <c r="KB22" s="360" t="s">
        <v>1325</v>
      </c>
      <c r="KC22" s="360" t="s">
        <v>1325</v>
      </c>
      <c r="KD22" s="360" t="s">
        <v>1325</v>
      </c>
      <c r="KE22" s="360" t="s">
        <v>1325</v>
      </c>
      <c r="KF22" s="360" t="s">
        <v>1325</v>
      </c>
      <c r="KG22" s="360" t="s">
        <v>1325</v>
      </c>
      <c r="KH22" s="360" t="s">
        <v>1325</v>
      </c>
      <c r="KI22" s="360" t="s">
        <v>1325</v>
      </c>
      <c r="KJ22" s="360" t="s">
        <v>1325</v>
      </c>
      <c r="KK22" s="360" t="s">
        <v>1325</v>
      </c>
      <c r="KL22" s="360" t="s">
        <v>1325</v>
      </c>
      <c r="KM22" s="360" t="s">
        <v>1325</v>
      </c>
      <c r="KN22" s="360" t="s">
        <v>1325</v>
      </c>
      <c r="KO22" s="360" t="s">
        <v>1325</v>
      </c>
      <c r="KP22" s="360" t="s">
        <v>1325</v>
      </c>
      <c r="KQ22" s="360" t="s">
        <v>1325</v>
      </c>
      <c r="KR22" s="360" t="s">
        <v>1325</v>
      </c>
      <c r="KS22" s="360" t="s">
        <v>1325</v>
      </c>
      <c r="KT22" s="360" t="s">
        <v>1325</v>
      </c>
      <c r="KU22" s="360" t="s">
        <v>1325</v>
      </c>
      <c r="KV22" s="360" t="s">
        <v>1325</v>
      </c>
      <c r="KW22" s="360" t="s">
        <v>1325</v>
      </c>
      <c r="KX22" s="360" t="s">
        <v>1325</v>
      </c>
      <c r="KY22" s="360" t="s">
        <v>1325</v>
      </c>
      <c r="KZ22" s="360" t="s">
        <v>1325</v>
      </c>
      <c r="LA22" s="360" t="s">
        <v>1325</v>
      </c>
      <c r="LB22" s="360" t="s">
        <v>1325</v>
      </c>
      <c r="LC22" s="360" t="s">
        <v>1325</v>
      </c>
      <c r="LD22" s="360" t="s">
        <v>1325</v>
      </c>
      <c r="LE22" s="360" t="s">
        <v>1325</v>
      </c>
      <c r="LF22" s="360" t="s">
        <v>1325</v>
      </c>
      <c r="LG22" s="360" t="s">
        <v>1325</v>
      </c>
      <c r="LH22" s="360" t="s">
        <v>1325</v>
      </c>
      <c r="LI22" s="360" t="s">
        <v>1325</v>
      </c>
      <c r="LJ22" s="360" t="s">
        <v>1325</v>
      </c>
      <c r="LK22" s="360" t="s">
        <v>1325</v>
      </c>
      <c r="LL22" s="360" t="s">
        <v>1325</v>
      </c>
      <c r="LM22" s="360" t="s">
        <v>1325</v>
      </c>
      <c r="LN22" s="360" t="s">
        <v>1325</v>
      </c>
      <c r="LO22" s="360" t="s">
        <v>1325</v>
      </c>
      <c r="LP22" s="360" t="s">
        <v>1325</v>
      </c>
      <c r="LQ22" s="360" t="s">
        <v>1325</v>
      </c>
      <c r="LR22" s="360" t="s">
        <v>1325</v>
      </c>
      <c r="LS22" s="360" t="s">
        <v>1325</v>
      </c>
      <c r="LT22" s="360" t="s">
        <v>1325</v>
      </c>
      <c r="LU22" s="360" t="s">
        <v>1325</v>
      </c>
      <c r="LV22" s="360" t="s">
        <v>1325</v>
      </c>
      <c r="LW22" s="360" t="s">
        <v>1325</v>
      </c>
      <c r="LX22" s="360" t="s">
        <v>1325</v>
      </c>
      <c r="LY22" s="360" t="s">
        <v>1325</v>
      </c>
      <c r="LZ22" s="360" t="s">
        <v>1325</v>
      </c>
      <c r="MA22" s="360" t="s">
        <v>1325</v>
      </c>
      <c r="MB22" s="360" t="s">
        <v>1325</v>
      </c>
      <c r="MC22" s="360" t="s">
        <v>1325</v>
      </c>
      <c r="MD22" s="360" t="s">
        <v>1325</v>
      </c>
      <c r="ME22" s="360" t="s">
        <v>1325</v>
      </c>
      <c r="MF22" s="360" t="s">
        <v>1325</v>
      </c>
      <c r="MG22" s="360" t="s">
        <v>1325</v>
      </c>
      <c r="MH22" s="360" t="s">
        <v>1325</v>
      </c>
      <c r="MI22" s="360" t="s">
        <v>1325</v>
      </c>
      <c r="MJ22" s="360" t="s">
        <v>1325</v>
      </c>
      <c r="MK22" s="360" t="s">
        <v>1325</v>
      </c>
      <c r="ML22" s="360" t="s">
        <v>1325</v>
      </c>
      <c r="MM22" s="360" t="s">
        <v>1325</v>
      </c>
      <c r="MN22" s="360" t="s">
        <v>1325</v>
      </c>
      <c r="MO22" s="360" t="s">
        <v>1325</v>
      </c>
      <c r="MP22" s="360" t="s">
        <v>1325</v>
      </c>
      <c r="MQ22" s="360" t="s">
        <v>1325</v>
      </c>
      <c r="MR22" s="360" t="s">
        <v>1325</v>
      </c>
      <c r="MS22" s="360" t="s">
        <v>1325</v>
      </c>
      <c r="MT22" s="360" t="s">
        <v>1325</v>
      </c>
      <c r="MU22" s="360" t="s">
        <v>1325</v>
      </c>
      <c r="MV22" s="360" t="s">
        <v>1325</v>
      </c>
      <c r="MW22" s="360" t="s">
        <v>1325</v>
      </c>
      <c r="MX22" s="360" t="s">
        <v>1325</v>
      </c>
      <c r="MY22" s="360" t="s">
        <v>1325</v>
      </c>
      <c r="MZ22" s="360" t="s">
        <v>1325</v>
      </c>
      <c r="NA22" s="360" t="s">
        <v>1325</v>
      </c>
      <c r="NB22" s="360" t="s">
        <v>1325</v>
      </c>
      <c r="NC22" s="360" t="s">
        <v>1325</v>
      </c>
      <c r="ND22" s="360" t="s">
        <v>1325</v>
      </c>
      <c r="NE22" s="360" t="s">
        <v>1325</v>
      </c>
      <c r="NF22" s="360" t="s">
        <v>1325</v>
      </c>
      <c r="NG22" s="360" t="s">
        <v>1325</v>
      </c>
      <c r="NH22" s="360" t="s">
        <v>1325</v>
      </c>
      <c r="NI22" s="360" t="s">
        <v>1325</v>
      </c>
      <c r="NJ22" s="360" t="s">
        <v>1325</v>
      </c>
      <c r="NK22" s="360" t="s">
        <v>1325</v>
      </c>
      <c r="NL22" s="360" t="s">
        <v>1325</v>
      </c>
      <c r="NM22" s="360" t="s">
        <v>1325</v>
      </c>
      <c r="NN22" s="360" t="s">
        <v>1325</v>
      </c>
      <c r="NO22" s="360" t="s">
        <v>1325</v>
      </c>
      <c r="NP22" s="360" t="s">
        <v>1325</v>
      </c>
      <c r="NQ22" s="360" t="s">
        <v>1325</v>
      </c>
      <c r="NR22" s="360" t="s">
        <v>1325</v>
      </c>
      <c r="NS22" s="360" t="s">
        <v>1325</v>
      </c>
      <c r="NT22" s="360" t="s">
        <v>1325</v>
      </c>
      <c r="NU22" s="360" t="s">
        <v>1325</v>
      </c>
      <c r="NV22" s="360" t="s">
        <v>1325</v>
      </c>
      <c r="NW22" s="360" t="s">
        <v>1325</v>
      </c>
      <c r="NX22" s="360" t="s">
        <v>1325</v>
      </c>
      <c r="NY22" s="360" t="s">
        <v>1325</v>
      </c>
      <c r="NZ22" s="360" t="s">
        <v>1325</v>
      </c>
      <c r="OA22" s="360" t="s">
        <v>1325</v>
      </c>
      <c r="OB22" s="360" t="s">
        <v>1325</v>
      </c>
      <c r="OC22" s="360" t="s">
        <v>1325</v>
      </c>
      <c r="OD22" s="360" t="s">
        <v>1325</v>
      </c>
      <c r="OE22" s="360" t="s">
        <v>1325</v>
      </c>
      <c r="OF22" s="360" t="s">
        <v>1325</v>
      </c>
      <c r="OG22" s="360" t="s">
        <v>1325</v>
      </c>
      <c r="OH22" s="360" t="s">
        <v>1325</v>
      </c>
      <c r="OI22" s="360" t="s">
        <v>1325</v>
      </c>
      <c r="OJ22" s="360" t="s">
        <v>1325</v>
      </c>
      <c r="OK22" s="360" t="s">
        <v>1325</v>
      </c>
      <c r="OL22" s="360" t="s">
        <v>1325</v>
      </c>
      <c r="OM22" s="360" t="s">
        <v>1325</v>
      </c>
      <c r="ON22" s="360" t="s">
        <v>1325</v>
      </c>
      <c r="OO22" s="360" t="s">
        <v>1325</v>
      </c>
      <c r="OP22" s="360" t="s">
        <v>1325</v>
      </c>
      <c r="OQ22" s="360" t="s">
        <v>1325</v>
      </c>
      <c r="OR22" s="360" t="s">
        <v>1325</v>
      </c>
      <c r="OS22" s="360" t="s">
        <v>1325</v>
      </c>
      <c r="OT22" s="360" t="s">
        <v>1325</v>
      </c>
      <c r="OU22" s="360" t="s">
        <v>1325</v>
      </c>
      <c r="OV22" s="360" t="s">
        <v>1325</v>
      </c>
      <c r="OW22" s="360" t="s">
        <v>1325</v>
      </c>
      <c r="OX22" s="360" t="s">
        <v>1325</v>
      </c>
      <c r="OY22" s="360" t="s">
        <v>1325</v>
      </c>
      <c r="OZ22" s="360" t="s">
        <v>1325</v>
      </c>
      <c r="PA22" s="360" t="s">
        <v>1325</v>
      </c>
      <c r="PB22" s="360" t="s">
        <v>1325</v>
      </c>
      <c r="PC22" s="360" t="s">
        <v>1325</v>
      </c>
      <c r="PD22" s="360" t="s">
        <v>1325</v>
      </c>
      <c r="PE22" s="360" t="s">
        <v>1325</v>
      </c>
      <c r="PF22" s="360" t="s">
        <v>1325</v>
      </c>
      <c r="PG22" s="360" t="s">
        <v>1325</v>
      </c>
      <c r="PH22" s="360" t="s">
        <v>1325</v>
      </c>
      <c r="PI22" s="360" t="s">
        <v>1325</v>
      </c>
      <c r="PJ22" s="360" t="s">
        <v>1325</v>
      </c>
      <c r="PK22" s="360" t="s">
        <v>1325</v>
      </c>
      <c r="PL22" s="360" t="s">
        <v>1325</v>
      </c>
      <c r="PM22" s="360" t="s">
        <v>1325</v>
      </c>
      <c r="PN22" s="360" t="s">
        <v>1325</v>
      </c>
      <c r="PO22" s="360" t="s">
        <v>1325</v>
      </c>
      <c r="PP22" s="360" t="s">
        <v>1325</v>
      </c>
      <c r="PQ22" s="360" t="s">
        <v>1325</v>
      </c>
      <c r="PR22" s="360" t="s">
        <v>1325</v>
      </c>
      <c r="PS22" s="360" t="s">
        <v>1325</v>
      </c>
      <c r="PT22" s="360" t="s">
        <v>1325</v>
      </c>
      <c r="PU22" s="360" t="s">
        <v>1325</v>
      </c>
      <c r="PV22" s="360" t="s">
        <v>1325</v>
      </c>
      <c r="PW22" s="360" t="s">
        <v>1325</v>
      </c>
      <c r="PX22" s="360" t="s">
        <v>1325</v>
      </c>
      <c r="PY22" s="360" t="s">
        <v>1325</v>
      </c>
      <c r="PZ22" s="360" t="s">
        <v>1325</v>
      </c>
      <c r="QA22" s="360" t="s">
        <v>1325</v>
      </c>
      <c r="QB22" s="360" t="s">
        <v>1325</v>
      </c>
      <c r="QC22" s="360" t="s">
        <v>1325</v>
      </c>
      <c r="QD22" s="360" t="s">
        <v>1325</v>
      </c>
      <c r="QE22" s="360" t="s">
        <v>1325</v>
      </c>
      <c r="QF22" s="360" t="s">
        <v>1325</v>
      </c>
      <c r="QG22" s="360" t="s">
        <v>1325</v>
      </c>
      <c r="QH22" s="360" t="s">
        <v>1325</v>
      </c>
      <c r="QI22" s="360" t="s">
        <v>1325</v>
      </c>
      <c r="QJ22" s="360" t="s">
        <v>1325</v>
      </c>
      <c r="QK22" s="360" t="s">
        <v>1325</v>
      </c>
      <c r="QL22" s="360" t="s">
        <v>1325</v>
      </c>
      <c r="QM22" s="360" t="s">
        <v>1325</v>
      </c>
      <c r="QN22" s="360" t="s">
        <v>1325</v>
      </c>
      <c r="QO22" s="360" t="s">
        <v>1325</v>
      </c>
      <c r="QP22" s="360" t="s">
        <v>1325</v>
      </c>
      <c r="QQ22" s="360" t="s">
        <v>1325</v>
      </c>
      <c r="QR22" s="360" t="s">
        <v>1325</v>
      </c>
      <c r="QS22" s="360" t="s">
        <v>1325</v>
      </c>
      <c r="QT22" s="360" t="s">
        <v>1325</v>
      </c>
      <c r="QU22" s="360" t="s">
        <v>1325</v>
      </c>
      <c r="QV22" s="360" t="s">
        <v>1325</v>
      </c>
      <c r="QW22" s="360" t="s">
        <v>1325</v>
      </c>
      <c r="QX22" s="360" t="s">
        <v>1325</v>
      </c>
      <c r="QY22" s="360" t="s">
        <v>1325</v>
      </c>
      <c r="QZ22" s="360" t="s">
        <v>1325</v>
      </c>
      <c r="RA22" s="360" t="s">
        <v>1325</v>
      </c>
      <c r="RB22" s="360" t="s">
        <v>1325</v>
      </c>
      <c r="RC22" s="360" t="s">
        <v>1325</v>
      </c>
      <c r="RD22" s="360" t="s">
        <v>1325</v>
      </c>
      <c r="RE22" s="360" t="s">
        <v>1325</v>
      </c>
      <c r="RF22" s="360" t="s">
        <v>1325</v>
      </c>
      <c r="RG22" s="360" t="s">
        <v>1325</v>
      </c>
      <c r="RH22" s="360" t="s">
        <v>1325</v>
      </c>
      <c r="RI22" s="360" t="s">
        <v>1325</v>
      </c>
      <c r="RJ22" s="360" t="s">
        <v>1325</v>
      </c>
      <c r="RK22" s="360" t="s">
        <v>1325</v>
      </c>
      <c r="RL22" s="360" t="s">
        <v>1325</v>
      </c>
      <c r="RM22" s="360" t="s">
        <v>1325</v>
      </c>
      <c r="RN22" s="360" t="s">
        <v>1325</v>
      </c>
      <c r="RO22" s="360" t="s">
        <v>1325</v>
      </c>
      <c r="RP22" s="360" t="s">
        <v>1325</v>
      </c>
      <c r="RQ22" s="360" t="s">
        <v>1325</v>
      </c>
      <c r="RR22" s="360" t="s">
        <v>1325</v>
      </c>
      <c r="RS22" s="360" t="s">
        <v>1325</v>
      </c>
      <c r="RT22" s="360" t="s">
        <v>1325</v>
      </c>
      <c r="RU22" s="360" t="s">
        <v>1325</v>
      </c>
      <c r="RV22" s="360" t="s">
        <v>1325</v>
      </c>
      <c r="RW22" s="360" t="s">
        <v>1325</v>
      </c>
      <c r="RX22" s="360" t="s">
        <v>1325</v>
      </c>
      <c r="RY22" s="360" t="s">
        <v>1325</v>
      </c>
      <c r="RZ22" s="360" t="s">
        <v>1325</v>
      </c>
      <c r="SA22" s="360" t="s">
        <v>1325</v>
      </c>
      <c r="SB22" s="360" t="s">
        <v>1325</v>
      </c>
      <c r="SC22" s="360" t="s">
        <v>1325</v>
      </c>
      <c r="SD22" s="360" t="s">
        <v>1325</v>
      </c>
      <c r="SE22" s="360" t="s">
        <v>1325</v>
      </c>
      <c r="SF22" s="360" t="s">
        <v>1325</v>
      </c>
      <c r="SG22" s="360" t="s">
        <v>1325</v>
      </c>
      <c r="SH22" s="360" t="s">
        <v>1325</v>
      </c>
      <c r="SI22" s="360" t="s">
        <v>1325</v>
      </c>
      <c r="SJ22" s="360" t="s">
        <v>1325</v>
      </c>
      <c r="SK22" s="360" t="s">
        <v>1325</v>
      </c>
      <c r="SL22" s="360" t="s">
        <v>1325</v>
      </c>
      <c r="SM22" s="360" t="s">
        <v>1325</v>
      </c>
      <c r="SN22" s="360" t="s">
        <v>1325</v>
      </c>
      <c r="SO22" s="360" t="s">
        <v>1325</v>
      </c>
      <c r="SP22" s="360" t="s">
        <v>1325</v>
      </c>
      <c r="SQ22" s="360" t="s">
        <v>1325</v>
      </c>
      <c r="SR22" s="360" t="s">
        <v>1325</v>
      </c>
      <c r="SS22" s="360" t="s">
        <v>1325</v>
      </c>
      <c r="ST22" s="360" t="s">
        <v>1325</v>
      </c>
      <c r="SU22" s="360" t="s">
        <v>1325</v>
      </c>
      <c r="SV22" s="360" t="s">
        <v>1325</v>
      </c>
      <c r="SW22" s="360" t="s">
        <v>1325</v>
      </c>
      <c r="SX22" s="360" t="s">
        <v>1325</v>
      </c>
      <c r="SY22" s="360" t="s">
        <v>1325</v>
      </c>
      <c r="SZ22" s="360" t="s">
        <v>1325</v>
      </c>
      <c r="TA22" s="360" t="s">
        <v>1325</v>
      </c>
      <c r="TB22" s="360" t="s">
        <v>1325</v>
      </c>
      <c r="TC22" s="360" t="s">
        <v>1325</v>
      </c>
      <c r="TD22" s="360" t="s">
        <v>1325</v>
      </c>
      <c r="TE22" s="360" t="s">
        <v>1325</v>
      </c>
      <c r="TF22" s="360" t="s">
        <v>1325</v>
      </c>
      <c r="TG22" s="360" t="s">
        <v>1325</v>
      </c>
      <c r="TH22" s="360" t="s">
        <v>1325</v>
      </c>
      <c r="TI22" s="360" t="s">
        <v>1325</v>
      </c>
      <c r="TJ22" s="360" t="s">
        <v>1325</v>
      </c>
      <c r="TK22" s="360" t="s">
        <v>1325</v>
      </c>
      <c r="TL22" s="360" t="s">
        <v>1325</v>
      </c>
      <c r="TM22" s="360" t="s">
        <v>1325</v>
      </c>
      <c r="TN22" s="360" t="s">
        <v>1325</v>
      </c>
      <c r="TO22" s="360" t="s">
        <v>1325</v>
      </c>
      <c r="TP22" s="360" t="s">
        <v>1325</v>
      </c>
      <c r="TQ22" s="360" t="s">
        <v>1325</v>
      </c>
      <c r="TR22" s="360" t="s">
        <v>1325</v>
      </c>
      <c r="TS22" s="360" t="s">
        <v>1325</v>
      </c>
      <c r="TT22" s="360" t="s">
        <v>1325</v>
      </c>
      <c r="TU22" s="360" t="s">
        <v>1325</v>
      </c>
      <c r="TV22" s="360" t="s">
        <v>1325</v>
      </c>
      <c r="TW22" s="360" t="s">
        <v>1325</v>
      </c>
      <c r="TX22" s="360" t="s">
        <v>1325</v>
      </c>
      <c r="TY22" s="360" t="s">
        <v>1325</v>
      </c>
      <c r="TZ22" s="360" t="s">
        <v>1325</v>
      </c>
      <c r="UA22" s="360" t="s">
        <v>1325</v>
      </c>
      <c r="UB22" s="360" t="s">
        <v>1325</v>
      </c>
      <c r="UC22" s="360" t="s">
        <v>1325</v>
      </c>
      <c r="UD22" s="360" t="s">
        <v>1325</v>
      </c>
      <c r="UE22" s="360" t="s">
        <v>1325</v>
      </c>
      <c r="UF22" s="360" t="s">
        <v>1325</v>
      </c>
      <c r="UG22" s="360" t="s">
        <v>1325</v>
      </c>
      <c r="UH22" s="360" t="s">
        <v>1325</v>
      </c>
      <c r="UI22" s="360" t="s">
        <v>1325</v>
      </c>
      <c r="UJ22" s="360" t="s">
        <v>1325</v>
      </c>
      <c r="UK22" s="360" t="s">
        <v>1325</v>
      </c>
      <c r="UL22" s="360" t="s">
        <v>1325</v>
      </c>
      <c r="UM22" s="360" t="s">
        <v>1325</v>
      </c>
      <c r="UN22" s="360" t="s">
        <v>1325</v>
      </c>
      <c r="UO22" s="360" t="s">
        <v>1325</v>
      </c>
      <c r="UP22" s="360" t="s">
        <v>1325</v>
      </c>
      <c r="UQ22" s="360" t="s">
        <v>1325</v>
      </c>
      <c r="UR22" s="360" t="s">
        <v>1325</v>
      </c>
      <c r="US22" s="360" t="s">
        <v>1325</v>
      </c>
      <c r="UT22" s="360" t="s">
        <v>1325</v>
      </c>
      <c r="UU22" s="360" t="s">
        <v>1325</v>
      </c>
      <c r="UV22" s="360" t="s">
        <v>1325</v>
      </c>
      <c r="UW22" s="360" t="s">
        <v>1325</v>
      </c>
      <c r="UX22" s="360" t="s">
        <v>1325</v>
      </c>
      <c r="UY22" s="360" t="s">
        <v>1325</v>
      </c>
      <c r="UZ22" s="360" t="s">
        <v>1325</v>
      </c>
      <c r="VA22" s="360" t="s">
        <v>1325</v>
      </c>
      <c r="VB22" s="360" t="s">
        <v>1325</v>
      </c>
      <c r="VC22" s="360" t="s">
        <v>1325</v>
      </c>
      <c r="VD22" s="360" t="s">
        <v>1325</v>
      </c>
      <c r="VE22" s="360" t="s">
        <v>1325</v>
      </c>
      <c r="VF22" s="360" t="s">
        <v>1325</v>
      </c>
      <c r="VG22" s="360" t="s">
        <v>1325</v>
      </c>
      <c r="VH22" s="360" t="s">
        <v>1325</v>
      </c>
      <c r="VI22" s="360" t="s">
        <v>1325</v>
      </c>
      <c r="VJ22" s="360" t="s">
        <v>1325</v>
      </c>
      <c r="VK22" s="360" t="s">
        <v>1325</v>
      </c>
      <c r="VL22" s="360" t="s">
        <v>1325</v>
      </c>
      <c r="VM22" s="360" t="s">
        <v>1325</v>
      </c>
      <c r="VN22" s="360" t="s">
        <v>1325</v>
      </c>
      <c r="VO22" s="360" t="s">
        <v>1325</v>
      </c>
      <c r="VP22" s="360" t="s">
        <v>1325</v>
      </c>
      <c r="VQ22" s="360" t="s">
        <v>1325</v>
      </c>
      <c r="VR22" s="360" t="s">
        <v>1325</v>
      </c>
      <c r="VS22" s="360" t="s">
        <v>1325</v>
      </c>
      <c r="VT22" s="360" t="s">
        <v>1325</v>
      </c>
      <c r="VU22" s="360" t="s">
        <v>1325</v>
      </c>
      <c r="VV22" s="360" t="s">
        <v>1325</v>
      </c>
      <c r="VW22" s="360" t="s">
        <v>1325</v>
      </c>
      <c r="VX22" s="360" t="s">
        <v>1325</v>
      </c>
      <c r="VY22" s="360" t="s">
        <v>1325</v>
      </c>
      <c r="VZ22" s="360" t="s">
        <v>1325</v>
      </c>
      <c r="WA22" s="360" t="s">
        <v>1325</v>
      </c>
      <c r="WB22" s="360" t="s">
        <v>1325</v>
      </c>
      <c r="WC22" s="360" t="s">
        <v>1325</v>
      </c>
      <c r="WD22" s="360" t="s">
        <v>1325</v>
      </c>
      <c r="WE22" s="360" t="s">
        <v>1325</v>
      </c>
      <c r="WF22" s="360" t="s">
        <v>1325</v>
      </c>
      <c r="WG22" s="360" t="s">
        <v>1325</v>
      </c>
      <c r="WH22" s="360" t="s">
        <v>1325</v>
      </c>
      <c r="WI22" s="360" t="s">
        <v>1325</v>
      </c>
      <c r="WJ22" s="360" t="s">
        <v>1325</v>
      </c>
      <c r="WK22" s="360" t="s">
        <v>1325</v>
      </c>
      <c r="WL22" s="360" t="s">
        <v>1325</v>
      </c>
      <c r="WM22" s="360" t="s">
        <v>1325</v>
      </c>
      <c r="WN22" s="360" t="s">
        <v>1325</v>
      </c>
      <c r="WO22" s="360" t="s">
        <v>1325</v>
      </c>
      <c r="WP22" s="360" t="s">
        <v>1325</v>
      </c>
      <c r="WQ22" s="360" t="s">
        <v>1325</v>
      </c>
      <c r="WR22" s="360" t="s">
        <v>1325</v>
      </c>
      <c r="WS22" s="360" t="s">
        <v>1325</v>
      </c>
      <c r="WT22" s="360" t="s">
        <v>1325</v>
      </c>
      <c r="WU22" s="360" t="s">
        <v>1325</v>
      </c>
      <c r="WV22" s="360" t="s">
        <v>1325</v>
      </c>
      <c r="WW22" s="360" t="s">
        <v>1325</v>
      </c>
      <c r="WX22" s="360" t="s">
        <v>1325</v>
      </c>
      <c r="WY22" s="360" t="s">
        <v>1325</v>
      </c>
      <c r="WZ22" s="360" t="s">
        <v>1325</v>
      </c>
      <c r="XA22" s="360" t="s">
        <v>1325</v>
      </c>
      <c r="XB22" s="360" t="s">
        <v>1325</v>
      </c>
      <c r="XC22" s="360" t="s">
        <v>1325</v>
      </c>
      <c r="XD22" s="360" t="s">
        <v>1325</v>
      </c>
      <c r="XE22" s="360" t="s">
        <v>1325</v>
      </c>
      <c r="XF22" s="360" t="s">
        <v>1325</v>
      </c>
      <c r="XG22" s="360" t="s">
        <v>1325</v>
      </c>
      <c r="XH22" s="360" t="s">
        <v>1325</v>
      </c>
      <c r="XI22" s="360" t="s">
        <v>1325</v>
      </c>
      <c r="XJ22" s="360" t="s">
        <v>1325</v>
      </c>
      <c r="XK22" s="360" t="s">
        <v>1325</v>
      </c>
      <c r="XL22" s="360" t="s">
        <v>1325</v>
      </c>
      <c r="XM22" s="360" t="s">
        <v>1325</v>
      </c>
      <c r="XN22" s="360" t="s">
        <v>1325</v>
      </c>
      <c r="XO22" s="360" t="s">
        <v>1325</v>
      </c>
      <c r="XP22" s="360" t="s">
        <v>1325</v>
      </c>
      <c r="XQ22" s="360" t="s">
        <v>1325</v>
      </c>
      <c r="XR22" s="360" t="s">
        <v>1325</v>
      </c>
      <c r="XS22" s="360" t="s">
        <v>1325</v>
      </c>
      <c r="XT22" s="360" t="s">
        <v>1325</v>
      </c>
      <c r="XU22" s="360" t="s">
        <v>1325</v>
      </c>
      <c r="XV22" s="360" t="s">
        <v>1325</v>
      </c>
      <c r="XW22" s="360" t="s">
        <v>1325</v>
      </c>
      <c r="XX22" s="360" t="s">
        <v>1325</v>
      </c>
      <c r="XY22" s="360" t="s">
        <v>1325</v>
      </c>
      <c r="XZ22" s="360" t="s">
        <v>1325</v>
      </c>
      <c r="YA22" s="360" t="s">
        <v>1325</v>
      </c>
      <c r="YB22" s="360" t="s">
        <v>1325</v>
      </c>
      <c r="YC22" s="360" t="s">
        <v>1325</v>
      </c>
      <c r="YD22" s="360" t="s">
        <v>1325</v>
      </c>
      <c r="YE22" s="360" t="s">
        <v>1325</v>
      </c>
      <c r="YF22" s="360" t="s">
        <v>1325</v>
      </c>
      <c r="YG22" s="360" t="s">
        <v>1325</v>
      </c>
      <c r="YH22" s="360" t="s">
        <v>1325</v>
      </c>
      <c r="YI22" s="360" t="s">
        <v>1325</v>
      </c>
      <c r="YJ22" s="360" t="s">
        <v>1325</v>
      </c>
      <c r="YK22" s="360" t="s">
        <v>1325</v>
      </c>
      <c r="YL22" s="360" t="s">
        <v>1325</v>
      </c>
      <c r="YM22" s="360" t="s">
        <v>1325</v>
      </c>
      <c r="YN22" s="360" t="s">
        <v>1325</v>
      </c>
      <c r="YO22" s="360" t="s">
        <v>1325</v>
      </c>
      <c r="YP22" s="360" t="s">
        <v>1325</v>
      </c>
      <c r="YQ22" s="360" t="s">
        <v>1325</v>
      </c>
      <c r="YR22" s="360" t="s">
        <v>1325</v>
      </c>
      <c r="YS22" s="360" t="s">
        <v>1325</v>
      </c>
      <c r="YT22" s="360" t="s">
        <v>1325</v>
      </c>
      <c r="YU22" s="360" t="s">
        <v>1325</v>
      </c>
      <c r="YV22" s="360" t="s">
        <v>1325</v>
      </c>
      <c r="YW22" s="360" t="s">
        <v>1325</v>
      </c>
      <c r="YX22" s="360" t="s">
        <v>1325</v>
      </c>
      <c r="YY22" s="360" t="s">
        <v>1325</v>
      </c>
      <c r="YZ22" s="360" t="s">
        <v>1325</v>
      </c>
      <c r="ZA22" s="360" t="s">
        <v>1325</v>
      </c>
      <c r="ZB22" s="360" t="s">
        <v>1325</v>
      </c>
      <c r="ZC22" s="360" t="s">
        <v>1325</v>
      </c>
      <c r="ZD22" s="360" t="s">
        <v>1325</v>
      </c>
      <c r="ZE22" s="360" t="s">
        <v>1325</v>
      </c>
      <c r="ZF22" s="360" t="s">
        <v>1325</v>
      </c>
      <c r="ZG22" s="360" t="s">
        <v>1325</v>
      </c>
      <c r="ZH22" s="360" t="s">
        <v>1325</v>
      </c>
      <c r="ZI22" s="360" t="s">
        <v>1325</v>
      </c>
      <c r="ZJ22" s="360" t="s">
        <v>1325</v>
      </c>
      <c r="ZK22" s="360" t="s">
        <v>1325</v>
      </c>
      <c r="ZL22" s="360" t="s">
        <v>1325</v>
      </c>
      <c r="ZM22" s="360" t="s">
        <v>1325</v>
      </c>
      <c r="ZN22" s="360" t="s">
        <v>1325</v>
      </c>
      <c r="ZO22" s="360" t="s">
        <v>1325</v>
      </c>
      <c r="ZP22" s="360" t="s">
        <v>1325</v>
      </c>
      <c r="ZQ22" s="360" t="s">
        <v>1325</v>
      </c>
      <c r="ZR22" s="360" t="s">
        <v>1325</v>
      </c>
      <c r="ZS22" s="360" t="s">
        <v>1325</v>
      </c>
      <c r="ZT22" s="360" t="s">
        <v>1325</v>
      </c>
      <c r="ZU22" s="360" t="s">
        <v>1325</v>
      </c>
      <c r="ZV22" s="360" t="s">
        <v>1325</v>
      </c>
      <c r="ZW22" s="360" t="s">
        <v>1325</v>
      </c>
      <c r="ZX22" s="360" t="s">
        <v>1325</v>
      </c>
      <c r="ZY22" s="360" t="s">
        <v>1325</v>
      </c>
      <c r="ZZ22" s="360" t="s">
        <v>1325</v>
      </c>
      <c r="AAA22" s="360" t="s">
        <v>1325</v>
      </c>
      <c r="AAB22" s="360" t="s">
        <v>1325</v>
      </c>
      <c r="AAC22" s="360" t="s">
        <v>1325</v>
      </c>
      <c r="AAD22" s="360" t="s">
        <v>1325</v>
      </c>
      <c r="AAE22" s="360" t="s">
        <v>1325</v>
      </c>
      <c r="AAF22" s="360" t="s">
        <v>1325</v>
      </c>
      <c r="AAG22" s="360" t="s">
        <v>1325</v>
      </c>
      <c r="AAH22" s="360" t="s">
        <v>1325</v>
      </c>
      <c r="AAI22" s="360" t="s">
        <v>1325</v>
      </c>
      <c r="AAJ22" s="360" t="s">
        <v>1325</v>
      </c>
      <c r="AAK22" s="360" t="s">
        <v>1325</v>
      </c>
      <c r="AAL22" s="360" t="s">
        <v>1325</v>
      </c>
      <c r="AAM22" s="360" t="s">
        <v>1325</v>
      </c>
      <c r="AAN22" s="360" t="s">
        <v>1325</v>
      </c>
      <c r="AAO22" s="360" t="s">
        <v>1325</v>
      </c>
      <c r="AAP22" s="360" t="s">
        <v>1325</v>
      </c>
      <c r="AAQ22" s="360" t="s">
        <v>1325</v>
      </c>
      <c r="AAR22" s="360" t="s">
        <v>1325</v>
      </c>
      <c r="AAS22" s="360" t="s">
        <v>1325</v>
      </c>
      <c r="AAT22" s="360" t="s">
        <v>1325</v>
      </c>
      <c r="AAU22" s="360" t="s">
        <v>1325</v>
      </c>
      <c r="AAV22" s="360" t="s">
        <v>1325</v>
      </c>
      <c r="AAW22" s="360" t="s">
        <v>1325</v>
      </c>
      <c r="AAX22" s="360" t="s">
        <v>1325</v>
      </c>
      <c r="AAY22" s="360" t="s">
        <v>1325</v>
      </c>
      <c r="AAZ22" s="360" t="s">
        <v>1325</v>
      </c>
      <c r="ABA22" s="360" t="s">
        <v>1325</v>
      </c>
      <c r="ABB22" s="360" t="s">
        <v>1325</v>
      </c>
      <c r="ABC22" s="360" t="s">
        <v>1325</v>
      </c>
      <c r="ABD22" s="360" t="s">
        <v>1325</v>
      </c>
      <c r="ABE22" s="360" t="s">
        <v>1325</v>
      </c>
      <c r="ABF22" s="360" t="s">
        <v>1325</v>
      </c>
      <c r="ABG22" s="360" t="s">
        <v>1325</v>
      </c>
      <c r="ABH22" s="360" t="s">
        <v>1325</v>
      </c>
      <c r="ABI22" s="360" t="s">
        <v>1325</v>
      </c>
      <c r="ABJ22" s="360" t="s">
        <v>1325</v>
      </c>
      <c r="ABK22" s="360" t="s">
        <v>1325</v>
      </c>
      <c r="ABL22" s="360" t="s">
        <v>1325</v>
      </c>
      <c r="ABM22" s="360" t="s">
        <v>1325</v>
      </c>
      <c r="ABN22" s="360" t="s">
        <v>1325</v>
      </c>
      <c r="ABO22" s="360" t="s">
        <v>1325</v>
      </c>
      <c r="ABP22" s="360" t="s">
        <v>1325</v>
      </c>
      <c r="ABQ22" s="360" t="s">
        <v>1325</v>
      </c>
      <c r="ABR22" s="360" t="s">
        <v>1325</v>
      </c>
      <c r="ABS22" s="360" t="s">
        <v>1325</v>
      </c>
      <c r="ABT22" s="360" t="s">
        <v>1325</v>
      </c>
      <c r="ABU22" s="360" t="s">
        <v>1325</v>
      </c>
      <c r="ABV22" s="360" t="s">
        <v>1325</v>
      </c>
      <c r="ABW22" s="360" t="s">
        <v>1325</v>
      </c>
      <c r="ABX22" s="360" t="s">
        <v>1325</v>
      </c>
      <c r="ABY22" s="360" t="s">
        <v>1325</v>
      </c>
      <c r="ABZ22" s="360" t="s">
        <v>1325</v>
      </c>
      <c r="ACA22" s="360" t="s">
        <v>1325</v>
      </c>
      <c r="ACB22" s="360" t="s">
        <v>1325</v>
      </c>
      <c r="ACC22" s="360" t="s">
        <v>1325</v>
      </c>
      <c r="ACD22" s="360" t="s">
        <v>1325</v>
      </c>
      <c r="ACE22" s="360" t="s">
        <v>1325</v>
      </c>
      <c r="ACF22" s="360" t="s">
        <v>1325</v>
      </c>
      <c r="ACG22" s="360" t="s">
        <v>1325</v>
      </c>
      <c r="ACH22" s="360" t="s">
        <v>1325</v>
      </c>
      <c r="ACI22" s="360" t="s">
        <v>1325</v>
      </c>
      <c r="ACJ22" s="360" t="s">
        <v>1325</v>
      </c>
      <c r="ACK22" s="360" t="s">
        <v>1325</v>
      </c>
      <c r="ACL22" s="360" t="s">
        <v>1325</v>
      </c>
      <c r="ACM22" s="360" t="s">
        <v>1325</v>
      </c>
      <c r="ACN22" s="360" t="s">
        <v>1325</v>
      </c>
      <c r="ACO22" s="360" t="s">
        <v>1325</v>
      </c>
      <c r="ACP22" s="360" t="s">
        <v>1325</v>
      </c>
      <c r="ACQ22" s="360" t="s">
        <v>1325</v>
      </c>
      <c r="ACR22" s="360" t="s">
        <v>1325</v>
      </c>
      <c r="ACS22" s="360" t="s">
        <v>1325</v>
      </c>
      <c r="ACT22" s="360" t="s">
        <v>1325</v>
      </c>
      <c r="ACU22" s="360" t="s">
        <v>1325</v>
      </c>
      <c r="ACV22" s="360" t="s">
        <v>1325</v>
      </c>
      <c r="ACW22" s="360" t="s">
        <v>1325</v>
      </c>
      <c r="ACX22" s="360" t="s">
        <v>1325</v>
      </c>
      <c r="ACY22" s="360" t="s">
        <v>1325</v>
      </c>
      <c r="ACZ22" s="360" t="s">
        <v>1325</v>
      </c>
      <c r="ADA22" s="360" t="s">
        <v>1325</v>
      </c>
      <c r="ADB22" s="360" t="s">
        <v>1325</v>
      </c>
      <c r="ADC22" s="360" t="s">
        <v>1325</v>
      </c>
      <c r="ADD22" s="360" t="s">
        <v>1325</v>
      </c>
      <c r="ADE22" s="360" t="s">
        <v>1325</v>
      </c>
      <c r="ADF22" s="360" t="s">
        <v>1325</v>
      </c>
      <c r="ADG22" s="360" t="s">
        <v>1325</v>
      </c>
      <c r="ADH22" s="360" t="s">
        <v>1325</v>
      </c>
      <c r="ADI22" s="360" t="s">
        <v>1325</v>
      </c>
      <c r="ADJ22" s="360" t="s">
        <v>1325</v>
      </c>
      <c r="ADK22" s="360" t="s">
        <v>1325</v>
      </c>
      <c r="ADL22" s="360" t="s">
        <v>1325</v>
      </c>
      <c r="ADM22" s="360" t="s">
        <v>1325</v>
      </c>
      <c r="ADN22" s="360" t="s">
        <v>1325</v>
      </c>
      <c r="ADO22" s="360" t="s">
        <v>1325</v>
      </c>
      <c r="ADP22" s="360" t="s">
        <v>1325</v>
      </c>
      <c r="ADQ22" s="360" t="s">
        <v>1325</v>
      </c>
      <c r="ADR22" s="360" t="s">
        <v>1325</v>
      </c>
      <c r="ADS22" s="360" t="s">
        <v>1325</v>
      </c>
      <c r="ADT22" s="360" t="s">
        <v>1325</v>
      </c>
      <c r="ADU22" s="360" t="s">
        <v>1325</v>
      </c>
      <c r="ADV22" s="360" t="s">
        <v>1325</v>
      </c>
      <c r="ADW22" s="360" t="s">
        <v>1325</v>
      </c>
      <c r="ADX22" s="360" t="s">
        <v>1325</v>
      </c>
      <c r="ADY22" s="360" t="s">
        <v>1325</v>
      </c>
      <c r="ADZ22" s="360" t="s">
        <v>1325</v>
      </c>
      <c r="AEA22" s="360" t="s">
        <v>1325</v>
      </c>
      <c r="AEB22" s="360" t="s">
        <v>1325</v>
      </c>
      <c r="AEC22" s="360" t="s">
        <v>1325</v>
      </c>
      <c r="AED22" s="360" t="s">
        <v>1325</v>
      </c>
      <c r="AEE22" s="360" t="s">
        <v>1325</v>
      </c>
      <c r="AEF22" s="360" t="s">
        <v>1325</v>
      </c>
      <c r="AEG22" s="360" t="s">
        <v>1325</v>
      </c>
      <c r="AEH22" s="360" t="s">
        <v>1325</v>
      </c>
      <c r="AEI22" s="360" t="s">
        <v>1325</v>
      </c>
      <c r="AEJ22" s="360" t="s">
        <v>1325</v>
      </c>
      <c r="AEK22" s="360" t="s">
        <v>1325</v>
      </c>
      <c r="AEL22" s="360" t="s">
        <v>1325</v>
      </c>
      <c r="AEM22" s="360" t="s">
        <v>1325</v>
      </c>
      <c r="AEN22" s="360" t="s">
        <v>1325</v>
      </c>
      <c r="AEO22" s="360" t="s">
        <v>1325</v>
      </c>
      <c r="AEP22" s="360" t="s">
        <v>1325</v>
      </c>
      <c r="AEQ22" s="360" t="s">
        <v>1325</v>
      </c>
      <c r="AER22" s="360" t="s">
        <v>1325</v>
      </c>
      <c r="AES22" s="360" t="s">
        <v>1325</v>
      </c>
      <c r="AET22" s="360" t="s">
        <v>1325</v>
      </c>
      <c r="AEU22" s="360" t="s">
        <v>1325</v>
      </c>
      <c r="AEV22" s="360" t="s">
        <v>1325</v>
      </c>
      <c r="AEW22" s="360" t="s">
        <v>1325</v>
      </c>
      <c r="AEX22" s="360" t="s">
        <v>1325</v>
      </c>
      <c r="AEY22" s="360" t="s">
        <v>1325</v>
      </c>
      <c r="AEZ22" s="360" t="s">
        <v>1325</v>
      </c>
      <c r="AFA22" s="360" t="s">
        <v>1325</v>
      </c>
      <c r="AFB22" s="360" t="s">
        <v>1325</v>
      </c>
      <c r="AFC22" s="360" t="s">
        <v>1325</v>
      </c>
      <c r="AFD22" s="360" t="s">
        <v>1325</v>
      </c>
      <c r="AFE22" s="360" t="s">
        <v>1325</v>
      </c>
      <c r="AFF22" s="360" t="s">
        <v>1325</v>
      </c>
      <c r="AFG22" s="360" t="s">
        <v>1325</v>
      </c>
      <c r="AFH22" s="360" t="s">
        <v>1325</v>
      </c>
      <c r="AFI22" s="360" t="s">
        <v>1325</v>
      </c>
      <c r="AFJ22" s="360" t="s">
        <v>1325</v>
      </c>
      <c r="AFK22" s="360" t="s">
        <v>1325</v>
      </c>
      <c r="AFL22" s="360" t="s">
        <v>1325</v>
      </c>
      <c r="AFM22" s="360" t="s">
        <v>1325</v>
      </c>
      <c r="AFN22" s="360" t="s">
        <v>1325</v>
      </c>
      <c r="AFO22" s="360" t="s">
        <v>1325</v>
      </c>
      <c r="AFP22" s="360" t="s">
        <v>1325</v>
      </c>
      <c r="AFQ22" s="360" t="s">
        <v>1325</v>
      </c>
      <c r="AFR22" s="360" t="s">
        <v>1325</v>
      </c>
      <c r="AFS22" s="360" t="s">
        <v>1325</v>
      </c>
      <c r="AFT22" s="360" t="s">
        <v>1325</v>
      </c>
      <c r="AFU22" s="360" t="s">
        <v>1325</v>
      </c>
      <c r="AFV22" s="360" t="s">
        <v>1325</v>
      </c>
      <c r="AFW22" s="360" t="s">
        <v>1325</v>
      </c>
      <c r="AFX22" s="360" t="s">
        <v>1325</v>
      </c>
      <c r="AFY22" s="360" t="s">
        <v>1325</v>
      </c>
      <c r="AFZ22" s="360" t="s">
        <v>1325</v>
      </c>
      <c r="AGA22" s="360" t="s">
        <v>1325</v>
      </c>
      <c r="AGB22" s="360" t="s">
        <v>1325</v>
      </c>
      <c r="AGC22" s="360" t="s">
        <v>1325</v>
      </c>
      <c r="AGD22" s="360" t="s">
        <v>1325</v>
      </c>
      <c r="AGE22" s="360" t="s">
        <v>1325</v>
      </c>
      <c r="AGF22" s="360" t="s">
        <v>1325</v>
      </c>
      <c r="AGG22" s="360" t="s">
        <v>1325</v>
      </c>
      <c r="AGH22" s="360" t="s">
        <v>1325</v>
      </c>
      <c r="AGI22" s="360" t="s">
        <v>1325</v>
      </c>
      <c r="AGJ22" s="360" t="s">
        <v>1325</v>
      </c>
      <c r="AGK22" s="360" t="s">
        <v>1325</v>
      </c>
      <c r="AGL22" s="360" t="s">
        <v>1325</v>
      </c>
      <c r="AGM22" s="360" t="s">
        <v>1325</v>
      </c>
      <c r="AGN22" s="360" t="s">
        <v>1325</v>
      </c>
      <c r="AGO22" s="360" t="s">
        <v>1325</v>
      </c>
      <c r="AGP22" s="360" t="s">
        <v>1325</v>
      </c>
      <c r="AGQ22" s="360" t="s">
        <v>1325</v>
      </c>
      <c r="AGR22" s="360" t="s">
        <v>1325</v>
      </c>
      <c r="AGS22" s="360" t="s">
        <v>1325</v>
      </c>
      <c r="AGT22" s="360" t="s">
        <v>1325</v>
      </c>
      <c r="AGU22" s="360" t="s">
        <v>1325</v>
      </c>
      <c r="AGV22" s="360" t="s">
        <v>1325</v>
      </c>
      <c r="AGW22" s="360" t="s">
        <v>1325</v>
      </c>
      <c r="AGX22" s="360" t="s">
        <v>1325</v>
      </c>
      <c r="AGY22" s="360" t="s">
        <v>1325</v>
      </c>
      <c r="AGZ22" s="360" t="s">
        <v>1325</v>
      </c>
      <c r="AHA22" s="360" t="s">
        <v>1325</v>
      </c>
      <c r="AHB22" s="360" t="s">
        <v>1325</v>
      </c>
      <c r="AHC22" s="360" t="s">
        <v>1325</v>
      </c>
      <c r="AHD22" s="360" t="s">
        <v>1325</v>
      </c>
      <c r="AHE22" s="360" t="s">
        <v>1325</v>
      </c>
      <c r="AHF22" s="360" t="s">
        <v>1325</v>
      </c>
      <c r="AHG22" s="360" t="s">
        <v>1325</v>
      </c>
      <c r="AHH22" s="360" t="s">
        <v>1325</v>
      </c>
      <c r="AHI22" s="360" t="s">
        <v>1325</v>
      </c>
      <c r="AHJ22" s="360" t="s">
        <v>1325</v>
      </c>
      <c r="AHK22" s="360" t="s">
        <v>1325</v>
      </c>
      <c r="AHL22" s="360" t="s">
        <v>1325</v>
      </c>
      <c r="AHM22" s="360" t="s">
        <v>1325</v>
      </c>
      <c r="AHN22" s="360" t="s">
        <v>1325</v>
      </c>
      <c r="AHO22" s="360" t="s">
        <v>1325</v>
      </c>
      <c r="AHP22" s="360" t="s">
        <v>1325</v>
      </c>
      <c r="AHQ22" s="360" t="s">
        <v>1325</v>
      </c>
      <c r="AHR22" s="360" t="s">
        <v>1325</v>
      </c>
      <c r="AHS22" s="360" t="s">
        <v>1325</v>
      </c>
      <c r="AHT22" s="360" t="s">
        <v>1325</v>
      </c>
      <c r="AHU22" s="360" t="s">
        <v>1325</v>
      </c>
      <c r="AHV22" s="360" t="s">
        <v>1325</v>
      </c>
      <c r="AHW22" s="360" t="s">
        <v>1325</v>
      </c>
      <c r="AHX22" s="360" t="s">
        <v>1325</v>
      </c>
      <c r="AHY22" s="360" t="s">
        <v>1325</v>
      </c>
      <c r="AHZ22" s="360" t="s">
        <v>1325</v>
      </c>
      <c r="AIA22" s="360" t="s">
        <v>1325</v>
      </c>
      <c r="AIB22" s="360" t="s">
        <v>1325</v>
      </c>
      <c r="AIC22" s="360" t="s">
        <v>1325</v>
      </c>
      <c r="AID22" s="360" t="s">
        <v>1325</v>
      </c>
      <c r="AIE22" s="360" t="s">
        <v>1325</v>
      </c>
      <c r="AIF22" s="360" t="s">
        <v>1325</v>
      </c>
      <c r="AIG22" s="360" t="s">
        <v>1325</v>
      </c>
      <c r="AIH22" s="360" t="s">
        <v>1325</v>
      </c>
      <c r="AII22" s="360" t="s">
        <v>1325</v>
      </c>
      <c r="AIJ22" s="360" t="s">
        <v>1325</v>
      </c>
      <c r="AIK22" s="360" t="s">
        <v>1325</v>
      </c>
      <c r="AIL22" s="360" t="s">
        <v>1325</v>
      </c>
      <c r="AIM22" s="360" t="s">
        <v>1325</v>
      </c>
      <c r="AIN22" s="360" t="s">
        <v>1325</v>
      </c>
      <c r="AIO22" s="360" t="s">
        <v>1325</v>
      </c>
      <c r="AIP22" s="360" t="s">
        <v>1325</v>
      </c>
      <c r="AIQ22" s="360" t="s">
        <v>1325</v>
      </c>
      <c r="AIR22" s="360" t="s">
        <v>1325</v>
      </c>
      <c r="AIS22" s="360" t="s">
        <v>1325</v>
      </c>
      <c r="AIT22" s="360" t="s">
        <v>1325</v>
      </c>
      <c r="AIU22" s="360" t="s">
        <v>1325</v>
      </c>
      <c r="AIV22" s="360" t="s">
        <v>1325</v>
      </c>
      <c r="AIW22" s="360" t="s">
        <v>1325</v>
      </c>
      <c r="AIX22" s="360" t="s">
        <v>1325</v>
      </c>
      <c r="AIY22" s="360" t="s">
        <v>1325</v>
      </c>
      <c r="AIZ22" s="360" t="s">
        <v>1325</v>
      </c>
      <c r="AJA22" s="360" t="s">
        <v>1325</v>
      </c>
      <c r="AJB22" s="360" t="s">
        <v>1325</v>
      </c>
      <c r="AJC22" s="360" t="s">
        <v>1325</v>
      </c>
      <c r="AJD22" s="360" t="s">
        <v>1325</v>
      </c>
      <c r="AJE22" s="360" t="s">
        <v>1325</v>
      </c>
      <c r="AJF22" s="360" t="s">
        <v>1325</v>
      </c>
      <c r="AJG22" s="360" t="s">
        <v>1325</v>
      </c>
      <c r="AJH22" s="360" t="s">
        <v>1325</v>
      </c>
      <c r="AJI22" s="360" t="s">
        <v>1325</v>
      </c>
      <c r="AJJ22" s="360" t="s">
        <v>1325</v>
      </c>
      <c r="AJK22" s="360" t="s">
        <v>1325</v>
      </c>
      <c r="AJL22" s="360" t="s">
        <v>1325</v>
      </c>
      <c r="AJM22" s="360" t="s">
        <v>1325</v>
      </c>
      <c r="AJN22" s="360" t="s">
        <v>1325</v>
      </c>
      <c r="AJO22" s="360" t="s">
        <v>1325</v>
      </c>
      <c r="AJP22" s="360" t="s">
        <v>1325</v>
      </c>
      <c r="AJQ22" s="360" t="s">
        <v>1325</v>
      </c>
      <c r="AJR22" s="360" t="s">
        <v>1325</v>
      </c>
      <c r="AJS22" s="360" t="s">
        <v>1325</v>
      </c>
      <c r="AJT22" s="360" t="s">
        <v>1325</v>
      </c>
      <c r="AJU22" s="360" t="s">
        <v>1325</v>
      </c>
      <c r="AJV22" s="360" t="s">
        <v>1325</v>
      </c>
      <c r="AJW22" s="360" t="s">
        <v>1325</v>
      </c>
      <c r="AJX22" s="360" t="s">
        <v>1325</v>
      </c>
      <c r="AJY22" s="360" t="s">
        <v>1325</v>
      </c>
      <c r="AJZ22" s="360" t="s">
        <v>1325</v>
      </c>
      <c r="AKA22" s="360" t="s">
        <v>1325</v>
      </c>
      <c r="AKB22" s="360" t="s">
        <v>1325</v>
      </c>
      <c r="AKC22" s="360" t="s">
        <v>1325</v>
      </c>
      <c r="AKD22" s="360" t="s">
        <v>1325</v>
      </c>
      <c r="AKE22" s="360" t="s">
        <v>1325</v>
      </c>
      <c r="AKF22" s="360" t="s">
        <v>1325</v>
      </c>
      <c r="AKG22" s="360" t="s">
        <v>1325</v>
      </c>
      <c r="AKH22" s="360" t="s">
        <v>1325</v>
      </c>
      <c r="AKI22" s="360" t="s">
        <v>1325</v>
      </c>
      <c r="AKJ22" s="360" t="s">
        <v>1325</v>
      </c>
      <c r="AKK22" s="360" t="s">
        <v>1325</v>
      </c>
      <c r="AKL22" s="360" t="s">
        <v>1325</v>
      </c>
      <c r="AKM22" s="360" t="s">
        <v>1325</v>
      </c>
      <c r="AKN22" s="360" t="s">
        <v>1325</v>
      </c>
      <c r="AKO22" s="360" t="s">
        <v>1325</v>
      </c>
      <c r="AKP22" s="360" t="s">
        <v>1325</v>
      </c>
      <c r="AKQ22" s="360" t="s">
        <v>1325</v>
      </c>
      <c r="AKR22" s="360" t="s">
        <v>1325</v>
      </c>
      <c r="AKS22" s="360" t="s">
        <v>1325</v>
      </c>
      <c r="AKT22" s="360" t="s">
        <v>1325</v>
      </c>
      <c r="AKU22" s="360" t="s">
        <v>1325</v>
      </c>
      <c r="AKV22" s="360" t="s">
        <v>1325</v>
      </c>
      <c r="AKW22" s="360" t="s">
        <v>1325</v>
      </c>
      <c r="AKX22" s="360" t="s">
        <v>1325</v>
      </c>
      <c r="AKY22" s="360" t="s">
        <v>1325</v>
      </c>
      <c r="AKZ22" s="360" t="s">
        <v>1325</v>
      </c>
      <c r="ALA22" s="360" t="s">
        <v>1325</v>
      </c>
      <c r="ALB22" s="360" t="s">
        <v>1325</v>
      </c>
      <c r="ALC22" s="360" t="s">
        <v>1325</v>
      </c>
      <c r="ALD22" s="360" t="s">
        <v>1325</v>
      </c>
      <c r="ALE22" s="360" t="s">
        <v>1325</v>
      </c>
      <c r="ALF22" s="360" t="s">
        <v>1325</v>
      </c>
      <c r="ALG22" s="360" t="s">
        <v>1325</v>
      </c>
      <c r="ALH22" s="360" t="s">
        <v>1325</v>
      </c>
      <c r="ALI22" s="360" t="s">
        <v>1325</v>
      </c>
      <c r="ALJ22" s="360" t="s">
        <v>1325</v>
      </c>
      <c r="ALK22" s="360" t="s">
        <v>1325</v>
      </c>
      <c r="ALL22" s="360" t="s">
        <v>1325</v>
      </c>
      <c r="ALM22" s="360" t="s">
        <v>1325</v>
      </c>
      <c r="ALN22" s="360" t="s">
        <v>1325</v>
      </c>
      <c r="ALO22" s="360" t="s">
        <v>1325</v>
      </c>
      <c r="ALP22" s="360" t="s">
        <v>1325</v>
      </c>
      <c r="ALQ22" s="360" t="s">
        <v>1325</v>
      </c>
      <c r="ALR22" s="360" t="s">
        <v>1325</v>
      </c>
      <c r="ALS22" s="360" t="s">
        <v>1325</v>
      </c>
      <c r="ALT22" s="360" t="s">
        <v>1325</v>
      </c>
      <c r="ALU22" s="360" t="s">
        <v>1325</v>
      </c>
      <c r="ALV22" s="360" t="s">
        <v>1325</v>
      </c>
      <c r="ALW22" s="360" t="s">
        <v>1325</v>
      </c>
      <c r="ALX22" s="360" t="s">
        <v>1325</v>
      </c>
      <c r="ALY22" s="360" t="s">
        <v>1325</v>
      </c>
      <c r="ALZ22" s="360" t="s">
        <v>1325</v>
      </c>
      <c r="AMA22" s="360" t="s">
        <v>1325</v>
      </c>
      <c r="AMB22" s="360" t="s">
        <v>1325</v>
      </c>
      <c r="AMC22" s="360" t="s">
        <v>1325</v>
      </c>
      <c r="AMD22" s="360" t="s">
        <v>1325</v>
      </c>
      <c r="AME22" s="360" t="s">
        <v>1325</v>
      </c>
      <c r="AMF22" s="360" t="s">
        <v>1325</v>
      </c>
      <c r="AMG22" s="360" t="s">
        <v>1325</v>
      </c>
      <c r="AMH22" s="360" t="s">
        <v>1325</v>
      </c>
      <c r="AMI22" s="360" t="s">
        <v>1325</v>
      </c>
      <c r="AMJ22" s="360" t="s">
        <v>1325</v>
      </c>
      <c r="AMK22" s="360" t="s">
        <v>1325</v>
      </c>
      <c r="AML22" s="360" t="s">
        <v>1325</v>
      </c>
      <c r="AMM22" s="360" t="s">
        <v>1325</v>
      </c>
      <c r="AMN22" s="360" t="s">
        <v>1325</v>
      </c>
      <c r="AMO22" s="360" t="s">
        <v>1325</v>
      </c>
      <c r="AMP22" s="360" t="s">
        <v>1325</v>
      </c>
      <c r="AMQ22" s="360" t="s">
        <v>1325</v>
      </c>
      <c r="AMR22" s="360" t="s">
        <v>1325</v>
      </c>
      <c r="AMS22" s="360" t="s">
        <v>1325</v>
      </c>
      <c r="AMT22" s="360" t="s">
        <v>1325</v>
      </c>
      <c r="AMU22" s="360" t="s">
        <v>1325</v>
      </c>
      <c r="AMV22" s="360" t="s">
        <v>1325</v>
      </c>
      <c r="AMW22" s="360" t="s">
        <v>1325</v>
      </c>
      <c r="AMX22" s="360" t="s">
        <v>1325</v>
      </c>
      <c r="AMY22" s="360" t="s">
        <v>1325</v>
      </c>
      <c r="AMZ22" s="360" t="s">
        <v>1325</v>
      </c>
      <c r="ANA22" s="360" t="s">
        <v>1325</v>
      </c>
      <c r="ANB22" s="360" t="s">
        <v>1325</v>
      </c>
      <c r="ANC22" s="360" t="s">
        <v>1325</v>
      </c>
      <c r="AND22" s="360" t="s">
        <v>1325</v>
      </c>
      <c r="ANE22" s="360" t="s">
        <v>1325</v>
      </c>
      <c r="ANF22" s="360" t="s">
        <v>1325</v>
      </c>
      <c r="ANG22" s="360" t="s">
        <v>1325</v>
      </c>
      <c r="ANH22" s="360" t="s">
        <v>1325</v>
      </c>
      <c r="ANI22" s="360" t="s">
        <v>1325</v>
      </c>
      <c r="ANJ22" s="360" t="s">
        <v>1325</v>
      </c>
      <c r="ANK22" s="360" t="s">
        <v>1325</v>
      </c>
      <c r="ANL22" s="360" t="s">
        <v>1325</v>
      </c>
      <c r="ANM22" s="360" t="s">
        <v>1325</v>
      </c>
      <c r="ANN22" s="360" t="s">
        <v>1325</v>
      </c>
      <c r="ANO22" s="360" t="s">
        <v>1325</v>
      </c>
      <c r="ANP22" s="360" t="s">
        <v>1325</v>
      </c>
      <c r="ANQ22" s="360" t="s">
        <v>1325</v>
      </c>
      <c r="ANR22" s="360" t="s">
        <v>1325</v>
      </c>
      <c r="ANS22" s="360" t="s">
        <v>1325</v>
      </c>
      <c r="ANT22" s="360" t="s">
        <v>1325</v>
      </c>
      <c r="ANU22" s="360" t="s">
        <v>1325</v>
      </c>
      <c r="ANV22" s="360" t="s">
        <v>1325</v>
      </c>
      <c r="ANW22" s="360" t="s">
        <v>1325</v>
      </c>
      <c r="ANX22" s="360" t="s">
        <v>1325</v>
      </c>
      <c r="ANY22" s="360" t="s">
        <v>1325</v>
      </c>
      <c r="ANZ22" s="360" t="s">
        <v>1325</v>
      </c>
      <c r="AOA22" s="360" t="s">
        <v>1325</v>
      </c>
      <c r="AOB22" s="360" t="s">
        <v>1325</v>
      </c>
      <c r="AOC22" s="360" t="s">
        <v>1325</v>
      </c>
      <c r="AOD22" s="360" t="s">
        <v>1325</v>
      </c>
      <c r="AOE22" s="360" t="s">
        <v>1325</v>
      </c>
      <c r="AOF22" s="360" t="s">
        <v>1325</v>
      </c>
      <c r="AOG22" s="360" t="s">
        <v>1325</v>
      </c>
      <c r="AOH22" s="360" t="s">
        <v>1325</v>
      </c>
      <c r="AOI22" s="360" t="s">
        <v>1325</v>
      </c>
      <c r="AOJ22" s="360" t="s">
        <v>1325</v>
      </c>
      <c r="AOK22" s="360" t="s">
        <v>1325</v>
      </c>
      <c r="AOL22" s="360" t="s">
        <v>1325</v>
      </c>
      <c r="AOM22" s="360" t="s">
        <v>1325</v>
      </c>
      <c r="AON22" s="360" t="s">
        <v>1325</v>
      </c>
      <c r="AOO22" s="360" t="s">
        <v>1325</v>
      </c>
      <c r="AOP22" s="360" t="s">
        <v>1325</v>
      </c>
      <c r="AOQ22" s="360" t="s">
        <v>1325</v>
      </c>
      <c r="AOR22" s="360" t="s">
        <v>1325</v>
      </c>
      <c r="AOS22" s="360" t="s">
        <v>1325</v>
      </c>
      <c r="AOT22" s="360" t="s">
        <v>1325</v>
      </c>
      <c r="AOU22" s="360" t="s">
        <v>1325</v>
      </c>
      <c r="AOV22" s="360" t="s">
        <v>1325</v>
      </c>
      <c r="AOW22" s="360" t="s">
        <v>1325</v>
      </c>
      <c r="AOX22" s="360" t="s">
        <v>1325</v>
      </c>
      <c r="AOY22" s="360" t="s">
        <v>1325</v>
      </c>
      <c r="AOZ22" s="360" t="s">
        <v>1325</v>
      </c>
      <c r="APA22" s="360" t="s">
        <v>1325</v>
      </c>
      <c r="APB22" s="360" t="s">
        <v>1325</v>
      </c>
      <c r="APC22" s="360" t="s">
        <v>1325</v>
      </c>
      <c r="APD22" s="360" t="s">
        <v>1325</v>
      </c>
      <c r="APE22" s="360" t="s">
        <v>1325</v>
      </c>
      <c r="APF22" s="360" t="s">
        <v>1325</v>
      </c>
      <c r="APG22" s="360" t="s">
        <v>1325</v>
      </c>
      <c r="APH22" s="360" t="s">
        <v>1325</v>
      </c>
      <c r="API22" s="360" t="s">
        <v>1325</v>
      </c>
      <c r="APJ22" s="360" t="s">
        <v>1325</v>
      </c>
      <c r="APK22" s="360" t="s">
        <v>1325</v>
      </c>
      <c r="APL22" s="360" t="s">
        <v>1325</v>
      </c>
      <c r="APM22" s="360" t="s">
        <v>1325</v>
      </c>
      <c r="APN22" s="360" t="s">
        <v>1325</v>
      </c>
      <c r="APO22" s="360" t="s">
        <v>1325</v>
      </c>
      <c r="APP22" s="360" t="s">
        <v>1325</v>
      </c>
      <c r="APQ22" s="360" t="s">
        <v>1325</v>
      </c>
      <c r="APR22" s="360" t="s">
        <v>1325</v>
      </c>
      <c r="APS22" s="360" t="s">
        <v>1325</v>
      </c>
      <c r="APT22" s="360" t="s">
        <v>1325</v>
      </c>
      <c r="APU22" s="360" t="s">
        <v>1325</v>
      </c>
      <c r="APV22" s="360" t="s">
        <v>1325</v>
      </c>
      <c r="APW22" s="360" t="s">
        <v>1325</v>
      </c>
      <c r="APX22" s="360" t="s">
        <v>1325</v>
      </c>
      <c r="APY22" s="360" t="s">
        <v>1325</v>
      </c>
      <c r="APZ22" s="360" t="s">
        <v>1325</v>
      </c>
      <c r="AQA22" s="360" t="s">
        <v>1325</v>
      </c>
      <c r="AQB22" s="360" t="s">
        <v>1325</v>
      </c>
      <c r="AQC22" s="360" t="s">
        <v>1325</v>
      </c>
      <c r="AQD22" s="360" t="s">
        <v>1325</v>
      </c>
      <c r="AQE22" s="360" t="s">
        <v>1325</v>
      </c>
      <c r="AQF22" s="360" t="s">
        <v>1325</v>
      </c>
      <c r="AQG22" s="360" t="s">
        <v>1325</v>
      </c>
      <c r="AQH22" s="360" t="s">
        <v>1325</v>
      </c>
      <c r="AQI22" s="360" t="s">
        <v>1325</v>
      </c>
      <c r="AQJ22" s="360" t="s">
        <v>1325</v>
      </c>
      <c r="AQK22" s="360" t="s">
        <v>1325</v>
      </c>
      <c r="AQL22" s="360" t="s">
        <v>1325</v>
      </c>
      <c r="AQM22" s="360" t="s">
        <v>1325</v>
      </c>
      <c r="AQN22" s="360" t="s">
        <v>1325</v>
      </c>
      <c r="AQO22" s="360" t="s">
        <v>1325</v>
      </c>
      <c r="AQP22" s="360" t="s">
        <v>1325</v>
      </c>
      <c r="AQQ22" s="360" t="s">
        <v>1325</v>
      </c>
      <c r="AQR22" s="360" t="s">
        <v>1325</v>
      </c>
      <c r="AQS22" s="360" t="s">
        <v>1325</v>
      </c>
      <c r="AQT22" s="360" t="s">
        <v>1325</v>
      </c>
      <c r="AQU22" s="360" t="s">
        <v>1325</v>
      </c>
      <c r="AQV22" s="360" t="s">
        <v>1325</v>
      </c>
      <c r="AQW22" s="360" t="s">
        <v>1325</v>
      </c>
      <c r="AQX22" s="360" t="s">
        <v>1325</v>
      </c>
      <c r="AQY22" s="360" t="s">
        <v>1325</v>
      </c>
      <c r="AQZ22" s="360" t="s">
        <v>1325</v>
      </c>
      <c r="ARA22" s="360" t="s">
        <v>1325</v>
      </c>
      <c r="ARB22" s="360" t="s">
        <v>1325</v>
      </c>
      <c r="ARC22" s="360" t="s">
        <v>1325</v>
      </c>
      <c r="ARD22" s="360" t="s">
        <v>1325</v>
      </c>
      <c r="ARE22" s="360" t="s">
        <v>1325</v>
      </c>
      <c r="ARF22" s="360" t="s">
        <v>1325</v>
      </c>
      <c r="ARG22" s="360" t="s">
        <v>1325</v>
      </c>
      <c r="ARH22" s="360" t="s">
        <v>1325</v>
      </c>
      <c r="ARI22" s="360" t="s">
        <v>1325</v>
      </c>
      <c r="ARJ22" s="360" t="s">
        <v>1325</v>
      </c>
      <c r="ARK22" s="360" t="s">
        <v>1325</v>
      </c>
      <c r="ARL22" s="360" t="s">
        <v>1325</v>
      </c>
      <c r="ARM22" s="360" t="s">
        <v>1325</v>
      </c>
      <c r="ARN22" s="360" t="s">
        <v>1325</v>
      </c>
      <c r="ARO22" s="360" t="s">
        <v>1325</v>
      </c>
      <c r="ARP22" s="360" t="s">
        <v>1325</v>
      </c>
      <c r="ARQ22" s="360" t="s">
        <v>1325</v>
      </c>
      <c r="ARR22" s="360" t="s">
        <v>1325</v>
      </c>
      <c r="ARS22" s="360" t="s">
        <v>1325</v>
      </c>
      <c r="ART22" s="360" t="s">
        <v>1325</v>
      </c>
      <c r="ARU22" s="360" t="s">
        <v>1325</v>
      </c>
      <c r="ARV22" s="360" t="s">
        <v>1325</v>
      </c>
      <c r="ARW22" s="360" t="s">
        <v>1325</v>
      </c>
      <c r="ARX22" s="360" t="s">
        <v>1325</v>
      </c>
      <c r="ARY22" s="360" t="s">
        <v>1325</v>
      </c>
      <c r="ARZ22" s="360" t="s">
        <v>1325</v>
      </c>
      <c r="ASA22" s="360" t="s">
        <v>1325</v>
      </c>
      <c r="ASB22" s="360" t="s">
        <v>1325</v>
      </c>
      <c r="ASC22" s="360" t="s">
        <v>1325</v>
      </c>
      <c r="ASD22" s="360" t="s">
        <v>1325</v>
      </c>
      <c r="ASE22" s="360" t="s">
        <v>1325</v>
      </c>
      <c r="ASF22" s="360" t="s">
        <v>1325</v>
      </c>
      <c r="ASG22" s="360" t="s">
        <v>1325</v>
      </c>
      <c r="ASH22" s="360" t="s">
        <v>1325</v>
      </c>
      <c r="ASI22" s="360" t="s">
        <v>1325</v>
      </c>
      <c r="ASJ22" s="360" t="s">
        <v>1325</v>
      </c>
      <c r="ASK22" s="360" t="s">
        <v>1325</v>
      </c>
      <c r="ASL22" s="360" t="s">
        <v>1325</v>
      </c>
      <c r="ASM22" s="360" t="s">
        <v>1325</v>
      </c>
      <c r="ASN22" s="360" t="s">
        <v>1325</v>
      </c>
      <c r="ASO22" s="360" t="s">
        <v>1325</v>
      </c>
      <c r="ASP22" s="360" t="s">
        <v>1325</v>
      </c>
      <c r="ASQ22" s="360" t="s">
        <v>1325</v>
      </c>
      <c r="ASR22" s="360" t="s">
        <v>1325</v>
      </c>
      <c r="ASS22" s="360" t="s">
        <v>1325</v>
      </c>
      <c r="AST22" s="360" t="s">
        <v>1325</v>
      </c>
      <c r="ASU22" s="360" t="s">
        <v>1325</v>
      </c>
      <c r="ASV22" s="360" t="s">
        <v>1325</v>
      </c>
      <c r="ASW22" s="360" t="s">
        <v>1325</v>
      </c>
      <c r="ASX22" s="360" t="s">
        <v>1325</v>
      </c>
      <c r="ASY22" s="360" t="s">
        <v>1325</v>
      </c>
      <c r="ASZ22" s="360" t="s">
        <v>1325</v>
      </c>
      <c r="ATA22" s="360" t="s">
        <v>1325</v>
      </c>
      <c r="ATB22" s="360" t="s">
        <v>1325</v>
      </c>
      <c r="ATC22" s="360" t="s">
        <v>1325</v>
      </c>
      <c r="ATD22" s="360" t="s">
        <v>1325</v>
      </c>
      <c r="ATE22" s="360" t="s">
        <v>1325</v>
      </c>
      <c r="ATF22" s="360" t="s">
        <v>1325</v>
      </c>
      <c r="ATG22" s="360" t="s">
        <v>1325</v>
      </c>
      <c r="ATH22" s="360" t="s">
        <v>1325</v>
      </c>
      <c r="ATI22" s="360" t="s">
        <v>1325</v>
      </c>
      <c r="ATJ22" s="360" t="s">
        <v>1325</v>
      </c>
      <c r="ATK22" s="360" t="s">
        <v>1325</v>
      </c>
      <c r="ATL22" s="360" t="s">
        <v>1325</v>
      </c>
      <c r="ATM22" s="360" t="s">
        <v>1325</v>
      </c>
      <c r="ATN22" s="360" t="s">
        <v>1325</v>
      </c>
      <c r="ATO22" s="360" t="s">
        <v>1325</v>
      </c>
      <c r="ATP22" s="360" t="s">
        <v>1325</v>
      </c>
      <c r="ATQ22" s="360" t="s">
        <v>1325</v>
      </c>
      <c r="ATR22" s="360" t="s">
        <v>1325</v>
      </c>
      <c r="ATS22" s="360" t="s">
        <v>1325</v>
      </c>
      <c r="ATT22" s="360" t="s">
        <v>1325</v>
      </c>
      <c r="ATU22" s="360" t="s">
        <v>1325</v>
      </c>
      <c r="ATV22" s="360" t="s">
        <v>1325</v>
      </c>
      <c r="ATW22" s="360" t="s">
        <v>1325</v>
      </c>
      <c r="ATX22" s="360" t="s">
        <v>1325</v>
      </c>
      <c r="ATY22" s="360" t="s">
        <v>1325</v>
      </c>
      <c r="ATZ22" s="360" t="s">
        <v>1325</v>
      </c>
      <c r="AUA22" s="360" t="s">
        <v>1325</v>
      </c>
      <c r="AUB22" s="360" t="s">
        <v>1325</v>
      </c>
      <c r="AUC22" s="360" t="s">
        <v>1325</v>
      </c>
      <c r="AUD22" s="360" t="s">
        <v>1325</v>
      </c>
      <c r="AUE22" s="360" t="s">
        <v>1325</v>
      </c>
      <c r="AUF22" s="360" t="s">
        <v>1325</v>
      </c>
      <c r="AUG22" s="360" t="s">
        <v>1325</v>
      </c>
      <c r="AUH22" s="360" t="s">
        <v>1325</v>
      </c>
      <c r="AUI22" s="360" t="s">
        <v>1325</v>
      </c>
      <c r="AUJ22" s="360" t="s">
        <v>1325</v>
      </c>
      <c r="AUK22" s="360" t="s">
        <v>1325</v>
      </c>
      <c r="AUL22" s="360" t="s">
        <v>1325</v>
      </c>
      <c r="AUM22" s="360" t="s">
        <v>1325</v>
      </c>
      <c r="AUN22" s="360" t="s">
        <v>1325</v>
      </c>
      <c r="AUO22" s="360" t="s">
        <v>1325</v>
      </c>
      <c r="AUP22" s="360" t="s">
        <v>1325</v>
      </c>
      <c r="AUQ22" s="360" t="s">
        <v>1325</v>
      </c>
      <c r="AUR22" s="360" t="s">
        <v>1325</v>
      </c>
      <c r="AUS22" s="360" t="s">
        <v>1325</v>
      </c>
      <c r="AUT22" s="360" t="s">
        <v>1325</v>
      </c>
      <c r="AUU22" s="360" t="s">
        <v>1325</v>
      </c>
      <c r="AUV22" s="360" t="s">
        <v>1325</v>
      </c>
      <c r="AUW22" s="360" t="s">
        <v>1325</v>
      </c>
      <c r="AUX22" s="360" t="s">
        <v>1325</v>
      </c>
      <c r="AUY22" s="360" t="s">
        <v>1325</v>
      </c>
      <c r="AUZ22" s="360" t="s">
        <v>1325</v>
      </c>
      <c r="AVA22" s="360" t="s">
        <v>1325</v>
      </c>
      <c r="AVB22" s="360" t="s">
        <v>1325</v>
      </c>
      <c r="AVC22" s="360" t="s">
        <v>1325</v>
      </c>
      <c r="AVD22" s="360" t="s">
        <v>1325</v>
      </c>
      <c r="AVE22" s="360" t="s">
        <v>1325</v>
      </c>
      <c r="AVF22" s="360" t="s">
        <v>1325</v>
      </c>
      <c r="AVG22" s="360" t="s">
        <v>1325</v>
      </c>
      <c r="AVH22" s="360" t="s">
        <v>1325</v>
      </c>
      <c r="AVI22" s="360" t="s">
        <v>1325</v>
      </c>
      <c r="AVJ22" s="360" t="s">
        <v>1325</v>
      </c>
      <c r="AVK22" s="360" t="s">
        <v>1325</v>
      </c>
      <c r="AVL22" s="360" t="s">
        <v>1325</v>
      </c>
      <c r="AVM22" s="360" t="s">
        <v>1325</v>
      </c>
      <c r="AVN22" s="360" t="s">
        <v>1325</v>
      </c>
      <c r="AVO22" s="360" t="s">
        <v>1325</v>
      </c>
      <c r="AVP22" s="360" t="s">
        <v>1325</v>
      </c>
      <c r="AVQ22" s="360" t="s">
        <v>1325</v>
      </c>
      <c r="AVR22" s="360" t="s">
        <v>1325</v>
      </c>
      <c r="AVS22" s="360" t="s">
        <v>1325</v>
      </c>
      <c r="AVT22" s="360" t="s">
        <v>1325</v>
      </c>
      <c r="AVU22" s="360" t="s">
        <v>1325</v>
      </c>
      <c r="AVV22" s="360" t="s">
        <v>1325</v>
      </c>
      <c r="AVW22" s="360" t="s">
        <v>1325</v>
      </c>
      <c r="AVX22" s="360" t="s">
        <v>1325</v>
      </c>
      <c r="AVY22" s="360" t="s">
        <v>1325</v>
      </c>
      <c r="AVZ22" s="360" t="s">
        <v>1325</v>
      </c>
      <c r="AWA22" s="360" t="s">
        <v>1325</v>
      </c>
      <c r="AWB22" s="360" t="s">
        <v>1325</v>
      </c>
      <c r="AWC22" s="360" t="s">
        <v>1325</v>
      </c>
      <c r="AWD22" s="360" t="s">
        <v>1325</v>
      </c>
      <c r="AWE22" s="360" t="s">
        <v>1325</v>
      </c>
      <c r="AWF22" s="360" t="s">
        <v>1325</v>
      </c>
      <c r="AWG22" s="360" t="s">
        <v>1325</v>
      </c>
      <c r="AWH22" s="360" t="s">
        <v>1325</v>
      </c>
      <c r="AWI22" s="360" t="s">
        <v>1325</v>
      </c>
      <c r="AWJ22" s="360" t="s">
        <v>1325</v>
      </c>
      <c r="AWK22" s="360" t="s">
        <v>1325</v>
      </c>
      <c r="AWL22" s="360" t="s">
        <v>1325</v>
      </c>
      <c r="AWM22" s="360" t="s">
        <v>1325</v>
      </c>
      <c r="AWN22" s="360" t="s">
        <v>1325</v>
      </c>
      <c r="AWO22" s="360" t="s">
        <v>1325</v>
      </c>
      <c r="AWP22" s="360" t="s">
        <v>1325</v>
      </c>
      <c r="AWQ22" s="360" t="s">
        <v>1325</v>
      </c>
      <c r="AWR22" s="360" t="s">
        <v>1325</v>
      </c>
      <c r="AWS22" s="360" t="s">
        <v>1325</v>
      </c>
      <c r="AWT22" s="360" t="s">
        <v>1325</v>
      </c>
      <c r="AWU22" s="360" t="s">
        <v>1325</v>
      </c>
      <c r="AWV22" s="360" t="s">
        <v>1325</v>
      </c>
      <c r="AWW22" s="360" t="s">
        <v>1325</v>
      </c>
      <c r="AWX22" s="360" t="s">
        <v>1325</v>
      </c>
      <c r="AWY22" s="360" t="s">
        <v>1325</v>
      </c>
      <c r="AWZ22" s="360" t="s">
        <v>1325</v>
      </c>
      <c r="AXA22" s="360" t="s">
        <v>1325</v>
      </c>
      <c r="AXB22" s="360" t="s">
        <v>1325</v>
      </c>
      <c r="AXC22" s="360" t="s">
        <v>1325</v>
      </c>
      <c r="AXD22" s="360" t="s">
        <v>1325</v>
      </c>
      <c r="AXE22" s="360" t="s">
        <v>1325</v>
      </c>
      <c r="AXF22" s="360" t="s">
        <v>1325</v>
      </c>
      <c r="AXG22" s="360" t="s">
        <v>1325</v>
      </c>
      <c r="AXH22" s="360" t="s">
        <v>1325</v>
      </c>
      <c r="AXI22" s="360" t="s">
        <v>1325</v>
      </c>
      <c r="AXJ22" s="360" t="s">
        <v>1325</v>
      </c>
      <c r="AXK22" s="360" t="s">
        <v>1325</v>
      </c>
      <c r="AXL22" s="360" t="s">
        <v>1325</v>
      </c>
      <c r="AXM22" s="360" t="s">
        <v>1325</v>
      </c>
      <c r="AXN22" s="360" t="s">
        <v>1325</v>
      </c>
      <c r="AXO22" s="360" t="s">
        <v>1325</v>
      </c>
      <c r="AXP22" s="360" t="s">
        <v>1325</v>
      </c>
      <c r="AXQ22" s="360" t="s">
        <v>1325</v>
      </c>
      <c r="AXR22" s="360" t="s">
        <v>1325</v>
      </c>
      <c r="AXS22" s="360" t="s">
        <v>1325</v>
      </c>
      <c r="AXT22" s="360" t="s">
        <v>1325</v>
      </c>
      <c r="AXU22" s="360" t="s">
        <v>1325</v>
      </c>
      <c r="AXV22" s="360" t="s">
        <v>1325</v>
      </c>
      <c r="AXW22" s="360" t="s">
        <v>1325</v>
      </c>
      <c r="AXX22" s="360" t="s">
        <v>1325</v>
      </c>
      <c r="AXY22" s="360" t="s">
        <v>1325</v>
      </c>
      <c r="AXZ22" s="360" t="s">
        <v>1325</v>
      </c>
      <c r="AYA22" s="360" t="s">
        <v>1325</v>
      </c>
      <c r="AYB22" s="360" t="s">
        <v>1325</v>
      </c>
      <c r="AYC22" s="360" t="s">
        <v>1325</v>
      </c>
      <c r="AYD22" s="360" t="s">
        <v>1325</v>
      </c>
      <c r="AYE22" s="360" t="s">
        <v>1325</v>
      </c>
      <c r="AYF22" s="360" t="s">
        <v>1325</v>
      </c>
      <c r="AYG22" s="360" t="s">
        <v>1325</v>
      </c>
      <c r="AYH22" s="360" t="s">
        <v>1325</v>
      </c>
      <c r="AYI22" s="360" t="s">
        <v>1325</v>
      </c>
      <c r="AYJ22" s="360" t="s">
        <v>1325</v>
      </c>
      <c r="AYK22" s="360" t="s">
        <v>1325</v>
      </c>
      <c r="AYL22" s="360" t="s">
        <v>1325</v>
      </c>
      <c r="AYM22" s="360" t="s">
        <v>1325</v>
      </c>
      <c r="AYN22" s="360" t="s">
        <v>1325</v>
      </c>
      <c r="AYO22" s="360" t="s">
        <v>1325</v>
      </c>
      <c r="AYP22" s="360" t="s">
        <v>1325</v>
      </c>
      <c r="AYQ22" s="360" t="s">
        <v>1325</v>
      </c>
      <c r="AYR22" s="360" t="s">
        <v>1325</v>
      </c>
      <c r="AYS22" s="360" t="s">
        <v>1325</v>
      </c>
      <c r="AYT22" s="360" t="s">
        <v>1325</v>
      </c>
      <c r="AYU22" s="360" t="s">
        <v>1325</v>
      </c>
      <c r="AYV22" s="360" t="s">
        <v>1325</v>
      </c>
      <c r="AYW22" s="360" t="s">
        <v>1325</v>
      </c>
      <c r="AYX22" s="360" t="s">
        <v>1325</v>
      </c>
      <c r="AYY22" s="360" t="s">
        <v>1325</v>
      </c>
      <c r="AYZ22" s="360" t="s">
        <v>1325</v>
      </c>
      <c r="AZA22" s="360" t="s">
        <v>1325</v>
      </c>
      <c r="AZB22" s="360" t="s">
        <v>1325</v>
      </c>
      <c r="AZC22" s="360" t="s">
        <v>1325</v>
      </c>
      <c r="AZD22" s="360" t="s">
        <v>1325</v>
      </c>
      <c r="AZE22" s="360" t="s">
        <v>1325</v>
      </c>
      <c r="AZF22" s="360" t="s">
        <v>1325</v>
      </c>
      <c r="AZG22" s="360" t="s">
        <v>1325</v>
      </c>
      <c r="AZH22" s="360" t="s">
        <v>1325</v>
      </c>
      <c r="AZI22" s="360" t="s">
        <v>1325</v>
      </c>
      <c r="AZJ22" s="360" t="s">
        <v>1325</v>
      </c>
      <c r="AZK22" s="360" t="s">
        <v>1325</v>
      </c>
      <c r="AZL22" s="360" t="s">
        <v>1325</v>
      </c>
      <c r="AZM22" s="360" t="s">
        <v>1325</v>
      </c>
      <c r="AZN22" s="360" t="s">
        <v>1325</v>
      </c>
      <c r="AZO22" s="360" t="s">
        <v>1325</v>
      </c>
      <c r="AZP22" s="360" t="s">
        <v>1325</v>
      </c>
      <c r="AZQ22" s="360" t="s">
        <v>1325</v>
      </c>
      <c r="AZR22" s="360" t="s">
        <v>1325</v>
      </c>
      <c r="AZS22" s="360" t="s">
        <v>1325</v>
      </c>
      <c r="AZT22" s="360" t="s">
        <v>1325</v>
      </c>
      <c r="AZU22" s="360" t="s">
        <v>1325</v>
      </c>
      <c r="AZV22" s="360" t="s">
        <v>1325</v>
      </c>
      <c r="AZW22" s="360" t="s">
        <v>1325</v>
      </c>
      <c r="AZX22" s="360" t="s">
        <v>1325</v>
      </c>
      <c r="AZY22" s="360" t="s">
        <v>1325</v>
      </c>
      <c r="AZZ22" s="360" t="s">
        <v>1325</v>
      </c>
      <c r="BAA22" s="360" t="s">
        <v>1325</v>
      </c>
      <c r="BAB22" s="360" t="s">
        <v>1325</v>
      </c>
      <c r="BAC22" s="360" t="s">
        <v>1325</v>
      </c>
      <c r="BAD22" s="360" t="s">
        <v>1325</v>
      </c>
      <c r="BAE22" s="360" t="s">
        <v>1325</v>
      </c>
      <c r="BAF22" s="360" t="s">
        <v>1325</v>
      </c>
      <c r="BAG22" s="360" t="s">
        <v>1325</v>
      </c>
      <c r="BAH22" s="360" t="s">
        <v>1325</v>
      </c>
      <c r="BAI22" s="360" t="s">
        <v>1325</v>
      </c>
      <c r="BAJ22" s="360" t="s">
        <v>1325</v>
      </c>
      <c r="BAK22" s="360" t="s">
        <v>1325</v>
      </c>
      <c r="BAL22" s="360" t="s">
        <v>1325</v>
      </c>
      <c r="BAM22" s="360" t="s">
        <v>1325</v>
      </c>
      <c r="BAN22" s="360" t="s">
        <v>1325</v>
      </c>
      <c r="BAO22" s="360" t="s">
        <v>1325</v>
      </c>
      <c r="BAP22" s="360" t="s">
        <v>1325</v>
      </c>
      <c r="BAQ22" s="360" t="s">
        <v>1325</v>
      </c>
      <c r="BAR22" s="360" t="s">
        <v>1325</v>
      </c>
      <c r="BAS22" s="360" t="s">
        <v>1325</v>
      </c>
      <c r="BAT22" s="360" t="s">
        <v>1325</v>
      </c>
      <c r="BAU22" s="360" t="s">
        <v>1325</v>
      </c>
      <c r="BAV22" s="360" t="s">
        <v>1325</v>
      </c>
      <c r="BAW22" s="360" t="s">
        <v>1325</v>
      </c>
      <c r="BAX22" s="360" t="s">
        <v>1325</v>
      </c>
      <c r="BAY22" s="360" t="s">
        <v>1325</v>
      </c>
      <c r="BAZ22" s="360" t="s">
        <v>1325</v>
      </c>
      <c r="BBA22" s="360" t="s">
        <v>1325</v>
      </c>
      <c r="BBB22" s="360" t="s">
        <v>1325</v>
      </c>
      <c r="BBC22" s="360" t="s">
        <v>1325</v>
      </c>
      <c r="BBD22" s="360" t="s">
        <v>1325</v>
      </c>
      <c r="BBE22" s="360" t="s">
        <v>1325</v>
      </c>
      <c r="BBF22" s="360" t="s">
        <v>1325</v>
      </c>
      <c r="BBG22" s="360" t="s">
        <v>1325</v>
      </c>
      <c r="BBH22" s="360" t="s">
        <v>1325</v>
      </c>
      <c r="BBI22" s="360" t="s">
        <v>1325</v>
      </c>
      <c r="BBJ22" s="360" t="s">
        <v>1325</v>
      </c>
      <c r="BBK22" s="360" t="s">
        <v>1325</v>
      </c>
      <c r="BBL22" s="360" t="s">
        <v>1325</v>
      </c>
      <c r="BBM22" s="360" t="s">
        <v>1325</v>
      </c>
      <c r="BBN22" s="360" t="s">
        <v>1325</v>
      </c>
      <c r="BBO22" s="360" t="s">
        <v>1325</v>
      </c>
      <c r="BBP22" s="360" t="s">
        <v>1325</v>
      </c>
      <c r="BBQ22" s="360" t="s">
        <v>1325</v>
      </c>
      <c r="BBR22" s="360" t="s">
        <v>1325</v>
      </c>
      <c r="BBS22" s="360" t="s">
        <v>1325</v>
      </c>
      <c r="BBT22" s="360" t="s">
        <v>1325</v>
      </c>
      <c r="BBU22" s="360" t="s">
        <v>1325</v>
      </c>
      <c r="BBV22" s="360" t="s">
        <v>1325</v>
      </c>
      <c r="BBW22" s="360" t="s">
        <v>1325</v>
      </c>
      <c r="BBX22" s="360" t="s">
        <v>1325</v>
      </c>
      <c r="BBY22" s="360" t="s">
        <v>1325</v>
      </c>
      <c r="BBZ22" s="360" t="s">
        <v>1325</v>
      </c>
      <c r="BCA22" s="360" t="s">
        <v>1325</v>
      </c>
      <c r="BCB22" s="360" t="s">
        <v>1325</v>
      </c>
      <c r="BCC22" s="360" t="s">
        <v>1325</v>
      </c>
      <c r="BCD22" s="360" t="s">
        <v>1325</v>
      </c>
      <c r="BCE22" s="360" t="s">
        <v>1325</v>
      </c>
      <c r="BCF22" s="360" t="s">
        <v>1325</v>
      </c>
      <c r="BCG22" s="360" t="s">
        <v>1325</v>
      </c>
      <c r="BCH22" s="360" t="s">
        <v>1325</v>
      </c>
      <c r="BCI22" s="360" t="s">
        <v>1325</v>
      </c>
      <c r="BCJ22" s="360" t="s">
        <v>1325</v>
      </c>
      <c r="BCK22" s="360" t="s">
        <v>1325</v>
      </c>
      <c r="BCL22" s="360" t="s">
        <v>1325</v>
      </c>
      <c r="BCM22" s="360" t="s">
        <v>1325</v>
      </c>
      <c r="BCN22" s="360" t="s">
        <v>1325</v>
      </c>
      <c r="BCO22" s="360" t="s">
        <v>1325</v>
      </c>
      <c r="BCP22" s="360" t="s">
        <v>1325</v>
      </c>
      <c r="BCQ22" s="360" t="s">
        <v>1325</v>
      </c>
      <c r="BCR22" s="360" t="s">
        <v>1325</v>
      </c>
      <c r="BCS22" s="360" t="s">
        <v>1325</v>
      </c>
      <c r="BCT22" s="360" t="s">
        <v>1325</v>
      </c>
      <c r="BCU22" s="360" t="s">
        <v>1325</v>
      </c>
      <c r="BCV22" s="360" t="s">
        <v>1325</v>
      </c>
      <c r="BCW22" s="360" t="s">
        <v>1325</v>
      </c>
      <c r="BCX22" s="360" t="s">
        <v>1325</v>
      </c>
      <c r="BCY22" s="360" t="s">
        <v>1325</v>
      </c>
      <c r="BCZ22" s="360" t="s">
        <v>1325</v>
      </c>
      <c r="BDA22" s="360" t="s">
        <v>1325</v>
      </c>
      <c r="BDB22" s="360" t="s">
        <v>1325</v>
      </c>
      <c r="BDC22" s="360" t="s">
        <v>1325</v>
      </c>
      <c r="BDD22" s="360" t="s">
        <v>1325</v>
      </c>
      <c r="BDE22" s="360" t="s">
        <v>1325</v>
      </c>
      <c r="BDF22" s="360" t="s">
        <v>1325</v>
      </c>
      <c r="BDG22" s="360" t="s">
        <v>1325</v>
      </c>
      <c r="BDH22" s="360" t="s">
        <v>1325</v>
      </c>
      <c r="BDI22" s="360" t="s">
        <v>1325</v>
      </c>
      <c r="BDJ22" s="360" t="s">
        <v>1325</v>
      </c>
      <c r="BDK22" s="360" t="s">
        <v>1325</v>
      </c>
      <c r="BDL22" s="360" t="s">
        <v>1325</v>
      </c>
      <c r="BDM22" s="360" t="s">
        <v>1325</v>
      </c>
      <c r="BDN22" s="360" t="s">
        <v>1325</v>
      </c>
      <c r="BDO22" s="360" t="s">
        <v>1325</v>
      </c>
      <c r="BDP22" s="360" t="s">
        <v>1325</v>
      </c>
      <c r="BDQ22" s="360" t="s">
        <v>1325</v>
      </c>
      <c r="BDR22" s="360" t="s">
        <v>1325</v>
      </c>
      <c r="BDS22" s="360" t="s">
        <v>1325</v>
      </c>
      <c r="BDT22" s="360" t="s">
        <v>1325</v>
      </c>
      <c r="BDU22" s="360" t="s">
        <v>1325</v>
      </c>
      <c r="BDV22" s="360" t="s">
        <v>1325</v>
      </c>
      <c r="BDW22" s="360" t="s">
        <v>1325</v>
      </c>
      <c r="BDX22" s="360" t="s">
        <v>1325</v>
      </c>
      <c r="BDY22" s="360" t="s">
        <v>1325</v>
      </c>
      <c r="BDZ22" s="360" t="s">
        <v>1325</v>
      </c>
      <c r="BEA22" s="360" t="s">
        <v>1325</v>
      </c>
      <c r="BEB22" s="360" t="s">
        <v>1325</v>
      </c>
      <c r="BEC22" s="360" t="s">
        <v>1325</v>
      </c>
      <c r="BED22" s="360" t="s">
        <v>1325</v>
      </c>
      <c r="BEE22" s="360" t="s">
        <v>1325</v>
      </c>
      <c r="BEF22" s="360" t="s">
        <v>1325</v>
      </c>
      <c r="BEG22" s="360" t="s">
        <v>1325</v>
      </c>
      <c r="BEH22" s="360" t="s">
        <v>1325</v>
      </c>
      <c r="BEI22" s="360" t="s">
        <v>1325</v>
      </c>
      <c r="BEJ22" s="360" t="s">
        <v>1325</v>
      </c>
      <c r="BEK22" s="360" t="s">
        <v>1325</v>
      </c>
      <c r="BEL22" s="360" t="s">
        <v>1325</v>
      </c>
      <c r="BEM22" s="360" t="s">
        <v>1325</v>
      </c>
      <c r="BEN22" s="360" t="s">
        <v>1325</v>
      </c>
      <c r="BEO22" s="360" t="s">
        <v>1325</v>
      </c>
      <c r="BEP22" s="360" t="s">
        <v>1325</v>
      </c>
      <c r="BEQ22" s="360" t="s">
        <v>1325</v>
      </c>
      <c r="BER22" s="360" t="s">
        <v>1325</v>
      </c>
      <c r="BES22" s="360" t="s">
        <v>1325</v>
      </c>
      <c r="BET22" s="360" t="s">
        <v>1325</v>
      </c>
      <c r="BEU22" s="360" t="s">
        <v>1325</v>
      </c>
      <c r="BEV22" s="360" t="s">
        <v>1325</v>
      </c>
      <c r="BEW22" s="360" t="s">
        <v>1325</v>
      </c>
      <c r="BEX22" s="360" t="s">
        <v>1325</v>
      </c>
      <c r="BEY22" s="360" t="s">
        <v>1325</v>
      </c>
      <c r="BEZ22" s="360" t="s">
        <v>1325</v>
      </c>
      <c r="BFA22" s="360" t="s">
        <v>1325</v>
      </c>
      <c r="BFB22" s="360" t="s">
        <v>1325</v>
      </c>
      <c r="BFC22" s="360" t="s">
        <v>1325</v>
      </c>
      <c r="BFD22" s="360" t="s">
        <v>1325</v>
      </c>
      <c r="BFE22" s="360" t="s">
        <v>1325</v>
      </c>
      <c r="BFF22" s="360" t="s">
        <v>1325</v>
      </c>
      <c r="BFG22" s="360" t="s">
        <v>1325</v>
      </c>
      <c r="BFH22" s="360" t="s">
        <v>1325</v>
      </c>
      <c r="BFI22" s="360" t="s">
        <v>1325</v>
      </c>
      <c r="BFJ22" s="360" t="s">
        <v>1325</v>
      </c>
      <c r="BFK22" s="360" t="s">
        <v>1325</v>
      </c>
      <c r="BFL22" s="360" t="s">
        <v>1325</v>
      </c>
      <c r="BFM22" s="360" t="s">
        <v>1325</v>
      </c>
      <c r="BFN22" s="360" t="s">
        <v>1325</v>
      </c>
      <c r="BFO22" s="360" t="s">
        <v>1325</v>
      </c>
      <c r="BFP22" s="360" t="s">
        <v>1325</v>
      </c>
      <c r="BFQ22" s="360" t="s">
        <v>1325</v>
      </c>
      <c r="BFR22" s="360" t="s">
        <v>1325</v>
      </c>
      <c r="BFS22" s="360" t="s">
        <v>1325</v>
      </c>
      <c r="BFT22" s="360" t="s">
        <v>1325</v>
      </c>
      <c r="BFU22" s="360" t="s">
        <v>1325</v>
      </c>
      <c r="BFV22" s="360" t="s">
        <v>1325</v>
      </c>
      <c r="BFW22" s="360" t="s">
        <v>1325</v>
      </c>
      <c r="BFX22" s="360" t="s">
        <v>1325</v>
      </c>
      <c r="BFY22" s="360" t="s">
        <v>1325</v>
      </c>
      <c r="BFZ22" s="360" t="s">
        <v>1325</v>
      </c>
      <c r="BGA22" s="360" t="s">
        <v>1325</v>
      </c>
      <c r="BGB22" s="360" t="s">
        <v>1325</v>
      </c>
      <c r="BGC22" s="360" t="s">
        <v>1325</v>
      </c>
      <c r="BGD22" s="360" t="s">
        <v>1325</v>
      </c>
      <c r="BGE22" s="360" t="s">
        <v>1325</v>
      </c>
      <c r="BGF22" s="360" t="s">
        <v>1325</v>
      </c>
      <c r="BGG22" s="360" t="s">
        <v>1325</v>
      </c>
      <c r="BGH22" s="360" t="s">
        <v>1325</v>
      </c>
      <c r="BGI22" s="360" t="s">
        <v>1325</v>
      </c>
      <c r="BGJ22" s="360" t="s">
        <v>1325</v>
      </c>
      <c r="BGK22" s="360" t="s">
        <v>1325</v>
      </c>
      <c r="BGL22" s="360" t="s">
        <v>1325</v>
      </c>
      <c r="BGM22" s="360" t="s">
        <v>1325</v>
      </c>
      <c r="BGN22" s="360" t="s">
        <v>1325</v>
      </c>
      <c r="BGO22" s="360" t="s">
        <v>1325</v>
      </c>
      <c r="BGP22" s="360" t="s">
        <v>1325</v>
      </c>
      <c r="BGQ22" s="360" t="s">
        <v>1325</v>
      </c>
      <c r="BGR22" s="360" t="s">
        <v>1325</v>
      </c>
      <c r="BGS22" s="360" t="s">
        <v>1325</v>
      </c>
      <c r="BGT22" s="360" t="s">
        <v>1325</v>
      </c>
      <c r="BGU22" s="360" t="s">
        <v>1325</v>
      </c>
      <c r="BGV22" s="360" t="s">
        <v>1325</v>
      </c>
      <c r="BGW22" s="360" t="s">
        <v>1325</v>
      </c>
      <c r="BGX22" s="360" t="s">
        <v>1325</v>
      </c>
      <c r="BGY22" s="360" t="s">
        <v>1325</v>
      </c>
      <c r="BGZ22" s="360" t="s">
        <v>1325</v>
      </c>
      <c r="BHA22" s="360" t="s">
        <v>1325</v>
      </c>
      <c r="BHB22" s="360" t="s">
        <v>1325</v>
      </c>
      <c r="BHC22" s="360" t="s">
        <v>1325</v>
      </c>
      <c r="BHD22" s="360" t="s">
        <v>1325</v>
      </c>
      <c r="BHE22" s="360" t="s">
        <v>1325</v>
      </c>
      <c r="BHF22" s="360" t="s">
        <v>1325</v>
      </c>
      <c r="BHG22" s="360" t="s">
        <v>1325</v>
      </c>
      <c r="BHH22" s="360" t="s">
        <v>1325</v>
      </c>
      <c r="BHI22" s="360" t="s">
        <v>1325</v>
      </c>
      <c r="BHJ22" s="360" t="s">
        <v>1325</v>
      </c>
      <c r="BHK22" s="360" t="s">
        <v>1325</v>
      </c>
      <c r="BHL22" s="360" t="s">
        <v>1325</v>
      </c>
      <c r="BHM22" s="360" t="s">
        <v>1325</v>
      </c>
      <c r="BHN22" s="360" t="s">
        <v>1325</v>
      </c>
      <c r="BHO22" s="360" t="s">
        <v>1325</v>
      </c>
      <c r="BHP22" s="360" t="s">
        <v>1325</v>
      </c>
      <c r="BHQ22" s="360" t="s">
        <v>1325</v>
      </c>
      <c r="BHR22" s="360" t="s">
        <v>1325</v>
      </c>
      <c r="BHS22" s="360" t="s">
        <v>1325</v>
      </c>
      <c r="BHT22" s="360" t="s">
        <v>1325</v>
      </c>
      <c r="BHU22" s="360" t="s">
        <v>1325</v>
      </c>
      <c r="BHV22" s="360" t="s">
        <v>1325</v>
      </c>
      <c r="BHW22" s="360" t="s">
        <v>1325</v>
      </c>
      <c r="BHX22" s="360" t="s">
        <v>1325</v>
      </c>
      <c r="BHY22" s="360" t="s">
        <v>1325</v>
      </c>
      <c r="BHZ22" s="360" t="s">
        <v>1325</v>
      </c>
      <c r="BIA22" s="360" t="s">
        <v>1325</v>
      </c>
      <c r="BIB22" s="360" t="s">
        <v>1325</v>
      </c>
      <c r="BIC22" s="360" t="s">
        <v>1325</v>
      </c>
      <c r="BID22" s="360" t="s">
        <v>1325</v>
      </c>
      <c r="BIE22" s="360" t="s">
        <v>1325</v>
      </c>
      <c r="BIF22" s="360" t="s">
        <v>1325</v>
      </c>
      <c r="BIG22" s="360" t="s">
        <v>1325</v>
      </c>
      <c r="BIH22" s="360" t="s">
        <v>1325</v>
      </c>
      <c r="BII22" s="360" t="s">
        <v>1325</v>
      </c>
      <c r="BIJ22" s="360" t="s">
        <v>1325</v>
      </c>
      <c r="BIK22" s="360" t="s">
        <v>1325</v>
      </c>
      <c r="BIL22" s="360" t="s">
        <v>1325</v>
      </c>
      <c r="BIM22" s="360" t="s">
        <v>1325</v>
      </c>
      <c r="BIN22" s="360" t="s">
        <v>1325</v>
      </c>
      <c r="BIO22" s="360" t="s">
        <v>1325</v>
      </c>
      <c r="BIP22" s="360" t="s">
        <v>1325</v>
      </c>
      <c r="BIQ22" s="360" t="s">
        <v>1325</v>
      </c>
      <c r="BIR22" s="360" t="s">
        <v>1325</v>
      </c>
      <c r="BIS22" s="360" t="s">
        <v>1325</v>
      </c>
      <c r="BIT22" s="360" t="s">
        <v>1325</v>
      </c>
      <c r="BIU22" s="360" t="s">
        <v>1325</v>
      </c>
      <c r="BIV22" s="360" t="s">
        <v>1325</v>
      </c>
      <c r="BIW22" s="360" t="s">
        <v>1325</v>
      </c>
      <c r="BIX22" s="360" t="s">
        <v>1325</v>
      </c>
      <c r="BIY22" s="360" t="s">
        <v>1325</v>
      </c>
      <c r="BIZ22" s="360" t="s">
        <v>1325</v>
      </c>
      <c r="BJA22" s="360" t="s">
        <v>1325</v>
      </c>
      <c r="BJB22" s="360" t="s">
        <v>1325</v>
      </c>
      <c r="BJC22" s="360" t="s">
        <v>1325</v>
      </c>
      <c r="BJD22" s="360" t="s">
        <v>1325</v>
      </c>
      <c r="BJE22" s="360" t="s">
        <v>1325</v>
      </c>
      <c r="BJF22" s="360" t="s">
        <v>1325</v>
      </c>
      <c r="BJG22" s="360" t="s">
        <v>1325</v>
      </c>
      <c r="BJH22" s="360" t="s">
        <v>1325</v>
      </c>
      <c r="BJI22" s="360" t="s">
        <v>1325</v>
      </c>
      <c r="BJJ22" s="360" t="s">
        <v>1325</v>
      </c>
      <c r="BJK22" s="360" t="s">
        <v>1325</v>
      </c>
      <c r="BJL22" s="360" t="s">
        <v>1325</v>
      </c>
      <c r="BJM22" s="360" t="s">
        <v>1325</v>
      </c>
      <c r="BJN22" s="360" t="s">
        <v>1325</v>
      </c>
      <c r="BJO22" s="360" t="s">
        <v>1325</v>
      </c>
      <c r="BJP22" s="360" t="s">
        <v>1325</v>
      </c>
      <c r="BJQ22" s="360" t="s">
        <v>1325</v>
      </c>
      <c r="BJR22" s="360" t="s">
        <v>1325</v>
      </c>
      <c r="BJS22" s="360" t="s">
        <v>1325</v>
      </c>
      <c r="BJT22" s="360" t="s">
        <v>1325</v>
      </c>
      <c r="BJU22" s="360" t="s">
        <v>1325</v>
      </c>
      <c r="BJV22" s="360" t="s">
        <v>1325</v>
      </c>
      <c r="BJW22" s="360" t="s">
        <v>1325</v>
      </c>
      <c r="BJX22" s="360" t="s">
        <v>1325</v>
      </c>
      <c r="BJY22" s="360" t="s">
        <v>1325</v>
      </c>
      <c r="BJZ22" s="360" t="s">
        <v>1325</v>
      </c>
      <c r="BKA22" s="360" t="s">
        <v>1325</v>
      </c>
      <c r="BKB22" s="360" t="s">
        <v>1325</v>
      </c>
      <c r="BKC22" s="360" t="s">
        <v>1325</v>
      </c>
      <c r="BKD22" s="360" t="s">
        <v>1325</v>
      </c>
      <c r="BKE22" s="360" t="s">
        <v>1325</v>
      </c>
      <c r="BKF22" s="360" t="s">
        <v>1325</v>
      </c>
      <c r="BKG22" s="360" t="s">
        <v>1325</v>
      </c>
      <c r="BKH22" s="360" t="s">
        <v>1325</v>
      </c>
      <c r="BKI22" s="360" t="s">
        <v>1325</v>
      </c>
      <c r="BKJ22" s="360" t="s">
        <v>1325</v>
      </c>
      <c r="BKK22" s="360" t="s">
        <v>1325</v>
      </c>
      <c r="BKL22" s="360" t="s">
        <v>1325</v>
      </c>
      <c r="BKM22" s="360" t="s">
        <v>1325</v>
      </c>
      <c r="BKN22" s="360" t="s">
        <v>1325</v>
      </c>
      <c r="BKO22" s="360" t="s">
        <v>1325</v>
      </c>
      <c r="BKP22" s="360" t="s">
        <v>1325</v>
      </c>
      <c r="BKQ22" s="360" t="s">
        <v>1325</v>
      </c>
      <c r="BKR22" s="360" t="s">
        <v>1325</v>
      </c>
      <c r="BKS22" s="360" t="s">
        <v>1325</v>
      </c>
      <c r="BKT22" s="360" t="s">
        <v>1325</v>
      </c>
      <c r="BKU22" s="360" t="s">
        <v>1325</v>
      </c>
      <c r="BKV22" s="360" t="s">
        <v>1325</v>
      </c>
      <c r="BKW22" s="360" t="s">
        <v>1325</v>
      </c>
      <c r="BKX22" s="360" t="s">
        <v>1325</v>
      </c>
      <c r="BKY22" s="360" t="s">
        <v>1325</v>
      </c>
      <c r="BKZ22" s="360" t="s">
        <v>1325</v>
      </c>
      <c r="BLA22" s="360" t="s">
        <v>1325</v>
      </c>
      <c r="BLB22" s="360" t="s">
        <v>1325</v>
      </c>
      <c r="BLC22" s="360" t="s">
        <v>1325</v>
      </c>
      <c r="BLD22" s="360" t="s">
        <v>1325</v>
      </c>
      <c r="BLE22" s="360" t="s">
        <v>1325</v>
      </c>
      <c r="BLF22" s="360" t="s">
        <v>1325</v>
      </c>
      <c r="BLG22" s="360" t="s">
        <v>1325</v>
      </c>
      <c r="BLH22" s="360" t="s">
        <v>1325</v>
      </c>
      <c r="BLI22" s="360" t="s">
        <v>1325</v>
      </c>
      <c r="BLJ22" s="360" t="s">
        <v>1325</v>
      </c>
      <c r="BLK22" s="360" t="s">
        <v>1325</v>
      </c>
      <c r="BLL22" s="360" t="s">
        <v>1325</v>
      </c>
      <c r="BLM22" s="360" t="s">
        <v>1325</v>
      </c>
      <c r="BLN22" s="360" t="s">
        <v>1325</v>
      </c>
      <c r="BLO22" s="360" t="s">
        <v>1325</v>
      </c>
      <c r="BLP22" s="360" t="s">
        <v>1325</v>
      </c>
      <c r="BLQ22" s="360" t="s">
        <v>1325</v>
      </c>
      <c r="BLR22" s="360" t="s">
        <v>1325</v>
      </c>
      <c r="BLS22" s="360" t="s">
        <v>1325</v>
      </c>
      <c r="BLT22" s="360" t="s">
        <v>1325</v>
      </c>
      <c r="BLU22" s="360" t="s">
        <v>1325</v>
      </c>
      <c r="BLV22" s="360" t="s">
        <v>1325</v>
      </c>
      <c r="BLW22" s="360" t="s">
        <v>1325</v>
      </c>
      <c r="BLX22" s="360" t="s">
        <v>1325</v>
      </c>
      <c r="BLY22" s="360" t="s">
        <v>1325</v>
      </c>
      <c r="BLZ22" s="360" t="s">
        <v>1325</v>
      </c>
      <c r="BMA22" s="360" t="s">
        <v>1325</v>
      </c>
      <c r="BMB22" s="360" t="s">
        <v>1325</v>
      </c>
      <c r="BMC22" s="360" t="s">
        <v>1325</v>
      </c>
      <c r="BMD22" s="360" t="s">
        <v>1325</v>
      </c>
      <c r="BME22" s="360" t="s">
        <v>1325</v>
      </c>
      <c r="BMF22" s="360" t="s">
        <v>1325</v>
      </c>
      <c r="BMG22" s="360" t="s">
        <v>1325</v>
      </c>
      <c r="BMH22" s="360" t="s">
        <v>1325</v>
      </c>
      <c r="BMI22" s="360" t="s">
        <v>1325</v>
      </c>
      <c r="BMJ22" s="360" t="s">
        <v>1325</v>
      </c>
      <c r="BMK22" s="360" t="s">
        <v>1325</v>
      </c>
      <c r="BML22" s="360" t="s">
        <v>1325</v>
      </c>
      <c r="BMM22" s="360" t="s">
        <v>1325</v>
      </c>
      <c r="BMN22" s="360" t="s">
        <v>1325</v>
      </c>
      <c r="BMO22" s="360" t="s">
        <v>1325</v>
      </c>
      <c r="BMP22" s="360" t="s">
        <v>1325</v>
      </c>
      <c r="BMQ22" s="360" t="s">
        <v>1325</v>
      </c>
      <c r="BMR22" s="360" t="s">
        <v>1325</v>
      </c>
      <c r="BMS22" s="360" t="s">
        <v>1325</v>
      </c>
      <c r="BMT22" s="360" t="s">
        <v>1325</v>
      </c>
      <c r="BMU22" s="360" t="s">
        <v>1325</v>
      </c>
      <c r="BMV22" s="360" t="s">
        <v>1325</v>
      </c>
      <c r="BMW22" s="360" t="s">
        <v>1325</v>
      </c>
      <c r="BMX22" s="360" t="s">
        <v>1325</v>
      </c>
      <c r="BMY22" s="360" t="s">
        <v>1325</v>
      </c>
      <c r="BMZ22" s="360" t="s">
        <v>1325</v>
      </c>
      <c r="BNA22" s="360" t="s">
        <v>1325</v>
      </c>
      <c r="BNB22" s="360" t="s">
        <v>1325</v>
      </c>
      <c r="BNC22" s="360" t="s">
        <v>1325</v>
      </c>
      <c r="BND22" s="360" t="s">
        <v>1325</v>
      </c>
      <c r="BNE22" s="360" t="s">
        <v>1325</v>
      </c>
      <c r="BNF22" s="360" t="s">
        <v>1325</v>
      </c>
      <c r="BNG22" s="360" t="s">
        <v>1325</v>
      </c>
      <c r="BNH22" s="360" t="s">
        <v>1325</v>
      </c>
      <c r="BNI22" s="360" t="s">
        <v>1325</v>
      </c>
      <c r="BNJ22" s="360" t="s">
        <v>1325</v>
      </c>
      <c r="BNK22" s="360" t="s">
        <v>1325</v>
      </c>
      <c r="BNL22" s="360" t="s">
        <v>1325</v>
      </c>
      <c r="BNM22" s="360" t="s">
        <v>1325</v>
      </c>
      <c r="BNN22" s="360" t="s">
        <v>1325</v>
      </c>
      <c r="BNO22" s="360" t="s">
        <v>1325</v>
      </c>
      <c r="BNP22" s="360" t="s">
        <v>1325</v>
      </c>
      <c r="BNQ22" s="360" t="s">
        <v>1325</v>
      </c>
      <c r="BNR22" s="360" t="s">
        <v>1325</v>
      </c>
      <c r="BNS22" s="360" t="s">
        <v>1325</v>
      </c>
      <c r="BNT22" s="360" t="s">
        <v>1325</v>
      </c>
      <c r="BNU22" s="360" t="s">
        <v>1325</v>
      </c>
      <c r="BNV22" s="360" t="s">
        <v>1325</v>
      </c>
      <c r="BNW22" s="360" t="s">
        <v>1325</v>
      </c>
      <c r="BNX22" s="360" t="s">
        <v>1325</v>
      </c>
      <c r="BNY22" s="360" t="s">
        <v>1325</v>
      </c>
      <c r="BNZ22" s="360" t="s">
        <v>1325</v>
      </c>
      <c r="BOA22" s="360" t="s">
        <v>1325</v>
      </c>
      <c r="BOB22" s="360" t="s">
        <v>1325</v>
      </c>
      <c r="BOC22" s="360" t="s">
        <v>1325</v>
      </c>
      <c r="BOD22" s="360" t="s">
        <v>1325</v>
      </c>
      <c r="BOE22" s="360" t="s">
        <v>1325</v>
      </c>
      <c r="BOF22" s="360" t="s">
        <v>1325</v>
      </c>
      <c r="BOG22" s="360" t="s">
        <v>1325</v>
      </c>
      <c r="BOH22" s="360" t="s">
        <v>1325</v>
      </c>
      <c r="BOI22" s="360" t="s">
        <v>1325</v>
      </c>
      <c r="BOJ22" s="360" t="s">
        <v>1325</v>
      </c>
      <c r="BOK22" s="360" t="s">
        <v>1325</v>
      </c>
      <c r="BOL22" s="360" t="s">
        <v>1325</v>
      </c>
      <c r="BOM22" s="360" t="s">
        <v>1325</v>
      </c>
      <c r="BON22" s="360" t="s">
        <v>1325</v>
      </c>
      <c r="BOO22" s="360" t="s">
        <v>1325</v>
      </c>
      <c r="BOP22" s="360" t="s">
        <v>1325</v>
      </c>
      <c r="BOQ22" s="360" t="s">
        <v>1325</v>
      </c>
      <c r="BOR22" s="360" t="s">
        <v>1325</v>
      </c>
      <c r="BOS22" s="360" t="s">
        <v>1325</v>
      </c>
      <c r="BOT22" s="360" t="s">
        <v>1325</v>
      </c>
      <c r="BOU22" s="360" t="s">
        <v>1325</v>
      </c>
      <c r="BOV22" s="360" t="s">
        <v>1325</v>
      </c>
      <c r="BOW22" s="360" t="s">
        <v>1325</v>
      </c>
      <c r="BOX22" s="360" t="s">
        <v>1325</v>
      </c>
      <c r="BOY22" s="360" t="s">
        <v>1325</v>
      </c>
      <c r="BOZ22" s="360" t="s">
        <v>1325</v>
      </c>
      <c r="BPA22" s="360" t="s">
        <v>1325</v>
      </c>
      <c r="BPB22" s="360" t="s">
        <v>1325</v>
      </c>
      <c r="BPC22" s="360" t="s">
        <v>1325</v>
      </c>
      <c r="BPD22" s="360" t="s">
        <v>1325</v>
      </c>
      <c r="BPE22" s="360" t="s">
        <v>1325</v>
      </c>
      <c r="BPF22" s="360" t="s">
        <v>1325</v>
      </c>
      <c r="BPG22" s="360" t="s">
        <v>1325</v>
      </c>
      <c r="BPH22" s="360" t="s">
        <v>1325</v>
      </c>
      <c r="BPI22" s="360" t="s">
        <v>1325</v>
      </c>
      <c r="BPJ22" s="360" t="s">
        <v>1325</v>
      </c>
      <c r="BPK22" s="360" t="s">
        <v>1325</v>
      </c>
      <c r="BPL22" s="360" t="s">
        <v>1325</v>
      </c>
      <c r="BPM22" s="360" t="s">
        <v>1325</v>
      </c>
      <c r="BPN22" s="360" t="s">
        <v>1325</v>
      </c>
      <c r="BPO22" s="360" t="s">
        <v>1325</v>
      </c>
      <c r="BPP22" s="360" t="s">
        <v>1325</v>
      </c>
      <c r="BPQ22" s="360" t="s">
        <v>1325</v>
      </c>
      <c r="BPR22" s="360" t="s">
        <v>1325</v>
      </c>
      <c r="BPS22" s="360" t="s">
        <v>1325</v>
      </c>
      <c r="BPT22" s="360" t="s">
        <v>1325</v>
      </c>
      <c r="BPU22" s="360" t="s">
        <v>1325</v>
      </c>
      <c r="BPV22" s="360" t="s">
        <v>1325</v>
      </c>
      <c r="BPW22" s="360" t="s">
        <v>1325</v>
      </c>
      <c r="BPX22" s="360" t="s">
        <v>1325</v>
      </c>
      <c r="BPY22" s="360" t="s">
        <v>1325</v>
      </c>
      <c r="BPZ22" s="360" t="s">
        <v>1325</v>
      </c>
      <c r="BQA22" s="360" t="s">
        <v>1325</v>
      </c>
      <c r="BQB22" s="360" t="s">
        <v>1325</v>
      </c>
      <c r="BQC22" s="360" t="s">
        <v>1325</v>
      </c>
      <c r="BQD22" s="360" t="s">
        <v>1325</v>
      </c>
      <c r="BQE22" s="360" t="s">
        <v>1325</v>
      </c>
      <c r="BQF22" s="360" t="s">
        <v>1325</v>
      </c>
      <c r="BQG22" s="360" t="s">
        <v>1325</v>
      </c>
      <c r="BQH22" s="360" t="s">
        <v>1325</v>
      </c>
      <c r="BQI22" s="360" t="s">
        <v>1325</v>
      </c>
      <c r="BQJ22" s="360" t="s">
        <v>1325</v>
      </c>
      <c r="BQK22" s="360" t="s">
        <v>1325</v>
      </c>
      <c r="BQL22" s="360" t="s">
        <v>1325</v>
      </c>
      <c r="BQM22" s="360" t="s">
        <v>1325</v>
      </c>
      <c r="BQN22" s="360" t="s">
        <v>1325</v>
      </c>
      <c r="BQO22" s="360" t="s">
        <v>1325</v>
      </c>
      <c r="BQP22" s="360" t="s">
        <v>1325</v>
      </c>
      <c r="BQQ22" s="360" t="s">
        <v>1325</v>
      </c>
      <c r="BQR22" s="360" t="s">
        <v>1325</v>
      </c>
      <c r="BQS22" s="360" t="s">
        <v>1325</v>
      </c>
      <c r="BQT22" s="360" t="s">
        <v>1325</v>
      </c>
      <c r="BQU22" s="360" t="s">
        <v>1325</v>
      </c>
      <c r="BQV22" s="360" t="s">
        <v>1325</v>
      </c>
      <c r="BQW22" s="360" t="s">
        <v>1325</v>
      </c>
      <c r="BQX22" s="360" t="s">
        <v>1325</v>
      </c>
      <c r="BQY22" s="360" t="s">
        <v>1325</v>
      </c>
      <c r="BQZ22" s="360" t="s">
        <v>1325</v>
      </c>
      <c r="BRA22" s="360" t="s">
        <v>1325</v>
      </c>
      <c r="BRB22" s="360" t="s">
        <v>1325</v>
      </c>
      <c r="BRC22" s="360" t="s">
        <v>1325</v>
      </c>
      <c r="BRD22" s="360" t="s">
        <v>1325</v>
      </c>
      <c r="BRE22" s="360" t="s">
        <v>1325</v>
      </c>
      <c r="BRF22" s="360" t="s">
        <v>1325</v>
      </c>
      <c r="BRG22" s="360" t="s">
        <v>1325</v>
      </c>
      <c r="BRH22" s="360" t="s">
        <v>1325</v>
      </c>
      <c r="BRI22" s="360" t="s">
        <v>1325</v>
      </c>
      <c r="BRJ22" s="360" t="s">
        <v>1325</v>
      </c>
      <c r="BRK22" s="360" t="s">
        <v>1325</v>
      </c>
      <c r="BRL22" s="360" t="s">
        <v>1325</v>
      </c>
      <c r="BRM22" s="360" t="s">
        <v>1325</v>
      </c>
      <c r="BRN22" s="360" t="s">
        <v>1325</v>
      </c>
      <c r="BRO22" s="360" t="s">
        <v>1325</v>
      </c>
      <c r="BRP22" s="360" t="s">
        <v>1325</v>
      </c>
      <c r="BRQ22" s="360" t="s">
        <v>1325</v>
      </c>
      <c r="BRR22" s="360" t="s">
        <v>1325</v>
      </c>
      <c r="BRS22" s="360" t="s">
        <v>1325</v>
      </c>
      <c r="BRT22" s="360" t="s">
        <v>1325</v>
      </c>
      <c r="BRU22" s="360" t="s">
        <v>1325</v>
      </c>
      <c r="BRV22" s="360" t="s">
        <v>1325</v>
      </c>
      <c r="BRW22" s="360" t="s">
        <v>1325</v>
      </c>
      <c r="BRX22" s="360" t="s">
        <v>1325</v>
      </c>
      <c r="BRY22" s="360" t="s">
        <v>1325</v>
      </c>
      <c r="BRZ22" s="360" t="s">
        <v>1325</v>
      </c>
      <c r="BSA22" s="360" t="s">
        <v>1325</v>
      </c>
      <c r="BSB22" s="360" t="s">
        <v>1325</v>
      </c>
      <c r="BSC22" s="360" t="s">
        <v>1325</v>
      </c>
      <c r="BSD22" s="360" t="s">
        <v>1325</v>
      </c>
      <c r="BSE22" s="360" t="s">
        <v>1325</v>
      </c>
      <c r="BSF22" s="360" t="s">
        <v>1325</v>
      </c>
      <c r="BSG22" s="360" t="s">
        <v>1325</v>
      </c>
      <c r="BSH22" s="360" t="s">
        <v>1325</v>
      </c>
      <c r="BSI22" s="360" t="s">
        <v>1325</v>
      </c>
      <c r="BSJ22" s="360" t="s">
        <v>1325</v>
      </c>
      <c r="BSK22" s="360" t="s">
        <v>1325</v>
      </c>
      <c r="BSL22" s="360" t="s">
        <v>1325</v>
      </c>
      <c r="BSM22" s="360" t="s">
        <v>1325</v>
      </c>
      <c r="BSN22" s="360" t="s">
        <v>1325</v>
      </c>
      <c r="BSO22" s="360" t="s">
        <v>1325</v>
      </c>
      <c r="BSP22" s="360" t="s">
        <v>1325</v>
      </c>
      <c r="BSQ22" s="360" t="s">
        <v>1325</v>
      </c>
      <c r="BSR22" s="360" t="s">
        <v>1325</v>
      </c>
      <c r="BSS22" s="360" t="s">
        <v>1325</v>
      </c>
      <c r="BST22" s="360" t="s">
        <v>1325</v>
      </c>
      <c r="BSU22" s="360" t="s">
        <v>1325</v>
      </c>
      <c r="BSV22" s="360" t="s">
        <v>1325</v>
      </c>
      <c r="BSW22" s="360" t="s">
        <v>1325</v>
      </c>
      <c r="BSX22" s="360" t="s">
        <v>1325</v>
      </c>
      <c r="BSY22" s="360" t="s">
        <v>1325</v>
      </c>
      <c r="BSZ22" s="360" t="s">
        <v>1325</v>
      </c>
      <c r="BTA22" s="360" t="s">
        <v>1325</v>
      </c>
      <c r="BTB22" s="360" t="s">
        <v>1325</v>
      </c>
      <c r="BTC22" s="360" t="s">
        <v>1325</v>
      </c>
      <c r="BTD22" s="360" t="s">
        <v>1325</v>
      </c>
      <c r="BTE22" s="360" t="s">
        <v>1325</v>
      </c>
      <c r="BTF22" s="360" t="s">
        <v>1325</v>
      </c>
      <c r="BTG22" s="360" t="s">
        <v>1325</v>
      </c>
      <c r="BTH22" s="360" t="s">
        <v>1325</v>
      </c>
      <c r="BTI22" s="360" t="s">
        <v>1325</v>
      </c>
      <c r="BTJ22" s="360" t="s">
        <v>1325</v>
      </c>
      <c r="BTK22" s="360" t="s">
        <v>1325</v>
      </c>
      <c r="BTL22" s="360" t="s">
        <v>1325</v>
      </c>
      <c r="BTM22" s="360" t="s">
        <v>1325</v>
      </c>
      <c r="BTN22" s="360" t="s">
        <v>1325</v>
      </c>
      <c r="BTO22" s="360" t="s">
        <v>1325</v>
      </c>
      <c r="BTP22" s="360" t="s">
        <v>1325</v>
      </c>
      <c r="BTQ22" s="360" t="s">
        <v>1325</v>
      </c>
      <c r="BTR22" s="360" t="s">
        <v>1325</v>
      </c>
      <c r="BTS22" s="360" t="s">
        <v>1325</v>
      </c>
      <c r="BTT22" s="360" t="s">
        <v>1325</v>
      </c>
      <c r="BTU22" s="360" t="s">
        <v>1325</v>
      </c>
      <c r="BTV22" s="360" t="s">
        <v>1325</v>
      </c>
      <c r="BTW22" s="360" t="s">
        <v>1325</v>
      </c>
      <c r="BTX22" s="360" t="s">
        <v>1325</v>
      </c>
      <c r="BTY22" s="360" t="s">
        <v>1325</v>
      </c>
      <c r="BTZ22" s="360" t="s">
        <v>1325</v>
      </c>
      <c r="BUA22" s="360" t="s">
        <v>1325</v>
      </c>
      <c r="BUB22" s="360" t="s">
        <v>1325</v>
      </c>
      <c r="BUC22" s="360" t="s">
        <v>1325</v>
      </c>
      <c r="BUD22" s="360" t="s">
        <v>1325</v>
      </c>
      <c r="BUE22" s="360" t="s">
        <v>1325</v>
      </c>
      <c r="BUF22" s="360" t="s">
        <v>1325</v>
      </c>
      <c r="BUG22" s="360" t="s">
        <v>1325</v>
      </c>
      <c r="BUH22" s="360" t="s">
        <v>1325</v>
      </c>
      <c r="BUI22" s="360" t="s">
        <v>1325</v>
      </c>
      <c r="BUJ22" s="360" t="s">
        <v>1325</v>
      </c>
      <c r="BUK22" s="360" t="s">
        <v>1325</v>
      </c>
      <c r="BUL22" s="360" t="s">
        <v>1325</v>
      </c>
      <c r="BUM22" s="360" t="s">
        <v>1325</v>
      </c>
      <c r="BUN22" s="360" t="s">
        <v>1325</v>
      </c>
      <c r="BUO22" s="360" t="s">
        <v>1325</v>
      </c>
      <c r="BUP22" s="360" t="s">
        <v>1325</v>
      </c>
      <c r="BUQ22" s="360" t="s">
        <v>1325</v>
      </c>
      <c r="BUR22" s="360" t="s">
        <v>1325</v>
      </c>
      <c r="BUS22" s="360" t="s">
        <v>1325</v>
      </c>
      <c r="BUT22" s="360" t="s">
        <v>1325</v>
      </c>
      <c r="BUU22" s="360" t="s">
        <v>1325</v>
      </c>
      <c r="BUV22" s="360" t="s">
        <v>1325</v>
      </c>
      <c r="BUW22" s="360" t="s">
        <v>1325</v>
      </c>
      <c r="BUX22" s="360" t="s">
        <v>1325</v>
      </c>
      <c r="BUY22" s="360" t="s">
        <v>1325</v>
      </c>
      <c r="BUZ22" s="360" t="s">
        <v>1325</v>
      </c>
      <c r="BVA22" s="360" t="s">
        <v>1325</v>
      </c>
      <c r="BVB22" s="360" t="s">
        <v>1325</v>
      </c>
      <c r="BVC22" s="360" t="s">
        <v>1325</v>
      </c>
      <c r="BVD22" s="360" t="s">
        <v>1325</v>
      </c>
      <c r="BVE22" s="360" t="s">
        <v>1325</v>
      </c>
      <c r="BVF22" s="360" t="s">
        <v>1325</v>
      </c>
      <c r="BVG22" s="360" t="s">
        <v>1325</v>
      </c>
      <c r="BVH22" s="360" t="s">
        <v>1325</v>
      </c>
      <c r="BVI22" s="360" t="s">
        <v>1325</v>
      </c>
      <c r="BVJ22" s="360" t="s">
        <v>1325</v>
      </c>
      <c r="BVK22" s="360" t="s">
        <v>1325</v>
      </c>
      <c r="BVL22" s="360" t="s">
        <v>1325</v>
      </c>
      <c r="BVM22" s="360" t="s">
        <v>1325</v>
      </c>
      <c r="BVN22" s="360" t="s">
        <v>1325</v>
      </c>
      <c r="BVO22" s="360" t="s">
        <v>1325</v>
      </c>
      <c r="BVP22" s="360" t="s">
        <v>1325</v>
      </c>
      <c r="BVQ22" s="360" t="s">
        <v>1325</v>
      </c>
      <c r="BVR22" s="360" t="s">
        <v>1325</v>
      </c>
      <c r="BVS22" s="360" t="s">
        <v>1325</v>
      </c>
      <c r="BVT22" s="360" t="s">
        <v>1325</v>
      </c>
      <c r="BVU22" s="360" t="s">
        <v>1325</v>
      </c>
      <c r="BVV22" s="360" t="s">
        <v>1325</v>
      </c>
      <c r="BVW22" s="360" t="s">
        <v>1325</v>
      </c>
      <c r="BVX22" s="360" t="s">
        <v>1325</v>
      </c>
      <c r="BVY22" s="360" t="s">
        <v>1325</v>
      </c>
      <c r="BVZ22" s="360" t="s">
        <v>1325</v>
      </c>
      <c r="BWA22" s="360" t="s">
        <v>1325</v>
      </c>
      <c r="BWB22" s="360" t="s">
        <v>1325</v>
      </c>
      <c r="BWC22" s="360" t="s">
        <v>1325</v>
      </c>
      <c r="BWD22" s="360" t="s">
        <v>1325</v>
      </c>
      <c r="BWE22" s="360" t="s">
        <v>1325</v>
      </c>
      <c r="BWF22" s="360" t="s">
        <v>1325</v>
      </c>
      <c r="BWG22" s="360" t="s">
        <v>1325</v>
      </c>
      <c r="BWH22" s="360" t="s">
        <v>1325</v>
      </c>
      <c r="BWI22" s="360" t="s">
        <v>1325</v>
      </c>
      <c r="BWJ22" s="360" t="s">
        <v>1325</v>
      </c>
      <c r="BWK22" s="360" t="s">
        <v>1325</v>
      </c>
      <c r="BWL22" s="360" t="s">
        <v>1325</v>
      </c>
      <c r="BWM22" s="360" t="s">
        <v>1325</v>
      </c>
      <c r="BWN22" s="360" t="s">
        <v>1325</v>
      </c>
      <c r="BWO22" s="360" t="s">
        <v>1325</v>
      </c>
      <c r="BWP22" s="360" t="s">
        <v>1325</v>
      </c>
      <c r="BWQ22" s="360" t="s">
        <v>1325</v>
      </c>
      <c r="BWR22" s="360" t="s">
        <v>1325</v>
      </c>
      <c r="BWS22" s="360" t="s">
        <v>1325</v>
      </c>
      <c r="BWT22" s="360" t="s">
        <v>1325</v>
      </c>
      <c r="BWU22" s="360" t="s">
        <v>1325</v>
      </c>
      <c r="BWV22" s="360" t="s">
        <v>1325</v>
      </c>
      <c r="BWW22" s="360" t="s">
        <v>1325</v>
      </c>
      <c r="BWX22" s="360" t="s">
        <v>1325</v>
      </c>
      <c r="BWY22" s="360" t="s">
        <v>1325</v>
      </c>
      <c r="BWZ22" s="360" t="s">
        <v>1325</v>
      </c>
      <c r="BXA22" s="360" t="s">
        <v>1325</v>
      </c>
      <c r="BXB22" s="360" t="s">
        <v>1325</v>
      </c>
      <c r="BXC22" s="360" t="s">
        <v>1325</v>
      </c>
      <c r="BXD22" s="360" t="s">
        <v>1325</v>
      </c>
      <c r="BXE22" s="360" t="s">
        <v>1325</v>
      </c>
      <c r="BXF22" s="360" t="s">
        <v>1325</v>
      </c>
      <c r="BXG22" s="360" t="s">
        <v>1325</v>
      </c>
      <c r="BXH22" s="360" t="s">
        <v>1325</v>
      </c>
      <c r="BXI22" s="360" t="s">
        <v>1325</v>
      </c>
      <c r="BXJ22" s="360" t="s">
        <v>1325</v>
      </c>
      <c r="BXK22" s="360" t="s">
        <v>1325</v>
      </c>
      <c r="BXL22" s="360" t="s">
        <v>1325</v>
      </c>
      <c r="BXM22" s="360" t="s">
        <v>1325</v>
      </c>
      <c r="BXN22" s="360" t="s">
        <v>1325</v>
      </c>
      <c r="BXO22" s="360" t="s">
        <v>1325</v>
      </c>
      <c r="BXP22" s="360" t="s">
        <v>1325</v>
      </c>
      <c r="BXQ22" s="360" t="s">
        <v>1325</v>
      </c>
      <c r="BXR22" s="360" t="s">
        <v>1325</v>
      </c>
      <c r="BXS22" s="360" t="s">
        <v>1325</v>
      </c>
      <c r="BXT22" s="360" t="s">
        <v>1325</v>
      </c>
      <c r="BXU22" s="360" t="s">
        <v>1325</v>
      </c>
      <c r="BXV22" s="360" t="s">
        <v>1325</v>
      </c>
      <c r="BXW22" s="360" t="s">
        <v>1325</v>
      </c>
      <c r="BXX22" s="360" t="s">
        <v>1325</v>
      </c>
      <c r="BXY22" s="360" t="s">
        <v>1325</v>
      </c>
      <c r="BXZ22" s="360" t="s">
        <v>1325</v>
      </c>
      <c r="BYA22" s="360" t="s">
        <v>1325</v>
      </c>
      <c r="BYB22" s="360" t="s">
        <v>1325</v>
      </c>
      <c r="BYC22" s="360" t="s">
        <v>1325</v>
      </c>
      <c r="BYD22" s="360" t="s">
        <v>1325</v>
      </c>
      <c r="BYE22" s="360" t="s">
        <v>1325</v>
      </c>
      <c r="BYF22" s="360" t="s">
        <v>1325</v>
      </c>
      <c r="BYG22" s="360" t="s">
        <v>1325</v>
      </c>
      <c r="BYH22" s="360" t="s">
        <v>1325</v>
      </c>
      <c r="BYI22" s="360" t="s">
        <v>1325</v>
      </c>
      <c r="BYJ22" s="360" t="s">
        <v>1325</v>
      </c>
      <c r="BYK22" s="360" t="s">
        <v>1325</v>
      </c>
      <c r="BYL22" s="360" t="s">
        <v>1325</v>
      </c>
      <c r="BYM22" s="360" t="s">
        <v>1325</v>
      </c>
      <c r="BYN22" s="360" t="s">
        <v>1325</v>
      </c>
      <c r="BYO22" s="360" t="s">
        <v>1325</v>
      </c>
      <c r="BYP22" s="360" t="s">
        <v>1325</v>
      </c>
      <c r="BYQ22" s="360" t="s">
        <v>1325</v>
      </c>
      <c r="BYR22" s="360" t="s">
        <v>1325</v>
      </c>
      <c r="BYS22" s="360" t="s">
        <v>1325</v>
      </c>
      <c r="BYT22" s="360" t="s">
        <v>1325</v>
      </c>
      <c r="BYU22" s="360" t="s">
        <v>1325</v>
      </c>
      <c r="BYV22" s="360" t="s">
        <v>1325</v>
      </c>
      <c r="BYW22" s="360" t="s">
        <v>1325</v>
      </c>
      <c r="BYX22" s="360" t="s">
        <v>1325</v>
      </c>
      <c r="BYY22" s="360" t="s">
        <v>1325</v>
      </c>
      <c r="BYZ22" s="360" t="s">
        <v>1325</v>
      </c>
      <c r="BZA22" s="360" t="s">
        <v>1325</v>
      </c>
      <c r="BZB22" s="360" t="s">
        <v>1325</v>
      </c>
      <c r="BZC22" s="360" t="s">
        <v>1325</v>
      </c>
      <c r="BZD22" s="360" t="s">
        <v>1325</v>
      </c>
      <c r="BZE22" s="360" t="s">
        <v>1325</v>
      </c>
      <c r="BZF22" s="360" t="s">
        <v>1325</v>
      </c>
      <c r="BZG22" s="360" t="s">
        <v>1325</v>
      </c>
      <c r="BZH22" s="360" t="s">
        <v>1325</v>
      </c>
      <c r="BZI22" s="360" t="s">
        <v>1325</v>
      </c>
      <c r="BZJ22" s="360" t="s">
        <v>1325</v>
      </c>
      <c r="BZK22" s="360" t="s">
        <v>1325</v>
      </c>
      <c r="BZL22" s="360" t="s">
        <v>1325</v>
      </c>
      <c r="BZM22" s="360" t="s">
        <v>1325</v>
      </c>
      <c r="BZN22" s="360" t="s">
        <v>1325</v>
      </c>
      <c r="BZO22" s="360" t="s">
        <v>1325</v>
      </c>
      <c r="BZP22" s="360" t="s">
        <v>1325</v>
      </c>
      <c r="BZQ22" s="360" t="s">
        <v>1325</v>
      </c>
      <c r="BZR22" s="360" t="s">
        <v>1325</v>
      </c>
      <c r="BZS22" s="360" t="s">
        <v>1325</v>
      </c>
      <c r="BZT22" s="360" t="s">
        <v>1325</v>
      </c>
      <c r="BZU22" s="360" t="s">
        <v>1325</v>
      </c>
      <c r="BZV22" s="360" t="s">
        <v>1325</v>
      </c>
      <c r="BZW22" s="360" t="s">
        <v>1325</v>
      </c>
      <c r="BZX22" s="360" t="s">
        <v>1325</v>
      </c>
      <c r="BZY22" s="360" t="s">
        <v>1325</v>
      </c>
      <c r="BZZ22" s="360" t="s">
        <v>1325</v>
      </c>
      <c r="CAA22" s="360" t="s">
        <v>1325</v>
      </c>
      <c r="CAB22" s="360" t="s">
        <v>1325</v>
      </c>
      <c r="CAC22" s="360" t="s">
        <v>1325</v>
      </c>
      <c r="CAD22" s="360" t="s">
        <v>1325</v>
      </c>
      <c r="CAE22" s="360" t="s">
        <v>1325</v>
      </c>
      <c r="CAF22" s="360" t="s">
        <v>1325</v>
      </c>
      <c r="CAG22" s="360" t="s">
        <v>1325</v>
      </c>
      <c r="CAH22" s="360" t="s">
        <v>1325</v>
      </c>
      <c r="CAI22" s="360" t="s">
        <v>1325</v>
      </c>
      <c r="CAJ22" s="360" t="s">
        <v>1325</v>
      </c>
      <c r="CAK22" s="360" t="s">
        <v>1325</v>
      </c>
      <c r="CAL22" s="360" t="s">
        <v>1325</v>
      </c>
      <c r="CAM22" s="360" t="s">
        <v>1325</v>
      </c>
      <c r="CAN22" s="360" t="s">
        <v>1325</v>
      </c>
      <c r="CAO22" s="360" t="s">
        <v>1325</v>
      </c>
      <c r="CAP22" s="360" t="s">
        <v>1325</v>
      </c>
      <c r="CAQ22" s="360" t="s">
        <v>1325</v>
      </c>
      <c r="CAR22" s="360" t="s">
        <v>1325</v>
      </c>
      <c r="CAS22" s="360" t="s">
        <v>1325</v>
      </c>
      <c r="CAT22" s="360" t="s">
        <v>1325</v>
      </c>
      <c r="CAU22" s="360" t="s">
        <v>1325</v>
      </c>
      <c r="CAV22" s="360" t="s">
        <v>1325</v>
      </c>
      <c r="CAW22" s="360" t="s">
        <v>1325</v>
      </c>
      <c r="CAX22" s="360" t="s">
        <v>1325</v>
      </c>
      <c r="CAY22" s="360" t="s">
        <v>1325</v>
      </c>
      <c r="CAZ22" s="360" t="s">
        <v>1325</v>
      </c>
      <c r="CBA22" s="360" t="s">
        <v>1325</v>
      </c>
      <c r="CBB22" s="360" t="s">
        <v>1325</v>
      </c>
      <c r="CBC22" s="360" t="s">
        <v>1325</v>
      </c>
      <c r="CBD22" s="360" t="s">
        <v>1325</v>
      </c>
      <c r="CBE22" s="360" t="s">
        <v>1325</v>
      </c>
      <c r="CBF22" s="360" t="s">
        <v>1325</v>
      </c>
      <c r="CBG22" s="360" t="s">
        <v>1325</v>
      </c>
      <c r="CBH22" s="360" t="s">
        <v>1325</v>
      </c>
      <c r="CBI22" s="360" t="s">
        <v>1325</v>
      </c>
      <c r="CBJ22" s="360" t="s">
        <v>1325</v>
      </c>
      <c r="CBK22" s="360" t="s">
        <v>1325</v>
      </c>
      <c r="CBL22" s="360" t="s">
        <v>1325</v>
      </c>
      <c r="CBM22" s="360" t="s">
        <v>1325</v>
      </c>
      <c r="CBN22" s="360" t="s">
        <v>1325</v>
      </c>
      <c r="CBO22" s="360" t="s">
        <v>1325</v>
      </c>
      <c r="CBP22" s="360" t="s">
        <v>1325</v>
      </c>
      <c r="CBQ22" s="360" t="s">
        <v>1325</v>
      </c>
      <c r="CBR22" s="360" t="s">
        <v>1325</v>
      </c>
      <c r="CBS22" s="360" t="s">
        <v>1325</v>
      </c>
      <c r="CBT22" s="360" t="s">
        <v>1325</v>
      </c>
      <c r="CBU22" s="360" t="s">
        <v>1325</v>
      </c>
      <c r="CBV22" s="360" t="s">
        <v>1325</v>
      </c>
      <c r="CBW22" s="360" t="s">
        <v>1325</v>
      </c>
      <c r="CBX22" s="360" t="s">
        <v>1325</v>
      </c>
      <c r="CBY22" s="360" t="s">
        <v>1325</v>
      </c>
      <c r="CBZ22" s="360" t="s">
        <v>1325</v>
      </c>
      <c r="CCA22" s="360" t="s">
        <v>1325</v>
      </c>
      <c r="CCB22" s="360" t="s">
        <v>1325</v>
      </c>
      <c r="CCC22" s="360" t="s">
        <v>1325</v>
      </c>
      <c r="CCD22" s="360" t="s">
        <v>1325</v>
      </c>
      <c r="CCE22" s="360" t="s">
        <v>1325</v>
      </c>
      <c r="CCF22" s="360" t="s">
        <v>1325</v>
      </c>
      <c r="CCG22" s="360" t="s">
        <v>1325</v>
      </c>
      <c r="CCH22" s="360" t="s">
        <v>1325</v>
      </c>
      <c r="CCI22" s="360" t="s">
        <v>1325</v>
      </c>
      <c r="CCJ22" s="360" t="s">
        <v>1325</v>
      </c>
      <c r="CCK22" s="360" t="s">
        <v>1325</v>
      </c>
      <c r="CCL22" s="360" t="s">
        <v>1325</v>
      </c>
      <c r="CCM22" s="360" t="s">
        <v>1325</v>
      </c>
      <c r="CCN22" s="360" t="s">
        <v>1325</v>
      </c>
      <c r="CCO22" s="360" t="s">
        <v>1325</v>
      </c>
      <c r="CCP22" s="360" t="s">
        <v>1325</v>
      </c>
      <c r="CCQ22" s="360" t="s">
        <v>1325</v>
      </c>
      <c r="CCR22" s="360" t="s">
        <v>1325</v>
      </c>
      <c r="CCS22" s="360" t="s">
        <v>1325</v>
      </c>
      <c r="CCT22" s="360" t="s">
        <v>1325</v>
      </c>
      <c r="CCU22" s="360" t="s">
        <v>1325</v>
      </c>
      <c r="CCV22" s="360" t="s">
        <v>1325</v>
      </c>
      <c r="CCW22" s="360" t="s">
        <v>1325</v>
      </c>
      <c r="CCX22" s="360" t="s">
        <v>1325</v>
      </c>
      <c r="CCY22" s="360" t="s">
        <v>1325</v>
      </c>
      <c r="CCZ22" s="360" t="s">
        <v>1325</v>
      </c>
      <c r="CDA22" s="360" t="s">
        <v>1325</v>
      </c>
      <c r="CDB22" s="360" t="s">
        <v>1325</v>
      </c>
      <c r="CDC22" s="360" t="s">
        <v>1325</v>
      </c>
      <c r="CDD22" s="360" t="s">
        <v>1325</v>
      </c>
      <c r="CDE22" s="360" t="s">
        <v>1325</v>
      </c>
      <c r="CDF22" s="360" t="s">
        <v>1325</v>
      </c>
      <c r="CDG22" s="360" t="s">
        <v>1325</v>
      </c>
      <c r="CDH22" s="360" t="s">
        <v>1325</v>
      </c>
      <c r="CDI22" s="360" t="s">
        <v>1325</v>
      </c>
      <c r="CDJ22" s="360" t="s">
        <v>1325</v>
      </c>
      <c r="CDK22" s="360" t="s">
        <v>1325</v>
      </c>
      <c r="CDL22" s="360" t="s">
        <v>1325</v>
      </c>
      <c r="CDM22" s="360" t="s">
        <v>1325</v>
      </c>
      <c r="CDN22" s="360" t="s">
        <v>1325</v>
      </c>
      <c r="CDO22" s="360" t="s">
        <v>1325</v>
      </c>
      <c r="CDP22" s="360" t="s">
        <v>1325</v>
      </c>
      <c r="CDQ22" s="360" t="s">
        <v>1325</v>
      </c>
      <c r="CDR22" s="360" t="s">
        <v>1325</v>
      </c>
      <c r="CDS22" s="360" t="s">
        <v>1325</v>
      </c>
      <c r="CDT22" s="360" t="s">
        <v>1325</v>
      </c>
      <c r="CDU22" s="360" t="s">
        <v>1325</v>
      </c>
      <c r="CDV22" s="360" t="s">
        <v>1325</v>
      </c>
      <c r="CDW22" s="360" t="s">
        <v>1325</v>
      </c>
      <c r="CDX22" s="360" t="s">
        <v>1325</v>
      </c>
      <c r="CDY22" s="360" t="s">
        <v>1325</v>
      </c>
      <c r="CDZ22" s="360" t="s">
        <v>1325</v>
      </c>
      <c r="CEA22" s="360" t="s">
        <v>1325</v>
      </c>
      <c r="CEB22" s="360" t="s">
        <v>1325</v>
      </c>
      <c r="CEC22" s="360" t="s">
        <v>1325</v>
      </c>
      <c r="CED22" s="360" t="s">
        <v>1325</v>
      </c>
      <c r="CEE22" s="360" t="s">
        <v>1325</v>
      </c>
      <c r="CEF22" s="360" t="s">
        <v>1325</v>
      </c>
      <c r="CEG22" s="360" t="s">
        <v>1325</v>
      </c>
      <c r="CEH22" s="360" t="s">
        <v>1325</v>
      </c>
      <c r="CEI22" s="360" t="s">
        <v>1325</v>
      </c>
      <c r="CEJ22" s="360" t="s">
        <v>1325</v>
      </c>
      <c r="CEK22" s="360" t="s">
        <v>1325</v>
      </c>
      <c r="CEL22" s="360" t="s">
        <v>1325</v>
      </c>
      <c r="CEM22" s="360" t="s">
        <v>1325</v>
      </c>
      <c r="CEN22" s="360" t="s">
        <v>1325</v>
      </c>
      <c r="CEO22" s="360" t="s">
        <v>1325</v>
      </c>
      <c r="CEP22" s="360" t="s">
        <v>1325</v>
      </c>
      <c r="CEQ22" s="360" t="s">
        <v>1325</v>
      </c>
      <c r="CER22" s="360" t="s">
        <v>1325</v>
      </c>
      <c r="CES22" s="360" t="s">
        <v>1325</v>
      </c>
      <c r="CET22" s="360" t="s">
        <v>1325</v>
      </c>
      <c r="CEU22" s="360" t="s">
        <v>1325</v>
      </c>
      <c r="CEV22" s="360" t="s">
        <v>1325</v>
      </c>
      <c r="CEW22" s="360" t="s">
        <v>1325</v>
      </c>
      <c r="CEX22" s="360" t="s">
        <v>1325</v>
      </c>
      <c r="CEY22" s="360" t="s">
        <v>1325</v>
      </c>
      <c r="CEZ22" s="360" t="s">
        <v>1325</v>
      </c>
      <c r="CFA22" s="360" t="s">
        <v>1325</v>
      </c>
      <c r="CFB22" s="360" t="s">
        <v>1325</v>
      </c>
      <c r="CFC22" s="360" t="s">
        <v>1325</v>
      </c>
      <c r="CFD22" s="360" t="s">
        <v>1325</v>
      </c>
      <c r="CFE22" s="360" t="s">
        <v>1325</v>
      </c>
      <c r="CFF22" s="360" t="s">
        <v>1325</v>
      </c>
      <c r="CFG22" s="360" t="s">
        <v>1325</v>
      </c>
      <c r="CFH22" s="360" t="s">
        <v>1325</v>
      </c>
      <c r="CFI22" s="360" t="s">
        <v>1325</v>
      </c>
      <c r="CFJ22" s="360" t="s">
        <v>1325</v>
      </c>
      <c r="CFK22" s="360" t="s">
        <v>1325</v>
      </c>
      <c r="CFL22" s="360" t="s">
        <v>1325</v>
      </c>
      <c r="CFM22" s="360" t="s">
        <v>1325</v>
      </c>
      <c r="CFN22" s="360" t="s">
        <v>1325</v>
      </c>
      <c r="CFO22" s="360" t="s">
        <v>1325</v>
      </c>
      <c r="CFP22" s="360" t="s">
        <v>1325</v>
      </c>
      <c r="CFQ22" s="360" t="s">
        <v>1325</v>
      </c>
      <c r="CFR22" s="360" t="s">
        <v>1325</v>
      </c>
      <c r="CFS22" s="360" t="s">
        <v>1325</v>
      </c>
      <c r="CFT22" s="360" t="s">
        <v>1325</v>
      </c>
      <c r="CFU22" s="360" t="s">
        <v>1325</v>
      </c>
      <c r="CFV22" s="360" t="s">
        <v>1325</v>
      </c>
      <c r="CFW22" s="360" t="s">
        <v>1325</v>
      </c>
      <c r="CFX22" s="360" t="s">
        <v>1325</v>
      </c>
      <c r="CFY22" s="360" t="s">
        <v>1325</v>
      </c>
      <c r="CFZ22" s="360" t="s">
        <v>1325</v>
      </c>
      <c r="CGA22" s="360" t="s">
        <v>1325</v>
      </c>
      <c r="CGB22" s="360" t="s">
        <v>1325</v>
      </c>
      <c r="CGC22" s="360" t="s">
        <v>1325</v>
      </c>
      <c r="CGD22" s="360" t="s">
        <v>1325</v>
      </c>
      <c r="CGE22" s="360" t="s">
        <v>1325</v>
      </c>
      <c r="CGF22" s="360" t="s">
        <v>1325</v>
      </c>
      <c r="CGG22" s="360" t="s">
        <v>1325</v>
      </c>
      <c r="CGH22" s="360" t="s">
        <v>1325</v>
      </c>
      <c r="CGI22" s="360" t="s">
        <v>1325</v>
      </c>
      <c r="CGJ22" s="360" t="s">
        <v>1325</v>
      </c>
      <c r="CGK22" s="360" t="s">
        <v>1325</v>
      </c>
      <c r="CGL22" s="360" t="s">
        <v>1325</v>
      </c>
      <c r="CGM22" s="360" t="s">
        <v>1325</v>
      </c>
      <c r="CGN22" s="360" t="s">
        <v>1325</v>
      </c>
      <c r="CGO22" s="360" t="s">
        <v>1325</v>
      </c>
      <c r="CGP22" s="360" t="s">
        <v>1325</v>
      </c>
      <c r="CGQ22" s="360" t="s">
        <v>1325</v>
      </c>
      <c r="CGR22" s="360" t="s">
        <v>1325</v>
      </c>
      <c r="CGS22" s="360" t="s">
        <v>1325</v>
      </c>
      <c r="CGT22" s="360" t="s">
        <v>1325</v>
      </c>
      <c r="CGU22" s="360" t="s">
        <v>1325</v>
      </c>
      <c r="CGV22" s="360" t="s">
        <v>1325</v>
      </c>
      <c r="CGW22" s="360" t="s">
        <v>1325</v>
      </c>
      <c r="CGX22" s="360" t="s">
        <v>1325</v>
      </c>
      <c r="CGY22" s="360" t="s">
        <v>1325</v>
      </c>
      <c r="CGZ22" s="360" t="s">
        <v>1325</v>
      </c>
      <c r="CHA22" s="360" t="s">
        <v>1325</v>
      </c>
      <c r="CHB22" s="360" t="s">
        <v>1325</v>
      </c>
      <c r="CHC22" s="360" t="s">
        <v>1325</v>
      </c>
      <c r="CHD22" s="360" t="s">
        <v>1325</v>
      </c>
      <c r="CHE22" s="360" t="s">
        <v>1325</v>
      </c>
      <c r="CHF22" s="360" t="s">
        <v>1325</v>
      </c>
      <c r="CHG22" s="360" t="s">
        <v>1325</v>
      </c>
      <c r="CHH22" s="360" t="s">
        <v>1325</v>
      </c>
      <c r="CHI22" s="360" t="s">
        <v>1325</v>
      </c>
      <c r="CHJ22" s="360" t="s">
        <v>1325</v>
      </c>
      <c r="CHK22" s="360" t="s">
        <v>1325</v>
      </c>
      <c r="CHL22" s="360" t="s">
        <v>1325</v>
      </c>
      <c r="CHM22" s="360" t="s">
        <v>1325</v>
      </c>
      <c r="CHN22" s="360" t="s">
        <v>1325</v>
      </c>
      <c r="CHO22" s="360" t="s">
        <v>1325</v>
      </c>
      <c r="CHP22" s="360" t="s">
        <v>1325</v>
      </c>
      <c r="CHQ22" s="360" t="s">
        <v>1325</v>
      </c>
      <c r="CHR22" s="360" t="s">
        <v>1325</v>
      </c>
      <c r="CHS22" s="360" t="s">
        <v>1325</v>
      </c>
      <c r="CHT22" s="360" t="s">
        <v>1325</v>
      </c>
      <c r="CHU22" s="360" t="s">
        <v>1325</v>
      </c>
      <c r="CHV22" s="360" t="s">
        <v>1325</v>
      </c>
      <c r="CHW22" s="360" t="s">
        <v>1325</v>
      </c>
      <c r="CHX22" s="360" t="s">
        <v>1325</v>
      </c>
      <c r="CHY22" s="360" t="s">
        <v>1325</v>
      </c>
      <c r="CHZ22" s="360" t="s">
        <v>1325</v>
      </c>
      <c r="CIA22" s="360" t="s">
        <v>1325</v>
      </c>
      <c r="CIB22" s="360" t="s">
        <v>1325</v>
      </c>
      <c r="CIC22" s="360" t="s">
        <v>1325</v>
      </c>
      <c r="CID22" s="360" t="s">
        <v>1325</v>
      </c>
      <c r="CIE22" s="360" t="s">
        <v>1325</v>
      </c>
      <c r="CIF22" s="360" t="s">
        <v>1325</v>
      </c>
      <c r="CIG22" s="360" t="s">
        <v>1325</v>
      </c>
      <c r="CIH22" s="360" t="s">
        <v>1325</v>
      </c>
      <c r="CII22" s="360" t="s">
        <v>1325</v>
      </c>
      <c r="CIJ22" s="360" t="s">
        <v>1325</v>
      </c>
      <c r="CIK22" s="360" t="s">
        <v>1325</v>
      </c>
      <c r="CIL22" s="360" t="s">
        <v>1325</v>
      </c>
      <c r="CIM22" s="360" t="s">
        <v>1325</v>
      </c>
      <c r="CIN22" s="360" t="s">
        <v>1325</v>
      </c>
      <c r="CIO22" s="360" t="s">
        <v>1325</v>
      </c>
      <c r="CIP22" s="360" t="s">
        <v>1325</v>
      </c>
      <c r="CIQ22" s="360" t="s">
        <v>1325</v>
      </c>
      <c r="CIR22" s="360" t="s">
        <v>1325</v>
      </c>
      <c r="CIS22" s="360" t="s">
        <v>1325</v>
      </c>
      <c r="CIT22" s="360" t="s">
        <v>1325</v>
      </c>
      <c r="CIU22" s="360" t="s">
        <v>1325</v>
      </c>
      <c r="CIV22" s="360" t="s">
        <v>1325</v>
      </c>
      <c r="CIW22" s="360" t="s">
        <v>1325</v>
      </c>
      <c r="CIX22" s="360" t="s">
        <v>1325</v>
      </c>
      <c r="CIY22" s="360" t="s">
        <v>1325</v>
      </c>
      <c r="CIZ22" s="360" t="s">
        <v>1325</v>
      </c>
      <c r="CJA22" s="360" t="s">
        <v>1325</v>
      </c>
      <c r="CJB22" s="360" t="s">
        <v>1325</v>
      </c>
      <c r="CJC22" s="360" t="s">
        <v>1325</v>
      </c>
      <c r="CJD22" s="360" t="s">
        <v>1325</v>
      </c>
      <c r="CJE22" s="360" t="s">
        <v>1325</v>
      </c>
      <c r="CJF22" s="360" t="s">
        <v>1325</v>
      </c>
      <c r="CJG22" s="360" t="s">
        <v>1325</v>
      </c>
      <c r="CJH22" s="360" t="s">
        <v>1325</v>
      </c>
      <c r="CJI22" s="360" t="s">
        <v>1325</v>
      </c>
      <c r="CJJ22" s="360" t="s">
        <v>1325</v>
      </c>
      <c r="CJK22" s="360" t="s">
        <v>1325</v>
      </c>
      <c r="CJL22" s="360" t="s">
        <v>1325</v>
      </c>
      <c r="CJM22" s="360" t="s">
        <v>1325</v>
      </c>
      <c r="CJN22" s="360" t="s">
        <v>1325</v>
      </c>
      <c r="CJO22" s="360" t="s">
        <v>1325</v>
      </c>
      <c r="CJP22" s="360" t="s">
        <v>1325</v>
      </c>
      <c r="CJQ22" s="360" t="s">
        <v>1325</v>
      </c>
      <c r="CJR22" s="360" t="s">
        <v>1325</v>
      </c>
      <c r="CJS22" s="360" t="s">
        <v>1325</v>
      </c>
      <c r="CJT22" s="360" t="s">
        <v>1325</v>
      </c>
      <c r="CJU22" s="360" t="s">
        <v>1325</v>
      </c>
      <c r="CJV22" s="360" t="s">
        <v>1325</v>
      </c>
      <c r="CJW22" s="360" t="s">
        <v>1325</v>
      </c>
      <c r="CJX22" s="360" t="s">
        <v>1325</v>
      </c>
      <c r="CJY22" s="360" t="s">
        <v>1325</v>
      </c>
      <c r="CJZ22" s="360" t="s">
        <v>1325</v>
      </c>
      <c r="CKA22" s="360" t="s">
        <v>1325</v>
      </c>
      <c r="CKB22" s="360" t="s">
        <v>1325</v>
      </c>
      <c r="CKC22" s="360" t="s">
        <v>1325</v>
      </c>
      <c r="CKD22" s="360" t="s">
        <v>1325</v>
      </c>
      <c r="CKE22" s="360" t="s">
        <v>1325</v>
      </c>
      <c r="CKF22" s="360" t="s">
        <v>1325</v>
      </c>
      <c r="CKG22" s="360" t="s">
        <v>1325</v>
      </c>
      <c r="CKH22" s="360" t="s">
        <v>1325</v>
      </c>
      <c r="CKI22" s="360" t="s">
        <v>1325</v>
      </c>
      <c r="CKJ22" s="360" t="s">
        <v>1325</v>
      </c>
      <c r="CKK22" s="360" t="s">
        <v>1325</v>
      </c>
      <c r="CKL22" s="360" t="s">
        <v>1325</v>
      </c>
      <c r="CKM22" s="360" t="s">
        <v>1325</v>
      </c>
      <c r="CKN22" s="360" t="s">
        <v>1325</v>
      </c>
      <c r="CKO22" s="360" t="s">
        <v>1325</v>
      </c>
      <c r="CKP22" s="360" t="s">
        <v>1325</v>
      </c>
      <c r="CKQ22" s="360" t="s">
        <v>1325</v>
      </c>
      <c r="CKR22" s="360" t="s">
        <v>1325</v>
      </c>
      <c r="CKS22" s="360" t="s">
        <v>1325</v>
      </c>
      <c r="CKT22" s="360" t="s">
        <v>1325</v>
      </c>
      <c r="CKU22" s="360" t="s">
        <v>1325</v>
      </c>
      <c r="CKV22" s="360" t="s">
        <v>1325</v>
      </c>
      <c r="CKW22" s="360" t="s">
        <v>1325</v>
      </c>
      <c r="CKX22" s="360" t="s">
        <v>1325</v>
      </c>
      <c r="CKY22" s="360" t="s">
        <v>1325</v>
      </c>
      <c r="CKZ22" s="360" t="s">
        <v>1325</v>
      </c>
      <c r="CLA22" s="360" t="s">
        <v>1325</v>
      </c>
      <c r="CLB22" s="360" t="s">
        <v>1325</v>
      </c>
      <c r="CLC22" s="360" t="s">
        <v>1325</v>
      </c>
      <c r="CLD22" s="360" t="s">
        <v>1325</v>
      </c>
      <c r="CLE22" s="360" t="s">
        <v>1325</v>
      </c>
      <c r="CLF22" s="360" t="s">
        <v>1325</v>
      </c>
      <c r="CLG22" s="360" t="s">
        <v>1325</v>
      </c>
      <c r="CLH22" s="360" t="s">
        <v>1325</v>
      </c>
      <c r="CLI22" s="360" t="s">
        <v>1325</v>
      </c>
      <c r="CLJ22" s="360" t="s">
        <v>1325</v>
      </c>
      <c r="CLK22" s="360" t="s">
        <v>1325</v>
      </c>
      <c r="CLL22" s="360" t="s">
        <v>1325</v>
      </c>
      <c r="CLM22" s="360" t="s">
        <v>1325</v>
      </c>
      <c r="CLN22" s="360" t="s">
        <v>1325</v>
      </c>
      <c r="CLO22" s="360" t="s">
        <v>1325</v>
      </c>
      <c r="CLP22" s="360" t="s">
        <v>1325</v>
      </c>
      <c r="CLQ22" s="360" t="s">
        <v>1325</v>
      </c>
      <c r="CLR22" s="360" t="s">
        <v>1325</v>
      </c>
      <c r="CLS22" s="360" t="s">
        <v>1325</v>
      </c>
      <c r="CLT22" s="360" t="s">
        <v>1325</v>
      </c>
      <c r="CLU22" s="360" t="s">
        <v>1325</v>
      </c>
      <c r="CLV22" s="360" t="s">
        <v>1325</v>
      </c>
      <c r="CLW22" s="360" t="s">
        <v>1325</v>
      </c>
      <c r="CLX22" s="360" t="s">
        <v>1325</v>
      </c>
      <c r="CLY22" s="360" t="s">
        <v>1325</v>
      </c>
      <c r="CLZ22" s="360" t="s">
        <v>1325</v>
      </c>
      <c r="CMA22" s="360" t="s">
        <v>1325</v>
      </c>
      <c r="CMB22" s="360" t="s">
        <v>1325</v>
      </c>
      <c r="CMC22" s="360" t="s">
        <v>1325</v>
      </c>
      <c r="CMD22" s="360" t="s">
        <v>1325</v>
      </c>
      <c r="CME22" s="360" t="s">
        <v>1325</v>
      </c>
      <c r="CMF22" s="360" t="s">
        <v>1325</v>
      </c>
      <c r="CMG22" s="360" t="s">
        <v>1325</v>
      </c>
      <c r="CMH22" s="360" t="s">
        <v>1325</v>
      </c>
      <c r="CMI22" s="360" t="s">
        <v>1325</v>
      </c>
      <c r="CMJ22" s="360" t="s">
        <v>1325</v>
      </c>
      <c r="CMK22" s="360" t="s">
        <v>1325</v>
      </c>
      <c r="CML22" s="360" t="s">
        <v>1325</v>
      </c>
      <c r="CMM22" s="360" t="s">
        <v>1325</v>
      </c>
      <c r="CMN22" s="360" t="s">
        <v>1325</v>
      </c>
      <c r="CMO22" s="360" t="s">
        <v>1325</v>
      </c>
      <c r="CMP22" s="360" t="s">
        <v>1325</v>
      </c>
      <c r="CMQ22" s="360" t="s">
        <v>1325</v>
      </c>
      <c r="CMR22" s="360" t="s">
        <v>1325</v>
      </c>
      <c r="CMS22" s="360" t="s">
        <v>1325</v>
      </c>
      <c r="CMT22" s="360" t="s">
        <v>1325</v>
      </c>
      <c r="CMU22" s="360" t="s">
        <v>1325</v>
      </c>
      <c r="CMV22" s="360" t="s">
        <v>1325</v>
      </c>
      <c r="CMW22" s="360" t="s">
        <v>1325</v>
      </c>
      <c r="CMX22" s="360" t="s">
        <v>1325</v>
      </c>
      <c r="CMY22" s="360" t="s">
        <v>1325</v>
      </c>
      <c r="CMZ22" s="360" t="s">
        <v>1325</v>
      </c>
      <c r="CNA22" s="360" t="s">
        <v>1325</v>
      </c>
      <c r="CNB22" s="360" t="s">
        <v>1325</v>
      </c>
      <c r="CNC22" s="360" t="s">
        <v>1325</v>
      </c>
      <c r="CND22" s="360" t="s">
        <v>1325</v>
      </c>
      <c r="CNE22" s="360" t="s">
        <v>1325</v>
      </c>
      <c r="CNF22" s="360" t="s">
        <v>1325</v>
      </c>
      <c r="CNG22" s="360" t="s">
        <v>1325</v>
      </c>
      <c r="CNH22" s="360" t="s">
        <v>1325</v>
      </c>
      <c r="CNI22" s="360" t="s">
        <v>1325</v>
      </c>
      <c r="CNJ22" s="360" t="s">
        <v>1325</v>
      </c>
      <c r="CNK22" s="360" t="s">
        <v>1325</v>
      </c>
      <c r="CNL22" s="360" t="s">
        <v>1325</v>
      </c>
      <c r="CNM22" s="360" t="s">
        <v>1325</v>
      </c>
      <c r="CNN22" s="360" t="s">
        <v>1325</v>
      </c>
      <c r="CNO22" s="360" t="s">
        <v>1325</v>
      </c>
      <c r="CNP22" s="360" t="s">
        <v>1325</v>
      </c>
      <c r="CNQ22" s="360" t="s">
        <v>1325</v>
      </c>
      <c r="CNR22" s="360" t="s">
        <v>1325</v>
      </c>
      <c r="CNS22" s="360" t="s">
        <v>1325</v>
      </c>
      <c r="CNT22" s="360" t="s">
        <v>1325</v>
      </c>
      <c r="CNU22" s="360" t="s">
        <v>1325</v>
      </c>
      <c r="CNV22" s="360" t="s">
        <v>1325</v>
      </c>
      <c r="CNW22" s="360" t="s">
        <v>1325</v>
      </c>
      <c r="CNX22" s="360" t="s">
        <v>1325</v>
      </c>
      <c r="CNY22" s="360" t="s">
        <v>1325</v>
      </c>
      <c r="CNZ22" s="360" t="s">
        <v>1325</v>
      </c>
      <c r="COA22" s="360" t="s">
        <v>1325</v>
      </c>
      <c r="COB22" s="360" t="s">
        <v>1325</v>
      </c>
      <c r="COC22" s="360" t="s">
        <v>1325</v>
      </c>
      <c r="COD22" s="360" t="s">
        <v>1325</v>
      </c>
      <c r="COE22" s="360" t="s">
        <v>1325</v>
      </c>
      <c r="COF22" s="360" t="s">
        <v>1325</v>
      </c>
      <c r="COG22" s="360" t="s">
        <v>1325</v>
      </c>
      <c r="COH22" s="360" t="s">
        <v>1325</v>
      </c>
      <c r="COI22" s="360" t="s">
        <v>1325</v>
      </c>
      <c r="COJ22" s="360" t="s">
        <v>1325</v>
      </c>
      <c r="COK22" s="360" t="s">
        <v>1325</v>
      </c>
      <c r="COL22" s="360" t="s">
        <v>1325</v>
      </c>
      <c r="COM22" s="360" t="s">
        <v>1325</v>
      </c>
      <c r="CON22" s="360" t="s">
        <v>1325</v>
      </c>
      <c r="COO22" s="360" t="s">
        <v>1325</v>
      </c>
      <c r="COP22" s="360" t="s">
        <v>1325</v>
      </c>
      <c r="COQ22" s="360" t="s">
        <v>1325</v>
      </c>
      <c r="COR22" s="360" t="s">
        <v>1325</v>
      </c>
      <c r="COS22" s="360" t="s">
        <v>1325</v>
      </c>
      <c r="COT22" s="360" t="s">
        <v>1325</v>
      </c>
      <c r="COU22" s="360" t="s">
        <v>1325</v>
      </c>
      <c r="COV22" s="360" t="s">
        <v>1325</v>
      </c>
      <c r="COW22" s="360" t="s">
        <v>1325</v>
      </c>
      <c r="COX22" s="360" t="s">
        <v>1325</v>
      </c>
      <c r="COY22" s="360" t="s">
        <v>1325</v>
      </c>
      <c r="COZ22" s="360" t="s">
        <v>1325</v>
      </c>
      <c r="CPA22" s="360" t="s">
        <v>1325</v>
      </c>
      <c r="CPB22" s="360" t="s">
        <v>1325</v>
      </c>
      <c r="CPC22" s="360" t="s">
        <v>1325</v>
      </c>
      <c r="CPD22" s="360" t="s">
        <v>1325</v>
      </c>
      <c r="CPE22" s="360" t="s">
        <v>1325</v>
      </c>
      <c r="CPF22" s="360" t="s">
        <v>1325</v>
      </c>
      <c r="CPG22" s="360" t="s">
        <v>1325</v>
      </c>
      <c r="CPH22" s="360" t="s">
        <v>1325</v>
      </c>
      <c r="CPI22" s="360" t="s">
        <v>1325</v>
      </c>
      <c r="CPJ22" s="360" t="s">
        <v>1325</v>
      </c>
      <c r="CPK22" s="360" t="s">
        <v>1325</v>
      </c>
      <c r="CPL22" s="360" t="s">
        <v>1325</v>
      </c>
      <c r="CPM22" s="360" t="s">
        <v>1325</v>
      </c>
      <c r="CPN22" s="360" t="s">
        <v>1325</v>
      </c>
      <c r="CPO22" s="360" t="s">
        <v>1325</v>
      </c>
      <c r="CPP22" s="360" t="s">
        <v>1325</v>
      </c>
      <c r="CPQ22" s="360" t="s">
        <v>1325</v>
      </c>
      <c r="CPR22" s="360" t="s">
        <v>1325</v>
      </c>
      <c r="CPS22" s="360" t="s">
        <v>1325</v>
      </c>
      <c r="CPT22" s="360" t="s">
        <v>1325</v>
      </c>
      <c r="CPU22" s="360" t="s">
        <v>1325</v>
      </c>
      <c r="CPV22" s="360" t="s">
        <v>1325</v>
      </c>
      <c r="CPW22" s="360" t="s">
        <v>1325</v>
      </c>
      <c r="CPX22" s="360" t="s">
        <v>1325</v>
      </c>
      <c r="CPY22" s="360" t="s">
        <v>1325</v>
      </c>
      <c r="CPZ22" s="360" t="s">
        <v>1325</v>
      </c>
      <c r="CQA22" s="360" t="s">
        <v>1325</v>
      </c>
      <c r="CQB22" s="360" t="s">
        <v>1325</v>
      </c>
      <c r="CQC22" s="360" t="s">
        <v>1325</v>
      </c>
      <c r="CQD22" s="360" t="s">
        <v>1325</v>
      </c>
      <c r="CQE22" s="360" t="s">
        <v>1325</v>
      </c>
      <c r="CQF22" s="360" t="s">
        <v>1325</v>
      </c>
      <c r="CQG22" s="360" t="s">
        <v>1325</v>
      </c>
      <c r="CQH22" s="360" t="s">
        <v>1325</v>
      </c>
      <c r="CQI22" s="360" t="s">
        <v>1325</v>
      </c>
      <c r="CQJ22" s="360" t="s">
        <v>1325</v>
      </c>
      <c r="CQK22" s="360" t="s">
        <v>1325</v>
      </c>
      <c r="CQL22" s="360" t="s">
        <v>1325</v>
      </c>
      <c r="CQM22" s="360" t="s">
        <v>1325</v>
      </c>
      <c r="CQN22" s="360" t="s">
        <v>1325</v>
      </c>
      <c r="CQO22" s="360" t="s">
        <v>1325</v>
      </c>
      <c r="CQP22" s="360" t="s">
        <v>1325</v>
      </c>
      <c r="CQQ22" s="360" t="s">
        <v>1325</v>
      </c>
      <c r="CQR22" s="360" t="s">
        <v>1325</v>
      </c>
      <c r="CQS22" s="360" t="s">
        <v>1325</v>
      </c>
      <c r="CQT22" s="360" t="s">
        <v>1325</v>
      </c>
      <c r="CQU22" s="360" t="s">
        <v>1325</v>
      </c>
      <c r="CQV22" s="360" t="s">
        <v>1325</v>
      </c>
      <c r="CQW22" s="360" t="s">
        <v>1325</v>
      </c>
      <c r="CQX22" s="360" t="s">
        <v>1325</v>
      </c>
      <c r="CQY22" s="360" t="s">
        <v>1325</v>
      </c>
      <c r="CQZ22" s="360" t="s">
        <v>1325</v>
      </c>
      <c r="CRA22" s="360" t="s">
        <v>1325</v>
      </c>
      <c r="CRB22" s="360" t="s">
        <v>1325</v>
      </c>
      <c r="CRC22" s="360" t="s">
        <v>1325</v>
      </c>
      <c r="CRD22" s="360" t="s">
        <v>1325</v>
      </c>
      <c r="CRE22" s="360" t="s">
        <v>1325</v>
      </c>
      <c r="CRF22" s="360" t="s">
        <v>1325</v>
      </c>
      <c r="CRG22" s="360" t="s">
        <v>1325</v>
      </c>
      <c r="CRH22" s="360" t="s">
        <v>1325</v>
      </c>
      <c r="CRI22" s="360" t="s">
        <v>1325</v>
      </c>
      <c r="CRJ22" s="360" t="s">
        <v>1325</v>
      </c>
      <c r="CRK22" s="360" t="s">
        <v>1325</v>
      </c>
      <c r="CRL22" s="360" t="s">
        <v>1325</v>
      </c>
      <c r="CRM22" s="360" t="s">
        <v>1325</v>
      </c>
      <c r="CRN22" s="360" t="s">
        <v>1325</v>
      </c>
      <c r="CRO22" s="360" t="s">
        <v>1325</v>
      </c>
      <c r="CRP22" s="360" t="s">
        <v>1325</v>
      </c>
      <c r="CRQ22" s="360" t="s">
        <v>1325</v>
      </c>
      <c r="CRR22" s="360" t="s">
        <v>1325</v>
      </c>
      <c r="CRS22" s="360" t="s">
        <v>1325</v>
      </c>
      <c r="CRT22" s="360" t="s">
        <v>1325</v>
      </c>
      <c r="CRU22" s="360" t="s">
        <v>1325</v>
      </c>
      <c r="CRV22" s="360" t="s">
        <v>1325</v>
      </c>
      <c r="CRW22" s="360" t="s">
        <v>1325</v>
      </c>
      <c r="CRX22" s="360" t="s">
        <v>1325</v>
      </c>
      <c r="CRY22" s="360" t="s">
        <v>1325</v>
      </c>
      <c r="CRZ22" s="360" t="s">
        <v>1325</v>
      </c>
      <c r="CSA22" s="360" t="s">
        <v>1325</v>
      </c>
      <c r="CSB22" s="360" t="s">
        <v>1325</v>
      </c>
      <c r="CSC22" s="360" t="s">
        <v>1325</v>
      </c>
      <c r="CSD22" s="360" t="s">
        <v>1325</v>
      </c>
      <c r="CSE22" s="360" t="s">
        <v>1325</v>
      </c>
      <c r="CSF22" s="360" t="s">
        <v>1325</v>
      </c>
      <c r="CSG22" s="360" t="s">
        <v>1325</v>
      </c>
      <c r="CSH22" s="360" t="s">
        <v>1325</v>
      </c>
      <c r="CSI22" s="360" t="s">
        <v>1325</v>
      </c>
      <c r="CSJ22" s="360" t="s">
        <v>1325</v>
      </c>
      <c r="CSK22" s="360" t="s">
        <v>1325</v>
      </c>
      <c r="CSL22" s="360" t="s">
        <v>1325</v>
      </c>
      <c r="CSM22" s="360" t="s">
        <v>1325</v>
      </c>
      <c r="CSN22" s="360" t="s">
        <v>1325</v>
      </c>
      <c r="CSO22" s="360" t="s">
        <v>1325</v>
      </c>
      <c r="CSP22" s="360" t="s">
        <v>1325</v>
      </c>
      <c r="CSQ22" s="360" t="s">
        <v>1325</v>
      </c>
      <c r="CSR22" s="360" t="s">
        <v>1325</v>
      </c>
      <c r="CSS22" s="360" t="s">
        <v>1325</v>
      </c>
      <c r="CST22" s="360" t="s">
        <v>1325</v>
      </c>
      <c r="CSU22" s="360" t="s">
        <v>1325</v>
      </c>
      <c r="CSV22" s="360" t="s">
        <v>1325</v>
      </c>
      <c r="CSW22" s="360" t="s">
        <v>1325</v>
      </c>
      <c r="CSX22" s="360" t="s">
        <v>1325</v>
      </c>
      <c r="CSY22" s="360" t="s">
        <v>1325</v>
      </c>
      <c r="CSZ22" s="360" t="s">
        <v>1325</v>
      </c>
      <c r="CTA22" s="360" t="s">
        <v>1325</v>
      </c>
      <c r="CTB22" s="360" t="s">
        <v>1325</v>
      </c>
      <c r="CTC22" s="360" t="s">
        <v>1325</v>
      </c>
      <c r="CTD22" s="360" t="s">
        <v>1325</v>
      </c>
      <c r="CTE22" s="360" t="s">
        <v>1325</v>
      </c>
      <c r="CTF22" s="360" t="s">
        <v>1325</v>
      </c>
      <c r="CTG22" s="360" t="s">
        <v>1325</v>
      </c>
      <c r="CTH22" s="360" t="s">
        <v>1325</v>
      </c>
      <c r="CTI22" s="360" t="s">
        <v>1325</v>
      </c>
      <c r="CTJ22" s="360" t="s">
        <v>1325</v>
      </c>
      <c r="CTK22" s="360" t="s">
        <v>1325</v>
      </c>
      <c r="CTL22" s="360" t="s">
        <v>1325</v>
      </c>
      <c r="CTM22" s="360" t="s">
        <v>1325</v>
      </c>
      <c r="CTN22" s="360" t="s">
        <v>1325</v>
      </c>
      <c r="CTO22" s="360" t="s">
        <v>1325</v>
      </c>
      <c r="CTP22" s="360" t="s">
        <v>1325</v>
      </c>
      <c r="CTQ22" s="360" t="s">
        <v>1325</v>
      </c>
      <c r="CTR22" s="360" t="s">
        <v>1325</v>
      </c>
      <c r="CTS22" s="360" t="s">
        <v>1325</v>
      </c>
      <c r="CTT22" s="360" t="s">
        <v>1325</v>
      </c>
      <c r="CTU22" s="360" t="s">
        <v>1325</v>
      </c>
      <c r="CTV22" s="360" t="s">
        <v>1325</v>
      </c>
      <c r="CTW22" s="360" t="s">
        <v>1325</v>
      </c>
      <c r="CTX22" s="360" t="s">
        <v>1325</v>
      </c>
      <c r="CTY22" s="360" t="s">
        <v>1325</v>
      </c>
      <c r="CTZ22" s="360" t="s">
        <v>1325</v>
      </c>
      <c r="CUA22" s="360" t="s">
        <v>1325</v>
      </c>
      <c r="CUB22" s="360" t="s">
        <v>1325</v>
      </c>
      <c r="CUC22" s="360" t="s">
        <v>1325</v>
      </c>
      <c r="CUD22" s="360" t="s">
        <v>1325</v>
      </c>
      <c r="CUE22" s="360" t="s">
        <v>1325</v>
      </c>
      <c r="CUF22" s="360" t="s">
        <v>1325</v>
      </c>
      <c r="CUG22" s="360" t="s">
        <v>1325</v>
      </c>
      <c r="CUH22" s="360" t="s">
        <v>1325</v>
      </c>
      <c r="CUI22" s="360" t="s">
        <v>1325</v>
      </c>
      <c r="CUJ22" s="360" t="s">
        <v>1325</v>
      </c>
      <c r="CUK22" s="360" t="s">
        <v>1325</v>
      </c>
      <c r="CUL22" s="360" t="s">
        <v>1325</v>
      </c>
      <c r="CUM22" s="360" t="s">
        <v>1325</v>
      </c>
      <c r="CUN22" s="360" t="s">
        <v>1325</v>
      </c>
      <c r="CUO22" s="360" t="s">
        <v>1325</v>
      </c>
      <c r="CUP22" s="360" t="s">
        <v>1325</v>
      </c>
      <c r="CUQ22" s="360" t="s">
        <v>1325</v>
      </c>
      <c r="CUR22" s="360" t="s">
        <v>1325</v>
      </c>
      <c r="CUS22" s="360" t="s">
        <v>1325</v>
      </c>
      <c r="CUT22" s="360" t="s">
        <v>1325</v>
      </c>
      <c r="CUU22" s="360" t="s">
        <v>1325</v>
      </c>
      <c r="CUV22" s="360" t="s">
        <v>1325</v>
      </c>
      <c r="CUW22" s="360" t="s">
        <v>1325</v>
      </c>
      <c r="CUX22" s="360" t="s">
        <v>1325</v>
      </c>
      <c r="CUY22" s="360" t="s">
        <v>1325</v>
      </c>
      <c r="CUZ22" s="360" t="s">
        <v>1325</v>
      </c>
      <c r="CVA22" s="360" t="s">
        <v>1325</v>
      </c>
      <c r="CVB22" s="360" t="s">
        <v>1325</v>
      </c>
      <c r="CVC22" s="360" t="s">
        <v>1325</v>
      </c>
      <c r="CVD22" s="360" t="s">
        <v>1325</v>
      </c>
      <c r="CVE22" s="360" t="s">
        <v>1325</v>
      </c>
      <c r="CVF22" s="360" t="s">
        <v>1325</v>
      </c>
      <c r="CVG22" s="360" t="s">
        <v>1325</v>
      </c>
      <c r="CVH22" s="360" t="s">
        <v>1325</v>
      </c>
      <c r="CVI22" s="360" t="s">
        <v>1325</v>
      </c>
      <c r="CVJ22" s="360" t="s">
        <v>1325</v>
      </c>
      <c r="CVK22" s="360" t="s">
        <v>1325</v>
      </c>
      <c r="CVL22" s="360" t="s">
        <v>1325</v>
      </c>
      <c r="CVM22" s="360" t="s">
        <v>1325</v>
      </c>
      <c r="CVN22" s="360" t="s">
        <v>1325</v>
      </c>
      <c r="CVO22" s="360" t="s">
        <v>1325</v>
      </c>
      <c r="CVP22" s="360" t="s">
        <v>1325</v>
      </c>
      <c r="CVQ22" s="360" t="s">
        <v>1325</v>
      </c>
      <c r="CVR22" s="360" t="s">
        <v>1325</v>
      </c>
      <c r="CVS22" s="360" t="s">
        <v>1325</v>
      </c>
      <c r="CVT22" s="360" t="s">
        <v>1325</v>
      </c>
      <c r="CVU22" s="360" t="s">
        <v>1325</v>
      </c>
      <c r="CVV22" s="360" t="s">
        <v>1325</v>
      </c>
      <c r="CVW22" s="360" t="s">
        <v>1325</v>
      </c>
      <c r="CVX22" s="360" t="s">
        <v>1325</v>
      </c>
      <c r="CVY22" s="360" t="s">
        <v>1325</v>
      </c>
      <c r="CVZ22" s="360" t="s">
        <v>1325</v>
      </c>
      <c r="CWA22" s="360" t="s">
        <v>1325</v>
      </c>
      <c r="CWB22" s="360" t="s">
        <v>1325</v>
      </c>
      <c r="CWC22" s="360" t="s">
        <v>1325</v>
      </c>
      <c r="CWD22" s="360" t="s">
        <v>1325</v>
      </c>
      <c r="CWE22" s="360" t="s">
        <v>1325</v>
      </c>
      <c r="CWF22" s="360" t="s">
        <v>1325</v>
      </c>
      <c r="CWG22" s="360" t="s">
        <v>1325</v>
      </c>
      <c r="CWH22" s="360" t="s">
        <v>1325</v>
      </c>
      <c r="CWI22" s="360" t="s">
        <v>1325</v>
      </c>
      <c r="CWJ22" s="360" t="s">
        <v>1325</v>
      </c>
      <c r="CWK22" s="360" t="s">
        <v>1325</v>
      </c>
      <c r="CWL22" s="360" t="s">
        <v>1325</v>
      </c>
      <c r="CWM22" s="360" t="s">
        <v>1325</v>
      </c>
      <c r="CWN22" s="360" t="s">
        <v>1325</v>
      </c>
      <c r="CWO22" s="360" t="s">
        <v>1325</v>
      </c>
      <c r="CWP22" s="360" t="s">
        <v>1325</v>
      </c>
      <c r="CWQ22" s="360" t="s">
        <v>1325</v>
      </c>
      <c r="CWR22" s="360" t="s">
        <v>1325</v>
      </c>
      <c r="CWS22" s="360" t="s">
        <v>1325</v>
      </c>
      <c r="CWT22" s="360" t="s">
        <v>1325</v>
      </c>
      <c r="CWU22" s="360" t="s">
        <v>1325</v>
      </c>
      <c r="CWV22" s="360" t="s">
        <v>1325</v>
      </c>
      <c r="CWW22" s="360" t="s">
        <v>1325</v>
      </c>
      <c r="CWX22" s="360" t="s">
        <v>1325</v>
      </c>
      <c r="CWY22" s="360" t="s">
        <v>1325</v>
      </c>
      <c r="CWZ22" s="360" t="s">
        <v>1325</v>
      </c>
      <c r="CXA22" s="360" t="s">
        <v>1325</v>
      </c>
      <c r="CXB22" s="360" t="s">
        <v>1325</v>
      </c>
      <c r="CXC22" s="360" t="s">
        <v>1325</v>
      </c>
      <c r="CXD22" s="360" t="s">
        <v>1325</v>
      </c>
      <c r="CXE22" s="360" t="s">
        <v>1325</v>
      </c>
      <c r="CXF22" s="360" t="s">
        <v>1325</v>
      </c>
      <c r="CXG22" s="360" t="s">
        <v>1325</v>
      </c>
      <c r="CXH22" s="360" t="s">
        <v>1325</v>
      </c>
      <c r="CXI22" s="360" t="s">
        <v>1325</v>
      </c>
      <c r="CXJ22" s="360" t="s">
        <v>1325</v>
      </c>
      <c r="CXK22" s="360" t="s">
        <v>1325</v>
      </c>
      <c r="CXL22" s="360" t="s">
        <v>1325</v>
      </c>
      <c r="CXM22" s="360" t="s">
        <v>1325</v>
      </c>
      <c r="CXN22" s="360" t="s">
        <v>1325</v>
      </c>
      <c r="CXO22" s="360" t="s">
        <v>1325</v>
      </c>
      <c r="CXP22" s="360" t="s">
        <v>1325</v>
      </c>
      <c r="CXQ22" s="360" t="s">
        <v>1325</v>
      </c>
      <c r="CXR22" s="360" t="s">
        <v>1325</v>
      </c>
      <c r="CXS22" s="360" t="s">
        <v>1325</v>
      </c>
      <c r="CXT22" s="360" t="s">
        <v>1325</v>
      </c>
      <c r="CXU22" s="360" t="s">
        <v>1325</v>
      </c>
      <c r="CXV22" s="360" t="s">
        <v>1325</v>
      </c>
      <c r="CXW22" s="360" t="s">
        <v>1325</v>
      </c>
      <c r="CXX22" s="360" t="s">
        <v>1325</v>
      </c>
      <c r="CXY22" s="360" t="s">
        <v>1325</v>
      </c>
      <c r="CXZ22" s="360" t="s">
        <v>1325</v>
      </c>
      <c r="CYA22" s="360" t="s">
        <v>1325</v>
      </c>
      <c r="CYB22" s="360" t="s">
        <v>1325</v>
      </c>
      <c r="CYC22" s="360" t="s">
        <v>1325</v>
      </c>
      <c r="CYD22" s="360" t="s">
        <v>1325</v>
      </c>
      <c r="CYE22" s="360" t="s">
        <v>1325</v>
      </c>
      <c r="CYF22" s="360" t="s">
        <v>1325</v>
      </c>
      <c r="CYG22" s="360" t="s">
        <v>1325</v>
      </c>
      <c r="CYH22" s="360" t="s">
        <v>1325</v>
      </c>
      <c r="CYI22" s="360" t="s">
        <v>1325</v>
      </c>
      <c r="CYJ22" s="360" t="s">
        <v>1325</v>
      </c>
      <c r="CYK22" s="360" t="s">
        <v>1325</v>
      </c>
      <c r="CYL22" s="360" t="s">
        <v>1325</v>
      </c>
      <c r="CYM22" s="360" t="s">
        <v>1325</v>
      </c>
      <c r="CYN22" s="360" t="s">
        <v>1325</v>
      </c>
      <c r="CYO22" s="360" t="s">
        <v>1325</v>
      </c>
      <c r="CYP22" s="360" t="s">
        <v>1325</v>
      </c>
      <c r="CYQ22" s="360" t="s">
        <v>1325</v>
      </c>
      <c r="CYR22" s="360" t="s">
        <v>1325</v>
      </c>
      <c r="CYS22" s="360" t="s">
        <v>1325</v>
      </c>
      <c r="CYT22" s="360" t="s">
        <v>1325</v>
      </c>
      <c r="CYU22" s="360" t="s">
        <v>1325</v>
      </c>
      <c r="CYV22" s="360" t="s">
        <v>1325</v>
      </c>
      <c r="CYW22" s="360" t="s">
        <v>1325</v>
      </c>
      <c r="CYX22" s="360" t="s">
        <v>1325</v>
      </c>
      <c r="CYY22" s="360" t="s">
        <v>1325</v>
      </c>
      <c r="CYZ22" s="360" t="s">
        <v>1325</v>
      </c>
      <c r="CZA22" s="360" t="s">
        <v>1325</v>
      </c>
      <c r="CZB22" s="360" t="s">
        <v>1325</v>
      </c>
      <c r="CZC22" s="360" t="s">
        <v>1325</v>
      </c>
      <c r="CZD22" s="360" t="s">
        <v>1325</v>
      </c>
      <c r="CZE22" s="360" t="s">
        <v>1325</v>
      </c>
      <c r="CZF22" s="360" t="s">
        <v>1325</v>
      </c>
      <c r="CZG22" s="360" t="s">
        <v>1325</v>
      </c>
      <c r="CZH22" s="360" t="s">
        <v>1325</v>
      </c>
      <c r="CZI22" s="360" t="s">
        <v>1325</v>
      </c>
      <c r="CZJ22" s="360" t="s">
        <v>1325</v>
      </c>
      <c r="CZK22" s="360" t="s">
        <v>1325</v>
      </c>
      <c r="CZL22" s="360" t="s">
        <v>1325</v>
      </c>
      <c r="CZM22" s="360" t="s">
        <v>1325</v>
      </c>
      <c r="CZN22" s="360" t="s">
        <v>1325</v>
      </c>
      <c r="CZO22" s="360" t="s">
        <v>1325</v>
      </c>
      <c r="CZP22" s="360" t="s">
        <v>1325</v>
      </c>
      <c r="CZQ22" s="360" t="s">
        <v>1325</v>
      </c>
      <c r="CZR22" s="360" t="s">
        <v>1325</v>
      </c>
      <c r="CZS22" s="360" t="s">
        <v>1325</v>
      </c>
      <c r="CZT22" s="360" t="s">
        <v>1325</v>
      </c>
      <c r="CZU22" s="360" t="s">
        <v>1325</v>
      </c>
      <c r="CZV22" s="360" t="s">
        <v>1325</v>
      </c>
      <c r="CZW22" s="360" t="s">
        <v>1325</v>
      </c>
      <c r="CZX22" s="360" t="s">
        <v>1325</v>
      </c>
      <c r="CZY22" s="360" t="s">
        <v>1325</v>
      </c>
      <c r="CZZ22" s="360" t="s">
        <v>1325</v>
      </c>
      <c r="DAA22" s="360" t="s">
        <v>1325</v>
      </c>
      <c r="DAB22" s="360" t="s">
        <v>1325</v>
      </c>
      <c r="DAC22" s="360" t="s">
        <v>1325</v>
      </c>
      <c r="DAD22" s="360" t="s">
        <v>1325</v>
      </c>
      <c r="DAE22" s="360" t="s">
        <v>1325</v>
      </c>
      <c r="DAF22" s="360" t="s">
        <v>1325</v>
      </c>
      <c r="DAG22" s="360" t="s">
        <v>1325</v>
      </c>
      <c r="DAH22" s="360" t="s">
        <v>1325</v>
      </c>
      <c r="DAI22" s="360" t="s">
        <v>1325</v>
      </c>
      <c r="DAJ22" s="360" t="s">
        <v>1325</v>
      </c>
      <c r="DAK22" s="360" t="s">
        <v>1325</v>
      </c>
      <c r="DAL22" s="360" t="s">
        <v>1325</v>
      </c>
      <c r="DAM22" s="360" t="s">
        <v>1325</v>
      </c>
      <c r="DAN22" s="360" t="s">
        <v>1325</v>
      </c>
      <c r="DAO22" s="360" t="s">
        <v>1325</v>
      </c>
      <c r="DAP22" s="360" t="s">
        <v>1325</v>
      </c>
      <c r="DAQ22" s="360" t="s">
        <v>1325</v>
      </c>
      <c r="DAR22" s="360" t="s">
        <v>1325</v>
      </c>
      <c r="DAS22" s="360" t="s">
        <v>1325</v>
      </c>
      <c r="DAT22" s="360" t="s">
        <v>1325</v>
      </c>
      <c r="DAU22" s="360" t="s">
        <v>1325</v>
      </c>
      <c r="DAV22" s="360" t="s">
        <v>1325</v>
      </c>
      <c r="DAW22" s="360" t="s">
        <v>1325</v>
      </c>
      <c r="DAX22" s="360" t="s">
        <v>1325</v>
      </c>
      <c r="DAY22" s="360" t="s">
        <v>1325</v>
      </c>
      <c r="DAZ22" s="360" t="s">
        <v>1325</v>
      </c>
      <c r="DBA22" s="360" t="s">
        <v>1325</v>
      </c>
      <c r="DBB22" s="360" t="s">
        <v>1325</v>
      </c>
      <c r="DBC22" s="360" t="s">
        <v>1325</v>
      </c>
      <c r="DBD22" s="360" t="s">
        <v>1325</v>
      </c>
      <c r="DBE22" s="360" t="s">
        <v>1325</v>
      </c>
      <c r="DBF22" s="360" t="s">
        <v>1325</v>
      </c>
      <c r="DBG22" s="360" t="s">
        <v>1325</v>
      </c>
      <c r="DBH22" s="360" t="s">
        <v>1325</v>
      </c>
      <c r="DBI22" s="360" t="s">
        <v>1325</v>
      </c>
      <c r="DBJ22" s="360" t="s">
        <v>1325</v>
      </c>
      <c r="DBK22" s="360" t="s">
        <v>1325</v>
      </c>
      <c r="DBL22" s="360" t="s">
        <v>1325</v>
      </c>
      <c r="DBM22" s="360" t="s">
        <v>1325</v>
      </c>
      <c r="DBN22" s="360" t="s">
        <v>1325</v>
      </c>
      <c r="DBO22" s="360" t="s">
        <v>1325</v>
      </c>
      <c r="DBP22" s="360" t="s">
        <v>1325</v>
      </c>
      <c r="DBQ22" s="360" t="s">
        <v>1325</v>
      </c>
      <c r="DBR22" s="360" t="s">
        <v>1325</v>
      </c>
      <c r="DBS22" s="360" t="s">
        <v>1325</v>
      </c>
      <c r="DBT22" s="360" t="s">
        <v>1325</v>
      </c>
      <c r="DBU22" s="360" t="s">
        <v>1325</v>
      </c>
      <c r="DBV22" s="360" t="s">
        <v>1325</v>
      </c>
      <c r="DBW22" s="360" t="s">
        <v>1325</v>
      </c>
      <c r="DBX22" s="360" t="s">
        <v>1325</v>
      </c>
      <c r="DBY22" s="360" t="s">
        <v>1325</v>
      </c>
      <c r="DBZ22" s="360" t="s">
        <v>1325</v>
      </c>
      <c r="DCA22" s="360" t="s">
        <v>1325</v>
      </c>
      <c r="DCB22" s="360" t="s">
        <v>1325</v>
      </c>
      <c r="DCC22" s="360" t="s">
        <v>1325</v>
      </c>
      <c r="DCD22" s="360" t="s">
        <v>1325</v>
      </c>
      <c r="DCE22" s="360" t="s">
        <v>1325</v>
      </c>
      <c r="DCF22" s="360" t="s">
        <v>1325</v>
      </c>
      <c r="DCG22" s="360" t="s">
        <v>1325</v>
      </c>
      <c r="DCH22" s="360" t="s">
        <v>1325</v>
      </c>
      <c r="DCI22" s="360" t="s">
        <v>1325</v>
      </c>
      <c r="DCJ22" s="360" t="s">
        <v>1325</v>
      </c>
      <c r="DCK22" s="360" t="s">
        <v>1325</v>
      </c>
      <c r="DCL22" s="360" t="s">
        <v>1325</v>
      </c>
      <c r="DCM22" s="360" t="s">
        <v>1325</v>
      </c>
      <c r="DCN22" s="360" t="s">
        <v>1325</v>
      </c>
      <c r="DCO22" s="360" t="s">
        <v>1325</v>
      </c>
      <c r="DCP22" s="360" t="s">
        <v>1325</v>
      </c>
      <c r="DCQ22" s="360" t="s">
        <v>1325</v>
      </c>
      <c r="DCR22" s="360" t="s">
        <v>1325</v>
      </c>
      <c r="DCS22" s="360" t="s">
        <v>1325</v>
      </c>
      <c r="DCT22" s="360" t="s">
        <v>1325</v>
      </c>
      <c r="DCU22" s="360" t="s">
        <v>1325</v>
      </c>
      <c r="DCV22" s="360" t="s">
        <v>1325</v>
      </c>
      <c r="DCW22" s="360" t="s">
        <v>1325</v>
      </c>
      <c r="DCX22" s="360" t="s">
        <v>1325</v>
      </c>
      <c r="DCY22" s="360" t="s">
        <v>1325</v>
      </c>
      <c r="DCZ22" s="360" t="s">
        <v>1325</v>
      </c>
      <c r="DDA22" s="360" t="s">
        <v>1325</v>
      </c>
      <c r="DDB22" s="360" t="s">
        <v>1325</v>
      </c>
      <c r="DDC22" s="360" t="s">
        <v>1325</v>
      </c>
      <c r="DDD22" s="360" t="s">
        <v>1325</v>
      </c>
      <c r="DDE22" s="360" t="s">
        <v>1325</v>
      </c>
      <c r="DDF22" s="360" t="s">
        <v>1325</v>
      </c>
      <c r="DDG22" s="360" t="s">
        <v>1325</v>
      </c>
      <c r="DDH22" s="360" t="s">
        <v>1325</v>
      </c>
      <c r="DDI22" s="360" t="s">
        <v>1325</v>
      </c>
      <c r="DDJ22" s="360" t="s">
        <v>1325</v>
      </c>
      <c r="DDK22" s="360" t="s">
        <v>1325</v>
      </c>
      <c r="DDL22" s="360" t="s">
        <v>1325</v>
      </c>
      <c r="DDM22" s="360" t="s">
        <v>1325</v>
      </c>
      <c r="DDN22" s="360" t="s">
        <v>1325</v>
      </c>
      <c r="DDO22" s="360" t="s">
        <v>1325</v>
      </c>
      <c r="DDP22" s="360" t="s">
        <v>1325</v>
      </c>
      <c r="DDQ22" s="360" t="s">
        <v>1325</v>
      </c>
      <c r="DDR22" s="360" t="s">
        <v>1325</v>
      </c>
      <c r="DDS22" s="360" t="s">
        <v>1325</v>
      </c>
      <c r="DDT22" s="360" t="s">
        <v>1325</v>
      </c>
      <c r="DDU22" s="360" t="s">
        <v>1325</v>
      </c>
      <c r="DDV22" s="360" t="s">
        <v>1325</v>
      </c>
      <c r="DDW22" s="360" t="s">
        <v>1325</v>
      </c>
      <c r="DDX22" s="360" t="s">
        <v>1325</v>
      </c>
      <c r="DDY22" s="360" t="s">
        <v>1325</v>
      </c>
      <c r="DDZ22" s="360" t="s">
        <v>1325</v>
      </c>
      <c r="DEA22" s="360" t="s">
        <v>1325</v>
      </c>
      <c r="DEB22" s="360" t="s">
        <v>1325</v>
      </c>
      <c r="DEC22" s="360" t="s">
        <v>1325</v>
      </c>
      <c r="DED22" s="360" t="s">
        <v>1325</v>
      </c>
      <c r="DEE22" s="360" t="s">
        <v>1325</v>
      </c>
      <c r="DEF22" s="360" t="s">
        <v>1325</v>
      </c>
      <c r="DEG22" s="360" t="s">
        <v>1325</v>
      </c>
      <c r="DEH22" s="360" t="s">
        <v>1325</v>
      </c>
      <c r="DEI22" s="360" t="s">
        <v>1325</v>
      </c>
      <c r="DEJ22" s="360" t="s">
        <v>1325</v>
      </c>
      <c r="DEK22" s="360" t="s">
        <v>1325</v>
      </c>
      <c r="DEL22" s="360" t="s">
        <v>1325</v>
      </c>
      <c r="DEM22" s="360" t="s">
        <v>1325</v>
      </c>
      <c r="DEN22" s="360" t="s">
        <v>1325</v>
      </c>
      <c r="DEO22" s="360" t="s">
        <v>1325</v>
      </c>
      <c r="DEP22" s="360" t="s">
        <v>1325</v>
      </c>
      <c r="DEQ22" s="360" t="s">
        <v>1325</v>
      </c>
      <c r="DER22" s="360" t="s">
        <v>1325</v>
      </c>
      <c r="DES22" s="360" t="s">
        <v>1325</v>
      </c>
      <c r="DET22" s="360" t="s">
        <v>1325</v>
      </c>
      <c r="DEU22" s="360" t="s">
        <v>1325</v>
      </c>
      <c r="DEV22" s="360" t="s">
        <v>1325</v>
      </c>
      <c r="DEW22" s="360" t="s">
        <v>1325</v>
      </c>
      <c r="DEX22" s="360" t="s">
        <v>1325</v>
      </c>
      <c r="DEY22" s="360" t="s">
        <v>1325</v>
      </c>
      <c r="DEZ22" s="360" t="s">
        <v>1325</v>
      </c>
      <c r="DFA22" s="360" t="s">
        <v>1325</v>
      </c>
      <c r="DFB22" s="360" t="s">
        <v>1325</v>
      </c>
      <c r="DFC22" s="360" t="s">
        <v>1325</v>
      </c>
      <c r="DFD22" s="360" t="s">
        <v>1325</v>
      </c>
      <c r="DFE22" s="360" t="s">
        <v>1325</v>
      </c>
      <c r="DFF22" s="360" t="s">
        <v>1325</v>
      </c>
      <c r="DFG22" s="360" t="s">
        <v>1325</v>
      </c>
      <c r="DFH22" s="360" t="s">
        <v>1325</v>
      </c>
      <c r="DFI22" s="360" t="s">
        <v>1325</v>
      </c>
      <c r="DFJ22" s="360" t="s">
        <v>1325</v>
      </c>
      <c r="DFK22" s="360" t="s">
        <v>1325</v>
      </c>
      <c r="DFL22" s="360" t="s">
        <v>1325</v>
      </c>
      <c r="DFM22" s="360" t="s">
        <v>1325</v>
      </c>
      <c r="DFN22" s="360" t="s">
        <v>1325</v>
      </c>
      <c r="DFO22" s="360" t="s">
        <v>1325</v>
      </c>
      <c r="DFP22" s="360" t="s">
        <v>1325</v>
      </c>
      <c r="DFQ22" s="360" t="s">
        <v>1325</v>
      </c>
      <c r="DFR22" s="360" t="s">
        <v>1325</v>
      </c>
      <c r="DFS22" s="360" t="s">
        <v>1325</v>
      </c>
      <c r="DFT22" s="360" t="s">
        <v>1325</v>
      </c>
      <c r="DFU22" s="360" t="s">
        <v>1325</v>
      </c>
      <c r="DFV22" s="360" t="s">
        <v>1325</v>
      </c>
      <c r="DFW22" s="360" t="s">
        <v>1325</v>
      </c>
      <c r="DFX22" s="360" t="s">
        <v>1325</v>
      </c>
      <c r="DFY22" s="360" t="s">
        <v>1325</v>
      </c>
      <c r="DFZ22" s="360" t="s">
        <v>1325</v>
      </c>
      <c r="DGA22" s="360" t="s">
        <v>1325</v>
      </c>
      <c r="DGB22" s="360" t="s">
        <v>1325</v>
      </c>
      <c r="DGC22" s="360" t="s">
        <v>1325</v>
      </c>
      <c r="DGD22" s="360" t="s">
        <v>1325</v>
      </c>
      <c r="DGE22" s="360" t="s">
        <v>1325</v>
      </c>
      <c r="DGF22" s="360" t="s">
        <v>1325</v>
      </c>
      <c r="DGG22" s="360" t="s">
        <v>1325</v>
      </c>
      <c r="DGH22" s="360" t="s">
        <v>1325</v>
      </c>
      <c r="DGI22" s="360" t="s">
        <v>1325</v>
      </c>
      <c r="DGJ22" s="360" t="s">
        <v>1325</v>
      </c>
      <c r="DGK22" s="360" t="s">
        <v>1325</v>
      </c>
      <c r="DGL22" s="360" t="s">
        <v>1325</v>
      </c>
      <c r="DGM22" s="360" t="s">
        <v>1325</v>
      </c>
      <c r="DGN22" s="360" t="s">
        <v>1325</v>
      </c>
      <c r="DGO22" s="360" t="s">
        <v>1325</v>
      </c>
      <c r="DGP22" s="360" t="s">
        <v>1325</v>
      </c>
      <c r="DGQ22" s="360" t="s">
        <v>1325</v>
      </c>
      <c r="DGR22" s="360" t="s">
        <v>1325</v>
      </c>
      <c r="DGS22" s="360" t="s">
        <v>1325</v>
      </c>
      <c r="DGT22" s="360" t="s">
        <v>1325</v>
      </c>
      <c r="DGU22" s="360" t="s">
        <v>1325</v>
      </c>
      <c r="DGV22" s="360" t="s">
        <v>1325</v>
      </c>
      <c r="DGW22" s="360" t="s">
        <v>1325</v>
      </c>
      <c r="DGX22" s="360" t="s">
        <v>1325</v>
      </c>
      <c r="DGY22" s="360" t="s">
        <v>1325</v>
      </c>
      <c r="DGZ22" s="360" t="s">
        <v>1325</v>
      </c>
      <c r="DHA22" s="360" t="s">
        <v>1325</v>
      </c>
      <c r="DHB22" s="360" t="s">
        <v>1325</v>
      </c>
      <c r="DHC22" s="360" t="s">
        <v>1325</v>
      </c>
      <c r="DHD22" s="360" t="s">
        <v>1325</v>
      </c>
      <c r="DHE22" s="360" t="s">
        <v>1325</v>
      </c>
      <c r="DHF22" s="360" t="s">
        <v>1325</v>
      </c>
      <c r="DHG22" s="360" t="s">
        <v>1325</v>
      </c>
      <c r="DHH22" s="360" t="s">
        <v>1325</v>
      </c>
      <c r="DHI22" s="360" t="s">
        <v>1325</v>
      </c>
      <c r="DHJ22" s="360" t="s">
        <v>1325</v>
      </c>
      <c r="DHK22" s="360" t="s">
        <v>1325</v>
      </c>
      <c r="DHL22" s="360" t="s">
        <v>1325</v>
      </c>
      <c r="DHM22" s="360" t="s">
        <v>1325</v>
      </c>
      <c r="DHN22" s="360" t="s">
        <v>1325</v>
      </c>
      <c r="DHO22" s="360" t="s">
        <v>1325</v>
      </c>
      <c r="DHP22" s="360" t="s">
        <v>1325</v>
      </c>
      <c r="DHQ22" s="360" t="s">
        <v>1325</v>
      </c>
      <c r="DHR22" s="360" t="s">
        <v>1325</v>
      </c>
      <c r="DHS22" s="360" t="s">
        <v>1325</v>
      </c>
      <c r="DHT22" s="360" t="s">
        <v>1325</v>
      </c>
      <c r="DHU22" s="360" t="s">
        <v>1325</v>
      </c>
      <c r="DHV22" s="360" t="s">
        <v>1325</v>
      </c>
      <c r="DHW22" s="360" t="s">
        <v>1325</v>
      </c>
      <c r="DHX22" s="360" t="s">
        <v>1325</v>
      </c>
      <c r="DHY22" s="360" t="s">
        <v>1325</v>
      </c>
      <c r="DHZ22" s="360" t="s">
        <v>1325</v>
      </c>
      <c r="DIA22" s="360" t="s">
        <v>1325</v>
      </c>
      <c r="DIB22" s="360" t="s">
        <v>1325</v>
      </c>
      <c r="DIC22" s="360" t="s">
        <v>1325</v>
      </c>
      <c r="DID22" s="360" t="s">
        <v>1325</v>
      </c>
      <c r="DIE22" s="360" t="s">
        <v>1325</v>
      </c>
      <c r="DIF22" s="360" t="s">
        <v>1325</v>
      </c>
      <c r="DIG22" s="360" t="s">
        <v>1325</v>
      </c>
      <c r="DIH22" s="360" t="s">
        <v>1325</v>
      </c>
      <c r="DII22" s="360" t="s">
        <v>1325</v>
      </c>
      <c r="DIJ22" s="360" t="s">
        <v>1325</v>
      </c>
      <c r="DIK22" s="360" t="s">
        <v>1325</v>
      </c>
      <c r="DIL22" s="360" t="s">
        <v>1325</v>
      </c>
      <c r="DIM22" s="360" t="s">
        <v>1325</v>
      </c>
      <c r="DIN22" s="360" t="s">
        <v>1325</v>
      </c>
      <c r="DIO22" s="360" t="s">
        <v>1325</v>
      </c>
      <c r="DIP22" s="360" t="s">
        <v>1325</v>
      </c>
      <c r="DIQ22" s="360" t="s">
        <v>1325</v>
      </c>
      <c r="DIR22" s="360" t="s">
        <v>1325</v>
      </c>
      <c r="DIS22" s="360" t="s">
        <v>1325</v>
      </c>
      <c r="DIT22" s="360" t="s">
        <v>1325</v>
      </c>
      <c r="DIU22" s="360" t="s">
        <v>1325</v>
      </c>
      <c r="DIV22" s="360" t="s">
        <v>1325</v>
      </c>
      <c r="DIW22" s="360" t="s">
        <v>1325</v>
      </c>
      <c r="DIX22" s="360" t="s">
        <v>1325</v>
      </c>
      <c r="DIY22" s="360" t="s">
        <v>1325</v>
      </c>
      <c r="DIZ22" s="360" t="s">
        <v>1325</v>
      </c>
      <c r="DJA22" s="360" t="s">
        <v>1325</v>
      </c>
      <c r="DJB22" s="360" t="s">
        <v>1325</v>
      </c>
      <c r="DJC22" s="360" t="s">
        <v>1325</v>
      </c>
      <c r="DJD22" s="360" t="s">
        <v>1325</v>
      </c>
      <c r="DJE22" s="360" t="s">
        <v>1325</v>
      </c>
      <c r="DJF22" s="360" t="s">
        <v>1325</v>
      </c>
      <c r="DJG22" s="360" t="s">
        <v>1325</v>
      </c>
      <c r="DJH22" s="360" t="s">
        <v>1325</v>
      </c>
      <c r="DJI22" s="360" t="s">
        <v>1325</v>
      </c>
      <c r="DJJ22" s="360" t="s">
        <v>1325</v>
      </c>
      <c r="DJK22" s="360" t="s">
        <v>1325</v>
      </c>
      <c r="DJL22" s="360" t="s">
        <v>1325</v>
      </c>
      <c r="DJM22" s="360" t="s">
        <v>1325</v>
      </c>
      <c r="DJN22" s="360" t="s">
        <v>1325</v>
      </c>
      <c r="DJO22" s="360" t="s">
        <v>1325</v>
      </c>
      <c r="DJP22" s="360" t="s">
        <v>1325</v>
      </c>
      <c r="DJQ22" s="360" t="s">
        <v>1325</v>
      </c>
      <c r="DJR22" s="360" t="s">
        <v>1325</v>
      </c>
      <c r="DJS22" s="360" t="s">
        <v>1325</v>
      </c>
      <c r="DJT22" s="360" t="s">
        <v>1325</v>
      </c>
      <c r="DJU22" s="360" t="s">
        <v>1325</v>
      </c>
      <c r="DJV22" s="360" t="s">
        <v>1325</v>
      </c>
      <c r="DJW22" s="360" t="s">
        <v>1325</v>
      </c>
      <c r="DJX22" s="360" t="s">
        <v>1325</v>
      </c>
      <c r="DJY22" s="360" t="s">
        <v>1325</v>
      </c>
      <c r="DJZ22" s="360" t="s">
        <v>1325</v>
      </c>
      <c r="DKA22" s="360" t="s">
        <v>1325</v>
      </c>
      <c r="DKB22" s="360" t="s">
        <v>1325</v>
      </c>
      <c r="DKC22" s="360" t="s">
        <v>1325</v>
      </c>
      <c r="DKD22" s="360" t="s">
        <v>1325</v>
      </c>
      <c r="DKE22" s="360" t="s">
        <v>1325</v>
      </c>
      <c r="DKF22" s="360" t="s">
        <v>1325</v>
      </c>
      <c r="DKG22" s="360" t="s">
        <v>1325</v>
      </c>
      <c r="DKH22" s="360" t="s">
        <v>1325</v>
      </c>
      <c r="DKI22" s="360" t="s">
        <v>1325</v>
      </c>
      <c r="DKJ22" s="360" t="s">
        <v>1325</v>
      </c>
      <c r="DKK22" s="360" t="s">
        <v>1325</v>
      </c>
      <c r="DKL22" s="360" t="s">
        <v>1325</v>
      </c>
      <c r="DKM22" s="360" t="s">
        <v>1325</v>
      </c>
      <c r="DKN22" s="360" t="s">
        <v>1325</v>
      </c>
      <c r="DKO22" s="360" t="s">
        <v>1325</v>
      </c>
      <c r="DKP22" s="360" t="s">
        <v>1325</v>
      </c>
      <c r="DKQ22" s="360" t="s">
        <v>1325</v>
      </c>
      <c r="DKR22" s="360" t="s">
        <v>1325</v>
      </c>
      <c r="DKS22" s="360" t="s">
        <v>1325</v>
      </c>
      <c r="DKT22" s="360" t="s">
        <v>1325</v>
      </c>
      <c r="DKU22" s="360" t="s">
        <v>1325</v>
      </c>
      <c r="DKV22" s="360" t="s">
        <v>1325</v>
      </c>
      <c r="DKW22" s="360" t="s">
        <v>1325</v>
      </c>
      <c r="DKX22" s="360" t="s">
        <v>1325</v>
      </c>
      <c r="DKY22" s="360" t="s">
        <v>1325</v>
      </c>
      <c r="DKZ22" s="360" t="s">
        <v>1325</v>
      </c>
      <c r="DLA22" s="360" t="s">
        <v>1325</v>
      </c>
      <c r="DLB22" s="360" t="s">
        <v>1325</v>
      </c>
      <c r="DLC22" s="360" t="s">
        <v>1325</v>
      </c>
      <c r="DLD22" s="360" t="s">
        <v>1325</v>
      </c>
      <c r="DLE22" s="360" t="s">
        <v>1325</v>
      </c>
      <c r="DLF22" s="360" t="s">
        <v>1325</v>
      </c>
      <c r="DLG22" s="360" t="s">
        <v>1325</v>
      </c>
      <c r="DLH22" s="360" t="s">
        <v>1325</v>
      </c>
      <c r="DLI22" s="360" t="s">
        <v>1325</v>
      </c>
      <c r="DLJ22" s="360" t="s">
        <v>1325</v>
      </c>
      <c r="DLK22" s="360" t="s">
        <v>1325</v>
      </c>
      <c r="DLL22" s="360" t="s">
        <v>1325</v>
      </c>
      <c r="DLM22" s="360" t="s">
        <v>1325</v>
      </c>
      <c r="DLN22" s="360" t="s">
        <v>1325</v>
      </c>
      <c r="DLO22" s="360" t="s">
        <v>1325</v>
      </c>
      <c r="DLP22" s="360" t="s">
        <v>1325</v>
      </c>
      <c r="DLQ22" s="360" t="s">
        <v>1325</v>
      </c>
      <c r="DLR22" s="360" t="s">
        <v>1325</v>
      </c>
      <c r="DLS22" s="360" t="s">
        <v>1325</v>
      </c>
      <c r="DLT22" s="360" t="s">
        <v>1325</v>
      </c>
      <c r="DLU22" s="360" t="s">
        <v>1325</v>
      </c>
      <c r="DLV22" s="360" t="s">
        <v>1325</v>
      </c>
      <c r="DLW22" s="360" t="s">
        <v>1325</v>
      </c>
      <c r="DLX22" s="360" t="s">
        <v>1325</v>
      </c>
      <c r="DLY22" s="360" t="s">
        <v>1325</v>
      </c>
      <c r="DLZ22" s="360" t="s">
        <v>1325</v>
      </c>
      <c r="DMA22" s="360" t="s">
        <v>1325</v>
      </c>
      <c r="DMB22" s="360" t="s">
        <v>1325</v>
      </c>
      <c r="DMC22" s="360" t="s">
        <v>1325</v>
      </c>
      <c r="DMD22" s="360" t="s">
        <v>1325</v>
      </c>
      <c r="DME22" s="360" t="s">
        <v>1325</v>
      </c>
      <c r="DMF22" s="360" t="s">
        <v>1325</v>
      </c>
      <c r="DMG22" s="360" t="s">
        <v>1325</v>
      </c>
      <c r="DMH22" s="360" t="s">
        <v>1325</v>
      </c>
      <c r="DMI22" s="360" t="s">
        <v>1325</v>
      </c>
      <c r="DMJ22" s="360" t="s">
        <v>1325</v>
      </c>
      <c r="DMK22" s="360" t="s">
        <v>1325</v>
      </c>
      <c r="DML22" s="360" t="s">
        <v>1325</v>
      </c>
      <c r="DMM22" s="360" t="s">
        <v>1325</v>
      </c>
      <c r="DMN22" s="360" t="s">
        <v>1325</v>
      </c>
      <c r="DMO22" s="360" t="s">
        <v>1325</v>
      </c>
      <c r="DMP22" s="360" t="s">
        <v>1325</v>
      </c>
      <c r="DMQ22" s="360" t="s">
        <v>1325</v>
      </c>
      <c r="DMR22" s="360" t="s">
        <v>1325</v>
      </c>
      <c r="DMS22" s="360" t="s">
        <v>1325</v>
      </c>
      <c r="DMT22" s="360" t="s">
        <v>1325</v>
      </c>
      <c r="DMU22" s="360" t="s">
        <v>1325</v>
      </c>
      <c r="DMV22" s="360" t="s">
        <v>1325</v>
      </c>
      <c r="DMW22" s="360" t="s">
        <v>1325</v>
      </c>
      <c r="DMX22" s="360" t="s">
        <v>1325</v>
      </c>
      <c r="DMY22" s="360" t="s">
        <v>1325</v>
      </c>
      <c r="DMZ22" s="360" t="s">
        <v>1325</v>
      </c>
      <c r="DNA22" s="360" t="s">
        <v>1325</v>
      </c>
      <c r="DNB22" s="360" t="s">
        <v>1325</v>
      </c>
      <c r="DNC22" s="360" t="s">
        <v>1325</v>
      </c>
      <c r="DND22" s="360" t="s">
        <v>1325</v>
      </c>
      <c r="DNE22" s="360" t="s">
        <v>1325</v>
      </c>
      <c r="DNF22" s="360" t="s">
        <v>1325</v>
      </c>
      <c r="DNG22" s="360" t="s">
        <v>1325</v>
      </c>
      <c r="DNH22" s="360" t="s">
        <v>1325</v>
      </c>
      <c r="DNI22" s="360" t="s">
        <v>1325</v>
      </c>
      <c r="DNJ22" s="360" t="s">
        <v>1325</v>
      </c>
      <c r="DNK22" s="360" t="s">
        <v>1325</v>
      </c>
      <c r="DNL22" s="360" t="s">
        <v>1325</v>
      </c>
      <c r="DNM22" s="360" t="s">
        <v>1325</v>
      </c>
      <c r="DNN22" s="360" t="s">
        <v>1325</v>
      </c>
      <c r="DNO22" s="360" t="s">
        <v>1325</v>
      </c>
      <c r="DNP22" s="360" t="s">
        <v>1325</v>
      </c>
      <c r="DNQ22" s="360" t="s">
        <v>1325</v>
      </c>
      <c r="DNR22" s="360" t="s">
        <v>1325</v>
      </c>
      <c r="DNS22" s="360" t="s">
        <v>1325</v>
      </c>
      <c r="DNT22" s="360" t="s">
        <v>1325</v>
      </c>
      <c r="DNU22" s="360" t="s">
        <v>1325</v>
      </c>
      <c r="DNV22" s="360" t="s">
        <v>1325</v>
      </c>
      <c r="DNW22" s="360" t="s">
        <v>1325</v>
      </c>
      <c r="DNX22" s="360" t="s">
        <v>1325</v>
      </c>
      <c r="DNY22" s="360" t="s">
        <v>1325</v>
      </c>
      <c r="DNZ22" s="360" t="s">
        <v>1325</v>
      </c>
      <c r="DOA22" s="360" t="s">
        <v>1325</v>
      </c>
      <c r="DOB22" s="360" t="s">
        <v>1325</v>
      </c>
      <c r="DOC22" s="360" t="s">
        <v>1325</v>
      </c>
      <c r="DOD22" s="360" t="s">
        <v>1325</v>
      </c>
      <c r="DOE22" s="360" t="s">
        <v>1325</v>
      </c>
      <c r="DOF22" s="360" t="s">
        <v>1325</v>
      </c>
      <c r="DOG22" s="360" t="s">
        <v>1325</v>
      </c>
      <c r="DOH22" s="360" t="s">
        <v>1325</v>
      </c>
      <c r="DOI22" s="360" t="s">
        <v>1325</v>
      </c>
      <c r="DOJ22" s="360" t="s">
        <v>1325</v>
      </c>
      <c r="DOK22" s="360" t="s">
        <v>1325</v>
      </c>
      <c r="DOL22" s="360" t="s">
        <v>1325</v>
      </c>
      <c r="DOM22" s="360" t="s">
        <v>1325</v>
      </c>
      <c r="DON22" s="360" t="s">
        <v>1325</v>
      </c>
      <c r="DOO22" s="360" t="s">
        <v>1325</v>
      </c>
      <c r="DOP22" s="360" t="s">
        <v>1325</v>
      </c>
      <c r="DOQ22" s="360" t="s">
        <v>1325</v>
      </c>
      <c r="DOR22" s="360" t="s">
        <v>1325</v>
      </c>
      <c r="DOS22" s="360" t="s">
        <v>1325</v>
      </c>
      <c r="DOT22" s="360" t="s">
        <v>1325</v>
      </c>
      <c r="DOU22" s="360" t="s">
        <v>1325</v>
      </c>
      <c r="DOV22" s="360" t="s">
        <v>1325</v>
      </c>
      <c r="DOW22" s="360" t="s">
        <v>1325</v>
      </c>
      <c r="DOX22" s="360" t="s">
        <v>1325</v>
      </c>
      <c r="DOY22" s="360" t="s">
        <v>1325</v>
      </c>
      <c r="DOZ22" s="360" t="s">
        <v>1325</v>
      </c>
      <c r="DPA22" s="360" t="s">
        <v>1325</v>
      </c>
      <c r="DPB22" s="360" t="s">
        <v>1325</v>
      </c>
      <c r="DPC22" s="360" t="s">
        <v>1325</v>
      </c>
      <c r="DPD22" s="360" t="s">
        <v>1325</v>
      </c>
      <c r="DPE22" s="360" t="s">
        <v>1325</v>
      </c>
      <c r="DPF22" s="360" t="s">
        <v>1325</v>
      </c>
      <c r="DPG22" s="360" t="s">
        <v>1325</v>
      </c>
      <c r="DPH22" s="360" t="s">
        <v>1325</v>
      </c>
      <c r="DPI22" s="360" t="s">
        <v>1325</v>
      </c>
      <c r="DPJ22" s="360" t="s">
        <v>1325</v>
      </c>
      <c r="DPK22" s="360" t="s">
        <v>1325</v>
      </c>
      <c r="DPL22" s="360" t="s">
        <v>1325</v>
      </c>
      <c r="DPM22" s="360" t="s">
        <v>1325</v>
      </c>
      <c r="DPN22" s="360" t="s">
        <v>1325</v>
      </c>
      <c r="DPO22" s="360" t="s">
        <v>1325</v>
      </c>
      <c r="DPP22" s="360" t="s">
        <v>1325</v>
      </c>
      <c r="DPQ22" s="360" t="s">
        <v>1325</v>
      </c>
      <c r="DPR22" s="360" t="s">
        <v>1325</v>
      </c>
      <c r="DPS22" s="360" t="s">
        <v>1325</v>
      </c>
      <c r="DPT22" s="360" t="s">
        <v>1325</v>
      </c>
      <c r="DPU22" s="360" t="s">
        <v>1325</v>
      </c>
      <c r="DPV22" s="360" t="s">
        <v>1325</v>
      </c>
      <c r="DPW22" s="360" t="s">
        <v>1325</v>
      </c>
      <c r="DPX22" s="360" t="s">
        <v>1325</v>
      </c>
      <c r="DPY22" s="360" t="s">
        <v>1325</v>
      </c>
      <c r="DPZ22" s="360" t="s">
        <v>1325</v>
      </c>
      <c r="DQA22" s="360" t="s">
        <v>1325</v>
      </c>
      <c r="DQB22" s="360" t="s">
        <v>1325</v>
      </c>
      <c r="DQC22" s="360" t="s">
        <v>1325</v>
      </c>
      <c r="DQD22" s="360" t="s">
        <v>1325</v>
      </c>
      <c r="DQE22" s="360" t="s">
        <v>1325</v>
      </c>
      <c r="DQF22" s="360" t="s">
        <v>1325</v>
      </c>
      <c r="DQG22" s="360" t="s">
        <v>1325</v>
      </c>
      <c r="DQH22" s="360" t="s">
        <v>1325</v>
      </c>
      <c r="DQI22" s="360" t="s">
        <v>1325</v>
      </c>
      <c r="DQJ22" s="360" t="s">
        <v>1325</v>
      </c>
      <c r="DQK22" s="360" t="s">
        <v>1325</v>
      </c>
      <c r="DQL22" s="360" t="s">
        <v>1325</v>
      </c>
      <c r="DQM22" s="360" t="s">
        <v>1325</v>
      </c>
      <c r="DQN22" s="360" t="s">
        <v>1325</v>
      </c>
      <c r="DQO22" s="360" t="s">
        <v>1325</v>
      </c>
      <c r="DQP22" s="360" t="s">
        <v>1325</v>
      </c>
      <c r="DQQ22" s="360" t="s">
        <v>1325</v>
      </c>
      <c r="DQR22" s="360" t="s">
        <v>1325</v>
      </c>
      <c r="DQS22" s="360" t="s">
        <v>1325</v>
      </c>
      <c r="DQT22" s="360" t="s">
        <v>1325</v>
      </c>
      <c r="DQU22" s="360" t="s">
        <v>1325</v>
      </c>
      <c r="DQV22" s="360" t="s">
        <v>1325</v>
      </c>
      <c r="DQW22" s="360" t="s">
        <v>1325</v>
      </c>
      <c r="DQX22" s="360" t="s">
        <v>1325</v>
      </c>
      <c r="DQY22" s="360" t="s">
        <v>1325</v>
      </c>
      <c r="DQZ22" s="360" t="s">
        <v>1325</v>
      </c>
      <c r="DRA22" s="360" t="s">
        <v>1325</v>
      </c>
      <c r="DRB22" s="360" t="s">
        <v>1325</v>
      </c>
      <c r="DRC22" s="360" t="s">
        <v>1325</v>
      </c>
      <c r="DRD22" s="360" t="s">
        <v>1325</v>
      </c>
      <c r="DRE22" s="360" t="s">
        <v>1325</v>
      </c>
      <c r="DRF22" s="360" t="s">
        <v>1325</v>
      </c>
      <c r="DRG22" s="360" t="s">
        <v>1325</v>
      </c>
      <c r="DRH22" s="360" t="s">
        <v>1325</v>
      </c>
      <c r="DRI22" s="360" t="s">
        <v>1325</v>
      </c>
      <c r="DRJ22" s="360" t="s">
        <v>1325</v>
      </c>
      <c r="DRK22" s="360" t="s">
        <v>1325</v>
      </c>
      <c r="DRL22" s="360" t="s">
        <v>1325</v>
      </c>
      <c r="DRM22" s="360" t="s">
        <v>1325</v>
      </c>
      <c r="DRN22" s="360" t="s">
        <v>1325</v>
      </c>
      <c r="DRO22" s="360" t="s">
        <v>1325</v>
      </c>
      <c r="DRP22" s="360" t="s">
        <v>1325</v>
      </c>
      <c r="DRQ22" s="360" t="s">
        <v>1325</v>
      </c>
      <c r="DRR22" s="360" t="s">
        <v>1325</v>
      </c>
      <c r="DRS22" s="360" t="s">
        <v>1325</v>
      </c>
      <c r="DRT22" s="360" t="s">
        <v>1325</v>
      </c>
      <c r="DRU22" s="360" t="s">
        <v>1325</v>
      </c>
      <c r="DRV22" s="360" t="s">
        <v>1325</v>
      </c>
      <c r="DRW22" s="360" t="s">
        <v>1325</v>
      </c>
      <c r="DRX22" s="360" t="s">
        <v>1325</v>
      </c>
      <c r="DRY22" s="360" t="s">
        <v>1325</v>
      </c>
      <c r="DRZ22" s="360" t="s">
        <v>1325</v>
      </c>
      <c r="DSA22" s="360" t="s">
        <v>1325</v>
      </c>
      <c r="DSB22" s="360" t="s">
        <v>1325</v>
      </c>
      <c r="DSC22" s="360" t="s">
        <v>1325</v>
      </c>
      <c r="DSD22" s="360" t="s">
        <v>1325</v>
      </c>
      <c r="DSE22" s="360" t="s">
        <v>1325</v>
      </c>
      <c r="DSF22" s="360" t="s">
        <v>1325</v>
      </c>
      <c r="DSG22" s="360" t="s">
        <v>1325</v>
      </c>
      <c r="DSH22" s="360" t="s">
        <v>1325</v>
      </c>
      <c r="DSI22" s="360" t="s">
        <v>1325</v>
      </c>
      <c r="DSJ22" s="360" t="s">
        <v>1325</v>
      </c>
      <c r="DSK22" s="360" t="s">
        <v>1325</v>
      </c>
      <c r="DSL22" s="360" t="s">
        <v>1325</v>
      </c>
      <c r="DSM22" s="360" t="s">
        <v>1325</v>
      </c>
      <c r="DSN22" s="360" t="s">
        <v>1325</v>
      </c>
      <c r="DSO22" s="360" t="s">
        <v>1325</v>
      </c>
      <c r="DSP22" s="360" t="s">
        <v>1325</v>
      </c>
      <c r="DSQ22" s="360" t="s">
        <v>1325</v>
      </c>
      <c r="DSR22" s="360" t="s">
        <v>1325</v>
      </c>
      <c r="DSS22" s="360" t="s">
        <v>1325</v>
      </c>
      <c r="DST22" s="360" t="s">
        <v>1325</v>
      </c>
      <c r="DSU22" s="360" t="s">
        <v>1325</v>
      </c>
      <c r="DSV22" s="360" t="s">
        <v>1325</v>
      </c>
      <c r="DSW22" s="360" t="s">
        <v>1325</v>
      </c>
      <c r="DSX22" s="360" t="s">
        <v>1325</v>
      </c>
      <c r="DSY22" s="360" t="s">
        <v>1325</v>
      </c>
      <c r="DSZ22" s="360" t="s">
        <v>1325</v>
      </c>
      <c r="DTA22" s="360" t="s">
        <v>1325</v>
      </c>
      <c r="DTB22" s="360" t="s">
        <v>1325</v>
      </c>
      <c r="DTC22" s="360" t="s">
        <v>1325</v>
      </c>
      <c r="DTD22" s="360" t="s">
        <v>1325</v>
      </c>
      <c r="DTE22" s="360" t="s">
        <v>1325</v>
      </c>
      <c r="DTF22" s="360" t="s">
        <v>1325</v>
      </c>
      <c r="DTG22" s="360" t="s">
        <v>1325</v>
      </c>
      <c r="DTH22" s="360" t="s">
        <v>1325</v>
      </c>
      <c r="DTI22" s="360" t="s">
        <v>1325</v>
      </c>
      <c r="DTJ22" s="360" t="s">
        <v>1325</v>
      </c>
      <c r="DTK22" s="360" t="s">
        <v>1325</v>
      </c>
      <c r="DTL22" s="360" t="s">
        <v>1325</v>
      </c>
      <c r="DTM22" s="360" t="s">
        <v>1325</v>
      </c>
      <c r="DTN22" s="360" t="s">
        <v>1325</v>
      </c>
      <c r="DTO22" s="360" t="s">
        <v>1325</v>
      </c>
      <c r="DTP22" s="360" t="s">
        <v>1325</v>
      </c>
      <c r="DTQ22" s="360" t="s">
        <v>1325</v>
      </c>
      <c r="DTR22" s="360" t="s">
        <v>1325</v>
      </c>
      <c r="DTS22" s="360" t="s">
        <v>1325</v>
      </c>
      <c r="DTT22" s="360" t="s">
        <v>1325</v>
      </c>
      <c r="DTU22" s="360" t="s">
        <v>1325</v>
      </c>
      <c r="DTV22" s="360" t="s">
        <v>1325</v>
      </c>
      <c r="DTW22" s="360" t="s">
        <v>1325</v>
      </c>
      <c r="DTX22" s="360" t="s">
        <v>1325</v>
      </c>
      <c r="DTY22" s="360" t="s">
        <v>1325</v>
      </c>
      <c r="DTZ22" s="360" t="s">
        <v>1325</v>
      </c>
      <c r="DUA22" s="360" t="s">
        <v>1325</v>
      </c>
      <c r="DUB22" s="360" t="s">
        <v>1325</v>
      </c>
      <c r="DUC22" s="360" t="s">
        <v>1325</v>
      </c>
      <c r="DUD22" s="360" t="s">
        <v>1325</v>
      </c>
      <c r="DUE22" s="360" t="s">
        <v>1325</v>
      </c>
      <c r="DUF22" s="360" t="s">
        <v>1325</v>
      </c>
      <c r="DUG22" s="360" t="s">
        <v>1325</v>
      </c>
      <c r="DUH22" s="360" t="s">
        <v>1325</v>
      </c>
      <c r="DUI22" s="360" t="s">
        <v>1325</v>
      </c>
      <c r="DUJ22" s="360" t="s">
        <v>1325</v>
      </c>
      <c r="DUK22" s="360" t="s">
        <v>1325</v>
      </c>
      <c r="DUL22" s="360" t="s">
        <v>1325</v>
      </c>
      <c r="DUM22" s="360" t="s">
        <v>1325</v>
      </c>
      <c r="DUN22" s="360" t="s">
        <v>1325</v>
      </c>
      <c r="DUO22" s="360" t="s">
        <v>1325</v>
      </c>
      <c r="DUP22" s="360" t="s">
        <v>1325</v>
      </c>
      <c r="DUQ22" s="360" t="s">
        <v>1325</v>
      </c>
      <c r="DUR22" s="360" t="s">
        <v>1325</v>
      </c>
      <c r="DUS22" s="360" t="s">
        <v>1325</v>
      </c>
      <c r="DUT22" s="360" t="s">
        <v>1325</v>
      </c>
      <c r="DUU22" s="360" t="s">
        <v>1325</v>
      </c>
      <c r="DUV22" s="360" t="s">
        <v>1325</v>
      </c>
      <c r="DUW22" s="360" t="s">
        <v>1325</v>
      </c>
      <c r="DUX22" s="360" t="s">
        <v>1325</v>
      </c>
      <c r="DUY22" s="360" t="s">
        <v>1325</v>
      </c>
      <c r="DUZ22" s="360" t="s">
        <v>1325</v>
      </c>
      <c r="DVA22" s="360" t="s">
        <v>1325</v>
      </c>
      <c r="DVB22" s="360" t="s">
        <v>1325</v>
      </c>
      <c r="DVC22" s="360" t="s">
        <v>1325</v>
      </c>
      <c r="DVD22" s="360" t="s">
        <v>1325</v>
      </c>
      <c r="DVE22" s="360" t="s">
        <v>1325</v>
      </c>
      <c r="DVF22" s="360" t="s">
        <v>1325</v>
      </c>
      <c r="DVG22" s="360" t="s">
        <v>1325</v>
      </c>
      <c r="DVH22" s="360" t="s">
        <v>1325</v>
      </c>
      <c r="DVI22" s="360" t="s">
        <v>1325</v>
      </c>
      <c r="DVJ22" s="360" t="s">
        <v>1325</v>
      </c>
      <c r="DVK22" s="360" t="s">
        <v>1325</v>
      </c>
      <c r="DVL22" s="360" t="s">
        <v>1325</v>
      </c>
      <c r="DVM22" s="360" t="s">
        <v>1325</v>
      </c>
      <c r="DVN22" s="360" t="s">
        <v>1325</v>
      </c>
      <c r="DVO22" s="360" t="s">
        <v>1325</v>
      </c>
      <c r="DVP22" s="360" t="s">
        <v>1325</v>
      </c>
      <c r="DVQ22" s="360" t="s">
        <v>1325</v>
      </c>
      <c r="DVR22" s="360" t="s">
        <v>1325</v>
      </c>
      <c r="DVS22" s="360" t="s">
        <v>1325</v>
      </c>
      <c r="DVT22" s="360" t="s">
        <v>1325</v>
      </c>
      <c r="DVU22" s="360" t="s">
        <v>1325</v>
      </c>
      <c r="DVV22" s="360" t="s">
        <v>1325</v>
      </c>
      <c r="DVW22" s="360" t="s">
        <v>1325</v>
      </c>
      <c r="DVX22" s="360" t="s">
        <v>1325</v>
      </c>
      <c r="DVY22" s="360" t="s">
        <v>1325</v>
      </c>
      <c r="DVZ22" s="360" t="s">
        <v>1325</v>
      </c>
      <c r="DWA22" s="360" t="s">
        <v>1325</v>
      </c>
      <c r="DWB22" s="360" t="s">
        <v>1325</v>
      </c>
      <c r="DWC22" s="360" t="s">
        <v>1325</v>
      </c>
      <c r="DWD22" s="360" t="s">
        <v>1325</v>
      </c>
      <c r="DWE22" s="360" t="s">
        <v>1325</v>
      </c>
      <c r="DWF22" s="360" t="s">
        <v>1325</v>
      </c>
      <c r="DWG22" s="360" t="s">
        <v>1325</v>
      </c>
      <c r="DWH22" s="360" t="s">
        <v>1325</v>
      </c>
      <c r="DWI22" s="360" t="s">
        <v>1325</v>
      </c>
      <c r="DWJ22" s="360" t="s">
        <v>1325</v>
      </c>
      <c r="DWK22" s="360" t="s">
        <v>1325</v>
      </c>
      <c r="DWL22" s="360" t="s">
        <v>1325</v>
      </c>
      <c r="DWM22" s="360" t="s">
        <v>1325</v>
      </c>
      <c r="DWN22" s="360" t="s">
        <v>1325</v>
      </c>
      <c r="DWO22" s="360" t="s">
        <v>1325</v>
      </c>
      <c r="DWP22" s="360" t="s">
        <v>1325</v>
      </c>
      <c r="DWQ22" s="360" t="s">
        <v>1325</v>
      </c>
      <c r="DWR22" s="360" t="s">
        <v>1325</v>
      </c>
      <c r="DWS22" s="360" t="s">
        <v>1325</v>
      </c>
      <c r="DWT22" s="360" t="s">
        <v>1325</v>
      </c>
      <c r="DWU22" s="360" t="s">
        <v>1325</v>
      </c>
      <c r="DWV22" s="360" t="s">
        <v>1325</v>
      </c>
      <c r="DWW22" s="360" t="s">
        <v>1325</v>
      </c>
      <c r="DWX22" s="360" t="s">
        <v>1325</v>
      </c>
      <c r="DWY22" s="360" t="s">
        <v>1325</v>
      </c>
      <c r="DWZ22" s="360" t="s">
        <v>1325</v>
      </c>
      <c r="DXA22" s="360" t="s">
        <v>1325</v>
      </c>
      <c r="DXB22" s="360" t="s">
        <v>1325</v>
      </c>
      <c r="DXC22" s="360" t="s">
        <v>1325</v>
      </c>
      <c r="DXD22" s="360" t="s">
        <v>1325</v>
      </c>
      <c r="DXE22" s="360" t="s">
        <v>1325</v>
      </c>
      <c r="DXF22" s="360" t="s">
        <v>1325</v>
      </c>
      <c r="DXG22" s="360" t="s">
        <v>1325</v>
      </c>
      <c r="DXH22" s="360" t="s">
        <v>1325</v>
      </c>
      <c r="DXI22" s="360" t="s">
        <v>1325</v>
      </c>
      <c r="DXJ22" s="360" t="s">
        <v>1325</v>
      </c>
      <c r="DXK22" s="360" t="s">
        <v>1325</v>
      </c>
      <c r="DXL22" s="360" t="s">
        <v>1325</v>
      </c>
      <c r="DXM22" s="360" t="s">
        <v>1325</v>
      </c>
      <c r="DXN22" s="360" t="s">
        <v>1325</v>
      </c>
      <c r="DXO22" s="360" t="s">
        <v>1325</v>
      </c>
      <c r="DXP22" s="360" t="s">
        <v>1325</v>
      </c>
      <c r="DXQ22" s="360" t="s">
        <v>1325</v>
      </c>
      <c r="DXR22" s="360" t="s">
        <v>1325</v>
      </c>
      <c r="DXS22" s="360" t="s">
        <v>1325</v>
      </c>
      <c r="DXT22" s="360" t="s">
        <v>1325</v>
      </c>
      <c r="DXU22" s="360" t="s">
        <v>1325</v>
      </c>
      <c r="DXV22" s="360" t="s">
        <v>1325</v>
      </c>
      <c r="DXW22" s="360" t="s">
        <v>1325</v>
      </c>
      <c r="DXX22" s="360" t="s">
        <v>1325</v>
      </c>
      <c r="DXY22" s="360" t="s">
        <v>1325</v>
      </c>
      <c r="DXZ22" s="360" t="s">
        <v>1325</v>
      </c>
      <c r="DYA22" s="360" t="s">
        <v>1325</v>
      </c>
      <c r="DYB22" s="360" t="s">
        <v>1325</v>
      </c>
      <c r="DYC22" s="360" t="s">
        <v>1325</v>
      </c>
      <c r="DYD22" s="360" t="s">
        <v>1325</v>
      </c>
      <c r="DYE22" s="360" t="s">
        <v>1325</v>
      </c>
      <c r="DYF22" s="360" t="s">
        <v>1325</v>
      </c>
      <c r="DYG22" s="360" t="s">
        <v>1325</v>
      </c>
      <c r="DYH22" s="360" t="s">
        <v>1325</v>
      </c>
      <c r="DYI22" s="360" t="s">
        <v>1325</v>
      </c>
      <c r="DYJ22" s="360" t="s">
        <v>1325</v>
      </c>
      <c r="DYK22" s="360" t="s">
        <v>1325</v>
      </c>
      <c r="DYL22" s="360" t="s">
        <v>1325</v>
      </c>
      <c r="DYM22" s="360" t="s">
        <v>1325</v>
      </c>
      <c r="DYN22" s="360" t="s">
        <v>1325</v>
      </c>
      <c r="DYO22" s="360" t="s">
        <v>1325</v>
      </c>
      <c r="DYP22" s="360" t="s">
        <v>1325</v>
      </c>
      <c r="DYQ22" s="360" t="s">
        <v>1325</v>
      </c>
      <c r="DYR22" s="360" t="s">
        <v>1325</v>
      </c>
      <c r="DYS22" s="360" t="s">
        <v>1325</v>
      </c>
      <c r="DYT22" s="360" t="s">
        <v>1325</v>
      </c>
      <c r="DYU22" s="360" t="s">
        <v>1325</v>
      </c>
      <c r="DYV22" s="360" t="s">
        <v>1325</v>
      </c>
      <c r="DYW22" s="360" t="s">
        <v>1325</v>
      </c>
      <c r="DYX22" s="360" t="s">
        <v>1325</v>
      </c>
      <c r="DYY22" s="360" t="s">
        <v>1325</v>
      </c>
      <c r="DYZ22" s="360" t="s">
        <v>1325</v>
      </c>
      <c r="DZA22" s="360" t="s">
        <v>1325</v>
      </c>
      <c r="DZB22" s="360" t="s">
        <v>1325</v>
      </c>
      <c r="DZC22" s="360" t="s">
        <v>1325</v>
      </c>
      <c r="DZD22" s="360" t="s">
        <v>1325</v>
      </c>
      <c r="DZE22" s="360" t="s">
        <v>1325</v>
      </c>
      <c r="DZF22" s="360" t="s">
        <v>1325</v>
      </c>
      <c r="DZG22" s="360" t="s">
        <v>1325</v>
      </c>
      <c r="DZH22" s="360" t="s">
        <v>1325</v>
      </c>
      <c r="DZI22" s="360" t="s">
        <v>1325</v>
      </c>
      <c r="DZJ22" s="360" t="s">
        <v>1325</v>
      </c>
      <c r="DZK22" s="360" t="s">
        <v>1325</v>
      </c>
      <c r="DZL22" s="360" t="s">
        <v>1325</v>
      </c>
      <c r="DZM22" s="360" t="s">
        <v>1325</v>
      </c>
      <c r="DZN22" s="360" t="s">
        <v>1325</v>
      </c>
      <c r="DZO22" s="360" t="s">
        <v>1325</v>
      </c>
      <c r="DZP22" s="360" t="s">
        <v>1325</v>
      </c>
      <c r="DZQ22" s="360" t="s">
        <v>1325</v>
      </c>
      <c r="DZR22" s="360" t="s">
        <v>1325</v>
      </c>
      <c r="DZS22" s="360" t="s">
        <v>1325</v>
      </c>
      <c r="DZT22" s="360" t="s">
        <v>1325</v>
      </c>
      <c r="DZU22" s="360" t="s">
        <v>1325</v>
      </c>
      <c r="DZV22" s="360" t="s">
        <v>1325</v>
      </c>
      <c r="DZW22" s="360" t="s">
        <v>1325</v>
      </c>
      <c r="DZX22" s="360" t="s">
        <v>1325</v>
      </c>
      <c r="DZY22" s="360" t="s">
        <v>1325</v>
      </c>
      <c r="DZZ22" s="360" t="s">
        <v>1325</v>
      </c>
      <c r="EAA22" s="360" t="s">
        <v>1325</v>
      </c>
      <c r="EAB22" s="360" t="s">
        <v>1325</v>
      </c>
      <c r="EAC22" s="360" t="s">
        <v>1325</v>
      </c>
      <c r="EAD22" s="360" t="s">
        <v>1325</v>
      </c>
      <c r="EAE22" s="360" t="s">
        <v>1325</v>
      </c>
      <c r="EAF22" s="360" t="s">
        <v>1325</v>
      </c>
      <c r="EAG22" s="360" t="s">
        <v>1325</v>
      </c>
      <c r="EAH22" s="360" t="s">
        <v>1325</v>
      </c>
      <c r="EAI22" s="360" t="s">
        <v>1325</v>
      </c>
      <c r="EAJ22" s="360" t="s">
        <v>1325</v>
      </c>
      <c r="EAK22" s="360" t="s">
        <v>1325</v>
      </c>
      <c r="EAL22" s="360" t="s">
        <v>1325</v>
      </c>
      <c r="EAM22" s="360" t="s">
        <v>1325</v>
      </c>
      <c r="EAN22" s="360" t="s">
        <v>1325</v>
      </c>
      <c r="EAO22" s="360" t="s">
        <v>1325</v>
      </c>
      <c r="EAP22" s="360" t="s">
        <v>1325</v>
      </c>
      <c r="EAQ22" s="360" t="s">
        <v>1325</v>
      </c>
      <c r="EAR22" s="360" t="s">
        <v>1325</v>
      </c>
      <c r="EAS22" s="360" t="s">
        <v>1325</v>
      </c>
      <c r="EAT22" s="360" t="s">
        <v>1325</v>
      </c>
      <c r="EAU22" s="360" t="s">
        <v>1325</v>
      </c>
      <c r="EAV22" s="360" t="s">
        <v>1325</v>
      </c>
      <c r="EAW22" s="360" t="s">
        <v>1325</v>
      </c>
      <c r="EAX22" s="360" t="s">
        <v>1325</v>
      </c>
      <c r="EAY22" s="360" t="s">
        <v>1325</v>
      </c>
      <c r="EAZ22" s="360" t="s">
        <v>1325</v>
      </c>
      <c r="EBA22" s="360" t="s">
        <v>1325</v>
      </c>
      <c r="EBB22" s="360" t="s">
        <v>1325</v>
      </c>
      <c r="EBC22" s="360" t="s">
        <v>1325</v>
      </c>
      <c r="EBD22" s="360" t="s">
        <v>1325</v>
      </c>
      <c r="EBE22" s="360" t="s">
        <v>1325</v>
      </c>
      <c r="EBF22" s="360" t="s">
        <v>1325</v>
      </c>
      <c r="EBG22" s="360" t="s">
        <v>1325</v>
      </c>
      <c r="EBH22" s="360" t="s">
        <v>1325</v>
      </c>
      <c r="EBI22" s="360" t="s">
        <v>1325</v>
      </c>
      <c r="EBJ22" s="360" t="s">
        <v>1325</v>
      </c>
      <c r="EBK22" s="360" t="s">
        <v>1325</v>
      </c>
      <c r="EBL22" s="360" t="s">
        <v>1325</v>
      </c>
      <c r="EBM22" s="360" t="s">
        <v>1325</v>
      </c>
      <c r="EBN22" s="360" t="s">
        <v>1325</v>
      </c>
      <c r="EBO22" s="360" t="s">
        <v>1325</v>
      </c>
      <c r="EBP22" s="360" t="s">
        <v>1325</v>
      </c>
      <c r="EBQ22" s="360" t="s">
        <v>1325</v>
      </c>
      <c r="EBR22" s="360" t="s">
        <v>1325</v>
      </c>
      <c r="EBS22" s="360" t="s">
        <v>1325</v>
      </c>
      <c r="EBT22" s="360" t="s">
        <v>1325</v>
      </c>
      <c r="EBU22" s="360" t="s">
        <v>1325</v>
      </c>
      <c r="EBV22" s="360" t="s">
        <v>1325</v>
      </c>
      <c r="EBW22" s="360" t="s">
        <v>1325</v>
      </c>
      <c r="EBX22" s="360" t="s">
        <v>1325</v>
      </c>
      <c r="EBY22" s="360" t="s">
        <v>1325</v>
      </c>
      <c r="EBZ22" s="360" t="s">
        <v>1325</v>
      </c>
      <c r="ECA22" s="360" t="s">
        <v>1325</v>
      </c>
      <c r="ECB22" s="360" t="s">
        <v>1325</v>
      </c>
      <c r="ECC22" s="360" t="s">
        <v>1325</v>
      </c>
      <c r="ECD22" s="360" t="s">
        <v>1325</v>
      </c>
      <c r="ECE22" s="360" t="s">
        <v>1325</v>
      </c>
      <c r="ECF22" s="360" t="s">
        <v>1325</v>
      </c>
      <c r="ECG22" s="360" t="s">
        <v>1325</v>
      </c>
      <c r="ECH22" s="360" t="s">
        <v>1325</v>
      </c>
      <c r="ECI22" s="360" t="s">
        <v>1325</v>
      </c>
      <c r="ECJ22" s="360" t="s">
        <v>1325</v>
      </c>
      <c r="ECK22" s="360" t="s">
        <v>1325</v>
      </c>
      <c r="ECL22" s="360" t="s">
        <v>1325</v>
      </c>
      <c r="ECM22" s="360" t="s">
        <v>1325</v>
      </c>
      <c r="ECN22" s="360" t="s">
        <v>1325</v>
      </c>
      <c r="ECO22" s="360" t="s">
        <v>1325</v>
      </c>
      <c r="ECP22" s="360" t="s">
        <v>1325</v>
      </c>
      <c r="ECQ22" s="360" t="s">
        <v>1325</v>
      </c>
      <c r="ECR22" s="360" t="s">
        <v>1325</v>
      </c>
      <c r="ECS22" s="360" t="s">
        <v>1325</v>
      </c>
      <c r="ECT22" s="360" t="s">
        <v>1325</v>
      </c>
      <c r="ECU22" s="360" t="s">
        <v>1325</v>
      </c>
      <c r="ECV22" s="360" t="s">
        <v>1325</v>
      </c>
      <c r="ECW22" s="360" t="s">
        <v>1325</v>
      </c>
      <c r="ECX22" s="360" t="s">
        <v>1325</v>
      </c>
      <c r="ECY22" s="360" t="s">
        <v>1325</v>
      </c>
      <c r="ECZ22" s="360" t="s">
        <v>1325</v>
      </c>
      <c r="EDA22" s="360" t="s">
        <v>1325</v>
      </c>
      <c r="EDB22" s="360" t="s">
        <v>1325</v>
      </c>
      <c r="EDC22" s="360" t="s">
        <v>1325</v>
      </c>
      <c r="EDD22" s="360" t="s">
        <v>1325</v>
      </c>
      <c r="EDE22" s="360" t="s">
        <v>1325</v>
      </c>
      <c r="EDF22" s="360" t="s">
        <v>1325</v>
      </c>
      <c r="EDG22" s="360" t="s">
        <v>1325</v>
      </c>
      <c r="EDH22" s="360" t="s">
        <v>1325</v>
      </c>
      <c r="EDI22" s="360" t="s">
        <v>1325</v>
      </c>
      <c r="EDJ22" s="360" t="s">
        <v>1325</v>
      </c>
      <c r="EDK22" s="360" t="s">
        <v>1325</v>
      </c>
      <c r="EDL22" s="360" t="s">
        <v>1325</v>
      </c>
      <c r="EDM22" s="360" t="s">
        <v>1325</v>
      </c>
      <c r="EDN22" s="360" t="s">
        <v>1325</v>
      </c>
      <c r="EDO22" s="360" t="s">
        <v>1325</v>
      </c>
      <c r="EDP22" s="360" t="s">
        <v>1325</v>
      </c>
      <c r="EDQ22" s="360" t="s">
        <v>1325</v>
      </c>
      <c r="EDR22" s="360" t="s">
        <v>1325</v>
      </c>
      <c r="EDS22" s="360" t="s">
        <v>1325</v>
      </c>
      <c r="EDT22" s="360" t="s">
        <v>1325</v>
      </c>
      <c r="EDU22" s="360" t="s">
        <v>1325</v>
      </c>
      <c r="EDV22" s="360" t="s">
        <v>1325</v>
      </c>
      <c r="EDW22" s="360" t="s">
        <v>1325</v>
      </c>
      <c r="EDX22" s="360" t="s">
        <v>1325</v>
      </c>
      <c r="EDY22" s="360" t="s">
        <v>1325</v>
      </c>
      <c r="EDZ22" s="360" t="s">
        <v>1325</v>
      </c>
      <c r="EEA22" s="360" t="s">
        <v>1325</v>
      </c>
      <c r="EEB22" s="360" t="s">
        <v>1325</v>
      </c>
      <c r="EEC22" s="360" t="s">
        <v>1325</v>
      </c>
      <c r="EED22" s="360" t="s">
        <v>1325</v>
      </c>
      <c r="EEE22" s="360" t="s">
        <v>1325</v>
      </c>
      <c r="EEF22" s="360" t="s">
        <v>1325</v>
      </c>
      <c r="EEG22" s="360" t="s">
        <v>1325</v>
      </c>
      <c r="EEH22" s="360" t="s">
        <v>1325</v>
      </c>
      <c r="EEI22" s="360" t="s">
        <v>1325</v>
      </c>
      <c r="EEJ22" s="360" t="s">
        <v>1325</v>
      </c>
      <c r="EEK22" s="360" t="s">
        <v>1325</v>
      </c>
      <c r="EEL22" s="360" t="s">
        <v>1325</v>
      </c>
      <c r="EEM22" s="360" t="s">
        <v>1325</v>
      </c>
      <c r="EEN22" s="360" t="s">
        <v>1325</v>
      </c>
      <c r="EEO22" s="360" t="s">
        <v>1325</v>
      </c>
      <c r="EEP22" s="360" t="s">
        <v>1325</v>
      </c>
      <c r="EEQ22" s="360" t="s">
        <v>1325</v>
      </c>
      <c r="EER22" s="360" t="s">
        <v>1325</v>
      </c>
      <c r="EES22" s="360" t="s">
        <v>1325</v>
      </c>
      <c r="EET22" s="360" t="s">
        <v>1325</v>
      </c>
      <c r="EEU22" s="360" t="s">
        <v>1325</v>
      </c>
      <c r="EEV22" s="360" t="s">
        <v>1325</v>
      </c>
      <c r="EEW22" s="360" t="s">
        <v>1325</v>
      </c>
      <c r="EEX22" s="360" t="s">
        <v>1325</v>
      </c>
      <c r="EEY22" s="360" t="s">
        <v>1325</v>
      </c>
      <c r="EEZ22" s="360" t="s">
        <v>1325</v>
      </c>
      <c r="EFA22" s="360" t="s">
        <v>1325</v>
      </c>
      <c r="EFB22" s="360" t="s">
        <v>1325</v>
      </c>
      <c r="EFC22" s="360" t="s">
        <v>1325</v>
      </c>
      <c r="EFD22" s="360" t="s">
        <v>1325</v>
      </c>
      <c r="EFE22" s="360" t="s">
        <v>1325</v>
      </c>
      <c r="EFF22" s="360" t="s">
        <v>1325</v>
      </c>
      <c r="EFG22" s="360" t="s">
        <v>1325</v>
      </c>
      <c r="EFH22" s="360" t="s">
        <v>1325</v>
      </c>
      <c r="EFI22" s="360" t="s">
        <v>1325</v>
      </c>
      <c r="EFJ22" s="360" t="s">
        <v>1325</v>
      </c>
      <c r="EFK22" s="360" t="s">
        <v>1325</v>
      </c>
      <c r="EFL22" s="360" t="s">
        <v>1325</v>
      </c>
      <c r="EFM22" s="360" t="s">
        <v>1325</v>
      </c>
      <c r="EFN22" s="360" t="s">
        <v>1325</v>
      </c>
      <c r="EFO22" s="360" t="s">
        <v>1325</v>
      </c>
      <c r="EFP22" s="360" t="s">
        <v>1325</v>
      </c>
      <c r="EFQ22" s="360" t="s">
        <v>1325</v>
      </c>
      <c r="EFR22" s="360" t="s">
        <v>1325</v>
      </c>
      <c r="EFS22" s="360" t="s">
        <v>1325</v>
      </c>
      <c r="EFT22" s="360" t="s">
        <v>1325</v>
      </c>
      <c r="EFU22" s="360" t="s">
        <v>1325</v>
      </c>
      <c r="EFV22" s="360" t="s">
        <v>1325</v>
      </c>
      <c r="EFW22" s="360" t="s">
        <v>1325</v>
      </c>
      <c r="EFX22" s="360" t="s">
        <v>1325</v>
      </c>
      <c r="EFY22" s="360" t="s">
        <v>1325</v>
      </c>
      <c r="EFZ22" s="360" t="s">
        <v>1325</v>
      </c>
      <c r="EGA22" s="360" t="s">
        <v>1325</v>
      </c>
      <c r="EGB22" s="360" t="s">
        <v>1325</v>
      </c>
      <c r="EGC22" s="360" t="s">
        <v>1325</v>
      </c>
      <c r="EGD22" s="360" t="s">
        <v>1325</v>
      </c>
      <c r="EGE22" s="360" t="s">
        <v>1325</v>
      </c>
      <c r="EGF22" s="360" t="s">
        <v>1325</v>
      </c>
      <c r="EGG22" s="360" t="s">
        <v>1325</v>
      </c>
      <c r="EGH22" s="360" t="s">
        <v>1325</v>
      </c>
      <c r="EGI22" s="360" t="s">
        <v>1325</v>
      </c>
      <c r="EGJ22" s="360" t="s">
        <v>1325</v>
      </c>
      <c r="EGK22" s="360" t="s">
        <v>1325</v>
      </c>
      <c r="EGL22" s="360" t="s">
        <v>1325</v>
      </c>
      <c r="EGM22" s="360" t="s">
        <v>1325</v>
      </c>
      <c r="EGN22" s="360" t="s">
        <v>1325</v>
      </c>
      <c r="EGO22" s="360" t="s">
        <v>1325</v>
      </c>
      <c r="EGP22" s="360" t="s">
        <v>1325</v>
      </c>
      <c r="EGQ22" s="360" t="s">
        <v>1325</v>
      </c>
      <c r="EGR22" s="360" t="s">
        <v>1325</v>
      </c>
      <c r="EGS22" s="360" t="s">
        <v>1325</v>
      </c>
      <c r="EGT22" s="360" t="s">
        <v>1325</v>
      </c>
      <c r="EGU22" s="360" t="s">
        <v>1325</v>
      </c>
      <c r="EGV22" s="360" t="s">
        <v>1325</v>
      </c>
      <c r="EGW22" s="360" t="s">
        <v>1325</v>
      </c>
      <c r="EGX22" s="360" t="s">
        <v>1325</v>
      </c>
      <c r="EGY22" s="360" t="s">
        <v>1325</v>
      </c>
      <c r="EGZ22" s="360" t="s">
        <v>1325</v>
      </c>
      <c r="EHA22" s="360" t="s">
        <v>1325</v>
      </c>
      <c r="EHB22" s="360" t="s">
        <v>1325</v>
      </c>
      <c r="EHC22" s="360" t="s">
        <v>1325</v>
      </c>
      <c r="EHD22" s="360" t="s">
        <v>1325</v>
      </c>
      <c r="EHE22" s="360" t="s">
        <v>1325</v>
      </c>
      <c r="EHF22" s="360" t="s">
        <v>1325</v>
      </c>
      <c r="EHG22" s="360" t="s">
        <v>1325</v>
      </c>
      <c r="EHH22" s="360" t="s">
        <v>1325</v>
      </c>
      <c r="EHI22" s="360" t="s">
        <v>1325</v>
      </c>
      <c r="EHJ22" s="360" t="s">
        <v>1325</v>
      </c>
      <c r="EHK22" s="360" t="s">
        <v>1325</v>
      </c>
      <c r="EHL22" s="360" t="s">
        <v>1325</v>
      </c>
      <c r="EHM22" s="360" t="s">
        <v>1325</v>
      </c>
      <c r="EHN22" s="360" t="s">
        <v>1325</v>
      </c>
      <c r="EHO22" s="360" t="s">
        <v>1325</v>
      </c>
      <c r="EHP22" s="360" t="s">
        <v>1325</v>
      </c>
      <c r="EHQ22" s="360" t="s">
        <v>1325</v>
      </c>
      <c r="EHR22" s="360" t="s">
        <v>1325</v>
      </c>
      <c r="EHS22" s="360" t="s">
        <v>1325</v>
      </c>
      <c r="EHT22" s="360" t="s">
        <v>1325</v>
      </c>
      <c r="EHU22" s="360" t="s">
        <v>1325</v>
      </c>
      <c r="EHV22" s="360" t="s">
        <v>1325</v>
      </c>
      <c r="EHW22" s="360" t="s">
        <v>1325</v>
      </c>
      <c r="EHX22" s="360" t="s">
        <v>1325</v>
      </c>
      <c r="EHY22" s="360" t="s">
        <v>1325</v>
      </c>
      <c r="EHZ22" s="360" t="s">
        <v>1325</v>
      </c>
      <c r="EIA22" s="360" t="s">
        <v>1325</v>
      </c>
      <c r="EIB22" s="360" t="s">
        <v>1325</v>
      </c>
      <c r="EIC22" s="360" t="s">
        <v>1325</v>
      </c>
      <c r="EID22" s="360" t="s">
        <v>1325</v>
      </c>
      <c r="EIE22" s="360" t="s">
        <v>1325</v>
      </c>
      <c r="EIF22" s="360" t="s">
        <v>1325</v>
      </c>
      <c r="EIG22" s="360" t="s">
        <v>1325</v>
      </c>
      <c r="EIH22" s="360" t="s">
        <v>1325</v>
      </c>
      <c r="EII22" s="360" t="s">
        <v>1325</v>
      </c>
      <c r="EIJ22" s="360" t="s">
        <v>1325</v>
      </c>
      <c r="EIK22" s="360" t="s">
        <v>1325</v>
      </c>
      <c r="EIL22" s="360" t="s">
        <v>1325</v>
      </c>
      <c r="EIM22" s="360" t="s">
        <v>1325</v>
      </c>
      <c r="EIN22" s="360" t="s">
        <v>1325</v>
      </c>
      <c r="EIO22" s="360" t="s">
        <v>1325</v>
      </c>
      <c r="EIP22" s="360" t="s">
        <v>1325</v>
      </c>
      <c r="EIQ22" s="360" t="s">
        <v>1325</v>
      </c>
      <c r="EIR22" s="360" t="s">
        <v>1325</v>
      </c>
      <c r="EIS22" s="360" t="s">
        <v>1325</v>
      </c>
      <c r="EIT22" s="360" t="s">
        <v>1325</v>
      </c>
      <c r="EIU22" s="360" t="s">
        <v>1325</v>
      </c>
      <c r="EIV22" s="360" t="s">
        <v>1325</v>
      </c>
      <c r="EIW22" s="360" t="s">
        <v>1325</v>
      </c>
      <c r="EIX22" s="360" t="s">
        <v>1325</v>
      </c>
      <c r="EIY22" s="360" t="s">
        <v>1325</v>
      </c>
      <c r="EIZ22" s="360" t="s">
        <v>1325</v>
      </c>
      <c r="EJA22" s="360" t="s">
        <v>1325</v>
      </c>
      <c r="EJB22" s="360" t="s">
        <v>1325</v>
      </c>
      <c r="EJC22" s="360" t="s">
        <v>1325</v>
      </c>
      <c r="EJD22" s="360" t="s">
        <v>1325</v>
      </c>
      <c r="EJE22" s="360" t="s">
        <v>1325</v>
      </c>
      <c r="EJF22" s="360" t="s">
        <v>1325</v>
      </c>
      <c r="EJG22" s="360" t="s">
        <v>1325</v>
      </c>
      <c r="EJH22" s="360" t="s">
        <v>1325</v>
      </c>
      <c r="EJI22" s="360" t="s">
        <v>1325</v>
      </c>
      <c r="EJJ22" s="360" t="s">
        <v>1325</v>
      </c>
      <c r="EJK22" s="360" t="s">
        <v>1325</v>
      </c>
      <c r="EJL22" s="360" t="s">
        <v>1325</v>
      </c>
      <c r="EJM22" s="360" t="s">
        <v>1325</v>
      </c>
      <c r="EJN22" s="360" t="s">
        <v>1325</v>
      </c>
      <c r="EJO22" s="360" t="s">
        <v>1325</v>
      </c>
      <c r="EJP22" s="360" t="s">
        <v>1325</v>
      </c>
      <c r="EJQ22" s="360" t="s">
        <v>1325</v>
      </c>
      <c r="EJR22" s="360" t="s">
        <v>1325</v>
      </c>
      <c r="EJS22" s="360" t="s">
        <v>1325</v>
      </c>
      <c r="EJT22" s="360" t="s">
        <v>1325</v>
      </c>
      <c r="EJU22" s="360" t="s">
        <v>1325</v>
      </c>
      <c r="EJV22" s="360" t="s">
        <v>1325</v>
      </c>
      <c r="EJW22" s="360" t="s">
        <v>1325</v>
      </c>
      <c r="EJX22" s="360" t="s">
        <v>1325</v>
      </c>
      <c r="EJY22" s="360" t="s">
        <v>1325</v>
      </c>
      <c r="EJZ22" s="360" t="s">
        <v>1325</v>
      </c>
      <c r="EKA22" s="360" t="s">
        <v>1325</v>
      </c>
      <c r="EKB22" s="360" t="s">
        <v>1325</v>
      </c>
      <c r="EKC22" s="360" t="s">
        <v>1325</v>
      </c>
      <c r="EKD22" s="360" t="s">
        <v>1325</v>
      </c>
      <c r="EKE22" s="360" t="s">
        <v>1325</v>
      </c>
      <c r="EKF22" s="360" t="s">
        <v>1325</v>
      </c>
      <c r="EKG22" s="360" t="s">
        <v>1325</v>
      </c>
      <c r="EKH22" s="360" t="s">
        <v>1325</v>
      </c>
      <c r="EKI22" s="360" t="s">
        <v>1325</v>
      </c>
      <c r="EKJ22" s="360" t="s">
        <v>1325</v>
      </c>
      <c r="EKK22" s="360" t="s">
        <v>1325</v>
      </c>
      <c r="EKL22" s="360" t="s">
        <v>1325</v>
      </c>
      <c r="EKM22" s="360" t="s">
        <v>1325</v>
      </c>
      <c r="EKN22" s="360" t="s">
        <v>1325</v>
      </c>
      <c r="EKO22" s="360" t="s">
        <v>1325</v>
      </c>
      <c r="EKP22" s="360" t="s">
        <v>1325</v>
      </c>
      <c r="EKQ22" s="360" t="s">
        <v>1325</v>
      </c>
      <c r="EKR22" s="360" t="s">
        <v>1325</v>
      </c>
      <c r="EKS22" s="360" t="s">
        <v>1325</v>
      </c>
      <c r="EKT22" s="360" t="s">
        <v>1325</v>
      </c>
      <c r="EKU22" s="360" t="s">
        <v>1325</v>
      </c>
      <c r="EKV22" s="360" t="s">
        <v>1325</v>
      </c>
      <c r="EKW22" s="360" t="s">
        <v>1325</v>
      </c>
      <c r="EKX22" s="360" t="s">
        <v>1325</v>
      </c>
      <c r="EKY22" s="360" t="s">
        <v>1325</v>
      </c>
      <c r="EKZ22" s="360" t="s">
        <v>1325</v>
      </c>
      <c r="ELA22" s="360" t="s">
        <v>1325</v>
      </c>
      <c r="ELB22" s="360" t="s">
        <v>1325</v>
      </c>
      <c r="ELC22" s="360" t="s">
        <v>1325</v>
      </c>
      <c r="ELD22" s="360" t="s">
        <v>1325</v>
      </c>
      <c r="ELE22" s="360" t="s">
        <v>1325</v>
      </c>
      <c r="ELF22" s="360" t="s">
        <v>1325</v>
      </c>
      <c r="ELG22" s="360" t="s">
        <v>1325</v>
      </c>
      <c r="ELH22" s="360" t="s">
        <v>1325</v>
      </c>
      <c r="ELI22" s="360" t="s">
        <v>1325</v>
      </c>
      <c r="ELJ22" s="360" t="s">
        <v>1325</v>
      </c>
      <c r="ELK22" s="360" t="s">
        <v>1325</v>
      </c>
      <c r="ELL22" s="360" t="s">
        <v>1325</v>
      </c>
      <c r="ELM22" s="360" t="s">
        <v>1325</v>
      </c>
      <c r="ELN22" s="360" t="s">
        <v>1325</v>
      </c>
      <c r="ELO22" s="360" t="s">
        <v>1325</v>
      </c>
      <c r="ELP22" s="360" t="s">
        <v>1325</v>
      </c>
      <c r="ELQ22" s="360" t="s">
        <v>1325</v>
      </c>
      <c r="ELR22" s="360" t="s">
        <v>1325</v>
      </c>
      <c r="ELS22" s="360" t="s">
        <v>1325</v>
      </c>
      <c r="ELT22" s="360" t="s">
        <v>1325</v>
      </c>
      <c r="ELU22" s="360" t="s">
        <v>1325</v>
      </c>
      <c r="ELV22" s="360" t="s">
        <v>1325</v>
      </c>
      <c r="ELW22" s="360" t="s">
        <v>1325</v>
      </c>
      <c r="ELX22" s="360" t="s">
        <v>1325</v>
      </c>
      <c r="ELY22" s="360" t="s">
        <v>1325</v>
      </c>
      <c r="ELZ22" s="360" t="s">
        <v>1325</v>
      </c>
      <c r="EMA22" s="360" t="s">
        <v>1325</v>
      </c>
      <c r="EMB22" s="360" t="s">
        <v>1325</v>
      </c>
      <c r="EMC22" s="360" t="s">
        <v>1325</v>
      </c>
      <c r="EMD22" s="360" t="s">
        <v>1325</v>
      </c>
      <c r="EME22" s="360" t="s">
        <v>1325</v>
      </c>
      <c r="EMF22" s="360" t="s">
        <v>1325</v>
      </c>
      <c r="EMG22" s="360" t="s">
        <v>1325</v>
      </c>
      <c r="EMH22" s="360" t="s">
        <v>1325</v>
      </c>
      <c r="EMI22" s="360" t="s">
        <v>1325</v>
      </c>
      <c r="EMJ22" s="360" t="s">
        <v>1325</v>
      </c>
      <c r="EMK22" s="360" t="s">
        <v>1325</v>
      </c>
      <c r="EML22" s="360" t="s">
        <v>1325</v>
      </c>
      <c r="EMM22" s="360" t="s">
        <v>1325</v>
      </c>
      <c r="EMN22" s="360" t="s">
        <v>1325</v>
      </c>
      <c r="EMO22" s="360" t="s">
        <v>1325</v>
      </c>
      <c r="EMP22" s="360" t="s">
        <v>1325</v>
      </c>
      <c r="EMQ22" s="360" t="s">
        <v>1325</v>
      </c>
      <c r="EMR22" s="360" t="s">
        <v>1325</v>
      </c>
      <c r="EMS22" s="360" t="s">
        <v>1325</v>
      </c>
      <c r="EMT22" s="360" t="s">
        <v>1325</v>
      </c>
      <c r="EMU22" s="360" t="s">
        <v>1325</v>
      </c>
      <c r="EMV22" s="360" t="s">
        <v>1325</v>
      </c>
      <c r="EMW22" s="360" t="s">
        <v>1325</v>
      </c>
      <c r="EMX22" s="360" t="s">
        <v>1325</v>
      </c>
      <c r="EMY22" s="360" t="s">
        <v>1325</v>
      </c>
      <c r="EMZ22" s="360" t="s">
        <v>1325</v>
      </c>
      <c r="ENA22" s="360" t="s">
        <v>1325</v>
      </c>
      <c r="ENB22" s="360" t="s">
        <v>1325</v>
      </c>
      <c r="ENC22" s="360" t="s">
        <v>1325</v>
      </c>
      <c r="END22" s="360" t="s">
        <v>1325</v>
      </c>
      <c r="ENE22" s="360" t="s">
        <v>1325</v>
      </c>
      <c r="ENF22" s="360" t="s">
        <v>1325</v>
      </c>
      <c r="ENG22" s="360" t="s">
        <v>1325</v>
      </c>
      <c r="ENH22" s="360" t="s">
        <v>1325</v>
      </c>
      <c r="ENI22" s="360" t="s">
        <v>1325</v>
      </c>
      <c r="ENJ22" s="360" t="s">
        <v>1325</v>
      </c>
      <c r="ENK22" s="360" t="s">
        <v>1325</v>
      </c>
      <c r="ENL22" s="360" t="s">
        <v>1325</v>
      </c>
      <c r="ENM22" s="360" t="s">
        <v>1325</v>
      </c>
      <c r="ENN22" s="360" t="s">
        <v>1325</v>
      </c>
      <c r="ENO22" s="360" t="s">
        <v>1325</v>
      </c>
      <c r="ENP22" s="360" t="s">
        <v>1325</v>
      </c>
      <c r="ENQ22" s="360" t="s">
        <v>1325</v>
      </c>
      <c r="ENR22" s="360" t="s">
        <v>1325</v>
      </c>
      <c r="ENS22" s="360" t="s">
        <v>1325</v>
      </c>
      <c r="ENT22" s="360" t="s">
        <v>1325</v>
      </c>
      <c r="ENU22" s="360" t="s">
        <v>1325</v>
      </c>
      <c r="ENV22" s="360" t="s">
        <v>1325</v>
      </c>
      <c r="ENW22" s="360" t="s">
        <v>1325</v>
      </c>
      <c r="ENX22" s="360" t="s">
        <v>1325</v>
      </c>
      <c r="ENY22" s="360" t="s">
        <v>1325</v>
      </c>
      <c r="ENZ22" s="360" t="s">
        <v>1325</v>
      </c>
      <c r="EOA22" s="360" t="s">
        <v>1325</v>
      </c>
      <c r="EOB22" s="360" t="s">
        <v>1325</v>
      </c>
      <c r="EOC22" s="360" t="s">
        <v>1325</v>
      </c>
      <c r="EOD22" s="360" t="s">
        <v>1325</v>
      </c>
      <c r="EOE22" s="360" t="s">
        <v>1325</v>
      </c>
      <c r="EOF22" s="360" t="s">
        <v>1325</v>
      </c>
      <c r="EOG22" s="360" t="s">
        <v>1325</v>
      </c>
      <c r="EOH22" s="360" t="s">
        <v>1325</v>
      </c>
      <c r="EOI22" s="360" t="s">
        <v>1325</v>
      </c>
      <c r="EOJ22" s="360" t="s">
        <v>1325</v>
      </c>
      <c r="EOK22" s="360" t="s">
        <v>1325</v>
      </c>
      <c r="EOL22" s="360" t="s">
        <v>1325</v>
      </c>
      <c r="EOM22" s="360" t="s">
        <v>1325</v>
      </c>
      <c r="EON22" s="360" t="s">
        <v>1325</v>
      </c>
      <c r="EOO22" s="360" t="s">
        <v>1325</v>
      </c>
      <c r="EOP22" s="360" t="s">
        <v>1325</v>
      </c>
      <c r="EOQ22" s="360" t="s">
        <v>1325</v>
      </c>
      <c r="EOR22" s="360" t="s">
        <v>1325</v>
      </c>
      <c r="EOS22" s="360" t="s">
        <v>1325</v>
      </c>
      <c r="EOT22" s="360" t="s">
        <v>1325</v>
      </c>
      <c r="EOU22" s="360" t="s">
        <v>1325</v>
      </c>
      <c r="EOV22" s="360" t="s">
        <v>1325</v>
      </c>
      <c r="EOW22" s="360" t="s">
        <v>1325</v>
      </c>
      <c r="EOX22" s="360" t="s">
        <v>1325</v>
      </c>
      <c r="EOY22" s="360" t="s">
        <v>1325</v>
      </c>
      <c r="EOZ22" s="360" t="s">
        <v>1325</v>
      </c>
      <c r="EPA22" s="360" t="s">
        <v>1325</v>
      </c>
      <c r="EPB22" s="360" t="s">
        <v>1325</v>
      </c>
      <c r="EPC22" s="360" t="s">
        <v>1325</v>
      </c>
      <c r="EPD22" s="360" t="s">
        <v>1325</v>
      </c>
      <c r="EPE22" s="360" t="s">
        <v>1325</v>
      </c>
      <c r="EPF22" s="360" t="s">
        <v>1325</v>
      </c>
      <c r="EPG22" s="360" t="s">
        <v>1325</v>
      </c>
      <c r="EPH22" s="360" t="s">
        <v>1325</v>
      </c>
      <c r="EPI22" s="360" t="s">
        <v>1325</v>
      </c>
      <c r="EPJ22" s="360" t="s">
        <v>1325</v>
      </c>
      <c r="EPK22" s="360" t="s">
        <v>1325</v>
      </c>
      <c r="EPL22" s="360" t="s">
        <v>1325</v>
      </c>
      <c r="EPM22" s="360" t="s">
        <v>1325</v>
      </c>
      <c r="EPN22" s="360" t="s">
        <v>1325</v>
      </c>
      <c r="EPO22" s="360" t="s">
        <v>1325</v>
      </c>
      <c r="EPP22" s="360" t="s">
        <v>1325</v>
      </c>
      <c r="EPQ22" s="360" t="s">
        <v>1325</v>
      </c>
      <c r="EPR22" s="360" t="s">
        <v>1325</v>
      </c>
      <c r="EPS22" s="360" t="s">
        <v>1325</v>
      </c>
      <c r="EPT22" s="360" t="s">
        <v>1325</v>
      </c>
      <c r="EPU22" s="360" t="s">
        <v>1325</v>
      </c>
      <c r="EPV22" s="360" t="s">
        <v>1325</v>
      </c>
      <c r="EPW22" s="360" t="s">
        <v>1325</v>
      </c>
      <c r="EPX22" s="360" t="s">
        <v>1325</v>
      </c>
      <c r="EPY22" s="360" t="s">
        <v>1325</v>
      </c>
      <c r="EPZ22" s="360" t="s">
        <v>1325</v>
      </c>
      <c r="EQA22" s="360" t="s">
        <v>1325</v>
      </c>
      <c r="EQB22" s="360" t="s">
        <v>1325</v>
      </c>
      <c r="EQC22" s="360" t="s">
        <v>1325</v>
      </c>
      <c r="EQD22" s="360" t="s">
        <v>1325</v>
      </c>
      <c r="EQE22" s="360" t="s">
        <v>1325</v>
      </c>
      <c r="EQF22" s="360" t="s">
        <v>1325</v>
      </c>
      <c r="EQG22" s="360" t="s">
        <v>1325</v>
      </c>
      <c r="EQH22" s="360" t="s">
        <v>1325</v>
      </c>
      <c r="EQI22" s="360" t="s">
        <v>1325</v>
      </c>
      <c r="EQJ22" s="360" t="s">
        <v>1325</v>
      </c>
      <c r="EQK22" s="360" t="s">
        <v>1325</v>
      </c>
      <c r="EQL22" s="360" t="s">
        <v>1325</v>
      </c>
      <c r="EQM22" s="360" t="s">
        <v>1325</v>
      </c>
      <c r="EQN22" s="360" t="s">
        <v>1325</v>
      </c>
      <c r="EQO22" s="360" t="s">
        <v>1325</v>
      </c>
      <c r="EQP22" s="360" t="s">
        <v>1325</v>
      </c>
      <c r="EQQ22" s="360" t="s">
        <v>1325</v>
      </c>
      <c r="EQR22" s="360" t="s">
        <v>1325</v>
      </c>
      <c r="EQS22" s="360" t="s">
        <v>1325</v>
      </c>
      <c r="EQT22" s="360" t="s">
        <v>1325</v>
      </c>
      <c r="EQU22" s="360" t="s">
        <v>1325</v>
      </c>
      <c r="EQV22" s="360" t="s">
        <v>1325</v>
      </c>
      <c r="EQW22" s="360" t="s">
        <v>1325</v>
      </c>
      <c r="EQX22" s="360" t="s">
        <v>1325</v>
      </c>
      <c r="EQY22" s="360" t="s">
        <v>1325</v>
      </c>
      <c r="EQZ22" s="360" t="s">
        <v>1325</v>
      </c>
      <c r="ERA22" s="360" t="s">
        <v>1325</v>
      </c>
      <c r="ERB22" s="360" t="s">
        <v>1325</v>
      </c>
      <c r="ERC22" s="360" t="s">
        <v>1325</v>
      </c>
      <c r="ERD22" s="360" t="s">
        <v>1325</v>
      </c>
      <c r="ERE22" s="360" t="s">
        <v>1325</v>
      </c>
      <c r="ERF22" s="360" t="s">
        <v>1325</v>
      </c>
      <c r="ERG22" s="360" t="s">
        <v>1325</v>
      </c>
      <c r="ERH22" s="360" t="s">
        <v>1325</v>
      </c>
      <c r="ERI22" s="360" t="s">
        <v>1325</v>
      </c>
      <c r="ERJ22" s="360" t="s">
        <v>1325</v>
      </c>
      <c r="ERK22" s="360" t="s">
        <v>1325</v>
      </c>
      <c r="ERL22" s="360" t="s">
        <v>1325</v>
      </c>
      <c r="ERM22" s="360" t="s">
        <v>1325</v>
      </c>
      <c r="ERN22" s="360" t="s">
        <v>1325</v>
      </c>
      <c r="ERO22" s="360" t="s">
        <v>1325</v>
      </c>
      <c r="ERP22" s="360" t="s">
        <v>1325</v>
      </c>
      <c r="ERQ22" s="360" t="s">
        <v>1325</v>
      </c>
      <c r="ERR22" s="360" t="s">
        <v>1325</v>
      </c>
      <c r="ERS22" s="360" t="s">
        <v>1325</v>
      </c>
      <c r="ERT22" s="360" t="s">
        <v>1325</v>
      </c>
      <c r="ERU22" s="360" t="s">
        <v>1325</v>
      </c>
      <c r="ERV22" s="360" t="s">
        <v>1325</v>
      </c>
      <c r="ERW22" s="360" t="s">
        <v>1325</v>
      </c>
      <c r="ERX22" s="360" t="s">
        <v>1325</v>
      </c>
      <c r="ERY22" s="360" t="s">
        <v>1325</v>
      </c>
      <c r="ERZ22" s="360" t="s">
        <v>1325</v>
      </c>
      <c r="ESA22" s="360" t="s">
        <v>1325</v>
      </c>
      <c r="ESB22" s="360" t="s">
        <v>1325</v>
      </c>
      <c r="ESC22" s="360" t="s">
        <v>1325</v>
      </c>
      <c r="ESD22" s="360" t="s">
        <v>1325</v>
      </c>
      <c r="ESE22" s="360" t="s">
        <v>1325</v>
      </c>
      <c r="ESF22" s="360" t="s">
        <v>1325</v>
      </c>
      <c r="ESG22" s="360" t="s">
        <v>1325</v>
      </c>
      <c r="ESH22" s="360" t="s">
        <v>1325</v>
      </c>
      <c r="ESI22" s="360" t="s">
        <v>1325</v>
      </c>
      <c r="ESJ22" s="360" t="s">
        <v>1325</v>
      </c>
      <c r="ESK22" s="360" t="s">
        <v>1325</v>
      </c>
      <c r="ESL22" s="360" t="s">
        <v>1325</v>
      </c>
      <c r="ESM22" s="360" t="s">
        <v>1325</v>
      </c>
      <c r="ESN22" s="360" t="s">
        <v>1325</v>
      </c>
      <c r="ESO22" s="360" t="s">
        <v>1325</v>
      </c>
      <c r="ESP22" s="360" t="s">
        <v>1325</v>
      </c>
      <c r="ESQ22" s="360" t="s">
        <v>1325</v>
      </c>
      <c r="ESR22" s="360" t="s">
        <v>1325</v>
      </c>
      <c r="ESS22" s="360" t="s">
        <v>1325</v>
      </c>
      <c r="EST22" s="360" t="s">
        <v>1325</v>
      </c>
      <c r="ESU22" s="360" t="s">
        <v>1325</v>
      </c>
      <c r="ESV22" s="360" t="s">
        <v>1325</v>
      </c>
      <c r="ESW22" s="360" t="s">
        <v>1325</v>
      </c>
      <c r="ESX22" s="360" t="s">
        <v>1325</v>
      </c>
      <c r="ESY22" s="360" t="s">
        <v>1325</v>
      </c>
      <c r="ESZ22" s="360" t="s">
        <v>1325</v>
      </c>
      <c r="ETA22" s="360" t="s">
        <v>1325</v>
      </c>
      <c r="ETB22" s="360" t="s">
        <v>1325</v>
      </c>
      <c r="ETC22" s="360" t="s">
        <v>1325</v>
      </c>
      <c r="ETD22" s="360" t="s">
        <v>1325</v>
      </c>
      <c r="ETE22" s="360" t="s">
        <v>1325</v>
      </c>
      <c r="ETF22" s="360" t="s">
        <v>1325</v>
      </c>
      <c r="ETG22" s="360" t="s">
        <v>1325</v>
      </c>
      <c r="ETH22" s="360" t="s">
        <v>1325</v>
      </c>
      <c r="ETI22" s="360" t="s">
        <v>1325</v>
      </c>
      <c r="ETJ22" s="360" t="s">
        <v>1325</v>
      </c>
      <c r="ETK22" s="360" t="s">
        <v>1325</v>
      </c>
      <c r="ETL22" s="360" t="s">
        <v>1325</v>
      </c>
      <c r="ETM22" s="360" t="s">
        <v>1325</v>
      </c>
      <c r="ETN22" s="360" t="s">
        <v>1325</v>
      </c>
      <c r="ETO22" s="360" t="s">
        <v>1325</v>
      </c>
      <c r="ETP22" s="360" t="s">
        <v>1325</v>
      </c>
      <c r="ETQ22" s="360" t="s">
        <v>1325</v>
      </c>
      <c r="ETR22" s="360" t="s">
        <v>1325</v>
      </c>
      <c r="ETS22" s="360" t="s">
        <v>1325</v>
      </c>
      <c r="ETT22" s="360" t="s">
        <v>1325</v>
      </c>
      <c r="ETU22" s="360" t="s">
        <v>1325</v>
      </c>
      <c r="ETV22" s="360" t="s">
        <v>1325</v>
      </c>
      <c r="ETW22" s="360" t="s">
        <v>1325</v>
      </c>
      <c r="ETX22" s="360" t="s">
        <v>1325</v>
      </c>
      <c r="ETY22" s="360" t="s">
        <v>1325</v>
      </c>
      <c r="ETZ22" s="360" t="s">
        <v>1325</v>
      </c>
      <c r="EUA22" s="360" t="s">
        <v>1325</v>
      </c>
      <c r="EUB22" s="360" t="s">
        <v>1325</v>
      </c>
      <c r="EUC22" s="360" t="s">
        <v>1325</v>
      </c>
      <c r="EUD22" s="360" t="s">
        <v>1325</v>
      </c>
      <c r="EUE22" s="360" t="s">
        <v>1325</v>
      </c>
      <c r="EUF22" s="360" t="s">
        <v>1325</v>
      </c>
      <c r="EUG22" s="360" t="s">
        <v>1325</v>
      </c>
      <c r="EUH22" s="360" t="s">
        <v>1325</v>
      </c>
      <c r="EUI22" s="360" t="s">
        <v>1325</v>
      </c>
      <c r="EUJ22" s="360" t="s">
        <v>1325</v>
      </c>
      <c r="EUK22" s="360" t="s">
        <v>1325</v>
      </c>
      <c r="EUL22" s="360" t="s">
        <v>1325</v>
      </c>
      <c r="EUM22" s="360" t="s">
        <v>1325</v>
      </c>
      <c r="EUN22" s="360" t="s">
        <v>1325</v>
      </c>
      <c r="EUO22" s="360" t="s">
        <v>1325</v>
      </c>
      <c r="EUP22" s="360" t="s">
        <v>1325</v>
      </c>
      <c r="EUQ22" s="360" t="s">
        <v>1325</v>
      </c>
      <c r="EUR22" s="360" t="s">
        <v>1325</v>
      </c>
      <c r="EUS22" s="360" t="s">
        <v>1325</v>
      </c>
      <c r="EUT22" s="360" t="s">
        <v>1325</v>
      </c>
      <c r="EUU22" s="360" t="s">
        <v>1325</v>
      </c>
      <c r="EUV22" s="360" t="s">
        <v>1325</v>
      </c>
      <c r="EUW22" s="360" t="s">
        <v>1325</v>
      </c>
      <c r="EUX22" s="360" t="s">
        <v>1325</v>
      </c>
      <c r="EUY22" s="360" t="s">
        <v>1325</v>
      </c>
      <c r="EUZ22" s="360" t="s">
        <v>1325</v>
      </c>
      <c r="EVA22" s="360" t="s">
        <v>1325</v>
      </c>
      <c r="EVB22" s="360" t="s">
        <v>1325</v>
      </c>
      <c r="EVC22" s="360" t="s">
        <v>1325</v>
      </c>
      <c r="EVD22" s="360" t="s">
        <v>1325</v>
      </c>
      <c r="EVE22" s="360" t="s">
        <v>1325</v>
      </c>
      <c r="EVF22" s="360" t="s">
        <v>1325</v>
      </c>
      <c r="EVG22" s="360" t="s">
        <v>1325</v>
      </c>
      <c r="EVH22" s="360" t="s">
        <v>1325</v>
      </c>
      <c r="EVI22" s="360" t="s">
        <v>1325</v>
      </c>
      <c r="EVJ22" s="360" t="s">
        <v>1325</v>
      </c>
      <c r="EVK22" s="360" t="s">
        <v>1325</v>
      </c>
      <c r="EVL22" s="360" t="s">
        <v>1325</v>
      </c>
      <c r="EVM22" s="360" t="s">
        <v>1325</v>
      </c>
      <c r="EVN22" s="360" t="s">
        <v>1325</v>
      </c>
      <c r="EVO22" s="360" t="s">
        <v>1325</v>
      </c>
      <c r="EVP22" s="360" t="s">
        <v>1325</v>
      </c>
      <c r="EVQ22" s="360" t="s">
        <v>1325</v>
      </c>
      <c r="EVR22" s="360" t="s">
        <v>1325</v>
      </c>
      <c r="EVS22" s="360" t="s">
        <v>1325</v>
      </c>
      <c r="EVT22" s="360" t="s">
        <v>1325</v>
      </c>
      <c r="EVU22" s="360" t="s">
        <v>1325</v>
      </c>
      <c r="EVV22" s="360" t="s">
        <v>1325</v>
      </c>
      <c r="EVW22" s="360" t="s">
        <v>1325</v>
      </c>
      <c r="EVX22" s="360" t="s">
        <v>1325</v>
      </c>
      <c r="EVY22" s="360" t="s">
        <v>1325</v>
      </c>
      <c r="EVZ22" s="360" t="s">
        <v>1325</v>
      </c>
      <c r="EWA22" s="360" t="s">
        <v>1325</v>
      </c>
      <c r="EWB22" s="360" t="s">
        <v>1325</v>
      </c>
      <c r="EWC22" s="360" t="s">
        <v>1325</v>
      </c>
      <c r="EWD22" s="360" t="s">
        <v>1325</v>
      </c>
      <c r="EWE22" s="360" t="s">
        <v>1325</v>
      </c>
      <c r="EWF22" s="360" t="s">
        <v>1325</v>
      </c>
      <c r="EWG22" s="360" t="s">
        <v>1325</v>
      </c>
      <c r="EWH22" s="360" t="s">
        <v>1325</v>
      </c>
      <c r="EWI22" s="360" t="s">
        <v>1325</v>
      </c>
      <c r="EWJ22" s="360" t="s">
        <v>1325</v>
      </c>
      <c r="EWK22" s="360" t="s">
        <v>1325</v>
      </c>
      <c r="EWL22" s="360" t="s">
        <v>1325</v>
      </c>
      <c r="EWM22" s="360" t="s">
        <v>1325</v>
      </c>
      <c r="EWN22" s="360" t="s">
        <v>1325</v>
      </c>
      <c r="EWO22" s="360" t="s">
        <v>1325</v>
      </c>
      <c r="EWP22" s="360" t="s">
        <v>1325</v>
      </c>
      <c r="EWQ22" s="360" t="s">
        <v>1325</v>
      </c>
      <c r="EWR22" s="360" t="s">
        <v>1325</v>
      </c>
      <c r="EWS22" s="360" t="s">
        <v>1325</v>
      </c>
      <c r="EWT22" s="360" t="s">
        <v>1325</v>
      </c>
      <c r="EWU22" s="360" t="s">
        <v>1325</v>
      </c>
      <c r="EWV22" s="360" t="s">
        <v>1325</v>
      </c>
      <c r="EWW22" s="360" t="s">
        <v>1325</v>
      </c>
      <c r="EWX22" s="360" t="s">
        <v>1325</v>
      </c>
      <c r="EWY22" s="360" t="s">
        <v>1325</v>
      </c>
      <c r="EWZ22" s="360" t="s">
        <v>1325</v>
      </c>
      <c r="EXA22" s="360" t="s">
        <v>1325</v>
      </c>
      <c r="EXB22" s="360" t="s">
        <v>1325</v>
      </c>
      <c r="EXC22" s="360" t="s">
        <v>1325</v>
      </c>
      <c r="EXD22" s="360" t="s">
        <v>1325</v>
      </c>
      <c r="EXE22" s="360" t="s">
        <v>1325</v>
      </c>
      <c r="EXF22" s="360" t="s">
        <v>1325</v>
      </c>
      <c r="EXG22" s="360" t="s">
        <v>1325</v>
      </c>
      <c r="EXH22" s="360" t="s">
        <v>1325</v>
      </c>
      <c r="EXI22" s="360" t="s">
        <v>1325</v>
      </c>
      <c r="EXJ22" s="360" t="s">
        <v>1325</v>
      </c>
      <c r="EXK22" s="360" t="s">
        <v>1325</v>
      </c>
      <c r="EXL22" s="360" t="s">
        <v>1325</v>
      </c>
      <c r="EXM22" s="360" t="s">
        <v>1325</v>
      </c>
      <c r="EXN22" s="360" t="s">
        <v>1325</v>
      </c>
      <c r="EXO22" s="360" t="s">
        <v>1325</v>
      </c>
      <c r="EXP22" s="360" t="s">
        <v>1325</v>
      </c>
      <c r="EXQ22" s="360" t="s">
        <v>1325</v>
      </c>
      <c r="EXR22" s="360" t="s">
        <v>1325</v>
      </c>
      <c r="EXS22" s="360" t="s">
        <v>1325</v>
      </c>
      <c r="EXT22" s="360" t="s">
        <v>1325</v>
      </c>
      <c r="EXU22" s="360" t="s">
        <v>1325</v>
      </c>
      <c r="EXV22" s="360" t="s">
        <v>1325</v>
      </c>
      <c r="EXW22" s="360" t="s">
        <v>1325</v>
      </c>
      <c r="EXX22" s="360" t="s">
        <v>1325</v>
      </c>
      <c r="EXY22" s="360" t="s">
        <v>1325</v>
      </c>
      <c r="EXZ22" s="360" t="s">
        <v>1325</v>
      </c>
      <c r="EYA22" s="360" t="s">
        <v>1325</v>
      </c>
      <c r="EYB22" s="360" t="s">
        <v>1325</v>
      </c>
      <c r="EYC22" s="360" t="s">
        <v>1325</v>
      </c>
      <c r="EYD22" s="360" t="s">
        <v>1325</v>
      </c>
      <c r="EYE22" s="360" t="s">
        <v>1325</v>
      </c>
      <c r="EYF22" s="360" t="s">
        <v>1325</v>
      </c>
      <c r="EYG22" s="360" t="s">
        <v>1325</v>
      </c>
      <c r="EYH22" s="360" t="s">
        <v>1325</v>
      </c>
      <c r="EYI22" s="360" t="s">
        <v>1325</v>
      </c>
      <c r="EYJ22" s="360" t="s">
        <v>1325</v>
      </c>
      <c r="EYK22" s="360" t="s">
        <v>1325</v>
      </c>
      <c r="EYL22" s="360" t="s">
        <v>1325</v>
      </c>
      <c r="EYM22" s="360" t="s">
        <v>1325</v>
      </c>
      <c r="EYN22" s="360" t="s">
        <v>1325</v>
      </c>
      <c r="EYO22" s="360" t="s">
        <v>1325</v>
      </c>
      <c r="EYP22" s="360" t="s">
        <v>1325</v>
      </c>
      <c r="EYQ22" s="360" t="s">
        <v>1325</v>
      </c>
      <c r="EYR22" s="360" t="s">
        <v>1325</v>
      </c>
      <c r="EYS22" s="360" t="s">
        <v>1325</v>
      </c>
      <c r="EYT22" s="360" t="s">
        <v>1325</v>
      </c>
      <c r="EYU22" s="360" t="s">
        <v>1325</v>
      </c>
      <c r="EYV22" s="360" t="s">
        <v>1325</v>
      </c>
      <c r="EYW22" s="360" t="s">
        <v>1325</v>
      </c>
      <c r="EYX22" s="360" t="s">
        <v>1325</v>
      </c>
      <c r="EYY22" s="360" t="s">
        <v>1325</v>
      </c>
      <c r="EYZ22" s="360" t="s">
        <v>1325</v>
      </c>
      <c r="EZA22" s="360" t="s">
        <v>1325</v>
      </c>
      <c r="EZB22" s="360" t="s">
        <v>1325</v>
      </c>
      <c r="EZC22" s="360" t="s">
        <v>1325</v>
      </c>
      <c r="EZD22" s="360" t="s">
        <v>1325</v>
      </c>
      <c r="EZE22" s="360" t="s">
        <v>1325</v>
      </c>
      <c r="EZF22" s="360" t="s">
        <v>1325</v>
      </c>
      <c r="EZG22" s="360" t="s">
        <v>1325</v>
      </c>
      <c r="EZH22" s="360" t="s">
        <v>1325</v>
      </c>
      <c r="EZI22" s="360" t="s">
        <v>1325</v>
      </c>
      <c r="EZJ22" s="360" t="s">
        <v>1325</v>
      </c>
      <c r="EZK22" s="360" t="s">
        <v>1325</v>
      </c>
      <c r="EZL22" s="360" t="s">
        <v>1325</v>
      </c>
      <c r="EZM22" s="360" t="s">
        <v>1325</v>
      </c>
      <c r="EZN22" s="360" t="s">
        <v>1325</v>
      </c>
      <c r="EZO22" s="360" t="s">
        <v>1325</v>
      </c>
      <c r="EZP22" s="360" t="s">
        <v>1325</v>
      </c>
      <c r="EZQ22" s="360" t="s">
        <v>1325</v>
      </c>
      <c r="EZR22" s="360" t="s">
        <v>1325</v>
      </c>
      <c r="EZS22" s="360" t="s">
        <v>1325</v>
      </c>
      <c r="EZT22" s="360" t="s">
        <v>1325</v>
      </c>
      <c r="EZU22" s="360" t="s">
        <v>1325</v>
      </c>
      <c r="EZV22" s="360" t="s">
        <v>1325</v>
      </c>
      <c r="EZW22" s="360" t="s">
        <v>1325</v>
      </c>
      <c r="EZX22" s="360" t="s">
        <v>1325</v>
      </c>
      <c r="EZY22" s="360" t="s">
        <v>1325</v>
      </c>
      <c r="EZZ22" s="360" t="s">
        <v>1325</v>
      </c>
      <c r="FAA22" s="360" t="s">
        <v>1325</v>
      </c>
      <c r="FAB22" s="360" t="s">
        <v>1325</v>
      </c>
      <c r="FAC22" s="360" t="s">
        <v>1325</v>
      </c>
      <c r="FAD22" s="360" t="s">
        <v>1325</v>
      </c>
      <c r="FAE22" s="360" t="s">
        <v>1325</v>
      </c>
      <c r="FAF22" s="360" t="s">
        <v>1325</v>
      </c>
      <c r="FAG22" s="360" t="s">
        <v>1325</v>
      </c>
      <c r="FAH22" s="360" t="s">
        <v>1325</v>
      </c>
      <c r="FAI22" s="360" t="s">
        <v>1325</v>
      </c>
      <c r="FAJ22" s="360" t="s">
        <v>1325</v>
      </c>
      <c r="FAK22" s="360" t="s">
        <v>1325</v>
      </c>
      <c r="FAL22" s="360" t="s">
        <v>1325</v>
      </c>
      <c r="FAM22" s="360" t="s">
        <v>1325</v>
      </c>
      <c r="FAN22" s="360" t="s">
        <v>1325</v>
      </c>
      <c r="FAO22" s="360" t="s">
        <v>1325</v>
      </c>
      <c r="FAP22" s="360" t="s">
        <v>1325</v>
      </c>
      <c r="FAQ22" s="360" t="s">
        <v>1325</v>
      </c>
      <c r="FAR22" s="360" t="s">
        <v>1325</v>
      </c>
      <c r="FAS22" s="360" t="s">
        <v>1325</v>
      </c>
      <c r="FAT22" s="360" t="s">
        <v>1325</v>
      </c>
      <c r="FAU22" s="360" t="s">
        <v>1325</v>
      </c>
      <c r="FAV22" s="360" t="s">
        <v>1325</v>
      </c>
      <c r="FAW22" s="360" t="s">
        <v>1325</v>
      </c>
      <c r="FAX22" s="360" t="s">
        <v>1325</v>
      </c>
      <c r="FAY22" s="360" t="s">
        <v>1325</v>
      </c>
      <c r="FAZ22" s="360" t="s">
        <v>1325</v>
      </c>
      <c r="FBA22" s="360" t="s">
        <v>1325</v>
      </c>
      <c r="FBB22" s="360" t="s">
        <v>1325</v>
      </c>
      <c r="FBC22" s="360" t="s">
        <v>1325</v>
      </c>
      <c r="FBD22" s="360" t="s">
        <v>1325</v>
      </c>
      <c r="FBE22" s="360" t="s">
        <v>1325</v>
      </c>
      <c r="FBF22" s="360" t="s">
        <v>1325</v>
      </c>
      <c r="FBG22" s="360" t="s">
        <v>1325</v>
      </c>
      <c r="FBH22" s="360" t="s">
        <v>1325</v>
      </c>
      <c r="FBI22" s="360" t="s">
        <v>1325</v>
      </c>
      <c r="FBJ22" s="360" t="s">
        <v>1325</v>
      </c>
      <c r="FBK22" s="360" t="s">
        <v>1325</v>
      </c>
      <c r="FBL22" s="360" t="s">
        <v>1325</v>
      </c>
      <c r="FBM22" s="360" t="s">
        <v>1325</v>
      </c>
      <c r="FBN22" s="360" t="s">
        <v>1325</v>
      </c>
      <c r="FBO22" s="360" t="s">
        <v>1325</v>
      </c>
      <c r="FBP22" s="360" t="s">
        <v>1325</v>
      </c>
      <c r="FBQ22" s="360" t="s">
        <v>1325</v>
      </c>
      <c r="FBR22" s="360" t="s">
        <v>1325</v>
      </c>
      <c r="FBS22" s="360" t="s">
        <v>1325</v>
      </c>
      <c r="FBT22" s="360" t="s">
        <v>1325</v>
      </c>
      <c r="FBU22" s="360" t="s">
        <v>1325</v>
      </c>
      <c r="FBV22" s="360" t="s">
        <v>1325</v>
      </c>
      <c r="FBW22" s="360" t="s">
        <v>1325</v>
      </c>
      <c r="FBX22" s="360" t="s">
        <v>1325</v>
      </c>
      <c r="FBY22" s="360" t="s">
        <v>1325</v>
      </c>
      <c r="FBZ22" s="360" t="s">
        <v>1325</v>
      </c>
      <c r="FCA22" s="360" t="s">
        <v>1325</v>
      </c>
      <c r="FCB22" s="360" t="s">
        <v>1325</v>
      </c>
      <c r="FCC22" s="360" t="s">
        <v>1325</v>
      </c>
      <c r="FCD22" s="360" t="s">
        <v>1325</v>
      </c>
      <c r="FCE22" s="360" t="s">
        <v>1325</v>
      </c>
      <c r="FCF22" s="360" t="s">
        <v>1325</v>
      </c>
      <c r="FCG22" s="360" t="s">
        <v>1325</v>
      </c>
      <c r="FCH22" s="360" t="s">
        <v>1325</v>
      </c>
      <c r="FCI22" s="360" t="s">
        <v>1325</v>
      </c>
      <c r="FCJ22" s="360" t="s">
        <v>1325</v>
      </c>
      <c r="FCK22" s="360" t="s">
        <v>1325</v>
      </c>
      <c r="FCL22" s="360" t="s">
        <v>1325</v>
      </c>
      <c r="FCM22" s="360" t="s">
        <v>1325</v>
      </c>
      <c r="FCN22" s="360" t="s">
        <v>1325</v>
      </c>
      <c r="FCO22" s="360" t="s">
        <v>1325</v>
      </c>
      <c r="FCP22" s="360" t="s">
        <v>1325</v>
      </c>
      <c r="FCQ22" s="360" t="s">
        <v>1325</v>
      </c>
      <c r="FCR22" s="360" t="s">
        <v>1325</v>
      </c>
      <c r="FCS22" s="360" t="s">
        <v>1325</v>
      </c>
      <c r="FCT22" s="360" t="s">
        <v>1325</v>
      </c>
      <c r="FCU22" s="360" t="s">
        <v>1325</v>
      </c>
      <c r="FCV22" s="360" t="s">
        <v>1325</v>
      </c>
      <c r="FCW22" s="360" t="s">
        <v>1325</v>
      </c>
      <c r="FCX22" s="360" t="s">
        <v>1325</v>
      </c>
      <c r="FCY22" s="360" t="s">
        <v>1325</v>
      </c>
      <c r="FCZ22" s="360" t="s">
        <v>1325</v>
      </c>
      <c r="FDA22" s="360" t="s">
        <v>1325</v>
      </c>
      <c r="FDB22" s="360" t="s">
        <v>1325</v>
      </c>
      <c r="FDC22" s="360" t="s">
        <v>1325</v>
      </c>
      <c r="FDD22" s="360" t="s">
        <v>1325</v>
      </c>
      <c r="FDE22" s="360" t="s">
        <v>1325</v>
      </c>
      <c r="FDF22" s="360" t="s">
        <v>1325</v>
      </c>
      <c r="FDG22" s="360" t="s">
        <v>1325</v>
      </c>
      <c r="FDH22" s="360" t="s">
        <v>1325</v>
      </c>
      <c r="FDI22" s="360" t="s">
        <v>1325</v>
      </c>
      <c r="FDJ22" s="360" t="s">
        <v>1325</v>
      </c>
      <c r="FDK22" s="360" t="s">
        <v>1325</v>
      </c>
      <c r="FDL22" s="360" t="s">
        <v>1325</v>
      </c>
      <c r="FDM22" s="360" t="s">
        <v>1325</v>
      </c>
      <c r="FDN22" s="360" t="s">
        <v>1325</v>
      </c>
      <c r="FDO22" s="360" t="s">
        <v>1325</v>
      </c>
      <c r="FDP22" s="360" t="s">
        <v>1325</v>
      </c>
      <c r="FDQ22" s="360" t="s">
        <v>1325</v>
      </c>
      <c r="FDR22" s="360" t="s">
        <v>1325</v>
      </c>
      <c r="FDS22" s="360" t="s">
        <v>1325</v>
      </c>
      <c r="FDT22" s="360" t="s">
        <v>1325</v>
      </c>
      <c r="FDU22" s="360" t="s">
        <v>1325</v>
      </c>
      <c r="FDV22" s="360" t="s">
        <v>1325</v>
      </c>
      <c r="FDW22" s="360" t="s">
        <v>1325</v>
      </c>
      <c r="FDX22" s="360" t="s">
        <v>1325</v>
      </c>
      <c r="FDY22" s="360" t="s">
        <v>1325</v>
      </c>
      <c r="FDZ22" s="360" t="s">
        <v>1325</v>
      </c>
      <c r="FEA22" s="360" t="s">
        <v>1325</v>
      </c>
      <c r="FEB22" s="360" t="s">
        <v>1325</v>
      </c>
      <c r="FEC22" s="360" t="s">
        <v>1325</v>
      </c>
      <c r="FED22" s="360" t="s">
        <v>1325</v>
      </c>
      <c r="FEE22" s="360" t="s">
        <v>1325</v>
      </c>
      <c r="FEF22" s="360" t="s">
        <v>1325</v>
      </c>
      <c r="FEG22" s="360" t="s">
        <v>1325</v>
      </c>
      <c r="FEH22" s="360" t="s">
        <v>1325</v>
      </c>
      <c r="FEI22" s="360" t="s">
        <v>1325</v>
      </c>
      <c r="FEJ22" s="360" t="s">
        <v>1325</v>
      </c>
      <c r="FEK22" s="360" t="s">
        <v>1325</v>
      </c>
      <c r="FEL22" s="360" t="s">
        <v>1325</v>
      </c>
      <c r="FEM22" s="360" t="s">
        <v>1325</v>
      </c>
      <c r="FEN22" s="360" t="s">
        <v>1325</v>
      </c>
      <c r="FEO22" s="360" t="s">
        <v>1325</v>
      </c>
      <c r="FEP22" s="360" t="s">
        <v>1325</v>
      </c>
      <c r="FEQ22" s="360" t="s">
        <v>1325</v>
      </c>
      <c r="FER22" s="360" t="s">
        <v>1325</v>
      </c>
      <c r="FES22" s="360" t="s">
        <v>1325</v>
      </c>
      <c r="FET22" s="360" t="s">
        <v>1325</v>
      </c>
      <c r="FEU22" s="360" t="s">
        <v>1325</v>
      </c>
      <c r="FEV22" s="360" t="s">
        <v>1325</v>
      </c>
      <c r="FEW22" s="360" t="s">
        <v>1325</v>
      </c>
      <c r="FEX22" s="360" t="s">
        <v>1325</v>
      </c>
      <c r="FEY22" s="360" t="s">
        <v>1325</v>
      </c>
      <c r="FEZ22" s="360" t="s">
        <v>1325</v>
      </c>
      <c r="FFA22" s="360" t="s">
        <v>1325</v>
      </c>
      <c r="FFB22" s="360" t="s">
        <v>1325</v>
      </c>
      <c r="FFC22" s="360" t="s">
        <v>1325</v>
      </c>
      <c r="FFD22" s="360" t="s">
        <v>1325</v>
      </c>
      <c r="FFE22" s="360" t="s">
        <v>1325</v>
      </c>
      <c r="FFF22" s="360" t="s">
        <v>1325</v>
      </c>
      <c r="FFG22" s="360" t="s">
        <v>1325</v>
      </c>
      <c r="FFH22" s="360" t="s">
        <v>1325</v>
      </c>
      <c r="FFI22" s="360" t="s">
        <v>1325</v>
      </c>
      <c r="FFJ22" s="360" t="s">
        <v>1325</v>
      </c>
      <c r="FFK22" s="360" t="s">
        <v>1325</v>
      </c>
      <c r="FFL22" s="360" t="s">
        <v>1325</v>
      </c>
      <c r="FFM22" s="360" t="s">
        <v>1325</v>
      </c>
      <c r="FFN22" s="360" t="s">
        <v>1325</v>
      </c>
      <c r="FFO22" s="360" t="s">
        <v>1325</v>
      </c>
      <c r="FFP22" s="360" t="s">
        <v>1325</v>
      </c>
      <c r="FFQ22" s="360" t="s">
        <v>1325</v>
      </c>
      <c r="FFR22" s="360" t="s">
        <v>1325</v>
      </c>
      <c r="FFS22" s="360" t="s">
        <v>1325</v>
      </c>
      <c r="FFT22" s="360" t="s">
        <v>1325</v>
      </c>
      <c r="FFU22" s="360" t="s">
        <v>1325</v>
      </c>
      <c r="FFV22" s="360" t="s">
        <v>1325</v>
      </c>
      <c r="FFW22" s="360" t="s">
        <v>1325</v>
      </c>
      <c r="FFX22" s="360" t="s">
        <v>1325</v>
      </c>
      <c r="FFY22" s="360" t="s">
        <v>1325</v>
      </c>
      <c r="FFZ22" s="360" t="s">
        <v>1325</v>
      </c>
      <c r="FGA22" s="360" t="s">
        <v>1325</v>
      </c>
      <c r="FGB22" s="360" t="s">
        <v>1325</v>
      </c>
      <c r="FGC22" s="360" t="s">
        <v>1325</v>
      </c>
      <c r="FGD22" s="360" t="s">
        <v>1325</v>
      </c>
      <c r="FGE22" s="360" t="s">
        <v>1325</v>
      </c>
      <c r="FGF22" s="360" t="s">
        <v>1325</v>
      </c>
      <c r="FGG22" s="360" t="s">
        <v>1325</v>
      </c>
      <c r="FGH22" s="360" t="s">
        <v>1325</v>
      </c>
      <c r="FGI22" s="360" t="s">
        <v>1325</v>
      </c>
      <c r="FGJ22" s="360" t="s">
        <v>1325</v>
      </c>
      <c r="FGK22" s="360" t="s">
        <v>1325</v>
      </c>
      <c r="FGL22" s="360" t="s">
        <v>1325</v>
      </c>
      <c r="FGM22" s="360" t="s">
        <v>1325</v>
      </c>
      <c r="FGN22" s="360" t="s">
        <v>1325</v>
      </c>
      <c r="FGO22" s="360" t="s">
        <v>1325</v>
      </c>
      <c r="FGP22" s="360" t="s">
        <v>1325</v>
      </c>
      <c r="FGQ22" s="360" t="s">
        <v>1325</v>
      </c>
      <c r="FGR22" s="360" t="s">
        <v>1325</v>
      </c>
      <c r="FGS22" s="360" t="s">
        <v>1325</v>
      </c>
      <c r="FGT22" s="360" t="s">
        <v>1325</v>
      </c>
      <c r="FGU22" s="360" t="s">
        <v>1325</v>
      </c>
      <c r="FGV22" s="360" t="s">
        <v>1325</v>
      </c>
      <c r="FGW22" s="360" t="s">
        <v>1325</v>
      </c>
      <c r="FGX22" s="360" t="s">
        <v>1325</v>
      </c>
      <c r="FGY22" s="360" t="s">
        <v>1325</v>
      </c>
      <c r="FGZ22" s="360" t="s">
        <v>1325</v>
      </c>
      <c r="FHA22" s="360" t="s">
        <v>1325</v>
      </c>
      <c r="FHB22" s="360" t="s">
        <v>1325</v>
      </c>
      <c r="FHC22" s="360" t="s">
        <v>1325</v>
      </c>
      <c r="FHD22" s="360" t="s">
        <v>1325</v>
      </c>
      <c r="FHE22" s="360" t="s">
        <v>1325</v>
      </c>
      <c r="FHF22" s="360" t="s">
        <v>1325</v>
      </c>
      <c r="FHG22" s="360" t="s">
        <v>1325</v>
      </c>
      <c r="FHH22" s="360" t="s">
        <v>1325</v>
      </c>
      <c r="FHI22" s="360" t="s">
        <v>1325</v>
      </c>
      <c r="FHJ22" s="360" t="s">
        <v>1325</v>
      </c>
      <c r="FHK22" s="360" t="s">
        <v>1325</v>
      </c>
      <c r="FHL22" s="360" t="s">
        <v>1325</v>
      </c>
      <c r="FHM22" s="360" t="s">
        <v>1325</v>
      </c>
      <c r="FHN22" s="360" t="s">
        <v>1325</v>
      </c>
      <c r="FHO22" s="360" t="s">
        <v>1325</v>
      </c>
      <c r="FHP22" s="360" t="s">
        <v>1325</v>
      </c>
      <c r="FHQ22" s="360" t="s">
        <v>1325</v>
      </c>
      <c r="FHR22" s="360" t="s">
        <v>1325</v>
      </c>
      <c r="FHS22" s="360" t="s">
        <v>1325</v>
      </c>
      <c r="FHT22" s="360" t="s">
        <v>1325</v>
      </c>
      <c r="FHU22" s="360" t="s">
        <v>1325</v>
      </c>
      <c r="FHV22" s="360" t="s">
        <v>1325</v>
      </c>
      <c r="FHW22" s="360" t="s">
        <v>1325</v>
      </c>
      <c r="FHX22" s="360" t="s">
        <v>1325</v>
      </c>
      <c r="FHY22" s="360" t="s">
        <v>1325</v>
      </c>
      <c r="FHZ22" s="360" t="s">
        <v>1325</v>
      </c>
      <c r="FIA22" s="360" t="s">
        <v>1325</v>
      </c>
      <c r="FIB22" s="360" t="s">
        <v>1325</v>
      </c>
      <c r="FIC22" s="360" t="s">
        <v>1325</v>
      </c>
      <c r="FID22" s="360" t="s">
        <v>1325</v>
      </c>
      <c r="FIE22" s="360" t="s">
        <v>1325</v>
      </c>
      <c r="FIF22" s="360" t="s">
        <v>1325</v>
      </c>
      <c r="FIG22" s="360" t="s">
        <v>1325</v>
      </c>
      <c r="FIH22" s="360" t="s">
        <v>1325</v>
      </c>
      <c r="FII22" s="360" t="s">
        <v>1325</v>
      </c>
      <c r="FIJ22" s="360" t="s">
        <v>1325</v>
      </c>
      <c r="FIK22" s="360" t="s">
        <v>1325</v>
      </c>
      <c r="FIL22" s="360" t="s">
        <v>1325</v>
      </c>
      <c r="FIM22" s="360" t="s">
        <v>1325</v>
      </c>
      <c r="FIN22" s="360" t="s">
        <v>1325</v>
      </c>
      <c r="FIO22" s="360" t="s">
        <v>1325</v>
      </c>
      <c r="FIP22" s="360" t="s">
        <v>1325</v>
      </c>
      <c r="FIQ22" s="360" t="s">
        <v>1325</v>
      </c>
      <c r="FIR22" s="360" t="s">
        <v>1325</v>
      </c>
      <c r="FIS22" s="360" t="s">
        <v>1325</v>
      </c>
      <c r="FIT22" s="360" t="s">
        <v>1325</v>
      </c>
      <c r="FIU22" s="360" t="s">
        <v>1325</v>
      </c>
      <c r="FIV22" s="360" t="s">
        <v>1325</v>
      </c>
      <c r="FIW22" s="360" t="s">
        <v>1325</v>
      </c>
      <c r="FIX22" s="360" t="s">
        <v>1325</v>
      </c>
      <c r="FIY22" s="360" t="s">
        <v>1325</v>
      </c>
      <c r="FIZ22" s="360" t="s">
        <v>1325</v>
      </c>
      <c r="FJA22" s="360" t="s">
        <v>1325</v>
      </c>
      <c r="FJB22" s="360" t="s">
        <v>1325</v>
      </c>
      <c r="FJC22" s="360" t="s">
        <v>1325</v>
      </c>
      <c r="FJD22" s="360" t="s">
        <v>1325</v>
      </c>
      <c r="FJE22" s="360" t="s">
        <v>1325</v>
      </c>
      <c r="FJF22" s="360" t="s">
        <v>1325</v>
      </c>
      <c r="FJG22" s="360" t="s">
        <v>1325</v>
      </c>
      <c r="FJH22" s="360" t="s">
        <v>1325</v>
      </c>
      <c r="FJI22" s="360" t="s">
        <v>1325</v>
      </c>
      <c r="FJJ22" s="360" t="s">
        <v>1325</v>
      </c>
      <c r="FJK22" s="360" t="s">
        <v>1325</v>
      </c>
      <c r="FJL22" s="360" t="s">
        <v>1325</v>
      </c>
      <c r="FJM22" s="360" t="s">
        <v>1325</v>
      </c>
      <c r="FJN22" s="360" t="s">
        <v>1325</v>
      </c>
      <c r="FJO22" s="360" t="s">
        <v>1325</v>
      </c>
      <c r="FJP22" s="360" t="s">
        <v>1325</v>
      </c>
      <c r="FJQ22" s="360" t="s">
        <v>1325</v>
      </c>
      <c r="FJR22" s="360" t="s">
        <v>1325</v>
      </c>
      <c r="FJS22" s="360" t="s">
        <v>1325</v>
      </c>
      <c r="FJT22" s="360" t="s">
        <v>1325</v>
      </c>
      <c r="FJU22" s="360" t="s">
        <v>1325</v>
      </c>
      <c r="FJV22" s="360" t="s">
        <v>1325</v>
      </c>
      <c r="FJW22" s="360" t="s">
        <v>1325</v>
      </c>
      <c r="FJX22" s="360" t="s">
        <v>1325</v>
      </c>
      <c r="FJY22" s="360" t="s">
        <v>1325</v>
      </c>
      <c r="FJZ22" s="360" t="s">
        <v>1325</v>
      </c>
      <c r="FKA22" s="360" t="s">
        <v>1325</v>
      </c>
      <c r="FKB22" s="360" t="s">
        <v>1325</v>
      </c>
      <c r="FKC22" s="360" t="s">
        <v>1325</v>
      </c>
      <c r="FKD22" s="360" t="s">
        <v>1325</v>
      </c>
      <c r="FKE22" s="360" t="s">
        <v>1325</v>
      </c>
      <c r="FKF22" s="360" t="s">
        <v>1325</v>
      </c>
      <c r="FKG22" s="360" t="s">
        <v>1325</v>
      </c>
      <c r="FKH22" s="360" t="s">
        <v>1325</v>
      </c>
      <c r="FKI22" s="360" t="s">
        <v>1325</v>
      </c>
      <c r="FKJ22" s="360" t="s">
        <v>1325</v>
      </c>
      <c r="FKK22" s="360" t="s">
        <v>1325</v>
      </c>
      <c r="FKL22" s="360" t="s">
        <v>1325</v>
      </c>
      <c r="FKM22" s="360" t="s">
        <v>1325</v>
      </c>
      <c r="FKN22" s="360" t="s">
        <v>1325</v>
      </c>
      <c r="FKO22" s="360" t="s">
        <v>1325</v>
      </c>
      <c r="FKP22" s="360" t="s">
        <v>1325</v>
      </c>
      <c r="FKQ22" s="360" t="s">
        <v>1325</v>
      </c>
      <c r="FKR22" s="360" t="s">
        <v>1325</v>
      </c>
      <c r="FKS22" s="360" t="s">
        <v>1325</v>
      </c>
      <c r="FKT22" s="360" t="s">
        <v>1325</v>
      </c>
      <c r="FKU22" s="360" t="s">
        <v>1325</v>
      </c>
      <c r="FKV22" s="360" t="s">
        <v>1325</v>
      </c>
      <c r="FKW22" s="360" t="s">
        <v>1325</v>
      </c>
      <c r="FKX22" s="360" t="s">
        <v>1325</v>
      </c>
      <c r="FKY22" s="360" t="s">
        <v>1325</v>
      </c>
      <c r="FKZ22" s="360" t="s">
        <v>1325</v>
      </c>
      <c r="FLA22" s="360" t="s">
        <v>1325</v>
      </c>
      <c r="FLB22" s="360" t="s">
        <v>1325</v>
      </c>
      <c r="FLC22" s="360" t="s">
        <v>1325</v>
      </c>
      <c r="FLD22" s="360" t="s">
        <v>1325</v>
      </c>
      <c r="FLE22" s="360" t="s">
        <v>1325</v>
      </c>
      <c r="FLF22" s="360" t="s">
        <v>1325</v>
      </c>
      <c r="FLG22" s="360" t="s">
        <v>1325</v>
      </c>
      <c r="FLH22" s="360" t="s">
        <v>1325</v>
      </c>
      <c r="FLI22" s="360" t="s">
        <v>1325</v>
      </c>
      <c r="FLJ22" s="360" t="s">
        <v>1325</v>
      </c>
      <c r="FLK22" s="360" t="s">
        <v>1325</v>
      </c>
      <c r="FLL22" s="360" t="s">
        <v>1325</v>
      </c>
      <c r="FLM22" s="360" t="s">
        <v>1325</v>
      </c>
      <c r="FLN22" s="360" t="s">
        <v>1325</v>
      </c>
      <c r="FLO22" s="360" t="s">
        <v>1325</v>
      </c>
      <c r="FLP22" s="360" t="s">
        <v>1325</v>
      </c>
      <c r="FLQ22" s="360" t="s">
        <v>1325</v>
      </c>
      <c r="FLR22" s="360" t="s">
        <v>1325</v>
      </c>
      <c r="FLS22" s="360" t="s">
        <v>1325</v>
      </c>
      <c r="FLT22" s="360" t="s">
        <v>1325</v>
      </c>
      <c r="FLU22" s="360" t="s">
        <v>1325</v>
      </c>
      <c r="FLV22" s="360" t="s">
        <v>1325</v>
      </c>
      <c r="FLW22" s="360" t="s">
        <v>1325</v>
      </c>
      <c r="FLX22" s="360" t="s">
        <v>1325</v>
      </c>
      <c r="FLY22" s="360" t="s">
        <v>1325</v>
      </c>
      <c r="FLZ22" s="360" t="s">
        <v>1325</v>
      </c>
      <c r="FMA22" s="360" t="s">
        <v>1325</v>
      </c>
      <c r="FMB22" s="360" t="s">
        <v>1325</v>
      </c>
      <c r="FMC22" s="360" t="s">
        <v>1325</v>
      </c>
      <c r="FMD22" s="360" t="s">
        <v>1325</v>
      </c>
      <c r="FME22" s="360" t="s">
        <v>1325</v>
      </c>
      <c r="FMF22" s="360" t="s">
        <v>1325</v>
      </c>
      <c r="FMG22" s="360" t="s">
        <v>1325</v>
      </c>
      <c r="FMH22" s="360" t="s">
        <v>1325</v>
      </c>
      <c r="FMI22" s="360" t="s">
        <v>1325</v>
      </c>
      <c r="FMJ22" s="360" t="s">
        <v>1325</v>
      </c>
      <c r="FMK22" s="360" t="s">
        <v>1325</v>
      </c>
      <c r="FML22" s="360" t="s">
        <v>1325</v>
      </c>
      <c r="FMM22" s="360" t="s">
        <v>1325</v>
      </c>
      <c r="FMN22" s="360" t="s">
        <v>1325</v>
      </c>
      <c r="FMO22" s="360" t="s">
        <v>1325</v>
      </c>
      <c r="FMP22" s="360" t="s">
        <v>1325</v>
      </c>
      <c r="FMQ22" s="360" t="s">
        <v>1325</v>
      </c>
      <c r="FMR22" s="360" t="s">
        <v>1325</v>
      </c>
      <c r="FMS22" s="360" t="s">
        <v>1325</v>
      </c>
      <c r="FMT22" s="360" t="s">
        <v>1325</v>
      </c>
      <c r="FMU22" s="360" t="s">
        <v>1325</v>
      </c>
      <c r="FMV22" s="360" t="s">
        <v>1325</v>
      </c>
      <c r="FMW22" s="360" t="s">
        <v>1325</v>
      </c>
      <c r="FMX22" s="360" t="s">
        <v>1325</v>
      </c>
      <c r="FMY22" s="360" t="s">
        <v>1325</v>
      </c>
      <c r="FMZ22" s="360" t="s">
        <v>1325</v>
      </c>
      <c r="FNA22" s="360" t="s">
        <v>1325</v>
      </c>
      <c r="FNB22" s="360" t="s">
        <v>1325</v>
      </c>
      <c r="FNC22" s="360" t="s">
        <v>1325</v>
      </c>
      <c r="FND22" s="360" t="s">
        <v>1325</v>
      </c>
      <c r="FNE22" s="360" t="s">
        <v>1325</v>
      </c>
      <c r="FNF22" s="360" t="s">
        <v>1325</v>
      </c>
      <c r="FNG22" s="360" t="s">
        <v>1325</v>
      </c>
      <c r="FNH22" s="360" t="s">
        <v>1325</v>
      </c>
      <c r="FNI22" s="360" t="s">
        <v>1325</v>
      </c>
      <c r="FNJ22" s="360" t="s">
        <v>1325</v>
      </c>
      <c r="FNK22" s="360" t="s">
        <v>1325</v>
      </c>
      <c r="FNL22" s="360" t="s">
        <v>1325</v>
      </c>
      <c r="FNM22" s="360" t="s">
        <v>1325</v>
      </c>
      <c r="FNN22" s="360" t="s">
        <v>1325</v>
      </c>
      <c r="FNO22" s="360" t="s">
        <v>1325</v>
      </c>
      <c r="FNP22" s="360" t="s">
        <v>1325</v>
      </c>
      <c r="FNQ22" s="360" t="s">
        <v>1325</v>
      </c>
      <c r="FNR22" s="360" t="s">
        <v>1325</v>
      </c>
      <c r="FNS22" s="360" t="s">
        <v>1325</v>
      </c>
      <c r="FNT22" s="360" t="s">
        <v>1325</v>
      </c>
      <c r="FNU22" s="360" t="s">
        <v>1325</v>
      </c>
      <c r="FNV22" s="360" t="s">
        <v>1325</v>
      </c>
      <c r="FNW22" s="360" t="s">
        <v>1325</v>
      </c>
      <c r="FNX22" s="360" t="s">
        <v>1325</v>
      </c>
      <c r="FNY22" s="360" t="s">
        <v>1325</v>
      </c>
      <c r="FNZ22" s="360" t="s">
        <v>1325</v>
      </c>
      <c r="FOA22" s="360" t="s">
        <v>1325</v>
      </c>
      <c r="FOB22" s="360" t="s">
        <v>1325</v>
      </c>
      <c r="FOC22" s="360" t="s">
        <v>1325</v>
      </c>
      <c r="FOD22" s="360" t="s">
        <v>1325</v>
      </c>
      <c r="FOE22" s="360" t="s">
        <v>1325</v>
      </c>
      <c r="FOF22" s="360" t="s">
        <v>1325</v>
      </c>
      <c r="FOG22" s="360" t="s">
        <v>1325</v>
      </c>
      <c r="FOH22" s="360" t="s">
        <v>1325</v>
      </c>
      <c r="FOI22" s="360" t="s">
        <v>1325</v>
      </c>
      <c r="FOJ22" s="360" t="s">
        <v>1325</v>
      </c>
      <c r="FOK22" s="360" t="s">
        <v>1325</v>
      </c>
      <c r="FOL22" s="360" t="s">
        <v>1325</v>
      </c>
      <c r="FOM22" s="360" t="s">
        <v>1325</v>
      </c>
      <c r="FON22" s="360" t="s">
        <v>1325</v>
      </c>
      <c r="FOO22" s="360" t="s">
        <v>1325</v>
      </c>
      <c r="FOP22" s="360" t="s">
        <v>1325</v>
      </c>
      <c r="FOQ22" s="360" t="s">
        <v>1325</v>
      </c>
      <c r="FOR22" s="360" t="s">
        <v>1325</v>
      </c>
      <c r="FOS22" s="360" t="s">
        <v>1325</v>
      </c>
      <c r="FOT22" s="360" t="s">
        <v>1325</v>
      </c>
      <c r="FOU22" s="360" t="s">
        <v>1325</v>
      </c>
      <c r="FOV22" s="360" t="s">
        <v>1325</v>
      </c>
      <c r="FOW22" s="360" t="s">
        <v>1325</v>
      </c>
      <c r="FOX22" s="360" t="s">
        <v>1325</v>
      </c>
      <c r="FOY22" s="360" t="s">
        <v>1325</v>
      </c>
      <c r="FOZ22" s="360" t="s">
        <v>1325</v>
      </c>
      <c r="FPA22" s="360" t="s">
        <v>1325</v>
      </c>
      <c r="FPB22" s="360" t="s">
        <v>1325</v>
      </c>
      <c r="FPC22" s="360" t="s">
        <v>1325</v>
      </c>
      <c r="FPD22" s="360" t="s">
        <v>1325</v>
      </c>
      <c r="FPE22" s="360" t="s">
        <v>1325</v>
      </c>
      <c r="FPF22" s="360" t="s">
        <v>1325</v>
      </c>
      <c r="FPG22" s="360" t="s">
        <v>1325</v>
      </c>
      <c r="FPH22" s="360" t="s">
        <v>1325</v>
      </c>
      <c r="FPI22" s="360" t="s">
        <v>1325</v>
      </c>
      <c r="FPJ22" s="360" t="s">
        <v>1325</v>
      </c>
      <c r="FPK22" s="360" t="s">
        <v>1325</v>
      </c>
      <c r="FPL22" s="360" t="s">
        <v>1325</v>
      </c>
      <c r="FPM22" s="360" t="s">
        <v>1325</v>
      </c>
      <c r="FPN22" s="360" t="s">
        <v>1325</v>
      </c>
      <c r="FPO22" s="360" t="s">
        <v>1325</v>
      </c>
      <c r="FPP22" s="360" t="s">
        <v>1325</v>
      </c>
      <c r="FPQ22" s="360" t="s">
        <v>1325</v>
      </c>
      <c r="FPR22" s="360" t="s">
        <v>1325</v>
      </c>
      <c r="FPS22" s="360" t="s">
        <v>1325</v>
      </c>
      <c r="FPT22" s="360" t="s">
        <v>1325</v>
      </c>
      <c r="FPU22" s="360" t="s">
        <v>1325</v>
      </c>
      <c r="FPV22" s="360" t="s">
        <v>1325</v>
      </c>
      <c r="FPW22" s="360" t="s">
        <v>1325</v>
      </c>
      <c r="FPX22" s="360" t="s">
        <v>1325</v>
      </c>
      <c r="FPY22" s="360" t="s">
        <v>1325</v>
      </c>
      <c r="FPZ22" s="360" t="s">
        <v>1325</v>
      </c>
      <c r="FQA22" s="360" t="s">
        <v>1325</v>
      </c>
      <c r="FQB22" s="360" t="s">
        <v>1325</v>
      </c>
      <c r="FQC22" s="360" t="s">
        <v>1325</v>
      </c>
      <c r="FQD22" s="360" t="s">
        <v>1325</v>
      </c>
      <c r="FQE22" s="360" t="s">
        <v>1325</v>
      </c>
      <c r="FQF22" s="360" t="s">
        <v>1325</v>
      </c>
      <c r="FQG22" s="360" t="s">
        <v>1325</v>
      </c>
      <c r="FQH22" s="360" t="s">
        <v>1325</v>
      </c>
      <c r="FQI22" s="360" t="s">
        <v>1325</v>
      </c>
      <c r="FQJ22" s="360" t="s">
        <v>1325</v>
      </c>
      <c r="FQK22" s="360" t="s">
        <v>1325</v>
      </c>
      <c r="FQL22" s="360" t="s">
        <v>1325</v>
      </c>
      <c r="FQM22" s="360" t="s">
        <v>1325</v>
      </c>
      <c r="FQN22" s="360" t="s">
        <v>1325</v>
      </c>
      <c r="FQO22" s="360" t="s">
        <v>1325</v>
      </c>
      <c r="FQP22" s="360" t="s">
        <v>1325</v>
      </c>
      <c r="FQQ22" s="360" t="s">
        <v>1325</v>
      </c>
      <c r="FQR22" s="360" t="s">
        <v>1325</v>
      </c>
      <c r="FQS22" s="360" t="s">
        <v>1325</v>
      </c>
      <c r="FQT22" s="360" t="s">
        <v>1325</v>
      </c>
      <c r="FQU22" s="360" t="s">
        <v>1325</v>
      </c>
      <c r="FQV22" s="360" t="s">
        <v>1325</v>
      </c>
      <c r="FQW22" s="360" t="s">
        <v>1325</v>
      </c>
      <c r="FQX22" s="360" t="s">
        <v>1325</v>
      </c>
      <c r="FQY22" s="360" t="s">
        <v>1325</v>
      </c>
      <c r="FQZ22" s="360" t="s">
        <v>1325</v>
      </c>
      <c r="FRA22" s="360" t="s">
        <v>1325</v>
      </c>
      <c r="FRB22" s="360" t="s">
        <v>1325</v>
      </c>
      <c r="FRC22" s="360" t="s">
        <v>1325</v>
      </c>
      <c r="FRD22" s="360" t="s">
        <v>1325</v>
      </c>
      <c r="FRE22" s="360" t="s">
        <v>1325</v>
      </c>
      <c r="FRF22" s="360" t="s">
        <v>1325</v>
      </c>
      <c r="FRG22" s="360" t="s">
        <v>1325</v>
      </c>
      <c r="FRH22" s="360" t="s">
        <v>1325</v>
      </c>
      <c r="FRI22" s="360" t="s">
        <v>1325</v>
      </c>
      <c r="FRJ22" s="360" t="s">
        <v>1325</v>
      </c>
      <c r="FRK22" s="360" t="s">
        <v>1325</v>
      </c>
      <c r="FRL22" s="360" t="s">
        <v>1325</v>
      </c>
      <c r="FRM22" s="360" t="s">
        <v>1325</v>
      </c>
      <c r="FRN22" s="360" t="s">
        <v>1325</v>
      </c>
      <c r="FRO22" s="360" t="s">
        <v>1325</v>
      </c>
      <c r="FRP22" s="360" t="s">
        <v>1325</v>
      </c>
      <c r="FRQ22" s="360" t="s">
        <v>1325</v>
      </c>
      <c r="FRR22" s="360" t="s">
        <v>1325</v>
      </c>
      <c r="FRS22" s="360" t="s">
        <v>1325</v>
      </c>
      <c r="FRT22" s="360" t="s">
        <v>1325</v>
      </c>
      <c r="FRU22" s="360" t="s">
        <v>1325</v>
      </c>
      <c r="FRV22" s="360" t="s">
        <v>1325</v>
      </c>
      <c r="FRW22" s="360" t="s">
        <v>1325</v>
      </c>
      <c r="FRX22" s="360" t="s">
        <v>1325</v>
      </c>
      <c r="FRY22" s="360" t="s">
        <v>1325</v>
      </c>
      <c r="FRZ22" s="360" t="s">
        <v>1325</v>
      </c>
      <c r="FSA22" s="360" t="s">
        <v>1325</v>
      </c>
      <c r="FSB22" s="360" t="s">
        <v>1325</v>
      </c>
      <c r="FSC22" s="360" t="s">
        <v>1325</v>
      </c>
      <c r="FSD22" s="360" t="s">
        <v>1325</v>
      </c>
      <c r="FSE22" s="360" t="s">
        <v>1325</v>
      </c>
      <c r="FSF22" s="360" t="s">
        <v>1325</v>
      </c>
      <c r="FSG22" s="360" t="s">
        <v>1325</v>
      </c>
      <c r="FSH22" s="360" t="s">
        <v>1325</v>
      </c>
      <c r="FSI22" s="360" t="s">
        <v>1325</v>
      </c>
      <c r="FSJ22" s="360" t="s">
        <v>1325</v>
      </c>
      <c r="FSK22" s="360" t="s">
        <v>1325</v>
      </c>
      <c r="FSL22" s="360" t="s">
        <v>1325</v>
      </c>
      <c r="FSM22" s="360" t="s">
        <v>1325</v>
      </c>
      <c r="FSN22" s="360" t="s">
        <v>1325</v>
      </c>
      <c r="FSO22" s="360" t="s">
        <v>1325</v>
      </c>
      <c r="FSP22" s="360" t="s">
        <v>1325</v>
      </c>
      <c r="FSQ22" s="360" t="s">
        <v>1325</v>
      </c>
      <c r="FSR22" s="360" t="s">
        <v>1325</v>
      </c>
      <c r="FSS22" s="360" t="s">
        <v>1325</v>
      </c>
      <c r="FST22" s="360" t="s">
        <v>1325</v>
      </c>
      <c r="FSU22" s="360" t="s">
        <v>1325</v>
      </c>
      <c r="FSV22" s="360" t="s">
        <v>1325</v>
      </c>
      <c r="FSW22" s="360" t="s">
        <v>1325</v>
      </c>
      <c r="FSX22" s="360" t="s">
        <v>1325</v>
      </c>
      <c r="FSY22" s="360" t="s">
        <v>1325</v>
      </c>
      <c r="FSZ22" s="360" t="s">
        <v>1325</v>
      </c>
      <c r="FTA22" s="360" t="s">
        <v>1325</v>
      </c>
      <c r="FTB22" s="360" t="s">
        <v>1325</v>
      </c>
      <c r="FTC22" s="360" t="s">
        <v>1325</v>
      </c>
      <c r="FTD22" s="360" t="s">
        <v>1325</v>
      </c>
      <c r="FTE22" s="360" t="s">
        <v>1325</v>
      </c>
      <c r="FTF22" s="360" t="s">
        <v>1325</v>
      </c>
      <c r="FTG22" s="360" t="s">
        <v>1325</v>
      </c>
      <c r="FTH22" s="360" t="s">
        <v>1325</v>
      </c>
      <c r="FTI22" s="360" t="s">
        <v>1325</v>
      </c>
      <c r="FTJ22" s="360" t="s">
        <v>1325</v>
      </c>
      <c r="FTK22" s="360" t="s">
        <v>1325</v>
      </c>
      <c r="FTL22" s="360" t="s">
        <v>1325</v>
      </c>
      <c r="FTM22" s="360" t="s">
        <v>1325</v>
      </c>
      <c r="FTN22" s="360" t="s">
        <v>1325</v>
      </c>
      <c r="FTO22" s="360" t="s">
        <v>1325</v>
      </c>
      <c r="FTP22" s="360" t="s">
        <v>1325</v>
      </c>
      <c r="FTQ22" s="360" t="s">
        <v>1325</v>
      </c>
      <c r="FTR22" s="360" t="s">
        <v>1325</v>
      </c>
      <c r="FTS22" s="360" t="s">
        <v>1325</v>
      </c>
      <c r="FTT22" s="360" t="s">
        <v>1325</v>
      </c>
      <c r="FTU22" s="360" t="s">
        <v>1325</v>
      </c>
      <c r="FTV22" s="360" t="s">
        <v>1325</v>
      </c>
      <c r="FTW22" s="360" t="s">
        <v>1325</v>
      </c>
      <c r="FTX22" s="360" t="s">
        <v>1325</v>
      </c>
      <c r="FTY22" s="360" t="s">
        <v>1325</v>
      </c>
      <c r="FTZ22" s="360" t="s">
        <v>1325</v>
      </c>
      <c r="FUA22" s="360" t="s">
        <v>1325</v>
      </c>
      <c r="FUB22" s="360" t="s">
        <v>1325</v>
      </c>
      <c r="FUC22" s="360" t="s">
        <v>1325</v>
      </c>
      <c r="FUD22" s="360" t="s">
        <v>1325</v>
      </c>
      <c r="FUE22" s="360" t="s">
        <v>1325</v>
      </c>
      <c r="FUF22" s="360" t="s">
        <v>1325</v>
      </c>
      <c r="FUG22" s="360" t="s">
        <v>1325</v>
      </c>
      <c r="FUH22" s="360" t="s">
        <v>1325</v>
      </c>
      <c r="FUI22" s="360" t="s">
        <v>1325</v>
      </c>
      <c r="FUJ22" s="360" t="s">
        <v>1325</v>
      </c>
      <c r="FUK22" s="360" t="s">
        <v>1325</v>
      </c>
      <c r="FUL22" s="360" t="s">
        <v>1325</v>
      </c>
      <c r="FUM22" s="360" t="s">
        <v>1325</v>
      </c>
      <c r="FUN22" s="360" t="s">
        <v>1325</v>
      </c>
      <c r="FUO22" s="360" t="s">
        <v>1325</v>
      </c>
      <c r="FUP22" s="360" t="s">
        <v>1325</v>
      </c>
      <c r="FUQ22" s="360" t="s">
        <v>1325</v>
      </c>
      <c r="FUR22" s="360" t="s">
        <v>1325</v>
      </c>
      <c r="FUS22" s="360" t="s">
        <v>1325</v>
      </c>
      <c r="FUT22" s="360" t="s">
        <v>1325</v>
      </c>
      <c r="FUU22" s="360" t="s">
        <v>1325</v>
      </c>
      <c r="FUV22" s="360" t="s">
        <v>1325</v>
      </c>
      <c r="FUW22" s="360" t="s">
        <v>1325</v>
      </c>
      <c r="FUX22" s="360" t="s">
        <v>1325</v>
      </c>
      <c r="FUY22" s="360" t="s">
        <v>1325</v>
      </c>
      <c r="FUZ22" s="360" t="s">
        <v>1325</v>
      </c>
      <c r="FVA22" s="360" t="s">
        <v>1325</v>
      </c>
      <c r="FVB22" s="360" t="s">
        <v>1325</v>
      </c>
      <c r="FVC22" s="360" t="s">
        <v>1325</v>
      </c>
      <c r="FVD22" s="360" t="s">
        <v>1325</v>
      </c>
      <c r="FVE22" s="360" t="s">
        <v>1325</v>
      </c>
      <c r="FVF22" s="360" t="s">
        <v>1325</v>
      </c>
      <c r="FVG22" s="360" t="s">
        <v>1325</v>
      </c>
      <c r="FVH22" s="360" t="s">
        <v>1325</v>
      </c>
      <c r="FVI22" s="360" t="s">
        <v>1325</v>
      </c>
      <c r="FVJ22" s="360" t="s">
        <v>1325</v>
      </c>
      <c r="FVK22" s="360" t="s">
        <v>1325</v>
      </c>
      <c r="FVL22" s="360" t="s">
        <v>1325</v>
      </c>
      <c r="FVM22" s="360" t="s">
        <v>1325</v>
      </c>
      <c r="FVN22" s="360" t="s">
        <v>1325</v>
      </c>
      <c r="FVO22" s="360" t="s">
        <v>1325</v>
      </c>
      <c r="FVP22" s="360" t="s">
        <v>1325</v>
      </c>
      <c r="FVQ22" s="360" t="s">
        <v>1325</v>
      </c>
      <c r="FVR22" s="360" t="s">
        <v>1325</v>
      </c>
      <c r="FVS22" s="360" t="s">
        <v>1325</v>
      </c>
      <c r="FVT22" s="360" t="s">
        <v>1325</v>
      </c>
      <c r="FVU22" s="360" t="s">
        <v>1325</v>
      </c>
      <c r="FVV22" s="360" t="s">
        <v>1325</v>
      </c>
      <c r="FVW22" s="360" t="s">
        <v>1325</v>
      </c>
      <c r="FVX22" s="360" t="s">
        <v>1325</v>
      </c>
      <c r="FVY22" s="360" t="s">
        <v>1325</v>
      </c>
      <c r="FVZ22" s="360" t="s">
        <v>1325</v>
      </c>
      <c r="FWA22" s="360" t="s">
        <v>1325</v>
      </c>
      <c r="FWB22" s="360" t="s">
        <v>1325</v>
      </c>
      <c r="FWC22" s="360" t="s">
        <v>1325</v>
      </c>
      <c r="FWD22" s="360" t="s">
        <v>1325</v>
      </c>
      <c r="FWE22" s="360" t="s">
        <v>1325</v>
      </c>
      <c r="FWF22" s="360" t="s">
        <v>1325</v>
      </c>
      <c r="FWG22" s="360" t="s">
        <v>1325</v>
      </c>
      <c r="FWH22" s="360" t="s">
        <v>1325</v>
      </c>
      <c r="FWI22" s="360" t="s">
        <v>1325</v>
      </c>
      <c r="FWJ22" s="360" t="s">
        <v>1325</v>
      </c>
      <c r="FWK22" s="360" t="s">
        <v>1325</v>
      </c>
      <c r="FWL22" s="360" t="s">
        <v>1325</v>
      </c>
      <c r="FWM22" s="360" t="s">
        <v>1325</v>
      </c>
      <c r="FWN22" s="360" t="s">
        <v>1325</v>
      </c>
      <c r="FWO22" s="360" t="s">
        <v>1325</v>
      </c>
      <c r="FWP22" s="360" t="s">
        <v>1325</v>
      </c>
      <c r="FWQ22" s="360" t="s">
        <v>1325</v>
      </c>
      <c r="FWR22" s="360" t="s">
        <v>1325</v>
      </c>
      <c r="FWS22" s="360" t="s">
        <v>1325</v>
      </c>
      <c r="FWT22" s="360" t="s">
        <v>1325</v>
      </c>
      <c r="FWU22" s="360" t="s">
        <v>1325</v>
      </c>
      <c r="FWV22" s="360" t="s">
        <v>1325</v>
      </c>
      <c r="FWW22" s="360" t="s">
        <v>1325</v>
      </c>
      <c r="FWX22" s="360" t="s">
        <v>1325</v>
      </c>
      <c r="FWY22" s="360" t="s">
        <v>1325</v>
      </c>
      <c r="FWZ22" s="360" t="s">
        <v>1325</v>
      </c>
      <c r="FXA22" s="360" t="s">
        <v>1325</v>
      </c>
      <c r="FXB22" s="360" t="s">
        <v>1325</v>
      </c>
      <c r="FXC22" s="360" t="s">
        <v>1325</v>
      </c>
      <c r="FXD22" s="360" t="s">
        <v>1325</v>
      </c>
      <c r="FXE22" s="360" t="s">
        <v>1325</v>
      </c>
      <c r="FXF22" s="360" t="s">
        <v>1325</v>
      </c>
      <c r="FXG22" s="360" t="s">
        <v>1325</v>
      </c>
      <c r="FXH22" s="360" t="s">
        <v>1325</v>
      </c>
      <c r="FXI22" s="360" t="s">
        <v>1325</v>
      </c>
      <c r="FXJ22" s="360" t="s">
        <v>1325</v>
      </c>
      <c r="FXK22" s="360" t="s">
        <v>1325</v>
      </c>
      <c r="FXL22" s="360" t="s">
        <v>1325</v>
      </c>
      <c r="FXM22" s="360" t="s">
        <v>1325</v>
      </c>
      <c r="FXN22" s="360" t="s">
        <v>1325</v>
      </c>
      <c r="FXO22" s="360" t="s">
        <v>1325</v>
      </c>
      <c r="FXP22" s="360" t="s">
        <v>1325</v>
      </c>
      <c r="FXQ22" s="360" t="s">
        <v>1325</v>
      </c>
      <c r="FXR22" s="360" t="s">
        <v>1325</v>
      </c>
      <c r="FXS22" s="360" t="s">
        <v>1325</v>
      </c>
      <c r="FXT22" s="360" t="s">
        <v>1325</v>
      </c>
      <c r="FXU22" s="360" t="s">
        <v>1325</v>
      </c>
      <c r="FXV22" s="360" t="s">
        <v>1325</v>
      </c>
      <c r="FXW22" s="360" t="s">
        <v>1325</v>
      </c>
      <c r="FXX22" s="360" t="s">
        <v>1325</v>
      </c>
      <c r="FXY22" s="360" t="s">
        <v>1325</v>
      </c>
      <c r="FXZ22" s="360" t="s">
        <v>1325</v>
      </c>
      <c r="FYA22" s="360" t="s">
        <v>1325</v>
      </c>
      <c r="FYB22" s="360" t="s">
        <v>1325</v>
      </c>
      <c r="FYC22" s="360" t="s">
        <v>1325</v>
      </c>
      <c r="FYD22" s="360" t="s">
        <v>1325</v>
      </c>
      <c r="FYE22" s="360" t="s">
        <v>1325</v>
      </c>
      <c r="FYF22" s="360" t="s">
        <v>1325</v>
      </c>
      <c r="FYG22" s="360" t="s">
        <v>1325</v>
      </c>
      <c r="FYH22" s="360" t="s">
        <v>1325</v>
      </c>
      <c r="FYI22" s="360" t="s">
        <v>1325</v>
      </c>
      <c r="FYJ22" s="360" t="s">
        <v>1325</v>
      </c>
      <c r="FYK22" s="360" t="s">
        <v>1325</v>
      </c>
      <c r="FYL22" s="360" t="s">
        <v>1325</v>
      </c>
      <c r="FYM22" s="360" t="s">
        <v>1325</v>
      </c>
      <c r="FYN22" s="360" t="s">
        <v>1325</v>
      </c>
      <c r="FYO22" s="360" t="s">
        <v>1325</v>
      </c>
      <c r="FYP22" s="360" t="s">
        <v>1325</v>
      </c>
      <c r="FYQ22" s="360" t="s">
        <v>1325</v>
      </c>
      <c r="FYR22" s="360" t="s">
        <v>1325</v>
      </c>
      <c r="FYS22" s="360" t="s">
        <v>1325</v>
      </c>
      <c r="FYT22" s="360" t="s">
        <v>1325</v>
      </c>
      <c r="FYU22" s="360" t="s">
        <v>1325</v>
      </c>
      <c r="FYV22" s="360" t="s">
        <v>1325</v>
      </c>
      <c r="FYW22" s="360" t="s">
        <v>1325</v>
      </c>
      <c r="FYX22" s="360" t="s">
        <v>1325</v>
      </c>
      <c r="FYY22" s="360" t="s">
        <v>1325</v>
      </c>
      <c r="FYZ22" s="360" t="s">
        <v>1325</v>
      </c>
      <c r="FZA22" s="360" t="s">
        <v>1325</v>
      </c>
      <c r="FZB22" s="360" t="s">
        <v>1325</v>
      </c>
      <c r="FZC22" s="360" t="s">
        <v>1325</v>
      </c>
      <c r="FZD22" s="360" t="s">
        <v>1325</v>
      </c>
      <c r="FZE22" s="360" t="s">
        <v>1325</v>
      </c>
      <c r="FZF22" s="360" t="s">
        <v>1325</v>
      </c>
      <c r="FZG22" s="360" t="s">
        <v>1325</v>
      </c>
      <c r="FZH22" s="360" t="s">
        <v>1325</v>
      </c>
      <c r="FZI22" s="360" t="s">
        <v>1325</v>
      </c>
      <c r="FZJ22" s="360" t="s">
        <v>1325</v>
      </c>
      <c r="FZK22" s="360" t="s">
        <v>1325</v>
      </c>
      <c r="FZL22" s="360" t="s">
        <v>1325</v>
      </c>
      <c r="FZM22" s="360" t="s">
        <v>1325</v>
      </c>
      <c r="FZN22" s="360" t="s">
        <v>1325</v>
      </c>
      <c r="FZO22" s="360" t="s">
        <v>1325</v>
      </c>
      <c r="FZP22" s="360" t="s">
        <v>1325</v>
      </c>
      <c r="FZQ22" s="360" t="s">
        <v>1325</v>
      </c>
      <c r="FZR22" s="360" t="s">
        <v>1325</v>
      </c>
      <c r="FZS22" s="360" t="s">
        <v>1325</v>
      </c>
      <c r="FZT22" s="360" t="s">
        <v>1325</v>
      </c>
      <c r="FZU22" s="360" t="s">
        <v>1325</v>
      </c>
      <c r="FZV22" s="360" t="s">
        <v>1325</v>
      </c>
      <c r="FZW22" s="360" t="s">
        <v>1325</v>
      </c>
      <c r="FZX22" s="360" t="s">
        <v>1325</v>
      </c>
      <c r="FZY22" s="360" t="s">
        <v>1325</v>
      </c>
      <c r="FZZ22" s="360" t="s">
        <v>1325</v>
      </c>
      <c r="GAA22" s="360" t="s">
        <v>1325</v>
      </c>
      <c r="GAB22" s="360" t="s">
        <v>1325</v>
      </c>
      <c r="GAC22" s="360" t="s">
        <v>1325</v>
      </c>
      <c r="GAD22" s="360" t="s">
        <v>1325</v>
      </c>
      <c r="GAE22" s="360" t="s">
        <v>1325</v>
      </c>
      <c r="GAF22" s="360" t="s">
        <v>1325</v>
      </c>
      <c r="GAG22" s="360" t="s">
        <v>1325</v>
      </c>
      <c r="GAH22" s="360" t="s">
        <v>1325</v>
      </c>
      <c r="GAI22" s="360" t="s">
        <v>1325</v>
      </c>
      <c r="GAJ22" s="360" t="s">
        <v>1325</v>
      </c>
      <c r="GAK22" s="360" t="s">
        <v>1325</v>
      </c>
      <c r="GAL22" s="360" t="s">
        <v>1325</v>
      </c>
      <c r="GAM22" s="360" t="s">
        <v>1325</v>
      </c>
      <c r="GAN22" s="360" t="s">
        <v>1325</v>
      </c>
      <c r="GAO22" s="360" t="s">
        <v>1325</v>
      </c>
      <c r="GAP22" s="360" t="s">
        <v>1325</v>
      </c>
      <c r="GAQ22" s="360" t="s">
        <v>1325</v>
      </c>
      <c r="GAR22" s="360" t="s">
        <v>1325</v>
      </c>
      <c r="GAS22" s="360" t="s">
        <v>1325</v>
      </c>
      <c r="GAT22" s="360" t="s">
        <v>1325</v>
      </c>
      <c r="GAU22" s="360" t="s">
        <v>1325</v>
      </c>
      <c r="GAV22" s="360" t="s">
        <v>1325</v>
      </c>
      <c r="GAW22" s="360" t="s">
        <v>1325</v>
      </c>
      <c r="GAX22" s="360" t="s">
        <v>1325</v>
      </c>
      <c r="GAY22" s="360" t="s">
        <v>1325</v>
      </c>
      <c r="GAZ22" s="360" t="s">
        <v>1325</v>
      </c>
      <c r="GBA22" s="360" t="s">
        <v>1325</v>
      </c>
      <c r="GBB22" s="360" t="s">
        <v>1325</v>
      </c>
      <c r="GBC22" s="360" t="s">
        <v>1325</v>
      </c>
      <c r="GBD22" s="360" t="s">
        <v>1325</v>
      </c>
      <c r="GBE22" s="360" t="s">
        <v>1325</v>
      </c>
      <c r="GBF22" s="360" t="s">
        <v>1325</v>
      </c>
      <c r="GBG22" s="360" t="s">
        <v>1325</v>
      </c>
      <c r="GBH22" s="360" t="s">
        <v>1325</v>
      </c>
      <c r="GBI22" s="360" t="s">
        <v>1325</v>
      </c>
      <c r="GBJ22" s="360" t="s">
        <v>1325</v>
      </c>
      <c r="GBK22" s="360" t="s">
        <v>1325</v>
      </c>
      <c r="GBL22" s="360" t="s">
        <v>1325</v>
      </c>
      <c r="GBM22" s="360" t="s">
        <v>1325</v>
      </c>
      <c r="GBN22" s="360" t="s">
        <v>1325</v>
      </c>
      <c r="GBO22" s="360" t="s">
        <v>1325</v>
      </c>
      <c r="GBP22" s="360" t="s">
        <v>1325</v>
      </c>
      <c r="GBQ22" s="360" t="s">
        <v>1325</v>
      </c>
      <c r="GBR22" s="360" t="s">
        <v>1325</v>
      </c>
      <c r="GBS22" s="360" t="s">
        <v>1325</v>
      </c>
      <c r="GBT22" s="360" t="s">
        <v>1325</v>
      </c>
      <c r="GBU22" s="360" t="s">
        <v>1325</v>
      </c>
      <c r="GBV22" s="360" t="s">
        <v>1325</v>
      </c>
      <c r="GBW22" s="360" t="s">
        <v>1325</v>
      </c>
      <c r="GBX22" s="360" t="s">
        <v>1325</v>
      </c>
      <c r="GBY22" s="360" t="s">
        <v>1325</v>
      </c>
      <c r="GBZ22" s="360" t="s">
        <v>1325</v>
      </c>
      <c r="GCA22" s="360" t="s">
        <v>1325</v>
      </c>
      <c r="GCB22" s="360" t="s">
        <v>1325</v>
      </c>
      <c r="GCC22" s="360" t="s">
        <v>1325</v>
      </c>
      <c r="GCD22" s="360" t="s">
        <v>1325</v>
      </c>
      <c r="GCE22" s="360" t="s">
        <v>1325</v>
      </c>
      <c r="GCF22" s="360" t="s">
        <v>1325</v>
      </c>
      <c r="GCG22" s="360" t="s">
        <v>1325</v>
      </c>
      <c r="GCH22" s="360" t="s">
        <v>1325</v>
      </c>
      <c r="GCI22" s="360" t="s">
        <v>1325</v>
      </c>
      <c r="GCJ22" s="360" t="s">
        <v>1325</v>
      </c>
      <c r="GCK22" s="360" t="s">
        <v>1325</v>
      </c>
      <c r="GCL22" s="360" t="s">
        <v>1325</v>
      </c>
      <c r="GCM22" s="360" t="s">
        <v>1325</v>
      </c>
      <c r="GCN22" s="360" t="s">
        <v>1325</v>
      </c>
      <c r="GCO22" s="360" t="s">
        <v>1325</v>
      </c>
      <c r="GCP22" s="360" t="s">
        <v>1325</v>
      </c>
      <c r="GCQ22" s="360" t="s">
        <v>1325</v>
      </c>
      <c r="GCR22" s="360" t="s">
        <v>1325</v>
      </c>
      <c r="GCS22" s="360" t="s">
        <v>1325</v>
      </c>
      <c r="GCT22" s="360" t="s">
        <v>1325</v>
      </c>
      <c r="GCU22" s="360" t="s">
        <v>1325</v>
      </c>
      <c r="GCV22" s="360" t="s">
        <v>1325</v>
      </c>
      <c r="GCW22" s="360" t="s">
        <v>1325</v>
      </c>
      <c r="GCX22" s="360" t="s">
        <v>1325</v>
      </c>
      <c r="GCY22" s="360" t="s">
        <v>1325</v>
      </c>
      <c r="GCZ22" s="360" t="s">
        <v>1325</v>
      </c>
      <c r="GDA22" s="360" t="s">
        <v>1325</v>
      </c>
      <c r="GDB22" s="360" t="s">
        <v>1325</v>
      </c>
      <c r="GDC22" s="360" t="s">
        <v>1325</v>
      </c>
      <c r="GDD22" s="360" t="s">
        <v>1325</v>
      </c>
      <c r="GDE22" s="360" t="s">
        <v>1325</v>
      </c>
      <c r="GDF22" s="360" t="s">
        <v>1325</v>
      </c>
      <c r="GDG22" s="360" t="s">
        <v>1325</v>
      </c>
      <c r="GDH22" s="360" t="s">
        <v>1325</v>
      </c>
      <c r="GDI22" s="360" t="s">
        <v>1325</v>
      </c>
      <c r="GDJ22" s="360" t="s">
        <v>1325</v>
      </c>
      <c r="GDK22" s="360" t="s">
        <v>1325</v>
      </c>
      <c r="GDL22" s="360" t="s">
        <v>1325</v>
      </c>
      <c r="GDM22" s="360" t="s">
        <v>1325</v>
      </c>
      <c r="GDN22" s="360" t="s">
        <v>1325</v>
      </c>
      <c r="GDO22" s="360" t="s">
        <v>1325</v>
      </c>
      <c r="GDP22" s="360" t="s">
        <v>1325</v>
      </c>
      <c r="GDQ22" s="360" t="s">
        <v>1325</v>
      </c>
      <c r="GDR22" s="360" t="s">
        <v>1325</v>
      </c>
      <c r="GDS22" s="360" t="s">
        <v>1325</v>
      </c>
      <c r="GDT22" s="360" t="s">
        <v>1325</v>
      </c>
      <c r="GDU22" s="360" t="s">
        <v>1325</v>
      </c>
      <c r="GDV22" s="360" t="s">
        <v>1325</v>
      </c>
      <c r="GDW22" s="360" t="s">
        <v>1325</v>
      </c>
      <c r="GDX22" s="360" t="s">
        <v>1325</v>
      </c>
      <c r="GDY22" s="360" t="s">
        <v>1325</v>
      </c>
      <c r="GDZ22" s="360" t="s">
        <v>1325</v>
      </c>
      <c r="GEA22" s="360" t="s">
        <v>1325</v>
      </c>
      <c r="GEB22" s="360" t="s">
        <v>1325</v>
      </c>
      <c r="GEC22" s="360" t="s">
        <v>1325</v>
      </c>
      <c r="GED22" s="360" t="s">
        <v>1325</v>
      </c>
      <c r="GEE22" s="360" t="s">
        <v>1325</v>
      </c>
      <c r="GEF22" s="360" t="s">
        <v>1325</v>
      </c>
      <c r="GEG22" s="360" t="s">
        <v>1325</v>
      </c>
      <c r="GEH22" s="360" t="s">
        <v>1325</v>
      </c>
      <c r="GEI22" s="360" t="s">
        <v>1325</v>
      </c>
      <c r="GEJ22" s="360" t="s">
        <v>1325</v>
      </c>
      <c r="GEK22" s="360" t="s">
        <v>1325</v>
      </c>
      <c r="GEL22" s="360" t="s">
        <v>1325</v>
      </c>
      <c r="GEM22" s="360" t="s">
        <v>1325</v>
      </c>
      <c r="GEN22" s="360" t="s">
        <v>1325</v>
      </c>
      <c r="GEO22" s="360" t="s">
        <v>1325</v>
      </c>
      <c r="GEP22" s="360" t="s">
        <v>1325</v>
      </c>
      <c r="GEQ22" s="360" t="s">
        <v>1325</v>
      </c>
      <c r="GER22" s="360" t="s">
        <v>1325</v>
      </c>
      <c r="GES22" s="360" t="s">
        <v>1325</v>
      </c>
      <c r="GET22" s="360" t="s">
        <v>1325</v>
      </c>
      <c r="GEU22" s="360" t="s">
        <v>1325</v>
      </c>
      <c r="GEV22" s="360" t="s">
        <v>1325</v>
      </c>
      <c r="GEW22" s="360" t="s">
        <v>1325</v>
      </c>
      <c r="GEX22" s="360" t="s">
        <v>1325</v>
      </c>
      <c r="GEY22" s="360" t="s">
        <v>1325</v>
      </c>
      <c r="GEZ22" s="360" t="s">
        <v>1325</v>
      </c>
      <c r="GFA22" s="360" t="s">
        <v>1325</v>
      </c>
      <c r="GFB22" s="360" t="s">
        <v>1325</v>
      </c>
      <c r="GFC22" s="360" t="s">
        <v>1325</v>
      </c>
      <c r="GFD22" s="360" t="s">
        <v>1325</v>
      </c>
      <c r="GFE22" s="360" t="s">
        <v>1325</v>
      </c>
      <c r="GFF22" s="360" t="s">
        <v>1325</v>
      </c>
      <c r="GFG22" s="360" t="s">
        <v>1325</v>
      </c>
      <c r="GFH22" s="360" t="s">
        <v>1325</v>
      </c>
      <c r="GFI22" s="360" t="s">
        <v>1325</v>
      </c>
      <c r="GFJ22" s="360" t="s">
        <v>1325</v>
      </c>
      <c r="GFK22" s="360" t="s">
        <v>1325</v>
      </c>
      <c r="GFL22" s="360" t="s">
        <v>1325</v>
      </c>
      <c r="GFM22" s="360" t="s">
        <v>1325</v>
      </c>
      <c r="GFN22" s="360" t="s">
        <v>1325</v>
      </c>
      <c r="GFO22" s="360" t="s">
        <v>1325</v>
      </c>
      <c r="GFP22" s="360" t="s">
        <v>1325</v>
      </c>
      <c r="GFQ22" s="360" t="s">
        <v>1325</v>
      </c>
      <c r="GFR22" s="360" t="s">
        <v>1325</v>
      </c>
      <c r="GFS22" s="360" t="s">
        <v>1325</v>
      </c>
      <c r="GFT22" s="360" t="s">
        <v>1325</v>
      </c>
      <c r="GFU22" s="360" t="s">
        <v>1325</v>
      </c>
      <c r="GFV22" s="360" t="s">
        <v>1325</v>
      </c>
      <c r="GFW22" s="360" t="s">
        <v>1325</v>
      </c>
      <c r="GFX22" s="360" t="s">
        <v>1325</v>
      </c>
      <c r="GFY22" s="360" t="s">
        <v>1325</v>
      </c>
      <c r="GFZ22" s="360" t="s">
        <v>1325</v>
      </c>
      <c r="GGA22" s="360" t="s">
        <v>1325</v>
      </c>
      <c r="GGB22" s="360" t="s">
        <v>1325</v>
      </c>
      <c r="GGC22" s="360" t="s">
        <v>1325</v>
      </c>
      <c r="GGD22" s="360" t="s">
        <v>1325</v>
      </c>
      <c r="GGE22" s="360" t="s">
        <v>1325</v>
      </c>
      <c r="GGF22" s="360" t="s">
        <v>1325</v>
      </c>
      <c r="GGG22" s="360" t="s">
        <v>1325</v>
      </c>
      <c r="GGH22" s="360" t="s">
        <v>1325</v>
      </c>
      <c r="GGI22" s="360" t="s">
        <v>1325</v>
      </c>
      <c r="GGJ22" s="360" t="s">
        <v>1325</v>
      </c>
      <c r="GGK22" s="360" t="s">
        <v>1325</v>
      </c>
      <c r="GGL22" s="360" t="s">
        <v>1325</v>
      </c>
      <c r="GGM22" s="360" t="s">
        <v>1325</v>
      </c>
      <c r="GGN22" s="360" t="s">
        <v>1325</v>
      </c>
      <c r="GGO22" s="360" t="s">
        <v>1325</v>
      </c>
      <c r="GGP22" s="360" t="s">
        <v>1325</v>
      </c>
      <c r="GGQ22" s="360" t="s">
        <v>1325</v>
      </c>
      <c r="GGR22" s="360" t="s">
        <v>1325</v>
      </c>
      <c r="GGS22" s="360" t="s">
        <v>1325</v>
      </c>
      <c r="GGT22" s="360" t="s">
        <v>1325</v>
      </c>
      <c r="GGU22" s="360" t="s">
        <v>1325</v>
      </c>
      <c r="GGV22" s="360" t="s">
        <v>1325</v>
      </c>
      <c r="GGW22" s="360" t="s">
        <v>1325</v>
      </c>
      <c r="GGX22" s="360" t="s">
        <v>1325</v>
      </c>
      <c r="GGY22" s="360" t="s">
        <v>1325</v>
      </c>
      <c r="GGZ22" s="360" t="s">
        <v>1325</v>
      </c>
      <c r="GHA22" s="360" t="s">
        <v>1325</v>
      </c>
      <c r="GHB22" s="360" t="s">
        <v>1325</v>
      </c>
      <c r="GHC22" s="360" t="s">
        <v>1325</v>
      </c>
      <c r="GHD22" s="360" t="s">
        <v>1325</v>
      </c>
      <c r="GHE22" s="360" t="s">
        <v>1325</v>
      </c>
      <c r="GHF22" s="360" t="s">
        <v>1325</v>
      </c>
      <c r="GHG22" s="360" t="s">
        <v>1325</v>
      </c>
      <c r="GHH22" s="360" t="s">
        <v>1325</v>
      </c>
      <c r="GHI22" s="360" t="s">
        <v>1325</v>
      </c>
      <c r="GHJ22" s="360" t="s">
        <v>1325</v>
      </c>
      <c r="GHK22" s="360" t="s">
        <v>1325</v>
      </c>
      <c r="GHL22" s="360" t="s">
        <v>1325</v>
      </c>
      <c r="GHM22" s="360" t="s">
        <v>1325</v>
      </c>
      <c r="GHN22" s="360" t="s">
        <v>1325</v>
      </c>
      <c r="GHO22" s="360" t="s">
        <v>1325</v>
      </c>
      <c r="GHP22" s="360" t="s">
        <v>1325</v>
      </c>
      <c r="GHQ22" s="360" t="s">
        <v>1325</v>
      </c>
      <c r="GHR22" s="360" t="s">
        <v>1325</v>
      </c>
      <c r="GHS22" s="360" t="s">
        <v>1325</v>
      </c>
      <c r="GHT22" s="360" t="s">
        <v>1325</v>
      </c>
      <c r="GHU22" s="360" t="s">
        <v>1325</v>
      </c>
      <c r="GHV22" s="360" t="s">
        <v>1325</v>
      </c>
      <c r="GHW22" s="360" t="s">
        <v>1325</v>
      </c>
      <c r="GHX22" s="360" t="s">
        <v>1325</v>
      </c>
      <c r="GHY22" s="360" t="s">
        <v>1325</v>
      </c>
      <c r="GHZ22" s="360" t="s">
        <v>1325</v>
      </c>
      <c r="GIA22" s="360" t="s">
        <v>1325</v>
      </c>
      <c r="GIB22" s="360" t="s">
        <v>1325</v>
      </c>
      <c r="GIC22" s="360" t="s">
        <v>1325</v>
      </c>
      <c r="GID22" s="360" t="s">
        <v>1325</v>
      </c>
      <c r="GIE22" s="360" t="s">
        <v>1325</v>
      </c>
      <c r="GIF22" s="360" t="s">
        <v>1325</v>
      </c>
      <c r="GIG22" s="360" t="s">
        <v>1325</v>
      </c>
      <c r="GIH22" s="360" t="s">
        <v>1325</v>
      </c>
      <c r="GII22" s="360" t="s">
        <v>1325</v>
      </c>
      <c r="GIJ22" s="360" t="s">
        <v>1325</v>
      </c>
      <c r="GIK22" s="360" t="s">
        <v>1325</v>
      </c>
      <c r="GIL22" s="360" t="s">
        <v>1325</v>
      </c>
      <c r="GIM22" s="360" t="s">
        <v>1325</v>
      </c>
      <c r="GIN22" s="360" t="s">
        <v>1325</v>
      </c>
      <c r="GIO22" s="360" t="s">
        <v>1325</v>
      </c>
      <c r="GIP22" s="360" t="s">
        <v>1325</v>
      </c>
      <c r="GIQ22" s="360" t="s">
        <v>1325</v>
      </c>
      <c r="GIR22" s="360" t="s">
        <v>1325</v>
      </c>
      <c r="GIS22" s="360" t="s">
        <v>1325</v>
      </c>
      <c r="GIT22" s="360" t="s">
        <v>1325</v>
      </c>
      <c r="GIU22" s="360" t="s">
        <v>1325</v>
      </c>
      <c r="GIV22" s="360" t="s">
        <v>1325</v>
      </c>
      <c r="GIW22" s="360" t="s">
        <v>1325</v>
      </c>
      <c r="GIX22" s="360" t="s">
        <v>1325</v>
      </c>
      <c r="GIY22" s="360" t="s">
        <v>1325</v>
      </c>
      <c r="GIZ22" s="360" t="s">
        <v>1325</v>
      </c>
      <c r="GJA22" s="360" t="s">
        <v>1325</v>
      </c>
      <c r="GJB22" s="360" t="s">
        <v>1325</v>
      </c>
      <c r="GJC22" s="360" t="s">
        <v>1325</v>
      </c>
      <c r="GJD22" s="360" t="s">
        <v>1325</v>
      </c>
      <c r="GJE22" s="360" t="s">
        <v>1325</v>
      </c>
      <c r="GJF22" s="360" t="s">
        <v>1325</v>
      </c>
      <c r="GJG22" s="360" t="s">
        <v>1325</v>
      </c>
      <c r="GJH22" s="360" t="s">
        <v>1325</v>
      </c>
      <c r="GJI22" s="360" t="s">
        <v>1325</v>
      </c>
      <c r="GJJ22" s="360" t="s">
        <v>1325</v>
      </c>
      <c r="GJK22" s="360" t="s">
        <v>1325</v>
      </c>
      <c r="GJL22" s="360" t="s">
        <v>1325</v>
      </c>
      <c r="GJM22" s="360" t="s">
        <v>1325</v>
      </c>
      <c r="GJN22" s="360" t="s">
        <v>1325</v>
      </c>
      <c r="GJO22" s="360" t="s">
        <v>1325</v>
      </c>
      <c r="GJP22" s="360" t="s">
        <v>1325</v>
      </c>
      <c r="GJQ22" s="360" t="s">
        <v>1325</v>
      </c>
      <c r="GJR22" s="360" t="s">
        <v>1325</v>
      </c>
      <c r="GJS22" s="360" t="s">
        <v>1325</v>
      </c>
      <c r="GJT22" s="360" t="s">
        <v>1325</v>
      </c>
      <c r="GJU22" s="360" t="s">
        <v>1325</v>
      </c>
      <c r="GJV22" s="360" t="s">
        <v>1325</v>
      </c>
      <c r="GJW22" s="360" t="s">
        <v>1325</v>
      </c>
      <c r="GJX22" s="360" t="s">
        <v>1325</v>
      </c>
      <c r="GJY22" s="360" t="s">
        <v>1325</v>
      </c>
      <c r="GJZ22" s="360" t="s">
        <v>1325</v>
      </c>
      <c r="GKA22" s="360" t="s">
        <v>1325</v>
      </c>
      <c r="GKB22" s="360" t="s">
        <v>1325</v>
      </c>
      <c r="GKC22" s="360" t="s">
        <v>1325</v>
      </c>
      <c r="GKD22" s="360" t="s">
        <v>1325</v>
      </c>
      <c r="GKE22" s="360" t="s">
        <v>1325</v>
      </c>
      <c r="GKF22" s="360" t="s">
        <v>1325</v>
      </c>
      <c r="GKG22" s="360" t="s">
        <v>1325</v>
      </c>
      <c r="GKH22" s="360" t="s">
        <v>1325</v>
      </c>
      <c r="GKI22" s="360" t="s">
        <v>1325</v>
      </c>
      <c r="GKJ22" s="360" t="s">
        <v>1325</v>
      </c>
      <c r="GKK22" s="360" t="s">
        <v>1325</v>
      </c>
      <c r="GKL22" s="360" t="s">
        <v>1325</v>
      </c>
      <c r="GKM22" s="360" t="s">
        <v>1325</v>
      </c>
      <c r="GKN22" s="360" t="s">
        <v>1325</v>
      </c>
      <c r="GKO22" s="360" t="s">
        <v>1325</v>
      </c>
      <c r="GKP22" s="360" t="s">
        <v>1325</v>
      </c>
      <c r="GKQ22" s="360" t="s">
        <v>1325</v>
      </c>
      <c r="GKR22" s="360" t="s">
        <v>1325</v>
      </c>
      <c r="GKS22" s="360" t="s">
        <v>1325</v>
      </c>
      <c r="GKT22" s="360" t="s">
        <v>1325</v>
      </c>
      <c r="GKU22" s="360" t="s">
        <v>1325</v>
      </c>
      <c r="GKV22" s="360" t="s">
        <v>1325</v>
      </c>
      <c r="GKW22" s="360" t="s">
        <v>1325</v>
      </c>
      <c r="GKX22" s="360" t="s">
        <v>1325</v>
      </c>
      <c r="GKY22" s="360" t="s">
        <v>1325</v>
      </c>
      <c r="GKZ22" s="360" t="s">
        <v>1325</v>
      </c>
      <c r="GLA22" s="360" t="s">
        <v>1325</v>
      </c>
      <c r="GLB22" s="360" t="s">
        <v>1325</v>
      </c>
      <c r="GLC22" s="360" t="s">
        <v>1325</v>
      </c>
      <c r="GLD22" s="360" t="s">
        <v>1325</v>
      </c>
      <c r="GLE22" s="360" t="s">
        <v>1325</v>
      </c>
      <c r="GLF22" s="360" t="s">
        <v>1325</v>
      </c>
      <c r="GLG22" s="360" t="s">
        <v>1325</v>
      </c>
      <c r="GLH22" s="360" t="s">
        <v>1325</v>
      </c>
      <c r="GLI22" s="360" t="s">
        <v>1325</v>
      </c>
      <c r="GLJ22" s="360" t="s">
        <v>1325</v>
      </c>
      <c r="GLK22" s="360" t="s">
        <v>1325</v>
      </c>
      <c r="GLL22" s="360" t="s">
        <v>1325</v>
      </c>
      <c r="GLM22" s="360" t="s">
        <v>1325</v>
      </c>
      <c r="GLN22" s="360" t="s">
        <v>1325</v>
      </c>
      <c r="GLO22" s="360" t="s">
        <v>1325</v>
      </c>
      <c r="GLP22" s="360" t="s">
        <v>1325</v>
      </c>
      <c r="GLQ22" s="360" t="s">
        <v>1325</v>
      </c>
      <c r="GLR22" s="360" t="s">
        <v>1325</v>
      </c>
      <c r="GLS22" s="360" t="s">
        <v>1325</v>
      </c>
      <c r="GLT22" s="360" t="s">
        <v>1325</v>
      </c>
      <c r="GLU22" s="360" t="s">
        <v>1325</v>
      </c>
      <c r="GLV22" s="360" t="s">
        <v>1325</v>
      </c>
      <c r="GLW22" s="360" t="s">
        <v>1325</v>
      </c>
      <c r="GLX22" s="360" t="s">
        <v>1325</v>
      </c>
      <c r="GLY22" s="360" t="s">
        <v>1325</v>
      </c>
      <c r="GLZ22" s="360" t="s">
        <v>1325</v>
      </c>
      <c r="GMA22" s="360" t="s">
        <v>1325</v>
      </c>
      <c r="GMB22" s="360" t="s">
        <v>1325</v>
      </c>
      <c r="GMC22" s="360" t="s">
        <v>1325</v>
      </c>
      <c r="GMD22" s="360" t="s">
        <v>1325</v>
      </c>
      <c r="GME22" s="360" t="s">
        <v>1325</v>
      </c>
      <c r="GMF22" s="360" t="s">
        <v>1325</v>
      </c>
      <c r="GMG22" s="360" t="s">
        <v>1325</v>
      </c>
      <c r="GMH22" s="360" t="s">
        <v>1325</v>
      </c>
      <c r="GMI22" s="360" t="s">
        <v>1325</v>
      </c>
      <c r="GMJ22" s="360" t="s">
        <v>1325</v>
      </c>
      <c r="GMK22" s="360" t="s">
        <v>1325</v>
      </c>
      <c r="GML22" s="360" t="s">
        <v>1325</v>
      </c>
      <c r="GMM22" s="360" t="s">
        <v>1325</v>
      </c>
      <c r="GMN22" s="360" t="s">
        <v>1325</v>
      </c>
      <c r="GMO22" s="360" t="s">
        <v>1325</v>
      </c>
      <c r="GMP22" s="360" t="s">
        <v>1325</v>
      </c>
      <c r="GMQ22" s="360" t="s">
        <v>1325</v>
      </c>
      <c r="GMR22" s="360" t="s">
        <v>1325</v>
      </c>
      <c r="GMS22" s="360" t="s">
        <v>1325</v>
      </c>
      <c r="GMT22" s="360" t="s">
        <v>1325</v>
      </c>
      <c r="GMU22" s="360" t="s">
        <v>1325</v>
      </c>
      <c r="GMV22" s="360" t="s">
        <v>1325</v>
      </c>
      <c r="GMW22" s="360" t="s">
        <v>1325</v>
      </c>
      <c r="GMX22" s="360" t="s">
        <v>1325</v>
      </c>
      <c r="GMY22" s="360" t="s">
        <v>1325</v>
      </c>
      <c r="GMZ22" s="360" t="s">
        <v>1325</v>
      </c>
      <c r="GNA22" s="360" t="s">
        <v>1325</v>
      </c>
      <c r="GNB22" s="360" t="s">
        <v>1325</v>
      </c>
      <c r="GNC22" s="360" t="s">
        <v>1325</v>
      </c>
      <c r="GND22" s="360" t="s">
        <v>1325</v>
      </c>
      <c r="GNE22" s="360" t="s">
        <v>1325</v>
      </c>
      <c r="GNF22" s="360" t="s">
        <v>1325</v>
      </c>
      <c r="GNG22" s="360" t="s">
        <v>1325</v>
      </c>
      <c r="GNH22" s="360" t="s">
        <v>1325</v>
      </c>
      <c r="GNI22" s="360" t="s">
        <v>1325</v>
      </c>
      <c r="GNJ22" s="360" t="s">
        <v>1325</v>
      </c>
      <c r="GNK22" s="360" t="s">
        <v>1325</v>
      </c>
      <c r="GNL22" s="360" t="s">
        <v>1325</v>
      </c>
      <c r="GNM22" s="360" t="s">
        <v>1325</v>
      </c>
      <c r="GNN22" s="360" t="s">
        <v>1325</v>
      </c>
      <c r="GNO22" s="360" t="s">
        <v>1325</v>
      </c>
      <c r="GNP22" s="360" t="s">
        <v>1325</v>
      </c>
      <c r="GNQ22" s="360" t="s">
        <v>1325</v>
      </c>
      <c r="GNR22" s="360" t="s">
        <v>1325</v>
      </c>
      <c r="GNS22" s="360" t="s">
        <v>1325</v>
      </c>
      <c r="GNT22" s="360" t="s">
        <v>1325</v>
      </c>
      <c r="GNU22" s="360" t="s">
        <v>1325</v>
      </c>
      <c r="GNV22" s="360" t="s">
        <v>1325</v>
      </c>
      <c r="GNW22" s="360" t="s">
        <v>1325</v>
      </c>
      <c r="GNX22" s="360" t="s">
        <v>1325</v>
      </c>
      <c r="GNY22" s="360" t="s">
        <v>1325</v>
      </c>
      <c r="GNZ22" s="360" t="s">
        <v>1325</v>
      </c>
      <c r="GOA22" s="360" t="s">
        <v>1325</v>
      </c>
      <c r="GOB22" s="360" t="s">
        <v>1325</v>
      </c>
      <c r="GOC22" s="360" t="s">
        <v>1325</v>
      </c>
      <c r="GOD22" s="360" t="s">
        <v>1325</v>
      </c>
      <c r="GOE22" s="360" t="s">
        <v>1325</v>
      </c>
      <c r="GOF22" s="360" t="s">
        <v>1325</v>
      </c>
      <c r="GOG22" s="360" t="s">
        <v>1325</v>
      </c>
      <c r="GOH22" s="360" t="s">
        <v>1325</v>
      </c>
      <c r="GOI22" s="360" t="s">
        <v>1325</v>
      </c>
      <c r="GOJ22" s="360" t="s">
        <v>1325</v>
      </c>
      <c r="GOK22" s="360" t="s">
        <v>1325</v>
      </c>
      <c r="GOL22" s="360" t="s">
        <v>1325</v>
      </c>
      <c r="GOM22" s="360" t="s">
        <v>1325</v>
      </c>
      <c r="GON22" s="360" t="s">
        <v>1325</v>
      </c>
      <c r="GOO22" s="360" t="s">
        <v>1325</v>
      </c>
      <c r="GOP22" s="360" t="s">
        <v>1325</v>
      </c>
      <c r="GOQ22" s="360" t="s">
        <v>1325</v>
      </c>
      <c r="GOR22" s="360" t="s">
        <v>1325</v>
      </c>
      <c r="GOS22" s="360" t="s">
        <v>1325</v>
      </c>
      <c r="GOT22" s="360" t="s">
        <v>1325</v>
      </c>
      <c r="GOU22" s="360" t="s">
        <v>1325</v>
      </c>
      <c r="GOV22" s="360" t="s">
        <v>1325</v>
      </c>
      <c r="GOW22" s="360" t="s">
        <v>1325</v>
      </c>
      <c r="GOX22" s="360" t="s">
        <v>1325</v>
      </c>
      <c r="GOY22" s="360" t="s">
        <v>1325</v>
      </c>
      <c r="GOZ22" s="360" t="s">
        <v>1325</v>
      </c>
      <c r="GPA22" s="360" t="s">
        <v>1325</v>
      </c>
      <c r="GPB22" s="360" t="s">
        <v>1325</v>
      </c>
      <c r="GPC22" s="360" t="s">
        <v>1325</v>
      </c>
      <c r="GPD22" s="360" t="s">
        <v>1325</v>
      </c>
      <c r="GPE22" s="360" t="s">
        <v>1325</v>
      </c>
      <c r="GPF22" s="360" t="s">
        <v>1325</v>
      </c>
      <c r="GPG22" s="360" t="s">
        <v>1325</v>
      </c>
      <c r="GPH22" s="360" t="s">
        <v>1325</v>
      </c>
      <c r="GPI22" s="360" t="s">
        <v>1325</v>
      </c>
      <c r="GPJ22" s="360" t="s">
        <v>1325</v>
      </c>
      <c r="GPK22" s="360" t="s">
        <v>1325</v>
      </c>
      <c r="GPL22" s="360" t="s">
        <v>1325</v>
      </c>
      <c r="GPM22" s="360" t="s">
        <v>1325</v>
      </c>
      <c r="GPN22" s="360" t="s">
        <v>1325</v>
      </c>
      <c r="GPO22" s="360" t="s">
        <v>1325</v>
      </c>
      <c r="GPP22" s="360" t="s">
        <v>1325</v>
      </c>
      <c r="GPQ22" s="360" t="s">
        <v>1325</v>
      </c>
      <c r="GPR22" s="360" t="s">
        <v>1325</v>
      </c>
      <c r="GPS22" s="360" t="s">
        <v>1325</v>
      </c>
      <c r="GPT22" s="360" t="s">
        <v>1325</v>
      </c>
      <c r="GPU22" s="360" t="s">
        <v>1325</v>
      </c>
      <c r="GPV22" s="360" t="s">
        <v>1325</v>
      </c>
      <c r="GPW22" s="360" t="s">
        <v>1325</v>
      </c>
      <c r="GPX22" s="360" t="s">
        <v>1325</v>
      </c>
      <c r="GPY22" s="360" t="s">
        <v>1325</v>
      </c>
      <c r="GPZ22" s="360" t="s">
        <v>1325</v>
      </c>
      <c r="GQA22" s="360" t="s">
        <v>1325</v>
      </c>
      <c r="GQB22" s="360" t="s">
        <v>1325</v>
      </c>
      <c r="GQC22" s="360" t="s">
        <v>1325</v>
      </c>
      <c r="GQD22" s="360" t="s">
        <v>1325</v>
      </c>
      <c r="GQE22" s="360" t="s">
        <v>1325</v>
      </c>
      <c r="GQF22" s="360" t="s">
        <v>1325</v>
      </c>
      <c r="GQG22" s="360" t="s">
        <v>1325</v>
      </c>
      <c r="GQH22" s="360" t="s">
        <v>1325</v>
      </c>
      <c r="GQI22" s="360" t="s">
        <v>1325</v>
      </c>
      <c r="GQJ22" s="360" t="s">
        <v>1325</v>
      </c>
      <c r="GQK22" s="360" t="s">
        <v>1325</v>
      </c>
      <c r="GQL22" s="360" t="s">
        <v>1325</v>
      </c>
      <c r="GQM22" s="360" t="s">
        <v>1325</v>
      </c>
      <c r="GQN22" s="360" t="s">
        <v>1325</v>
      </c>
      <c r="GQO22" s="360" t="s">
        <v>1325</v>
      </c>
      <c r="GQP22" s="360" t="s">
        <v>1325</v>
      </c>
      <c r="GQQ22" s="360" t="s">
        <v>1325</v>
      </c>
      <c r="GQR22" s="360" t="s">
        <v>1325</v>
      </c>
      <c r="GQS22" s="360" t="s">
        <v>1325</v>
      </c>
      <c r="GQT22" s="360" t="s">
        <v>1325</v>
      </c>
      <c r="GQU22" s="360" t="s">
        <v>1325</v>
      </c>
      <c r="GQV22" s="360" t="s">
        <v>1325</v>
      </c>
      <c r="GQW22" s="360" t="s">
        <v>1325</v>
      </c>
      <c r="GQX22" s="360" t="s">
        <v>1325</v>
      </c>
      <c r="GQY22" s="360" t="s">
        <v>1325</v>
      </c>
      <c r="GQZ22" s="360" t="s">
        <v>1325</v>
      </c>
      <c r="GRA22" s="360" t="s">
        <v>1325</v>
      </c>
      <c r="GRB22" s="360" t="s">
        <v>1325</v>
      </c>
      <c r="GRC22" s="360" t="s">
        <v>1325</v>
      </c>
      <c r="GRD22" s="360" t="s">
        <v>1325</v>
      </c>
      <c r="GRE22" s="360" t="s">
        <v>1325</v>
      </c>
      <c r="GRF22" s="360" t="s">
        <v>1325</v>
      </c>
      <c r="GRG22" s="360" t="s">
        <v>1325</v>
      </c>
      <c r="GRH22" s="360" t="s">
        <v>1325</v>
      </c>
      <c r="GRI22" s="360" t="s">
        <v>1325</v>
      </c>
      <c r="GRJ22" s="360" t="s">
        <v>1325</v>
      </c>
      <c r="GRK22" s="360" t="s">
        <v>1325</v>
      </c>
      <c r="GRL22" s="360" t="s">
        <v>1325</v>
      </c>
      <c r="GRM22" s="360" t="s">
        <v>1325</v>
      </c>
      <c r="GRN22" s="360" t="s">
        <v>1325</v>
      </c>
      <c r="GRO22" s="360" t="s">
        <v>1325</v>
      </c>
      <c r="GRP22" s="360" t="s">
        <v>1325</v>
      </c>
      <c r="GRQ22" s="360" t="s">
        <v>1325</v>
      </c>
      <c r="GRR22" s="360" t="s">
        <v>1325</v>
      </c>
      <c r="GRS22" s="360" t="s">
        <v>1325</v>
      </c>
      <c r="GRT22" s="360" t="s">
        <v>1325</v>
      </c>
      <c r="GRU22" s="360" t="s">
        <v>1325</v>
      </c>
      <c r="GRV22" s="360" t="s">
        <v>1325</v>
      </c>
      <c r="GRW22" s="360" t="s">
        <v>1325</v>
      </c>
      <c r="GRX22" s="360" t="s">
        <v>1325</v>
      </c>
      <c r="GRY22" s="360" t="s">
        <v>1325</v>
      </c>
      <c r="GRZ22" s="360" t="s">
        <v>1325</v>
      </c>
      <c r="GSA22" s="360" t="s">
        <v>1325</v>
      </c>
      <c r="GSB22" s="360" t="s">
        <v>1325</v>
      </c>
      <c r="GSC22" s="360" t="s">
        <v>1325</v>
      </c>
      <c r="GSD22" s="360" t="s">
        <v>1325</v>
      </c>
      <c r="GSE22" s="360" t="s">
        <v>1325</v>
      </c>
      <c r="GSF22" s="360" t="s">
        <v>1325</v>
      </c>
      <c r="GSG22" s="360" t="s">
        <v>1325</v>
      </c>
      <c r="GSH22" s="360" t="s">
        <v>1325</v>
      </c>
      <c r="GSI22" s="360" t="s">
        <v>1325</v>
      </c>
      <c r="GSJ22" s="360" t="s">
        <v>1325</v>
      </c>
      <c r="GSK22" s="360" t="s">
        <v>1325</v>
      </c>
      <c r="GSL22" s="360" t="s">
        <v>1325</v>
      </c>
      <c r="GSM22" s="360" t="s">
        <v>1325</v>
      </c>
      <c r="GSN22" s="360" t="s">
        <v>1325</v>
      </c>
      <c r="GSO22" s="360" t="s">
        <v>1325</v>
      </c>
      <c r="GSP22" s="360" t="s">
        <v>1325</v>
      </c>
      <c r="GSQ22" s="360" t="s">
        <v>1325</v>
      </c>
      <c r="GSR22" s="360" t="s">
        <v>1325</v>
      </c>
      <c r="GSS22" s="360" t="s">
        <v>1325</v>
      </c>
      <c r="GST22" s="360" t="s">
        <v>1325</v>
      </c>
      <c r="GSU22" s="360" t="s">
        <v>1325</v>
      </c>
      <c r="GSV22" s="360" t="s">
        <v>1325</v>
      </c>
      <c r="GSW22" s="360" t="s">
        <v>1325</v>
      </c>
      <c r="GSX22" s="360" t="s">
        <v>1325</v>
      </c>
      <c r="GSY22" s="360" t="s">
        <v>1325</v>
      </c>
      <c r="GSZ22" s="360" t="s">
        <v>1325</v>
      </c>
      <c r="GTA22" s="360" t="s">
        <v>1325</v>
      </c>
      <c r="GTB22" s="360" t="s">
        <v>1325</v>
      </c>
      <c r="GTC22" s="360" t="s">
        <v>1325</v>
      </c>
      <c r="GTD22" s="360" t="s">
        <v>1325</v>
      </c>
      <c r="GTE22" s="360" t="s">
        <v>1325</v>
      </c>
      <c r="GTF22" s="360" t="s">
        <v>1325</v>
      </c>
      <c r="GTG22" s="360" t="s">
        <v>1325</v>
      </c>
      <c r="GTH22" s="360" t="s">
        <v>1325</v>
      </c>
      <c r="GTI22" s="360" t="s">
        <v>1325</v>
      </c>
      <c r="GTJ22" s="360" t="s">
        <v>1325</v>
      </c>
      <c r="GTK22" s="360" t="s">
        <v>1325</v>
      </c>
      <c r="GTL22" s="360" t="s">
        <v>1325</v>
      </c>
      <c r="GTM22" s="360" t="s">
        <v>1325</v>
      </c>
      <c r="GTN22" s="360" t="s">
        <v>1325</v>
      </c>
      <c r="GTO22" s="360" t="s">
        <v>1325</v>
      </c>
      <c r="GTP22" s="360" t="s">
        <v>1325</v>
      </c>
      <c r="GTQ22" s="360" t="s">
        <v>1325</v>
      </c>
      <c r="GTR22" s="360" t="s">
        <v>1325</v>
      </c>
      <c r="GTS22" s="360" t="s">
        <v>1325</v>
      </c>
      <c r="GTT22" s="360" t="s">
        <v>1325</v>
      </c>
      <c r="GTU22" s="360" t="s">
        <v>1325</v>
      </c>
      <c r="GTV22" s="360" t="s">
        <v>1325</v>
      </c>
      <c r="GTW22" s="360" t="s">
        <v>1325</v>
      </c>
      <c r="GTX22" s="360" t="s">
        <v>1325</v>
      </c>
      <c r="GTY22" s="360" t="s">
        <v>1325</v>
      </c>
      <c r="GTZ22" s="360" t="s">
        <v>1325</v>
      </c>
      <c r="GUA22" s="360" t="s">
        <v>1325</v>
      </c>
      <c r="GUB22" s="360" t="s">
        <v>1325</v>
      </c>
      <c r="GUC22" s="360" t="s">
        <v>1325</v>
      </c>
      <c r="GUD22" s="360" t="s">
        <v>1325</v>
      </c>
      <c r="GUE22" s="360" t="s">
        <v>1325</v>
      </c>
      <c r="GUF22" s="360" t="s">
        <v>1325</v>
      </c>
      <c r="GUG22" s="360" t="s">
        <v>1325</v>
      </c>
      <c r="GUH22" s="360" t="s">
        <v>1325</v>
      </c>
      <c r="GUI22" s="360" t="s">
        <v>1325</v>
      </c>
      <c r="GUJ22" s="360" t="s">
        <v>1325</v>
      </c>
      <c r="GUK22" s="360" t="s">
        <v>1325</v>
      </c>
      <c r="GUL22" s="360" t="s">
        <v>1325</v>
      </c>
      <c r="GUM22" s="360" t="s">
        <v>1325</v>
      </c>
      <c r="GUN22" s="360" t="s">
        <v>1325</v>
      </c>
      <c r="GUO22" s="360" t="s">
        <v>1325</v>
      </c>
      <c r="GUP22" s="360" t="s">
        <v>1325</v>
      </c>
      <c r="GUQ22" s="360" t="s">
        <v>1325</v>
      </c>
      <c r="GUR22" s="360" t="s">
        <v>1325</v>
      </c>
      <c r="GUS22" s="360" t="s">
        <v>1325</v>
      </c>
      <c r="GUT22" s="360" t="s">
        <v>1325</v>
      </c>
      <c r="GUU22" s="360" t="s">
        <v>1325</v>
      </c>
      <c r="GUV22" s="360" t="s">
        <v>1325</v>
      </c>
      <c r="GUW22" s="360" t="s">
        <v>1325</v>
      </c>
      <c r="GUX22" s="360" t="s">
        <v>1325</v>
      </c>
      <c r="GUY22" s="360" t="s">
        <v>1325</v>
      </c>
      <c r="GUZ22" s="360" t="s">
        <v>1325</v>
      </c>
      <c r="GVA22" s="360" t="s">
        <v>1325</v>
      </c>
      <c r="GVB22" s="360" t="s">
        <v>1325</v>
      </c>
      <c r="GVC22" s="360" t="s">
        <v>1325</v>
      </c>
      <c r="GVD22" s="360" t="s">
        <v>1325</v>
      </c>
      <c r="GVE22" s="360" t="s">
        <v>1325</v>
      </c>
      <c r="GVF22" s="360" t="s">
        <v>1325</v>
      </c>
      <c r="GVG22" s="360" t="s">
        <v>1325</v>
      </c>
      <c r="GVH22" s="360" t="s">
        <v>1325</v>
      </c>
      <c r="GVI22" s="360" t="s">
        <v>1325</v>
      </c>
      <c r="GVJ22" s="360" t="s">
        <v>1325</v>
      </c>
      <c r="GVK22" s="360" t="s">
        <v>1325</v>
      </c>
      <c r="GVL22" s="360" t="s">
        <v>1325</v>
      </c>
      <c r="GVM22" s="360" t="s">
        <v>1325</v>
      </c>
      <c r="GVN22" s="360" t="s">
        <v>1325</v>
      </c>
      <c r="GVO22" s="360" t="s">
        <v>1325</v>
      </c>
      <c r="GVP22" s="360" t="s">
        <v>1325</v>
      </c>
      <c r="GVQ22" s="360" t="s">
        <v>1325</v>
      </c>
      <c r="GVR22" s="360" t="s">
        <v>1325</v>
      </c>
      <c r="GVS22" s="360" t="s">
        <v>1325</v>
      </c>
      <c r="GVT22" s="360" t="s">
        <v>1325</v>
      </c>
      <c r="GVU22" s="360" t="s">
        <v>1325</v>
      </c>
      <c r="GVV22" s="360" t="s">
        <v>1325</v>
      </c>
      <c r="GVW22" s="360" t="s">
        <v>1325</v>
      </c>
      <c r="GVX22" s="360" t="s">
        <v>1325</v>
      </c>
      <c r="GVY22" s="360" t="s">
        <v>1325</v>
      </c>
      <c r="GVZ22" s="360" t="s">
        <v>1325</v>
      </c>
      <c r="GWA22" s="360" t="s">
        <v>1325</v>
      </c>
      <c r="GWB22" s="360" t="s">
        <v>1325</v>
      </c>
      <c r="GWC22" s="360" t="s">
        <v>1325</v>
      </c>
      <c r="GWD22" s="360" t="s">
        <v>1325</v>
      </c>
      <c r="GWE22" s="360" t="s">
        <v>1325</v>
      </c>
      <c r="GWF22" s="360" t="s">
        <v>1325</v>
      </c>
      <c r="GWG22" s="360" t="s">
        <v>1325</v>
      </c>
      <c r="GWH22" s="360" t="s">
        <v>1325</v>
      </c>
      <c r="GWI22" s="360" t="s">
        <v>1325</v>
      </c>
      <c r="GWJ22" s="360" t="s">
        <v>1325</v>
      </c>
      <c r="GWK22" s="360" t="s">
        <v>1325</v>
      </c>
      <c r="GWL22" s="360" t="s">
        <v>1325</v>
      </c>
      <c r="GWM22" s="360" t="s">
        <v>1325</v>
      </c>
      <c r="GWN22" s="360" t="s">
        <v>1325</v>
      </c>
      <c r="GWO22" s="360" t="s">
        <v>1325</v>
      </c>
      <c r="GWP22" s="360" t="s">
        <v>1325</v>
      </c>
      <c r="GWQ22" s="360" t="s">
        <v>1325</v>
      </c>
      <c r="GWR22" s="360" t="s">
        <v>1325</v>
      </c>
      <c r="GWS22" s="360" t="s">
        <v>1325</v>
      </c>
      <c r="GWT22" s="360" t="s">
        <v>1325</v>
      </c>
      <c r="GWU22" s="360" t="s">
        <v>1325</v>
      </c>
      <c r="GWV22" s="360" t="s">
        <v>1325</v>
      </c>
      <c r="GWW22" s="360" t="s">
        <v>1325</v>
      </c>
      <c r="GWX22" s="360" t="s">
        <v>1325</v>
      </c>
      <c r="GWY22" s="360" t="s">
        <v>1325</v>
      </c>
      <c r="GWZ22" s="360" t="s">
        <v>1325</v>
      </c>
      <c r="GXA22" s="360" t="s">
        <v>1325</v>
      </c>
      <c r="GXB22" s="360" t="s">
        <v>1325</v>
      </c>
      <c r="GXC22" s="360" t="s">
        <v>1325</v>
      </c>
      <c r="GXD22" s="360" t="s">
        <v>1325</v>
      </c>
      <c r="GXE22" s="360" t="s">
        <v>1325</v>
      </c>
      <c r="GXF22" s="360" t="s">
        <v>1325</v>
      </c>
      <c r="GXG22" s="360" t="s">
        <v>1325</v>
      </c>
      <c r="GXH22" s="360" t="s">
        <v>1325</v>
      </c>
      <c r="GXI22" s="360" t="s">
        <v>1325</v>
      </c>
      <c r="GXJ22" s="360" t="s">
        <v>1325</v>
      </c>
      <c r="GXK22" s="360" t="s">
        <v>1325</v>
      </c>
      <c r="GXL22" s="360" t="s">
        <v>1325</v>
      </c>
      <c r="GXM22" s="360" t="s">
        <v>1325</v>
      </c>
      <c r="GXN22" s="360" t="s">
        <v>1325</v>
      </c>
      <c r="GXO22" s="360" t="s">
        <v>1325</v>
      </c>
      <c r="GXP22" s="360" t="s">
        <v>1325</v>
      </c>
      <c r="GXQ22" s="360" t="s">
        <v>1325</v>
      </c>
      <c r="GXR22" s="360" t="s">
        <v>1325</v>
      </c>
      <c r="GXS22" s="360" t="s">
        <v>1325</v>
      </c>
      <c r="GXT22" s="360" t="s">
        <v>1325</v>
      </c>
      <c r="GXU22" s="360" t="s">
        <v>1325</v>
      </c>
      <c r="GXV22" s="360" t="s">
        <v>1325</v>
      </c>
      <c r="GXW22" s="360" t="s">
        <v>1325</v>
      </c>
      <c r="GXX22" s="360" t="s">
        <v>1325</v>
      </c>
      <c r="GXY22" s="360" t="s">
        <v>1325</v>
      </c>
      <c r="GXZ22" s="360" t="s">
        <v>1325</v>
      </c>
      <c r="GYA22" s="360" t="s">
        <v>1325</v>
      </c>
      <c r="GYB22" s="360" t="s">
        <v>1325</v>
      </c>
      <c r="GYC22" s="360" t="s">
        <v>1325</v>
      </c>
      <c r="GYD22" s="360" t="s">
        <v>1325</v>
      </c>
      <c r="GYE22" s="360" t="s">
        <v>1325</v>
      </c>
      <c r="GYF22" s="360" t="s">
        <v>1325</v>
      </c>
      <c r="GYG22" s="360" t="s">
        <v>1325</v>
      </c>
      <c r="GYH22" s="360" t="s">
        <v>1325</v>
      </c>
      <c r="GYI22" s="360" t="s">
        <v>1325</v>
      </c>
      <c r="GYJ22" s="360" t="s">
        <v>1325</v>
      </c>
      <c r="GYK22" s="360" t="s">
        <v>1325</v>
      </c>
      <c r="GYL22" s="360" t="s">
        <v>1325</v>
      </c>
      <c r="GYM22" s="360" t="s">
        <v>1325</v>
      </c>
      <c r="GYN22" s="360" t="s">
        <v>1325</v>
      </c>
      <c r="GYO22" s="360" t="s">
        <v>1325</v>
      </c>
      <c r="GYP22" s="360" t="s">
        <v>1325</v>
      </c>
      <c r="GYQ22" s="360" t="s">
        <v>1325</v>
      </c>
      <c r="GYR22" s="360" t="s">
        <v>1325</v>
      </c>
      <c r="GYS22" s="360" t="s">
        <v>1325</v>
      </c>
      <c r="GYT22" s="360" t="s">
        <v>1325</v>
      </c>
      <c r="GYU22" s="360" t="s">
        <v>1325</v>
      </c>
      <c r="GYV22" s="360" t="s">
        <v>1325</v>
      </c>
      <c r="GYW22" s="360" t="s">
        <v>1325</v>
      </c>
      <c r="GYX22" s="360" t="s">
        <v>1325</v>
      </c>
      <c r="GYY22" s="360" t="s">
        <v>1325</v>
      </c>
      <c r="GYZ22" s="360" t="s">
        <v>1325</v>
      </c>
      <c r="GZA22" s="360" t="s">
        <v>1325</v>
      </c>
      <c r="GZB22" s="360" t="s">
        <v>1325</v>
      </c>
      <c r="GZC22" s="360" t="s">
        <v>1325</v>
      </c>
      <c r="GZD22" s="360" t="s">
        <v>1325</v>
      </c>
      <c r="GZE22" s="360" t="s">
        <v>1325</v>
      </c>
      <c r="GZF22" s="360" t="s">
        <v>1325</v>
      </c>
      <c r="GZG22" s="360" t="s">
        <v>1325</v>
      </c>
      <c r="GZH22" s="360" t="s">
        <v>1325</v>
      </c>
      <c r="GZI22" s="360" t="s">
        <v>1325</v>
      </c>
      <c r="GZJ22" s="360" t="s">
        <v>1325</v>
      </c>
      <c r="GZK22" s="360" t="s">
        <v>1325</v>
      </c>
      <c r="GZL22" s="360" t="s">
        <v>1325</v>
      </c>
      <c r="GZM22" s="360" t="s">
        <v>1325</v>
      </c>
      <c r="GZN22" s="360" t="s">
        <v>1325</v>
      </c>
      <c r="GZO22" s="360" t="s">
        <v>1325</v>
      </c>
      <c r="GZP22" s="360" t="s">
        <v>1325</v>
      </c>
      <c r="GZQ22" s="360" t="s">
        <v>1325</v>
      </c>
      <c r="GZR22" s="360" t="s">
        <v>1325</v>
      </c>
      <c r="GZS22" s="360" t="s">
        <v>1325</v>
      </c>
      <c r="GZT22" s="360" t="s">
        <v>1325</v>
      </c>
      <c r="GZU22" s="360" t="s">
        <v>1325</v>
      </c>
      <c r="GZV22" s="360" t="s">
        <v>1325</v>
      </c>
      <c r="GZW22" s="360" t="s">
        <v>1325</v>
      </c>
      <c r="GZX22" s="360" t="s">
        <v>1325</v>
      </c>
      <c r="GZY22" s="360" t="s">
        <v>1325</v>
      </c>
      <c r="GZZ22" s="360" t="s">
        <v>1325</v>
      </c>
      <c r="HAA22" s="360" t="s">
        <v>1325</v>
      </c>
      <c r="HAB22" s="360" t="s">
        <v>1325</v>
      </c>
      <c r="HAC22" s="360" t="s">
        <v>1325</v>
      </c>
      <c r="HAD22" s="360" t="s">
        <v>1325</v>
      </c>
      <c r="HAE22" s="360" t="s">
        <v>1325</v>
      </c>
      <c r="HAF22" s="360" t="s">
        <v>1325</v>
      </c>
      <c r="HAG22" s="360" t="s">
        <v>1325</v>
      </c>
      <c r="HAH22" s="360" t="s">
        <v>1325</v>
      </c>
      <c r="HAI22" s="360" t="s">
        <v>1325</v>
      </c>
      <c r="HAJ22" s="360" t="s">
        <v>1325</v>
      </c>
      <c r="HAK22" s="360" t="s">
        <v>1325</v>
      </c>
      <c r="HAL22" s="360" t="s">
        <v>1325</v>
      </c>
      <c r="HAM22" s="360" t="s">
        <v>1325</v>
      </c>
      <c r="HAN22" s="360" t="s">
        <v>1325</v>
      </c>
      <c r="HAO22" s="360" t="s">
        <v>1325</v>
      </c>
      <c r="HAP22" s="360" t="s">
        <v>1325</v>
      </c>
      <c r="HAQ22" s="360" t="s">
        <v>1325</v>
      </c>
      <c r="HAR22" s="360" t="s">
        <v>1325</v>
      </c>
      <c r="HAS22" s="360" t="s">
        <v>1325</v>
      </c>
      <c r="HAT22" s="360" t="s">
        <v>1325</v>
      </c>
      <c r="HAU22" s="360" t="s">
        <v>1325</v>
      </c>
      <c r="HAV22" s="360" t="s">
        <v>1325</v>
      </c>
      <c r="HAW22" s="360" t="s">
        <v>1325</v>
      </c>
      <c r="HAX22" s="360" t="s">
        <v>1325</v>
      </c>
      <c r="HAY22" s="360" t="s">
        <v>1325</v>
      </c>
      <c r="HAZ22" s="360" t="s">
        <v>1325</v>
      </c>
      <c r="HBA22" s="360" t="s">
        <v>1325</v>
      </c>
      <c r="HBB22" s="360" t="s">
        <v>1325</v>
      </c>
      <c r="HBC22" s="360" t="s">
        <v>1325</v>
      </c>
      <c r="HBD22" s="360" t="s">
        <v>1325</v>
      </c>
      <c r="HBE22" s="360" t="s">
        <v>1325</v>
      </c>
      <c r="HBF22" s="360" t="s">
        <v>1325</v>
      </c>
      <c r="HBG22" s="360" t="s">
        <v>1325</v>
      </c>
      <c r="HBH22" s="360" t="s">
        <v>1325</v>
      </c>
      <c r="HBI22" s="360" t="s">
        <v>1325</v>
      </c>
      <c r="HBJ22" s="360" t="s">
        <v>1325</v>
      </c>
      <c r="HBK22" s="360" t="s">
        <v>1325</v>
      </c>
      <c r="HBL22" s="360" t="s">
        <v>1325</v>
      </c>
      <c r="HBM22" s="360" t="s">
        <v>1325</v>
      </c>
      <c r="HBN22" s="360" t="s">
        <v>1325</v>
      </c>
      <c r="HBO22" s="360" t="s">
        <v>1325</v>
      </c>
      <c r="HBP22" s="360" t="s">
        <v>1325</v>
      </c>
      <c r="HBQ22" s="360" t="s">
        <v>1325</v>
      </c>
      <c r="HBR22" s="360" t="s">
        <v>1325</v>
      </c>
      <c r="HBS22" s="360" t="s">
        <v>1325</v>
      </c>
      <c r="HBT22" s="360" t="s">
        <v>1325</v>
      </c>
      <c r="HBU22" s="360" t="s">
        <v>1325</v>
      </c>
      <c r="HBV22" s="360" t="s">
        <v>1325</v>
      </c>
      <c r="HBW22" s="360" t="s">
        <v>1325</v>
      </c>
      <c r="HBX22" s="360" t="s">
        <v>1325</v>
      </c>
      <c r="HBY22" s="360" t="s">
        <v>1325</v>
      </c>
      <c r="HBZ22" s="360" t="s">
        <v>1325</v>
      </c>
      <c r="HCA22" s="360" t="s">
        <v>1325</v>
      </c>
      <c r="HCB22" s="360" t="s">
        <v>1325</v>
      </c>
      <c r="HCC22" s="360" t="s">
        <v>1325</v>
      </c>
      <c r="HCD22" s="360" t="s">
        <v>1325</v>
      </c>
      <c r="HCE22" s="360" t="s">
        <v>1325</v>
      </c>
      <c r="HCF22" s="360" t="s">
        <v>1325</v>
      </c>
      <c r="HCG22" s="360" t="s">
        <v>1325</v>
      </c>
      <c r="HCH22" s="360" t="s">
        <v>1325</v>
      </c>
      <c r="HCI22" s="360" t="s">
        <v>1325</v>
      </c>
      <c r="HCJ22" s="360" t="s">
        <v>1325</v>
      </c>
      <c r="HCK22" s="360" t="s">
        <v>1325</v>
      </c>
      <c r="HCL22" s="360" t="s">
        <v>1325</v>
      </c>
      <c r="HCM22" s="360" t="s">
        <v>1325</v>
      </c>
      <c r="HCN22" s="360" t="s">
        <v>1325</v>
      </c>
      <c r="HCO22" s="360" t="s">
        <v>1325</v>
      </c>
      <c r="HCP22" s="360" t="s">
        <v>1325</v>
      </c>
      <c r="HCQ22" s="360" t="s">
        <v>1325</v>
      </c>
      <c r="HCR22" s="360" t="s">
        <v>1325</v>
      </c>
      <c r="HCS22" s="360" t="s">
        <v>1325</v>
      </c>
      <c r="HCT22" s="360" t="s">
        <v>1325</v>
      </c>
      <c r="HCU22" s="360" t="s">
        <v>1325</v>
      </c>
      <c r="HCV22" s="360" t="s">
        <v>1325</v>
      </c>
      <c r="HCW22" s="360" t="s">
        <v>1325</v>
      </c>
      <c r="HCX22" s="360" t="s">
        <v>1325</v>
      </c>
      <c r="HCY22" s="360" t="s">
        <v>1325</v>
      </c>
      <c r="HCZ22" s="360" t="s">
        <v>1325</v>
      </c>
      <c r="HDA22" s="360" t="s">
        <v>1325</v>
      </c>
      <c r="HDB22" s="360" t="s">
        <v>1325</v>
      </c>
      <c r="HDC22" s="360" t="s">
        <v>1325</v>
      </c>
      <c r="HDD22" s="360" t="s">
        <v>1325</v>
      </c>
      <c r="HDE22" s="360" t="s">
        <v>1325</v>
      </c>
      <c r="HDF22" s="360" t="s">
        <v>1325</v>
      </c>
      <c r="HDG22" s="360" t="s">
        <v>1325</v>
      </c>
      <c r="HDH22" s="360" t="s">
        <v>1325</v>
      </c>
      <c r="HDI22" s="360" t="s">
        <v>1325</v>
      </c>
      <c r="HDJ22" s="360" t="s">
        <v>1325</v>
      </c>
      <c r="HDK22" s="360" t="s">
        <v>1325</v>
      </c>
      <c r="HDL22" s="360" t="s">
        <v>1325</v>
      </c>
      <c r="HDM22" s="360" t="s">
        <v>1325</v>
      </c>
      <c r="HDN22" s="360" t="s">
        <v>1325</v>
      </c>
      <c r="HDO22" s="360" t="s">
        <v>1325</v>
      </c>
      <c r="HDP22" s="360" t="s">
        <v>1325</v>
      </c>
      <c r="HDQ22" s="360" t="s">
        <v>1325</v>
      </c>
      <c r="HDR22" s="360" t="s">
        <v>1325</v>
      </c>
      <c r="HDS22" s="360" t="s">
        <v>1325</v>
      </c>
      <c r="HDT22" s="360" t="s">
        <v>1325</v>
      </c>
      <c r="HDU22" s="360" t="s">
        <v>1325</v>
      </c>
      <c r="HDV22" s="360" t="s">
        <v>1325</v>
      </c>
      <c r="HDW22" s="360" t="s">
        <v>1325</v>
      </c>
      <c r="HDX22" s="360" t="s">
        <v>1325</v>
      </c>
      <c r="HDY22" s="360" t="s">
        <v>1325</v>
      </c>
      <c r="HDZ22" s="360" t="s">
        <v>1325</v>
      </c>
      <c r="HEA22" s="360" t="s">
        <v>1325</v>
      </c>
      <c r="HEB22" s="360" t="s">
        <v>1325</v>
      </c>
      <c r="HEC22" s="360" t="s">
        <v>1325</v>
      </c>
      <c r="HED22" s="360" t="s">
        <v>1325</v>
      </c>
      <c r="HEE22" s="360" t="s">
        <v>1325</v>
      </c>
      <c r="HEF22" s="360" t="s">
        <v>1325</v>
      </c>
      <c r="HEG22" s="360" t="s">
        <v>1325</v>
      </c>
      <c r="HEH22" s="360" t="s">
        <v>1325</v>
      </c>
      <c r="HEI22" s="360" t="s">
        <v>1325</v>
      </c>
      <c r="HEJ22" s="360" t="s">
        <v>1325</v>
      </c>
      <c r="HEK22" s="360" t="s">
        <v>1325</v>
      </c>
      <c r="HEL22" s="360" t="s">
        <v>1325</v>
      </c>
      <c r="HEM22" s="360" t="s">
        <v>1325</v>
      </c>
      <c r="HEN22" s="360" t="s">
        <v>1325</v>
      </c>
      <c r="HEO22" s="360" t="s">
        <v>1325</v>
      </c>
      <c r="HEP22" s="360" t="s">
        <v>1325</v>
      </c>
      <c r="HEQ22" s="360" t="s">
        <v>1325</v>
      </c>
      <c r="HER22" s="360" t="s">
        <v>1325</v>
      </c>
      <c r="HES22" s="360" t="s">
        <v>1325</v>
      </c>
      <c r="HET22" s="360" t="s">
        <v>1325</v>
      </c>
      <c r="HEU22" s="360" t="s">
        <v>1325</v>
      </c>
      <c r="HEV22" s="360" t="s">
        <v>1325</v>
      </c>
      <c r="HEW22" s="360" t="s">
        <v>1325</v>
      </c>
      <c r="HEX22" s="360" t="s">
        <v>1325</v>
      </c>
      <c r="HEY22" s="360" t="s">
        <v>1325</v>
      </c>
      <c r="HEZ22" s="360" t="s">
        <v>1325</v>
      </c>
      <c r="HFA22" s="360" t="s">
        <v>1325</v>
      </c>
      <c r="HFB22" s="360" t="s">
        <v>1325</v>
      </c>
      <c r="HFC22" s="360" t="s">
        <v>1325</v>
      </c>
      <c r="HFD22" s="360" t="s">
        <v>1325</v>
      </c>
      <c r="HFE22" s="360" t="s">
        <v>1325</v>
      </c>
      <c r="HFF22" s="360" t="s">
        <v>1325</v>
      </c>
      <c r="HFG22" s="360" t="s">
        <v>1325</v>
      </c>
      <c r="HFH22" s="360" t="s">
        <v>1325</v>
      </c>
      <c r="HFI22" s="360" t="s">
        <v>1325</v>
      </c>
      <c r="HFJ22" s="360" t="s">
        <v>1325</v>
      </c>
      <c r="HFK22" s="360" t="s">
        <v>1325</v>
      </c>
      <c r="HFL22" s="360" t="s">
        <v>1325</v>
      </c>
      <c r="HFM22" s="360" t="s">
        <v>1325</v>
      </c>
      <c r="HFN22" s="360" t="s">
        <v>1325</v>
      </c>
      <c r="HFO22" s="360" t="s">
        <v>1325</v>
      </c>
      <c r="HFP22" s="360" t="s">
        <v>1325</v>
      </c>
      <c r="HFQ22" s="360" t="s">
        <v>1325</v>
      </c>
      <c r="HFR22" s="360" t="s">
        <v>1325</v>
      </c>
      <c r="HFS22" s="360" t="s">
        <v>1325</v>
      </c>
      <c r="HFT22" s="360" t="s">
        <v>1325</v>
      </c>
      <c r="HFU22" s="360" t="s">
        <v>1325</v>
      </c>
      <c r="HFV22" s="360" t="s">
        <v>1325</v>
      </c>
      <c r="HFW22" s="360" t="s">
        <v>1325</v>
      </c>
      <c r="HFX22" s="360" t="s">
        <v>1325</v>
      </c>
      <c r="HFY22" s="360" t="s">
        <v>1325</v>
      </c>
      <c r="HFZ22" s="360" t="s">
        <v>1325</v>
      </c>
      <c r="HGA22" s="360" t="s">
        <v>1325</v>
      </c>
      <c r="HGB22" s="360" t="s">
        <v>1325</v>
      </c>
      <c r="HGC22" s="360" t="s">
        <v>1325</v>
      </c>
      <c r="HGD22" s="360" t="s">
        <v>1325</v>
      </c>
      <c r="HGE22" s="360" t="s">
        <v>1325</v>
      </c>
      <c r="HGF22" s="360" t="s">
        <v>1325</v>
      </c>
      <c r="HGG22" s="360" t="s">
        <v>1325</v>
      </c>
      <c r="HGH22" s="360" t="s">
        <v>1325</v>
      </c>
      <c r="HGI22" s="360" t="s">
        <v>1325</v>
      </c>
      <c r="HGJ22" s="360" t="s">
        <v>1325</v>
      </c>
      <c r="HGK22" s="360" t="s">
        <v>1325</v>
      </c>
      <c r="HGL22" s="360" t="s">
        <v>1325</v>
      </c>
      <c r="HGM22" s="360" t="s">
        <v>1325</v>
      </c>
      <c r="HGN22" s="360" t="s">
        <v>1325</v>
      </c>
      <c r="HGO22" s="360" t="s">
        <v>1325</v>
      </c>
      <c r="HGP22" s="360" t="s">
        <v>1325</v>
      </c>
      <c r="HGQ22" s="360" t="s">
        <v>1325</v>
      </c>
      <c r="HGR22" s="360" t="s">
        <v>1325</v>
      </c>
      <c r="HGS22" s="360" t="s">
        <v>1325</v>
      </c>
      <c r="HGT22" s="360" t="s">
        <v>1325</v>
      </c>
      <c r="HGU22" s="360" t="s">
        <v>1325</v>
      </c>
      <c r="HGV22" s="360" t="s">
        <v>1325</v>
      </c>
      <c r="HGW22" s="360" t="s">
        <v>1325</v>
      </c>
      <c r="HGX22" s="360" t="s">
        <v>1325</v>
      </c>
      <c r="HGY22" s="360" t="s">
        <v>1325</v>
      </c>
      <c r="HGZ22" s="360" t="s">
        <v>1325</v>
      </c>
      <c r="HHA22" s="360" t="s">
        <v>1325</v>
      </c>
      <c r="HHB22" s="360" t="s">
        <v>1325</v>
      </c>
      <c r="HHC22" s="360" t="s">
        <v>1325</v>
      </c>
      <c r="HHD22" s="360" t="s">
        <v>1325</v>
      </c>
      <c r="HHE22" s="360" t="s">
        <v>1325</v>
      </c>
      <c r="HHF22" s="360" t="s">
        <v>1325</v>
      </c>
      <c r="HHG22" s="360" t="s">
        <v>1325</v>
      </c>
      <c r="HHH22" s="360" t="s">
        <v>1325</v>
      </c>
      <c r="HHI22" s="360" t="s">
        <v>1325</v>
      </c>
      <c r="HHJ22" s="360" t="s">
        <v>1325</v>
      </c>
      <c r="HHK22" s="360" t="s">
        <v>1325</v>
      </c>
      <c r="HHL22" s="360" t="s">
        <v>1325</v>
      </c>
      <c r="HHM22" s="360" t="s">
        <v>1325</v>
      </c>
      <c r="HHN22" s="360" t="s">
        <v>1325</v>
      </c>
      <c r="HHO22" s="360" t="s">
        <v>1325</v>
      </c>
      <c r="HHP22" s="360" t="s">
        <v>1325</v>
      </c>
      <c r="HHQ22" s="360" t="s">
        <v>1325</v>
      </c>
      <c r="HHR22" s="360" t="s">
        <v>1325</v>
      </c>
      <c r="HHS22" s="360" t="s">
        <v>1325</v>
      </c>
      <c r="HHT22" s="360" t="s">
        <v>1325</v>
      </c>
      <c r="HHU22" s="360" t="s">
        <v>1325</v>
      </c>
      <c r="HHV22" s="360" t="s">
        <v>1325</v>
      </c>
      <c r="HHW22" s="360" t="s">
        <v>1325</v>
      </c>
      <c r="HHX22" s="360" t="s">
        <v>1325</v>
      </c>
      <c r="HHY22" s="360" t="s">
        <v>1325</v>
      </c>
      <c r="HHZ22" s="360" t="s">
        <v>1325</v>
      </c>
      <c r="HIA22" s="360" t="s">
        <v>1325</v>
      </c>
      <c r="HIB22" s="360" t="s">
        <v>1325</v>
      </c>
      <c r="HIC22" s="360" t="s">
        <v>1325</v>
      </c>
      <c r="HID22" s="360" t="s">
        <v>1325</v>
      </c>
      <c r="HIE22" s="360" t="s">
        <v>1325</v>
      </c>
      <c r="HIF22" s="360" t="s">
        <v>1325</v>
      </c>
      <c r="HIG22" s="360" t="s">
        <v>1325</v>
      </c>
      <c r="HIH22" s="360" t="s">
        <v>1325</v>
      </c>
      <c r="HII22" s="360" t="s">
        <v>1325</v>
      </c>
      <c r="HIJ22" s="360" t="s">
        <v>1325</v>
      </c>
      <c r="HIK22" s="360" t="s">
        <v>1325</v>
      </c>
      <c r="HIL22" s="360" t="s">
        <v>1325</v>
      </c>
      <c r="HIM22" s="360" t="s">
        <v>1325</v>
      </c>
      <c r="HIN22" s="360" t="s">
        <v>1325</v>
      </c>
      <c r="HIO22" s="360" t="s">
        <v>1325</v>
      </c>
      <c r="HIP22" s="360" t="s">
        <v>1325</v>
      </c>
      <c r="HIQ22" s="360" t="s">
        <v>1325</v>
      </c>
      <c r="HIR22" s="360" t="s">
        <v>1325</v>
      </c>
      <c r="HIS22" s="360" t="s">
        <v>1325</v>
      </c>
      <c r="HIT22" s="360" t="s">
        <v>1325</v>
      </c>
      <c r="HIU22" s="360" t="s">
        <v>1325</v>
      </c>
      <c r="HIV22" s="360" t="s">
        <v>1325</v>
      </c>
      <c r="HIW22" s="360" t="s">
        <v>1325</v>
      </c>
      <c r="HIX22" s="360" t="s">
        <v>1325</v>
      </c>
      <c r="HIY22" s="360" t="s">
        <v>1325</v>
      </c>
      <c r="HIZ22" s="360" t="s">
        <v>1325</v>
      </c>
      <c r="HJA22" s="360" t="s">
        <v>1325</v>
      </c>
      <c r="HJB22" s="360" t="s">
        <v>1325</v>
      </c>
      <c r="HJC22" s="360" t="s">
        <v>1325</v>
      </c>
      <c r="HJD22" s="360" t="s">
        <v>1325</v>
      </c>
      <c r="HJE22" s="360" t="s">
        <v>1325</v>
      </c>
      <c r="HJF22" s="360" t="s">
        <v>1325</v>
      </c>
      <c r="HJG22" s="360" t="s">
        <v>1325</v>
      </c>
      <c r="HJH22" s="360" t="s">
        <v>1325</v>
      </c>
      <c r="HJI22" s="360" t="s">
        <v>1325</v>
      </c>
      <c r="HJJ22" s="360" t="s">
        <v>1325</v>
      </c>
      <c r="HJK22" s="360" t="s">
        <v>1325</v>
      </c>
      <c r="HJL22" s="360" t="s">
        <v>1325</v>
      </c>
      <c r="HJM22" s="360" t="s">
        <v>1325</v>
      </c>
      <c r="HJN22" s="360" t="s">
        <v>1325</v>
      </c>
      <c r="HJO22" s="360" t="s">
        <v>1325</v>
      </c>
      <c r="HJP22" s="360" t="s">
        <v>1325</v>
      </c>
      <c r="HJQ22" s="360" t="s">
        <v>1325</v>
      </c>
      <c r="HJR22" s="360" t="s">
        <v>1325</v>
      </c>
      <c r="HJS22" s="360" t="s">
        <v>1325</v>
      </c>
      <c r="HJT22" s="360" t="s">
        <v>1325</v>
      </c>
      <c r="HJU22" s="360" t="s">
        <v>1325</v>
      </c>
      <c r="HJV22" s="360" t="s">
        <v>1325</v>
      </c>
      <c r="HJW22" s="360" t="s">
        <v>1325</v>
      </c>
      <c r="HJX22" s="360" t="s">
        <v>1325</v>
      </c>
      <c r="HJY22" s="360" t="s">
        <v>1325</v>
      </c>
      <c r="HJZ22" s="360" t="s">
        <v>1325</v>
      </c>
      <c r="HKA22" s="360" t="s">
        <v>1325</v>
      </c>
      <c r="HKB22" s="360" t="s">
        <v>1325</v>
      </c>
      <c r="HKC22" s="360" t="s">
        <v>1325</v>
      </c>
      <c r="HKD22" s="360" t="s">
        <v>1325</v>
      </c>
      <c r="HKE22" s="360" t="s">
        <v>1325</v>
      </c>
      <c r="HKF22" s="360" t="s">
        <v>1325</v>
      </c>
      <c r="HKG22" s="360" t="s">
        <v>1325</v>
      </c>
      <c r="HKH22" s="360" t="s">
        <v>1325</v>
      </c>
      <c r="HKI22" s="360" t="s">
        <v>1325</v>
      </c>
      <c r="HKJ22" s="360" t="s">
        <v>1325</v>
      </c>
      <c r="HKK22" s="360" t="s">
        <v>1325</v>
      </c>
      <c r="HKL22" s="360" t="s">
        <v>1325</v>
      </c>
      <c r="HKM22" s="360" t="s">
        <v>1325</v>
      </c>
      <c r="HKN22" s="360" t="s">
        <v>1325</v>
      </c>
      <c r="HKO22" s="360" t="s">
        <v>1325</v>
      </c>
      <c r="HKP22" s="360" t="s">
        <v>1325</v>
      </c>
      <c r="HKQ22" s="360" t="s">
        <v>1325</v>
      </c>
      <c r="HKR22" s="360" t="s">
        <v>1325</v>
      </c>
      <c r="HKS22" s="360" t="s">
        <v>1325</v>
      </c>
      <c r="HKT22" s="360" t="s">
        <v>1325</v>
      </c>
      <c r="HKU22" s="360" t="s">
        <v>1325</v>
      </c>
      <c r="HKV22" s="360" t="s">
        <v>1325</v>
      </c>
      <c r="HKW22" s="360" t="s">
        <v>1325</v>
      </c>
      <c r="HKX22" s="360" t="s">
        <v>1325</v>
      </c>
      <c r="HKY22" s="360" t="s">
        <v>1325</v>
      </c>
      <c r="HKZ22" s="360" t="s">
        <v>1325</v>
      </c>
      <c r="HLA22" s="360" t="s">
        <v>1325</v>
      </c>
      <c r="HLB22" s="360" t="s">
        <v>1325</v>
      </c>
      <c r="HLC22" s="360" t="s">
        <v>1325</v>
      </c>
      <c r="HLD22" s="360" t="s">
        <v>1325</v>
      </c>
      <c r="HLE22" s="360" t="s">
        <v>1325</v>
      </c>
      <c r="HLF22" s="360" t="s">
        <v>1325</v>
      </c>
      <c r="HLG22" s="360" t="s">
        <v>1325</v>
      </c>
      <c r="HLH22" s="360" t="s">
        <v>1325</v>
      </c>
      <c r="HLI22" s="360" t="s">
        <v>1325</v>
      </c>
      <c r="HLJ22" s="360" t="s">
        <v>1325</v>
      </c>
      <c r="HLK22" s="360" t="s">
        <v>1325</v>
      </c>
      <c r="HLL22" s="360" t="s">
        <v>1325</v>
      </c>
      <c r="HLM22" s="360" t="s">
        <v>1325</v>
      </c>
      <c r="HLN22" s="360" t="s">
        <v>1325</v>
      </c>
      <c r="HLO22" s="360" t="s">
        <v>1325</v>
      </c>
      <c r="HLP22" s="360" t="s">
        <v>1325</v>
      </c>
      <c r="HLQ22" s="360" t="s">
        <v>1325</v>
      </c>
      <c r="HLR22" s="360" t="s">
        <v>1325</v>
      </c>
      <c r="HLS22" s="360" t="s">
        <v>1325</v>
      </c>
      <c r="HLT22" s="360" t="s">
        <v>1325</v>
      </c>
      <c r="HLU22" s="360" t="s">
        <v>1325</v>
      </c>
      <c r="HLV22" s="360" t="s">
        <v>1325</v>
      </c>
      <c r="HLW22" s="360" t="s">
        <v>1325</v>
      </c>
      <c r="HLX22" s="360" t="s">
        <v>1325</v>
      </c>
      <c r="HLY22" s="360" t="s">
        <v>1325</v>
      </c>
      <c r="HLZ22" s="360" t="s">
        <v>1325</v>
      </c>
      <c r="HMA22" s="360" t="s">
        <v>1325</v>
      </c>
      <c r="HMB22" s="360" t="s">
        <v>1325</v>
      </c>
      <c r="HMC22" s="360" t="s">
        <v>1325</v>
      </c>
      <c r="HMD22" s="360" t="s">
        <v>1325</v>
      </c>
      <c r="HME22" s="360" t="s">
        <v>1325</v>
      </c>
      <c r="HMF22" s="360" t="s">
        <v>1325</v>
      </c>
      <c r="HMG22" s="360" t="s">
        <v>1325</v>
      </c>
      <c r="HMH22" s="360" t="s">
        <v>1325</v>
      </c>
      <c r="HMI22" s="360" t="s">
        <v>1325</v>
      </c>
      <c r="HMJ22" s="360" t="s">
        <v>1325</v>
      </c>
      <c r="HMK22" s="360" t="s">
        <v>1325</v>
      </c>
      <c r="HML22" s="360" t="s">
        <v>1325</v>
      </c>
      <c r="HMM22" s="360" t="s">
        <v>1325</v>
      </c>
      <c r="HMN22" s="360" t="s">
        <v>1325</v>
      </c>
      <c r="HMO22" s="360" t="s">
        <v>1325</v>
      </c>
      <c r="HMP22" s="360" t="s">
        <v>1325</v>
      </c>
      <c r="HMQ22" s="360" t="s">
        <v>1325</v>
      </c>
      <c r="HMR22" s="360" t="s">
        <v>1325</v>
      </c>
      <c r="HMS22" s="360" t="s">
        <v>1325</v>
      </c>
      <c r="HMT22" s="360" t="s">
        <v>1325</v>
      </c>
      <c r="HMU22" s="360" t="s">
        <v>1325</v>
      </c>
      <c r="HMV22" s="360" t="s">
        <v>1325</v>
      </c>
      <c r="HMW22" s="360" t="s">
        <v>1325</v>
      </c>
      <c r="HMX22" s="360" t="s">
        <v>1325</v>
      </c>
      <c r="HMY22" s="360" t="s">
        <v>1325</v>
      </c>
      <c r="HMZ22" s="360" t="s">
        <v>1325</v>
      </c>
      <c r="HNA22" s="360" t="s">
        <v>1325</v>
      </c>
      <c r="HNB22" s="360" t="s">
        <v>1325</v>
      </c>
      <c r="HNC22" s="360" t="s">
        <v>1325</v>
      </c>
      <c r="HND22" s="360" t="s">
        <v>1325</v>
      </c>
      <c r="HNE22" s="360" t="s">
        <v>1325</v>
      </c>
      <c r="HNF22" s="360" t="s">
        <v>1325</v>
      </c>
      <c r="HNG22" s="360" t="s">
        <v>1325</v>
      </c>
      <c r="HNH22" s="360" t="s">
        <v>1325</v>
      </c>
      <c r="HNI22" s="360" t="s">
        <v>1325</v>
      </c>
      <c r="HNJ22" s="360" t="s">
        <v>1325</v>
      </c>
      <c r="HNK22" s="360" t="s">
        <v>1325</v>
      </c>
      <c r="HNL22" s="360" t="s">
        <v>1325</v>
      </c>
      <c r="HNM22" s="360" t="s">
        <v>1325</v>
      </c>
      <c r="HNN22" s="360" t="s">
        <v>1325</v>
      </c>
      <c r="HNO22" s="360" t="s">
        <v>1325</v>
      </c>
      <c r="HNP22" s="360" t="s">
        <v>1325</v>
      </c>
      <c r="HNQ22" s="360" t="s">
        <v>1325</v>
      </c>
      <c r="HNR22" s="360" t="s">
        <v>1325</v>
      </c>
      <c r="HNS22" s="360" t="s">
        <v>1325</v>
      </c>
      <c r="HNT22" s="360" t="s">
        <v>1325</v>
      </c>
      <c r="HNU22" s="360" t="s">
        <v>1325</v>
      </c>
      <c r="HNV22" s="360" t="s">
        <v>1325</v>
      </c>
      <c r="HNW22" s="360" t="s">
        <v>1325</v>
      </c>
      <c r="HNX22" s="360" t="s">
        <v>1325</v>
      </c>
      <c r="HNY22" s="360" t="s">
        <v>1325</v>
      </c>
      <c r="HNZ22" s="360" t="s">
        <v>1325</v>
      </c>
      <c r="HOA22" s="360" t="s">
        <v>1325</v>
      </c>
      <c r="HOB22" s="360" t="s">
        <v>1325</v>
      </c>
      <c r="HOC22" s="360" t="s">
        <v>1325</v>
      </c>
      <c r="HOD22" s="360" t="s">
        <v>1325</v>
      </c>
      <c r="HOE22" s="360" t="s">
        <v>1325</v>
      </c>
      <c r="HOF22" s="360" t="s">
        <v>1325</v>
      </c>
      <c r="HOG22" s="360" t="s">
        <v>1325</v>
      </c>
      <c r="HOH22" s="360" t="s">
        <v>1325</v>
      </c>
      <c r="HOI22" s="360" t="s">
        <v>1325</v>
      </c>
      <c r="HOJ22" s="360" t="s">
        <v>1325</v>
      </c>
      <c r="HOK22" s="360" t="s">
        <v>1325</v>
      </c>
      <c r="HOL22" s="360" t="s">
        <v>1325</v>
      </c>
      <c r="HOM22" s="360" t="s">
        <v>1325</v>
      </c>
      <c r="HON22" s="360" t="s">
        <v>1325</v>
      </c>
      <c r="HOO22" s="360" t="s">
        <v>1325</v>
      </c>
      <c r="HOP22" s="360" t="s">
        <v>1325</v>
      </c>
      <c r="HOQ22" s="360" t="s">
        <v>1325</v>
      </c>
      <c r="HOR22" s="360" t="s">
        <v>1325</v>
      </c>
      <c r="HOS22" s="360" t="s">
        <v>1325</v>
      </c>
      <c r="HOT22" s="360" t="s">
        <v>1325</v>
      </c>
      <c r="HOU22" s="360" t="s">
        <v>1325</v>
      </c>
      <c r="HOV22" s="360" t="s">
        <v>1325</v>
      </c>
      <c r="HOW22" s="360" t="s">
        <v>1325</v>
      </c>
      <c r="HOX22" s="360" t="s">
        <v>1325</v>
      </c>
      <c r="HOY22" s="360" t="s">
        <v>1325</v>
      </c>
      <c r="HOZ22" s="360" t="s">
        <v>1325</v>
      </c>
      <c r="HPA22" s="360" t="s">
        <v>1325</v>
      </c>
      <c r="HPB22" s="360" t="s">
        <v>1325</v>
      </c>
      <c r="HPC22" s="360" t="s">
        <v>1325</v>
      </c>
      <c r="HPD22" s="360" t="s">
        <v>1325</v>
      </c>
      <c r="HPE22" s="360" t="s">
        <v>1325</v>
      </c>
      <c r="HPF22" s="360" t="s">
        <v>1325</v>
      </c>
      <c r="HPG22" s="360" t="s">
        <v>1325</v>
      </c>
      <c r="HPH22" s="360" t="s">
        <v>1325</v>
      </c>
      <c r="HPI22" s="360" t="s">
        <v>1325</v>
      </c>
      <c r="HPJ22" s="360" t="s">
        <v>1325</v>
      </c>
      <c r="HPK22" s="360" t="s">
        <v>1325</v>
      </c>
      <c r="HPL22" s="360" t="s">
        <v>1325</v>
      </c>
      <c r="HPM22" s="360" t="s">
        <v>1325</v>
      </c>
      <c r="HPN22" s="360" t="s">
        <v>1325</v>
      </c>
      <c r="HPO22" s="360" t="s">
        <v>1325</v>
      </c>
      <c r="HPP22" s="360" t="s">
        <v>1325</v>
      </c>
      <c r="HPQ22" s="360" t="s">
        <v>1325</v>
      </c>
      <c r="HPR22" s="360" t="s">
        <v>1325</v>
      </c>
      <c r="HPS22" s="360" t="s">
        <v>1325</v>
      </c>
      <c r="HPT22" s="360" t="s">
        <v>1325</v>
      </c>
      <c r="HPU22" s="360" t="s">
        <v>1325</v>
      </c>
      <c r="HPV22" s="360" t="s">
        <v>1325</v>
      </c>
      <c r="HPW22" s="360" t="s">
        <v>1325</v>
      </c>
      <c r="HPX22" s="360" t="s">
        <v>1325</v>
      </c>
      <c r="HPY22" s="360" t="s">
        <v>1325</v>
      </c>
      <c r="HPZ22" s="360" t="s">
        <v>1325</v>
      </c>
      <c r="HQA22" s="360" t="s">
        <v>1325</v>
      </c>
      <c r="HQB22" s="360" t="s">
        <v>1325</v>
      </c>
      <c r="HQC22" s="360" t="s">
        <v>1325</v>
      </c>
      <c r="HQD22" s="360" t="s">
        <v>1325</v>
      </c>
      <c r="HQE22" s="360" t="s">
        <v>1325</v>
      </c>
      <c r="HQF22" s="360" t="s">
        <v>1325</v>
      </c>
      <c r="HQG22" s="360" t="s">
        <v>1325</v>
      </c>
      <c r="HQH22" s="360" t="s">
        <v>1325</v>
      </c>
      <c r="HQI22" s="360" t="s">
        <v>1325</v>
      </c>
      <c r="HQJ22" s="360" t="s">
        <v>1325</v>
      </c>
      <c r="HQK22" s="360" t="s">
        <v>1325</v>
      </c>
      <c r="HQL22" s="360" t="s">
        <v>1325</v>
      </c>
      <c r="HQM22" s="360" t="s">
        <v>1325</v>
      </c>
      <c r="HQN22" s="360" t="s">
        <v>1325</v>
      </c>
      <c r="HQO22" s="360" t="s">
        <v>1325</v>
      </c>
      <c r="HQP22" s="360" t="s">
        <v>1325</v>
      </c>
      <c r="HQQ22" s="360" t="s">
        <v>1325</v>
      </c>
      <c r="HQR22" s="360" t="s">
        <v>1325</v>
      </c>
      <c r="HQS22" s="360" t="s">
        <v>1325</v>
      </c>
      <c r="HQT22" s="360" t="s">
        <v>1325</v>
      </c>
      <c r="HQU22" s="360" t="s">
        <v>1325</v>
      </c>
      <c r="HQV22" s="360" t="s">
        <v>1325</v>
      </c>
      <c r="HQW22" s="360" t="s">
        <v>1325</v>
      </c>
      <c r="HQX22" s="360" t="s">
        <v>1325</v>
      </c>
      <c r="HQY22" s="360" t="s">
        <v>1325</v>
      </c>
      <c r="HQZ22" s="360" t="s">
        <v>1325</v>
      </c>
      <c r="HRA22" s="360" t="s">
        <v>1325</v>
      </c>
      <c r="HRB22" s="360" t="s">
        <v>1325</v>
      </c>
      <c r="HRC22" s="360" t="s">
        <v>1325</v>
      </c>
      <c r="HRD22" s="360" t="s">
        <v>1325</v>
      </c>
      <c r="HRE22" s="360" t="s">
        <v>1325</v>
      </c>
      <c r="HRF22" s="360" t="s">
        <v>1325</v>
      </c>
      <c r="HRG22" s="360" t="s">
        <v>1325</v>
      </c>
      <c r="HRH22" s="360" t="s">
        <v>1325</v>
      </c>
      <c r="HRI22" s="360" t="s">
        <v>1325</v>
      </c>
      <c r="HRJ22" s="360" t="s">
        <v>1325</v>
      </c>
      <c r="HRK22" s="360" t="s">
        <v>1325</v>
      </c>
      <c r="HRL22" s="360" t="s">
        <v>1325</v>
      </c>
      <c r="HRM22" s="360" t="s">
        <v>1325</v>
      </c>
      <c r="HRN22" s="360" t="s">
        <v>1325</v>
      </c>
      <c r="HRO22" s="360" t="s">
        <v>1325</v>
      </c>
      <c r="HRP22" s="360" t="s">
        <v>1325</v>
      </c>
      <c r="HRQ22" s="360" t="s">
        <v>1325</v>
      </c>
      <c r="HRR22" s="360" t="s">
        <v>1325</v>
      </c>
      <c r="HRS22" s="360" t="s">
        <v>1325</v>
      </c>
      <c r="HRT22" s="360" t="s">
        <v>1325</v>
      </c>
      <c r="HRU22" s="360" t="s">
        <v>1325</v>
      </c>
      <c r="HRV22" s="360" t="s">
        <v>1325</v>
      </c>
      <c r="HRW22" s="360" t="s">
        <v>1325</v>
      </c>
      <c r="HRX22" s="360" t="s">
        <v>1325</v>
      </c>
      <c r="HRY22" s="360" t="s">
        <v>1325</v>
      </c>
      <c r="HRZ22" s="360" t="s">
        <v>1325</v>
      </c>
      <c r="HSA22" s="360" t="s">
        <v>1325</v>
      </c>
      <c r="HSB22" s="360" t="s">
        <v>1325</v>
      </c>
      <c r="HSC22" s="360" t="s">
        <v>1325</v>
      </c>
      <c r="HSD22" s="360" t="s">
        <v>1325</v>
      </c>
      <c r="HSE22" s="360" t="s">
        <v>1325</v>
      </c>
      <c r="HSF22" s="360" t="s">
        <v>1325</v>
      </c>
      <c r="HSG22" s="360" t="s">
        <v>1325</v>
      </c>
      <c r="HSH22" s="360" t="s">
        <v>1325</v>
      </c>
      <c r="HSI22" s="360" t="s">
        <v>1325</v>
      </c>
      <c r="HSJ22" s="360" t="s">
        <v>1325</v>
      </c>
      <c r="HSK22" s="360" t="s">
        <v>1325</v>
      </c>
      <c r="HSL22" s="360" t="s">
        <v>1325</v>
      </c>
      <c r="HSM22" s="360" t="s">
        <v>1325</v>
      </c>
      <c r="HSN22" s="360" t="s">
        <v>1325</v>
      </c>
      <c r="HSO22" s="360" t="s">
        <v>1325</v>
      </c>
      <c r="HSP22" s="360" t="s">
        <v>1325</v>
      </c>
      <c r="HSQ22" s="360" t="s">
        <v>1325</v>
      </c>
      <c r="HSR22" s="360" t="s">
        <v>1325</v>
      </c>
      <c r="HSS22" s="360" t="s">
        <v>1325</v>
      </c>
      <c r="HST22" s="360" t="s">
        <v>1325</v>
      </c>
      <c r="HSU22" s="360" t="s">
        <v>1325</v>
      </c>
      <c r="HSV22" s="360" t="s">
        <v>1325</v>
      </c>
      <c r="HSW22" s="360" t="s">
        <v>1325</v>
      </c>
      <c r="HSX22" s="360" t="s">
        <v>1325</v>
      </c>
      <c r="HSY22" s="360" t="s">
        <v>1325</v>
      </c>
      <c r="HSZ22" s="360" t="s">
        <v>1325</v>
      </c>
      <c r="HTA22" s="360" t="s">
        <v>1325</v>
      </c>
      <c r="HTB22" s="360" t="s">
        <v>1325</v>
      </c>
      <c r="HTC22" s="360" t="s">
        <v>1325</v>
      </c>
      <c r="HTD22" s="360" t="s">
        <v>1325</v>
      </c>
      <c r="HTE22" s="360" t="s">
        <v>1325</v>
      </c>
      <c r="HTF22" s="360" t="s">
        <v>1325</v>
      </c>
      <c r="HTG22" s="360" t="s">
        <v>1325</v>
      </c>
      <c r="HTH22" s="360" t="s">
        <v>1325</v>
      </c>
      <c r="HTI22" s="360" t="s">
        <v>1325</v>
      </c>
      <c r="HTJ22" s="360" t="s">
        <v>1325</v>
      </c>
      <c r="HTK22" s="360" t="s">
        <v>1325</v>
      </c>
      <c r="HTL22" s="360" t="s">
        <v>1325</v>
      </c>
      <c r="HTM22" s="360" t="s">
        <v>1325</v>
      </c>
      <c r="HTN22" s="360" t="s">
        <v>1325</v>
      </c>
      <c r="HTO22" s="360" t="s">
        <v>1325</v>
      </c>
      <c r="HTP22" s="360" t="s">
        <v>1325</v>
      </c>
      <c r="HTQ22" s="360" t="s">
        <v>1325</v>
      </c>
      <c r="HTR22" s="360" t="s">
        <v>1325</v>
      </c>
      <c r="HTS22" s="360" t="s">
        <v>1325</v>
      </c>
      <c r="HTT22" s="360" t="s">
        <v>1325</v>
      </c>
      <c r="HTU22" s="360" t="s">
        <v>1325</v>
      </c>
      <c r="HTV22" s="360" t="s">
        <v>1325</v>
      </c>
      <c r="HTW22" s="360" t="s">
        <v>1325</v>
      </c>
      <c r="HTX22" s="360" t="s">
        <v>1325</v>
      </c>
      <c r="HTY22" s="360" t="s">
        <v>1325</v>
      </c>
      <c r="HTZ22" s="360" t="s">
        <v>1325</v>
      </c>
      <c r="HUA22" s="360" t="s">
        <v>1325</v>
      </c>
      <c r="HUB22" s="360" t="s">
        <v>1325</v>
      </c>
      <c r="HUC22" s="360" t="s">
        <v>1325</v>
      </c>
      <c r="HUD22" s="360" t="s">
        <v>1325</v>
      </c>
      <c r="HUE22" s="360" t="s">
        <v>1325</v>
      </c>
      <c r="HUF22" s="360" t="s">
        <v>1325</v>
      </c>
      <c r="HUG22" s="360" t="s">
        <v>1325</v>
      </c>
      <c r="HUH22" s="360" t="s">
        <v>1325</v>
      </c>
      <c r="HUI22" s="360" t="s">
        <v>1325</v>
      </c>
      <c r="HUJ22" s="360" t="s">
        <v>1325</v>
      </c>
      <c r="HUK22" s="360" t="s">
        <v>1325</v>
      </c>
      <c r="HUL22" s="360" t="s">
        <v>1325</v>
      </c>
      <c r="HUM22" s="360" t="s">
        <v>1325</v>
      </c>
      <c r="HUN22" s="360" t="s">
        <v>1325</v>
      </c>
      <c r="HUO22" s="360" t="s">
        <v>1325</v>
      </c>
      <c r="HUP22" s="360" t="s">
        <v>1325</v>
      </c>
      <c r="HUQ22" s="360" t="s">
        <v>1325</v>
      </c>
      <c r="HUR22" s="360" t="s">
        <v>1325</v>
      </c>
      <c r="HUS22" s="360" t="s">
        <v>1325</v>
      </c>
      <c r="HUT22" s="360" t="s">
        <v>1325</v>
      </c>
      <c r="HUU22" s="360" t="s">
        <v>1325</v>
      </c>
      <c r="HUV22" s="360" t="s">
        <v>1325</v>
      </c>
      <c r="HUW22" s="360" t="s">
        <v>1325</v>
      </c>
      <c r="HUX22" s="360" t="s">
        <v>1325</v>
      </c>
      <c r="HUY22" s="360" t="s">
        <v>1325</v>
      </c>
      <c r="HUZ22" s="360" t="s">
        <v>1325</v>
      </c>
      <c r="HVA22" s="360" t="s">
        <v>1325</v>
      </c>
      <c r="HVB22" s="360" t="s">
        <v>1325</v>
      </c>
      <c r="HVC22" s="360" t="s">
        <v>1325</v>
      </c>
      <c r="HVD22" s="360" t="s">
        <v>1325</v>
      </c>
      <c r="HVE22" s="360" t="s">
        <v>1325</v>
      </c>
      <c r="HVF22" s="360" t="s">
        <v>1325</v>
      </c>
      <c r="HVG22" s="360" t="s">
        <v>1325</v>
      </c>
      <c r="HVH22" s="360" t="s">
        <v>1325</v>
      </c>
      <c r="HVI22" s="360" t="s">
        <v>1325</v>
      </c>
      <c r="HVJ22" s="360" t="s">
        <v>1325</v>
      </c>
      <c r="HVK22" s="360" t="s">
        <v>1325</v>
      </c>
      <c r="HVL22" s="360" t="s">
        <v>1325</v>
      </c>
      <c r="HVM22" s="360" t="s">
        <v>1325</v>
      </c>
      <c r="HVN22" s="360" t="s">
        <v>1325</v>
      </c>
      <c r="HVO22" s="360" t="s">
        <v>1325</v>
      </c>
      <c r="HVP22" s="360" t="s">
        <v>1325</v>
      </c>
      <c r="HVQ22" s="360" t="s">
        <v>1325</v>
      </c>
      <c r="HVR22" s="360" t="s">
        <v>1325</v>
      </c>
      <c r="HVS22" s="360" t="s">
        <v>1325</v>
      </c>
      <c r="HVT22" s="360" t="s">
        <v>1325</v>
      </c>
      <c r="HVU22" s="360" t="s">
        <v>1325</v>
      </c>
      <c r="HVV22" s="360" t="s">
        <v>1325</v>
      </c>
      <c r="HVW22" s="360" t="s">
        <v>1325</v>
      </c>
      <c r="HVX22" s="360" t="s">
        <v>1325</v>
      </c>
      <c r="HVY22" s="360" t="s">
        <v>1325</v>
      </c>
      <c r="HVZ22" s="360" t="s">
        <v>1325</v>
      </c>
      <c r="HWA22" s="360" t="s">
        <v>1325</v>
      </c>
      <c r="HWB22" s="360" t="s">
        <v>1325</v>
      </c>
      <c r="HWC22" s="360" t="s">
        <v>1325</v>
      </c>
      <c r="HWD22" s="360" t="s">
        <v>1325</v>
      </c>
      <c r="HWE22" s="360" t="s">
        <v>1325</v>
      </c>
      <c r="HWF22" s="360" t="s">
        <v>1325</v>
      </c>
      <c r="HWG22" s="360" t="s">
        <v>1325</v>
      </c>
      <c r="HWH22" s="360" t="s">
        <v>1325</v>
      </c>
      <c r="HWI22" s="360" t="s">
        <v>1325</v>
      </c>
      <c r="HWJ22" s="360" t="s">
        <v>1325</v>
      </c>
      <c r="HWK22" s="360" t="s">
        <v>1325</v>
      </c>
      <c r="HWL22" s="360" t="s">
        <v>1325</v>
      </c>
      <c r="HWM22" s="360" t="s">
        <v>1325</v>
      </c>
      <c r="HWN22" s="360" t="s">
        <v>1325</v>
      </c>
      <c r="HWO22" s="360" t="s">
        <v>1325</v>
      </c>
      <c r="HWP22" s="360" t="s">
        <v>1325</v>
      </c>
      <c r="HWQ22" s="360" t="s">
        <v>1325</v>
      </c>
      <c r="HWR22" s="360" t="s">
        <v>1325</v>
      </c>
      <c r="HWS22" s="360" t="s">
        <v>1325</v>
      </c>
      <c r="HWT22" s="360" t="s">
        <v>1325</v>
      </c>
      <c r="HWU22" s="360" t="s">
        <v>1325</v>
      </c>
      <c r="HWV22" s="360" t="s">
        <v>1325</v>
      </c>
      <c r="HWW22" s="360" t="s">
        <v>1325</v>
      </c>
      <c r="HWX22" s="360" t="s">
        <v>1325</v>
      </c>
      <c r="HWY22" s="360" t="s">
        <v>1325</v>
      </c>
      <c r="HWZ22" s="360" t="s">
        <v>1325</v>
      </c>
      <c r="HXA22" s="360" t="s">
        <v>1325</v>
      </c>
      <c r="HXB22" s="360" t="s">
        <v>1325</v>
      </c>
      <c r="HXC22" s="360" t="s">
        <v>1325</v>
      </c>
      <c r="HXD22" s="360" t="s">
        <v>1325</v>
      </c>
      <c r="HXE22" s="360" t="s">
        <v>1325</v>
      </c>
      <c r="HXF22" s="360" t="s">
        <v>1325</v>
      </c>
      <c r="HXG22" s="360" t="s">
        <v>1325</v>
      </c>
      <c r="HXH22" s="360" t="s">
        <v>1325</v>
      </c>
      <c r="HXI22" s="360" t="s">
        <v>1325</v>
      </c>
      <c r="HXJ22" s="360" t="s">
        <v>1325</v>
      </c>
      <c r="HXK22" s="360" t="s">
        <v>1325</v>
      </c>
      <c r="HXL22" s="360" t="s">
        <v>1325</v>
      </c>
      <c r="HXM22" s="360" t="s">
        <v>1325</v>
      </c>
      <c r="HXN22" s="360" t="s">
        <v>1325</v>
      </c>
      <c r="HXO22" s="360" t="s">
        <v>1325</v>
      </c>
      <c r="HXP22" s="360" t="s">
        <v>1325</v>
      </c>
      <c r="HXQ22" s="360" t="s">
        <v>1325</v>
      </c>
      <c r="HXR22" s="360" t="s">
        <v>1325</v>
      </c>
      <c r="HXS22" s="360" t="s">
        <v>1325</v>
      </c>
      <c r="HXT22" s="360" t="s">
        <v>1325</v>
      </c>
      <c r="HXU22" s="360" t="s">
        <v>1325</v>
      </c>
      <c r="HXV22" s="360" t="s">
        <v>1325</v>
      </c>
      <c r="HXW22" s="360" t="s">
        <v>1325</v>
      </c>
      <c r="HXX22" s="360" t="s">
        <v>1325</v>
      </c>
      <c r="HXY22" s="360" t="s">
        <v>1325</v>
      </c>
      <c r="HXZ22" s="360" t="s">
        <v>1325</v>
      </c>
      <c r="HYA22" s="360" t="s">
        <v>1325</v>
      </c>
      <c r="HYB22" s="360" t="s">
        <v>1325</v>
      </c>
      <c r="HYC22" s="360" t="s">
        <v>1325</v>
      </c>
      <c r="HYD22" s="360" t="s">
        <v>1325</v>
      </c>
      <c r="HYE22" s="360" t="s">
        <v>1325</v>
      </c>
      <c r="HYF22" s="360" t="s">
        <v>1325</v>
      </c>
      <c r="HYG22" s="360" t="s">
        <v>1325</v>
      </c>
      <c r="HYH22" s="360" t="s">
        <v>1325</v>
      </c>
      <c r="HYI22" s="360" t="s">
        <v>1325</v>
      </c>
      <c r="HYJ22" s="360" t="s">
        <v>1325</v>
      </c>
      <c r="HYK22" s="360" t="s">
        <v>1325</v>
      </c>
      <c r="HYL22" s="360" t="s">
        <v>1325</v>
      </c>
      <c r="HYM22" s="360" t="s">
        <v>1325</v>
      </c>
      <c r="HYN22" s="360" t="s">
        <v>1325</v>
      </c>
      <c r="HYO22" s="360" t="s">
        <v>1325</v>
      </c>
      <c r="HYP22" s="360" t="s">
        <v>1325</v>
      </c>
      <c r="HYQ22" s="360" t="s">
        <v>1325</v>
      </c>
      <c r="HYR22" s="360" t="s">
        <v>1325</v>
      </c>
      <c r="HYS22" s="360" t="s">
        <v>1325</v>
      </c>
      <c r="HYT22" s="360" t="s">
        <v>1325</v>
      </c>
      <c r="HYU22" s="360" t="s">
        <v>1325</v>
      </c>
      <c r="HYV22" s="360" t="s">
        <v>1325</v>
      </c>
      <c r="HYW22" s="360" t="s">
        <v>1325</v>
      </c>
      <c r="HYX22" s="360" t="s">
        <v>1325</v>
      </c>
      <c r="HYY22" s="360" t="s">
        <v>1325</v>
      </c>
      <c r="HYZ22" s="360" t="s">
        <v>1325</v>
      </c>
      <c r="HZA22" s="360" t="s">
        <v>1325</v>
      </c>
      <c r="HZB22" s="360" t="s">
        <v>1325</v>
      </c>
      <c r="HZC22" s="360" t="s">
        <v>1325</v>
      </c>
      <c r="HZD22" s="360" t="s">
        <v>1325</v>
      </c>
      <c r="HZE22" s="360" t="s">
        <v>1325</v>
      </c>
      <c r="HZF22" s="360" t="s">
        <v>1325</v>
      </c>
      <c r="HZG22" s="360" t="s">
        <v>1325</v>
      </c>
      <c r="HZH22" s="360" t="s">
        <v>1325</v>
      </c>
      <c r="HZI22" s="360" t="s">
        <v>1325</v>
      </c>
      <c r="HZJ22" s="360" t="s">
        <v>1325</v>
      </c>
      <c r="HZK22" s="360" t="s">
        <v>1325</v>
      </c>
      <c r="HZL22" s="360" t="s">
        <v>1325</v>
      </c>
      <c r="HZM22" s="360" t="s">
        <v>1325</v>
      </c>
      <c r="HZN22" s="360" t="s">
        <v>1325</v>
      </c>
      <c r="HZO22" s="360" t="s">
        <v>1325</v>
      </c>
      <c r="HZP22" s="360" t="s">
        <v>1325</v>
      </c>
      <c r="HZQ22" s="360" t="s">
        <v>1325</v>
      </c>
      <c r="HZR22" s="360" t="s">
        <v>1325</v>
      </c>
      <c r="HZS22" s="360" t="s">
        <v>1325</v>
      </c>
      <c r="HZT22" s="360" t="s">
        <v>1325</v>
      </c>
      <c r="HZU22" s="360" t="s">
        <v>1325</v>
      </c>
      <c r="HZV22" s="360" t="s">
        <v>1325</v>
      </c>
      <c r="HZW22" s="360" t="s">
        <v>1325</v>
      </c>
      <c r="HZX22" s="360" t="s">
        <v>1325</v>
      </c>
      <c r="HZY22" s="360" t="s">
        <v>1325</v>
      </c>
      <c r="HZZ22" s="360" t="s">
        <v>1325</v>
      </c>
      <c r="IAA22" s="360" t="s">
        <v>1325</v>
      </c>
      <c r="IAB22" s="360" t="s">
        <v>1325</v>
      </c>
      <c r="IAC22" s="360" t="s">
        <v>1325</v>
      </c>
      <c r="IAD22" s="360" t="s">
        <v>1325</v>
      </c>
      <c r="IAE22" s="360" t="s">
        <v>1325</v>
      </c>
      <c r="IAF22" s="360" t="s">
        <v>1325</v>
      </c>
      <c r="IAG22" s="360" t="s">
        <v>1325</v>
      </c>
      <c r="IAH22" s="360" t="s">
        <v>1325</v>
      </c>
      <c r="IAI22" s="360" t="s">
        <v>1325</v>
      </c>
      <c r="IAJ22" s="360" t="s">
        <v>1325</v>
      </c>
      <c r="IAK22" s="360" t="s">
        <v>1325</v>
      </c>
      <c r="IAL22" s="360" t="s">
        <v>1325</v>
      </c>
      <c r="IAM22" s="360" t="s">
        <v>1325</v>
      </c>
      <c r="IAN22" s="360" t="s">
        <v>1325</v>
      </c>
      <c r="IAO22" s="360" t="s">
        <v>1325</v>
      </c>
      <c r="IAP22" s="360" t="s">
        <v>1325</v>
      </c>
      <c r="IAQ22" s="360" t="s">
        <v>1325</v>
      </c>
      <c r="IAR22" s="360" t="s">
        <v>1325</v>
      </c>
      <c r="IAS22" s="360" t="s">
        <v>1325</v>
      </c>
      <c r="IAT22" s="360" t="s">
        <v>1325</v>
      </c>
      <c r="IAU22" s="360" t="s">
        <v>1325</v>
      </c>
      <c r="IAV22" s="360" t="s">
        <v>1325</v>
      </c>
      <c r="IAW22" s="360" t="s">
        <v>1325</v>
      </c>
      <c r="IAX22" s="360" t="s">
        <v>1325</v>
      </c>
      <c r="IAY22" s="360" t="s">
        <v>1325</v>
      </c>
      <c r="IAZ22" s="360" t="s">
        <v>1325</v>
      </c>
      <c r="IBA22" s="360" t="s">
        <v>1325</v>
      </c>
      <c r="IBB22" s="360" t="s">
        <v>1325</v>
      </c>
      <c r="IBC22" s="360" t="s">
        <v>1325</v>
      </c>
      <c r="IBD22" s="360" t="s">
        <v>1325</v>
      </c>
      <c r="IBE22" s="360" t="s">
        <v>1325</v>
      </c>
      <c r="IBF22" s="360" t="s">
        <v>1325</v>
      </c>
      <c r="IBG22" s="360" t="s">
        <v>1325</v>
      </c>
      <c r="IBH22" s="360" t="s">
        <v>1325</v>
      </c>
      <c r="IBI22" s="360" t="s">
        <v>1325</v>
      </c>
      <c r="IBJ22" s="360" t="s">
        <v>1325</v>
      </c>
      <c r="IBK22" s="360" t="s">
        <v>1325</v>
      </c>
      <c r="IBL22" s="360" t="s">
        <v>1325</v>
      </c>
      <c r="IBM22" s="360" t="s">
        <v>1325</v>
      </c>
      <c r="IBN22" s="360" t="s">
        <v>1325</v>
      </c>
      <c r="IBO22" s="360" t="s">
        <v>1325</v>
      </c>
      <c r="IBP22" s="360" t="s">
        <v>1325</v>
      </c>
      <c r="IBQ22" s="360" t="s">
        <v>1325</v>
      </c>
      <c r="IBR22" s="360" t="s">
        <v>1325</v>
      </c>
      <c r="IBS22" s="360" t="s">
        <v>1325</v>
      </c>
      <c r="IBT22" s="360" t="s">
        <v>1325</v>
      </c>
      <c r="IBU22" s="360" t="s">
        <v>1325</v>
      </c>
      <c r="IBV22" s="360" t="s">
        <v>1325</v>
      </c>
      <c r="IBW22" s="360" t="s">
        <v>1325</v>
      </c>
      <c r="IBX22" s="360" t="s">
        <v>1325</v>
      </c>
      <c r="IBY22" s="360" t="s">
        <v>1325</v>
      </c>
      <c r="IBZ22" s="360" t="s">
        <v>1325</v>
      </c>
      <c r="ICA22" s="360" t="s">
        <v>1325</v>
      </c>
      <c r="ICB22" s="360" t="s">
        <v>1325</v>
      </c>
      <c r="ICC22" s="360" t="s">
        <v>1325</v>
      </c>
      <c r="ICD22" s="360" t="s">
        <v>1325</v>
      </c>
      <c r="ICE22" s="360" t="s">
        <v>1325</v>
      </c>
      <c r="ICF22" s="360" t="s">
        <v>1325</v>
      </c>
      <c r="ICG22" s="360" t="s">
        <v>1325</v>
      </c>
      <c r="ICH22" s="360" t="s">
        <v>1325</v>
      </c>
      <c r="ICI22" s="360" t="s">
        <v>1325</v>
      </c>
      <c r="ICJ22" s="360" t="s">
        <v>1325</v>
      </c>
      <c r="ICK22" s="360" t="s">
        <v>1325</v>
      </c>
      <c r="ICL22" s="360" t="s">
        <v>1325</v>
      </c>
      <c r="ICM22" s="360" t="s">
        <v>1325</v>
      </c>
      <c r="ICN22" s="360" t="s">
        <v>1325</v>
      </c>
      <c r="ICO22" s="360" t="s">
        <v>1325</v>
      </c>
      <c r="ICP22" s="360" t="s">
        <v>1325</v>
      </c>
      <c r="ICQ22" s="360" t="s">
        <v>1325</v>
      </c>
      <c r="ICR22" s="360" t="s">
        <v>1325</v>
      </c>
      <c r="ICS22" s="360" t="s">
        <v>1325</v>
      </c>
      <c r="ICT22" s="360" t="s">
        <v>1325</v>
      </c>
      <c r="ICU22" s="360" t="s">
        <v>1325</v>
      </c>
      <c r="ICV22" s="360" t="s">
        <v>1325</v>
      </c>
      <c r="ICW22" s="360" t="s">
        <v>1325</v>
      </c>
      <c r="ICX22" s="360" t="s">
        <v>1325</v>
      </c>
      <c r="ICY22" s="360" t="s">
        <v>1325</v>
      </c>
      <c r="ICZ22" s="360" t="s">
        <v>1325</v>
      </c>
      <c r="IDA22" s="360" t="s">
        <v>1325</v>
      </c>
      <c r="IDB22" s="360" t="s">
        <v>1325</v>
      </c>
      <c r="IDC22" s="360" t="s">
        <v>1325</v>
      </c>
      <c r="IDD22" s="360" t="s">
        <v>1325</v>
      </c>
      <c r="IDE22" s="360" t="s">
        <v>1325</v>
      </c>
      <c r="IDF22" s="360" t="s">
        <v>1325</v>
      </c>
      <c r="IDG22" s="360" t="s">
        <v>1325</v>
      </c>
      <c r="IDH22" s="360" t="s">
        <v>1325</v>
      </c>
      <c r="IDI22" s="360" t="s">
        <v>1325</v>
      </c>
      <c r="IDJ22" s="360" t="s">
        <v>1325</v>
      </c>
      <c r="IDK22" s="360" t="s">
        <v>1325</v>
      </c>
      <c r="IDL22" s="360" t="s">
        <v>1325</v>
      </c>
      <c r="IDM22" s="360" t="s">
        <v>1325</v>
      </c>
      <c r="IDN22" s="360" t="s">
        <v>1325</v>
      </c>
      <c r="IDO22" s="360" t="s">
        <v>1325</v>
      </c>
      <c r="IDP22" s="360" t="s">
        <v>1325</v>
      </c>
      <c r="IDQ22" s="360" t="s">
        <v>1325</v>
      </c>
      <c r="IDR22" s="360" t="s">
        <v>1325</v>
      </c>
      <c r="IDS22" s="360" t="s">
        <v>1325</v>
      </c>
      <c r="IDT22" s="360" t="s">
        <v>1325</v>
      </c>
      <c r="IDU22" s="360" t="s">
        <v>1325</v>
      </c>
      <c r="IDV22" s="360" t="s">
        <v>1325</v>
      </c>
      <c r="IDW22" s="360" t="s">
        <v>1325</v>
      </c>
      <c r="IDX22" s="360" t="s">
        <v>1325</v>
      </c>
      <c r="IDY22" s="360" t="s">
        <v>1325</v>
      </c>
      <c r="IDZ22" s="360" t="s">
        <v>1325</v>
      </c>
      <c r="IEA22" s="360" t="s">
        <v>1325</v>
      </c>
      <c r="IEB22" s="360" t="s">
        <v>1325</v>
      </c>
      <c r="IEC22" s="360" t="s">
        <v>1325</v>
      </c>
      <c r="IED22" s="360" t="s">
        <v>1325</v>
      </c>
      <c r="IEE22" s="360" t="s">
        <v>1325</v>
      </c>
      <c r="IEF22" s="360" t="s">
        <v>1325</v>
      </c>
      <c r="IEG22" s="360" t="s">
        <v>1325</v>
      </c>
      <c r="IEH22" s="360" t="s">
        <v>1325</v>
      </c>
      <c r="IEI22" s="360" t="s">
        <v>1325</v>
      </c>
      <c r="IEJ22" s="360" t="s">
        <v>1325</v>
      </c>
      <c r="IEK22" s="360" t="s">
        <v>1325</v>
      </c>
      <c r="IEL22" s="360" t="s">
        <v>1325</v>
      </c>
      <c r="IEM22" s="360" t="s">
        <v>1325</v>
      </c>
      <c r="IEN22" s="360" t="s">
        <v>1325</v>
      </c>
      <c r="IEO22" s="360" t="s">
        <v>1325</v>
      </c>
      <c r="IEP22" s="360" t="s">
        <v>1325</v>
      </c>
      <c r="IEQ22" s="360" t="s">
        <v>1325</v>
      </c>
      <c r="IER22" s="360" t="s">
        <v>1325</v>
      </c>
      <c r="IES22" s="360" t="s">
        <v>1325</v>
      </c>
      <c r="IET22" s="360" t="s">
        <v>1325</v>
      </c>
      <c r="IEU22" s="360" t="s">
        <v>1325</v>
      </c>
      <c r="IEV22" s="360" t="s">
        <v>1325</v>
      </c>
      <c r="IEW22" s="360" t="s">
        <v>1325</v>
      </c>
      <c r="IEX22" s="360" t="s">
        <v>1325</v>
      </c>
      <c r="IEY22" s="360" t="s">
        <v>1325</v>
      </c>
      <c r="IEZ22" s="360" t="s">
        <v>1325</v>
      </c>
      <c r="IFA22" s="360" t="s">
        <v>1325</v>
      </c>
      <c r="IFB22" s="360" t="s">
        <v>1325</v>
      </c>
      <c r="IFC22" s="360" t="s">
        <v>1325</v>
      </c>
      <c r="IFD22" s="360" t="s">
        <v>1325</v>
      </c>
      <c r="IFE22" s="360" t="s">
        <v>1325</v>
      </c>
      <c r="IFF22" s="360" t="s">
        <v>1325</v>
      </c>
      <c r="IFG22" s="360" t="s">
        <v>1325</v>
      </c>
      <c r="IFH22" s="360" t="s">
        <v>1325</v>
      </c>
      <c r="IFI22" s="360" t="s">
        <v>1325</v>
      </c>
      <c r="IFJ22" s="360" t="s">
        <v>1325</v>
      </c>
      <c r="IFK22" s="360" t="s">
        <v>1325</v>
      </c>
      <c r="IFL22" s="360" t="s">
        <v>1325</v>
      </c>
      <c r="IFM22" s="360" t="s">
        <v>1325</v>
      </c>
      <c r="IFN22" s="360" t="s">
        <v>1325</v>
      </c>
      <c r="IFO22" s="360" t="s">
        <v>1325</v>
      </c>
      <c r="IFP22" s="360" t="s">
        <v>1325</v>
      </c>
      <c r="IFQ22" s="360" t="s">
        <v>1325</v>
      </c>
      <c r="IFR22" s="360" t="s">
        <v>1325</v>
      </c>
      <c r="IFS22" s="360" t="s">
        <v>1325</v>
      </c>
      <c r="IFT22" s="360" t="s">
        <v>1325</v>
      </c>
      <c r="IFU22" s="360" t="s">
        <v>1325</v>
      </c>
      <c r="IFV22" s="360" t="s">
        <v>1325</v>
      </c>
      <c r="IFW22" s="360" t="s">
        <v>1325</v>
      </c>
      <c r="IFX22" s="360" t="s">
        <v>1325</v>
      </c>
      <c r="IFY22" s="360" t="s">
        <v>1325</v>
      </c>
      <c r="IFZ22" s="360" t="s">
        <v>1325</v>
      </c>
      <c r="IGA22" s="360" t="s">
        <v>1325</v>
      </c>
      <c r="IGB22" s="360" t="s">
        <v>1325</v>
      </c>
      <c r="IGC22" s="360" t="s">
        <v>1325</v>
      </c>
      <c r="IGD22" s="360" t="s">
        <v>1325</v>
      </c>
      <c r="IGE22" s="360" t="s">
        <v>1325</v>
      </c>
      <c r="IGF22" s="360" t="s">
        <v>1325</v>
      </c>
      <c r="IGG22" s="360" t="s">
        <v>1325</v>
      </c>
      <c r="IGH22" s="360" t="s">
        <v>1325</v>
      </c>
      <c r="IGI22" s="360" t="s">
        <v>1325</v>
      </c>
      <c r="IGJ22" s="360" t="s">
        <v>1325</v>
      </c>
      <c r="IGK22" s="360" t="s">
        <v>1325</v>
      </c>
      <c r="IGL22" s="360" t="s">
        <v>1325</v>
      </c>
      <c r="IGM22" s="360" t="s">
        <v>1325</v>
      </c>
      <c r="IGN22" s="360" t="s">
        <v>1325</v>
      </c>
      <c r="IGO22" s="360" t="s">
        <v>1325</v>
      </c>
      <c r="IGP22" s="360" t="s">
        <v>1325</v>
      </c>
      <c r="IGQ22" s="360" t="s">
        <v>1325</v>
      </c>
      <c r="IGR22" s="360" t="s">
        <v>1325</v>
      </c>
      <c r="IGS22" s="360" t="s">
        <v>1325</v>
      </c>
      <c r="IGT22" s="360" t="s">
        <v>1325</v>
      </c>
      <c r="IGU22" s="360" t="s">
        <v>1325</v>
      </c>
      <c r="IGV22" s="360" t="s">
        <v>1325</v>
      </c>
      <c r="IGW22" s="360" t="s">
        <v>1325</v>
      </c>
      <c r="IGX22" s="360" t="s">
        <v>1325</v>
      </c>
      <c r="IGY22" s="360" t="s">
        <v>1325</v>
      </c>
      <c r="IGZ22" s="360" t="s">
        <v>1325</v>
      </c>
      <c r="IHA22" s="360" t="s">
        <v>1325</v>
      </c>
      <c r="IHB22" s="360" t="s">
        <v>1325</v>
      </c>
      <c r="IHC22" s="360" t="s">
        <v>1325</v>
      </c>
      <c r="IHD22" s="360" t="s">
        <v>1325</v>
      </c>
      <c r="IHE22" s="360" t="s">
        <v>1325</v>
      </c>
      <c r="IHF22" s="360" t="s">
        <v>1325</v>
      </c>
      <c r="IHG22" s="360" t="s">
        <v>1325</v>
      </c>
      <c r="IHH22" s="360" t="s">
        <v>1325</v>
      </c>
      <c r="IHI22" s="360" t="s">
        <v>1325</v>
      </c>
      <c r="IHJ22" s="360" t="s">
        <v>1325</v>
      </c>
      <c r="IHK22" s="360" t="s">
        <v>1325</v>
      </c>
      <c r="IHL22" s="360" t="s">
        <v>1325</v>
      </c>
      <c r="IHM22" s="360" t="s">
        <v>1325</v>
      </c>
      <c r="IHN22" s="360" t="s">
        <v>1325</v>
      </c>
      <c r="IHO22" s="360" t="s">
        <v>1325</v>
      </c>
      <c r="IHP22" s="360" t="s">
        <v>1325</v>
      </c>
      <c r="IHQ22" s="360" t="s">
        <v>1325</v>
      </c>
      <c r="IHR22" s="360" t="s">
        <v>1325</v>
      </c>
      <c r="IHS22" s="360" t="s">
        <v>1325</v>
      </c>
      <c r="IHT22" s="360" t="s">
        <v>1325</v>
      </c>
      <c r="IHU22" s="360" t="s">
        <v>1325</v>
      </c>
      <c r="IHV22" s="360" t="s">
        <v>1325</v>
      </c>
      <c r="IHW22" s="360" t="s">
        <v>1325</v>
      </c>
      <c r="IHX22" s="360" t="s">
        <v>1325</v>
      </c>
      <c r="IHY22" s="360" t="s">
        <v>1325</v>
      </c>
      <c r="IHZ22" s="360" t="s">
        <v>1325</v>
      </c>
      <c r="IIA22" s="360" t="s">
        <v>1325</v>
      </c>
      <c r="IIB22" s="360" t="s">
        <v>1325</v>
      </c>
      <c r="IIC22" s="360" t="s">
        <v>1325</v>
      </c>
      <c r="IID22" s="360" t="s">
        <v>1325</v>
      </c>
      <c r="IIE22" s="360" t="s">
        <v>1325</v>
      </c>
      <c r="IIF22" s="360" t="s">
        <v>1325</v>
      </c>
      <c r="IIG22" s="360" t="s">
        <v>1325</v>
      </c>
      <c r="IIH22" s="360" t="s">
        <v>1325</v>
      </c>
      <c r="III22" s="360" t="s">
        <v>1325</v>
      </c>
      <c r="IIJ22" s="360" t="s">
        <v>1325</v>
      </c>
      <c r="IIK22" s="360" t="s">
        <v>1325</v>
      </c>
      <c r="IIL22" s="360" t="s">
        <v>1325</v>
      </c>
      <c r="IIM22" s="360" t="s">
        <v>1325</v>
      </c>
      <c r="IIN22" s="360" t="s">
        <v>1325</v>
      </c>
      <c r="IIO22" s="360" t="s">
        <v>1325</v>
      </c>
      <c r="IIP22" s="360" t="s">
        <v>1325</v>
      </c>
      <c r="IIQ22" s="360" t="s">
        <v>1325</v>
      </c>
      <c r="IIR22" s="360" t="s">
        <v>1325</v>
      </c>
      <c r="IIS22" s="360" t="s">
        <v>1325</v>
      </c>
      <c r="IIT22" s="360" t="s">
        <v>1325</v>
      </c>
      <c r="IIU22" s="360" t="s">
        <v>1325</v>
      </c>
      <c r="IIV22" s="360" t="s">
        <v>1325</v>
      </c>
      <c r="IIW22" s="360" t="s">
        <v>1325</v>
      </c>
      <c r="IIX22" s="360" t="s">
        <v>1325</v>
      </c>
      <c r="IIY22" s="360" t="s">
        <v>1325</v>
      </c>
      <c r="IIZ22" s="360" t="s">
        <v>1325</v>
      </c>
      <c r="IJA22" s="360" t="s">
        <v>1325</v>
      </c>
      <c r="IJB22" s="360" t="s">
        <v>1325</v>
      </c>
      <c r="IJC22" s="360" t="s">
        <v>1325</v>
      </c>
      <c r="IJD22" s="360" t="s">
        <v>1325</v>
      </c>
      <c r="IJE22" s="360" t="s">
        <v>1325</v>
      </c>
      <c r="IJF22" s="360" t="s">
        <v>1325</v>
      </c>
      <c r="IJG22" s="360" t="s">
        <v>1325</v>
      </c>
      <c r="IJH22" s="360" t="s">
        <v>1325</v>
      </c>
      <c r="IJI22" s="360" t="s">
        <v>1325</v>
      </c>
      <c r="IJJ22" s="360" t="s">
        <v>1325</v>
      </c>
      <c r="IJK22" s="360" t="s">
        <v>1325</v>
      </c>
      <c r="IJL22" s="360" t="s">
        <v>1325</v>
      </c>
      <c r="IJM22" s="360" t="s">
        <v>1325</v>
      </c>
      <c r="IJN22" s="360" t="s">
        <v>1325</v>
      </c>
      <c r="IJO22" s="360" t="s">
        <v>1325</v>
      </c>
      <c r="IJP22" s="360" t="s">
        <v>1325</v>
      </c>
      <c r="IJQ22" s="360" t="s">
        <v>1325</v>
      </c>
      <c r="IJR22" s="360" t="s">
        <v>1325</v>
      </c>
      <c r="IJS22" s="360" t="s">
        <v>1325</v>
      </c>
      <c r="IJT22" s="360" t="s">
        <v>1325</v>
      </c>
      <c r="IJU22" s="360" t="s">
        <v>1325</v>
      </c>
      <c r="IJV22" s="360" t="s">
        <v>1325</v>
      </c>
      <c r="IJW22" s="360" t="s">
        <v>1325</v>
      </c>
      <c r="IJX22" s="360" t="s">
        <v>1325</v>
      </c>
      <c r="IJY22" s="360" t="s">
        <v>1325</v>
      </c>
      <c r="IJZ22" s="360" t="s">
        <v>1325</v>
      </c>
      <c r="IKA22" s="360" t="s">
        <v>1325</v>
      </c>
      <c r="IKB22" s="360" t="s">
        <v>1325</v>
      </c>
      <c r="IKC22" s="360" t="s">
        <v>1325</v>
      </c>
      <c r="IKD22" s="360" t="s">
        <v>1325</v>
      </c>
      <c r="IKE22" s="360" t="s">
        <v>1325</v>
      </c>
      <c r="IKF22" s="360" t="s">
        <v>1325</v>
      </c>
      <c r="IKG22" s="360" t="s">
        <v>1325</v>
      </c>
      <c r="IKH22" s="360" t="s">
        <v>1325</v>
      </c>
      <c r="IKI22" s="360" t="s">
        <v>1325</v>
      </c>
      <c r="IKJ22" s="360" t="s">
        <v>1325</v>
      </c>
      <c r="IKK22" s="360" t="s">
        <v>1325</v>
      </c>
      <c r="IKL22" s="360" t="s">
        <v>1325</v>
      </c>
      <c r="IKM22" s="360" t="s">
        <v>1325</v>
      </c>
      <c r="IKN22" s="360" t="s">
        <v>1325</v>
      </c>
      <c r="IKO22" s="360" t="s">
        <v>1325</v>
      </c>
      <c r="IKP22" s="360" t="s">
        <v>1325</v>
      </c>
      <c r="IKQ22" s="360" t="s">
        <v>1325</v>
      </c>
      <c r="IKR22" s="360" t="s">
        <v>1325</v>
      </c>
      <c r="IKS22" s="360" t="s">
        <v>1325</v>
      </c>
      <c r="IKT22" s="360" t="s">
        <v>1325</v>
      </c>
      <c r="IKU22" s="360" t="s">
        <v>1325</v>
      </c>
      <c r="IKV22" s="360" t="s">
        <v>1325</v>
      </c>
      <c r="IKW22" s="360" t="s">
        <v>1325</v>
      </c>
      <c r="IKX22" s="360" t="s">
        <v>1325</v>
      </c>
      <c r="IKY22" s="360" t="s">
        <v>1325</v>
      </c>
      <c r="IKZ22" s="360" t="s">
        <v>1325</v>
      </c>
      <c r="ILA22" s="360" t="s">
        <v>1325</v>
      </c>
      <c r="ILB22" s="360" t="s">
        <v>1325</v>
      </c>
      <c r="ILC22" s="360" t="s">
        <v>1325</v>
      </c>
      <c r="ILD22" s="360" t="s">
        <v>1325</v>
      </c>
      <c r="ILE22" s="360" t="s">
        <v>1325</v>
      </c>
      <c r="ILF22" s="360" t="s">
        <v>1325</v>
      </c>
      <c r="ILG22" s="360" t="s">
        <v>1325</v>
      </c>
      <c r="ILH22" s="360" t="s">
        <v>1325</v>
      </c>
      <c r="ILI22" s="360" t="s">
        <v>1325</v>
      </c>
      <c r="ILJ22" s="360" t="s">
        <v>1325</v>
      </c>
      <c r="ILK22" s="360" t="s">
        <v>1325</v>
      </c>
      <c r="ILL22" s="360" t="s">
        <v>1325</v>
      </c>
      <c r="ILM22" s="360" t="s">
        <v>1325</v>
      </c>
      <c r="ILN22" s="360" t="s">
        <v>1325</v>
      </c>
      <c r="ILO22" s="360" t="s">
        <v>1325</v>
      </c>
      <c r="ILP22" s="360" t="s">
        <v>1325</v>
      </c>
      <c r="ILQ22" s="360" t="s">
        <v>1325</v>
      </c>
      <c r="ILR22" s="360" t="s">
        <v>1325</v>
      </c>
      <c r="ILS22" s="360" t="s">
        <v>1325</v>
      </c>
      <c r="ILT22" s="360" t="s">
        <v>1325</v>
      </c>
      <c r="ILU22" s="360" t="s">
        <v>1325</v>
      </c>
      <c r="ILV22" s="360" t="s">
        <v>1325</v>
      </c>
      <c r="ILW22" s="360" t="s">
        <v>1325</v>
      </c>
      <c r="ILX22" s="360" t="s">
        <v>1325</v>
      </c>
      <c r="ILY22" s="360" t="s">
        <v>1325</v>
      </c>
      <c r="ILZ22" s="360" t="s">
        <v>1325</v>
      </c>
      <c r="IMA22" s="360" t="s">
        <v>1325</v>
      </c>
      <c r="IMB22" s="360" t="s">
        <v>1325</v>
      </c>
      <c r="IMC22" s="360" t="s">
        <v>1325</v>
      </c>
      <c r="IMD22" s="360" t="s">
        <v>1325</v>
      </c>
      <c r="IME22" s="360" t="s">
        <v>1325</v>
      </c>
      <c r="IMF22" s="360" t="s">
        <v>1325</v>
      </c>
      <c r="IMG22" s="360" t="s">
        <v>1325</v>
      </c>
      <c r="IMH22" s="360" t="s">
        <v>1325</v>
      </c>
      <c r="IMI22" s="360" t="s">
        <v>1325</v>
      </c>
      <c r="IMJ22" s="360" t="s">
        <v>1325</v>
      </c>
      <c r="IMK22" s="360" t="s">
        <v>1325</v>
      </c>
      <c r="IML22" s="360" t="s">
        <v>1325</v>
      </c>
      <c r="IMM22" s="360" t="s">
        <v>1325</v>
      </c>
      <c r="IMN22" s="360" t="s">
        <v>1325</v>
      </c>
      <c r="IMO22" s="360" t="s">
        <v>1325</v>
      </c>
      <c r="IMP22" s="360" t="s">
        <v>1325</v>
      </c>
      <c r="IMQ22" s="360" t="s">
        <v>1325</v>
      </c>
      <c r="IMR22" s="360" t="s">
        <v>1325</v>
      </c>
      <c r="IMS22" s="360" t="s">
        <v>1325</v>
      </c>
      <c r="IMT22" s="360" t="s">
        <v>1325</v>
      </c>
      <c r="IMU22" s="360" t="s">
        <v>1325</v>
      </c>
      <c r="IMV22" s="360" t="s">
        <v>1325</v>
      </c>
      <c r="IMW22" s="360" t="s">
        <v>1325</v>
      </c>
      <c r="IMX22" s="360" t="s">
        <v>1325</v>
      </c>
      <c r="IMY22" s="360" t="s">
        <v>1325</v>
      </c>
      <c r="IMZ22" s="360" t="s">
        <v>1325</v>
      </c>
      <c r="INA22" s="360" t="s">
        <v>1325</v>
      </c>
      <c r="INB22" s="360" t="s">
        <v>1325</v>
      </c>
      <c r="INC22" s="360" t="s">
        <v>1325</v>
      </c>
      <c r="IND22" s="360" t="s">
        <v>1325</v>
      </c>
      <c r="INE22" s="360" t="s">
        <v>1325</v>
      </c>
      <c r="INF22" s="360" t="s">
        <v>1325</v>
      </c>
      <c r="ING22" s="360" t="s">
        <v>1325</v>
      </c>
      <c r="INH22" s="360" t="s">
        <v>1325</v>
      </c>
      <c r="INI22" s="360" t="s">
        <v>1325</v>
      </c>
      <c r="INJ22" s="360" t="s">
        <v>1325</v>
      </c>
      <c r="INK22" s="360" t="s">
        <v>1325</v>
      </c>
      <c r="INL22" s="360" t="s">
        <v>1325</v>
      </c>
      <c r="INM22" s="360" t="s">
        <v>1325</v>
      </c>
      <c r="INN22" s="360" t="s">
        <v>1325</v>
      </c>
      <c r="INO22" s="360" t="s">
        <v>1325</v>
      </c>
      <c r="INP22" s="360" t="s">
        <v>1325</v>
      </c>
      <c r="INQ22" s="360" t="s">
        <v>1325</v>
      </c>
      <c r="INR22" s="360" t="s">
        <v>1325</v>
      </c>
      <c r="INS22" s="360" t="s">
        <v>1325</v>
      </c>
      <c r="INT22" s="360" t="s">
        <v>1325</v>
      </c>
      <c r="INU22" s="360" t="s">
        <v>1325</v>
      </c>
      <c r="INV22" s="360" t="s">
        <v>1325</v>
      </c>
      <c r="INW22" s="360" t="s">
        <v>1325</v>
      </c>
      <c r="INX22" s="360" t="s">
        <v>1325</v>
      </c>
      <c r="INY22" s="360" t="s">
        <v>1325</v>
      </c>
      <c r="INZ22" s="360" t="s">
        <v>1325</v>
      </c>
      <c r="IOA22" s="360" t="s">
        <v>1325</v>
      </c>
      <c r="IOB22" s="360" t="s">
        <v>1325</v>
      </c>
      <c r="IOC22" s="360" t="s">
        <v>1325</v>
      </c>
      <c r="IOD22" s="360" t="s">
        <v>1325</v>
      </c>
      <c r="IOE22" s="360" t="s">
        <v>1325</v>
      </c>
      <c r="IOF22" s="360" t="s">
        <v>1325</v>
      </c>
      <c r="IOG22" s="360" t="s">
        <v>1325</v>
      </c>
      <c r="IOH22" s="360" t="s">
        <v>1325</v>
      </c>
      <c r="IOI22" s="360" t="s">
        <v>1325</v>
      </c>
      <c r="IOJ22" s="360" t="s">
        <v>1325</v>
      </c>
      <c r="IOK22" s="360" t="s">
        <v>1325</v>
      </c>
      <c r="IOL22" s="360" t="s">
        <v>1325</v>
      </c>
      <c r="IOM22" s="360" t="s">
        <v>1325</v>
      </c>
      <c r="ION22" s="360" t="s">
        <v>1325</v>
      </c>
      <c r="IOO22" s="360" t="s">
        <v>1325</v>
      </c>
      <c r="IOP22" s="360" t="s">
        <v>1325</v>
      </c>
      <c r="IOQ22" s="360" t="s">
        <v>1325</v>
      </c>
      <c r="IOR22" s="360" t="s">
        <v>1325</v>
      </c>
      <c r="IOS22" s="360" t="s">
        <v>1325</v>
      </c>
      <c r="IOT22" s="360" t="s">
        <v>1325</v>
      </c>
      <c r="IOU22" s="360" t="s">
        <v>1325</v>
      </c>
      <c r="IOV22" s="360" t="s">
        <v>1325</v>
      </c>
      <c r="IOW22" s="360" t="s">
        <v>1325</v>
      </c>
      <c r="IOX22" s="360" t="s">
        <v>1325</v>
      </c>
      <c r="IOY22" s="360" t="s">
        <v>1325</v>
      </c>
      <c r="IOZ22" s="360" t="s">
        <v>1325</v>
      </c>
      <c r="IPA22" s="360" t="s">
        <v>1325</v>
      </c>
      <c r="IPB22" s="360" t="s">
        <v>1325</v>
      </c>
      <c r="IPC22" s="360" t="s">
        <v>1325</v>
      </c>
      <c r="IPD22" s="360" t="s">
        <v>1325</v>
      </c>
      <c r="IPE22" s="360" t="s">
        <v>1325</v>
      </c>
      <c r="IPF22" s="360" t="s">
        <v>1325</v>
      </c>
      <c r="IPG22" s="360" t="s">
        <v>1325</v>
      </c>
      <c r="IPH22" s="360" t="s">
        <v>1325</v>
      </c>
      <c r="IPI22" s="360" t="s">
        <v>1325</v>
      </c>
      <c r="IPJ22" s="360" t="s">
        <v>1325</v>
      </c>
      <c r="IPK22" s="360" t="s">
        <v>1325</v>
      </c>
      <c r="IPL22" s="360" t="s">
        <v>1325</v>
      </c>
      <c r="IPM22" s="360" t="s">
        <v>1325</v>
      </c>
      <c r="IPN22" s="360" t="s">
        <v>1325</v>
      </c>
      <c r="IPO22" s="360" t="s">
        <v>1325</v>
      </c>
      <c r="IPP22" s="360" t="s">
        <v>1325</v>
      </c>
      <c r="IPQ22" s="360" t="s">
        <v>1325</v>
      </c>
      <c r="IPR22" s="360" t="s">
        <v>1325</v>
      </c>
      <c r="IPS22" s="360" t="s">
        <v>1325</v>
      </c>
      <c r="IPT22" s="360" t="s">
        <v>1325</v>
      </c>
      <c r="IPU22" s="360" t="s">
        <v>1325</v>
      </c>
      <c r="IPV22" s="360" t="s">
        <v>1325</v>
      </c>
      <c r="IPW22" s="360" t="s">
        <v>1325</v>
      </c>
      <c r="IPX22" s="360" t="s">
        <v>1325</v>
      </c>
      <c r="IPY22" s="360" t="s">
        <v>1325</v>
      </c>
      <c r="IPZ22" s="360" t="s">
        <v>1325</v>
      </c>
      <c r="IQA22" s="360" t="s">
        <v>1325</v>
      </c>
      <c r="IQB22" s="360" t="s">
        <v>1325</v>
      </c>
      <c r="IQC22" s="360" t="s">
        <v>1325</v>
      </c>
      <c r="IQD22" s="360" t="s">
        <v>1325</v>
      </c>
      <c r="IQE22" s="360" t="s">
        <v>1325</v>
      </c>
      <c r="IQF22" s="360" t="s">
        <v>1325</v>
      </c>
      <c r="IQG22" s="360" t="s">
        <v>1325</v>
      </c>
      <c r="IQH22" s="360" t="s">
        <v>1325</v>
      </c>
      <c r="IQI22" s="360" t="s">
        <v>1325</v>
      </c>
      <c r="IQJ22" s="360" t="s">
        <v>1325</v>
      </c>
      <c r="IQK22" s="360" t="s">
        <v>1325</v>
      </c>
      <c r="IQL22" s="360" t="s">
        <v>1325</v>
      </c>
      <c r="IQM22" s="360" t="s">
        <v>1325</v>
      </c>
      <c r="IQN22" s="360" t="s">
        <v>1325</v>
      </c>
      <c r="IQO22" s="360" t="s">
        <v>1325</v>
      </c>
      <c r="IQP22" s="360" t="s">
        <v>1325</v>
      </c>
      <c r="IQQ22" s="360" t="s">
        <v>1325</v>
      </c>
      <c r="IQR22" s="360" t="s">
        <v>1325</v>
      </c>
      <c r="IQS22" s="360" t="s">
        <v>1325</v>
      </c>
      <c r="IQT22" s="360" t="s">
        <v>1325</v>
      </c>
      <c r="IQU22" s="360" t="s">
        <v>1325</v>
      </c>
      <c r="IQV22" s="360" t="s">
        <v>1325</v>
      </c>
      <c r="IQW22" s="360" t="s">
        <v>1325</v>
      </c>
      <c r="IQX22" s="360" t="s">
        <v>1325</v>
      </c>
      <c r="IQY22" s="360" t="s">
        <v>1325</v>
      </c>
      <c r="IQZ22" s="360" t="s">
        <v>1325</v>
      </c>
      <c r="IRA22" s="360" t="s">
        <v>1325</v>
      </c>
      <c r="IRB22" s="360" t="s">
        <v>1325</v>
      </c>
      <c r="IRC22" s="360" t="s">
        <v>1325</v>
      </c>
      <c r="IRD22" s="360" t="s">
        <v>1325</v>
      </c>
      <c r="IRE22" s="360" t="s">
        <v>1325</v>
      </c>
      <c r="IRF22" s="360" t="s">
        <v>1325</v>
      </c>
      <c r="IRG22" s="360" t="s">
        <v>1325</v>
      </c>
      <c r="IRH22" s="360" t="s">
        <v>1325</v>
      </c>
      <c r="IRI22" s="360" t="s">
        <v>1325</v>
      </c>
      <c r="IRJ22" s="360" t="s">
        <v>1325</v>
      </c>
      <c r="IRK22" s="360" t="s">
        <v>1325</v>
      </c>
      <c r="IRL22" s="360" t="s">
        <v>1325</v>
      </c>
      <c r="IRM22" s="360" t="s">
        <v>1325</v>
      </c>
      <c r="IRN22" s="360" t="s">
        <v>1325</v>
      </c>
      <c r="IRO22" s="360" t="s">
        <v>1325</v>
      </c>
      <c r="IRP22" s="360" t="s">
        <v>1325</v>
      </c>
      <c r="IRQ22" s="360" t="s">
        <v>1325</v>
      </c>
      <c r="IRR22" s="360" t="s">
        <v>1325</v>
      </c>
      <c r="IRS22" s="360" t="s">
        <v>1325</v>
      </c>
      <c r="IRT22" s="360" t="s">
        <v>1325</v>
      </c>
      <c r="IRU22" s="360" t="s">
        <v>1325</v>
      </c>
      <c r="IRV22" s="360" t="s">
        <v>1325</v>
      </c>
      <c r="IRW22" s="360" t="s">
        <v>1325</v>
      </c>
      <c r="IRX22" s="360" t="s">
        <v>1325</v>
      </c>
      <c r="IRY22" s="360" t="s">
        <v>1325</v>
      </c>
      <c r="IRZ22" s="360" t="s">
        <v>1325</v>
      </c>
      <c r="ISA22" s="360" t="s">
        <v>1325</v>
      </c>
      <c r="ISB22" s="360" t="s">
        <v>1325</v>
      </c>
      <c r="ISC22" s="360" t="s">
        <v>1325</v>
      </c>
      <c r="ISD22" s="360" t="s">
        <v>1325</v>
      </c>
      <c r="ISE22" s="360" t="s">
        <v>1325</v>
      </c>
      <c r="ISF22" s="360" t="s">
        <v>1325</v>
      </c>
      <c r="ISG22" s="360" t="s">
        <v>1325</v>
      </c>
      <c r="ISH22" s="360" t="s">
        <v>1325</v>
      </c>
      <c r="ISI22" s="360" t="s">
        <v>1325</v>
      </c>
      <c r="ISJ22" s="360" t="s">
        <v>1325</v>
      </c>
      <c r="ISK22" s="360" t="s">
        <v>1325</v>
      </c>
      <c r="ISL22" s="360" t="s">
        <v>1325</v>
      </c>
      <c r="ISM22" s="360" t="s">
        <v>1325</v>
      </c>
      <c r="ISN22" s="360" t="s">
        <v>1325</v>
      </c>
      <c r="ISO22" s="360" t="s">
        <v>1325</v>
      </c>
      <c r="ISP22" s="360" t="s">
        <v>1325</v>
      </c>
      <c r="ISQ22" s="360" t="s">
        <v>1325</v>
      </c>
      <c r="ISR22" s="360" t="s">
        <v>1325</v>
      </c>
      <c r="ISS22" s="360" t="s">
        <v>1325</v>
      </c>
      <c r="IST22" s="360" t="s">
        <v>1325</v>
      </c>
      <c r="ISU22" s="360" t="s">
        <v>1325</v>
      </c>
      <c r="ISV22" s="360" t="s">
        <v>1325</v>
      </c>
      <c r="ISW22" s="360" t="s">
        <v>1325</v>
      </c>
      <c r="ISX22" s="360" t="s">
        <v>1325</v>
      </c>
      <c r="ISY22" s="360" t="s">
        <v>1325</v>
      </c>
      <c r="ISZ22" s="360" t="s">
        <v>1325</v>
      </c>
      <c r="ITA22" s="360" t="s">
        <v>1325</v>
      </c>
      <c r="ITB22" s="360" t="s">
        <v>1325</v>
      </c>
      <c r="ITC22" s="360" t="s">
        <v>1325</v>
      </c>
      <c r="ITD22" s="360" t="s">
        <v>1325</v>
      </c>
      <c r="ITE22" s="360" t="s">
        <v>1325</v>
      </c>
      <c r="ITF22" s="360" t="s">
        <v>1325</v>
      </c>
      <c r="ITG22" s="360" t="s">
        <v>1325</v>
      </c>
      <c r="ITH22" s="360" t="s">
        <v>1325</v>
      </c>
      <c r="ITI22" s="360" t="s">
        <v>1325</v>
      </c>
      <c r="ITJ22" s="360" t="s">
        <v>1325</v>
      </c>
      <c r="ITK22" s="360" t="s">
        <v>1325</v>
      </c>
      <c r="ITL22" s="360" t="s">
        <v>1325</v>
      </c>
      <c r="ITM22" s="360" t="s">
        <v>1325</v>
      </c>
      <c r="ITN22" s="360" t="s">
        <v>1325</v>
      </c>
      <c r="ITO22" s="360" t="s">
        <v>1325</v>
      </c>
      <c r="ITP22" s="360" t="s">
        <v>1325</v>
      </c>
      <c r="ITQ22" s="360" t="s">
        <v>1325</v>
      </c>
      <c r="ITR22" s="360" t="s">
        <v>1325</v>
      </c>
      <c r="ITS22" s="360" t="s">
        <v>1325</v>
      </c>
      <c r="ITT22" s="360" t="s">
        <v>1325</v>
      </c>
      <c r="ITU22" s="360" t="s">
        <v>1325</v>
      </c>
      <c r="ITV22" s="360" t="s">
        <v>1325</v>
      </c>
      <c r="ITW22" s="360" t="s">
        <v>1325</v>
      </c>
      <c r="ITX22" s="360" t="s">
        <v>1325</v>
      </c>
      <c r="ITY22" s="360" t="s">
        <v>1325</v>
      </c>
      <c r="ITZ22" s="360" t="s">
        <v>1325</v>
      </c>
      <c r="IUA22" s="360" t="s">
        <v>1325</v>
      </c>
      <c r="IUB22" s="360" t="s">
        <v>1325</v>
      </c>
      <c r="IUC22" s="360" t="s">
        <v>1325</v>
      </c>
      <c r="IUD22" s="360" t="s">
        <v>1325</v>
      </c>
      <c r="IUE22" s="360" t="s">
        <v>1325</v>
      </c>
      <c r="IUF22" s="360" t="s">
        <v>1325</v>
      </c>
      <c r="IUG22" s="360" t="s">
        <v>1325</v>
      </c>
      <c r="IUH22" s="360" t="s">
        <v>1325</v>
      </c>
      <c r="IUI22" s="360" t="s">
        <v>1325</v>
      </c>
      <c r="IUJ22" s="360" t="s">
        <v>1325</v>
      </c>
      <c r="IUK22" s="360" t="s">
        <v>1325</v>
      </c>
      <c r="IUL22" s="360" t="s">
        <v>1325</v>
      </c>
      <c r="IUM22" s="360" t="s">
        <v>1325</v>
      </c>
      <c r="IUN22" s="360" t="s">
        <v>1325</v>
      </c>
      <c r="IUO22" s="360" t="s">
        <v>1325</v>
      </c>
      <c r="IUP22" s="360" t="s">
        <v>1325</v>
      </c>
      <c r="IUQ22" s="360" t="s">
        <v>1325</v>
      </c>
      <c r="IUR22" s="360" t="s">
        <v>1325</v>
      </c>
      <c r="IUS22" s="360" t="s">
        <v>1325</v>
      </c>
      <c r="IUT22" s="360" t="s">
        <v>1325</v>
      </c>
      <c r="IUU22" s="360" t="s">
        <v>1325</v>
      </c>
      <c r="IUV22" s="360" t="s">
        <v>1325</v>
      </c>
      <c r="IUW22" s="360" t="s">
        <v>1325</v>
      </c>
      <c r="IUX22" s="360" t="s">
        <v>1325</v>
      </c>
      <c r="IUY22" s="360" t="s">
        <v>1325</v>
      </c>
      <c r="IUZ22" s="360" t="s">
        <v>1325</v>
      </c>
      <c r="IVA22" s="360" t="s">
        <v>1325</v>
      </c>
      <c r="IVB22" s="360" t="s">
        <v>1325</v>
      </c>
      <c r="IVC22" s="360" t="s">
        <v>1325</v>
      </c>
      <c r="IVD22" s="360" t="s">
        <v>1325</v>
      </c>
      <c r="IVE22" s="360" t="s">
        <v>1325</v>
      </c>
      <c r="IVF22" s="360" t="s">
        <v>1325</v>
      </c>
      <c r="IVG22" s="360" t="s">
        <v>1325</v>
      </c>
      <c r="IVH22" s="360" t="s">
        <v>1325</v>
      </c>
      <c r="IVI22" s="360" t="s">
        <v>1325</v>
      </c>
      <c r="IVJ22" s="360" t="s">
        <v>1325</v>
      </c>
      <c r="IVK22" s="360" t="s">
        <v>1325</v>
      </c>
      <c r="IVL22" s="360" t="s">
        <v>1325</v>
      </c>
      <c r="IVM22" s="360" t="s">
        <v>1325</v>
      </c>
      <c r="IVN22" s="360" t="s">
        <v>1325</v>
      </c>
      <c r="IVO22" s="360" t="s">
        <v>1325</v>
      </c>
      <c r="IVP22" s="360" t="s">
        <v>1325</v>
      </c>
      <c r="IVQ22" s="360" t="s">
        <v>1325</v>
      </c>
      <c r="IVR22" s="360" t="s">
        <v>1325</v>
      </c>
      <c r="IVS22" s="360" t="s">
        <v>1325</v>
      </c>
      <c r="IVT22" s="360" t="s">
        <v>1325</v>
      </c>
      <c r="IVU22" s="360" t="s">
        <v>1325</v>
      </c>
      <c r="IVV22" s="360" t="s">
        <v>1325</v>
      </c>
      <c r="IVW22" s="360" t="s">
        <v>1325</v>
      </c>
      <c r="IVX22" s="360" t="s">
        <v>1325</v>
      </c>
      <c r="IVY22" s="360" t="s">
        <v>1325</v>
      </c>
      <c r="IVZ22" s="360" t="s">
        <v>1325</v>
      </c>
      <c r="IWA22" s="360" t="s">
        <v>1325</v>
      </c>
      <c r="IWB22" s="360" t="s">
        <v>1325</v>
      </c>
      <c r="IWC22" s="360" t="s">
        <v>1325</v>
      </c>
      <c r="IWD22" s="360" t="s">
        <v>1325</v>
      </c>
      <c r="IWE22" s="360" t="s">
        <v>1325</v>
      </c>
      <c r="IWF22" s="360" t="s">
        <v>1325</v>
      </c>
      <c r="IWG22" s="360" t="s">
        <v>1325</v>
      </c>
      <c r="IWH22" s="360" t="s">
        <v>1325</v>
      </c>
      <c r="IWI22" s="360" t="s">
        <v>1325</v>
      </c>
      <c r="IWJ22" s="360" t="s">
        <v>1325</v>
      </c>
      <c r="IWK22" s="360" t="s">
        <v>1325</v>
      </c>
      <c r="IWL22" s="360" t="s">
        <v>1325</v>
      </c>
      <c r="IWM22" s="360" t="s">
        <v>1325</v>
      </c>
      <c r="IWN22" s="360" t="s">
        <v>1325</v>
      </c>
      <c r="IWO22" s="360" t="s">
        <v>1325</v>
      </c>
      <c r="IWP22" s="360" t="s">
        <v>1325</v>
      </c>
      <c r="IWQ22" s="360" t="s">
        <v>1325</v>
      </c>
      <c r="IWR22" s="360" t="s">
        <v>1325</v>
      </c>
      <c r="IWS22" s="360" t="s">
        <v>1325</v>
      </c>
      <c r="IWT22" s="360" t="s">
        <v>1325</v>
      </c>
      <c r="IWU22" s="360" t="s">
        <v>1325</v>
      </c>
      <c r="IWV22" s="360" t="s">
        <v>1325</v>
      </c>
      <c r="IWW22" s="360" t="s">
        <v>1325</v>
      </c>
      <c r="IWX22" s="360" t="s">
        <v>1325</v>
      </c>
      <c r="IWY22" s="360" t="s">
        <v>1325</v>
      </c>
      <c r="IWZ22" s="360" t="s">
        <v>1325</v>
      </c>
      <c r="IXA22" s="360" t="s">
        <v>1325</v>
      </c>
      <c r="IXB22" s="360" t="s">
        <v>1325</v>
      </c>
      <c r="IXC22" s="360" t="s">
        <v>1325</v>
      </c>
      <c r="IXD22" s="360" t="s">
        <v>1325</v>
      </c>
      <c r="IXE22" s="360" t="s">
        <v>1325</v>
      </c>
      <c r="IXF22" s="360" t="s">
        <v>1325</v>
      </c>
      <c r="IXG22" s="360" t="s">
        <v>1325</v>
      </c>
      <c r="IXH22" s="360" t="s">
        <v>1325</v>
      </c>
      <c r="IXI22" s="360" t="s">
        <v>1325</v>
      </c>
      <c r="IXJ22" s="360" t="s">
        <v>1325</v>
      </c>
      <c r="IXK22" s="360" t="s">
        <v>1325</v>
      </c>
      <c r="IXL22" s="360" t="s">
        <v>1325</v>
      </c>
      <c r="IXM22" s="360" t="s">
        <v>1325</v>
      </c>
      <c r="IXN22" s="360" t="s">
        <v>1325</v>
      </c>
      <c r="IXO22" s="360" t="s">
        <v>1325</v>
      </c>
      <c r="IXP22" s="360" t="s">
        <v>1325</v>
      </c>
      <c r="IXQ22" s="360" t="s">
        <v>1325</v>
      </c>
      <c r="IXR22" s="360" t="s">
        <v>1325</v>
      </c>
      <c r="IXS22" s="360" t="s">
        <v>1325</v>
      </c>
      <c r="IXT22" s="360" t="s">
        <v>1325</v>
      </c>
      <c r="IXU22" s="360" t="s">
        <v>1325</v>
      </c>
      <c r="IXV22" s="360" t="s">
        <v>1325</v>
      </c>
      <c r="IXW22" s="360" t="s">
        <v>1325</v>
      </c>
      <c r="IXX22" s="360" t="s">
        <v>1325</v>
      </c>
      <c r="IXY22" s="360" t="s">
        <v>1325</v>
      </c>
      <c r="IXZ22" s="360" t="s">
        <v>1325</v>
      </c>
      <c r="IYA22" s="360" t="s">
        <v>1325</v>
      </c>
      <c r="IYB22" s="360" t="s">
        <v>1325</v>
      </c>
      <c r="IYC22" s="360" t="s">
        <v>1325</v>
      </c>
      <c r="IYD22" s="360" t="s">
        <v>1325</v>
      </c>
      <c r="IYE22" s="360" t="s">
        <v>1325</v>
      </c>
      <c r="IYF22" s="360" t="s">
        <v>1325</v>
      </c>
      <c r="IYG22" s="360" t="s">
        <v>1325</v>
      </c>
      <c r="IYH22" s="360" t="s">
        <v>1325</v>
      </c>
      <c r="IYI22" s="360" t="s">
        <v>1325</v>
      </c>
      <c r="IYJ22" s="360" t="s">
        <v>1325</v>
      </c>
      <c r="IYK22" s="360" t="s">
        <v>1325</v>
      </c>
      <c r="IYL22" s="360" t="s">
        <v>1325</v>
      </c>
      <c r="IYM22" s="360" t="s">
        <v>1325</v>
      </c>
      <c r="IYN22" s="360" t="s">
        <v>1325</v>
      </c>
      <c r="IYO22" s="360" t="s">
        <v>1325</v>
      </c>
      <c r="IYP22" s="360" t="s">
        <v>1325</v>
      </c>
      <c r="IYQ22" s="360" t="s">
        <v>1325</v>
      </c>
      <c r="IYR22" s="360" t="s">
        <v>1325</v>
      </c>
      <c r="IYS22" s="360" t="s">
        <v>1325</v>
      </c>
      <c r="IYT22" s="360" t="s">
        <v>1325</v>
      </c>
      <c r="IYU22" s="360" t="s">
        <v>1325</v>
      </c>
      <c r="IYV22" s="360" t="s">
        <v>1325</v>
      </c>
      <c r="IYW22" s="360" t="s">
        <v>1325</v>
      </c>
      <c r="IYX22" s="360" t="s">
        <v>1325</v>
      </c>
      <c r="IYY22" s="360" t="s">
        <v>1325</v>
      </c>
      <c r="IYZ22" s="360" t="s">
        <v>1325</v>
      </c>
      <c r="IZA22" s="360" t="s">
        <v>1325</v>
      </c>
      <c r="IZB22" s="360" t="s">
        <v>1325</v>
      </c>
      <c r="IZC22" s="360" t="s">
        <v>1325</v>
      </c>
      <c r="IZD22" s="360" t="s">
        <v>1325</v>
      </c>
      <c r="IZE22" s="360" t="s">
        <v>1325</v>
      </c>
      <c r="IZF22" s="360" t="s">
        <v>1325</v>
      </c>
      <c r="IZG22" s="360" t="s">
        <v>1325</v>
      </c>
      <c r="IZH22" s="360" t="s">
        <v>1325</v>
      </c>
      <c r="IZI22" s="360" t="s">
        <v>1325</v>
      </c>
      <c r="IZJ22" s="360" t="s">
        <v>1325</v>
      </c>
      <c r="IZK22" s="360" t="s">
        <v>1325</v>
      </c>
      <c r="IZL22" s="360" t="s">
        <v>1325</v>
      </c>
      <c r="IZM22" s="360" t="s">
        <v>1325</v>
      </c>
      <c r="IZN22" s="360" t="s">
        <v>1325</v>
      </c>
      <c r="IZO22" s="360" t="s">
        <v>1325</v>
      </c>
      <c r="IZP22" s="360" t="s">
        <v>1325</v>
      </c>
      <c r="IZQ22" s="360" t="s">
        <v>1325</v>
      </c>
      <c r="IZR22" s="360" t="s">
        <v>1325</v>
      </c>
      <c r="IZS22" s="360" t="s">
        <v>1325</v>
      </c>
      <c r="IZT22" s="360" t="s">
        <v>1325</v>
      </c>
      <c r="IZU22" s="360" t="s">
        <v>1325</v>
      </c>
      <c r="IZV22" s="360" t="s">
        <v>1325</v>
      </c>
      <c r="IZW22" s="360" t="s">
        <v>1325</v>
      </c>
      <c r="IZX22" s="360" t="s">
        <v>1325</v>
      </c>
      <c r="IZY22" s="360" t="s">
        <v>1325</v>
      </c>
      <c r="IZZ22" s="360" t="s">
        <v>1325</v>
      </c>
      <c r="JAA22" s="360" t="s">
        <v>1325</v>
      </c>
      <c r="JAB22" s="360" t="s">
        <v>1325</v>
      </c>
      <c r="JAC22" s="360" t="s">
        <v>1325</v>
      </c>
      <c r="JAD22" s="360" t="s">
        <v>1325</v>
      </c>
      <c r="JAE22" s="360" t="s">
        <v>1325</v>
      </c>
      <c r="JAF22" s="360" t="s">
        <v>1325</v>
      </c>
      <c r="JAG22" s="360" t="s">
        <v>1325</v>
      </c>
      <c r="JAH22" s="360" t="s">
        <v>1325</v>
      </c>
      <c r="JAI22" s="360" t="s">
        <v>1325</v>
      </c>
      <c r="JAJ22" s="360" t="s">
        <v>1325</v>
      </c>
      <c r="JAK22" s="360" t="s">
        <v>1325</v>
      </c>
      <c r="JAL22" s="360" t="s">
        <v>1325</v>
      </c>
      <c r="JAM22" s="360" t="s">
        <v>1325</v>
      </c>
      <c r="JAN22" s="360" t="s">
        <v>1325</v>
      </c>
      <c r="JAO22" s="360" t="s">
        <v>1325</v>
      </c>
      <c r="JAP22" s="360" t="s">
        <v>1325</v>
      </c>
      <c r="JAQ22" s="360" t="s">
        <v>1325</v>
      </c>
      <c r="JAR22" s="360" t="s">
        <v>1325</v>
      </c>
      <c r="JAS22" s="360" t="s">
        <v>1325</v>
      </c>
      <c r="JAT22" s="360" t="s">
        <v>1325</v>
      </c>
      <c r="JAU22" s="360" t="s">
        <v>1325</v>
      </c>
      <c r="JAV22" s="360" t="s">
        <v>1325</v>
      </c>
      <c r="JAW22" s="360" t="s">
        <v>1325</v>
      </c>
      <c r="JAX22" s="360" t="s">
        <v>1325</v>
      </c>
      <c r="JAY22" s="360" t="s">
        <v>1325</v>
      </c>
      <c r="JAZ22" s="360" t="s">
        <v>1325</v>
      </c>
      <c r="JBA22" s="360" t="s">
        <v>1325</v>
      </c>
      <c r="JBB22" s="360" t="s">
        <v>1325</v>
      </c>
      <c r="JBC22" s="360" t="s">
        <v>1325</v>
      </c>
      <c r="JBD22" s="360" t="s">
        <v>1325</v>
      </c>
      <c r="JBE22" s="360" t="s">
        <v>1325</v>
      </c>
      <c r="JBF22" s="360" t="s">
        <v>1325</v>
      </c>
      <c r="JBG22" s="360" t="s">
        <v>1325</v>
      </c>
      <c r="JBH22" s="360" t="s">
        <v>1325</v>
      </c>
      <c r="JBI22" s="360" t="s">
        <v>1325</v>
      </c>
      <c r="JBJ22" s="360" t="s">
        <v>1325</v>
      </c>
      <c r="JBK22" s="360" t="s">
        <v>1325</v>
      </c>
      <c r="JBL22" s="360" t="s">
        <v>1325</v>
      </c>
      <c r="JBM22" s="360" t="s">
        <v>1325</v>
      </c>
      <c r="JBN22" s="360" t="s">
        <v>1325</v>
      </c>
      <c r="JBO22" s="360" t="s">
        <v>1325</v>
      </c>
      <c r="JBP22" s="360" t="s">
        <v>1325</v>
      </c>
      <c r="JBQ22" s="360" t="s">
        <v>1325</v>
      </c>
      <c r="JBR22" s="360" t="s">
        <v>1325</v>
      </c>
      <c r="JBS22" s="360" t="s">
        <v>1325</v>
      </c>
      <c r="JBT22" s="360" t="s">
        <v>1325</v>
      </c>
      <c r="JBU22" s="360" t="s">
        <v>1325</v>
      </c>
      <c r="JBV22" s="360" t="s">
        <v>1325</v>
      </c>
      <c r="JBW22" s="360" t="s">
        <v>1325</v>
      </c>
      <c r="JBX22" s="360" t="s">
        <v>1325</v>
      </c>
      <c r="JBY22" s="360" t="s">
        <v>1325</v>
      </c>
      <c r="JBZ22" s="360" t="s">
        <v>1325</v>
      </c>
      <c r="JCA22" s="360" t="s">
        <v>1325</v>
      </c>
      <c r="JCB22" s="360" t="s">
        <v>1325</v>
      </c>
      <c r="JCC22" s="360" t="s">
        <v>1325</v>
      </c>
      <c r="JCD22" s="360" t="s">
        <v>1325</v>
      </c>
      <c r="JCE22" s="360" t="s">
        <v>1325</v>
      </c>
      <c r="JCF22" s="360" t="s">
        <v>1325</v>
      </c>
      <c r="JCG22" s="360" t="s">
        <v>1325</v>
      </c>
      <c r="JCH22" s="360" t="s">
        <v>1325</v>
      </c>
      <c r="JCI22" s="360" t="s">
        <v>1325</v>
      </c>
      <c r="JCJ22" s="360" t="s">
        <v>1325</v>
      </c>
      <c r="JCK22" s="360" t="s">
        <v>1325</v>
      </c>
      <c r="JCL22" s="360" t="s">
        <v>1325</v>
      </c>
      <c r="JCM22" s="360" t="s">
        <v>1325</v>
      </c>
      <c r="JCN22" s="360" t="s">
        <v>1325</v>
      </c>
      <c r="JCO22" s="360" t="s">
        <v>1325</v>
      </c>
      <c r="JCP22" s="360" t="s">
        <v>1325</v>
      </c>
      <c r="JCQ22" s="360" t="s">
        <v>1325</v>
      </c>
      <c r="JCR22" s="360" t="s">
        <v>1325</v>
      </c>
      <c r="JCS22" s="360" t="s">
        <v>1325</v>
      </c>
      <c r="JCT22" s="360" t="s">
        <v>1325</v>
      </c>
      <c r="JCU22" s="360" t="s">
        <v>1325</v>
      </c>
      <c r="JCV22" s="360" t="s">
        <v>1325</v>
      </c>
      <c r="JCW22" s="360" t="s">
        <v>1325</v>
      </c>
      <c r="JCX22" s="360" t="s">
        <v>1325</v>
      </c>
      <c r="JCY22" s="360" t="s">
        <v>1325</v>
      </c>
      <c r="JCZ22" s="360" t="s">
        <v>1325</v>
      </c>
      <c r="JDA22" s="360" t="s">
        <v>1325</v>
      </c>
      <c r="JDB22" s="360" t="s">
        <v>1325</v>
      </c>
      <c r="JDC22" s="360" t="s">
        <v>1325</v>
      </c>
      <c r="JDD22" s="360" t="s">
        <v>1325</v>
      </c>
      <c r="JDE22" s="360" t="s">
        <v>1325</v>
      </c>
      <c r="JDF22" s="360" t="s">
        <v>1325</v>
      </c>
      <c r="JDG22" s="360" t="s">
        <v>1325</v>
      </c>
      <c r="JDH22" s="360" t="s">
        <v>1325</v>
      </c>
      <c r="JDI22" s="360" t="s">
        <v>1325</v>
      </c>
      <c r="JDJ22" s="360" t="s">
        <v>1325</v>
      </c>
      <c r="JDK22" s="360" t="s">
        <v>1325</v>
      </c>
      <c r="JDL22" s="360" t="s">
        <v>1325</v>
      </c>
      <c r="JDM22" s="360" t="s">
        <v>1325</v>
      </c>
      <c r="JDN22" s="360" t="s">
        <v>1325</v>
      </c>
      <c r="JDO22" s="360" t="s">
        <v>1325</v>
      </c>
      <c r="JDP22" s="360" t="s">
        <v>1325</v>
      </c>
      <c r="JDQ22" s="360" t="s">
        <v>1325</v>
      </c>
      <c r="JDR22" s="360" t="s">
        <v>1325</v>
      </c>
      <c r="JDS22" s="360" t="s">
        <v>1325</v>
      </c>
      <c r="JDT22" s="360" t="s">
        <v>1325</v>
      </c>
      <c r="JDU22" s="360" t="s">
        <v>1325</v>
      </c>
      <c r="JDV22" s="360" t="s">
        <v>1325</v>
      </c>
      <c r="JDW22" s="360" t="s">
        <v>1325</v>
      </c>
      <c r="JDX22" s="360" t="s">
        <v>1325</v>
      </c>
      <c r="JDY22" s="360" t="s">
        <v>1325</v>
      </c>
      <c r="JDZ22" s="360" t="s">
        <v>1325</v>
      </c>
      <c r="JEA22" s="360" t="s">
        <v>1325</v>
      </c>
      <c r="JEB22" s="360" t="s">
        <v>1325</v>
      </c>
      <c r="JEC22" s="360" t="s">
        <v>1325</v>
      </c>
      <c r="JED22" s="360" t="s">
        <v>1325</v>
      </c>
      <c r="JEE22" s="360" t="s">
        <v>1325</v>
      </c>
      <c r="JEF22" s="360" t="s">
        <v>1325</v>
      </c>
      <c r="JEG22" s="360" t="s">
        <v>1325</v>
      </c>
      <c r="JEH22" s="360" t="s">
        <v>1325</v>
      </c>
      <c r="JEI22" s="360" t="s">
        <v>1325</v>
      </c>
      <c r="JEJ22" s="360" t="s">
        <v>1325</v>
      </c>
      <c r="JEK22" s="360" t="s">
        <v>1325</v>
      </c>
      <c r="JEL22" s="360" t="s">
        <v>1325</v>
      </c>
      <c r="JEM22" s="360" t="s">
        <v>1325</v>
      </c>
      <c r="JEN22" s="360" t="s">
        <v>1325</v>
      </c>
      <c r="JEO22" s="360" t="s">
        <v>1325</v>
      </c>
      <c r="JEP22" s="360" t="s">
        <v>1325</v>
      </c>
      <c r="JEQ22" s="360" t="s">
        <v>1325</v>
      </c>
      <c r="JER22" s="360" t="s">
        <v>1325</v>
      </c>
      <c r="JES22" s="360" t="s">
        <v>1325</v>
      </c>
      <c r="JET22" s="360" t="s">
        <v>1325</v>
      </c>
      <c r="JEU22" s="360" t="s">
        <v>1325</v>
      </c>
      <c r="JEV22" s="360" t="s">
        <v>1325</v>
      </c>
      <c r="JEW22" s="360" t="s">
        <v>1325</v>
      </c>
      <c r="JEX22" s="360" t="s">
        <v>1325</v>
      </c>
      <c r="JEY22" s="360" t="s">
        <v>1325</v>
      </c>
      <c r="JEZ22" s="360" t="s">
        <v>1325</v>
      </c>
      <c r="JFA22" s="360" t="s">
        <v>1325</v>
      </c>
      <c r="JFB22" s="360" t="s">
        <v>1325</v>
      </c>
      <c r="JFC22" s="360" t="s">
        <v>1325</v>
      </c>
      <c r="JFD22" s="360" t="s">
        <v>1325</v>
      </c>
      <c r="JFE22" s="360" t="s">
        <v>1325</v>
      </c>
      <c r="JFF22" s="360" t="s">
        <v>1325</v>
      </c>
      <c r="JFG22" s="360" t="s">
        <v>1325</v>
      </c>
      <c r="JFH22" s="360" t="s">
        <v>1325</v>
      </c>
      <c r="JFI22" s="360" t="s">
        <v>1325</v>
      </c>
      <c r="JFJ22" s="360" t="s">
        <v>1325</v>
      </c>
      <c r="JFK22" s="360" t="s">
        <v>1325</v>
      </c>
      <c r="JFL22" s="360" t="s">
        <v>1325</v>
      </c>
      <c r="JFM22" s="360" t="s">
        <v>1325</v>
      </c>
      <c r="JFN22" s="360" t="s">
        <v>1325</v>
      </c>
      <c r="JFO22" s="360" t="s">
        <v>1325</v>
      </c>
      <c r="JFP22" s="360" t="s">
        <v>1325</v>
      </c>
      <c r="JFQ22" s="360" t="s">
        <v>1325</v>
      </c>
      <c r="JFR22" s="360" t="s">
        <v>1325</v>
      </c>
      <c r="JFS22" s="360" t="s">
        <v>1325</v>
      </c>
      <c r="JFT22" s="360" t="s">
        <v>1325</v>
      </c>
      <c r="JFU22" s="360" t="s">
        <v>1325</v>
      </c>
      <c r="JFV22" s="360" t="s">
        <v>1325</v>
      </c>
      <c r="JFW22" s="360" t="s">
        <v>1325</v>
      </c>
      <c r="JFX22" s="360" t="s">
        <v>1325</v>
      </c>
      <c r="JFY22" s="360" t="s">
        <v>1325</v>
      </c>
      <c r="JFZ22" s="360" t="s">
        <v>1325</v>
      </c>
      <c r="JGA22" s="360" t="s">
        <v>1325</v>
      </c>
      <c r="JGB22" s="360" t="s">
        <v>1325</v>
      </c>
      <c r="JGC22" s="360" t="s">
        <v>1325</v>
      </c>
      <c r="JGD22" s="360" t="s">
        <v>1325</v>
      </c>
      <c r="JGE22" s="360" t="s">
        <v>1325</v>
      </c>
      <c r="JGF22" s="360" t="s">
        <v>1325</v>
      </c>
      <c r="JGG22" s="360" t="s">
        <v>1325</v>
      </c>
      <c r="JGH22" s="360" t="s">
        <v>1325</v>
      </c>
      <c r="JGI22" s="360" t="s">
        <v>1325</v>
      </c>
      <c r="JGJ22" s="360" t="s">
        <v>1325</v>
      </c>
      <c r="JGK22" s="360" t="s">
        <v>1325</v>
      </c>
      <c r="JGL22" s="360" t="s">
        <v>1325</v>
      </c>
      <c r="JGM22" s="360" t="s">
        <v>1325</v>
      </c>
      <c r="JGN22" s="360" t="s">
        <v>1325</v>
      </c>
      <c r="JGO22" s="360" t="s">
        <v>1325</v>
      </c>
      <c r="JGP22" s="360" t="s">
        <v>1325</v>
      </c>
      <c r="JGQ22" s="360" t="s">
        <v>1325</v>
      </c>
      <c r="JGR22" s="360" t="s">
        <v>1325</v>
      </c>
      <c r="JGS22" s="360" t="s">
        <v>1325</v>
      </c>
      <c r="JGT22" s="360" t="s">
        <v>1325</v>
      </c>
      <c r="JGU22" s="360" t="s">
        <v>1325</v>
      </c>
      <c r="JGV22" s="360" t="s">
        <v>1325</v>
      </c>
      <c r="JGW22" s="360" t="s">
        <v>1325</v>
      </c>
      <c r="JGX22" s="360" t="s">
        <v>1325</v>
      </c>
      <c r="JGY22" s="360" t="s">
        <v>1325</v>
      </c>
      <c r="JGZ22" s="360" t="s">
        <v>1325</v>
      </c>
      <c r="JHA22" s="360" t="s">
        <v>1325</v>
      </c>
      <c r="JHB22" s="360" t="s">
        <v>1325</v>
      </c>
      <c r="JHC22" s="360" t="s">
        <v>1325</v>
      </c>
      <c r="JHD22" s="360" t="s">
        <v>1325</v>
      </c>
      <c r="JHE22" s="360" t="s">
        <v>1325</v>
      </c>
      <c r="JHF22" s="360" t="s">
        <v>1325</v>
      </c>
      <c r="JHG22" s="360" t="s">
        <v>1325</v>
      </c>
      <c r="JHH22" s="360" t="s">
        <v>1325</v>
      </c>
      <c r="JHI22" s="360" t="s">
        <v>1325</v>
      </c>
      <c r="JHJ22" s="360" t="s">
        <v>1325</v>
      </c>
      <c r="JHK22" s="360" t="s">
        <v>1325</v>
      </c>
      <c r="JHL22" s="360" t="s">
        <v>1325</v>
      </c>
      <c r="JHM22" s="360" t="s">
        <v>1325</v>
      </c>
      <c r="JHN22" s="360" t="s">
        <v>1325</v>
      </c>
      <c r="JHO22" s="360" t="s">
        <v>1325</v>
      </c>
      <c r="JHP22" s="360" t="s">
        <v>1325</v>
      </c>
      <c r="JHQ22" s="360" t="s">
        <v>1325</v>
      </c>
      <c r="JHR22" s="360" t="s">
        <v>1325</v>
      </c>
      <c r="JHS22" s="360" t="s">
        <v>1325</v>
      </c>
      <c r="JHT22" s="360" t="s">
        <v>1325</v>
      </c>
      <c r="JHU22" s="360" t="s">
        <v>1325</v>
      </c>
      <c r="JHV22" s="360" t="s">
        <v>1325</v>
      </c>
      <c r="JHW22" s="360" t="s">
        <v>1325</v>
      </c>
      <c r="JHX22" s="360" t="s">
        <v>1325</v>
      </c>
      <c r="JHY22" s="360" t="s">
        <v>1325</v>
      </c>
      <c r="JHZ22" s="360" t="s">
        <v>1325</v>
      </c>
      <c r="JIA22" s="360" t="s">
        <v>1325</v>
      </c>
      <c r="JIB22" s="360" t="s">
        <v>1325</v>
      </c>
      <c r="JIC22" s="360" t="s">
        <v>1325</v>
      </c>
      <c r="JID22" s="360" t="s">
        <v>1325</v>
      </c>
      <c r="JIE22" s="360" t="s">
        <v>1325</v>
      </c>
      <c r="JIF22" s="360" t="s">
        <v>1325</v>
      </c>
      <c r="JIG22" s="360" t="s">
        <v>1325</v>
      </c>
      <c r="JIH22" s="360" t="s">
        <v>1325</v>
      </c>
      <c r="JII22" s="360" t="s">
        <v>1325</v>
      </c>
      <c r="JIJ22" s="360" t="s">
        <v>1325</v>
      </c>
      <c r="JIK22" s="360" t="s">
        <v>1325</v>
      </c>
      <c r="JIL22" s="360" t="s">
        <v>1325</v>
      </c>
      <c r="JIM22" s="360" t="s">
        <v>1325</v>
      </c>
      <c r="JIN22" s="360" t="s">
        <v>1325</v>
      </c>
      <c r="JIO22" s="360" t="s">
        <v>1325</v>
      </c>
      <c r="JIP22" s="360" t="s">
        <v>1325</v>
      </c>
      <c r="JIQ22" s="360" t="s">
        <v>1325</v>
      </c>
      <c r="JIR22" s="360" t="s">
        <v>1325</v>
      </c>
      <c r="JIS22" s="360" t="s">
        <v>1325</v>
      </c>
      <c r="JIT22" s="360" t="s">
        <v>1325</v>
      </c>
      <c r="JIU22" s="360" t="s">
        <v>1325</v>
      </c>
      <c r="JIV22" s="360" t="s">
        <v>1325</v>
      </c>
      <c r="JIW22" s="360" t="s">
        <v>1325</v>
      </c>
      <c r="JIX22" s="360" t="s">
        <v>1325</v>
      </c>
      <c r="JIY22" s="360" t="s">
        <v>1325</v>
      </c>
      <c r="JIZ22" s="360" t="s">
        <v>1325</v>
      </c>
      <c r="JJA22" s="360" t="s">
        <v>1325</v>
      </c>
      <c r="JJB22" s="360" t="s">
        <v>1325</v>
      </c>
      <c r="JJC22" s="360" t="s">
        <v>1325</v>
      </c>
      <c r="JJD22" s="360" t="s">
        <v>1325</v>
      </c>
      <c r="JJE22" s="360" t="s">
        <v>1325</v>
      </c>
      <c r="JJF22" s="360" t="s">
        <v>1325</v>
      </c>
      <c r="JJG22" s="360" t="s">
        <v>1325</v>
      </c>
      <c r="JJH22" s="360" t="s">
        <v>1325</v>
      </c>
      <c r="JJI22" s="360" t="s">
        <v>1325</v>
      </c>
      <c r="JJJ22" s="360" t="s">
        <v>1325</v>
      </c>
      <c r="JJK22" s="360" t="s">
        <v>1325</v>
      </c>
      <c r="JJL22" s="360" t="s">
        <v>1325</v>
      </c>
      <c r="JJM22" s="360" t="s">
        <v>1325</v>
      </c>
      <c r="JJN22" s="360" t="s">
        <v>1325</v>
      </c>
      <c r="JJO22" s="360" t="s">
        <v>1325</v>
      </c>
      <c r="JJP22" s="360" t="s">
        <v>1325</v>
      </c>
      <c r="JJQ22" s="360" t="s">
        <v>1325</v>
      </c>
      <c r="JJR22" s="360" t="s">
        <v>1325</v>
      </c>
      <c r="JJS22" s="360" t="s">
        <v>1325</v>
      </c>
      <c r="JJT22" s="360" t="s">
        <v>1325</v>
      </c>
      <c r="JJU22" s="360" t="s">
        <v>1325</v>
      </c>
      <c r="JJV22" s="360" t="s">
        <v>1325</v>
      </c>
      <c r="JJW22" s="360" t="s">
        <v>1325</v>
      </c>
      <c r="JJX22" s="360" t="s">
        <v>1325</v>
      </c>
      <c r="JJY22" s="360" t="s">
        <v>1325</v>
      </c>
      <c r="JJZ22" s="360" t="s">
        <v>1325</v>
      </c>
      <c r="JKA22" s="360" t="s">
        <v>1325</v>
      </c>
      <c r="JKB22" s="360" t="s">
        <v>1325</v>
      </c>
      <c r="JKC22" s="360" t="s">
        <v>1325</v>
      </c>
      <c r="JKD22" s="360" t="s">
        <v>1325</v>
      </c>
      <c r="JKE22" s="360" t="s">
        <v>1325</v>
      </c>
      <c r="JKF22" s="360" t="s">
        <v>1325</v>
      </c>
      <c r="JKG22" s="360" t="s">
        <v>1325</v>
      </c>
      <c r="JKH22" s="360" t="s">
        <v>1325</v>
      </c>
      <c r="JKI22" s="360" t="s">
        <v>1325</v>
      </c>
      <c r="JKJ22" s="360" t="s">
        <v>1325</v>
      </c>
      <c r="JKK22" s="360" t="s">
        <v>1325</v>
      </c>
      <c r="JKL22" s="360" t="s">
        <v>1325</v>
      </c>
      <c r="JKM22" s="360" t="s">
        <v>1325</v>
      </c>
      <c r="JKN22" s="360" t="s">
        <v>1325</v>
      </c>
      <c r="JKO22" s="360" t="s">
        <v>1325</v>
      </c>
      <c r="JKP22" s="360" t="s">
        <v>1325</v>
      </c>
      <c r="JKQ22" s="360" t="s">
        <v>1325</v>
      </c>
      <c r="JKR22" s="360" t="s">
        <v>1325</v>
      </c>
      <c r="JKS22" s="360" t="s">
        <v>1325</v>
      </c>
      <c r="JKT22" s="360" t="s">
        <v>1325</v>
      </c>
      <c r="JKU22" s="360" t="s">
        <v>1325</v>
      </c>
      <c r="JKV22" s="360" t="s">
        <v>1325</v>
      </c>
      <c r="JKW22" s="360" t="s">
        <v>1325</v>
      </c>
      <c r="JKX22" s="360" t="s">
        <v>1325</v>
      </c>
      <c r="JKY22" s="360" t="s">
        <v>1325</v>
      </c>
      <c r="JKZ22" s="360" t="s">
        <v>1325</v>
      </c>
      <c r="JLA22" s="360" t="s">
        <v>1325</v>
      </c>
      <c r="JLB22" s="360" t="s">
        <v>1325</v>
      </c>
      <c r="JLC22" s="360" t="s">
        <v>1325</v>
      </c>
      <c r="JLD22" s="360" t="s">
        <v>1325</v>
      </c>
      <c r="JLE22" s="360" t="s">
        <v>1325</v>
      </c>
      <c r="JLF22" s="360" t="s">
        <v>1325</v>
      </c>
      <c r="JLG22" s="360" t="s">
        <v>1325</v>
      </c>
      <c r="JLH22" s="360" t="s">
        <v>1325</v>
      </c>
      <c r="JLI22" s="360" t="s">
        <v>1325</v>
      </c>
      <c r="JLJ22" s="360" t="s">
        <v>1325</v>
      </c>
      <c r="JLK22" s="360" t="s">
        <v>1325</v>
      </c>
      <c r="JLL22" s="360" t="s">
        <v>1325</v>
      </c>
      <c r="JLM22" s="360" t="s">
        <v>1325</v>
      </c>
      <c r="JLN22" s="360" t="s">
        <v>1325</v>
      </c>
      <c r="JLO22" s="360" t="s">
        <v>1325</v>
      </c>
      <c r="JLP22" s="360" t="s">
        <v>1325</v>
      </c>
      <c r="JLQ22" s="360" t="s">
        <v>1325</v>
      </c>
      <c r="JLR22" s="360" t="s">
        <v>1325</v>
      </c>
      <c r="JLS22" s="360" t="s">
        <v>1325</v>
      </c>
      <c r="JLT22" s="360" t="s">
        <v>1325</v>
      </c>
      <c r="JLU22" s="360" t="s">
        <v>1325</v>
      </c>
      <c r="JLV22" s="360" t="s">
        <v>1325</v>
      </c>
      <c r="JLW22" s="360" t="s">
        <v>1325</v>
      </c>
      <c r="JLX22" s="360" t="s">
        <v>1325</v>
      </c>
      <c r="JLY22" s="360" t="s">
        <v>1325</v>
      </c>
      <c r="JLZ22" s="360" t="s">
        <v>1325</v>
      </c>
      <c r="JMA22" s="360" t="s">
        <v>1325</v>
      </c>
      <c r="JMB22" s="360" t="s">
        <v>1325</v>
      </c>
      <c r="JMC22" s="360" t="s">
        <v>1325</v>
      </c>
      <c r="JMD22" s="360" t="s">
        <v>1325</v>
      </c>
      <c r="JME22" s="360" t="s">
        <v>1325</v>
      </c>
      <c r="JMF22" s="360" t="s">
        <v>1325</v>
      </c>
      <c r="JMG22" s="360" t="s">
        <v>1325</v>
      </c>
      <c r="JMH22" s="360" t="s">
        <v>1325</v>
      </c>
      <c r="JMI22" s="360" t="s">
        <v>1325</v>
      </c>
      <c r="JMJ22" s="360" t="s">
        <v>1325</v>
      </c>
      <c r="JMK22" s="360" t="s">
        <v>1325</v>
      </c>
      <c r="JML22" s="360" t="s">
        <v>1325</v>
      </c>
      <c r="JMM22" s="360" t="s">
        <v>1325</v>
      </c>
      <c r="JMN22" s="360" t="s">
        <v>1325</v>
      </c>
      <c r="JMO22" s="360" t="s">
        <v>1325</v>
      </c>
      <c r="JMP22" s="360" t="s">
        <v>1325</v>
      </c>
      <c r="JMQ22" s="360" t="s">
        <v>1325</v>
      </c>
      <c r="JMR22" s="360" t="s">
        <v>1325</v>
      </c>
      <c r="JMS22" s="360" t="s">
        <v>1325</v>
      </c>
      <c r="JMT22" s="360" t="s">
        <v>1325</v>
      </c>
      <c r="JMU22" s="360" t="s">
        <v>1325</v>
      </c>
      <c r="JMV22" s="360" t="s">
        <v>1325</v>
      </c>
      <c r="JMW22" s="360" t="s">
        <v>1325</v>
      </c>
      <c r="JMX22" s="360" t="s">
        <v>1325</v>
      </c>
      <c r="JMY22" s="360" t="s">
        <v>1325</v>
      </c>
      <c r="JMZ22" s="360" t="s">
        <v>1325</v>
      </c>
      <c r="JNA22" s="360" t="s">
        <v>1325</v>
      </c>
      <c r="JNB22" s="360" t="s">
        <v>1325</v>
      </c>
      <c r="JNC22" s="360" t="s">
        <v>1325</v>
      </c>
      <c r="JND22" s="360" t="s">
        <v>1325</v>
      </c>
      <c r="JNE22" s="360" t="s">
        <v>1325</v>
      </c>
      <c r="JNF22" s="360" t="s">
        <v>1325</v>
      </c>
      <c r="JNG22" s="360" t="s">
        <v>1325</v>
      </c>
      <c r="JNH22" s="360" t="s">
        <v>1325</v>
      </c>
      <c r="JNI22" s="360" t="s">
        <v>1325</v>
      </c>
      <c r="JNJ22" s="360" t="s">
        <v>1325</v>
      </c>
      <c r="JNK22" s="360" t="s">
        <v>1325</v>
      </c>
      <c r="JNL22" s="360" t="s">
        <v>1325</v>
      </c>
      <c r="JNM22" s="360" t="s">
        <v>1325</v>
      </c>
      <c r="JNN22" s="360" t="s">
        <v>1325</v>
      </c>
      <c r="JNO22" s="360" t="s">
        <v>1325</v>
      </c>
      <c r="JNP22" s="360" t="s">
        <v>1325</v>
      </c>
      <c r="JNQ22" s="360" t="s">
        <v>1325</v>
      </c>
      <c r="JNR22" s="360" t="s">
        <v>1325</v>
      </c>
      <c r="JNS22" s="360" t="s">
        <v>1325</v>
      </c>
      <c r="JNT22" s="360" t="s">
        <v>1325</v>
      </c>
      <c r="JNU22" s="360" t="s">
        <v>1325</v>
      </c>
      <c r="JNV22" s="360" t="s">
        <v>1325</v>
      </c>
      <c r="JNW22" s="360" t="s">
        <v>1325</v>
      </c>
      <c r="JNX22" s="360" t="s">
        <v>1325</v>
      </c>
      <c r="JNY22" s="360" t="s">
        <v>1325</v>
      </c>
      <c r="JNZ22" s="360" t="s">
        <v>1325</v>
      </c>
      <c r="JOA22" s="360" t="s">
        <v>1325</v>
      </c>
      <c r="JOB22" s="360" t="s">
        <v>1325</v>
      </c>
      <c r="JOC22" s="360" t="s">
        <v>1325</v>
      </c>
      <c r="JOD22" s="360" t="s">
        <v>1325</v>
      </c>
      <c r="JOE22" s="360" t="s">
        <v>1325</v>
      </c>
      <c r="JOF22" s="360" t="s">
        <v>1325</v>
      </c>
      <c r="JOG22" s="360" t="s">
        <v>1325</v>
      </c>
      <c r="JOH22" s="360" t="s">
        <v>1325</v>
      </c>
      <c r="JOI22" s="360" t="s">
        <v>1325</v>
      </c>
      <c r="JOJ22" s="360" t="s">
        <v>1325</v>
      </c>
      <c r="JOK22" s="360" t="s">
        <v>1325</v>
      </c>
      <c r="JOL22" s="360" t="s">
        <v>1325</v>
      </c>
      <c r="JOM22" s="360" t="s">
        <v>1325</v>
      </c>
      <c r="JON22" s="360" t="s">
        <v>1325</v>
      </c>
      <c r="JOO22" s="360" t="s">
        <v>1325</v>
      </c>
      <c r="JOP22" s="360" t="s">
        <v>1325</v>
      </c>
      <c r="JOQ22" s="360" t="s">
        <v>1325</v>
      </c>
      <c r="JOR22" s="360" t="s">
        <v>1325</v>
      </c>
      <c r="JOS22" s="360" t="s">
        <v>1325</v>
      </c>
      <c r="JOT22" s="360" t="s">
        <v>1325</v>
      </c>
      <c r="JOU22" s="360" t="s">
        <v>1325</v>
      </c>
      <c r="JOV22" s="360" t="s">
        <v>1325</v>
      </c>
      <c r="JOW22" s="360" t="s">
        <v>1325</v>
      </c>
      <c r="JOX22" s="360" t="s">
        <v>1325</v>
      </c>
      <c r="JOY22" s="360" t="s">
        <v>1325</v>
      </c>
      <c r="JOZ22" s="360" t="s">
        <v>1325</v>
      </c>
      <c r="JPA22" s="360" t="s">
        <v>1325</v>
      </c>
      <c r="JPB22" s="360" t="s">
        <v>1325</v>
      </c>
      <c r="JPC22" s="360" t="s">
        <v>1325</v>
      </c>
      <c r="JPD22" s="360" t="s">
        <v>1325</v>
      </c>
      <c r="JPE22" s="360" t="s">
        <v>1325</v>
      </c>
      <c r="JPF22" s="360" t="s">
        <v>1325</v>
      </c>
      <c r="JPG22" s="360" t="s">
        <v>1325</v>
      </c>
      <c r="JPH22" s="360" t="s">
        <v>1325</v>
      </c>
      <c r="JPI22" s="360" t="s">
        <v>1325</v>
      </c>
      <c r="JPJ22" s="360" t="s">
        <v>1325</v>
      </c>
      <c r="JPK22" s="360" t="s">
        <v>1325</v>
      </c>
      <c r="JPL22" s="360" t="s">
        <v>1325</v>
      </c>
      <c r="JPM22" s="360" t="s">
        <v>1325</v>
      </c>
      <c r="JPN22" s="360" t="s">
        <v>1325</v>
      </c>
      <c r="JPO22" s="360" t="s">
        <v>1325</v>
      </c>
      <c r="JPP22" s="360" t="s">
        <v>1325</v>
      </c>
      <c r="JPQ22" s="360" t="s">
        <v>1325</v>
      </c>
      <c r="JPR22" s="360" t="s">
        <v>1325</v>
      </c>
      <c r="JPS22" s="360" t="s">
        <v>1325</v>
      </c>
      <c r="JPT22" s="360" t="s">
        <v>1325</v>
      </c>
      <c r="JPU22" s="360" t="s">
        <v>1325</v>
      </c>
      <c r="JPV22" s="360" t="s">
        <v>1325</v>
      </c>
      <c r="JPW22" s="360" t="s">
        <v>1325</v>
      </c>
      <c r="JPX22" s="360" t="s">
        <v>1325</v>
      </c>
      <c r="JPY22" s="360" t="s">
        <v>1325</v>
      </c>
      <c r="JPZ22" s="360" t="s">
        <v>1325</v>
      </c>
      <c r="JQA22" s="360" t="s">
        <v>1325</v>
      </c>
      <c r="JQB22" s="360" t="s">
        <v>1325</v>
      </c>
      <c r="JQC22" s="360" t="s">
        <v>1325</v>
      </c>
      <c r="JQD22" s="360" t="s">
        <v>1325</v>
      </c>
      <c r="JQE22" s="360" t="s">
        <v>1325</v>
      </c>
      <c r="JQF22" s="360" t="s">
        <v>1325</v>
      </c>
      <c r="JQG22" s="360" t="s">
        <v>1325</v>
      </c>
      <c r="JQH22" s="360" t="s">
        <v>1325</v>
      </c>
      <c r="JQI22" s="360" t="s">
        <v>1325</v>
      </c>
      <c r="JQJ22" s="360" t="s">
        <v>1325</v>
      </c>
      <c r="JQK22" s="360" t="s">
        <v>1325</v>
      </c>
      <c r="JQL22" s="360" t="s">
        <v>1325</v>
      </c>
      <c r="JQM22" s="360" t="s">
        <v>1325</v>
      </c>
      <c r="JQN22" s="360" t="s">
        <v>1325</v>
      </c>
      <c r="JQO22" s="360" t="s">
        <v>1325</v>
      </c>
      <c r="JQP22" s="360" t="s">
        <v>1325</v>
      </c>
      <c r="JQQ22" s="360" t="s">
        <v>1325</v>
      </c>
      <c r="JQR22" s="360" t="s">
        <v>1325</v>
      </c>
      <c r="JQS22" s="360" t="s">
        <v>1325</v>
      </c>
      <c r="JQT22" s="360" t="s">
        <v>1325</v>
      </c>
      <c r="JQU22" s="360" t="s">
        <v>1325</v>
      </c>
      <c r="JQV22" s="360" t="s">
        <v>1325</v>
      </c>
      <c r="JQW22" s="360" t="s">
        <v>1325</v>
      </c>
      <c r="JQX22" s="360" t="s">
        <v>1325</v>
      </c>
      <c r="JQY22" s="360" t="s">
        <v>1325</v>
      </c>
      <c r="JQZ22" s="360" t="s">
        <v>1325</v>
      </c>
      <c r="JRA22" s="360" t="s">
        <v>1325</v>
      </c>
      <c r="JRB22" s="360" t="s">
        <v>1325</v>
      </c>
      <c r="JRC22" s="360" t="s">
        <v>1325</v>
      </c>
      <c r="JRD22" s="360" t="s">
        <v>1325</v>
      </c>
      <c r="JRE22" s="360" t="s">
        <v>1325</v>
      </c>
      <c r="JRF22" s="360" t="s">
        <v>1325</v>
      </c>
      <c r="JRG22" s="360" t="s">
        <v>1325</v>
      </c>
      <c r="JRH22" s="360" t="s">
        <v>1325</v>
      </c>
      <c r="JRI22" s="360" t="s">
        <v>1325</v>
      </c>
      <c r="JRJ22" s="360" t="s">
        <v>1325</v>
      </c>
      <c r="JRK22" s="360" t="s">
        <v>1325</v>
      </c>
      <c r="JRL22" s="360" t="s">
        <v>1325</v>
      </c>
      <c r="JRM22" s="360" t="s">
        <v>1325</v>
      </c>
      <c r="JRN22" s="360" t="s">
        <v>1325</v>
      </c>
      <c r="JRO22" s="360" t="s">
        <v>1325</v>
      </c>
      <c r="JRP22" s="360" t="s">
        <v>1325</v>
      </c>
      <c r="JRQ22" s="360" t="s">
        <v>1325</v>
      </c>
      <c r="JRR22" s="360" t="s">
        <v>1325</v>
      </c>
      <c r="JRS22" s="360" t="s">
        <v>1325</v>
      </c>
      <c r="JRT22" s="360" t="s">
        <v>1325</v>
      </c>
      <c r="JRU22" s="360" t="s">
        <v>1325</v>
      </c>
      <c r="JRV22" s="360" t="s">
        <v>1325</v>
      </c>
      <c r="JRW22" s="360" t="s">
        <v>1325</v>
      </c>
      <c r="JRX22" s="360" t="s">
        <v>1325</v>
      </c>
      <c r="JRY22" s="360" t="s">
        <v>1325</v>
      </c>
      <c r="JRZ22" s="360" t="s">
        <v>1325</v>
      </c>
      <c r="JSA22" s="360" t="s">
        <v>1325</v>
      </c>
      <c r="JSB22" s="360" t="s">
        <v>1325</v>
      </c>
      <c r="JSC22" s="360" t="s">
        <v>1325</v>
      </c>
      <c r="JSD22" s="360" t="s">
        <v>1325</v>
      </c>
      <c r="JSE22" s="360" t="s">
        <v>1325</v>
      </c>
      <c r="JSF22" s="360" t="s">
        <v>1325</v>
      </c>
      <c r="JSG22" s="360" t="s">
        <v>1325</v>
      </c>
      <c r="JSH22" s="360" t="s">
        <v>1325</v>
      </c>
      <c r="JSI22" s="360" t="s">
        <v>1325</v>
      </c>
      <c r="JSJ22" s="360" t="s">
        <v>1325</v>
      </c>
      <c r="JSK22" s="360" t="s">
        <v>1325</v>
      </c>
      <c r="JSL22" s="360" t="s">
        <v>1325</v>
      </c>
      <c r="JSM22" s="360" t="s">
        <v>1325</v>
      </c>
      <c r="JSN22" s="360" t="s">
        <v>1325</v>
      </c>
      <c r="JSO22" s="360" t="s">
        <v>1325</v>
      </c>
      <c r="JSP22" s="360" t="s">
        <v>1325</v>
      </c>
      <c r="JSQ22" s="360" t="s">
        <v>1325</v>
      </c>
      <c r="JSR22" s="360" t="s">
        <v>1325</v>
      </c>
      <c r="JSS22" s="360" t="s">
        <v>1325</v>
      </c>
      <c r="JST22" s="360" t="s">
        <v>1325</v>
      </c>
      <c r="JSU22" s="360" t="s">
        <v>1325</v>
      </c>
      <c r="JSV22" s="360" t="s">
        <v>1325</v>
      </c>
      <c r="JSW22" s="360" t="s">
        <v>1325</v>
      </c>
      <c r="JSX22" s="360" t="s">
        <v>1325</v>
      </c>
      <c r="JSY22" s="360" t="s">
        <v>1325</v>
      </c>
      <c r="JSZ22" s="360" t="s">
        <v>1325</v>
      </c>
      <c r="JTA22" s="360" t="s">
        <v>1325</v>
      </c>
      <c r="JTB22" s="360" t="s">
        <v>1325</v>
      </c>
      <c r="JTC22" s="360" t="s">
        <v>1325</v>
      </c>
      <c r="JTD22" s="360" t="s">
        <v>1325</v>
      </c>
      <c r="JTE22" s="360" t="s">
        <v>1325</v>
      </c>
      <c r="JTF22" s="360" t="s">
        <v>1325</v>
      </c>
      <c r="JTG22" s="360" t="s">
        <v>1325</v>
      </c>
      <c r="JTH22" s="360" t="s">
        <v>1325</v>
      </c>
      <c r="JTI22" s="360" t="s">
        <v>1325</v>
      </c>
      <c r="JTJ22" s="360" t="s">
        <v>1325</v>
      </c>
      <c r="JTK22" s="360" t="s">
        <v>1325</v>
      </c>
      <c r="JTL22" s="360" t="s">
        <v>1325</v>
      </c>
      <c r="JTM22" s="360" t="s">
        <v>1325</v>
      </c>
      <c r="JTN22" s="360" t="s">
        <v>1325</v>
      </c>
      <c r="JTO22" s="360" t="s">
        <v>1325</v>
      </c>
      <c r="JTP22" s="360" t="s">
        <v>1325</v>
      </c>
      <c r="JTQ22" s="360" t="s">
        <v>1325</v>
      </c>
      <c r="JTR22" s="360" t="s">
        <v>1325</v>
      </c>
      <c r="JTS22" s="360" t="s">
        <v>1325</v>
      </c>
      <c r="JTT22" s="360" t="s">
        <v>1325</v>
      </c>
      <c r="JTU22" s="360" t="s">
        <v>1325</v>
      </c>
      <c r="JTV22" s="360" t="s">
        <v>1325</v>
      </c>
      <c r="JTW22" s="360" t="s">
        <v>1325</v>
      </c>
      <c r="JTX22" s="360" t="s">
        <v>1325</v>
      </c>
      <c r="JTY22" s="360" t="s">
        <v>1325</v>
      </c>
      <c r="JTZ22" s="360" t="s">
        <v>1325</v>
      </c>
      <c r="JUA22" s="360" t="s">
        <v>1325</v>
      </c>
      <c r="JUB22" s="360" t="s">
        <v>1325</v>
      </c>
      <c r="JUC22" s="360" t="s">
        <v>1325</v>
      </c>
      <c r="JUD22" s="360" t="s">
        <v>1325</v>
      </c>
      <c r="JUE22" s="360" t="s">
        <v>1325</v>
      </c>
      <c r="JUF22" s="360" t="s">
        <v>1325</v>
      </c>
      <c r="JUG22" s="360" t="s">
        <v>1325</v>
      </c>
      <c r="JUH22" s="360" t="s">
        <v>1325</v>
      </c>
      <c r="JUI22" s="360" t="s">
        <v>1325</v>
      </c>
      <c r="JUJ22" s="360" t="s">
        <v>1325</v>
      </c>
      <c r="JUK22" s="360" t="s">
        <v>1325</v>
      </c>
      <c r="JUL22" s="360" t="s">
        <v>1325</v>
      </c>
      <c r="JUM22" s="360" t="s">
        <v>1325</v>
      </c>
      <c r="JUN22" s="360" t="s">
        <v>1325</v>
      </c>
      <c r="JUO22" s="360" t="s">
        <v>1325</v>
      </c>
      <c r="JUP22" s="360" t="s">
        <v>1325</v>
      </c>
      <c r="JUQ22" s="360" t="s">
        <v>1325</v>
      </c>
      <c r="JUR22" s="360" t="s">
        <v>1325</v>
      </c>
      <c r="JUS22" s="360" t="s">
        <v>1325</v>
      </c>
      <c r="JUT22" s="360" t="s">
        <v>1325</v>
      </c>
      <c r="JUU22" s="360" t="s">
        <v>1325</v>
      </c>
      <c r="JUV22" s="360" t="s">
        <v>1325</v>
      </c>
      <c r="JUW22" s="360" t="s">
        <v>1325</v>
      </c>
      <c r="JUX22" s="360" t="s">
        <v>1325</v>
      </c>
      <c r="JUY22" s="360" t="s">
        <v>1325</v>
      </c>
      <c r="JUZ22" s="360" t="s">
        <v>1325</v>
      </c>
      <c r="JVA22" s="360" t="s">
        <v>1325</v>
      </c>
      <c r="JVB22" s="360" t="s">
        <v>1325</v>
      </c>
      <c r="JVC22" s="360" t="s">
        <v>1325</v>
      </c>
      <c r="JVD22" s="360" t="s">
        <v>1325</v>
      </c>
      <c r="JVE22" s="360" t="s">
        <v>1325</v>
      </c>
      <c r="JVF22" s="360" t="s">
        <v>1325</v>
      </c>
      <c r="JVG22" s="360" t="s">
        <v>1325</v>
      </c>
      <c r="JVH22" s="360" t="s">
        <v>1325</v>
      </c>
      <c r="JVI22" s="360" t="s">
        <v>1325</v>
      </c>
      <c r="JVJ22" s="360" t="s">
        <v>1325</v>
      </c>
      <c r="JVK22" s="360" t="s">
        <v>1325</v>
      </c>
      <c r="JVL22" s="360" t="s">
        <v>1325</v>
      </c>
      <c r="JVM22" s="360" t="s">
        <v>1325</v>
      </c>
      <c r="JVN22" s="360" t="s">
        <v>1325</v>
      </c>
      <c r="JVO22" s="360" t="s">
        <v>1325</v>
      </c>
      <c r="JVP22" s="360" t="s">
        <v>1325</v>
      </c>
      <c r="JVQ22" s="360" t="s">
        <v>1325</v>
      </c>
      <c r="JVR22" s="360" t="s">
        <v>1325</v>
      </c>
      <c r="JVS22" s="360" t="s">
        <v>1325</v>
      </c>
      <c r="JVT22" s="360" t="s">
        <v>1325</v>
      </c>
      <c r="JVU22" s="360" t="s">
        <v>1325</v>
      </c>
      <c r="JVV22" s="360" t="s">
        <v>1325</v>
      </c>
      <c r="JVW22" s="360" t="s">
        <v>1325</v>
      </c>
      <c r="JVX22" s="360" t="s">
        <v>1325</v>
      </c>
      <c r="JVY22" s="360" t="s">
        <v>1325</v>
      </c>
      <c r="JVZ22" s="360" t="s">
        <v>1325</v>
      </c>
      <c r="JWA22" s="360" t="s">
        <v>1325</v>
      </c>
      <c r="JWB22" s="360" t="s">
        <v>1325</v>
      </c>
      <c r="JWC22" s="360" t="s">
        <v>1325</v>
      </c>
      <c r="JWD22" s="360" t="s">
        <v>1325</v>
      </c>
      <c r="JWE22" s="360" t="s">
        <v>1325</v>
      </c>
      <c r="JWF22" s="360" t="s">
        <v>1325</v>
      </c>
      <c r="JWG22" s="360" t="s">
        <v>1325</v>
      </c>
      <c r="JWH22" s="360" t="s">
        <v>1325</v>
      </c>
      <c r="JWI22" s="360" t="s">
        <v>1325</v>
      </c>
      <c r="JWJ22" s="360" t="s">
        <v>1325</v>
      </c>
      <c r="JWK22" s="360" t="s">
        <v>1325</v>
      </c>
      <c r="JWL22" s="360" t="s">
        <v>1325</v>
      </c>
      <c r="JWM22" s="360" t="s">
        <v>1325</v>
      </c>
      <c r="JWN22" s="360" t="s">
        <v>1325</v>
      </c>
      <c r="JWO22" s="360" t="s">
        <v>1325</v>
      </c>
      <c r="JWP22" s="360" t="s">
        <v>1325</v>
      </c>
      <c r="JWQ22" s="360" t="s">
        <v>1325</v>
      </c>
      <c r="JWR22" s="360" t="s">
        <v>1325</v>
      </c>
      <c r="JWS22" s="360" t="s">
        <v>1325</v>
      </c>
      <c r="JWT22" s="360" t="s">
        <v>1325</v>
      </c>
      <c r="JWU22" s="360" t="s">
        <v>1325</v>
      </c>
      <c r="JWV22" s="360" t="s">
        <v>1325</v>
      </c>
      <c r="JWW22" s="360" t="s">
        <v>1325</v>
      </c>
      <c r="JWX22" s="360" t="s">
        <v>1325</v>
      </c>
      <c r="JWY22" s="360" t="s">
        <v>1325</v>
      </c>
      <c r="JWZ22" s="360" t="s">
        <v>1325</v>
      </c>
      <c r="JXA22" s="360" t="s">
        <v>1325</v>
      </c>
      <c r="JXB22" s="360" t="s">
        <v>1325</v>
      </c>
      <c r="JXC22" s="360" t="s">
        <v>1325</v>
      </c>
      <c r="JXD22" s="360" t="s">
        <v>1325</v>
      </c>
      <c r="JXE22" s="360" t="s">
        <v>1325</v>
      </c>
      <c r="JXF22" s="360" t="s">
        <v>1325</v>
      </c>
      <c r="JXG22" s="360" t="s">
        <v>1325</v>
      </c>
      <c r="JXH22" s="360" t="s">
        <v>1325</v>
      </c>
      <c r="JXI22" s="360" t="s">
        <v>1325</v>
      </c>
      <c r="JXJ22" s="360" t="s">
        <v>1325</v>
      </c>
      <c r="JXK22" s="360" t="s">
        <v>1325</v>
      </c>
      <c r="JXL22" s="360" t="s">
        <v>1325</v>
      </c>
      <c r="JXM22" s="360" t="s">
        <v>1325</v>
      </c>
      <c r="JXN22" s="360" t="s">
        <v>1325</v>
      </c>
      <c r="JXO22" s="360" t="s">
        <v>1325</v>
      </c>
      <c r="JXP22" s="360" t="s">
        <v>1325</v>
      </c>
      <c r="JXQ22" s="360" t="s">
        <v>1325</v>
      </c>
      <c r="JXR22" s="360" t="s">
        <v>1325</v>
      </c>
      <c r="JXS22" s="360" t="s">
        <v>1325</v>
      </c>
      <c r="JXT22" s="360" t="s">
        <v>1325</v>
      </c>
      <c r="JXU22" s="360" t="s">
        <v>1325</v>
      </c>
      <c r="JXV22" s="360" t="s">
        <v>1325</v>
      </c>
      <c r="JXW22" s="360" t="s">
        <v>1325</v>
      </c>
      <c r="JXX22" s="360" t="s">
        <v>1325</v>
      </c>
      <c r="JXY22" s="360" t="s">
        <v>1325</v>
      </c>
      <c r="JXZ22" s="360" t="s">
        <v>1325</v>
      </c>
      <c r="JYA22" s="360" t="s">
        <v>1325</v>
      </c>
      <c r="JYB22" s="360" t="s">
        <v>1325</v>
      </c>
      <c r="JYC22" s="360" t="s">
        <v>1325</v>
      </c>
      <c r="JYD22" s="360" t="s">
        <v>1325</v>
      </c>
      <c r="JYE22" s="360" t="s">
        <v>1325</v>
      </c>
      <c r="JYF22" s="360" t="s">
        <v>1325</v>
      </c>
      <c r="JYG22" s="360" t="s">
        <v>1325</v>
      </c>
      <c r="JYH22" s="360" t="s">
        <v>1325</v>
      </c>
      <c r="JYI22" s="360" t="s">
        <v>1325</v>
      </c>
      <c r="JYJ22" s="360" t="s">
        <v>1325</v>
      </c>
      <c r="JYK22" s="360" t="s">
        <v>1325</v>
      </c>
      <c r="JYL22" s="360" t="s">
        <v>1325</v>
      </c>
      <c r="JYM22" s="360" t="s">
        <v>1325</v>
      </c>
      <c r="JYN22" s="360" t="s">
        <v>1325</v>
      </c>
      <c r="JYO22" s="360" t="s">
        <v>1325</v>
      </c>
      <c r="JYP22" s="360" t="s">
        <v>1325</v>
      </c>
      <c r="JYQ22" s="360" t="s">
        <v>1325</v>
      </c>
      <c r="JYR22" s="360" t="s">
        <v>1325</v>
      </c>
      <c r="JYS22" s="360" t="s">
        <v>1325</v>
      </c>
      <c r="JYT22" s="360" t="s">
        <v>1325</v>
      </c>
      <c r="JYU22" s="360" t="s">
        <v>1325</v>
      </c>
      <c r="JYV22" s="360" t="s">
        <v>1325</v>
      </c>
      <c r="JYW22" s="360" t="s">
        <v>1325</v>
      </c>
      <c r="JYX22" s="360" t="s">
        <v>1325</v>
      </c>
      <c r="JYY22" s="360" t="s">
        <v>1325</v>
      </c>
      <c r="JYZ22" s="360" t="s">
        <v>1325</v>
      </c>
      <c r="JZA22" s="360" t="s">
        <v>1325</v>
      </c>
      <c r="JZB22" s="360" t="s">
        <v>1325</v>
      </c>
      <c r="JZC22" s="360" t="s">
        <v>1325</v>
      </c>
      <c r="JZD22" s="360" t="s">
        <v>1325</v>
      </c>
      <c r="JZE22" s="360" t="s">
        <v>1325</v>
      </c>
      <c r="JZF22" s="360" t="s">
        <v>1325</v>
      </c>
      <c r="JZG22" s="360" t="s">
        <v>1325</v>
      </c>
      <c r="JZH22" s="360" t="s">
        <v>1325</v>
      </c>
      <c r="JZI22" s="360" t="s">
        <v>1325</v>
      </c>
      <c r="JZJ22" s="360" t="s">
        <v>1325</v>
      </c>
      <c r="JZK22" s="360" t="s">
        <v>1325</v>
      </c>
      <c r="JZL22" s="360" t="s">
        <v>1325</v>
      </c>
      <c r="JZM22" s="360" t="s">
        <v>1325</v>
      </c>
      <c r="JZN22" s="360" t="s">
        <v>1325</v>
      </c>
      <c r="JZO22" s="360" t="s">
        <v>1325</v>
      </c>
      <c r="JZP22" s="360" t="s">
        <v>1325</v>
      </c>
      <c r="JZQ22" s="360" t="s">
        <v>1325</v>
      </c>
      <c r="JZR22" s="360" t="s">
        <v>1325</v>
      </c>
      <c r="JZS22" s="360" t="s">
        <v>1325</v>
      </c>
      <c r="JZT22" s="360" t="s">
        <v>1325</v>
      </c>
      <c r="JZU22" s="360" t="s">
        <v>1325</v>
      </c>
      <c r="JZV22" s="360" t="s">
        <v>1325</v>
      </c>
      <c r="JZW22" s="360" t="s">
        <v>1325</v>
      </c>
      <c r="JZX22" s="360" t="s">
        <v>1325</v>
      </c>
      <c r="JZY22" s="360" t="s">
        <v>1325</v>
      </c>
      <c r="JZZ22" s="360" t="s">
        <v>1325</v>
      </c>
      <c r="KAA22" s="360" t="s">
        <v>1325</v>
      </c>
      <c r="KAB22" s="360" t="s">
        <v>1325</v>
      </c>
      <c r="KAC22" s="360" t="s">
        <v>1325</v>
      </c>
      <c r="KAD22" s="360" t="s">
        <v>1325</v>
      </c>
      <c r="KAE22" s="360" t="s">
        <v>1325</v>
      </c>
      <c r="KAF22" s="360" t="s">
        <v>1325</v>
      </c>
      <c r="KAG22" s="360" t="s">
        <v>1325</v>
      </c>
      <c r="KAH22" s="360" t="s">
        <v>1325</v>
      </c>
      <c r="KAI22" s="360" t="s">
        <v>1325</v>
      </c>
      <c r="KAJ22" s="360" t="s">
        <v>1325</v>
      </c>
      <c r="KAK22" s="360" t="s">
        <v>1325</v>
      </c>
      <c r="KAL22" s="360" t="s">
        <v>1325</v>
      </c>
      <c r="KAM22" s="360" t="s">
        <v>1325</v>
      </c>
      <c r="KAN22" s="360" t="s">
        <v>1325</v>
      </c>
      <c r="KAO22" s="360" t="s">
        <v>1325</v>
      </c>
      <c r="KAP22" s="360" t="s">
        <v>1325</v>
      </c>
      <c r="KAQ22" s="360" t="s">
        <v>1325</v>
      </c>
      <c r="KAR22" s="360" t="s">
        <v>1325</v>
      </c>
      <c r="KAS22" s="360" t="s">
        <v>1325</v>
      </c>
      <c r="KAT22" s="360" t="s">
        <v>1325</v>
      </c>
      <c r="KAU22" s="360" t="s">
        <v>1325</v>
      </c>
      <c r="KAV22" s="360" t="s">
        <v>1325</v>
      </c>
      <c r="KAW22" s="360" t="s">
        <v>1325</v>
      </c>
      <c r="KAX22" s="360" t="s">
        <v>1325</v>
      </c>
      <c r="KAY22" s="360" t="s">
        <v>1325</v>
      </c>
      <c r="KAZ22" s="360" t="s">
        <v>1325</v>
      </c>
      <c r="KBA22" s="360" t="s">
        <v>1325</v>
      </c>
      <c r="KBB22" s="360" t="s">
        <v>1325</v>
      </c>
      <c r="KBC22" s="360" t="s">
        <v>1325</v>
      </c>
      <c r="KBD22" s="360" t="s">
        <v>1325</v>
      </c>
      <c r="KBE22" s="360" t="s">
        <v>1325</v>
      </c>
      <c r="KBF22" s="360" t="s">
        <v>1325</v>
      </c>
      <c r="KBG22" s="360" t="s">
        <v>1325</v>
      </c>
      <c r="KBH22" s="360" t="s">
        <v>1325</v>
      </c>
      <c r="KBI22" s="360" t="s">
        <v>1325</v>
      </c>
      <c r="KBJ22" s="360" t="s">
        <v>1325</v>
      </c>
      <c r="KBK22" s="360" t="s">
        <v>1325</v>
      </c>
      <c r="KBL22" s="360" t="s">
        <v>1325</v>
      </c>
      <c r="KBM22" s="360" t="s">
        <v>1325</v>
      </c>
      <c r="KBN22" s="360" t="s">
        <v>1325</v>
      </c>
      <c r="KBO22" s="360" t="s">
        <v>1325</v>
      </c>
      <c r="KBP22" s="360" t="s">
        <v>1325</v>
      </c>
      <c r="KBQ22" s="360" t="s">
        <v>1325</v>
      </c>
      <c r="KBR22" s="360" t="s">
        <v>1325</v>
      </c>
      <c r="KBS22" s="360" t="s">
        <v>1325</v>
      </c>
      <c r="KBT22" s="360" t="s">
        <v>1325</v>
      </c>
      <c r="KBU22" s="360" t="s">
        <v>1325</v>
      </c>
      <c r="KBV22" s="360" t="s">
        <v>1325</v>
      </c>
      <c r="KBW22" s="360" t="s">
        <v>1325</v>
      </c>
      <c r="KBX22" s="360" t="s">
        <v>1325</v>
      </c>
      <c r="KBY22" s="360" t="s">
        <v>1325</v>
      </c>
      <c r="KBZ22" s="360" t="s">
        <v>1325</v>
      </c>
      <c r="KCA22" s="360" t="s">
        <v>1325</v>
      </c>
      <c r="KCB22" s="360" t="s">
        <v>1325</v>
      </c>
      <c r="KCC22" s="360" t="s">
        <v>1325</v>
      </c>
      <c r="KCD22" s="360" t="s">
        <v>1325</v>
      </c>
      <c r="KCE22" s="360" t="s">
        <v>1325</v>
      </c>
      <c r="KCF22" s="360" t="s">
        <v>1325</v>
      </c>
      <c r="KCG22" s="360" t="s">
        <v>1325</v>
      </c>
      <c r="KCH22" s="360" t="s">
        <v>1325</v>
      </c>
      <c r="KCI22" s="360" t="s">
        <v>1325</v>
      </c>
      <c r="KCJ22" s="360" t="s">
        <v>1325</v>
      </c>
      <c r="KCK22" s="360" t="s">
        <v>1325</v>
      </c>
      <c r="KCL22" s="360" t="s">
        <v>1325</v>
      </c>
      <c r="KCM22" s="360" t="s">
        <v>1325</v>
      </c>
      <c r="KCN22" s="360" t="s">
        <v>1325</v>
      </c>
      <c r="KCO22" s="360" t="s">
        <v>1325</v>
      </c>
      <c r="KCP22" s="360" t="s">
        <v>1325</v>
      </c>
      <c r="KCQ22" s="360" t="s">
        <v>1325</v>
      </c>
      <c r="KCR22" s="360" t="s">
        <v>1325</v>
      </c>
      <c r="KCS22" s="360" t="s">
        <v>1325</v>
      </c>
      <c r="KCT22" s="360" t="s">
        <v>1325</v>
      </c>
      <c r="KCU22" s="360" t="s">
        <v>1325</v>
      </c>
      <c r="KCV22" s="360" t="s">
        <v>1325</v>
      </c>
      <c r="KCW22" s="360" t="s">
        <v>1325</v>
      </c>
      <c r="KCX22" s="360" t="s">
        <v>1325</v>
      </c>
      <c r="KCY22" s="360" t="s">
        <v>1325</v>
      </c>
      <c r="KCZ22" s="360" t="s">
        <v>1325</v>
      </c>
      <c r="KDA22" s="360" t="s">
        <v>1325</v>
      </c>
      <c r="KDB22" s="360" t="s">
        <v>1325</v>
      </c>
      <c r="KDC22" s="360" t="s">
        <v>1325</v>
      </c>
      <c r="KDD22" s="360" t="s">
        <v>1325</v>
      </c>
      <c r="KDE22" s="360" t="s">
        <v>1325</v>
      </c>
      <c r="KDF22" s="360" t="s">
        <v>1325</v>
      </c>
      <c r="KDG22" s="360" t="s">
        <v>1325</v>
      </c>
      <c r="KDH22" s="360" t="s">
        <v>1325</v>
      </c>
      <c r="KDI22" s="360" t="s">
        <v>1325</v>
      </c>
      <c r="KDJ22" s="360" t="s">
        <v>1325</v>
      </c>
      <c r="KDK22" s="360" t="s">
        <v>1325</v>
      </c>
      <c r="KDL22" s="360" t="s">
        <v>1325</v>
      </c>
      <c r="KDM22" s="360" t="s">
        <v>1325</v>
      </c>
      <c r="KDN22" s="360" t="s">
        <v>1325</v>
      </c>
      <c r="KDO22" s="360" t="s">
        <v>1325</v>
      </c>
      <c r="KDP22" s="360" t="s">
        <v>1325</v>
      </c>
      <c r="KDQ22" s="360" t="s">
        <v>1325</v>
      </c>
      <c r="KDR22" s="360" t="s">
        <v>1325</v>
      </c>
      <c r="KDS22" s="360" t="s">
        <v>1325</v>
      </c>
      <c r="KDT22" s="360" t="s">
        <v>1325</v>
      </c>
      <c r="KDU22" s="360" t="s">
        <v>1325</v>
      </c>
      <c r="KDV22" s="360" t="s">
        <v>1325</v>
      </c>
      <c r="KDW22" s="360" t="s">
        <v>1325</v>
      </c>
      <c r="KDX22" s="360" t="s">
        <v>1325</v>
      </c>
      <c r="KDY22" s="360" t="s">
        <v>1325</v>
      </c>
      <c r="KDZ22" s="360" t="s">
        <v>1325</v>
      </c>
      <c r="KEA22" s="360" t="s">
        <v>1325</v>
      </c>
      <c r="KEB22" s="360" t="s">
        <v>1325</v>
      </c>
      <c r="KEC22" s="360" t="s">
        <v>1325</v>
      </c>
      <c r="KED22" s="360" t="s">
        <v>1325</v>
      </c>
      <c r="KEE22" s="360" t="s">
        <v>1325</v>
      </c>
      <c r="KEF22" s="360" t="s">
        <v>1325</v>
      </c>
      <c r="KEG22" s="360" t="s">
        <v>1325</v>
      </c>
      <c r="KEH22" s="360" t="s">
        <v>1325</v>
      </c>
      <c r="KEI22" s="360" t="s">
        <v>1325</v>
      </c>
      <c r="KEJ22" s="360" t="s">
        <v>1325</v>
      </c>
      <c r="KEK22" s="360" t="s">
        <v>1325</v>
      </c>
      <c r="KEL22" s="360" t="s">
        <v>1325</v>
      </c>
      <c r="KEM22" s="360" t="s">
        <v>1325</v>
      </c>
      <c r="KEN22" s="360" t="s">
        <v>1325</v>
      </c>
      <c r="KEO22" s="360" t="s">
        <v>1325</v>
      </c>
      <c r="KEP22" s="360" t="s">
        <v>1325</v>
      </c>
      <c r="KEQ22" s="360" t="s">
        <v>1325</v>
      </c>
      <c r="KER22" s="360" t="s">
        <v>1325</v>
      </c>
      <c r="KES22" s="360" t="s">
        <v>1325</v>
      </c>
      <c r="KET22" s="360" t="s">
        <v>1325</v>
      </c>
      <c r="KEU22" s="360" t="s">
        <v>1325</v>
      </c>
      <c r="KEV22" s="360" t="s">
        <v>1325</v>
      </c>
      <c r="KEW22" s="360" t="s">
        <v>1325</v>
      </c>
      <c r="KEX22" s="360" t="s">
        <v>1325</v>
      </c>
      <c r="KEY22" s="360" t="s">
        <v>1325</v>
      </c>
      <c r="KEZ22" s="360" t="s">
        <v>1325</v>
      </c>
      <c r="KFA22" s="360" t="s">
        <v>1325</v>
      </c>
      <c r="KFB22" s="360" t="s">
        <v>1325</v>
      </c>
      <c r="KFC22" s="360" t="s">
        <v>1325</v>
      </c>
      <c r="KFD22" s="360" t="s">
        <v>1325</v>
      </c>
      <c r="KFE22" s="360" t="s">
        <v>1325</v>
      </c>
      <c r="KFF22" s="360" t="s">
        <v>1325</v>
      </c>
      <c r="KFG22" s="360" t="s">
        <v>1325</v>
      </c>
      <c r="KFH22" s="360" t="s">
        <v>1325</v>
      </c>
      <c r="KFI22" s="360" t="s">
        <v>1325</v>
      </c>
      <c r="KFJ22" s="360" t="s">
        <v>1325</v>
      </c>
      <c r="KFK22" s="360" t="s">
        <v>1325</v>
      </c>
      <c r="KFL22" s="360" t="s">
        <v>1325</v>
      </c>
      <c r="KFM22" s="360" t="s">
        <v>1325</v>
      </c>
      <c r="KFN22" s="360" t="s">
        <v>1325</v>
      </c>
      <c r="KFO22" s="360" t="s">
        <v>1325</v>
      </c>
      <c r="KFP22" s="360" t="s">
        <v>1325</v>
      </c>
      <c r="KFQ22" s="360" t="s">
        <v>1325</v>
      </c>
      <c r="KFR22" s="360" t="s">
        <v>1325</v>
      </c>
      <c r="KFS22" s="360" t="s">
        <v>1325</v>
      </c>
      <c r="KFT22" s="360" t="s">
        <v>1325</v>
      </c>
      <c r="KFU22" s="360" t="s">
        <v>1325</v>
      </c>
      <c r="KFV22" s="360" t="s">
        <v>1325</v>
      </c>
      <c r="KFW22" s="360" t="s">
        <v>1325</v>
      </c>
      <c r="KFX22" s="360" t="s">
        <v>1325</v>
      </c>
      <c r="KFY22" s="360" t="s">
        <v>1325</v>
      </c>
      <c r="KFZ22" s="360" t="s">
        <v>1325</v>
      </c>
      <c r="KGA22" s="360" t="s">
        <v>1325</v>
      </c>
      <c r="KGB22" s="360" t="s">
        <v>1325</v>
      </c>
      <c r="KGC22" s="360" t="s">
        <v>1325</v>
      </c>
      <c r="KGD22" s="360" t="s">
        <v>1325</v>
      </c>
      <c r="KGE22" s="360" t="s">
        <v>1325</v>
      </c>
      <c r="KGF22" s="360" t="s">
        <v>1325</v>
      </c>
      <c r="KGG22" s="360" t="s">
        <v>1325</v>
      </c>
      <c r="KGH22" s="360" t="s">
        <v>1325</v>
      </c>
      <c r="KGI22" s="360" t="s">
        <v>1325</v>
      </c>
      <c r="KGJ22" s="360" t="s">
        <v>1325</v>
      </c>
      <c r="KGK22" s="360" t="s">
        <v>1325</v>
      </c>
      <c r="KGL22" s="360" t="s">
        <v>1325</v>
      </c>
      <c r="KGM22" s="360" t="s">
        <v>1325</v>
      </c>
      <c r="KGN22" s="360" t="s">
        <v>1325</v>
      </c>
      <c r="KGO22" s="360" t="s">
        <v>1325</v>
      </c>
      <c r="KGP22" s="360" t="s">
        <v>1325</v>
      </c>
      <c r="KGQ22" s="360" t="s">
        <v>1325</v>
      </c>
      <c r="KGR22" s="360" t="s">
        <v>1325</v>
      </c>
      <c r="KGS22" s="360" t="s">
        <v>1325</v>
      </c>
      <c r="KGT22" s="360" t="s">
        <v>1325</v>
      </c>
      <c r="KGU22" s="360" t="s">
        <v>1325</v>
      </c>
      <c r="KGV22" s="360" t="s">
        <v>1325</v>
      </c>
      <c r="KGW22" s="360" t="s">
        <v>1325</v>
      </c>
      <c r="KGX22" s="360" t="s">
        <v>1325</v>
      </c>
      <c r="KGY22" s="360" t="s">
        <v>1325</v>
      </c>
      <c r="KGZ22" s="360" t="s">
        <v>1325</v>
      </c>
      <c r="KHA22" s="360" t="s">
        <v>1325</v>
      </c>
      <c r="KHB22" s="360" t="s">
        <v>1325</v>
      </c>
      <c r="KHC22" s="360" t="s">
        <v>1325</v>
      </c>
      <c r="KHD22" s="360" t="s">
        <v>1325</v>
      </c>
      <c r="KHE22" s="360" t="s">
        <v>1325</v>
      </c>
      <c r="KHF22" s="360" t="s">
        <v>1325</v>
      </c>
      <c r="KHG22" s="360" t="s">
        <v>1325</v>
      </c>
      <c r="KHH22" s="360" t="s">
        <v>1325</v>
      </c>
      <c r="KHI22" s="360" t="s">
        <v>1325</v>
      </c>
      <c r="KHJ22" s="360" t="s">
        <v>1325</v>
      </c>
      <c r="KHK22" s="360" t="s">
        <v>1325</v>
      </c>
      <c r="KHL22" s="360" t="s">
        <v>1325</v>
      </c>
      <c r="KHM22" s="360" t="s">
        <v>1325</v>
      </c>
      <c r="KHN22" s="360" t="s">
        <v>1325</v>
      </c>
      <c r="KHO22" s="360" t="s">
        <v>1325</v>
      </c>
      <c r="KHP22" s="360" t="s">
        <v>1325</v>
      </c>
      <c r="KHQ22" s="360" t="s">
        <v>1325</v>
      </c>
      <c r="KHR22" s="360" t="s">
        <v>1325</v>
      </c>
      <c r="KHS22" s="360" t="s">
        <v>1325</v>
      </c>
      <c r="KHT22" s="360" t="s">
        <v>1325</v>
      </c>
      <c r="KHU22" s="360" t="s">
        <v>1325</v>
      </c>
      <c r="KHV22" s="360" t="s">
        <v>1325</v>
      </c>
      <c r="KHW22" s="360" t="s">
        <v>1325</v>
      </c>
      <c r="KHX22" s="360" t="s">
        <v>1325</v>
      </c>
      <c r="KHY22" s="360" t="s">
        <v>1325</v>
      </c>
      <c r="KHZ22" s="360" t="s">
        <v>1325</v>
      </c>
      <c r="KIA22" s="360" t="s">
        <v>1325</v>
      </c>
      <c r="KIB22" s="360" t="s">
        <v>1325</v>
      </c>
      <c r="KIC22" s="360" t="s">
        <v>1325</v>
      </c>
      <c r="KID22" s="360" t="s">
        <v>1325</v>
      </c>
      <c r="KIE22" s="360" t="s">
        <v>1325</v>
      </c>
      <c r="KIF22" s="360" t="s">
        <v>1325</v>
      </c>
      <c r="KIG22" s="360" t="s">
        <v>1325</v>
      </c>
      <c r="KIH22" s="360" t="s">
        <v>1325</v>
      </c>
      <c r="KII22" s="360" t="s">
        <v>1325</v>
      </c>
      <c r="KIJ22" s="360" t="s">
        <v>1325</v>
      </c>
      <c r="KIK22" s="360" t="s">
        <v>1325</v>
      </c>
      <c r="KIL22" s="360" t="s">
        <v>1325</v>
      </c>
      <c r="KIM22" s="360" t="s">
        <v>1325</v>
      </c>
      <c r="KIN22" s="360" t="s">
        <v>1325</v>
      </c>
      <c r="KIO22" s="360" t="s">
        <v>1325</v>
      </c>
      <c r="KIP22" s="360" t="s">
        <v>1325</v>
      </c>
      <c r="KIQ22" s="360" t="s">
        <v>1325</v>
      </c>
      <c r="KIR22" s="360" t="s">
        <v>1325</v>
      </c>
      <c r="KIS22" s="360" t="s">
        <v>1325</v>
      </c>
      <c r="KIT22" s="360" t="s">
        <v>1325</v>
      </c>
      <c r="KIU22" s="360" t="s">
        <v>1325</v>
      </c>
      <c r="KIV22" s="360" t="s">
        <v>1325</v>
      </c>
      <c r="KIW22" s="360" t="s">
        <v>1325</v>
      </c>
      <c r="KIX22" s="360" t="s">
        <v>1325</v>
      </c>
      <c r="KIY22" s="360" t="s">
        <v>1325</v>
      </c>
      <c r="KIZ22" s="360" t="s">
        <v>1325</v>
      </c>
      <c r="KJA22" s="360" t="s">
        <v>1325</v>
      </c>
      <c r="KJB22" s="360" t="s">
        <v>1325</v>
      </c>
      <c r="KJC22" s="360" t="s">
        <v>1325</v>
      </c>
      <c r="KJD22" s="360" t="s">
        <v>1325</v>
      </c>
      <c r="KJE22" s="360" t="s">
        <v>1325</v>
      </c>
      <c r="KJF22" s="360" t="s">
        <v>1325</v>
      </c>
      <c r="KJG22" s="360" t="s">
        <v>1325</v>
      </c>
      <c r="KJH22" s="360" t="s">
        <v>1325</v>
      </c>
      <c r="KJI22" s="360" t="s">
        <v>1325</v>
      </c>
      <c r="KJJ22" s="360" t="s">
        <v>1325</v>
      </c>
      <c r="KJK22" s="360" t="s">
        <v>1325</v>
      </c>
      <c r="KJL22" s="360" t="s">
        <v>1325</v>
      </c>
      <c r="KJM22" s="360" t="s">
        <v>1325</v>
      </c>
      <c r="KJN22" s="360" t="s">
        <v>1325</v>
      </c>
      <c r="KJO22" s="360" t="s">
        <v>1325</v>
      </c>
      <c r="KJP22" s="360" t="s">
        <v>1325</v>
      </c>
      <c r="KJQ22" s="360" t="s">
        <v>1325</v>
      </c>
      <c r="KJR22" s="360" t="s">
        <v>1325</v>
      </c>
      <c r="KJS22" s="360" t="s">
        <v>1325</v>
      </c>
      <c r="KJT22" s="360" t="s">
        <v>1325</v>
      </c>
      <c r="KJU22" s="360" t="s">
        <v>1325</v>
      </c>
      <c r="KJV22" s="360" t="s">
        <v>1325</v>
      </c>
      <c r="KJW22" s="360" t="s">
        <v>1325</v>
      </c>
      <c r="KJX22" s="360" t="s">
        <v>1325</v>
      </c>
      <c r="KJY22" s="360" t="s">
        <v>1325</v>
      </c>
      <c r="KJZ22" s="360" t="s">
        <v>1325</v>
      </c>
      <c r="KKA22" s="360" t="s">
        <v>1325</v>
      </c>
      <c r="KKB22" s="360" t="s">
        <v>1325</v>
      </c>
      <c r="KKC22" s="360" t="s">
        <v>1325</v>
      </c>
      <c r="KKD22" s="360" t="s">
        <v>1325</v>
      </c>
      <c r="KKE22" s="360" t="s">
        <v>1325</v>
      </c>
      <c r="KKF22" s="360" t="s">
        <v>1325</v>
      </c>
      <c r="KKG22" s="360" t="s">
        <v>1325</v>
      </c>
      <c r="KKH22" s="360" t="s">
        <v>1325</v>
      </c>
      <c r="KKI22" s="360" t="s">
        <v>1325</v>
      </c>
      <c r="KKJ22" s="360" t="s">
        <v>1325</v>
      </c>
      <c r="KKK22" s="360" t="s">
        <v>1325</v>
      </c>
      <c r="KKL22" s="360" t="s">
        <v>1325</v>
      </c>
      <c r="KKM22" s="360" t="s">
        <v>1325</v>
      </c>
      <c r="KKN22" s="360" t="s">
        <v>1325</v>
      </c>
      <c r="KKO22" s="360" t="s">
        <v>1325</v>
      </c>
      <c r="KKP22" s="360" t="s">
        <v>1325</v>
      </c>
      <c r="KKQ22" s="360" t="s">
        <v>1325</v>
      </c>
      <c r="KKR22" s="360" t="s">
        <v>1325</v>
      </c>
      <c r="KKS22" s="360" t="s">
        <v>1325</v>
      </c>
      <c r="KKT22" s="360" t="s">
        <v>1325</v>
      </c>
      <c r="KKU22" s="360" t="s">
        <v>1325</v>
      </c>
      <c r="KKV22" s="360" t="s">
        <v>1325</v>
      </c>
      <c r="KKW22" s="360" t="s">
        <v>1325</v>
      </c>
      <c r="KKX22" s="360" t="s">
        <v>1325</v>
      </c>
      <c r="KKY22" s="360" t="s">
        <v>1325</v>
      </c>
      <c r="KKZ22" s="360" t="s">
        <v>1325</v>
      </c>
      <c r="KLA22" s="360" t="s">
        <v>1325</v>
      </c>
      <c r="KLB22" s="360" t="s">
        <v>1325</v>
      </c>
      <c r="KLC22" s="360" t="s">
        <v>1325</v>
      </c>
      <c r="KLD22" s="360" t="s">
        <v>1325</v>
      </c>
      <c r="KLE22" s="360" t="s">
        <v>1325</v>
      </c>
      <c r="KLF22" s="360" t="s">
        <v>1325</v>
      </c>
      <c r="KLG22" s="360" t="s">
        <v>1325</v>
      </c>
      <c r="KLH22" s="360" t="s">
        <v>1325</v>
      </c>
      <c r="KLI22" s="360" t="s">
        <v>1325</v>
      </c>
      <c r="KLJ22" s="360" t="s">
        <v>1325</v>
      </c>
      <c r="KLK22" s="360" t="s">
        <v>1325</v>
      </c>
      <c r="KLL22" s="360" t="s">
        <v>1325</v>
      </c>
      <c r="KLM22" s="360" t="s">
        <v>1325</v>
      </c>
      <c r="KLN22" s="360" t="s">
        <v>1325</v>
      </c>
      <c r="KLO22" s="360" t="s">
        <v>1325</v>
      </c>
      <c r="KLP22" s="360" t="s">
        <v>1325</v>
      </c>
      <c r="KLQ22" s="360" t="s">
        <v>1325</v>
      </c>
      <c r="KLR22" s="360" t="s">
        <v>1325</v>
      </c>
      <c r="KLS22" s="360" t="s">
        <v>1325</v>
      </c>
      <c r="KLT22" s="360" t="s">
        <v>1325</v>
      </c>
      <c r="KLU22" s="360" t="s">
        <v>1325</v>
      </c>
      <c r="KLV22" s="360" t="s">
        <v>1325</v>
      </c>
      <c r="KLW22" s="360" t="s">
        <v>1325</v>
      </c>
      <c r="KLX22" s="360" t="s">
        <v>1325</v>
      </c>
      <c r="KLY22" s="360" t="s">
        <v>1325</v>
      </c>
      <c r="KLZ22" s="360" t="s">
        <v>1325</v>
      </c>
      <c r="KMA22" s="360" t="s">
        <v>1325</v>
      </c>
      <c r="KMB22" s="360" t="s">
        <v>1325</v>
      </c>
      <c r="KMC22" s="360" t="s">
        <v>1325</v>
      </c>
      <c r="KMD22" s="360" t="s">
        <v>1325</v>
      </c>
      <c r="KME22" s="360" t="s">
        <v>1325</v>
      </c>
      <c r="KMF22" s="360" t="s">
        <v>1325</v>
      </c>
      <c r="KMG22" s="360" t="s">
        <v>1325</v>
      </c>
      <c r="KMH22" s="360" t="s">
        <v>1325</v>
      </c>
      <c r="KMI22" s="360" t="s">
        <v>1325</v>
      </c>
      <c r="KMJ22" s="360" t="s">
        <v>1325</v>
      </c>
      <c r="KMK22" s="360" t="s">
        <v>1325</v>
      </c>
      <c r="KML22" s="360" t="s">
        <v>1325</v>
      </c>
      <c r="KMM22" s="360" t="s">
        <v>1325</v>
      </c>
      <c r="KMN22" s="360" t="s">
        <v>1325</v>
      </c>
      <c r="KMO22" s="360" t="s">
        <v>1325</v>
      </c>
      <c r="KMP22" s="360" t="s">
        <v>1325</v>
      </c>
      <c r="KMQ22" s="360" t="s">
        <v>1325</v>
      </c>
      <c r="KMR22" s="360" t="s">
        <v>1325</v>
      </c>
      <c r="KMS22" s="360" t="s">
        <v>1325</v>
      </c>
      <c r="KMT22" s="360" t="s">
        <v>1325</v>
      </c>
      <c r="KMU22" s="360" t="s">
        <v>1325</v>
      </c>
      <c r="KMV22" s="360" t="s">
        <v>1325</v>
      </c>
      <c r="KMW22" s="360" t="s">
        <v>1325</v>
      </c>
      <c r="KMX22" s="360" t="s">
        <v>1325</v>
      </c>
      <c r="KMY22" s="360" t="s">
        <v>1325</v>
      </c>
      <c r="KMZ22" s="360" t="s">
        <v>1325</v>
      </c>
      <c r="KNA22" s="360" t="s">
        <v>1325</v>
      </c>
      <c r="KNB22" s="360" t="s">
        <v>1325</v>
      </c>
      <c r="KNC22" s="360" t="s">
        <v>1325</v>
      </c>
      <c r="KND22" s="360" t="s">
        <v>1325</v>
      </c>
      <c r="KNE22" s="360" t="s">
        <v>1325</v>
      </c>
      <c r="KNF22" s="360" t="s">
        <v>1325</v>
      </c>
      <c r="KNG22" s="360" t="s">
        <v>1325</v>
      </c>
      <c r="KNH22" s="360" t="s">
        <v>1325</v>
      </c>
      <c r="KNI22" s="360" t="s">
        <v>1325</v>
      </c>
      <c r="KNJ22" s="360" t="s">
        <v>1325</v>
      </c>
      <c r="KNK22" s="360" t="s">
        <v>1325</v>
      </c>
      <c r="KNL22" s="360" t="s">
        <v>1325</v>
      </c>
      <c r="KNM22" s="360" t="s">
        <v>1325</v>
      </c>
      <c r="KNN22" s="360" t="s">
        <v>1325</v>
      </c>
      <c r="KNO22" s="360" t="s">
        <v>1325</v>
      </c>
      <c r="KNP22" s="360" t="s">
        <v>1325</v>
      </c>
      <c r="KNQ22" s="360" t="s">
        <v>1325</v>
      </c>
      <c r="KNR22" s="360" t="s">
        <v>1325</v>
      </c>
      <c r="KNS22" s="360" t="s">
        <v>1325</v>
      </c>
      <c r="KNT22" s="360" t="s">
        <v>1325</v>
      </c>
      <c r="KNU22" s="360" t="s">
        <v>1325</v>
      </c>
      <c r="KNV22" s="360" t="s">
        <v>1325</v>
      </c>
      <c r="KNW22" s="360" t="s">
        <v>1325</v>
      </c>
      <c r="KNX22" s="360" t="s">
        <v>1325</v>
      </c>
      <c r="KNY22" s="360" t="s">
        <v>1325</v>
      </c>
      <c r="KNZ22" s="360" t="s">
        <v>1325</v>
      </c>
      <c r="KOA22" s="360" t="s">
        <v>1325</v>
      </c>
      <c r="KOB22" s="360" t="s">
        <v>1325</v>
      </c>
      <c r="KOC22" s="360" t="s">
        <v>1325</v>
      </c>
      <c r="KOD22" s="360" t="s">
        <v>1325</v>
      </c>
      <c r="KOE22" s="360" t="s">
        <v>1325</v>
      </c>
      <c r="KOF22" s="360" t="s">
        <v>1325</v>
      </c>
      <c r="KOG22" s="360" t="s">
        <v>1325</v>
      </c>
      <c r="KOH22" s="360" t="s">
        <v>1325</v>
      </c>
      <c r="KOI22" s="360" t="s">
        <v>1325</v>
      </c>
      <c r="KOJ22" s="360" t="s">
        <v>1325</v>
      </c>
      <c r="KOK22" s="360" t="s">
        <v>1325</v>
      </c>
      <c r="KOL22" s="360" t="s">
        <v>1325</v>
      </c>
      <c r="KOM22" s="360" t="s">
        <v>1325</v>
      </c>
      <c r="KON22" s="360" t="s">
        <v>1325</v>
      </c>
      <c r="KOO22" s="360" t="s">
        <v>1325</v>
      </c>
      <c r="KOP22" s="360" t="s">
        <v>1325</v>
      </c>
      <c r="KOQ22" s="360" t="s">
        <v>1325</v>
      </c>
      <c r="KOR22" s="360" t="s">
        <v>1325</v>
      </c>
      <c r="KOS22" s="360" t="s">
        <v>1325</v>
      </c>
      <c r="KOT22" s="360" t="s">
        <v>1325</v>
      </c>
      <c r="KOU22" s="360" t="s">
        <v>1325</v>
      </c>
      <c r="KOV22" s="360" t="s">
        <v>1325</v>
      </c>
      <c r="KOW22" s="360" t="s">
        <v>1325</v>
      </c>
      <c r="KOX22" s="360" t="s">
        <v>1325</v>
      </c>
      <c r="KOY22" s="360" t="s">
        <v>1325</v>
      </c>
      <c r="KOZ22" s="360" t="s">
        <v>1325</v>
      </c>
      <c r="KPA22" s="360" t="s">
        <v>1325</v>
      </c>
      <c r="KPB22" s="360" t="s">
        <v>1325</v>
      </c>
      <c r="KPC22" s="360" t="s">
        <v>1325</v>
      </c>
      <c r="KPD22" s="360" t="s">
        <v>1325</v>
      </c>
      <c r="KPE22" s="360" t="s">
        <v>1325</v>
      </c>
      <c r="KPF22" s="360" t="s">
        <v>1325</v>
      </c>
      <c r="KPG22" s="360" t="s">
        <v>1325</v>
      </c>
      <c r="KPH22" s="360" t="s">
        <v>1325</v>
      </c>
      <c r="KPI22" s="360" t="s">
        <v>1325</v>
      </c>
      <c r="KPJ22" s="360" t="s">
        <v>1325</v>
      </c>
      <c r="KPK22" s="360" t="s">
        <v>1325</v>
      </c>
      <c r="KPL22" s="360" t="s">
        <v>1325</v>
      </c>
      <c r="KPM22" s="360" t="s">
        <v>1325</v>
      </c>
      <c r="KPN22" s="360" t="s">
        <v>1325</v>
      </c>
      <c r="KPO22" s="360" t="s">
        <v>1325</v>
      </c>
      <c r="KPP22" s="360" t="s">
        <v>1325</v>
      </c>
      <c r="KPQ22" s="360" t="s">
        <v>1325</v>
      </c>
      <c r="KPR22" s="360" t="s">
        <v>1325</v>
      </c>
      <c r="KPS22" s="360" t="s">
        <v>1325</v>
      </c>
      <c r="KPT22" s="360" t="s">
        <v>1325</v>
      </c>
      <c r="KPU22" s="360" t="s">
        <v>1325</v>
      </c>
      <c r="KPV22" s="360" t="s">
        <v>1325</v>
      </c>
      <c r="KPW22" s="360" t="s">
        <v>1325</v>
      </c>
      <c r="KPX22" s="360" t="s">
        <v>1325</v>
      </c>
      <c r="KPY22" s="360" t="s">
        <v>1325</v>
      </c>
      <c r="KPZ22" s="360" t="s">
        <v>1325</v>
      </c>
      <c r="KQA22" s="360" t="s">
        <v>1325</v>
      </c>
      <c r="KQB22" s="360" t="s">
        <v>1325</v>
      </c>
      <c r="KQC22" s="360" t="s">
        <v>1325</v>
      </c>
      <c r="KQD22" s="360" t="s">
        <v>1325</v>
      </c>
      <c r="KQE22" s="360" t="s">
        <v>1325</v>
      </c>
      <c r="KQF22" s="360" t="s">
        <v>1325</v>
      </c>
      <c r="KQG22" s="360" t="s">
        <v>1325</v>
      </c>
      <c r="KQH22" s="360" t="s">
        <v>1325</v>
      </c>
      <c r="KQI22" s="360" t="s">
        <v>1325</v>
      </c>
      <c r="KQJ22" s="360" t="s">
        <v>1325</v>
      </c>
      <c r="KQK22" s="360" t="s">
        <v>1325</v>
      </c>
      <c r="KQL22" s="360" t="s">
        <v>1325</v>
      </c>
      <c r="KQM22" s="360" t="s">
        <v>1325</v>
      </c>
      <c r="KQN22" s="360" t="s">
        <v>1325</v>
      </c>
      <c r="KQO22" s="360" t="s">
        <v>1325</v>
      </c>
      <c r="KQP22" s="360" t="s">
        <v>1325</v>
      </c>
      <c r="KQQ22" s="360" t="s">
        <v>1325</v>
      </c>
      <c r="KQR22" s="360" t="s">
        <v>1325</v>
      </c>
      <c r="KQS22" s="360" t="s">
        <v>1325</v>
      </c>
      <c r="KQT22" s="360" t="s">
        <v>1325</v>
      </c>
      <c r="KQU22" s="360" t="s">
        <v>1325</v>
      </c>
      <c r="KQV22" s="360" t="s">
        <v>1325</v>
      </c>
      <c r="KQW22" s="360" t="s">
        <v>1325</v>
      </c>
      <c r="KQX22" s="360" t="s">
        <v>1325</v>
      </c>
      <c r="KQY22" s="360" t="s">
        <v>1325</v>
      </c>
      <c r="KQZ22" s="360" t="s">
        <v>1325</v>
      </c>
      <c r="KRA22" s="360" t="s">
        <v>1325</v>
      </c>
      <c r="KRB22" s="360" t="s">
        <v>1325</v>
      </c>
      <c r="KRC22" s="360" t="s">
        <v>1325</v>
      </c>
      <c r="KRD22" s="360" t="s">
        <v>1325</v>
      </c>
      <c r="KRE22" s="360" t="s">
        <v>1325</v>
      </c>
      <c r="KRF22" s="360" t="s">
        <v>1325</v>
      </c>
      <c r="KRG22" s="360" t="s">
        <v>1325</v>
      </c>
      <c r="KRH22" s="360" t="s">
        <v>1325</v>
      </c>
      <c r="KRI22" s="360" t="s">
        <v>1325</v>
      </c>
      <c r="KRJ22" s="360" t="s">
        <v>1325</v>
      </c>
      <c r="KRK22" s="360" t="s">
        <v>1325</v>
      </c>
      <c r="KRL22" s="360" t="s">
        <v>1325</v>
      </c>
      <c r="KRM22" s="360" t="s">
        <v>1325</v>
      </c>
      <c r="KRN22" s="360" t="s">
        <v>1325</v>
      </c>
      <c r="KRO22" s="360" t="s">
        <v>1325</v>
      </c>
      <c r="KRP22" s="360" t="s">
        <v>1325</v>
      </c>
      <c r="KRQ22" s="360" t="s">
        <v>1325</v>
      </c>
      <c r="KRR22" s="360" t="s">
        <v>1325</v>
      </c>
      <c r="KRS22" s="360" t="s">
        <v>1325</v>
      </c>
      <c r="KRT22" s="360" t="s">
        <v>1325</v>
      </c>
      <c r="KRU22" s="360" t="s">
        <v>1325</v>
      </c>
      <c r="KRV22" s="360" t="s">
        <v>1325</v>
      </c>
      <c r="KRW22" s="360" t="s">
        <v>1325</v>
      </c>
      <c r="KRX22" s="360" t="s">
        <v>1325</v>
      </c>
      <c r="KRY22" s="360" t="s">
        <v>1325</v>
      </c>
      <c r="KRZ22" s="360" t="s">
        <v>1325</v>
      </c>
      <c r="KSA22" s="360" t="s">
        <v>1325</v>
      </c>
      <c r="KSB22" s="360" t="s">
        <v>1325</v>
      </c>
      <c r="KSC22" s="360" t="s">
        <v>1325</v>
      </c>
      <c r="KSD22" s="360" t="s">
        <v>1325</v>
      </c>
      <c r="KSE22" s="360" t="s">
        <v>1325</v>
      </c>
      <c r="KSF22" s="360" t="s">
        <v>1325</v>
      </c>
      <c r="KSG22" s="360" t="s">
        <v>1325</v>
      </c>
      <c r="KSH22" s="360" t="s">
        <v>1325</v>
      </c>
      <c r="KSI22" s="360" t="s">
        <v>1325</v>
      </c>
      <c r="KSJ22" s="360" t="s">
        <v>1325</v>
      </c>
      <c r="KSK22" s="360" t="s">
        <v>1325</v>
      </c>
      <c r="KSL22" s="360" t="s">
        <v>1325</v>
      </c>
      <c r="KSM22" s="360" t="s">
        <v>1325</v>
      </c>
      <c r="KSN22" s="360" t="s">
        <v>1325</v>
      </c>
      <c r="KSO22" s="360" t="s">
        <v>1325</v>
      </c>
      <c r="KSP22" s="360" t="s">
        <v>1325</v>
      </c>
      <c r="KSQ22" s="360" t="s">
        <v>1325</v>
      </c>
      <c r="KSR22" s="360" t="s">
        <v>1325</v>
      </c>
      <c r="KSS22" s="360" t="s">
        <v>1325</v>
      </c>
      <c r="KST22" s="360" t="s">
        <v>1325</v>
      </c>
      <c r="KSU22" s="360" t="s">
        <v>1325</v>
      </c>
      <c r="KSV22" s="360" t="s">
        <v>1325</v>
      </c>
      <c r="KSW22" s="360" t="s">
        <v>1325</v>
      </c>
      <c r="KSX22" s="360" t="s">
        <v>1325</v>
      </c>
      <c r="KSY22" s="360" t="s">
        <v>1325</v>
      </c>
      <c r="KSZ22" s="360" t="s">
        <v>1325</v>
      </c>
      <c r="KTA22" s="360" t="s">
        <v>1325</v>
      </c>
      <c r="KTB22" s="360" t="s">
        <v>1325</v>
      </c>
      <c r="KTC22" s="360" t="s">
        <v>1325</v>
      </c>
      <c r="KTD22" s="360" t="s">
        <v>1325</v>
      </c>
      <c r="KTE22" s="360" t="s">
        <v>1325</v>
      </c>
      <c r="KTF22" s="360" t="s">
        <v>1325</v>
      </c>
      <c r="KTG22" s="360" t="s">
        <v>1325</v>
      </c>
      <c r="KTH22" s="360" t="s">
        <v>1325</v>
      </c>
      <c r="KTI22" s="360" t="s">
        <v>1325</v>
      </c>
      <c r="KTJ22" s="360" t="s">
        <v>1325</v>
      </c>
      <c r="KTK22" s="360" t="s">
        <v>1325</v>
      </c>
      <c r="KTL22" s="360" t="s">
        <v>1325</v>
      </c>
      <c r="KTM22" s="360" t="s">
        <v>1325</v>
      </c>
      <c r="KTN22" s="360" t="s">
        <v>1325</v>
      </c>
      <c r="KTO22" s="360" t="s">
        <v>1325</v>
      </c>
      <c r="KTP22" s="360" t="s">
        <v>1325</v>
      </c>
      <c r="KTQ22" s="360" t="s">
        <v>1325</v>
      </c>
      <c r="KTR22" s="360" t="s">
        <v>1325</v>
      </c>
      <c r="KTS22" s="360" t="s">
        <v>1325</v>
      </c>
      <c r="KTT22" s="360" t="s">
        <v>1325</v>
      </c>
      <c r="KTU22" s="360" t="s">
        <v>1325</v>
      </c>
      <c r="KTV22" s="360" t="s">
        <v>1325</v>
      </c>
      <c r="KTW22" s="360" t="s">
        <v>1325</v>
      </c>
      <c r="KTX22" s="360" t="s">
        <v>1325</v>
      </c>
      <c r="KTY22" s="360" t="s">
        <v>1325</v>
      </c>
      <c r="KTZ22" s="360" t="s">
        <v>1325</v>
      </c>
      <c r="KUA22" s="360" t="s">
        <v>1325</v>
      </c>
      <c r="KUB22" s="360" t="s">
        <v>1325</v>
      </c>
      <c r="KUC22" s="360" t="s">
        <v>1325</v>
      </c>
      <c r="KUD22" s="360" t="s">
        <v>1325</v>
      </c>
      <c r="KUE22" s="360" t="s">
        <v>1325</v>
      </c>
      <c r="KUF22" s="360" t="s">
        <v>1325</v>
      </c>
      <c r="KUG22" s="360" t="s">
        <v>1325</v>
      </c>
      <c r="KUH22" s="360" t="s">
        <v>1325</v>
      </c>
      <c r="KUI22" s="360" t="s">
        <v>1325</v>
      </c>
      <c r="KUJ22" s="360" t="s">
        <v>1325</v>
      </c>
      <c r="KUK22" s="360" t="s">
        <v>1325</v>
      </c>
      <c r="KUL22" s="360" t="s">
        <v>1325</v>
      </c>
      <c r="KUM22" s="360" t="s">
        <v>1325</v>
      </c>
      <c r="KUN22" s="360" t="s">
        <v>1325</v>
      </c>
      <c r="KUO22" s="360" t="s">
        <v>1325</v>
      </c>
      <c r="KUP22" s="360" t="s">
        <v>1325</v>
      </c>
      <c r="KUQ22" s="360" t="s">
        <v>1325</v>
      </c>
      <c r="KUR22" s="360" t="s">
        <v>1325</v>
      </c>
      <c r="KUS22" s="360" t="s">
        <v>1325</v>
      </c>
      <c r="KUT22" s="360" t="s">
        <v>1325</v>
      </c>
      <c r="KUU22" s="360" t="s">
        <v>1325</v>
      </c>
      <c r="KUV22" s="360" t="s">
        <v>1325</v>
      </c>
      <c r="KUW22" s="360" t="s">
        <v>1325</v>
      </c>
      <c r="KUX22" s="360" t="s">
        <v>1325</v>
      </c>
      <c r="KUY22" s="360" t="s">
        <v>1325</v>
      </c>
      <c r="KUZ22" s="360" t="s">
        <v>1325</v>
      </c>
      <c r="KVA22" s="360" t="s">
        <v>1325</v>
      </c>
      <c r="KVB22" s="360" t="s">
        <v>1325</v>
      </c>
      <c r="KVC22" s="360" t="s">
        <v>1325</v>
      </c>
      <c r="KVD22" s="360" t="s">
        <v>1325</v>
      </c>
      <c r="KVE22" s="360" t="s">
        <v>1325</v>
      </c>
      <c r="KVF22" s="360" t="s">
        <v>1325</v>
      </c>
      <c r="KVG22" s="360" t="s">
        <v>1325</v>
      </c>
      <c r="KVH22" s="360" t="s">
        <v>1325</v>
      </c>
      <c r="KVI22" s="360" t="s">
        <v>1325</v>
      </c>
      <c r="KVJ22" s="360" t="s">
        <v>1325</v>
      </c>
      <c r="KVK22" s="360" t="s">
        <v>1325</v>
      </c>
      <c r="KVL22" s="360" t="s">
        <v>1325</v>
      </c>
      <c r="KVM22" s="360" t="s">
        <v>1325</v>
      </c>
      <c r="KVN22" s="360" t="s">
        <v>1325</v>
      </c>
      <c r="KVO22" s="360" t="s">
        <v>1325</v>
      </c>
      <c r="KVP22" s="360" t="s">
        <v>1325</v>
      </c>
      <c r="KVQ22" s="360" t="s">
        <v>1325</v>
      </c>
      <c r="KVR22" s="360" t="s">
        <v>1325</v>
      </c>
      <c r="KVS22" s="360" t="s">
        <v>1325</v>
      </c>
      <c r="KVT22" s="360" t="s">
        <v>1325</v>
      </c>
      <c r="KVU22" s="360" t="s">
        <v>1325</v>
      </c>
      <c r="KVV22" s="360" t="s">
        <v>1325</v>
      </c>
      <c r="KVW22" s="360" t="s">
        <v>1325</v>
      </c>
      <c r="KVX22" s="360" t="s">
        <v>1325</v>
      </c>
      <c r="KVY22" s="360" t="s">
        <v>1325</v>
      </c>
      <c r="KVZ22" s="360" t="s">
        <v>1325</v>
      </c>
      <c r="KWA22" s="360" t="s">
        <v>1325</v>
      </c>
      <c r="KWB22" s="360" t="s">
        <v>1325</v>
      </c>
      <c r="KWC22" s="360" t="s">
        <v>1325</v>
      </c>
      <c r="KWD22" s="360" t="s">
        <v>1325</v>
      </c>
      <c r="KWE22" s="360" t="s">
        <v>1325</v>
      </c>
      <c r="KWF22" s="360" t="s">
        <v>1325</v>
      </c>
      <c r="KWG22" s="360" t="s">
        <v>1325</v>
      </c>
      <c r="KWH22" s="360" t="s">
        <v>1325</v>
      </c>
      <c r="KWI22" s="360" t="s">
        <v>1325</v>
      </c>
      <c r="KWJ22" s="360" t="s">
        <v>1325</v>
      </c>
      <c r="KWK22" s="360" t="s">
        <v>1325</v>
      </c>
      <c r="KWL22" s="360" t="s">
        <v>1325</v>
      </c>
      <c r="KWM22" s="360" t="s">
        <v>1325</v>
      </c>
      <c r="KWN22" s="360" t="s">
        <v>1325</v>
      </c>
      <c r="KWO22" s="360" t="s">
        <v>1325</v>
      </c>
      <c r="KWP22" s="360" t="s">
        <v>1325</v>
      </c>
      <c r="KWQ22" s="360" t="s">
        <v>1325</v>
      </c>
      <c r="KWR22" s="360" t="s">
        <v>1325</v>
      </c>
      <c r="KWS22" s="360" t="s">
        <v>1325</v>
      </c>
      <c r="KWT22" s="360" t="s">
        <v>1325</v>
      </c>
      <c r="KWU22" s="360" t="s">
        <v>1325</v>
      </c>
      <c r="KWV22" s="360" t="s">
        <v>1325</v>
      </c>
      <c r="KWW22" s="360" t="s">
        <v>1325</v>
      </c>
      <c r="KWX22" s="360" t="s">
        <v>1325</v>
      </c>
      <c r="KWY22" s="360" t="s">
        <v>1325</v>
      </c>
      <c r="KWZ22" s="360" t="s">
        <v>1325</v>
      </c>
      <c r="KXA22" s="360" t="s">
        <v>1325</v>
      </c>
      <c r="KXB22" s="360" t="s">
        <v>1325</v>
      </c>
      <c r="KXC22" s="360" t="s">
        <v>1325</v>
      </c>
      <c r="KXD22" s="360" t="s">
        <v>1325</v>
      </c>
      <c r="KXE22" s="360" t="s">
        <v>1325</v>
      </c>
      <c r="KXF22" s="360" t="s">
        <v>1325</v>
      </c>
      <c r="KXG22" s="360" t="s">
        <v>1325</v>
      </c>
      <c r="KXH22" s="360" t="s">
        <v>1325</v>
      </c>
      <c r="KXI22" s="360" t="s">
        <v>1325</v>
      </c>
      <c r="KXJ22" s="360" t="s">
        <v>1325</v>
      </c>
      <c r="KXK22" s="360" t="s">
        <v>1325</v>
      </c>
      <c r="KXL22" s="360" t="s">
        <v>1325</v>
      </c>
      <c r="KXM22" s="360" t="s">
        <v>1325</v>
      </c>
      <c r="KXN22" s="360" t="s">
        <v>1325</v>
      </c>
      <c r="KXO22" s="360" t="s">
        <v>1325</v>
      </c>
      <c r="KXP22" s="360" t="s">
        <v>1325</v>
      </c>
      <c r="KXQ22" s="360" t="s">
        <v>1325</v>
      </c>
      <c r="KXR22" s="360" t="s">
        <v>1325</v>
      </c>
      <c r="KXS22" s="360" t="s">
        <v>1325</v>
      </c>
      <c r="KXT22" s="360" t="s">
        <v>1325</v>
      </c>
      <c r="KXU22" s="360" t="s">
        <v>1325</v>
      </c>
      <c r="KXV22" s="360" t="s">
        <v>1325</v>
      </c>
      <c r="KXW22" s="360" t="s">
        <v>1325</v>
      </c>
      <c r="KXX22" s="360" t="s">
        <v>1325</v>
      </c>
      <c r="KXY22" s="360" t="s">
        <v>1325</v>
      </c>
      <c r="KXZ22" s="360" t="s">
        <v>1325</v>
      </c>
      <c r="KYA22" s="360" t="s">
        <v>1325</v>
      </c>
      <c r="KYB22" s="360" t="s">
        <v>1325</v>
      </c>
      <c r="KYC22" s="360" t="s">
        <v>1325</v>
      </c>
      <c r="KYD22" s="360" t="s">
        <v>1325</v>
      </c>
      <c r="KYE22" s="360" t="s">
        <v>1325</v>
      </c>
      <c r="KYF22" s="360" t="s">
        <v>1325</v>
      </c>
      <c r="KYG22" s="360" t="s">
        <v>1325</v>
      </c>
      <c r="KYH22" s="360" t="s">
        <v>1325</v>
      </c>
      <c r="KYI22" s="360" t="s">
        <v>1325</v>
      </c>
      <c r="KYJ22" s="360" t="s">
        <v>1325</v>
      </c>
      <c r="KYK22" s="360" t="s">
        <v>1325</v>
      </c>
      <c r="KYL22" s="360" t="s">
        <v>1325</v>
      </c>
      <c r="KYM22" s="360" t="s">
        <v>1325</v>
      </c>
      <c r="KYN22" s="360" t="s">
        <v>1325</v>
      </c>
      <c r="KYO22" s="360" t="s">
        <v>1325</v>
      </c>
      <c r="KYP22" s="360" t="s">
        <v>1325</v>
      </c>
      <c r="KYQ22" s="360" t="s">
        <v>1325</v>
      </c>
      <c r="KYR22" s="360" t="s">
        <v>1325</v>
      </c>
      <c r="KYS22" s="360" t="s">
        <v>1325</v>
      </c>
      <c r="KYT22" s="360" t="s">
        <v>1325</v>
      </c>
      <c r="KYU22" s="360" t="s">
        <v>1325</v>
      </c>
      <c r="KYV22" s="360" t="s">
        <v>1325</v>
      </c>
      <c r="KYW22" s="360" t="s">
        <v>1325</v>
      </c>
      <c r="KYX22" s="360" t="s">
        <v>1325</v>
      </c>
      <c r="KYY22" s="360" t="s">
        <v>1325</v>
      </c>
      <c r="KYZ22" s="360" t="s">
        <v>1325</v>
      </c>
      <c r="KZA22" s="360" t="s">
        <v>1325</v>
      </c>
      <c r="KZB22" s="360" t="s">
        <v>1325</v>
      </c>
      <c r="KZC22" s="360" t="s">
        <v>1325</v>
      </c>
      <c r="KZD22" s="360" t="s">
        <v>1325</v>
      </c>
      <c r="KZE22" s="360" t="s">
        <v>1325</v>
      </c>
      <c r="KZF22" s="360" t="s">
        <v>1325</v>
      </c>
      <c r="KZG22" s="360" t="s">
        <v>1325</v>
      </c>
      <c r="KZH22" s="360" t="s">
        <v>1325</v>
      </c>
      <c r="KZI22" s="360" t="s">
        <v>1325</v>
      </c>
      <c r="KZJ22" s="360" t="s">
        <v>1325</v>
      </c>
      <c r="KZK22" s="360" t="s">
        <v>1325</v>
      </c>
      <c r="KZL22" s="360" t="s">
        <v>1325</v>
      </c>
      <c r="KZM22" s="360" t="s">
        <v>1325</v>
      </c>
      <c r="KZN22" s="360" t="s">
        <v>1325</v>
      </c>
      <c r="KZO22" s="360" t="s">
        <v>1325</v>
      </c>
      <c r="KZP22" s="360" t="s">
        <v>1325</v>
      </c>
      <c r="KZQ22" s="360" t="s">
        <v>1325</v>
      </c>
      <c r="KZR22" s="360" t="s">
        <v>1325</v>
      </c>
      <c r="KZS22" s="360" t="s">
        <v>1325</v>
      </c>
      <c r="KZT22" s="360" t="s">
        <v>1325</v>
      </c>
      <c r="KZU22" s="360" t="s">
        <v>1325</v>
      </c>
      <c r="KZV22" s="360" t="s">
        <v>1325</v>
      </c>
      <c r="KZW22" s="360" t="s">
        <v>1325</v>
      </c>
      <c r="KZX22" s="360" t="s">
        <v>1325</v>
      </c>
      <c r="KZY22" s="360" t="s">
        <v>1325</v>
      </c>
      <c r="KZZ22" s="360" t="s">
        <v>1325</v>
      </c>
      <c r="LAA22" s="360" t="s">
        <v>1325</v>
      </c>
      <c r="LAB22" s="360" t="s">
        <v>1325</v>
      </c>
      <c r="LAC22" s="360" t="s">
        <v>1325</v>
      </c>
      <c r="LAD22" s="360" t="s">
        <v>1325</v>
      </c>
      <c r="LAE22" s="360" t="s">
        <v>1325</v>
      </c>
      <c r="LAF22" s="360" t="s">
        <v>1325</v>
      </c>
      <c r="LAG22" s="360" t="s">
        <v>1325</v>
      </c>
      <c r="LAH22" s="360" t="s">
        <v>1325</v>
      </c>
      <c r="LAI22" s="360" t="s">
        <v>1325</v>
      </c>
      <c r="LAJ22" s="360" t="s">
        <v>1325</v>
      </c>
      <c r="LAK22" s="360" t="s">
        <v>1325</v>
      </c>
      <c r="LAL22" s="360" t="s">
        <v>1325</v>
      </c>
      <c r="LAM22" s="360" t="s">
        <v>1325</v>
      </c>
      <c r="LAN22" s="360" t="s">
        <v>1325</v>
      </c>
      <c r="LAO22" s="360" t="s">
        <v>1325</v>
      </c>
      <c r="LAP22" s="360" t="s">
        <v>1325</v>
      </c>
      <c r="LAQ22" s="360" t="s">
        <v>1325</v>
      </c>
      <c r="LAR22" s="360" t="s">
        <v>1325</v>
      </c>
      <c r="LAS22" s="360" t="s">
        <v>1325</v>
      </c>
      <c r="LAT22" s="360" t="s">
        <v>1325</v>
      </c>
      <c r="LAU22" s="360" t="s">
        <v>1325</v>
      </c>
      <c r="LAV22" s="360" t="s">
        <v>1325</v>
      </c>
      <c r="LAW22" s="360" t="s">
        <v>1325</v>
      </c>
      <c r="LAX22" s="360" t="s">
        <v>1325</v>
      </c>
      <c r="LAY22" s="360" t="s">
        <v>1325</v>
      </c>
      <c r="LAZ22" s="360" t="s">
        <v>1325</v>
      </c>
      <c r="LBA22" s="360" t="s">
        <v>1325</v>
      </c>
      <c r="LBB22" s="360" t="s">
        <v>1325</v>
      </c>
      <c r="LBC22" s="360" t="s">
        <v>1325</v>
      </c>
      <c r="LBD22" s="360" t="s">
        <v>1325</v>
      </c>
      <c r="LBE22" s="360" t="s">
        <v>1325</v>
      </c>
      <c r="LBF22" s="360" t="s">
        <v>1325</v>
      </c>
      <c r="LBG22" s="360" t="s">
        <v>1325</v>
      </c>
      <c r="LBH22" s="360" t="s">
        <v>1325</v>
      </c>
      <c r="LBI22" s="360" t="s">
        <v>1325</v>
      </c>
      <c r="LBJ22" s="360" t="s">
        <v>1325</v>
      </c>
      <c r="LBK22" s="360" t="s">
        <v>1325</v>
      </c>
      <c r="LBL22" s="360" t="s">
        <v>1325</v>
      </c>
      <c r="LBM22" s="360" t="s">
        <v>1325</v>
      </c>
      <c r="LBN22" s="360" t="s">
        <v>1325</v>
      </c>
      <c r="LBO22" s="360" t="s">
        <v>1325</v>
      </c>
      <c r="LBP22" s="360" t="s">
        <v>1325</v>
      </c>
      <c r="LBQ22" s="360" t="s">
        <v>1325</v>
      </c>
      <c r="LBR22" s="360" t="s">
        <v>1325</v>
      </c>
      <c r="LBS22" s="360" t="s">
        <v>1325</v>
      </c>
      <c r="LBT22" s="360" t="s">
        <v>1325</v>
      </c>
      <c r="LBU22" s="360" t="s">
        <v>1325</v>
      </c>
      <c r="LBV22" s="360" t="s">
        <v>1325</v>
      </c>
      <c r="LBW22" s="360" t="s">
        <v>1325</v>
      </c>
      <c r="LBX22" s="360" t="s">
        <v>1325</v>
      </c>
      <c r="LBY22" s="360" t="s">
        <v>1325</v>
      </c>
      <c r="LBZ22" s="360" t="s">
        <v>1325</v>
      </c>
      <c r="LCA22" s="360" t="s">
        <v>1325</v>
      </c>
      <c r="LCB22" s="360" t="s">
        <v>1325</v>
      </c>
      <c r="LCC22" s="360" t="s">
        <v>1325</v>
      </c>
      <c r="LCD22" s="360" t="s">
        <v>1325</v>
      </c>
      <c r="LCE22" s="360" t="s">
        <v>1325</v>
      </c>
      <c r="LCF22" s="360" t="s">
        <v>1325</v>
      </c>
      <c r="LCG22" s="360" t="s">
        <v>1325</v>
      </c>
      <c r="LCH22" s="360" t="s">
        <v>1325</v>
      </c>
      <c r="LCI22" s="360" t="s">
        <v>1325</v>
      </c>
      <c r="LCJ22" s="360" t="s">
        <v>1325</v>
      </c>
      <c r="LCK22" s="360" t="s">
        <v>1325</v>
      </c>
      <c r="LCL22" s="360" t="s">
        <v>1325</v>
      </c>
      <c r="LCM22" s="360" t="s">
        <v>1325</v>
      </c>
      <c r="LCN22" s="360" t="s">
        <v>1325</v>
      </c>
      <c r="LCO22" s="360" t="s">
        <v>1325</v>
      </c>
      <c r="LCP22" s="360" t="s">
        <v>1325</v>
      </c>
      <c r="LCQ22" s="360" t="s">
        <v>1325</v>
      </c>
      <c r="LCR22" s="360" t="s">
        <v>1325</v>
      </c>
      <c r="LCS22" s="360" t="s">
        <v>1325</v>
      </c>
      <c r="LCT22" s="360" t="s">
        <v>1325</v>
      </c>
      <c r="LCU22" s="360" t="s">
        <v>1325</v>
      </c>
      <c r="LCV22" s="360" t="s">
        <v>1325</v>
      </c>
      <c r="LCW22" s="360" t="s">
        <v>1325</v>
      </c>
      <c r="LCX22" s="360" t="s">
        <v>1325</v>
      </c>
      <c r="LCY22" s="360" t="s">
        <v>1325</v>
      </c>
      <c r="LCZ22" s="360" t="s">
        <v>1325</v>
      </c>
      <c r="LDA22" s="360" t="s">
        <v>1325</v>
      </c>
      <c r="LDB22" s="360" t="s">
        <v>1325</v>
      </c>
      <c r="LDC22" s="360" t="s">
        <v>1325</v>
      </c>
      <c r="LDD22" s="360" t="s">
        <v>1325</v>
      </c>
      <c r="LDE22" s="360" t="s">
        <v>1325</v>
      </c>
      <c r="LDF22" s="360" t="s">
        <v>1325</v>
      </c>
      <c r="LDG22" s="360" t="s">
        <v>1325</v>
      </c>
      <c r="LDH22" s="360" t="s">
        <v>1325</v>
      </c>
      <c r="LDI22" s="360" t="s">
        <v>1325</v>
      </c>
      <c r="LDJ22" s="360" t="s">
        <v>1325</v>
      </c>
      <c r="LDK22" s="360" t="s">
        <v>1325</v>
      </c>
      <c r="LDL22" s="360" t="s">
        <v>1325</v>
      </c>
      <c r="LDM22" s="360" t="s">
        <v>1325</v>
      </c>
      <c r="LDN22" s="360" t="s">
        <v>1325</v>
      </c>
      <c r="LDO22" s="360" t="s">
        <v>1325</v>
      </c>
      <c r="LDP22" s="360" t="s">
        <v>1325</v>
      </c>
      <c r="LDQ22" s="360" t="s">
        <v>1325</v>
      </c>
      <c r="LDR22" s="360" t="s">
        <v>1325</v>
      </c>
      <c r="LDS22" s="360" t="s">
        <v>1325</v>
      </c>
      <c r="LDT22" s="360" t="s">
        <v>1325</v>
      </c>
      <c r="LDU22" s="360" t="s">
        <v>1325</v>
      </c>
      <c r="LDV22" s="360" t="s">
        <v>1325</v>
      </c>
      <c r="LDW22" s="360" t="s">
        <v>1325</v>
      </c>
      <c r="LDX22" s="360" t="s">
        <v>1325</v>
      </c>
      <c r="LDY22" s="360" t="s">
        <v>1325</v>
      </c>
      <c r="LDZ22" s="360" t="s">
        <v>1325</v>
      </c>
      <c r="LEA22" s="360" t="s">
        <v>1325</v>
      </c>
      <c r="LEB22" s="360" t="s">
        <v>1325</v>
      </c>
      <c r="LEC22" s="360" t="s">
        <v>1325</v>
      </c>
      <c r="LED22" s="360" t="s">
        <v>1325</v>
      </c>
      <c r="LEE22" s="360" t="s">
        <v>1325</v>
      </c>
      <c r="LEF22" s="360" t="s">
        <v>1325</v>
      </c>
      <c r="LEG22" s="360" t="s">
        <v>1325</v>
      </c>
      <c r="LEH22" s="360" t="s">
        <v>1325</v>
      </c>
      <c r="LEI22" s="360" t="s">
        <v>1325</v>
      </c>
      <c r="LEJ22" s="360" t="s">
        <v>1325</v>
      </c>
      <c r="LEK22" s="360" t="s">
        <v>1325</v>
      </c>
      <c r="LEL22" s="360" t="s">
        <v>1325</v>
      </c>
      <c r="LEM22" s="360" t="s">
        <v>1325</v>
      </c>
      <c r="LEN22" s="360" t="s">
        <v>1325</v>
      </c>
      <c r="LEO22" s="360" t="s">
        <v>1325</v>
      </c>
      <c r="LEP22" s="360" t="s">
        <v>1325</v>
      </c>
      <c r="LEQ22" s="360" t="s">
        <v>1325</v>
      </c>
      <c r="LER22" s="360" t="s">
        <v>1325</v>
      </c>
      <c r="LES22" s="360" t="s">
        <v>1325</v>
      </c>
      <c r="LET22" s="360" t="s">
        <v>1325</v>
      </c>
      <c r="LEU22" s="360" t="s">
        <v>1325</v>
      </c>
      <c r="LEV22" s="360" t="s">
        <v>1325</v>
      </c>
      <c r="LEW22" s="360" t="s">
        <v>1325</v>
      </c>
      <c r="LEX22" s="360" t="s">
        <v>1325</v>
      </c>
      <c r="LEY22" s="360" t="s">
        <v>1325</v>
      </c>
      <c r="LEZ22" s="360" t="s">
        <v>1325</v>
      </c>
      <c r="LFA22" s="360" t="s">
        <v>1325</v>
      </c>
      <c r="LFB22" s="360" t="s">
        <v>1325</v>
      </c>
      <c r="LFC22" s="360" t="s">
        <v>1325</v>
      </c>
      <c r="LFD22" s="360" t="s">
        <v>1325</v>
      </c>
      <c r="LFE22" s="360" t="s">
        <v>1325</v>
      </c>
      <c r="LFF22" s="360" t="s">
        <v>1325</v>
      </c>
      <c r="LFG22" s="360" t="s">
        <v>1325</v>
      </c>
      <c r="LFH22" s="360" t="s">
        <v>1325</v>
      </c>
      <c r="LFI22" s="360" t="s">
        <v>1325</v>
      </c>
      <c r="LFJ22" s="360" t="s">
        <v>1325</v>
      </c>
      <c r="LFK22" s="360" t="s">
        <v>1325</v>
      </c>
      <c r="LFL22" s="360" t="s">
        <v>1325</v>
      </c>
      <c r="LFM22" s="360" t="s">
        <v>1325</v>
      </c>
      <c r="LFN22" s="360" t="s">
        <v>1325</v>
      </c>
      <c r="LFO22" s="360" t="s">
        <v>1325</v>
      </c>
      <c r="LFP22" s="360" t="s">
        <v>1325</v>
      </c>
      <c r="LFQ22" s="360" t="s">
        <v>1325</v>
      </c>
      <c r="LFR22" s="360" t="s">
        <v>1325</v>
      </c>
      <c r="LFS22" s="360" t="s">
        <v>1325</v>
      </c>
      <c r="LFT22" s="360" t="s">
        <v>1325</v>
      </c>
      <c r="LFU22" s="360" t="s">
        <v>1325</v>
      </c>
      <c r="LFV22" s="360" t="s">
        <v>1325</v>
      </c>
      <c r="LFW22" s="360" t="s">
        <v>1325</v>
      </c>
      <c r="LFX22" s="360" t="s">
        <v>1325</v>
      </c>
      <c r="LFY22" s="360" t="s">
        <v>1325</v>
      </c>
      <c r="LFZ22" s="360" t="s">
        <v>1325</v>
      </c>
      <c r="LGA22" s="360" t="s">
        <v>1325</v>
      </c>
      <c r="LGB22" s="360" t="s">
        <v>1325</v>
      </c>
      <c r="LGC22" s="360" t="s">
        <v>1325</v>
      </c>
      <c r="LGD22" s="360" t="s">
        <v>1325</v>
      </c>
      <c r="LGE22" s="360" t="s">
        <v>1325</v>
      </c>
      <c r="LGF22" s="360" t="s">
        <v>1325</v>
      </c>
      <c r="LGG22" s="360" t="s">
        <v>1325</v>
      </c>
      <c r="LGH22" s="360" t="s">
        <v>1325</v>
      </c>
      <c r="LGI22" s="360" t="s">
        <v>1325</v>
      </c>
      <c r="LGJ22" s="360" t="s">
        <v>1325</v>
      </c>
      <c r="LGK22" s="360" t="s">
        <v>1325</v>
      </c>
      <c r="LGL22" s="360" t="s">
        <v>1325</v>
      </c>
      <c r="LGM22" s="360" t="s">
        <v>1325</v>
      </c>
      <c r="LGN22" s="360" t="s">
        <v>1325</v>
      </c>
      <c r="LGO22" s="360" t="s">
        <v>1325</v>
      </c>
      <c r="LGP22" s="360" t="s">
        <v>1325</v>
      </c>
      <c r="LGQ22" s="360" t="s">
        <v>1325</v>
      </c>
      <c r="LGR22" s="360" t="s">
        <v>1325</v>
      </c>
      <c r="LGS22" s="360" t="s">
        <v>1325</v>
      </c>
      <c r="LGT22" s="360" t="s">
        <v>1325</v>
      </c>
      <c r="LGU22" s="360" t="s">
        <v>1325</v>
      </c>
      <c r="LGV22" s="360" t="s">
        <v>1325</v>
      </c>
      <c r="LGW22" s="360" t="s">
        <v>1325</v>
      </c>
      <c r="LGX22" s="360" t="s">
        <v>1325</v>
      </c>
      <c r="LGY22" s="360" t="s">
        <v>1325</v>
      </c>
      <c r="LGZ22" s="360" t="s">
        <v>1325</v>
      </c>
      <c r="LHA22" s="360" t="s">
        <v>1325</v>
      </c>
      <c r="LHB22" s="360" t="s">
        <v>1325</v>
      </c>
      <c r="LHC22" s="360" t="s">
        <v>1325</v>
      </c>
      <c r="LHD22" s="360" t="s">
        <v>1325</v>
      </c>
      <c r="LHE22" s="360" t="s">
        <v>1325</v>
      </c>
      <c r="LHF22" s="360" t="s">
        <v>1325</v>
      </c>
      <c r="LHG22" s="360" t="s">
        <v>1325</v>
      </c>
      <c r="LHH22" s="360" t="s">
        <v>1325</v>
      </c>
      <c r="LHI22" s="360" t="s">
        <v>1325</v>
      </c>
      <c r="LHJ22" s="360" t="s">
        <v>1325</v>
      </c>
      <c r="LHK22" s="360" t="s">
        <v>1325</v>
      </c>
      <c r="LHL22" s="360" t="s">
        <v>1325</v>
      </c>
      <c r="LHM22" s="360" t="s">
        <v>1325</v>
      </c>
      <c r="LHN22" s="360" t="s">
        <v>1325</v>
      </c>
      <c r="LHO22" s="360" t="s">
        <v>1325</v>
      </c>
      <c r="LHP22" s="360" t="s">
        <v>1325</v>
      </c>
      <c r="LHQ22" s="360" t="s">
        <v>1325</v>
      </c>
      <c r="LHR22" s="360" t="s">
        <v>1325</v>
      </c>
      <c r="LHS22" s="360" t="s">
        <v>1325</v>
      </c>
      <c r="LHT22" s="360" t="s">
        <v>1325</v>
      </c>
      <c r="LHU22" s="360" t="s">
        <v>1325</v>
      </c>
      <c r="LHV22" s="360" t="s">
        <v>1325</v>
      </c>
      <c r="LHW22" s="360" t="s">
        <v>1325</v>
      </c>
      <c r="LHX22" s="360" t="s">
        <v>1325</v>
      </c>
      <c r="LHY22" s="360" t="s">
        <v>1325</v>
      </c>
      <c r="LHZ22" s="360" t="s">
        <v>1325</v>
      </c>
      <c r="LIA22" s="360" t="s">
        <v>1325</v>
      </c>
      <c r="LIB22" s="360" t="s">
        <v>1325</v>
      </c>
      <c r="LIC22" s="360" t="s">
        <v>1325</v>
      </c>
      <c r="LID22" s="360" t="s">
        <v>1325</v>
      </c>
      <c r="LIE22" s="360" t="s">
        <v>1325</v>
      </c>
      <c r="LIF22" s="360" t="s">
        <v>1325</v>
      </c>
      <c r="LIG22" s="360" t="s">
        <v>1325</v>
      </c>
      <c r="LIH22" s="360" t="s">
        <v>1325</v>
      </c>
      <c r="LII22" s="360" t="s">
        <v>1325</v>
      </c>
      <c r="LIJ22" s="360" t="s">
        <v>1325</v>
      </c>
      <c r="LIK22" s="360" t="s">
        <v>1325</v>
      </c>
      <c r="LIL22" s="360" t="s">
        <v>1325</v>
      </c>
      <c r="LIM22" s="360" t="s">
        <v>1325</v>
      </c>
      <c r="LIN22" s="360" t="s">
        <v>1325</v>
      </c>
      <c r="LIO22" s="360" t="s">
        <v>1325</v>
      </c>
      <c r="LIP22" s="360" t="s">
        <v>1325</v>
      </c>
      <c r="LIQ22" s="360" t="s">
        <v>1325</v>
      </c>
      <c r="LIR22" s="360" t="s">
        <v>1325</v>
      </c>
      <c r="LIS22" s="360" t="s">
        <v>1325</v>
      </c>
      <c r="LIT22" s="360" t="s">
        <v>1325</v>
      </c>
      <c r="LIU22" s="360" t="s">
        <v>1325</v>
      </c>
      <c r="LIV22" s="360" t="s">
        <v>1325</v>
      </c>
      <c r="LIW22" s="360" t="s">
        <v>1325</v>
      </c>
      <c r="LIX22" s="360" t="s">
        <v>1325</v>
      </c>
      <c r="LIY22" s="360" t="s">
        <v>1325</v>
      </c>
      <c r="LIZ22" s="360" t="s">
        <v>1325</v>
      </c>
      <c r="LJA22" s="360" t="s">
        <v>1325</v>
      </c>
      <c r="LJB22" s="360" t="s">
        <v>1325</v>
      </c>
      <c r="LJC22" s="360" t="s">
        <v>1325</v>
      </c>
      <c r="LJD22" s="360" t="s">
        <v>1325</v>
      </c>
      <c r="LJE22" s="360" t="s">
        <v>1325</v>
      </c>
      <c r="LJF22" s="360" t="s">
        <v>1325</v>
      </c>
      <c r="LJG22" s="360" t="s">
        <v>1325</v>
      </c>
      <c r="LJH22" s="360" t="s">
        <v>1325</v>
      </c>
      <c r="LJI22" s="360" t="s">
        <v>1325</v>
      </c>
      <c r="LJJ22" s="360" t="s">
        <v>1325</v>
      </c>
      <c r="LJK22" s="360" t="s">
        <v>1325</v>
      </c>
      <c r="LJL22" s="360" t="s">
        <v>1325</v>
      </c>
      <c r="LJM22" s="360" t="s">
        <v>1325</v>
      </c>
      <c r="LJN22" s="360" t="s">
        <v>1325</v>
      </c>
      <c r="LJO22" s="360" t="s">
        <v>1325</v>
      </c>
      <c r="LJP22" s="360" t="s">
        <v>1325</v>
      </c>
      <c r="LJQ22" s="360" t="s">
        <v>1325</v>
      </c>
      <c r="LJR22" s="360" t="s">
        <v>1325</v>
      </c>
      <c r="LJS22" s="360" t="s">
        <v>1325</v>
      </c>
      <c r="LJT22" s="360" t="s">
        <v>1325</v>
      </c>
      <c r="LJU22" s="360" t="s">
        <v>1325</v>
      </c>
      <c r="LJV22" s="360" t="s">
        <v>1325</v>
      </c>
      <c r="LJW22" s="360" t="s">
        <v>1325</v>
      </c>
      <c r="LJX22" s="360" t="s">
        <v>1325</v>
      </c>
      <c r="LJY22" s="360" t="s">
        <v>1325</v>
      </c>
      <c r="LJZ22" s="360" t="s">
        <v>1325</v>
      </c>
      <c r="LKA22" s="360" t="s">
        <v>1325</v>
      </c>
      <c r="LKB22" s="360" t="s">
        <v>1325</v>
      </c>
      <c r="LKC22" s="360" t="s">
        <v>1325</v>
      </c>
      <c r="LKD22" s="360" t="s">
        <v>1325</v>
      </c>
      <c r="LKE22" s="360" t="s">
        <v>1325</v>
      </c>
      <c r="LKF22" s="360" t="s">
        <v>1325</v>
      </c>
      <c r="LKG22" s="360" t="s">
        <v>1325</v>
      </c>
      <c r="LKH22" s="360" t="s">
        <v>1325</v>
      </c>
      <c r="LKI22" s="360" t="s">
        <v>1325</v>
      </c>
      <c r="LKJ22" s="360" t="s">
        <v>1325</v>
      </c>
      <c r="LKK22" s="360" t="s">
        <v>1325</v>
      </c>
      <c r="LKL22" s="360" t="s">
        <v>1325</v>
      </c>
      <c r="LKM22" s="360" t="s">
        <v>1325</v>
      </c>
      <c r="LKN22" s="360" t="s">
        <v>1325</v>
      </c>
      <c r="LKO22" s="360" t="s">
        <v>1325</v>
      </c>
      <c r="LKP22" s="360" t="s">
        <v>1325</v>
      </c>
      <c r="LKQ22" s="360" t="s">
        <v>1325</v>
      </c>
      <c r="LKR22" s="360" t="s">
        <v>1325</v>
      </c>
      <c r="LKS22" s="360" t="s">
        <v>1325</v>
      </c>
      <c r="LKT22" s="360" t="s">
        <v>1325</v>
      </c>
      <c r="LKU22" s="360" t="s">
        <v>1325</v>
      </c>
      <c r="LKV22" s="360" t="s">
        <v>1325</v>
      </c>
      <c r="LKW22" s="360" t="s">
        <v>1325</v>
      </c>
      <c r="LKX22" s="360" t="s">
        <v>1325</v>
      </c>
      <c r="LKY22" s="360" t="s">
        <v>1325</v>
      </c>
      <c r="LKZ22" s="360" t="s">
        <v>1325</v>
      </c>
      <c r="LLA22" s="360" t="s">
        <v>1325</v>
      </c>
      <c r="LLB22" s="360" t="s">
        <v>1325</v>
      </c>
      <c r="LLC22" s="360" t="s">
        <v>1325</v>
      </c>
      <c r="LLD22" s="360" t="s">
        <v>1325</v>
      </c>
      <c r="LLE22" s="360" t="s">
        <v>1325</v>
      </c>
      <c r="LLF22" s="360" t="s">
        <v>1325</v>
      </c>
      <c r="LLG22" s="360" t="s">
        <v>1325</v>
      </c>
      <c r="LLH22" s="360" t="s">
        <v>1325</v>
      </c>
      <c r="LLI22" s="360" t="s">
        <v>1325</v>
      </c>
      <c r="LLJ22" s="360" t="s">
        <v>1325</v>
      </c>
      <c r="LLK22" s="360" t="s">
        <v>1325</v>
      </c>
      <c r="LLL22" s="360" t="s">
        <v>1325</v>
      </c>
      <c r="LLM22" s="360" t="s">
        <v>1325</v>
      </c>
      <c r="LLN22" s="360" t="s">
        <v>1325</v>
      </c>
      <c r="LLO22" s="360" t="s">
        <v>1325</v>
      </c>
      <c r="LLP22" s="360" t="s">
        <v>1325</v>
      </c>
      <c r="LLQ22" s="360" t="s">
        <v>1325</v>
      </c>
      <c r="LLR22" s="360" t="s">
        <v>1325</v>
      </c>
      <c r="LLS22" s="360" t="s">
        <v>1325</v>
      </c>
      <c r="LLT22" s="360" t="s">
        <v>1325</v>
      </c>
      <c r="LLU22" s="360" t="s">
        <v>1325</v>
      </c>
      <c r="LLV22" s="360" t="s">
        <v>1325</v>
      </c>
      <c r="LLW22" s="360" t="s">
        <v>1325</v>
      </c>
      <c r="LLX22" s="360" t="s">
        <v>1325</v>
      </c>
      <c r="LLY22" s="360" t="s">
        <v>1325</v>
      </c>
      <c r="LLZ22" s="360" t="s">
        <v>1325</v>
      </c>
      <c r="LMA22" s="360" t="s">
        <v>1325</v>
      </c>
      <c r="LMB22" s="360" t="s">
        <v>1325</v>
      </c>
      <c r="LMC22" s="360" t="s">
        <v>1325</v>
      </c>
      <c r="LMD22" s="360" t="s">
        <v>1325</v>
      </c>
      <c r="LME22" s="360" t="s">
        <v>1325</v>
      </c>
      <c r="LMF22" s="360" t="s">
        <v>1325</v>
      </c>
      <c r="LMG22" s="360" t="s">
        <v>1325</v>
      </c>
      <c r="LMH22" s="360" t="s">
        <v>1325</v>
      </c>
      <c r="LMI22" s="360" t="s">
        <v>1325</v>
      </c>
      <c r="LMJ22" s="360" t="s">
        <v>1325</v>
      </c>
      <c r="LMK22" s="360" t="s">
        <v>1325</v>
      </c>
      <c r="LML22" s="360" t="s">
        <v>1325</v>
      </c>
      <c r="LMM22" s="360" t="s">
        <v>1325</v>
      </c>
      <c r="LMN22" s="360" t="s">
        <v>1325</v>
      </c>
      <c r="LMO22" s="360" t="s">
        <v>1325</v>
      </c>
      <c r="LMP22" s="360" t="s">
        <v>1325</v>
      </c>
      <c r="LMQ22" s="360" t="s">
        <v>1325</v>
      </c>
      <c r="LMR22" s="360" t="s">
        <v>1325</v>
      </c>
      <c r="LMS22" s="360" t="s">
        <v>1325</v>
      </c>
      <c r="LMT22" s="360" t="s">
        <v>1325</v>
      </c>
      <c r="LMU22" s="360" t="s">
        <v>1325</v>
      </c>
      <c r="LMV22" s="360" t="s">
        <v>1325</v>
      </c>
      <c r="LMW22" s="360" t="s">
        <v>1325</v>
      </c>
      <c r="LMX22" s="360" t="s">
        <v>1325</v>
      </c>
      <c r="LMY22" s="360" t="s">
        <v>1325</v>
      </c>
      <c r="LMZ22" s="360" t="s">
        <v>1325</v>
      </c>
      <c r="LNA22" s="360" t="s">
        <v>1325</v>
      </c>
      <c r="LNB22" s="360" t="s">
        <v>1325</v>
      </c>
      <c r="LNC22" s="360" t="s">
        <v>1325</v>
      </c>
      <c r="LND22" s="360" t="s">
        <v>1325</v>
      </c>
      <c r="LNE22" s="360" t="s">
        <v>1325</v>
      </c>
      <c r="LNF22" s="360" t="s">
        <v>1325</v>
      </c>
      <c r="LNG22" s="360" t="s">
        <v>1325</v>
      </c>
      <c r="LNH22" s="360" t="s">
        <v>1325</v>
      </c>
      <c r="LNI22" s="360" t="s">
        <v>1325</v>
      </c>
      <c r="LNJ22" s="360" t="s">
        <v>1325</v>
      </c>
      <c r="LNK22" s="360" t="s">
        <v>1325</v>
      </c>
      <c r="LNL22" s="360" t="s">
        <v>1325</v>
      </c>
      <c r="LNM22" s="360" t="s">
        <v>1325</v>
      </c>
      <c r="LNN22" s="360" t="s">
        <v>1325</v>
      </c>
      <c r="LNO22" s="360" t="s">
        <v>1325</v>
      </c>
      <c r="LNP22" s="360" t="s">
        <v>1325</v>
      </c>
      <c r="LNQ22" s="360" t="s">
        <v>1325</v>
      </c>
      <c r="LNR22" s="360" t="s">
        <v>1325</v>
      </c>
      <c r="LNS22" s="360" t="s">
        <v>1325</v>
      </c>
      <c r="LNT22" s="360" t="s">
        <v>1325</v>
      </c>
      <c r="LNU22" s="360" t="s">
        <v>1325</v>
      </c>
      <c r="LNV22" s="360" t="s">
        <v>1325</v>
      </c>
      <c r="LNW22" s="360" t="s">
        <v>1325</v>
      </c>
      <c r="LNX22" s="360" t="s">
        <v>1325</v>
      </c>
      <c r="LNY22" s="360" t="s">
        <v>1325</v>
      </c>
      <c r="LNZ22" s="360" t="s">
        <v>1325</v>
      </c>
      <c r="LOA22" s="360" t="s">
        <v>1325</v>
      </c>
      <c r="LOB22" s="360" t="s">
        <v>1325</v>
      </c>
      <c r="LOC22" s="360" t="s">
        <v>1325</v>
      </c>
      <c r="LOD22" s="360" t="s">
        <v>1325</v>
      </c>
      <c r="LOE22" s="360" t="s">
        <v>1325</v>
      </c>
      <c r="LOF22" s="360" t="s">
        <v>1325</v>
      </c>
      <c r="LOG22" s="360" t="s">
        <v>1325</v>
      </c>
      <c r="LOH22" s="360" t="s">
        <v>1325</v>
      </c>
      <c r="LOI22" s="360" t="s">
        <v>1325</v>
      </c>
      <c r="LOJ22" s="360" t="s">
        <v>1325</v>
      </c>
      <c r="LOK22" s="360" t="s">
        <v>1325</v>
      </c>
      <c r="LOL22" s="360" t="s">
        <v>1325</v>
      </c>
      <c r="LOM22" s="360" t="s">
        <v>1325</v>
      </c>
      <c r="LON22" s="360" t="s">
        <v>1325</v>
      </c>
      <c r="LOO22" s="360" t="s">
        <v>1325</v>
      </c>
      <c r="LOP22" s="360" t="s">
        <v>1325</v>
      </c>
      <c r="LOQ22" s="360" t="s">
        <v>1325</v>
      </c>
      <c r="LOR22" s="360" t="s">
        <v>1325</v>
      </c>
      <c r="LOS22" s="360" t="s">
        <v>1325</v>
      </c>
      <c r="LOT22" s="360" t="s">
        <v>1325</v>
      </c>
      <c r="LOU22" s="360" t="s">
        <v>1325</v>
      </c>
      <c r="LOV22" s="360" t="s">
        <v>1325</v>
      </c>
      <c r="LOW22" s="360" t="s">
        <v>1325</v>
      </c>
      <c r="LOX22" s="360" t="s">
        <v>1325</v>
      </c>
      <c r="LOY22" s="360" t="s">
        <v>1325</v>
      </c>
      <c r="LOZ22" s="360" t="s">
        <v>1325</v>
      </c>
      <c r="LPA22" s="360" t="s">
        <v>1325</v>
      </c>
      <c r="LPB22" s="360" t="s">
        <v>1325</v>
      </c>
      <c r="LPC22" s="360" t="s">
        <v>1325</v>
      </c>
      <c r="LPD22" s="360" t="s">
        <v>1325</v>
      </c>
      <c r="LPE22" s="360" t="s">
        <v>1325</v>
      </c>
      <c r="LPF22" s="360" t="s">
        <v>1325</v>
      </c>
      <c r="LPG22" s="360" t="s">
        <v>1325</v>
      </c>
      <c r="LPH22" s="360" t="s">
        <v>1325</v>
      </c>
      <c r="LPI22" s="360" t="s">
        <v>1325</v>
      </c>
      <c r="LPJ22" s="360" t="s">
        <v>1325</v>
      </c>
      <c r="LPK22" s="360" t="s">
        <v>1325</v>
      </c>
      <c r="LPL22" s="360" t="s">
        <v>1325</v>
      </c>
      <c r="LPM22" s="360" t="s">
        <v>1325</v>
      </c>
      <c r="LPN22" s="360" t="s">
        <v>1325</v>
      </c>
      <c r="LPO22" s="360" t="s">
        <v>1325</v>
      </c>
      <c r="LPP22" s="360" t="s">
        <v>1325</v>
      </c>
      <c r="LPQ22" s="360" t="s">
        <v>1325</v>
      </c>
      <c r="LPR22" s="360" t="s">
        <v>1325</v>
      </c>
      <c r="LPS22" s="360" t="s">
        <v>1325</v>
      </c>
      <c r="LPT22" s="360" t="s">
        <v>1325</v>
      </c>
      <c r="LPU22" s="360" t="s">
        <v>1325</v>
      </c>
      <c r="LPV22" s="360" t="s">
        <v>1325</v>
      </c>
      <c r="LPW22" s="360" t="s">
        <v>1325</v>
      </c>
      <c r="LPX22" s="360" t="s">
        <v>1325</v>
      </c>
      <c r="LPY22" s="360" t="s">
        <v>1325</v>
      </c>
      <c r="LPZ22" s="360" t="s">
        <v>1325</v>
      </c>
      <c r="LQA22" s="360" t="s">
        <v>1325</v>
      </c>
      <c r="LQB22" s="360" t="s">
        <v>1325</v>
      </c>
      <c r="LQC22" s="360" t="s">
        <v>1325</v>
      </c>
      <c r="LQD22" s="360" t="s">
        <v>1325</v>
      </c>
      <c r="LQE22" s="360" t="s">
        <v>1325</v>
      </c>
      <c r="LQF22" s="360" t="s">
        <v>1325</v>
      </c>
      <c r="LQG22" s="360" t="s">
        <v>1325</v>
      </c>
      <c r="LQH22" s="360" t="s">
        <v>1325</v>
      </c>
      <c r="LQI22" s="360" t="s">
        <v>1325</v>
      </c>
      <c r="LQJ22" s="360" t="s">
        <v>1325</v>
      </c>
      <c r="LQK22" s="360" t="s">
        <v>1325</v>
      </c>
      <c r="LQL22" s="360" t="s">
        <v>1325</v>
      </c>
      <c r="LQM22" s="360" t="s">
        <v>1325</v>
      </c>
      <c r="LQN22" s="360" t="s">
        <v>1325</v>
      </c>
      <c r="LQO22" s="360" t="s">
        <v>1325</v>
      </c>
      <c r="LQP22" s="360" t="s">
        <v>1325</v>
      </c>
      <c r="LQQ22" s="360" t="s">
        <v>1325</v>
      </c>
      <c r="LQR22" s="360" t="s">
        <v>1325</v>
      </c>
      <c r="LQS22" s="360" t="s">
        <v>1325</v>
      </c>
      <c r="LQT22" s="360" t="s">
        <v>1325</v>
      </c>
      <c r="LQU22" s="360" t="s">
        <v>1325</v>
      </c>
      <c r="LQV22" s="360" t="s">
        <v>1325</v>
      </c>
      <c r="LQW22" s="360" t="s">
        <v>1325</v>
      </c>
      <c r="LQX22" s="360" t="s">
        <v>1325</v>
      </c>
      <c r="LQY22" s="360" t="s">
        <v>1325</v>
      </c>
      <c r="LQZ22" s="360" t="s">
        <v>1325</v>
      </c>
      <c r="LRA22" s="360" t="s">
        <v>1325</v>
      </c>
      <c r="LRB22" s="360" t="s">
        <v>1325</v>
      </c>
      <c r="LRC22" s="360" t="s">
        <v>1325</v>
      </c>
      <c r="LRD22" s="360" t="s">
        <v>1325</v>
      </c>
      <c r="LRE22" s="360" t="s">
        <v>1325</v>
      </c>
      <c r="LRF22" s="360" t="s">
        <v>1325</v>
      </c>
      <c r="LRG22" s="360" t="s">
        <v>1325</v>
      </c>
      <c r="LRH22" s="360" t="s">
        <v>1325</v>
      </c>
      <c r="LRI22" s="360" t="s">
        <v>1325</v>
      </c>
      <c r="LRJ22" s="360" t="s">
        <v>1325</v>
      </c>
      <c r="LRK22" s="360" t="s">
        <v>1325</v>
      </c>
      <c r="LRL22" s="360" t="s">
        <v>1325</v>
      </c>
      <c r="LRM22" s="360" t="s">
        <v>1325</v>
      </c>
      <c r="LRN22" s="360" t="s">
        <v>1325</v>
      </c>
      <c r="LRO22" s="360" t="s">
        <v>1325</v>
      </c>
      <c r="LRP22" s="360" t="s">
        <v>1325</v>
      </c>
      <c r="LRQ22" s="360" t="s">
        <v>1325</v>
      </c>
      <c r="LRR22" s="360" t="s">
        <v>1325</v>
      </c>
      <c r="LRS22" s="360" t="s">
        <v>1325</v>
      </c>
      <c r="LRT22" s="360" t="s">
        <v>1325</v>
      </c>
      <c r="LRU22" s="360" t="s">
        <v>1325</v>
      </c>
      <c r="LRV22" s="360" t="s">
        <v>1325</v>
      </c>
      <c r="LRW22" s="360" t="s">
        <v>1325</v>
      </c>
      <c r="LRX22" s="360" t="s">
        <v>1325</v>
      </c>
      <c r="LRY22" s="360" t="s">
        <v>1325</v>
      </c>
      <c r="LRZ22" s="360" t="s">
        <v>1325</v>
      </c>
      <c r="LSA22" s="360" t="s">
        <v>1325</v>
      </c>
      <c r="LSB22" s="360" t="s">
        <v>1325</v>
      </c>
      <c r="LSC22" s="360" t="s">
        <v>1325</v>
      </c>
      <c r="LSD22" s="360" t="s">
        <v>1325</v>
      </c>
      <c r="LSE22" s="360" t="s">
        <v>1325</v>
      </c>
      <c r="LSF22" s="360" t="s">
        <v>1325</v>
      </c>
      <c r="LSG22" s="360" t="s">
        <v>1325</v>
      </c>
      <c r="LSH22" s="360" t="s">
        <v>1325</v>
      </c>
      <c r="LSI22" s="360" t="s">
        <v>1325</v>
      </c>
      <c r="LSJ22" s="360" t="s">
        <v>1325</v>
      </c>
      <c r="LSK22" s="360" t="s">
        <v>1325</v>
      </c>
      <c r="LSL22" s="360" t="s">
        <v>1325</v>
      </c>
      <c r="LSM22" s="360" t="s">
        <v>1325</v>
      </c>
      <c r="LSN22" s="360" t="s">
        <v>1325</v>
      </c>
      <c r="LSO22" s="360" t="s">
        <v>1325</v>
      </c>
      <c r="LSP22" s="360" t="s">
        <v>1325</v>
      </c>
      <c r="LSQ22" s="360" t="s">
        <v>1325</v>
      </c>
      <c r="LSR22" s="360" t="s">
        <v>1325</v>
      </c>
      <c r="LSS22" s="360" t="s">
        <v>1325</v>
      </c>
      <c r="LST22" s="360" t="s">
        <v>1325</v>
      </c>
      <c r="LSU22" s="360" t="s">
        <v>1325</v>
      </c>
      <c r="LSV22" s="360" t="s">
        <v>1325</v>
      </c>
      <c r="LSW22" s="360" t="s">
        <v>1325</v>
      </c>
      <c r="LSX22" s="360" t="s">
        <v>1325</v>
      </c>
      <c r="LSY22" s="360" t="s">
        <v>1325</v>
      </c>
      <c r="LSZ22" s="360" t="s">
        <v>1325</v>
      </c>
      <c r="LTA22" s="360" t="s">
        <v>1325</v>
      </c>
      <c r="LTB22" s="360" t="s">
        <v>1325</v>
      </c>
      <c r="LTC22" s="360" t="s">
        <v>1325</v>
      </c>
      <c r="LTD22" s="360" t="s">
        <v>1325</v>
      </c>
      <c r="LTE22" s="360" t="s">
        <v>1325</v>
      </c>
      <c r="LTF22" s="360" t="s">
        <v>1325</v>
      </c>
      <c r="LTG22" s="360" t="s">
        <v>1325</v>
      </c>
      <c r="LTH22" s="360" t="s">
        <v>1325</v>
      </c>
      <c r="LTI22" s="360" t="s">
        <v>1325</v>
      </c>
      <c r="LTJ22" s="360" t="s">
        <v>1325</v>
      </c>
      <c r="LTK22" s="360" t="s">
        <v>1325</v>
      </c>
      <c r="LTL22" s="360" t="s">
        <v>1325</v>
      </c>
      <c r="LTM22" s="360" t="s">
        <v>1325</v>
      </c>
      <c r="LTN22" s="360" t="s">
        <v>1325</v>
      </c>
      <c r="LTO22" s="360" t="s">
        <v>1325</v>
      </c>
      <c r="LTP22" s="360" t="s">
        <v>1325</v>
      </c>
      <c r="LTQ22" s="360" t="s">
        <v>1325</v>
      </c>
      <c r="LTR22" s="360" t="s">
        <v>1325</v>
      </c>
      <c r="LTS22" s="360" t="s">
        <v>1325</v>
      </c>
      <c r="LTT22" s="360" t="s">
        <v>1325</v>
      </c>
      <c r="LTU22" s="360" t="s">
        <v>1325</v>
      </c>
      <c r="LTV22" s="360" t="s">
        <v>1325</v>
      </c>
      <c r="LTW22" s="360" t="s">
        <v>1325</v>
      </c>
      <c r="LTX22" s="360" t="s">
        <v>1325</v>
      </c>
      <c r="LTY22" s="360" t="s">
        <v>1325</v>
      </c>
      <c r="LTZ22" s="360" t="s">
        <v>1325</v>
      </c>
      <c r="LUA22" s="360" t="s">
        <v>1325</v>
      </c>
      <c r="LUB22" s="360" t="s">
        <v>1325</v>
      </c>
      <c r="LUC22" s="360" t="s">
        <v>1325</v>
      </c>
      <c r="LUD22" s="360" t="s">
        <v>1325</v>
      </c>
      <c r="LUE22" s="360" t="s">
        <v>1325</v>
      </c>
      <c r="LUF22" s="360" t="s">
        <v>1325</v>
      </c>
      <c r="LUG22" s="360" t="s">
        <v>1325</v>
      </c>
      <c r="LUH22" s="360" t="s">
        <v>1325</v>
      </c>
      <c r="LUI22" s="360" t="s">
        <v>1325</v>
      </c>
      <c r="LUJ22" s="360" t="s">
        <v>1325</v>
      </c>
      <c r="LUK22" s="360" t="s">
        <v>1325</v>
      </c>
      <c r="LUL22" s="360" t="s">
        <v>1325</v>
      </c>
      <c r="LUM22" s="360" t="s">
        <v>1325</v>
      </c>
      <c r="LUN22" s="360" t="s">
        <v>1325</v>
      </c>
      <c r="LUO22" s="360" t="s">
        <v>1325</v>
      </c>
      <c r="LUP22" s="360" t="s">
        <v>1325</v>
      </c>
      <c r="LUQ22" s="360" t="s">
        <v>1325</v>
      </c>
      <c r="LUR22" s="360" t="s">
        <v>1325</v>
      </c>
      <c r="LUS22" s="360" t="s">
        <v>1325</v>
      </c>
      <c r="LUT22" s="360" t="s">
        <v>1325</v>
      </c>
      <c r="LUU22" s="360" t="s">
        <v>1325</v>
      </c>
      <c r="LUV22" s="360" t="s">
        <v>1325</v>
      </c>
      <c r="LUW22" s="360" t="s">
        <v>1325</v>
      </c>
      <c r="LUX22" s="360" t="s">
        <v>1325</v>
      </c>
      <c r="LUY22" s="360" t="s">
        <v>1325</v>
      </c>
      <c r="LUZ22" s="360" t="s">
        <v>1325</v>
      </c>
      <c r="LVA22" s="360" t="s">
        <v>1325</v>
      </c>
      <c r="LVB22" s="360" t="s">
        <v>1325</v>
      </c>
      <c r="LVC22" s="360" t="s">
        <v>1325</v>
      </c>
      <c r="LVD22" s="360" t="s">
        <v>1325</v>
      </c>
      <c r="LVE22" s="360" t="s">
        <v>1325</v>
      </c>
      <c r="LVF22" s="360" t="s">
        <v>1325</v>
      </c>
      <c r="LVG22" s="360" t="s">
        <v>1325</v>
      </c>
      <c r="LVH22" s="360" t="s">
        <v>1325</v>
      </c>
      <c r="LVI22" s="360" t="s">
        <v>1325</v>
      </c>
      <c r="LVJ22" s="360" t="s">
        <v>1325</v>
      </c>
      <c r="LVK22" s="360" t="s">
        <v>1325</v>
      </c>
      <c r="LVL22" s="360" t="s">
        <v>1325</v>
      </c>
      <c r="LVM22" s="360" t="s">
        <v>1325</v>
      </c>
      <c r="LVN22" s="360" t="s">
        <v>1325</v>
      </c>
      <c r="LVO22" s="360" t="s">
        <v>1325</v>
      </c>
      <c r="LVP22" s="360" t="s">
        <v>1325</v>
      </c>
      <c r="LVQ22" s="360" t="s">
        <v>1325</v>
      </c>
      <c r="LVR22" s="360" t="s">
        <v>1325</v>
      </c>
      <c r="LVS22" s="360" t="s">
        <v>1325</v>
      </c>
      <c r="LVT22" s="360" t="s">
        <v>1325</v>
      </c>
      <c r="LVU22" s="360" t="s">
        <v>1325</v>
      </c>
      <c r="LVV22" s="360" t="s">
        <v>1325</v>
      </c>
      <c r="LVW22" s="360" t="s">
        <v>1325</v>
      </c>
      <c r="LVX22" s="360" t="s">
        <v>1325</v>
      </c>
      <c r="LVY22" s="360" t="s">
        <v>1325</v>
      </c>
      <c r="LVZ22" s="360" t="s">
        <v>1325</v>
      </c>
      <c r="LWA22" s="360" t="s">
        <v>1325</v>
      </c>
      <c r="LWB22" s="360" t="s">
        <v>1325</v>
      </c>
      <c r="LWC22" s="360" t="s">
        <v>1325</v>
      </c>
      <c r="LWD22" s="360" t="s">
        <v>1325</v>
      </c>
      <c r="LWE22" s="360" t="s">
        <v>1325</v>
      </c>
      <c r="LWF22" s="360" t="s">
        <v>1325</v>
      </c>
      <c r="LWG22" s="360" t="s">
        <v>1325</v>
      </c>
      <c r="LWH22" s="360" t="s">
        <v>1325</v>
      </c>
      <c r="LWI22" s="360" t="s">
        <v>1325</v>
      </c>
      <c r="LWJ22" s="360" t="s">
        <v>1325</v>
      </c>
      <c r="LWK22" s="360" t="s">
        <v>1325</v>
      </c>
      <c r="LWL22" s="360" t="s">
        <v>1325</v>
      </c>
      <c r="LWM22" s="360" t="s">
        <v>1325</v>
      </c>
      <c r="LWN22" s="360" t="s">
        <v>1325</v>
      </c>
      <c r="LWO22" s="360" t="s">
        <v>1325</v>
      </c>
      <c r="LWP22" s="360" t="s">
        <v>1325</v>
      </c>
      <c r="LWQ22" s="360" t="s">
        <v>1325</v>
      </c>
      <c r="LWR22" s="360" t="s">
        <v>1325</v>
      </c>
      <c r="LWS22" s="360" t="s">
        <v>1325</v>
      </c>
      <c r="LWT22" s="360" t="s">
        <v>1325</v>
      </c>
      <c r="LWU22" s="360" t="s">
        <v>1325</v>
      </c>
      <c r="LWV22" s="360" t="s">
        <v>1325</v>
      </c>
      <c r="LWW22" s="360" t="s">
        <v>1325</v>
      </c>
      <c r="LWX22" s="360" t="s">
        <v>1325</v>
      </c>
      <c r="LWY22" s="360" t="s">
        <v>1325</v>
      </c>
      <c r="LWZ22" s="360" t="s">
        <v>1325</v>
      </c>
      <c r="LXA22" s="360" t="s">
        <v>1325</v>
      </c>
      <c r="LXB22" s="360" t="s">
        <v>1325</v>
      </c>
      <c r="LXC22" s="360" t="s">
        <v>1325</v>
      </c>
      <c r="LXD22" s="360" t="s">
        <v>1325</v>
      </c>
      <c r="LXE22" s="360" t="s">
        <v>1325</v>
      </c>
      <c r="LXF22" s="360" t="s">
        <v>1325</v>
      </c>
      <c r="LXG22" s="360" t="s">
        <v>1325</v>
      </c>
      <c r="LXH22" s="360" t="s">
        <v>1325</v>
      </c>
      <c r="LXI22" s="360" t="s">
        <v>1325</v>
      </c>
      <c r="LXJ22" s="360" t="s">
        <v>1325</v>
      </c>
      <c r="LXK22" s="360" t="s">
        <v>1325</v>
      </c>
      <c r="LXL22" s="360" t="s">
        <v>1325</v>
      </c>
      <c r="LXM22" s="360" t="s">
        <v>1325</v>
      </c>
      <c r="LXN22" s="360" t="s">
        <v>1325</v>
      </c>
      <c r="LXO22" s="360" t="s">
        <v>1325</v>
      </c>
      <c r="LXP22" s="360" t="s">
        <v>1325</v>
      </c>
      <c r="LXQ22" s="360" t="s">
        <v>1325</v>
      </c>
      <c r="LXR22" s="360" t="s">
        <v>1325</v>
      </c>
      <c r="LXS22" s="360" t="s">
        <v>1325</v>
      </c>
      <c r="LXT22" s="360" t="s">
        <v>1325</v>
      </c>
      <c r="LXU22" s="360" t="s">
        <v>1325</v>
      </c>
      <c r="LXV22" s="360" t="s">
        <v>1325</v>
      </c>
      <c r="LXW22" s="360" t="s">
        <v>1325</v>
      </c>
      <c r="LXX22" s="360" t="s">
        <v>1325</v>
      </c>
      <c r="LXY22" s="360" t="s">
        <v>1325</v>
      </c>
      <c r="LXZ22" s="360" t="s">
        <v>1325</v>
      </c>
      <c r="LYA22" s="360" t="s">
        <v>1325</v>
      </c>
      <c r="LYB22" s="360" t="s">
        <v>1325</v>
      </c>
      <c r="LYC22" s="360" t="s">
        <v>1325</v>
      </c>
      <c r="LYD22" s="360" t="s">
        <v>1325</v>
      </c>
      <c r="LYE22" s="360" t="s">
        <v>1325</v>
      </c>
      <c r="LYF22" s="360" t="s">
        <v>1325</v>
      </c>
      <c r="LYG22" s="360" t="s">
        <v>1325</v>
      </c>
      <c r="LYH22" s="360" t="s">
        <v>1325</v>
      </c>
      <c r="LYI22" s="360" t="s">
        <v>1325</v>
      </c>
      <c r="LYJ22" s="360" t="s">
        <v>1325</v>
      </c>
      <c r="LYK22" s="360" t="s">
        <v>1325</v>
      </c>
      <c r="LYL22" s="360" t="s">
        <v>1325</v>
      </c>
      <c r="LYM22" s="360" t="s">
        <v>1325</v>
      </c>
      <c r="LYN22" s="360" t="s">
        <v>1325</v>
      </c>
      <c r="LYO22" s="360" t="s">
        <v>1325</v>
      </c>
      <c r="LYP22" s="360" t="s">
        <v>1325</v>
      </c>
      <c r="LYQ22" s="360" t="s">
        <v>1325</v>
      </c>
      <c r="LYR22" s="360" t="s">
        <v>1325</v>
      </c>
      <c r="LYS22" s="360" t="s">
        <v>1325</v>
      </c>
      <c r="LYT22" s="360" t="s">
        <v>1325</v>
      </c>
      <c r="LYU22" s="360" t="s">
        <v>1325</v>
      </c>
      <c r="LYV22" s="360" t="s">
        <v>1325</v>
      </c>
      <c r="LYW22" s="360" t="s">
        <v>1325</v>
      </c>
      <c r="LYX22" s="360" t="s">
        <v>1325</v>
      </c>
      <c r="LYY22" s="360" t="s">
        <v>1325</v>
      </c>
      <c r="LYZ22" s="360" t="s">
        <v>1325</v>
      </c>
      <c r="LZA22" s="360" t="s">
        <v>1325</v>
      </c>
      <c r="LZB22" s="360" t="s">
        <v>1325</v>
      </c>
      <c r="LZC22" s="360" t="s">
        <v>1325</v>
      </c>
      <c r="LZD22" s="360" t="s">
        <v>1325</v>
      </c>
      <c r="LZE22" s="360" t="s">
        <v>1325</v>
      </c>
      <c r="LZF22" s="360" t="s">
        <v>1325</v>
      </c>
      <c r="LZG22" s="360" t="s">
        <v>1325</v>
      </c>
      <c r="LZH22" s="360" t="s">
        <v>1325</v>
      </c>
      <c r="LZI22" s="360" t="s">
        <v>1325</v>
      </c>
      <c r="LZJ22" s="360" t="s">
        <v>1325</v>
      </c>
      <c r="LZK22" s="360" t="s">
        <v>1325</v>
      </c>
      <c r="LZL22" s="360" t="s">
        <v>1325</v>
      </c>
      <c r="LZM22" s="360" t="s">
        <v>1325</v>
      </c>
      <c r="LZN22" s="360" t="s">
        <v>1325</v>
      </c>
      <c r="LZO22" s="360" t="s">
        <v>1325</v>
      </c>
      <c r="LZP22" s="360" t="s">
        <v>1325</v>
      </c>
      <c r="LZQ22" s="360" t="s">
        <v>1325</v>
      </c>
      <c r="LZR22" s="360" t="s">
        <v>1325</v>
      </c>
      <c r="LZS22" s="360" t="s">
        <v>1325</v>
      </c>
      <c r="LZT22" s="360" t="s">
        <v>1325</v>
      </c>
      <c r="LZU22" s="360" t="s">
        <v>1325</v>
      </c>
      <c r="LZV22" s="360" t="s">
        <v>1325</v>
      </c>
      <c r="LZW22" s="360" t="s">
        <v>1325</v>
      </c>
      <c r="LZX22" s="360" t="s">
        <v>1325</v>
      </c>
      <c r="LZY22" s="360" t="s">
        <v>1325</v>
      </c>
      <c r="LZZ22" s="360" t="s">
        <v>1325</v>
      </c>
      <c r="MAA22" s="360" t="s">
        <v>1325</v>
      </c>
      <c r="MAB22" s="360" t="s">
        <v>1325</v>
      </c>
      <c r="MAC22" s="360" t="s">
        <v>1325</v>
      </c>
      <c r="MAD22" s="360" t="s">
        <v>1325</v>
      </c>
      <c r="MAE22" s="360" t="s">
        <v>1325</v>
      </c>
      <c r="MAF22" s="360" t="s">
        <v>1325</v>
      </c>
      <c r="MAG22" s="360" t="s">
        <v>1325</v>
      </c>
      <c r="MAH22" s="360" t="s">
        <v>1325</v>
      </c>
      <c r="MAI22" s="360" t="s">
        <v>1325</v>
      </c>
      <c r="MAJ22" s="360" t="s">
        <v>1325</v>
      </c>
      <c r="MAK22" s="360" t="s">
        <v>1325</v>
      </c>
      <c r="MAL22" s="360" t="s">
        <v>1325</v>
      </c>
      <c r="MAM22" s="360" t="s">
        <v>1325</v>
      </c>
      <c r="MAN22" s="360" t="s">
        <v>1325</v>
      </c>
      <c r="MAO22" s="360" t="s">
        <v>1325</v>
      </c>
      <c r="MAP22" s="360" t="s">
        <v>1325</v>
      </c>
      <c r="MAQ22" s="360" t="s">
        <v>1325</v>
      </c>
      <c r="MAR22" s="360" t="s">
        <v>1325</v>
      </c>
      <c r="MAS22" s="360" t="s">
        <v>1325</v>
      </c>
      <c r="MAT22" s="360" t="s">
        <v>1325</v>
      </c>
      <c r="MAU22" s="360" t="s">
        <v>1325</v>
      </c>
      <c r="MAV22" s="360" t="s">
        <v>1325</v>
      </c>
      <c r="MAW22" s="360" t="s">
        <v>1325</v>
      </c>
      <c r="MAX22" s="360" t="s">
        <v>1325</v>
      </c>
      <c r="MAY22" s="360" t="s">
        <v>1325</v>
      </c>
      <c r="MAZ22" s="360" t="s">
        <v>1325</v>
      </c>
      <c r="MBA22" s="360" t="s">
        <v>1325</v>
      </c>
      <c r="MBB22" s="360" t="s">
        <v>1325</v>
      </c>
      <c r="MBC22" s="360" t="s">
        <v>1325</v>
      </c>
      <c r="MBD22" s="360" t="s">
        <v>1325</v>
      </c>
      <c r="MBE22" s="360" t="s">
        <v>1325</v>
      </c>
      <c r="MBF22" s="360" t="s">
        <v>1325</v>
      </c>
      <c r="MBG22" s="360" t="s">
        <v>1325</v>
      </c>
      <c r="MBH22" s="360" t="s">
        <v>1325</v>
      </c>
      <c r="MBI22" s="360" t="s">
        <v>1325</v>
      </c>
      <c r="MBJ22" s="360" t="s">
        <v>1325</v>
      </c>
      <c r="MBK22" s="360" t="s">
        <v>1325</v>
      </c>
      <c r="MBL22" s="360" t="s">
        <v>1325</v>
      </c>
      <c r="MBM22" s="360" t="s">
        <v>1325</v>
      </c>
      <c r="MBN22" s="360" t="s">
        <v>1325</v>
      </c>
      <c r="MBO22" s="360" t="s">
        <v>1325</v>
      </c>
      <c r="MBP22" s="360" t="s">
        <v>1325</v>
      </c>
      <c r="MBQ22" s="360" t="s">
        <v>1325</v>
      </c>
      <c r="MBR22" s="360" t="s">
        <v>1325</v>
      </c>
      <c r="MBS22" s="360" t="s">
        <v>1325</v>
      </c>
      <c r="MBT22" s="360" t="s">
        <v>1325</v>
      </c>
      <c r="MBU22" s="360" t="s">
        <v>1325</v>
      </c>
      <c r="MBV22" s="360" t="s">
        <v>1325</v>
      </c>
      <c r="MBW22" s="360" t="s">
        <v>1325</v>
      </c>
      <c r="MBX22" s="360" t="s">
        <v>1325</v>
      </c>
      <c r="MBY22" s="360" t="s">
        <v>1325</v>
      </c>
      <c r="MBZ22" s="360" t="s">
        <v>1325</v>
      </c>
      <c r="MCA22" s="360" t="s">
        <v>1325</v>
      </c>
      <c r="MCB22" s="360" t="s">
        <v>1325</v>
      </c>
      <c r="MCC22" s="360" t="s">
        <v>1325</v>
      </c>
      <c r="MCD22" s="360" t="s">
        <v>1325</v>
      </c>
      <c r="MCE22" s="360" t="s">
        <v>1325</v>
      </c>
      <c r="MCF22" s="360" t="s">
        <v>1325</v>
      </c>
      <c r="MCG22" s="360" t="s">
        <v>1325</v>
      </c>
      <c r="MCH22" s="360" t="s">
        <v>1325</v>
      </c>
      <c r="MCI22" s="360" t="s">
        <v>1325</v>
      </c>
      <c r="MCJ22" s="360" t="s">
        <v>1325</v>
      </c>
      <c r="MCK22" s="360" t="s">
        <v>1325</v>
      </c>
      <c r="MCL22" s="360" t="s">
        <v>1325</v>
      </c>
      <c r="MCM22" s="360" t="s">
        <v>1325</v>
      </c>
      <c r="MCN22" s="360" t="s">
        <v>1325</v>
      </c>
      <c r="MCO22" s="360" t="s">
        <v>1325</v>
      </c>
      <c r="MCP22" s="360" t="s">
        <v>1325</v>
      </c>
      <c r="MCQ22" s="360" t="s">
        <v>1325</v>
      </c>
      <c r="MCR22" s="360" t="s">
        <v>1325</v>
      </c>
      <c r="MCS22" s="360" t="s">
        <v>1325</v>
      </c>
      <c r="MCT22" s="360" t="s">
        <v>1325</v>
      </c>
      <c r="MCU22" s="360" t="s">
        <v>1325</v>
      </c>
      <c r="MCV22" s="360" t="s">
        <v>1325</v>
      </c>
      <c r="MCW22" s="360" t="s">
        <v>1325</v>
      </c>
      <c r="MCX22" s="360" t="s">
        <v>1325</v>
      </c>
      <c r="MCY22" s="360" t="s">
        <v>1325</v>
      </c>
      <c r="MCZ22" s="360" t="s">
        <v>1325</v>
      </c>
      <c r="MDA22" s="360" t="s">
        <v>1325</v>
      </c>
      <c r="MDB22" s="360" t="s">
        <v>1325</v>
      </c>
      <c r="MDC22" s="360" t="s">
        <v>1325</v>
      </c>
      <c r="MDD22" s="360" t="s">
        <v>1325</v>
      </c>
      <c r="MDE22" s="360" t="s">
        <v>1325</v>
      </c>
      <c r="MDF22" s="360" t="s">
        <v>1325</v>
      </c>
      <c r="MDG22" s="360" t="s">
        <v>1325</v>
      </c>
      <c r="MDH22" s="360" t="s">
        <v>1325</v>
      </c>
      <c r="MDI22" s="360" t="s">
        <v>1325</v>
      </c>
      <c r="MDJ22" s="360" t="s">
        <v>1325</v>
      </c>
      <c r="MDK22" s="360" t="s">
        <v>1325</v>
      </c>
      <c r="MDL22" s="360" t="s">
        <v>1325</v>
      </c>
      <c r="MDM22" s="360" t="s">
        <v>1325</v>
      </c>
      <c r="MDN22" s="360" t="s">
        <v>1325</v>
      </c>
      <c r="MDO22" s="360" t="s">
        <v>1325</v>
      </c>
      <c r="MDP22" s="360" t="s">
        <v>1325</v>
      </c>
      <c r="MDQ22" s="360" t="s">
        <v>1325</v>
      </c>
      <c r="MDR22" s="360" t="s">
        <v>1325</v>
      </c>
      <c r="MDS22" s="360" t="s">
        <v>1325</v>
      </c>
      <c r="MDT22" s="360" t="s">
        <v>1325</v>
      </c>
      <c r="MDU22" s="360" t="s">
        <v>1325</v>
      </c>
      <c r="MDV22" s="360" t="s">
        <v>1325</v>
      </c>
      <c r="MDW22" s="360" t="s">
        <v>1325</v>
      </c>
      <c r="MDX22" s="360" t="s">
        <v>1325</v>
      </c>
      <c r="MDY22" s="360" t="s">
        <v>1325</v>
      </c>
      <c r="MDZ22" s="360" t="s">
        <v>1325</v>
      </c>
      <c r="MEA22" s="360" t="s">
        <v>1325</v>
      </c>
      <c r="MEB22" s="360" t="s">
        <v>1325</v>
      </c>
      <c r="MEC22" s="360" t="s">
        <v>1325</v>
      </c>
      <c r="MED22" s="360" t="s">
        <v>1325</v>
      </c>
      <c r="MEE22" s="360" t="s">
        <v>1325</v>
      </c>
      <c r="MEF22" s="360" t="s">
        <v>1325</v>
      </c>
      <c r="MEG22" s="360" t="s">
        <v>1325</v>
      </c>
      <c r="MEH22" s="360" t="s">
        <v>1325</v>
      </c>
      <c r="MEI22" s="360" t="s">
        <v>1325</v>
      </c>
      <c r="MEJ22" s="360" t="s">
        <v>1325</v>
      </c>
      <c r="MEK22" s="360" t="s">
        <v>1325</v>
      </c>
      <c r="MEL22" s="360" t="s">
        <v>1325</v>
      </c>
      <c r="MEM22" s="360" t="s">
        <v>1325</v>
      </c>
      <c r="MEN22" s="360" t="s">
        <v>1325</v>
      </c>
      <c r="MEO22" s="360" t="s">
        <v>1325</v>
      </c>
      <c r="MEP22" s="360" t="s">
        <v>1325</v>
      </c>
      <c r="MEQ22" s="360" t="s">
        <v>1325</v>
      </c>
      <c r="MER22" s="360" t="s">
        <v>1325</v>
      </c>
      <c r="MES22" s="360" t="s">
        <v>1325</v>
      </c>
      <c r="MET22" s="360" t="s">
        <v>1325</v>
      </c>
      <c r="MEU22" s="360" t="s">
        <v>1325</v>
      </c>
      <c r="MEV22" s="360" t="s">
        <v>1325</v>
      </c>
      <c r="MEW22" s="360" t="s">
        <v>1325</v>
      </c>
      <c r="MEX22" s="360" t="s">
        <v>1325</v>
      </c>
      <c r="MEY22" s="360" t="s">
        <v>1325</v>
      </c>
      <c r="MEZ22" s="360" t="s">
        <v>1325</v>
      </c>
      <c r="MFA22" s="360" t="s">
        <v>1325</v>
      </c>
      <c r="MFB22" s="360" t="s">
        <v>1325</v>
      </c>
      <c r="MFC22" s="360" t="s">
        <v>1325</v>
      </c>
      <c r="MFD22" s="360" t="s">
        <v>1325</v>
      </c>
      <c r="MFE22" s="360" t="s">
        <v>1325</v>
      </c>
      <c r="MFF22" s="360" t="s">
        <v>1325</v>
      </c>
      <c r="MFG22" s="360" t="s">
        <v>1325</v>
      </c>
      <c r="MFH22" s="360" t="s">
        <v>1325</v>
      </c>
      <c r="MFI22" s="360" t="s">
        <v>1325</v>
      </c>
      <c r="MFJ22" s="360" t="s">
        <v>1325</v>
      </c>
      <c r="MFK22" s="360" t="s">
        <v>1325</v>
      </c>
      <c r="MFL22" s="360" t="s">
        <v>1325</v>
      </c>
      <c r="MFM22" s="360" t="s">
        <v>1325</v>
      </c>
      <c r="MFN22" s="360" t="s">
        <v>1325</v>
      </c>
      <c r="MFO22" s="360" t="s">
        <v>1325</v>
      </c>
      <c r="MFP22" s="360" t="s">
        <v>1325</v>
      </c>
      <c r="MFQ22" s="360" t="s">
        <v>1325</v>
      </c>
      <c r="MFR22" s="360" t="s">
        <v>1325</v>
      </c>
      <c r="MFS22" s="360" t="s">
        <v>1325</v>
      </c>
      <c r="MFT22" s="360" t="s">
        <v>1325</v>
      </c>
      <c r="MFU22" s="360" t="s">
        <v>1325</v>
      </c>
      <c r="MFV22" s="360" t="s">
        <v>1325</v>
      </c>
      <c r="MFW22" s="360" t="s">
        <v>1325</v>
      </c>
      <c r="MFX22" s="360" t="s">
        <v>1325</v>
      </c>
      <c r="MFY22" s="360" t="s">
        <v>1325</v>
      </c>
      <c r="MFZ22" s="360" t="s">
        <v>1325</v>
      </c>
      <c r="MGA22" s="360" t="s">
        <v>1325</v>
      </c>
      <c r="MGB22" s="360" t="s">
        <v>1325</v>
      </c>
      <c r="MGC22" s="360" t="s">
        <v>1325</v>
      </c>
      <c r="MGD22" s="360" t="s">
        <v>1325</v>
      </c>
      <c r="MGE22" s="360" t="s">
        <v>1325</v>
      </c>
      <c r="MGF22" s="360" t="s">
        <v>1325</v>
      </c>
      <c r="MGG22" s="360" t="s">
        <v>1325</v>
      </c>
      <c r="MGH22" s="360" t="s">
        <v>1325</v>
      </c>
      <c r="MGI22" s="360" t="s">
        <v>1325</v>
      </c>
      <c r="MGJ22" s="360" t="s">
        <v>1325</v>
      </c>
      <c r="MGK22" s="360" t="s">
        <v>1325</v>
      </c>
      <c r="MGL22" s="360" t="s">
        <v>1325</v>
      </c>
      <c r="MGM22" s="360" t="s">
        <v>1325</v>
      </c>
      <c r="MGN22" s="360" t="s">
        <v>1325</v>
      </c>
      <c r="MGO22" s="360" t="s">
        <v>1325</v>
      </c>
      <c r="MGP22" s="360" t="s">
        <v>1325</v>
      </c>
      <c r="MGQ22" s="360" t="s">
        <v>1325</v>
      </c>
      <c r="MGR22" s="360" t="s">
        <v>1325</v>
      </c>
      <c r="MGS22" s="360" t="s">
        <v>1325</v>
      </c>
      <c r="MGT22" s="360" t="s">
        <v>1325</v>
      </c>
      <c r="MGU22" s="360" t="s">
        <v>1325</v>
      </c>
      <c r="MGV22" s="360" t="s">
        <v>1325</v>
      </c>
      <c r="MGW22" s="360" t="s">
        <v>1325</v>
      </c>
      <c r="MGX22" s="360" t="s">
        <v>1325</v>
      </c>
      <c r="MGY22" s="360" t="s">
        <v>1325</v>
      </c>
      <c r="MGZ22" s="360" t="s">
        <v>1325</v>
      </c>
      <c r="MHA22" s="360" t="s">
        <v>1325</v>
      </c>
      <c r="MHB22" s="360" t="s">
        <v>1325</v>
      </c>
      <c r="MHC22" s="360" t="s">
        <v>1325</v>
      </c>
      <c r="MHD22" s="360" t="s">
        <v>1325</v>
      </c>
      <c r="MHE22" s="360" t="s">
        <v>1325</v>
      </c>
      <c r="MHF22" s="360" t="s">
        <v>1325</v>
      </c>
      <c r="MHG22" s="360" t="s">
        <v>1325</v>
      </c>
      <c r="MHH22" s="360" t="s">
        <v>1325</v>
      </c>
      <c r="MHI22" s="360" t="s">
        <v>1325</v>
      </c>
      <c r="MHJ22" s="360" t="s">
        <v>1325</v>
      </c>
      <c r="MHK22" s="360" t="s">
        <v>1325</v>
      </c>
      <c r="MHL22" s="360" t="s">
        <v>1325</v>
      </c>
      <c r="MHM22" s="360" t="s">
        <v>1325</v>
      </c>
      <c r="MHN22" s="360" t="s">
        <v>1325</v>
      </c>
      <c r="MHO22" s="360" t="s">
        <v>1325</v>
      </c>
      <c r="MHP22" s="360" t="s">
        <v>1325</v>
      </c>
      <c r="MHQ22" s="360" t="s">
        <v>1325</v>
      </c>
      <c r="MHR22" s="360" t="s">
        <v>1325</v>
      </c>
      <c r="MHS22" s="360" t="s">
        <v>1325</v>
      </c>
      <c r="MHT22" s="360" t="s">
        <v>1325</v>
      </c>
      <c r="MHU22" s="360" t="s">
        <v>1325</v>
      </c>
      <c r="MHV22" s="360" t="s">
        <v>1325</v>
      </c>
      <c r="MHW22" s="360" t="s">
        <v>1325</v>
      </c>
      <c r="MHX22" s="360" t="s">
        <v>1325</v>
      </c>
      <c r="MHY22" s="360" t="s">
        <v>1325</v>
      </c>
      <c r="MHZ22" s="360" t="s">
        <v>1325</v>
      </c>
      <c r="MIA22" s="360" t="s">
        <v>1325</v>
      </c>
      <c r="MIB22" s="360" t="s">
        <v>1325</v>
      </c>
      <c r="MIC22" s="360" t="s">
        <v>1325</v>
      </c>
      <c r="MID22" s="360" t="s">
        <v>1325</v>
      </c>
      <c r="MIE22" s="360" t="s">
        <v>1325</v>
      </c>
      <c r="MIF22" s="360" t="s">
        <v>1325</v>
      </c>
      <c r="MIG22" s="360" t="s">
        <v>1325</v>
      </c>
      <c r="MIH22" s="360" t="s">
        <v>1325</v>
      </c>
      <c r="MII22" s="360" t="s">
        <v>1325</v>
      </c>
      <c r="MIJ22" s="360" t="s">
        <v>1325</v>
      </c>
      <c r="MIK22" s="360" t="s">
        <v>1325</v>
      </c>
      <c r="MIL22" s="360" t="s">
        <v>1325</v>
      </c>
      <c r="MIM22" s="360" t="s">
        <v>1325</v>
      </c>
      <c r="MIN22" s="360" t="s">
        <v>1325</v>
      </c>
      <c r="MIO22" s="360" t="s">
        <v>1325</v>
      </c>
      <c r="MIP22" s="360" t="s">
        <v>1325</v>
      </c>
      <c r="MIQ22" s="360" t="s">
        <v>1325</v>
      </c>
      <c r="MIR22" s="360" t="s">
        <v>1325</v>
      </c>
      <c r="MIS22" s="360" t="s">
        <v>1325</v>
      </c>
      <c r="MIT22" s="360" t="s">
        <v>1325</v>
      </c>
      <c r="MIU22" s="360" t="s">
        <v>1325</v>
      </c>
      <c r="MIV22" s="360" t="s">
        <v>1325</v>
      </c>
      <c r="MIW22" s="360" t="s">
        <v>1325</v>
      </c>
      <c r="MIX22" s="360" t="s">
        <v>1325</v>
      </c>
      <c r="MIY22" s="360" t="s">
        <v>1325</v>
      </c>
      <c r="MIZ22" s="360" t="s">
        <v>1325</v>
      </c>
      <c r="MJA22" s="360" t="s">
        <v>1325</v>
      </c>
      <c r="MJB22" s="360" t="s">
        <v>1325</v>
      </c>
      <c r="MJC22" s="360" t="s">
        <v>1325</v>
      </c>
      <c r="MJD22" s="360" t="s">
        <v>1325</v>
      </c>
      <c r="MJE22" s="360" t="s">
        <v>1325</v>
      </c>
      <c r="MJF22" s="360" t="s">
        <v>1325</v>
      </c>
      <c r="MJG22" s="360" t="s">
        <v>1325</v>
      </c>
      <c r="MJH22" s="360" t="s">
        <v>1325</v>
      </c>
      <c r="MJI22" s="360" t="s">
        <v>1325</v>
      </c>
      <c r="MJJ22" s="360" t="s">
        <v>1325</v>
      </c>
      <c r="MJK22" s="360" t="s">
        <v>1325</v>
      </c>
      <c r="MJL22" s="360" t="s">
        <v>1325</v>
      </c>
      <c r="MJM22" s="360" t="s">
        <v>1325</v>
      </c>
      <c r="MJN22" s="360" t="s">
        <v>1325</v>
      </c>
      <c r="MJO22" s="360" t="s">
        <v>1325</v>
      </c>
      <c r="MJP22" s="360" t="s">
        <v>1325</v>
      </c>
      <c r="MJQ22" s="360" t="s">
        <v>1325</v>
      </c>
      <c r="MJR22" s="360" t="s">
        <v>1325</v>
      </c>
      <c r="MJS22" s="360" t="s">
        <v>1325</v>
      </c>
      <c r="MJT22" s="360" t="s">
        <v>1325</v>
      </c>
      <c r="MJU22" s="360" t="s">
        <v>1325</v>
      </c>
      <c r="MJV22" s="360" t="s">
        <v>1325</v>
      </c>
      <c r="MJW22" s="360" t="s">
        <v>1325</v>
      </c>
      <c r="MJX22" s="360" t="s">
        <v>1325</v>
      </c>
      <c r="MJY22" s="360" t="s">
        <v>1325</v>
      </c>
      <c r="MJZ22" s="360" t="s">
        <v>1325</v>
      </c>
      <c r="MKA22" s="360" t="s">
        <v>1325</v>
      </c>
      <c r="MKB22" s="360" t="s">
        <v>1325</v>
      </c>
      <c r="MKC22" s="360" t="s">
        <v>1325</v>
      </c>
      <c r="MKD22" s="360" t="s">
        <v>1325</v>
      </c>
      <c r="MKE22" s="360" t="s">
        <v>1325</v>
      </c>
      <c r="MKF22" s="360" t="s">
        <v>1325</v>
      </c>
      <c r="MKG22" s="360" t="s">
        <v>1325</v>
      </c>
      <c r="MKH22" s="360" t="s">
        <v>1325</v>
      </c>
      <c r="MKI22" s="360" t="s">
        <v>1325</v>
      </c>
      <c r="MKJ22" s="360" t="s">
        <v>1325</v>
      </c>
      <c r="MKK22" s="360" t="s">
        <v>1325</v>
      </c>
      <c r="MKL22" s="360" t="s">
        <v>1325</v>
      </c>
      <c r="MKM22" s="360" t="s">
        <v>1325</v>
      </c>
      <c r="MKN22" s="360" t="s">
        <v>1325</v>
      </c>
      <c r="MKO22" s="360" t="s">
        <v>1325</v>
      </c>
      <c r="MKP22" s="360" t="s">
        <v>1325</v>
      </c>
      <c r="MKQ22" s="360" t="s">
        <v>1325</v>
      </c>
      <c r="MKR22" s="360" t="s">
        <v>1325</v>
      </c>
      <c r="MKS22" s="360" t="s">
        <v>1325</v>
      </c>
      <c r="MKT22" s="360" t="s">
        <v>1325</v>
      </c>
      <c r="MKU22" s="360" t="s">
        <v>1325</v>
      </c>
      <c r="MKV22" s="360" t="s">
        <v>1325</v>
      </c>
      <c r="MKW22" s="360" t="s">
        <v>1325</v>
      </c>
      <c r="MKX22" s="360" t="s">
        <v>1325</v>
      </c>
      <c r="MKY22" s="360" t="s">
        <v>1325</v>
      </c>
      <c r="MKZ22" s="360" t="s">
        <v>1325</v>
      </c>
      <c r="MLA22" s="360" t="s">
        <v>1325</v>
      </c>
      <c r="MLB22" s="360" t="s">
        <v>1325</v>
      </c>
      <c r="MLC22" s="360" t="s">
        <v>1325</v>
      </c>
      <c r="MLD22" s="360" t="s">
        <v>1325</v>
      </c>
      <c r="MLE22" s="360" t="s">
        <v>1325</v>
      </c>
      <c r="MLF22" s="360" t="s">
        <v>1325</v>
      </c>
      <c r="MLG22" s="360" t="s">
        <v>1325</v>
      </c>
      <c r="MLH22" s="360" t="s">
        <v>1325</v>
      </c>
      <c r="MLI22" s="360" t="s">
        <v>1325</v>
      </c>
      <c r="MLJ22" s="360" t="s">
        <v>1325</v>
      </c>
      <c r="MLK22" s="360" t="s">
        <v>1325</v>
      </c>
      <c r="MLL22" s="360" t="s">
        <v>1325</v>
      </c>
      <c r="MLM22" s="360" t="s">
        <v>1325</v>
      </c>
      <c r="MLN22" s="360" t="s">
        <v>1325</v>
      </c>
      <c r="MLO22" s="360" t="s">
        <v>1325</v>
      </c>
      <c r="MLP22" s="360" t="s">
        <v>1325</v>
      </c>
      <c r="MLQ22" s="360" t="s">
        <v>1325</v>
      </c>
      <c r="MLR22" s="360" t="s">
        <v>1325</v>
      </c>
      <c r="MLS22" s="360" t="s">
        <v>1325</v>
      </c>
      <c r="MLT22" s="360" t="s">
        <v>1325</v>
      </c>
      <c r="MLU22" s="360" t="s">
        <v>1325</v>
      </c>
      <c r="MLV22" s="360" t="s">
        <v>1325</v>
      </c>
      <c r="MLW22" s="360" t="s">
        <v>1325</v>
      </c>
      <c r="MLX22" s="360" t="s">
        <v>1325</v>
      </c>
      <c r="MLY22" s="360" t="s">
        <v>1325</v>
      </c>
      <c r="MLZ22" s="360" t="s">
        <v>1325</v>
      </c>
      <c r="MMA22" s="360" t="s">
        <v>1325</v>
      </c>
      <c r="MMB22" s="360" t="s">
        <v>1325</v>
      </c>
      <c r="MMC22" s="360" t="s">
        <v>1325</v>
      </c>
      <c r="MMD22" s="360" t="s">
        <v>1325</v>
      </c>
      <c r="MME22" s="360" t="s">
        <v>1325</v>
      </c>
      <c r="MMF22" s="360" t="s">
        <v>1325</v>
      </c>
      <c r="MMG22" s="360" t="s">
        <v>1325</v>
      </c>
      <c r="MMH22" s="360" t="s">
        <v>1325</v>
      </c>
      <c r="MMI22" s="360" t="s">
        <v>1325</v>
      </c>
      <c r="MMJ22" s="360" t="s">
        <v>1325</v>
      </c>
      <c r="MMK22" s="360" t="s">
        <v>1325</v>
      </c>
      <c r="MML22" s="360" t="s">
        <v>1325</v>
      </c>
      <c r="MMM22" s="360" t="s">
        <v>1325</v>
      </c>
      <c r="MMN22" s="360" t="s">
        <v>1325</v>
      </c>
      <c r="MMO22" s="360" t="s">
        <v>1325</v>
      </c>
      <c r="MMP22" s="360" t="s">
        <v>1325</v>
      </c>
      <c r="MMQ22" s="360" t="s">
        <v>1325</v>
      </c>
      <c r="MMR22" s="360" t="s">
        <v>1325</v>
      </c>
      <c r="MMS22" s="360" t="s">
        <v>1325</v>
      </c>
      <c r="MMT22" s="360" t="s">
        <v>1325</v>
      </c>
      <c r="MMU22" s="360" t="s">
        <v>1325</v>
      </c>
      <c r="MMV22" s="360" t="s">
        <v>1325</v>
      </c>
      <c r="MMW22" s="360" t="s">
        <v>1325</v>
      </c>
      <c r="MMX22" s="360" t="s">
        <v>1325</v>
      </c>
      <c r="MMY22" s="360" t="s">
        <v>1325</v>
      </c>
      <c r="MMZ22" s="360" t="s">
        <v>1325</v>
      </c>
      <c r="MNA22" s="360" t="s">
        <v>1325</v>
      </c>
      <c r="MNB22" s="360" t="s">
        <v>1325</v>
      </c>
      <c r="MNC22" s="360" t="s">
        <v>1325</v>
      </c>
      <c r="MND22" s="360" t="s">
        <v>1325</v>
      </c>
      <c r="MNE22" s="360" t="s">
        <v>1325</v>
      </c>
      <c r="MNF22" s="360" t="s">
        <v>1325</v>
      </c>
      <c r="MNG22" s="360" t="s">
        <v>1325</v>
      </c>
      <c r="MNH22" s="360" t="s">
        <v>1325</v>
      </c>
      <c r="MNI22" s="360" t="s">
        <v>1325</v>
      </c>
      <c r="MNJ22" s="360" t="s">
        <v>1325</v>
      </c>
      <c r="MNK22" s="360" t="s">
        <v>1325</v>
      </c>
      <c r="MNL22" s="360" t="s">
        <v>1325</v>
      </c>
      <c r="MNM22" s="360" t="s">
        <v>1325</v>
      </c>
      <c r="MNN22" s="360" t="s">
        <v>1325</v>
      </c>
      <c r="MNO22" s="360" t="s">
        <v>1325</v>
      </c>
      <c r="MNP22" s="360" t="s">
        <v>1325</v>
      </c>
      <c r="MNQ22" s="360" t="s">
        <v>1325</v>
      </c>
      <c r="MNR22" s="360" t="s">
        <v>1325</v>
      </c>
      <c r="MNS22" s="360" t="s">
        <v>1325</v>
      </c>
      <c r="MNT22" s="360" t="s">
        <v>1325</v>
      </c>
      <c r="MNU22" s="360" t="s">
        <v>1325</v>
      </c>
      <c r="MNV22" s="360" t="s">
        <v>1325</v>
      </c>
      <c r="MNW22" s="360" t="s">
        <v>1325</v>
      </c>
      <c r="MNX22" s="360" t="s">
        <v>1325</v>
      </c>
      <c r="MNY22" s="360" t="s">
        <v>1325</v>
      </c>
      <c r="MNZ22" s="360" t="s">
        <v>1325</v>
      </c>
      <c r="MOA22" s="360" t="s">
        <v>1325</v>
      </c>
      <c r="MOB22" s="360" t="s">
        <v>1325</v>
      </c>
      <c r="MOC22" s="360" t="s">
        <v>1325</v>
      </c>
      <c r="MOD22" s="360" t="s">
        <v>1325</v>
      </c>
      <c r="MOE22" s="360" t="s">
        <v>1325</v>
      </c>
      <c r="MOF22" s="360" t="s">
        <v>1325</v>
      </c>
      <c r="MOG22" s="360" t="s">
        <v>1325</v>
      </c>
      <c r="MOH22" s="360" t="s">
        <v>1325</v>
      </c>
      <c r="MOI22" s="360" t="s">
        <v>1325</v>
      </c>
      <c r="MOJ22" s="360" t="s">
        <v>1325</v>
      </c>
      <c r="MOK22" s="360" t="s">
        <v>1325</v>
      </c>
      <c r="MOL22" s="360" t="s">
        <v>1325</v>
      </c>
      <c r="MOM22" s="360" t="s">
        <v>1325</v>
      </c>
      <c r="MON22" s="360" t="s">
        <v>1325</v>
      </c>
      <c r="MOO22" s="360" t="s">
        <v>1325</v>
      </c>
      <c r="MOP22" s="360" t="s">
        <v>1325</v>
      </c>
      <c r="MOQ22" s="360" t="s">
        <v>1325</v>
      </c>
      <c r="MOR22" s="360" t="s">
        <v>1325</v>
      </c>
      <c r="MOS22" s="360" t="s">
        <v>1325</v>
      </c>
      <c r="MOT22" s="360" t="s">
        <v>1325</v>
      </c>
      <c r="MOU22" s="360" t="s">
        <v>1325</v>
      </c>
      <c r="MOV22" s="360" t="s">
        <v>1325</v>
      </c>
      <c r="MOW22" s="360" t="s">
        <v>1325</v>
      </c>
      <c r="MOX22" s="360" t="s">
        <v>1325</v>
      </c>
      <c r="MOY22" s="360" t="s">
        <v>1325</v>
      </c>
      <c r="MOZ22" s="360" t="s">
        <v>1325</v>
      </c>
      <c r="MPA22" s="360" t="s">
        <v>1325</v>
      </c>
      <c r="MPB22" s="360" t="s">
        <v>1325</v>
      </c>
      <c r="MPC22" s="360" t="s">
        <v>1325</v>
      </c>
      <c r="MPD22" s="360" t="s">
        <v>1325</v>
      </c>
      <c r="MPE22" s="360" t="s">
        <v>1325</v>
      </c>
      <c r="MPF22" s="360" t="s">
        <v>1325</v>
      </c>
      <c r="MPG22" s="360" t="s">
        <v>1325</v>
      </c>
      <c r="MPH22" s="360" t="s">
        <v>1325</v>
      </c>
      <c r="MPI22" s="360" t="s">
        <v>1325</v>
      </c>
      <c r="MPJ22" s="360" t="s">
        <v>1325</v>
      </c>
      <c r="MPK22" s="360" t="s">
        <v>1325</v>
      </c>
      <c r="MPL22" s="360" t="s">
        <v>1325</v>
      </c>
      <c r="MPM22" s="360" t="s">
        <v>1325</v>
      </c>
      <c r="MPN22" s="360" t="s">
        <v>1325</v>
      </c>
      <c r="MPO22" s="360" t="s">
        <v>1325</v>
      </c>
      <c r="MPP22" s="360" t="s">
        <v>1325</v>
      </c>
      <c r="MPQ22" s="360" t="s">
        <v>1325</v>
      </c>
      <c r="MPR22" s="360" t="s">
        <v>1325</v>
      </c>
      <c r="MPS22" s="360" t="s">
        <v>1325</v>
      </c>
      <c r="MPT22" s="360" t="s">
        <v>1325</v>
      </c>
      <c r="MPU22" s="360" t="s">
        <v>1325</v>
      </c>
      <c r="MPV22" s="360" t="s">
        <v>1325</v>
      </c>
      <c r="MPW22" s="360" t="s">
        <v>1325</v>
      </c>
      <c r="MPX22" s="360" t="s">
        <v>1325</v>
      </c>
      <c r="MPY22" s="360" t="s">
        <v>1325</v>
      </c>
      <c r="MPZ22" s="360" t="s">
        <v>1325</v>
      </c>
      <c r="MQA22" s="360" t="s">
        <v>1325</v>
      </c>
      <c r="MQB22" s="360" t="s">
        <v>1325</v>
      </c>
      <c r="MQC22" s="360" t="s">
        <v>1325</v>
      </c>
      <c r="MQD22" s="360" t="s">
        <v>1325</v>
      </c>
      <c r="MQE22" s="360" t="s">
        <v>1325</v>
      </c>
      <c r="MQF22" s="360" t="s">
        <v>1325</v>
      </c>
      <c r="MQG22" s="360" t="s">
        <v>1325</v>
      </c>
      <c r="MQH22" s="360" t="s">
        <v>1325</v>
      </c>
      <c r="MQI22" s="360" t="s">
        <v>1325</v>
      </c>
      <c r="MQJ22" s="360" t="s">
        <v>1325</v>
      </c>
      <c r="MQK22" s="360" t="s">
        <v>1325</v>
      </c>
      <c r="MQL22" s="360" t="s">
        <v>1325</v>
      </c>
      <c r="MQM22" s="360" t="s">
        <v>1325</v>
      </c>
      <c r="MQN22" s="360" t="s">
        <v>1325</v>
      </c>
      <c r="MQO22" s="360" t="s">
        <v>1325</v>
      </c>
      <c r="MQP22" s="360" t="s">
        <v>1325</v>
      </c>
      <c r="MQQ22" s="360" t="s">
        <v>1325</v>
      </c>
      <c r="MQR22" s="360" t="s">
        <v>1325</v>
      </c>
      <c r="MQS22" s="360" t="s">
        <v>1325</v>
      </c>
      <c r="MQT22" s="360" t="s">
        <v>1325</v>
      </c>
      <c r="MQU22" s="360" t="s">
        <v>1325</v>
      </c>
      <c r="MQV22" s="360" t="s">
        <v>1325</v>
      </c>
      <c r="MQW22" s="360" t="s">
        <v>1325</v>
      </c>
      <c r="MQX22" s="360" t="s">
        <v>1325</v>
      </c>
      <c r="MQY22" s="360" t="s">
        <v>1325</v>
      </c>
      <c r="MQZ22" s="360" t="s">
        <v>1325</v>
      </c>
      <c r="MRA22" s="360" t="s">
        <v>1325</v>
      </c>
      <c r="MRB22" s="360" t="s">
        <v>1325</v>
      </c>
      <c r="MRC22" s="360" t="s">
        <v>1325</v>
      </c>
      <c r="MRD22" s="360" t="s">
        <v>1325</v>
      </c>
      <c r="MRE22" s="360" t="s">
        <v>1325</v>
      </c>
      <c r="MRF22" s="360" t="s">
        <v>1325</v>
      </c>
      <c r="MRG22" s="360" t="s">
        <v>1325</v>
      </c>
      <c r="MRH22" s="360" t="s">
        <v>1325</v>
      </c>
      <c r="MRI22" s="360" t="s">
        <v>1325</v>
      </c>
      <c r="MRJ22" s="360" t="s">
        <v>1325</v>
      </c>
      <c r="MRK22" s="360" t="s">
        <v>1325</v>
      </c>
      <c r="MRL22" s="360" t="s">
        <v>1325</v>
      </c>
      <c r="MRM22" s="360" t="s">
        <v>1325</v>
      </c>
      <c r="MRN22" s="360" t="s">
        <v>1325</v>
      </c>
      <c r="MRO22" s="360" t="s">
        <v>1325</v>
      </c>
      <c r="MRP22" s="360" t="s">
        <v>1325</v>
      </c>
      <c r="MRQ22" s="360" t="s">
        <v>1325</v>
      </c>
      <c r="MRR22" s="360" t="s">
        <v>1325</v>
      </c>
      <c r="MRS22" s="360" t="s">
        <v>1325</v>
      </c>
      <c r="MRT22" s="360" t="s">
        <v>1325</v>
      </c>
      <c r="MRU22" s="360" t="s">
        <v>1325</v>
      </c>
      <c r="MRV22" s="360" t="s">
        <v>1325</v>
      </c>
      <c r="MRW22" s="360" t="s">
        <v>1325</v>
      </c>
      <c r="MRX22" s="360" t="s">
        <v>1325</v>
      </c>
      <c r="MRY22" s="360" t="s">
        <v>1325</v>
      </c>
      <c r="MRZ22" s="360" t="s">
        <v>1325</v>
      </c>
      <c r="MSA22" s="360" t="s">
        <v>1325</v>
      </c>
      <c r="MSB22" s="360" t="s">
        <v>1325</v>
      </c>
      <c r="MSC22" s="360" t="s">
        <v>1325</v>
      </c>
      <c r="MSD22" s="360" t="s">
        <v>1325</v>
      </c>
      <c r="MSE22" s="360" t="s">
        <v>1325</v>
      </c>
      <c r="MSF22" s="360" t="s">
        <v>1325</v>
      </c>
      <c r="MSG22" s="360" t="s">
        <v>1325</v>
      </c>
      <c r="MSH22" s="360" t="s">
        <v>1325</v>
      </c>
      <c r="MSI22" s="360" t="s">
        <v>1325</v>
      </c>
      <c r="MSJ22" s="360" t="s">
        <v>1325</v>
      </c>
      <c r="MSK22" s="360" t="s">
        <v>1325</v>
      </c>
      <c r="MSL22" s="360" t="s">
        <v>1325</v>
      </c>
      <c r="MSM22" s="360" t="s">
        <v>1325</v>
      </c>
      <c r="MSN22" s="360" t="s">
        <v>1325</v>
      </c>
      <c r="MSO22" s="360" t="s">
        <v>1325</v>
      </c>
      <c r="MSP22" s="360" t="s">
        <v>1325</v>
      </c>
      <c r="MSQ22" s="360" t="s">
        <v>1325</v>
      </c>
      <c r="MSR22" s="360" t="s">
        <v>1325</v>
      </c>
      <c r="MSS22" s="360" t="s">
        <v>1325</v>
      </c>
      <c r="MST22" s="360" t="s">
        <v>1325</v>
      </c>
      <c r="MSU22" s="360" t="s">
        <v>1325</v>
      </c>
      <c r="MSV22" s="360" t="s">
        <v>1325</v>
      </c>
      <c r="MSW22" s="360" t="s">
        <v>1325</v>
      </c>
      <c r="MSX22" s="360" t="s">
        <v>1325</v>
      </c>
      <c r="MSY22" s="360" t="s">
        <v>1325</v>
      </c>
      <c r="MSZ22" s="360" t="s">
        <v>1325</v>
      </c>
      <c r="MTA22" s="360" t="s">
        <v>1325</v>
      </c>
      <c r="MTB22" s="360" t="s">
        <v>1325</v>
      </c>
      <c r="MTC22" s="360" t="s">
        <v>1325</v>
      </c>
      <c r="MTD22" s="360" t="s">
        <v>1325</v>
      </c>
      <c r="MTE22" s="360" t="s">
        <v>1325</v>
      </c>
      <c r="MTF22" s="360" t="s">
        <v>1325</v>
      </c>
      <c r="MTG22" s="360" t="s">
        <v>1325</v>
      </c>
      <c r="MTH22" s="360" t="s">
        <v>1325</v>
      </c>
      <c r="MTI22" s="360" t="s">
        <v>1325</v>
      </c>
      <c r="MTJ22" s="360" t="s">
        <v>1325</v>
      </c>
      <c r="MTK22" s="360" t="s">
        <v>1325</v>
      </c>
      <c r="MTL22" s="360" t="s">
        <v>1325</v>
      </c>
      <c r="MTM22" s="360" t="s">
        <v>1325</v>
      </c>
      <c r="MTN22" s="360" t="s">
        <v>1325</v>
      </c>
      <c r="MTO22" s="360" t="s">
        <v>1325</v>
      </c>
      <c r="MTP22" s="360" t="s">
        <v>1325</v>
      </c>
      <c r="MTQ22" s="360" t="s">
        <v>1325</v>
      </c>
      <c r="MTR22" s="360" t="s">
        <v>1325</v>
      </c>
      <c r="MTS22" s="360" t="s">
        <v>1325</v>
      </c>
      <c r="MTT22" s="360" t="s">
        <v>1325</v>
      </c>
      <c r="MTU22" s="360" t="s">
        <v>1325</v>
      </c>
      <c r="MTV22" s="360" t="s">
        <v>1325</v>
      </c>
      <c r="MTW22" s="360" t="s">
        <v>1325</v>
      </c>
      <c r="MTX22" s="360" t="s">
        <v>1325</v>
      </c>
      <c r="MTY22" s="360" t="s">
        <v>1325</v>
      </c>
      <c r="MTZ22" s="360" t="s">
        <v>1325</v>
      </c>
      <c r="MUA22" s="360" t="s">
        <v>1325</v>
      </c>
      <c r="MUB22" s="360" t="s">
        <v>1325</v>
      </c>
      <c r="MUC22" s="360" t="s">
        <v>1325</v>
      </c>
      <c r="MUD22" s="360" t="s">
        <v>1325</v>
      </c>
      <c r="MUE22" s="360" t="s">
        <v>1325</v>
      </c>
      <c r="MUF22" s="360" t="s">
        <v>1325</v>
      </c>
      <c r="MUG22" s="360" t="s">
        <v>1325</v>
      </c>
      <c r="MUH22" s="360" t="s">
        <v>1325</v>
      </c>
      <c r="MUI22" s="360" t="s">
        <v>1325</v>
      </c>
      <c r="MUJ22" s="360" t="s">
        <v>1325</v>
      </c>
      <c r="MUK22" s="360" t="s">
        <v>1325</v>
      </c>
      <c r="MUL22" s="360" t="s">
        <v>1325</v>
      </c>
      <c r="MUM22" s="360" t="s">
        <v>1325</v>
      </c>
      <c r="MUN22" s="360" t="s">
        <v>1325</v>
      </c>
      <c r="MUO22" s="360" t="s">
        <v>1325</v>
      </c>
      <c r="MUP22" s="360" t="s">
        <v>1325</v>
      </c>
      <c r="MUQ22" s="360" t="s">
        <v>1325</v>
      </c>
      <c r="MUR22" s="360" t="s">
        <v>1325</v>
      </c>
      <c r="MUS22" s="360" t="s">
        <v>1325</v>
      </c>
      <c r="MUT22" s="360" t="s">
        <v>1325</v>
      </c>
      <c r="MUU22" s="360" t="s">
        <v>1325</v>
      </c>
      <c r="MUV22" s="360" t="s">
        <v>1325</v>
      </c>
      <c r="MUW22" s="360" t="s">
        <v>1325</v>
      </c>
      <c r="MUX22" s="360" t="s">
        <v>1325</v>
      </c>
      <c r="MUY22" s="360" t="s">
        <v>1325</v>
      </c>
      <c r="MUZ22" s="360" t="s">
        <v>1325</v>
      </c>
      <c r="MVA22" s="360" t="s">
        <v>1325</v>
      </c>
      <c r="MVB22" s="360" t="s">
        <v>1325</v>
      </c>
      <c r="MVC22" s="360" t="s">
        <v>1325</v>
      </c>
      <c r="MVD22" s="360" t="s">
        <v>1325</v>
      </c>
      <c r="MVE22" s="360" t="s">
        <v>1325</v>
      </c>
      <c r="MVF22" s="360" t="s">
        <v>1325</v>
      </c>
      <c r="MVG22" s="360" t="s">
        <v>1325</v>
      </c>
      <c r="MVH22" s="360" t="s">
        <v>1325</v>
      </c>
      <c r="MVI22" s="360" t="s">
        <v>1325</v>
      </c>
      <c r="MVJ22" s="360" t="s">
        <v>1325</v>
      </c>
      <c r="MVK22" s="360" t="s">
        <v>1325</v>
      </c>
      <c r="MVL22" s="360" t="s">
        <v>1325</v>
      </c>
      <c r="MVM22" s="360" t="s">
        <v>1325</v>
      </c>
      <c r="MVN22" s="360" t="s">
        <v>1325</v>
      </c>
      <c r="MVO22" s="360" t="s">
        <v>1325</v>
      </c>
      <c r="MVP22" s="360" t="s">
        <v>1325</v>
      </c>
      <c r="MVQ22" s="360" t="s">
        <v>1325</v>
      </c>
      <c r="MVR22" s="360" t="s">
        <v>1325</v>
      </c>
      <c r="MVS22" s="360" t="s">
        <v>1325</v>
      </c>
      <c r="MVT22" s="360" t="s">
        <v>1325</v>
      </c>
      <c r="MVU22" s="360" t="s">
        <v>1325</v>
      </c>
      <c r="MVV22" s="360" t="s">
        <v>1325</v>
      </c>
      <c r="MVW22" s="360" t="s">
        <v>1325</v>
      </c>
      <c r="MVX22" s="360" t="s">
        <v>1325</v>
      </c>
      <c r="MVY22" s="360" t="s">
        <v>1325</v>
      </c>
      <c r="MVZ22" s="360" t="s">
        <v>1325</v>
      </c>
      <c r="MWA22" s="360" t="s">
        <v>1325</v>
      </c>
      <c r="MWB22" s="360" t="s">
        <v>1325</v>
      </c>
      <c r="MWC22" s="360" t="s">
        <v>1325</v>
      </c>
      <c r="MWD22" s="360" t="s">
        <v>1325</v>
      </c>
      <c r="MWE22" s="360" t="s">
        <v>1325</v>
      </c>
      <c r="MWF22" s="360" t="s">
        <v>1325</v>
      </c>
      <c r="MWG22" s="360" t="s">
        <v>1325</v>
      </c>
      <c r="MWH22" s="360" t="s">
        <v>1325</v>
      </c>
      <c r="MWI22" s="360" t="s">
        <v>1325</v>
      </c>
      <c r="MWJ22" s="360" t="s">
        <v>1325</v>
      </c>
      <c r="MWK22" s="360" t="s">
        <v>1325</v>
      </c>
      <c r="MWL22" s="360" t="s">
        <v>1325</v>
      </c>
      <c r="MWM22" s="360" t="s">
        <v>1325</v>
      </c>
      <c r="MWN22" s="360" t="s">
        <v>1325</v>
      </c>
      <c r="MWO22" s="360" t="s">
        <v>1325</v>
      </c>
      <c r="MWP22" s="360" t="s">
        <v>1325</v>
      </c>
      <c r="MWQ22" s="360" t="s">
        <v>1325</v>
      </c>
      <c r="MWR22" s="360" t="s">
        <v>1325</v>
      </c>
      <c r="MWS22" s="360" t="s">
        <v>1325</v>
      </c>
      <c r="MWT22" s="360" t="s">
        <v>1325</v>
      </c>
      <c r="MWU22" s="360" t="s">
        <v>1325</v>
      </c>
      <c r="MWV22" s="360" t="s">
        <v>1325</v>
      </c>
      <c r="MWW22" s="360" t="s">
        <v>1325</v>
      </c>
      <c r="MWX22" s="360" t="s">
        <v>1325</v>
      </c>
      <c r="MWY22" s="360" t="s">
        <v>1325</v>
      </c>
      <c r="MWZ22" s="360" t="s">
        <v>1325</v>
      </c>
      <c r="MXA22" s="360" t="s">
        <v>1325</v>
      </c>
      <c r="MXB22" s="360" t="s">
        <v>1325</v>
      </c>
      <c r="MXC22" s="360" t="s">
        <v>1325</v>
      </c>
      <c r="MXD22" s="360" t="s">
        <v>1325</v>
      </c>
      <c r="MXE22" s="360" t="s">
        <v>1325</v>
      </c>
      <c r="MXF22" s="360" t="s">
        <v>1325</v>
      </c>
      <c r="MXG22" s="360" t="s">
        <v>1325</v>
      </c>
      <c r="MXH22" s="360" t="s">
        <v>1325</v>
      </c>
      <c r="MXI22" s="360" t="s">
        <v>1325</v>
      </c>
      <c r="MXJ22" s="360" t="s">
        <v>1325</v>
      </c>
      <c r="MXK22" s="360" t="s">
        <v>1325</v>
      </c>
      <c r="MXL22" s="360" t="s">
        <v>1325</v>
      </c>
      <c r="MXM22" s="360" t="s">
        <v>1325</v>
      </c>
      <c r="MXN22" s="360" t="s">
        <v>1325</v>
      </c>
      <c r="MXO22" s="360" t="s">
        <v>1325</v>
      </c>
      <c r="MXP22" s="360" t="s">
        <v>1325</v>
      </c>
      <c r="MXQ22" s="360" t="s">
        <v>1325</v>
      </c>
      <c r="MXR22" s="360" t="s">
        <v>1325</v>
      </c>
      <c r="MXS22" s="360" t="s">
        <v>1325</v>
      </c>
      <c r="MXT22" s="360" t="s">
        <v>1325</v>
      </c>
      <c r="MXU22" s="360" t="s">
        <v>1325</v>
      </c>
      <c r="MXV22" s="360" t="s">
        <v>1325</v>
      </c>
      <c r="MXW22" s="360" t="s">
        <v>1325</v>
      </c>
      <c r="MXX22" s="360" t="s">
        <v>1325</v>
      </c>
      <c r="MXY22" s="360" t="s">
        <v>1325</v>
      </c>
      <c r="MXZ22" s="360" t="s">
        <v>1325</v>
      </c>
      <c r="MYA22" s="360" t="s">
        <v>1325</v>
      </c>
      <c r="MYB22" s="360" t="s">
        <v>1325</v>
      </c>
      <c r="MYC22" s="360" t="s">
        <v>1325</v>
      </c>
      <c r="MYD22" s="360" t="s">
        <v>1325</v>
      </c>
      <c r="MYE22" s="360" t="s">
        <v>1325</v>
      </c>
      <c r="MYF22" s="360" t="s">
        <v>1325</v>
      </c>
      <c r="MYG22" s="360" t="s">
        <v>1325</v>
      </c>
      <c r="MYH22" s="360" t="s">
        <v>1325</v>
      </c>
      <c r="MYI22" s="360" t="s">
        <v>1325</v>
      </c>
      <c r="MYJ22" s="360" t="s">
        <v>1325</v>
      </c>
      <c r="MYK22" s="360" t="s">
        <v>1325</v>
      </c>
      <c r="MYL22" s="360" t="s">
        <v>1325</v>
      </c>
      <c r="MYM22" s="360" t="s">
        <v>1325</v>
      </c>
      <c r="MYN22" s="360" t="s">
        <v>1325</v>
      </c>
      <c r="MYO22" s="360" t="s">
        <v>1325</v>
      </c>
      <c r="MYP22" s="360" t="s">
        <v>1325</v>
      </c>
      <c r="MYQ22" s="360" t="s">
        <v>1325</v>
      </c>
      <c r="MYR22" s="360" t="s">
        <v>1325</v>
      </c>
      <c r="MYS22" s="360" t="s">
        <v>1325</v>
      </c>
      <c r="MYT22" s="360" t="s">
        <v>1325</v>
      </c>
      <c r="MYU22" s="360" t="s">
        <v>1325</v>
      </c>
      <c r="MYV22" s="360" t="s">
        <v>1325</v>
      </c>
      <c r="MYW22" s="360" t="s">
        <v>1325</v>
      </c>
      <c r="MYX22" s="360" t="s">
        <v>1325</v>
      </c>
      <c r="MYY22" s="360" t="s">
        <v>1325</v>
      </c>
      <c r="MYZ22" s="360" t="s">
        <v>1325</v>
      </c>
      <c r="MZA22" s="360" t="s">
        <v>1325</v>
      </c>
      <c r="MZB22" s="360" t="s">
        <v>1325</v>
      </c>
      <c r="MZC22" s="360" t="s">
        <v>1325</v>
      </c>
      <c r="MZD22" s="360" t="s">
        <v>1325</v>
      </c>
      <c r="MZE22" s="360" t="s">
        <v>1325</v>
      </c>
      <c r="MZF22" s="360" t="s">
        <v>1325</v>
      </c>
      <c r="MZG22" s="360" t="s">
        <v>1325</v>
      </c>
      <c r="MZH22" s="360" t="s">
        <v>1325</v>
      </c>
      <c r="MZI22" s="360" t="s">
        <v>1325</v>
      </c>
      <c r="MZJ22" s="360" t="s">
        <v>1325</v>
      </c>
      <c r="MZK22" s="360" t="s">
        <v>1325</v>
      </c>
      <c r="MZL22" s="360" t="s">
        <v>1325</v>
      </c>
      <c r="MZM22" s="360" t="s">
        <v>1325</v>
      </c>
      <c r="MZN22" s="360" t="s">
        <v>1325</v>
      </c>
      <c r="MZO22" s="360" t="s">
        <v>1325</v>
      </c>
      <c r="MZP22" s="360" t="s">
        <v>1325</v>
      </c>
      <c r="MZQ22" s="360" t="s">
        <v>1325</v>
      </c>
      <c r="MZR22" s="360" t="s">
        <v>1325</v>
      </c>
      <c r="MZS22" s="360" t="s">
        <v>1325</v>
      </c>
      <c r="MZT22" s="360" t="s">
        <v>1325</v>
      </c>
      <c r="MZU22" s="360" t="s">
        <v>1325</v>
      </c>
      <c r="MZV22" s="360" t="s">
        <v>1325</v>
      </c>
      <c r="MZW22" s="360" t="s">
        <v>1325</v>
      </c>
      <c r="MZX22" s="360" t="s">
        <v>1325</v>
      </c>
      <c r="MZY22" s="360" t="s">
        <v>1325</v>
      </c>
      <c r="MZZ22" s="360" t="s">
        <v>1325</v>
      </c>
      <c r="NAA22" s="360" t="s">
        <v>1325</v>
      </c>
      <c r="NAB22" s="360" t="s">
        <v>1325</v>
      </c>
      <c r="NAC22" s="360" t="s">
        <v>1325</v>
      </c>
      <c r="NAD22" s="360" t="s">
        <v>1325</v>
      </c>
      <c r="NAE22" s="360" t="s">
        <v>1325</v>
      </c>
      <c r="NAF22" s="360" t="s">
        <v>1325</v>
      </c>
      <c r="NAG22" s="360" t="s">
        <v>1325</v>
      </c>
      <c r="NAH22" s="360" t="s">
        <v>1325</v>
      </c>
      <c r="NAI22" s="360" t="s">
        <v>1325</v>
      </c>
      <c r="NAJ22" s="360" t="s">
        <v>1325</v>
      </c>
      <c r="NAK22" s="360" t="s">
        <v>1325</v>
      </c>
      <c r="NAL22" s="360" t="s">
        <v>1325</v>
      </c>
      <c r="NAM22" s="360" t="s">
        <v>1325</v>
      </c>
      <c r="NAN22" s="360" t="s">
        <v>1325</v>
      </c>
      <c r="NAO22" s="360" t="s">
        <v>1325</v>
      </c>
      <c r="NAP22" s="360" t="s">
        <v>1325</v>
      </c>
      <c r="NAQ22" s="360" t="s">
        <v>1325</v>
      </c>
      <c r="NAR22" s="360" t="s">
        <v>1325</v>
      </c>
      <c r="NAS22" s="360" t="s">
        <v>1325</v>
      </c>
      <c r="NAT22" s="360" t="s">
        <v>1325</v>
      </c>
      <c r="NAU22" s="360" t="s">
        <v>1325</v>
      </c>
      <c r="NAV22" s="360" t="s">
        <v>1325</v>
      </c>
      <c r="NAW22" s="360" t="s">
        <v>1325</v>
      </c>
      <c r="NAX22" s="360" t="s">
        <v>1325</v>
      </c>
      <c r="NAY22" s="360" t="s">
        <v>1325</v>
      </c>
      <c r="NAZ22" s="360" t="s">
        <v>1325</v>
      </c>
      <c r="NBA22" s="360" t="s">
        <v>1325</v>
      </c>
      <c r="NBB22" s="360" t="s">
        <v>1325</v>
      </c>
      <c r="NBC22" s="360" t="s">
        <v>1325</v>
      </c>
      <c r="NBD22" s="360" t="s">
        <v>1325</v>
      </c>
      <c r="NBE22" s="360" t="s">
        <v>1325</v>
      </c>
      <c r="NBF22" s="360" t="s">
        <v>1325</v>
      </c>
      <c r="NBG22" s="360" t="s">
        <v>1325</v>
      </c>
      <c r="NBH22" s="360" t="s">
        <v>1325</v>
      </c>
      <c r="NBI22" s="360" t="s">
        <v>1325</v>
      </c>
      <c r="NBJ22" s="360" t="s">
        <v>1325</v>
      </c>
      <c r="NBK22" s="360" t="s">
        <v>1325</v>
      </c>
      <c r="NBL22" s="360" t="s">
        <v>1325</v>
      </c>
      <c r="NBM22" s="360" t="s">
        <v>1325</v>
      </c>
      <c r="NBN22" s="360" t="s">
        <v>1325</v>
      </c>
      <c r="NBO22" s="360" t="s">
        <v>1325</v>
      </c>
      <c r="NBP22" s="360" t="s">
        <v>1325</v>
      </c>
      <c r="NBQ22" s="360" t="s">
        <v>1325</v>
      </c>
      <c r="NBR22" s="360" t="s">
        <v>1325</v>
      </c>
      <c r="NBS22" s="360" t="s">
        <v>1325</v>
      </c>
      <c r="NBT22" s="360" t="s">
        <v>1325</v>
      </c>
      <c r="NBU22" s="360" t="s">
        <v>1325</v>
      </c>
      <c r="NBV22" s="360" t="s">
        <v>1325</v>
      </c>
      <c r="NBW22" s="360" t="s">
        <v>1325</v>
      </c>
      <c r="NBX22" s="360" t="s">
        <v>1325</v>
      </c>
      <c r="NBY22" s="360" t="s">
        <v>1325</v>
      </c>
      <c r="NBZ22" s="360" t="s">
        <v>1325</v>
      </c>
      <c r="NCA22" s="360" t="s">
        <v>1325</v>
      </c>
      <c r="NCB22" s="360" t="s">
        <v>1325</v>
      </c>
      <c r="NCC22" s="360" t="s">
        <v>1325</v>
      </c>
      <c r="NCD22" s="360" t="s">
        <v>1325</v>
      </c>
      <c r="NCE22" s="360" t="s">
        <v>1325</v>
      </c>
      <c r="NCF22" s="360" t="s">
        <v>1325</v>
      </c>
      <c r="NCG22" s="360" t="s">
        <v>1325</v>
      </c>
      <c r="NCH22" s="360" t="s">
        <v>1325</v>
      </c>
      <c r="NCI22" s="360" t="s">
        <v>1325</v>
      </c>
      <c r="NCJ22" s="360" t="s">
        <v>1325</v>
      </c>
      <c r="NCK22" s="360" t="s">
        <v>1325</v>
      </c>
      <c r="NCL22" s="360" t="s">
        <v>1325</v>
      </c>
      <c r="NCM22" s="360" t="s">
        <v>1325</v>
      </c>
      <c r="NCN22" s="360" t="s">
        <v>1325</v>
      </c>
      <c r="NCO22" s="360" t="s">
        <v>1325</v>
      </c>
      <c r="NCP22" s="360" t="s">
        <v>1325</v>
      </c>
      <c r="NCQ22" s="360" t="s">
        <v>1325</v>
      </c>
      <c r="NCR22" s="360" t="s">
        <v>1325</v>
      </c>
      <c r="NCS22" s="360" t="s">
        <v>1325</v>
      </c>
      <c r="NCT22" s="360" t="s">
        <v>1325</v>
      </c>
      <c r="NCU22" s="360" t="s">
        <v>1325</v>
      </c>
      <c r="NCV22" s="360" t="s">
        <v>1325</v>
      </c>
      <c r="NCW22" s="360" t="s">
        <v>1325</v>
      </c>
      <c r="NCX22" s="360" t="s">
        <v>1325</v>
      </c>
      <c r="NCY22" s="360" t="s">
        <v>1325</v>
      </c>
      <c r="NCZ22" s="360" t="s">
        <v>1325</v>
      </c>
      <c r="NDA22" s="360" t="s">
        <v>1325</v>
      </c>
      <c r="NDB22" s="360" t="s">
        <v>1325</v>
      </c>
      <c r="NDC22" s="360" t="s">
        <v>1325</v>
      </c>
      <c r="NDD22" s="360" t="s">
        <v>1325</v>
      </c>
      <c r="NDE22" s="360" t="s">
        <v>1325</v>
      </c>
      <c r="NDF22" s="360" t="s">
        <v>1325</v>
      </c>
      <c r="NDG22" s="360" t="s">
        <v>1325</v>
      </c>
      <c r="NDH22" s="360" t="s">
        <v>1325</v>
      </c>
      <c r="NDI22" s="360" t="s">
        <v>1325</v>
      </c>
      <c r="NDJ22" s="360" t="s">
        <v>1325</v>
      </c>
      <c r="NDK22" s="360" t="s">
        <v>1325</v>
      </c>
      <c r="NDL22" s="360" t="s">
        <v>1325</v>
      </c>
      <c r="NDM22" s="360" t="s">
        <v>1325</v>
      </c>
      <c r="NDN22" s="360" t="s">
        <v>1325</v>
      </c>
      <c r="NDO22" s="360" t="s">
        <v>1325</v>
      </c>
      <c r="NDP22" s="360" t="s">
        <v>1325</v>
      </c>
      <c r="NDQ22" s="360" t="s">
        <v>1325</v>
      </c>
      <c r="NDR22" s="360" t="s">
        <v>1325</v>
      </c>
      <c r="NDS22" s="360" t="s">
        <v>1325</v>
      </c>
      <c r="NDT22" s="360" t="s">
        <v>1325</v>
      </c>
      <c r="NDU22" s="360" t="s">
        <v>1325</v>
      </c>
      <c r="NDV22" s="360" t="s">
        <v>1325</v>
      </c>
      <c r="NDW22" s="360" t="s">
        <v>1325</v>
      </c>
      <c r="NDX22" s="360" t="s">
        <v>1325</v>
      </c>
      <c r="NDY22" s="360" t="s">
        <v>1325</v>
      </c>
      <c r="NDZ22" s="360" t="s">
        <v>1325</v>
      </c>
      <c r="NEA22" s="360" t="s">
        <v>1325</v>
      </c>
      <c r="NEB22" s="360" t="s">
        <v>1325</v>
      </c>
      <c r="NEC22" s="360" t="s">
        <v>1325</v>
      </c>
      <c r="NED22" s="360" t="s">
        <v>1325</v>
      </c>
      <c r="NEE22" s="360" t="s">
        <v>1325</v>
      </c>
      <c r="NEF22" s="360" t="s">
        <v>1325</v>
      </c>
      <c r="NEG22" s="360" t="s">
        <v>1325</v>
      </c>
      <c r="NEH22" s="360" t="s">
        <v>1325</v>
      </c>
      <c r="NEI22" s="360" t="s">
        <v>1325</v>
      </c>
      <c r="NEJ22" s="360" t="s">
        <v>1325</v>
      </c>
      <c r="NEK22" s="360" t="s">
        <v>1325</v>
      </c>
      <c r="NEL22" s="360" t="s">
        <v>1325</v>
      </c>
      <c r="NEM22" s="360" t="s">
        <v>1325</v>
      </c>
      <c r="NEN22" s="360" t="s">
        <v>1325</v>
      </c>
      <c r="NEO22" s="360" t="s">
        <v>1325</v>
      </c>
      <c r="NEP22" s="360" t="s">
        <v>1325</v>
      </c>
      <c r="NEQ22" s="360" t="s">
        <v>1325</v>
      </c>
      <c r="NER22" s="360" t="s">
        <v>1325</v>
      </c>
      <c r="NES22" s="360" t="s">
        <v>1325</v>
      </c>
      <c r="NET22" s="360" t="s">
        <v>1325</v>
      </c>
      <c r="NEU22" s="360" t="s">
        <v>1325</v>
      </c>
      <c r="NEV22" s="360" t="s">
        <v>1325</v>
      </c>
      <c r="NEW22" s="360" t="s">
        <v>1325</v>
      </c>
      <c r="NEX22" s="360" t="s">
        <v>1325</v>
      </c>
      <c r="NEY22" s="360" t="s">
        <v>1325</v>
      </c>
      <c r="NEZ22" s="360" t="s">
        <v>1325</v>
      </c>
      <c r="NFA22" s="360" t="s">
        <v>1325</v>
      </c>
      <c r="NFB22" s="360" t="s">
        <v>1325</v>
      </c>
      <c r="NFC22" s="360" t="s">
        <v>1325</v>
      </c>
      <c r="NFD22" s="360" t="s">
        <v>1325</v>
      </c>
      <c r="NFE22" s="360" t="s">
        <v>1325</v>
      </c>
      <c r="NFF22" s="360" t="s">
        <v>1325</v>
      </c>
      <c r="NFG22" s="360" t="s">
        <v>1325</v>
      </c>
      <c r="NFH22" s="360" t="s">
        <v>1325</v>
      </c>
      <c r="NFI22" s="360" t="s">
        <v>1325</v>
      </c>
      <c r="NFJ22" s="360" t="s">
        <v>1325</v>
      </c>
      <c r="NFK22" s="360" t="s">
        <v>1325</v>
      </c>
      <c r="NFL22" s="360" t="s">
        <v>1325</v>
      </c>
      <c r="NFM22" s="360" t="s">
        <v>1325</v>
      </c>
      <c r="NFN22" s="360" t="s">
        <v>1325</v>
      </c>
      <c r="NFO22" s="360" t="s">
        <v>1325</v>
      </c>
      <c r="NFP22" s="360" t="s">
        <v>1325</v>
      </c>
      <c r="NFQ22" s="360" t="s">
        <v>1325</v>
      </c>
      <c r="NFR22" s="360" t="s">
        <v>1325</v>
      </c>
      <c r="NFS22" s="360" t="s">
        <v>1325</v>
      </c>
      <c r="NFT22" s="360" t="s">
        <v>1325</v>
      </c>
      <c r="NFU22" s="360" t="s">
        <v>1325</v>
      </c>
      <c r="NFV22" s="360" t="s">
        <v>1325</v>
      </c>
      <c r="NFW22" s="360" t="s">
        <v>1325</v>
      </c>
      <c r="NFX22" s="360" t="s">
        <v>1325</v>
      </c>
      <c r="NFY22" s="360" t="s">
        <v>1325</v>
      </c>
      <c r="NFZ22" s="360" t="s">
        <v>1325</v>
      </c>
      <c r="NGA22" s="360" t="s">
        <v>1325</v>
      </c>
      <c r="NGB22" s="360" t="s">
        <v>1325</v>
      </c>
      <c r="NGC22" s="360" t="s">
        <v>1325</v>
      </c>
      <c r="NGD22" s="360" t="s">
        <v>1325</v>
      </c>
      <c r="NGE22" s="360" t="s">
        <v>1325</v>
      </c>
      <c r="NGF22" s="360" t="s">
        <v>1325</v>
      </c>
      <c r="NGG22" s="360" t="s">
        <v>1325</v>
      </c>
      <c r="NGH22" s="360" t="s">
        <v>1325</v>
      </c>
      <c r="NGI22" s="360" t="s">
        <v>1325</v>
      </c>
      <c r="NGJ22" s="360" t="s">
        <v>1325</v>
      </c>
      <c r="NGK22" s="360" t="s">
        <v>1325</v>
      </c>
      <c r="NGL22" s="360" t="s">
        <v>1325</v>
      </c>
      <c r="NGM22" s="360" t="s">
        <v>1325</v>
      </c>
      <c r="NGN22" s="360" t="s">
        <v>1325</v>
      </c>
      <c r="NGO22" s="360" t="s">
        <v>1325</v>
      </c>
      <c r="NGP22" s="360" t="s">
        <v>1325</v>
      </c>
      <c r="NGQ22" s="360" t="s">
        <v>1325</v>
      </c>
      <c r="NGR22" s="360" t="s">
        <v>1325</v>
      </c>
      <c r="NGS22" s="360" t="s">
        <v>1325</v>
      </c>
      <c r="NGT22" s="360" t="s">
        <v>1325</v>
      </c>
      <c r="NGU22" s="360" t="s">
        <v>1325</v>
      </c>
      <c r="NGV22" s="360" t="s">
        <v>1325</v>
      </c>
      <c r="NGW22" s="360" t="s">
        <v>1325</v>
      </c>
      <c r="NGX22" s="360" t="s">
        <v>1325</v>
      </c>
      <c r="NGY22" s="360" t="s">
        <v>1325</v>
      </c>
      <c r="NGZ22" s="360" t="s">
        <v>1325</v>
      </c>
      <c r="NHA22" s="360" t="s">
        <v>1325</v>
      </c>
      <c r="NHB22" s="360" t="s">
        <v>1325</v>
      </c>
      <c r="NHC22" s="360" t="s">
        <v>1325</v>
      </c>
      <c r="NHD22" s="360" t="s">
        <v>1325</v>
      </c>
      <c r="NHE22" s="360" t="s">
        <v>1325</v>
      </c>
      <c r="NHF22" s="360" t="s">
        <v>1325</v>
      </c>
      <c r="NHG22" s="360" t="s">
        <v>1325</v>
      </c>
      <c r="NHH22" s="360" t="s">
        <v>1325</v>
      </c>
      <c r="NHI22" s="360" t="s">
        <v>1325</v>
      </c>
      <c r="NHJ22" s="360" t="s">
        <v>1325</v>
      </c>
      <c r="NHK22" s="360" t="s">
        <v>1325</v>
      </c>
      <c r="NHL22" s="360" t="s">
        <v>1325</v>
      </c>
      <c r="NHM22" s="360" t="s">
        <v>1325</v>
      </c>
      <c r="NHN22" s="360" t="s">
        <v>1325</v>
      </c>
      <c r="NHO22" s="360" t="s">
        <v>1325</v>
      </c>
      <c r="NHP22" s="360" t="s">
        <v>1325</v>
      </c>
      <c r="NHQ22" s="360" t="s">
        <v>1325</v>
      </c>
      <c r="NHR22" s="360" t="s">
        <v>1325</v>
      </c>
      <c r="NHS22" s="360" t="s">
        <v>1325</v>
      </c>
      <c r="NHT22" s="360" t="s">
        <v>1325</v>
      </c>
      <c r="NHU22" s="360" t="s">
        <v>1325</v>
      </c>
      <c r="NHV22" s="360" t="s">
        <v>1325</v>
      </c>
      <c r="NHW22" s="360" t="s">
        <v>1325</v>
      </c>
      <c r="NHX22" s="360" t="s">
        <v>1325</v>
      </c>
      <c r="NHY22" s="360" t="s">
        <v>1325</v>
      </c>
      <c r="NHZ22" s="360" t="s">
        <v>1325</v>
      </c>
      <c r="NIA22" s="360" t="s">
        <v>1325</v>
      </c>
      <c r="NIB22" s="360" t="s">
        <v>1325</v>
      </c>
      <c r="NIC22" s="360" t="s">
        <v>1325</v>
      </c>
      <c r="NID22" s="360" t="s">
        <v>1325</v>
      </c>
      <c r="NIE22" s="360" t="s">
        <v>1325</v>
      </c>
      <c r="NIF22" s="360" t="s">
        <v>1325</v>
      </c>
      <c r="NIG22" s="360" t="s">
        <v>1325</v>
      </c>
      <c r="NIH22" s="360" t="s">
        <v>1325</v>
      </c>
      <c r="NII22" s="360" t="s">
        <v>1325</v>
      </c>
      <c r="NIJ22" s="360" t="s">
        <v>1325</v>
      </c>
      <c r="NIK22" s="360" t="s">
        <v>1325</v>
      </c>
      <c r="NIL22" s="360" t="s">
        <v>1325</v>
      </c>
      <c r="NIM22" s="360" t="s">
        <v>1325</v>
      </c>
      <c r="NIN22" s="360" t="s">
        <v>1325</v>
      </c>
      <c r="NIO22" s="360" t="s">
        <v>1325</v>
      </c>
      <c r="NIP22" s="360" t="s">
        <v>1325</v>
      </c>
      <c r="NIQ22" s="360" t="s">
        <v>1325</v>
      </c>
      <c r="NIR22" s="360" t="s">
        <v>1325</v>
      </c>
      <c r="NIS22" s="360" t="s">
        <v>1325</v>
      </c>
      <c r="NIT22" s="360" t="s">
        <v>1325</v>
      </c>
      <c r="NIU22" s="360" t="s">
        <v>1325</v>
      </c>
      <c r="NIV22" s="360" t="s">
        <v>1325</v>
      </c>
      <c r="NIW22" s="360" t="s">
        <v>1325</v>
      </c>
      <c r="NIX22" s="360" t="s">
        <v>1325</v>
      </c>
      <c r="NIY22" s="360" t="s">
        <v>1325</v>
      </c>
      <c r="NIZ22" s="360" t="s">
        <v>1325</v>
      </c>
      <c r="NJA22" s="360" t="s">
        <v>1325</v>
      </c>
      <c r="NJB22" s="360" t="s">
        <v>1325</v>
      </c>
      <c r="NJC22" s="360" t="s">
        <v>1325</v>
      </c>
      <c r="NJD22" s="360" t="s">
        <v>1325</v>
      </c>
      <c r="NJE22" s="360" t="s">
        <v>1325</v>
      </c>
      <c r="NJF22" s="360" t="s">
        <v>1325</v>
      </c>
      <c r="NJG22" s="360" t="s">
        <v>1325</v>
      </c>
      <c r="NJH22" s="360" t="s">
        <v>1325</v>
      </c>
      <c r="NJI22" s="360" t="s">
        <v>1325</v>
      </c>
      <c r="NJJ22" s="360" t="s">
        <v>1325</v>
      </c>
      <c r="NJK22" s="360" t="s">
        <v>1325</v>
      </c>
      <c r="NJL22" s="360" t="s">
        <v>1325</v>
      </c>
      <c r="NJM22" s="360" t="s">
        <v>1325</v>
      </c>
      <c r="NJN22" s="360" t="s">
        <v>1325</v>
      </c>
      <c r="NJO22" s="360" t="s">
        <v>1325</v>
      </c>
      <c r="NJP22" s="360" t="s">
        <v>1325</v>
      </c>
      <c r="NJQ22" s="360" t="s">
        <v>1325</v>
      </c>
      <c r="NJR22" s="360" t="s">
        <v>1325</v>
      </c>
      <c r="NJS22" s="360" t="s">
        <v>1325</v>
      </c>
      <c r="NJT22" s="360" t="s">
        <v>1325</v>
      </c>
      <c r="NJU22" s="360" t="s">
        <v>1325</v>
      </c>
      <c r="NJV22" s="360" t="s">
        <v>1325</v>
      </c>
      <c r="NJW22" s="360" t="s">
        <v>1325</v>
      </c>
      <c r="NJX22" s="360" t="s">
        <v>1325</v>
      </c>
      <c r="NJY22" s="360" t="s">
        <v>1325</v>
      </c>
      <c r="NJZ22" s="360" t="s">
        <v>1325</v>
      </c>
      <c r="NKA22" s="360" t="s">
        <v>1325</v>
      </c>
      <c r="NKB22" s="360" t="s">
        <v>1325</v>
      </c>
      <c r="NKC22" s="360" t="s">
        <v>1325</v>
      </c>
      <c r="NKD22" s="360" t="s">
        <v>1325</v>
      </c>
      <c r="NKE22" s="360" t="s">
        <v>1325</v>
      </c>
      <c r="NKF22" s="360" t="s">
        <v>1325</v>
      </c>
      <c r="NKG22" s="360" t="s">
        <v>1325</v>
      </c>
      <c r="NKH22" s="360" t="s">
        <v>1325</v>
      </c>
      <c r="NKI22" s="360" t="s">
        <v>1325</v>
      </c>
      <c r="NKJ22" s="360" t="s">
        <v>1325</v>
      </c>
      <c r="NKK22" s="360" t="s">
        <v>1325</v>
      </c>
      <c r="NKL22" s="360" t="s">
        <v>1325</v>
      </c>
      <c r="NKM22" s="360" t="s">
        <v>1325</v>
      </c>
      <c r="NKN22" s="360" t="s">
        <v>1325</v>
      </c>
      <c r="NKO22" s="360" t="s">
        <v>1325</v>
      </c>
      <c r="NKP22" s="360" t="s">
        <v>1325</v>
      </c>
      <c r="NKQ22" s="360" t="s">
        <v>1325</v>
      </c>
      <c r="NKR22" s="360" t="s">
        <v>1325</v>
      </c>
      <c r="NKS22" s="360" t="s">
        <v>1325</v>
      </c>
      <c r="NKT22" s="360" t="s">
        <v>1325</v>
      </c>
      <c r="NKU22" s="360" t="s">
        <v>1325</v>
      </c>
      <c r="NKV22" s="360" t="s">
        <v>1325</v>
      </c>
      <c r="NKW22" s="360" t="s">
        <v>1325</v>
      </c>
      <c r="NKX22" s="360" t="s">
        <v>1325</v>
      </c>
      <c r="NKY22" s="360" t="s">
        <v>1325</v>
      </c>
      <c r="NKZ22" s="360" t="s">
        <v>1325</v>
      </c>
      <c r="NLA22" s="360" t="s">
        <v>1325</v>
      </c>
      <c r="NLB22" s="360" t="s">
        <v>1325</v>
      </c>
      <c r="NLC22" s="360" t="s">
        <v>1325</v>
      </c>
      <c r="NLD22" s="360" t="s">
        <v>1325</v>
      </c>
      <c r="NLE22" s="360" t="s">
        <v>1325</v>
      </c>
      <c r="NLF22" s="360" t="s">
        <v>1325</v>
      </c>
      <c r="NLG22" s="360" t="s">
        <v>1325</v>
      </c>
      <c r="NLH22" s="360" t="s">
        <v>1325</v>
      </c>
      <c r="NLI22" s="360" t="s">
        <v>1325</v>
      </c>
      <c r="NLJ22" s="360" t="s">
        <v>1325</v>
      </c>
      <c r="NLK22" s="360" t="s">
        <v>1325</v>
      </c>
      <c r="NLL22" s="360" t="s">
        <v>1325</v>
      </c>
      <c r="NLM22" s="360" t="s">
        <v>1325</v>
      </c>
      <c r="NLN22" s="360" t="s">
        <v>1325</v>
      </c>
      <c r="NLO22" s="360" t="s">
        <v>1325</v>
      </c>
      <c r="NLP22" s="360" t="s">
        <v>1325</v>
      </c>
      <c r="NLQ22" s="360" t="s">
        <v>1325</v>
      </c>
      <c r="NLR22" s="360" t="s">
        <v>1325</v>
      </c>
      <c r="NLS22" s="360" t="s">
        <v>1325</v>
      </c>
      <c r="NLT22" s="360" t="s">
        <v>1325</v>
      </c>
      <c r="NLU22" s="360" t="s">
        <v>1325</v>
      </c>
      <c r="NLV22" s="360" t="s">
        <v>1325</v>
      </c>
      <c r="NLW22" s="360" t="s">
        <v>1325</v>
      </c>
      <c r="NLX22" s="360" t="s">
        <v>1325</v>
      </c>
      <c r="NLY22" s="360" t="s">
        <v>1325</v>
      </c>
      <c r="NLZ22" s="360" t="s">
        <v>1325</v>
      </c>
      <c r="NMA22" s="360" t="s">
        <v>1325</v>
      </c>
      <c r="NMB22" s="360" t="s">
        <v>1325</v>
      </c>
      <c r="NMC22" s="360" t="s">
        <v>1325</v>
      </c>
      <c r="NMD22" s="360" t="s">
        <v>1325</v>
      </c>
      <c r="NME22" s="360" t="s">
        <v>1325</v>
      </c>
      <c r="NMF22" s="360" t="s">
        <v>1325</v>
      </c>
      <c r="NMG22" s="360" t="s">
        <v>1325</v>
      </c>
      <c r="NMH22" s="360" t="s">
        <v>1325</v>
      </c>
      <c r="NMI22" s="360" t="s">
        <v>1325</v>
      </c>
      <c r="NMJ22" s="360" t="s">
        <v>1325</v>
      </c>
      <c r="NMK22" s="360" t="s">
        <v>1325</v>
      </c>
      <c r="NML22" s="360" t="s">
        <v>1325</v>
      </c>
      <c r="NMM22" s="360" t="s">
        <v>1325</v>
      </c>
      <c r="NMN22" s="360" t="s">
        <v>1325</v>
      </c>
      <c r="NMO22" s="360" t="s">
        <v>1325</v>
      </c>
      <c r="NMP22" s="360" t="s">
        <v>1325</v>
      </c>
      <c r="NMQ22" s="360" t="s">
        <v>1325</v>
      </c>
      <c r="NMR22" s="360" t="s">
        <v>1325</v>
      </c>
      <c r="NMS22" s="360" t="s">
        <v>1325</v>
      </c>
      <c r="NMT22" s="360" t="s">
        <v>1325</v>
      </c>
      <c r="NMU22" s="360" t="s">
        <v>1325</v>
      </c>
      <c r="NMV22" s="360" t="s">
        <v>1325</v>
      </c>
      <c r="NMW22" s="360" t="s">
        <v>1325</v>
      </c>
      <c r="NMX22" s="360" t="s">
        <v>1325</v>
      </c>
      <c r="NMY22" s="360" t="s">
        <v>1325</v>
      </c>
      <c r="NMZ22" s="360" t="s">
        <v>1325</v>
      </c>
      <c r="NNA22" s="360" t="s">
        <v>1325</v>
      </c>
      <c r="NNB22" s="360" t="s">
        <v>1325</v>
      </c>
      <c r="NNC22" s="360" t="s">
        <v>1325</v>
      </c>
      <c r="NND22" s="360" t="s">
        <v>1325</v>
      </c>
      <c r="NNE22" s="360" t="s">
        <v>1325</v>
      </c>
      <c r="NNF22" s="360" t="s">
        <v>1325</v>
      </c>
      <c r="NNG22" s="360" t="s">
        <v>1325</v>
      </c>
      <c r="NNH22" s="360" t="s">
        <v>1325</v>
      </c>
      <c r="NNI22" s="360" t="s">
        <v>1325</v>
      </c>
      <c r="NNJ22" s="360" t="s">
        <v>1325</v>
      </c>
      <c r="NNK22" s="360" t="s">
        <v>1325</v>
      </c>
      <c r="NNL22" s="360" t="s">
        <v>1325</v>
      </c>
      <c r="NNM22" s="360" t="s">
        <v>1325</v>
      </c>
      <c r="NNN22" s="360" t="s">
        <v>1325</v>
      </c>
      <c r="NNO22" s="360" t="s">
        <v>1325</v>
      </c>
      <c r="NNP22" s="360" t="s">
        <v>1325</v>
      </c>
      <c r="NNQ22" s="360" t="s">
        <v>1325</v>
      </c>
      <c r="NNR22" s="360" t="s">
        <v>1325</v>
      </c>
      <c r="NNS22" s="360" t="s">
        <v>1325</v>
      </c>
      <c r="NNT22" s="360" t="s">
        <v>1325</v>
      </c>
      <c r="NNU22" s="360" t="s">
        <v>1325</v>
      </c>
      <c r="NNV22" s="360" t="s">
        <v>1325</v>
      </c>
      <c r="NNW22" s="360" t="s">
        <v>1325</v>
      </c>
      <c r="NNX22" s="360" t="s">
        <v>1325</v>
      </c>
      <c r="NNY22" s="360" t="s">
        <v>1325</v>
      </c>
      <c r="NNZ22" s="360" t="s">
        <v>1325</v>
      </c>
      <c r="NOA22" s="360" t="s">
        <v>1325</v>
      </c>
      <c r="NOB22" s="360" t="s">
        <v>1325</v>
      </c>
      <c r="NOC22" s="360" t="s">
        <v>1325</v>
      </c>
      <c r="NOD22" s="360" t="s">
        <v>1325</v>
      </c>
      <c r="NOE22" s="360" t="s">
        <v>1325</v>
      </c>
      <c r="NOF22" s="360" t="s">
        <v>1325</v>
      </c>
      <c r="NOG22" s="360" t="s">
        <v>1325</v>
      </c>
      <c r="NOH22" s="360" t="s">
        <v>1325</v>
      </c>
      <c r="NOI22" s="360" t="s">
        <v>1325</v>
      </c>
      <c r="NOJ22" s="360" t="s">
        <v>1325</v>
      </c>
      <c r="NOK22" s="360" t="s">
        <v>1325</v>
      </c>
      <c r="NOL22" s="360" t="s">
        <v>1325</v>
      </c>
      <c r="NOM22" s="360" t="s">
        <v>1325</v>
      </c>
      <c r="NON22" s="360" t="s">
        <v>1325</v>
      </c>
      <c r="NOO22" s="360" t="s">
        <v>1325</v>
      </c>
      <c r="NOP22" s="360" t="s">
        <v>1325</v>
      </c>
      <c r="NOQ22" s="360" t="s">
        <v>1325</v>
      </c>
      <c r="NOR22" s="360" t="s">
        <v>1325</v>
      </c>
      <c r="NOS22" s="360" t="s">
        <v>1325</v>
      </c>
      <c r="NOT22" s="360" t="s">
        <v>1325</v>
      </c>
      <c r="NOU22" s="360" t="s">
        <v>1325</v>
      </c>
      <c r="NOV22" s="360" t="s">
        <v>1325</v>
      </c>
      <c r="NOW22" s="360" t="s">
        <v>1325</v>
      </c>
      <c r="NOX22" s="360" t="s">
        <v>1325</v>
      </c>
      <c r="NOY22" s="360" t="s">
        <v>1325</v>
      </c>
      <c r="NOZ22" s="360" t="s">
        <v>1325</v>
      </c>
      <c r="NPA22" s="360" t="s">
        <v>1325</v>
      </c>
      <c r="NPB22" s="360" t="s">
        <v>1325</v>
      </c>
      <c r="NPC22" s="360" t="s">
        <v>1325</v>
      </c>
      <c r="NPD22" s="360" t="s">
        <v>1325</v>
      </c>
      <c r="NPE22" s="360" t="s">
        <v>1325</v>
      </c>
      <c r="NPF22" s="360" t="s">
        <v>1325</v>
      </c>
      <c r="NPG22" s="360" t="s">
        <v>1325</v>
      </c>
      <c r="NPH22" s="360" t="s">
        <v>1325</v>
      </c>
      <c r="NPI22" s="360" t="s">
        <v>1325</v>
      </c>
      <c r="NPJ22" s="360" t="s">
        <v>1325</v>
      </c>
      <c r="NPK22" s="360" t="s">
        <v>1325</v>
      </c>
      <c r="NPL22" s="360" t="s">
        <v>1325</v>
      </c>
      <c r="NPM22" s="360" t="s">
        <v>1325</v>
      </c>
      <c r="NPN22" s="360" t="s">
        <v>1325</v>
      </c>
      <c r="NPO22" s="360" t="s">
        <v>1325</v>
      </c>
      <c r="NPP22" s="360" t="s">
        <v>1325</v>
      </c>
      <c r="NPQ22" s="360" t="s">
        <v>1325</v>
      </c>
      <c r="NPR22" s="360" t="s">
        <v>1325</v>
      </c>
      <c r="NPS22" s="360" t="s">
        <v>1325</v>
      </c>
      <c r="NPT22" s="360" t="s">
        <v>1325</v>
      </c>
      <c r="NPU22" s="360" t="s">
        <v>1325</v>
      </c>
      <c r="NPV22" s="360" t="s">
        <v>1325</v>
      </c>
      <c r="NPW22" s="360" t="s">
        <v>1325</v>
      </c>
      <c r="NPX22" s="360" t="s">
        <v>1325</v>
      </c>
      <c r="NPY22" s="360" t="s">
        <v>1325</v>
      </c>
      <c r="NPZ22" s="360" t="s">
        <v>1325</v>
      </c>
      <c r="NQA22" s="360" t="s">
        <v>1325</v>
      </c>
      <c r="NQB22" s="360" t="s">
        <v>1325</v>
      </c>
      <c r="NQC22" s="360" t="s">
        <v>1325</v>
      </c>
      <c r="NQD22" s="360" t="s">
        <v>1325</v>
      </c>
      <c r="NQE22" s="360" t="s">
        <v>1325</v>
      </c>
      <c r="NQF22" s="360" t="s">
        <v>1325</v>
      </c>
      <c r="NQG22" s="360" t="s">
        <v>1325</v>
      </c>
      <c r="NQH22" s="360" t="s">
        <v>1325</v>
      </c>
      <c r="NQI22" s="360" t="s">
        <v>1325</v>
      </c>
      <c r="NQJ22" s="360" t="s">
        <v>1325</v>
      </c>
      <c r="NQK22" s="360" t="s">
        <v>1325</v>
      </c>
      <c r="NQL22" s="360" t="s">
        <v>1325</v>
      </c>
      <c r="NQM22" s="360" t="s">
        <v>1325</v>
      </c>
      <c r="NQN22" s="360" t="s">
        <v>1325</v>
      </c>
      <c r="NQO22" s="360" t="s">
        <v>1325</v>
      </c>
      <c r="NQP22" s="360" t="s">
        <v>1325</v>
      </c>
      <c r="NQQ22" s="360" t="s">
        <v>1325</v>
      </c>
      <c r="NQR22" s="360" t="s">
        <v>1325</v>
      </c>
      <c r="NQS22" s="360" t="s">
        <v>1325</v>
      </c>
      <c r="NQT22" s="360" t="s">
        <v>1325</v>
      </c>
      <c r="NQU22" s="360" t="s">
        <v>1325</v>
      </c>
      <c r="NQV22" s="360" t="s">
        <v>1325</v>
      </c>
      <c r="NQW22" s="360" t="s">
        <v>1325</v>
      </c>
      <c r="NQX22" s="360" t="s">
        <v>1325</v>
      </c>
      <c r="NQY22" s="360" t="s">
        <v>1325</v>
      </c>
      <c r="NQZ22" s="360" t="s">
        <v>1325</v>
      </c>
      <c r="NRA22" s="360" t="s">
        <v>1325</v>
      </c>
      <c r="NRB22" s="360" t="s">
        <v>1325</v>
      </c>
      <c r="NRC22" s="360" t="s">
        <v>1325</v>
      </c>
      <c r="NRD22" s="360" t="s">
        <v>1325</v>
      </c>
      <c r="NRE22" s="360" t="s">
        <v>1325</v>
      </c>
      <c r="NRF22" s="360" t="s">
        <v>1325</v>
      </c>
      <c r="NRG22" s="360" t="s">
        <v>1325</v>
      </c>
      <c r="NRH22" s="360" t="s">
        <v>1325</v>
      </c>
      <c r="NRI22" s="360" t="s">
        <v>1325</v>
      </c>
      <c r="NRJ22" s="360" t="s">
        <v>1325</v>
      </c>
      <c r="NRK22" s="360" t="s">
        <v>1325</v>
      </c>
      <c r="NRL22" s="360" t="s">
        <v>1325</v>
      </c>
      <c r="NRM22" s="360" t="s">
        <v>1325</v>
      </c>
      <c r="NRN22" s="360" t="s">
        <v>1325</v>
      </c>
      <c r="NRO22" s="360" t="s">
        <v>1325</v>
      </c>
      <c r="NRP22" s="360" t="s">
        <v>1325</v>
      </c>
      <c r="NRQ22" s="360" t="s">
        <v>1325</v>
      </c>
      <c r="NRR22" s="360" t="s">
        <v>1325</v>
      </c>
      <c r="NRS22" s="360" t="s">
        <v>1325</v>
      </c>
      <c r="NRT22" s="360" t="s">
        <v>1325</v>
      </c>
      <c r="NRU22" s="360" t="s">
        <v>1325</v>
      </c>
      <c r="NRV22" s="360" t="s">
        <v>1325</v>
      </c>
      <c r="NRW22" s="360" t="s">
        <v>1325</v>
      </c>
      <c r="NRX22" s="360" t="s">
        <v>1325</v>
      </c>
      <c r="NRY22" s="360" t="s">
        <v>1325</v>
      </c>
      <c r="NRZ22" s="360" t="s">
        <v>1325</v>
      </c>
      <c r="NSA22" s="360" t="s">
        <v>1325</v>
      </c>
      <c r="NSB22" s="360" t="s">
        <v>1325</v>
      </c>
      <c r="NSC22" s="360" t="s">
        <v>1325</v>
      </c>
      <c r="NSD22" s="360" t="s">
        <v>1325</v>
      </c>
      <c r="NSE22" s="360" t="s">
        <v>1325</v>
      </c>
      <c r="NSF22" s="360" t="s">
        <v>1325</v>
      </c>
      <c r="NSG22" s="360" t="s">
        <v>1325</v>
      </c>
      <c r="NSH22" s="360" t="s">
        <v>1325</v>
      </c>
      <c r="NSI22" s="360" t="s">
        <v>1325</v>
      </c>
      <c r="NSJ22" s="360" t="s">
        <v>1325</v>
      </c>
      <c r="NSK22" s="360" t="s">
        <v>1325</v>
      </c>
      <c r="NSL22" s="360" t="s">
        <v>1325</v>
      </c>
      <c r="NSM22" s="360" t="s">
        <v>1325</v>
      </c>
      <c r="NSN22" s="360" t="s">
        <v>1325</v>
      </c>
      <c r="NSO22" s="360" t="s">
        <v>1325</v>
      </c>
      <c r="NSP22" s="360" t="s">
        <v>1325</v>
      </c>
      <c r="NSQ22" s="360" t="s">
        <v>1325</v>
      </c>
      <c r="NSR22" s="360" t="s">
        <v>1325</v>
      </c>
      <c r="NSS22" s="360" t="s">
        <v>1325</v>
      </c>
      <c r="NST22" s="360" t="s">
        <v>1325</v>
      </c>
      <c r="NSU22" s="360" t="s">
        <v>1325</v>
      </c>
      <c r="NSV22" s="360" t="s">
        <v>1325</v>
      </c>
      <c r="NSW22" s="360" t="s">
        <v>1325</v>
      </c>
      <c r="NSX22" s="360" t="s">
        <v>1325</v>
      </c>
      <c r="NSY22" s="360" t="s">
        <v>1325</v>
      </c>
      <c r="NSZ22" s="360" t="s">
        <v>1325</v>
      </c>
      <c r="NTA22" s="360" t="s">
        <v>1325</v>
      </c>
      <c r="NTB22" s="360" t="s">
        <v>1325</v>
      </c>
      <c r="NTC22" s="360" t="s">
        <v>1325</v>
      </c>
      <c r="NTD22" s="360" t="s">
        <v>1325</v>
      </c>
      <c r="NTE22" s="360" t="s">
        <v>1325</v>
      </c>
      <c r="NTF22" s="360" t="s">
        <v>1325</v>
      </c>
      <c r="NTG22" s="360" t="s">
        <v>1325</v>
      </c>
      <c r="NTH22" s="360" t="s">
        <v>1325</v>
      </c>
      <c r="NTI22" s="360" t="s">
        <v>1325</v>
      </c>
      <c r="NTJ22" s="360" t="s">
        <v>1325</v>
      </c>
      <c r="NTK22" s="360" t="s">
        <v>1325</v>
      </c>
      <c r="NTL22" s="360" t="s">
        <v>1325</v>
      </c>
      <c r="NTM22" s="360" t="s">
        <v>1325</v>
      </c>
      <c r="NTN22" s="360" t="s">
        <v>1325</v>
      </c>
      <c r="NTO22" s="360" t="s">
        <v>1325</v>
      </c>
      <c r="NTP22" s="360" t="s">
        <v>1325</v>
      </c>
      <c r="NTQ22" s="360" t="s">
        <v>1325</v>
      </c>
      <c r="NTR22" s="360" t="s">
        <v>1325</v>
      </c>
      <c r="NTS22" s="360" t="s">
        <v>1325</v>
      </c>
      <c r="NTT22" s="360" t="s">
        <v>1325</v>
      </c>
      <c r="NTU22" s="360" t="s">
        <v>1325</v>
      </c>
      <c r="NTV22" s="360" t="s">
        <v>1325</v>
      </c>
      <c r="NTW22" s="360" t="s">
        <v>1325</v>
      </c>
      <c r="NTX22" s="360" t="s">
        <v>1325</v>
      </c>
      <c r="NTY22" s="360" t="s">
        <v>1325</v>
      </c>
      <c r="NTZ22" s="360" t="s">
        <v>1325</v>
      </c>
      <c r="NUA22" s="360" t="s">
        <v>1325</v>
      </c>
      <c r="NUB22" s="360" t="s">
        <v>1325</v>
      </c>
      <c r="NUC22" s="360" t="s">
        <v>1325</v>
      </c>
      <c r="NUD22" s="360" t="s">
        <v>1325</v>
      </c>
      <c r="NUE22" s="360" t="s">
        <v>1325</v>
      </c>
      <c r="NUF22" s="360" t="s">
        <v>1325</v>
      </c>
      <c r="NUG22" s="360" t="s">
        <v>1325</v>
      </c>
      <c r="NUH22" s="360" t="s">
        <v>1325</v>
      </c>
      <c r="NUI22" s="360" t="s">
        <v>1325</v>
      </c>
      <c r="NUJ22" s="360" t="s">
        <v>1325</v>
      </c>
      <c r="NUK22" s="360" t="s">
        <v>1325</v>
      </c>
      <c r="NUL22" s="360" t="s">
        <v>1325</v>
      </c>
      <c r="NUM22" s="360" t="s">
        <v>1325</v>
      </c>
      <c r="NUN22" s="360" t="s">
        <v>1325</v>
      </c>
      <c r="NUO22" s="360" t="s">
        <v>1325</v>
      </c>
      <c r="NUP22" s="360" t="s">
        <v>1325</v>
      </c>
      <c r="NUQ22" s="360" t="s">
        <v>1325</v>
      </c>
      <c r="NUR22" s="360" t="s">
        <v>1325</v>
      </c>
      <c r="NUS22" s="360" t="s">
        <v>1325</v>
      </c>
      <c r="NUT22" s="360" t="s">
        <v>1325</v>
      </c>
      <c r="NUU22" s="360" t="s">
        <v>1325</v>
      </c>
      <c r="NUV22" s="360" t="s">
        <v>1325</v>
      </c>
      <c r="NUW22" s="360" t="s">
        <v>1325</v>
      </c>
      <c r="NUX22" s="360" t="s">
        <v>1325</v>
      </c>
      <c r="NUY22" s="360" t="s">
        <v>1325</v>
      </c>
      <c r="NUZ22" s="360" t="s">
        <v>1325</v>
      </c>
      <c r="NVA22" s="360" t="s">
        <v>1325</v>
      </c>
      <c r="NVB22" s="360" t="s">
        <v>1325</v>
      </c>
      <c r="NVC22" s="360" t="s">
        <v>1325</v>
      </c>
      <c r="NVD22" s="360" t="s">
        <v>1325</v>
      </c>
      <c r="NVE22" s="360" t="s">
        <v>1325</v>
      </c>
      <c r="NVF22" s="360" t="s">
        <v>1325</v>
      </c>
      <c r="NVG22" s="360" t="s">
        <v>1325</v>
      </c>
      <c r="NVH22" s="360" t="s">
        <v>1325</v>
      </c>
      <c r="NVI22" s="360" t="s">
        <v>1325</v>
      </c>
      <c r="NVJ22" s="360" t="s">
        <v>1325</v>
      </c>
      <c r="NVK22" s="360" t="s">
        <v>1325</v>
      </c>
      <c r="NVL22" s="360" t="s">
        <v>1325</v>
      </c>
      <c r="NVM22" s="360" t="s">
        <v>1325</v>
      </c>
      <c r="NVN22" s="360" t="s">
        <v>1325</v>
      </c>
      <c r="NVO22" s="360" t="s">
        <v>1325</v>
      </c>
      <c r="NVP22" s="360" t="s">
        <v>1325</v>
      </c>
      <c r="NVQ22" s="360" t="s">
        <v>1325</v>
      </c>
      <c r="NVR22" s="360" t="s">
        <v>1325</v>
      </c>
      <c r="NVS22" s="360" t="s">
        <v>1325</v>
      </c>
      <c r="NVT22" s="360" t="s">
        <v>1325</v>
      </c>
      <c r="NVU22" s="360" t="s">
        <v>1325</v>
      </c>
      <c r="NVV22" s="360" t="s">
        <v>1325</v>
      </c>
      <c r="NVW22" s="360" t="s">
        <v>1325</v>
      </c>
      <c r="NVX22" s="360" t="s">
        <v>1325</v>
      </c>
      <c r="NVY22" s="360" t="s">
        <v>1325</v>
      </c>
      <c r="NVZ22" s="360" t="s">
        <v>1325</v>
      </c>
      <c r="NWA22" s="360" t="s">
        <v>1325</v>
      </c>
      <c r="NWB22" s="360" t="s">
        <v>1325</v>
      </c>
      <c r="NWC22" s="360" t="s">
        <v>1325</v>
      </c>
      <c r="NWD22" s="360" t="s">
        <v>1325</v>
      </c>
      <c r="NWE22" s="360" t="s">
        <v>1325</v>
      </c>
      <c r="NWF22" s="360" t="s">
        <v>1325</v>
      </c>
      <c r="NWG22" s="360" t="s">
        <v>1325</v>
      </c>
      <c r="NWH22" s="360" t="s">
        <v>1325</v>
      </c>
      <c r="NWI22" s="360" t="s">
        <v>1325</v>
      </c>
      <c r="NWJ22" s="360" t="s">
        <v>1325</v>
      </c>
      <c r="NWK22" s="360" t="s">
        <v>1325</v>
      </c>
      <c r="NWL22" s="360" t="s">
        <v>1325</v>
      </c>
      <c r="NWM22" s="360" t="s">
        <v>1325</v>
      </c>
      <c r="NWN22" s="360" t="s">
        <v>1325</v>
      </c>
      <c r="NWO22" s="360" t="s">
        <v>1325</v>
      </c>
      <c r="NWP22" s="360" t="s">
        <v>1325</v>
      </c>
      <c r="NWQ22" s="360" t="s">
        <v>1325</v>
      </c>
      <c r="NWR22" s="360" t="s">
        <v>1325</v>
      </c>
      <c r="NWS22" s="360" t="s">
        <v>1325</v>
      </c>
      <c r="NWT22" s="360" t="s">
        <v>1325</v>
      </c>
      <c r="NWU22" s="360" t="s">
        <v>1325</v>
      </c>
      <c r="NWV22" s="360" t="s">
        <v>1325</v>
      </c>
      <c r="NWW22" s="360" t="s">
        <v>1325</v>
      </c>
      <c r="NWX22" s="360" t="s">
        <v>1325</v>
      </c>
      <c r="NWY22" s="360" t="s">
        <v>1325</v>
      </c>
      <c r="NWZ22" s="360" t="s">
        <v>1325</v>
      </c>
      <c r="NXA22" s="360" t="s">
        <v>1325</v>
      </c>
      <c r="NXB22" s="360" t="s">
        <v>1325</v>
      </c>
      <c r="NXC22" s="360" t="s">
        <v>1325</v>
      </c>
      <c r="NXD22" s="360" t="s">
        <v>1325</v>
      </c>
      <c r="NXE22" s="360" t="s">
        <v>1325</v>
      </c>
      <c r="NXF22" s="360" t="s">
        <v>1325</v>
      </c>
      <c r="NXG22" s="360" t="s">
        <v>1325</v>
      </c>
      <c r="NXH22" s="360" t="s">
        <v>1325</v>
      </c>
      <c r="NXI22" s="360" t="s">
        <v>1325</v>
      </c>
      <c r="NXJ22" s="360" t="s">
        <v>1325</v>
      </c>
      <c r="NXK22" s="360" t="s">
        <v>1325</v>
      </c>
      <c r="NXL22" s="360" t="s">
        <v>1325</v>
      </c>
      <c r="NXM22" s="360" t="s">
        <v>1325</v>
      </c>
      <c r="NXN22" s="360" t="s">
        <v>1325</v>
      </c>
      <c r="NXO22" s="360" t="s">
        <v>1325</v>
      </c>
      <c r="NXP22" s="360" t="s">
        <v>1325</v>
      </c>
      <c r="NXQ22" s="360" t="s">
        <v>1325</v>
      </c>
      <c r="NXR22" s="360" t="s">
        <v>1325</v>
      </c>
      <c r="NXS22" s="360" t="s">
        <v>1325</v>
      </c>
      <c r="NXT22" s="360" t="s">
        <v>1325</v>
      </c>
      <c r="NXU22" s="360" t="s">
        <v>1325</v>
      </c>
      <c r="NXV22" s="360" t="s">
        <v>1325</v>
      </c>
      <c r="NXW22" s="360" t="s">
        <v>1325</v>
      </c>
      <c r="NXX22" s="360" t="s">
        <v>1325</v>
      </c>
      <c r="NXY22" s="360" t="s">
        <v>1325</v>
      </c>
      <c r="NXZ22" s="360" t="s">
        <v>1325</v>
      </c>
      <c r="NYA22" s="360" t="s">
        <v>1325</v>
      </c>
      <c r="NYB22" s="360" t="s">
        <v>1325</v>
      </c>
      <c r="NYC22" s="360" t="s">
        <v>1325</v>
      </c>
      <c r="NYD22" s="360" t="s">
        <v>1325</v>
      </c>
      <c r="NYE22" s="360" t="s">
        <v>1325</v>
      </c>
      <c r="NYF22" s="360" t="s">
        <v>1325</v>
      </c>
      <c r="NYG22" s="360" t="s">
        <v>1325</v>
      </c>
      <c r="NYH22" s="360" t="s">
        <v>1325</v>
      </c>
      <c r="NYI22" s="360" t="s">
        <v>1325</v>
      </c>
      <c r="NYJ22" s="360" t="s">
        <v>1325</v>
      </c>
      <c r="NYK22" s="360" t="s">
        <v>1325</v>
      </c>
      <c r="NYL22" s="360" t="s">
        <v>1325</v>
      </c>
      <c r="NYM22" s="360" t="s">
        <v>1325</v>
      </c>
      <c r="NYN22" s="360" t="s">
        <v>1325</v>
      </c>
      <c r="NYO22" s="360" t="s">
        <v>1325</v>
      </c>
      <c r="NYP22" s="360" t="s">
        <v>1325</v>
      </c>
      <c r="NYQ22" s="360" t="s">
        <v>1325</v>
      </c>
      <c r="NYR22" s="360" t="s">
        <v>1325</v>
      </c>
      <c r="NYS22" s="360" t="s">
        <v>1325</v>
      </c>
      <c r="NYT22" s="360" t="s">
        <v>1325</v>
      </c>
      <c r="NYU22" s="360" t="s">
        <v>1325</v>
      </c>
      <c r="NYV22" s="360" t="s">
        <v>1325</v>
      </c>
      <c r="NYW22" s="360" t="s">
        <v>1325</v>
      </c>
      <c r="NYX22" s="360" t="s">
        <v>1325</v>
      </c>
      <c r="NYY22" s="360" t="s">
        <v>1325</v>
      </c>
      <c r="NYZ22" s="360" t="s">
        <v>1325</v>
      </c>
      <c r="NZA22" s="360" t="s">
        <v>1325</v>
      </c>
      <c r="NZB22" s="360" t="s">
        <v>1325</v>
      </c>
      <c r="NZC22" s="360" t="s">
        <v>1325</v>
      </c>
      <c r="NZD22" s="360" t="s">
        <v>1325</v>
      </c>
      <c r="NZE22" s="360" t="s">
        <v>1325</v>
      </c>
      <c r="NZF22" s="360" t="s">
        <v>1325</v>
      </c>
      <c r="NZG22" s="360" t="s">
        <v>1325</v>
      </c>
      <c r="NZH22" s="360" t="s">
        <v>1325</v>
      </c>
      <c r="NZI22" s="360" t="s">
        <v>1325</v>
      </c>
      <c r="NZJ22" s="360" t="s">
        <v>1325</v>
      </c>
      <c r="NZK22" s="360" t="s">
        <v>1325</v>
      </c>
      <c r="NZL22" s="360" t="s">
        <v>1325</v>
      </c>
      <c r="NZM22" s="360" t="s">
        <v>1325</v>
      </c>
      <c r="NZN22" s="360" t="s">
        <v>1325</v>
      </c>
      <c r="NZO22" s="360" t="s">
        <v>1325</v>
      </c>
      <c r="NZP22" s="360" t="s">
        <v>1325</v>
      </c>
      <c r="NZQ22" s="360" t="s">
        <v>1325</v>
      </c>
      <c r="NZR22" s="360" t="s">
        <v>1325</v>
      </c>
      <c r="NZS22" s="360" t="s">
        <v>1325</v>
      </c>
      <c r="NZT22" s="360" t="s">
        <v>1325</v>
      </c>
      <c r="NZU22" s="360" t="s">
        <v>1325</v>
      </c>
      <c r="NZV22" s="360" t="s">
        <v>1325</v>
      </c>
      <c r="NZW22" s="360" t="s">
        <v>1325</v>
      </c>
      <c r="NZX22" s="360" t="s">
        <v>1325</v>
      </c>
      <c r="NZY22" s="360" t="s">
        <v>1325</v>
      </c>
      <c r="NZZ22" s="360" t="s">
        <v>1325</v>
      </c>
      <c r="OAA22" s="360" t="s">
        <v>1325</v>
      </c>
      <c r="OAB22" s="360" t="s">
        <v>1325</v>
      </c>
      <c r="OAC22" s="360" t="s">
        <v>1325</v>
      </c>
      <c r="OAD22" s="360" t="s">
        <v>1325</v>
      </c>
      <c r="OAE22" s="360" t="s">
        <v>1325</v>
      </c>
      <c r="OAF22" s="360" t="s">
        <v>1325</v>
      </c>
      <c r="OAG22" s="360" t="s">
        <v>1325</v>
      </c>
      <c r="OAH22" s="360" t="s">
        <v>1325</v>
      </c>
      <c r="OAI22" s="360" t="s">
        <v>1325</v>
      </c>
      <c r="OAJ22" s="360" t="s">
        <v>1325</v>
      </c>
      <c r="OAK22" s="360" t="s">
        <v>1325</v>
      </c>
      <c r="OAL22" s="360" t="s">
        <v>1325</v>
      </c>
      <c r="OAM22" s="360" t="s">
        <v>1325</v>
      </c>
      <c r="OAN22" s="360" t="s">
        <v>1325</v>
      </c>
      <c r="OAO22" s="360" t="s">
        <v>1325</v>
      </c>
      <c r="OAP22" s="360" t="s">
        <v>1325</v>
      </c>
      <c r="OAQ22" s="360" t="s">
        <v>1325</v>
      </c>
      <c r="OAR22" s="360" t="s">
        <v>1325</v>
      </c>
      <c r="OAS22" s="360" t="s">
        <v>1325</v>
      </c>
      <c r="OAT22" s="360" t="s">
        <v>1325</v>
      </c>
      <c r="OAU22" s="360" t="s">
        <v>1325</v>
      </c>
      <c r="OAV22" s="360" t="s">
        <v>1325</v>
      </c>
      <c r="OAW22" s="360" t="s">
        <v>1325</v>
      </c>
      <c r="OAX22" s="360" t="s">
        <v>1325</v>
      </c>
      <c r="OAY22" s="360" t="s">
        <v>1325</v>
      </c>
      <c r="OAZ22" s="360" t="s">
        <v>1325</v>
      </c>
      <c r="OBA22" s="360" t="s">
        <v>1325</v>
      </c>
      <c r="OBB22" s="360" t="s">
        <v>1325</v>
      </c>
      <c r="OBC22" s="360" t="s">
        <v>1325</v>
      </c>
      <c r="OBD22" s="360" t="s">
        <v>1325</v>
      </c>
      <c r="OBE22" s="360" t="s">
        <v>1325</v>
      </c>
      <c r="OBF22" s="360" t="s">
        <v>1325</v>
      </c>
      <c r="OBG22" s="360" t="s">
        <v>1325</v>
      </c>
      <c r="OBH22" s="360" t="s">
        <v>1325</v>
      </c>
      <c r="OBI22" s="360" t="s">
        <v>1325</v>
      </c>
      <c r="OBJ22" s="360" t="s">
        <v>1325</v>
      </c>
      <c r="OBK22" s="360" t="s">
        <v>1325</v>
      </c>
      <c r="OBL22" s="360" t="s">
        <v>1325</v>
      </c>
      <c r="OBM22" s="360" t="s">
        <v>1325</v>
      </c>
      <c r="OBN22" s="360" t="s">
        <v>1325</v>
      </c>
      <c r="OBO22" s="360" t="s">
        <v>1325</v>
      </c>
      <c r="OBP22" s="360" t="s">
        <v>1325</v>
      </c>
      <c r="OBQ22" s="360" t="s">
        <v>1325</v>
      </c>
      <c r="OBR22" s="360" t="s">
        <v>1325</v>
      </c>
      <c r="OBS22" s="360" t="s">
        <v>1325</v>
      </c>
      <c r="OBT22" s="360" t="s">
        <v>1325</v>
      </c>
      <c r="OBU22" s="360" t="s">
        <v>1325</v>
      </c>
      <c r="OBV22" s="360" t="s">
        <v>1325</v>
      </c>
      <c r="OBW22" s="360" t="s">
        <v>1325</v>
      </c>
      <c r="OBX22" s="360" t="s">
        <v>1325</v>
      </c>
      <c r="OBY22" s="360" t="s">
        <v>1325</v>
      </c>
      <c r="OBZ22" s="360" t="s">
        <v>1325</v>
      </c>
      <c r="OCA22" s="360" t="s">
        <v>1325</v>
      </c>
      <c r="OCB22" s="360" t="s">
        <v>1325</v>
      </c>
      <c r="OCC22" s="360" t="s">
        <v>1325</v>
      </c>
      <c r="OCD22" s="360" t="s">
        <v>1325</v>
      </c>
      <c r="OCE22" s="360" t="s">
        <v>1325</v>
      </c>
      <c r="OCF22" s="360" t="s">
        <v>1325</v>
      </c>
      <c r="OCG22" s="360" t="s">
        <v>1325</v>
      </c>
      <c r="OCH22" s="360" t="s">
        <v>1325</v>
      </c>
      <c r="OCI22" s="360" t="s">
        <v>1325</v>
      </c>
      <c r="OCJ22" s="360" t="s">
        <v>1325</v>
      </c>
      <c r="OCK22" s="360" t="s">
        <v>1325</v>
      </c>
      <c r="OCL22" s="360" t="s">
        <v>1325</v>
      </c>
      <c r="OCM22" s="360" t="s">
        <v>1325</v>
      </c>
      <c r="OCN22" s="360" t="s">
        <v>1325</v>
      </c>
      <c r="OCO22" s="360" t="s">
        <v>1325</v>
      </c>
      <c r="OCP22" s="360" t="s">
        <v>1325</v>
      </c>
      <c r="OCQ22" s="360" t="s">
        <v>1325</v>
      </c>
      <c r="OCR22" s="360" t="s">
        <v>1325</v>
      </c>
      <c r="OCS22" s="360" t="s">
        <v>1325</v>
      </c>
      <c r="OCT22" s="360" t="s">
        <v>1325</v>
      </c>
      <c r="OCU22" s="360" t="s">
        <v>1325</v>
      </c>
      <c r="OCV22" s="360" t="s">
        <v>1325</v>
      </c>
      <c r="OCW22" s="360" t="s">
        <v>1325</v>
      </c>
      <c r="OCX22" s="360" t="s">
        <v>1325</v>
      </c>
      <c r="OCY22" s="360" t="s">
        <v>1325</v>
      </c>
      <c r="OCZ22" s="360" t="s">
        <v>1325</v>
      </c>
      <c r="ODA22" s="360" t="s">
        <v>1325</v>
      </c>
      <c r="ODB22" s="360" t="s">
        <v>1325</v>
      </c>
      <c r="ODC22" s="360" t="s">
        <v>1325</v>
      </c>
      <c r="ODD22" s="360" t="s">
        <v>1325</v>
      </c>
      <c r="ODE22" s="360" t="s">
        <v>1325</v>
      </c>
      <c r="ODF22" s="360" t="s">
        <v>1325</v>
      </c>
      <c r="ODG22" s="360" t="s">
        <v>1325</v>
      </c>
      <c r="ODH22" s="360" t="s">
        <v>1325</v>
      </c>
      <c r="ODI22" s="360" t="s">
        <v>1325</v>
      </c>
      <c r="ODJ22" s="360" t="s">
        <v>1325</v>
      </c>
      <c r="ODK22" s="360" t="s">
        <v>1325</v>
      </c>
      <c r="ODL22" s="360" t="s">
        <v>1325</v>
      </c>
      <c r="ODM22" s="360" t="s">
        <v>1325</v>
      </c>
      <c r="ODN22" s="360" t="s">
        <v>1325</v>
      </c>
      <c r="ODO22" s="360" t="s">
        <v>1325</v>
      </c>
      <c r="ODP22" s="360" t="s">
        <v>1325</v>
      </c>
      <c r="ODQ22" s="360" t="s">
        <v>1325</v>
      </c>
      <c r="ODR22" s="360" t="s">
        <v>1325</v>
      </c>
      <c r="ODS22" s="360" t="s">
        <v>1325</v>
      </c>
      <c r="ODT22" s="360" t="s">
        <v>1325</v>
      </c>
      <c r="ODU22" s="360" t="s">
        <v>1325</v>
      </c>
      <c r="ODV22" s="360" t="s">
        <v>1325</v>
      </c>
      <c r="ODW22" s="360" t="s">
        <v>1325</v>
      </c>
      <c r="ODX22" s="360" t="s">
        <v>1325</v>
      </c>
      <c r="ODY22" s="360" t="s">
        <v>1325</v>
      </c>
      <c r="ODZ22" s="360" t="s">
        <v>1325</v>
      </c>
      <c r="OEA22" s="360" t="s">
        <v>1325</v>
      </c>
      <c r="OEB22" s="360" t="s">
        <v>1325</v>
      </c>
      <c r="OEC22" s="360" t="s">
        <v>1325</v>
      </c>
      <c r="OED22" s="360" t="s">
        <v>1325</v>
      </c>
      <c r="OEE22" s="360" t="s">
        <v>1325</v>
      </c>
      <c r="OEF22" s="360" t="s">
        <v>1325</v>
      </c>
      <c r="OEG22" s="360" t="s">
        <v>1325</v>
      </c>
      <c r="OEH22" s="360" t="s">
        <v>1325</v>
      </c>
      <c r="OEI22" s="360" t="s">
        <v>1325</v>
      </c>
      <c r="OEJ22" s="360" t="s">
        <v>1325</v>
      </c>
      <c r="OEK22" s="360" t="s">
        <v>1325</v>
      </c>
      <c r="OEL22" s="360" t="s">
        <v>1325</v>
      </c>
      <c r="OEM22" s="360" t="s">
        <v>1325</v>
      </c>
      <c r="OEN22" s="360" t="s">
        <v>1325</v>
      </c>
      <c r="OEO22" s="360" t="s">
        <v>1325</v>
      </c>
      <c r="OEP22" s="360" t="s">
        <v>1325</v>
      </c>
      <c r="OEQ22" s="360" t="s">
        <v>1325</v>
      </c>
      <c r="OER22" s="360" t="s">
        <v>1325</v>
      </c>
      <c r="OES22" s="360" t="s">
        <v>1325</v>
      </c>
      <c r="OET22" s="360" t="s">
        <v>1325</v>
      </c>
      <c r="OEU22" s="360" t="s">
        <v>1325</v>
      </c>
      <c r="OEV22" s="360" t="s">
        <v>1325</v>
      </c>
      <c r="OEW22" s="360" t="s">
        <v>1325</v>
      </c>
      <c r="OEX22" s="360" t="s">
        <v>1325</v>
      </c>
      <c r="OEY22" s="360" t="s">
        <v>1325</v>
      </c>
      <c r="OEZ22" s="360" t="s">
        <v>1325</v>
      </c>
      <c r="OFA22" s="360" t="s">
        <v>1325</v>
      </c>
      <c r="OFB22" s="360" t="s">
        <v>1325</v>
      </c>
      <c r="OFC22" s="360" t="s">
        <v>1325</v>
      </c>
      <c r="OFD22" s="360" t="s">
        <v>1325</v>
      </c>
      <c r="OFE22" s="360" t="s">
        <v>1325</v>
      </c>
      <c r="OFF22" s="360" t="s">
        <v>1325</v>
      </c>
      <c r="OFG22" s="360" t="s">
        <v>1325</v>
      </c>
      <c r="OFH22" s="360" t="s">
        <v>1325</v>
      </c>
      <c r="OFI22" s="360" t="s">
        <v>1325</v>
      </c>
      <c r="OFJ22" s="360" t="s">
        <v>1325</v>
      </c>
      <c r="OFK22" s="360" t="s">
        <v>1325</v>
      </c>
      <c r="OFL22" s="360" t="s">
        <v>1325</v>
      </c>
      <c r="OFM22" s="360" t="s">
        <v>1325</v>
      </c>
      <c r="OFN22" s="360" t="s">
        <v>1325</v>
      </c>
      <c r="OFO22" s="360" t="s">
        <v>1325</v>
      </c>
      <c r="OFP22" s="360" t="s">
        <v>1325</v>
      </c>
      <c r="OFQ22" s="360" t="s">
        <v>1325</v>
      </c>
      <c r="OFR22" s="360" t="s">
        <v>1325</v>
      </c>
      <c r="OFS22" s="360" t="s">
        <v>1325</v>
      </c>
      <c r="OFT22" s="360" t="s">
        <v>1325</v>
      </c>
      <c r="OFU22" s="360" t="s">
        <v>1325</v>
      </c>
      <c r="OFV22" s="360" t="s">
        <v>1325</v>
      </c>
      <c r="OFW22" s="360" t="s">
        <v>1325</v>
      </c>
      <c r="OFX22" s="360" t="s">
        <v>1325</v>
      </c>
      <c r="OFY22" s="360" t="s">
        <v>1325</v>
      </c>
      <c r="OFZ22" s="360" t="s">
        <v>1325</v>
      </c>
      <c r="OGA22" s="360" t="s">
        <v>1325</v>
      </c>
      <c r="OGB22" s="360" t="s">
        <v>1325</v>
      </c>
      <c r="OGC22" s="360" t="s">
        <v>1325</v>
      </c>
      <c r="OGD22" s="360" t="s">
        <v>1325</v>
      </c>
      <c r="OGE22" s="360" t="s">
        <v>1325</v>
      </c>
      <c r="OGF22" s="360" t="s">
        <v>1325</v>
      </c>
      <c r="OGG22" s="360" t="s">
        <v>1325</v>
      </c>
      <c r="OGH22" s="360" t="s">
        <v>1325</v>
      </c>
      <c r="OGI22" s="360" t="s">
        <v>1325</v>
      </c>
      <c r="OGJ22" s="360" t="s">
        <v>1325</v>
      </c>
      <c r="OGK22" s="360" t="s">
        <v>1325</v>
      </c>
      <c r="OGL22" s="360" t="s">
        <v>1325</v>
      </c>
      <c r="OGM22" s="360" t="s">
        <v>1325</v>
      </c>
      <c r="OGN22" s="360" t="s">
        <v>1325</v>
      </c>
      <c r="OGO22" s="360" t="s">
        <v>1325</v>
      </c>
      <c r="OGP22" s="360" t="s">
        <v>1325</v>
      </c>
      <c r="OGQ22" s="360" t="s">
        <v>1325</v>
      </c>
      <c r="OGR22" s="360" t="s">
        <v>1325</v>
      </c>
      <c r="OGS22" s="360" t="s">
        <v>1325</v>
      </c>
      <c r="OGT22" s="360" t="s">
        <v>1325</v>
      </c>
      <c r="OGU22" s="360" t="s">
        <v>1325</v>
      </c>
      <c r="OGV22" s="360" t="s">
        <v>1325</v>
      </c>
      <c r="OGW22" s="360" t="s">
        <v>1325</v>
      </c>
      <c r="OGX22" s="360" t="s">
        <v>1325</v>
      </c>
      <c r="OGY22" s="360" t="s">
        <v>1325</v>
      </c>
      <c r="OGZ22" s="360" t="s">
        <v>1325</v>
      </c>
      <c r="OHA22" s="360" t="s">
        <v>1325</v>
      </c>
      <c r="OHB22" s="360" t="s">
        <v>1325</v>
      </c>
      <c r="OHC22" s="360" t="s">
        <v>1325</v>
      </c>
      <c r="OHD22" s="360" t="s">
        <v>1325</v>
      </c>
      <c r="OHE22" s="360" t="s">
        <v>1325</v>
      </c>
      <c r="OHF22" s="360" t="s">
        <v>1325</v>
      </c>
      <c r="OHG22" s="360" t="s">
        <v>1325</v>
      </c>
      <c r="OHH22" s="360" t="s">
        <v>1325</v>
      </c>
      <c r="OHI22" s="360" t="s">
        <v>1325</v>
      </c>
      <c r="OHJ22" s="360" t="s">
        <v>1325</v>
      </c>
      <c r="OHK22" s="360" t="s">
        <v>1325</v>
      </c>
      <c r="OHL22" s="360" t="s">
        <v>1325</v>
      </c>
      <c r="OHM22" s="360" t="s">
        <v>1325</v>
      </c>
      <c r="OHN22" s="360" t="s">
        <v>1325</v>
      </c>
      <c r="OHO22" s="360" t="s">
        <v>1325</v>
      </c>
      <c r="OHP22" s="360" t="s">
        <v>1325</v>
      </c>
      <c r="OHQ22" s="360" t="s">
        <v>1325</v>
      </c>
      <c r="OHR22" s="360" t="s">
        <v>1325</v>
      </c>
      <c r="OHS22" s="360" t="s">
        <v>1325</v>
      </c>
      <c r="OHT22" s="360" t="s">
        <v>1325</v>
      </c>
      <c r="OHU22" s="360" t="s">
        <v>1325</v>
      </c>
      <c r="OHV22" s="360" t="s">
        <v>1325</v>
      </c>
      <c r="OHW22" s="360" t="s">
        <v>1325</v>
      </c>
      <c r="OHX22" s="360" t="s">
        <v>1325</v>
      </c>
      <c r="OHY22" s="360" t="s">
        <v>1325</v>
      </c>
      <c r="OHZ22" s="360" t="s">
        <v>1325</v>
      </c>
      <c r="OIA22" s="360" t="s">
        <v>1325</v>
      </c>
      <c r="OIB22" s="360" t="s">
        <v>1325</v>
      </c>
      <c r="OIC22" s="360" t="s">
        <v>1325</v>
      </c>
      <c r="OID22" s="360" t="s">
        <v>1325</v>
      </c>
      <c r="OIE22" s="360" t="s">
        <v>1325</v>
      </c>
      <c r="OIF22" s="360" t="s">
        <v>1325</v>
      </c>
      <c r="OIG22" s="360" t="s">
        <v>1325</v>
      </c>
      <c r="OIH22" s="360" t="s">
        <v>1325</v>
      </c>
      <c r="OII22" s="360" t="s">
        <v>1325</v>
      </c>
      <c r="OIJ22" s="360" t="s">
        <v>1325</v>
      </c>
      <c r="OIK22" s="360" t="s">
        <v>1325</v>
      </c>
      <c r="OIL22" s="360" t="s">
        <v>1325</v>
      </c>
      <c r="OIM22" s="360" t="s">
        <v>1325</v>
      </c>
      <c r="OIN22" s="360" t="s">
        <v>1325</v>
      </c>
      <c r="OIO22" s="360" t="s">
        <v>1325</v>
      </c>
      <c r="OIP22" s="360" t="s">
        <v>1325</v>
      </c>
      <c r="OIQ22" s="360" t="s">
        <v>1325</v>
      </c>
      <c r="OIR22" s="360" t="s">
        <v>1325</v>
      </c>
      <c r="OIS22" s="360" t="s">
        <v>1325</v>
      </c>
      <c r="OIT22" s="360" t="s">
        <v>1325</v>
      </c>
      <c r="OIU22" s="360" t="s">
        <v>1325</v>
      </c>
      <c r="OIV22" s="360" t="s">
        <v>1325</v>
      </c>
      <c r="OIW22" s="360" t="s">
        <v>1325</v>
      </c>
      <c r="OIX22" s="360" t="s">
        <v>1325</v>
      </c>
      <c r="OIY22" s="360" t="s">
        <v>1325</v>
      </c>
      <c r="OIZ22" s="360" t="s">
        <v>1325</v>
      </c>
      <c r="OJA22" s="360" t="s">
        <v>1325</v>
      </c>
      <c r="OJB22" s="360" t="s">
        <v>1325</v>
      </c>
      <c r="OJC22" s="360" t="s">
        <v>1325</v>
      </c>
      <c r="OJD22" s="360" t="s">
        <v>1325</v>
      </c>
      <c r="OJE22" s="360" t="s">
        <v>1325</v>
      </c>
      <c r="OJF22" s="360" t="s">
        <v>1325</v>
      </c>
      <c r="OJG22" s="360" t="s">
        <v>1325</v>
      </c>
      <c r="OJH22" s="360" t="s">
        <v>1325</v>
      </c>
      <c r="OJI22" s="360" t="s">
        <v>1325</v>
      </c>
      <c r="OJJ22" s="360" t="s">
        <v>1325</v>
      </c>
      <c r="OJK22" s="360" t="s">
        <v>1325</v>
      </c>
      <c r="OJL22" s="360" t="s">
        <v>1325</v>
      </c>
      <c r="OJM22" s="360" t="s">
        <v>1325</v>
      </c>
      <c r="OJN22" s="360" t="s">
        <v>1325</v>
      </c>
      <c r="OJO22" s="360" t="s">
        <v>1325</v>
      </c>
      <c r="OJP22" s="360" t="s">
        <v>1325</v>
      </c>
      <c r="OJQ22" s="360" t="s">
        <v>1325</v>
      </c>
      <c r="OJR22" s="360" t="s">
        <v>1325</v>
      </c>
      <c r="OJS22" s="360" t="s">
        <v>1325</v>
      </c>
      <c r="OJT22" s="360" t="s">
        <v>1325</v>
      </c>
      <c r="OJU22" s="360" t="s">
        <v>1325</v>
      </c>
      <c r="OJV22" s="360" t="s">
        <v>1325</v>
      </c>
      <c r="OJW22" s="360" t="s">
        <v>1325</v>
      </c>
      <c r="OJX22" s="360" t="s">
        <v>1325</v>
      </c>
      <c r="OJY22" s="360" t="s">
        <v>1325</v>
      </c>
      <c r="OJZ22" s="360" t="s">
        <v>1325</v>
      </c>
      <c r="OKA22" s="360" t="s">
        <v>1325</v>
      </c>
      <c r="OKB22" s="360" t="s">
        <v>1325</v>
      </c>
      <c r="OKC22" s="360" t="s">
        <v>1325</v>
      </c>
      <c r="OKD22" s="360" t="s">
        <v>1325</v>
      </c>
      <c r="OKE22" s="360" t="s">
        <v>1325</v>
      </c>
      <c r="OKF22" s="360" t="s">
        <v>1325</v>
      </c>
      <c r="OKG22" s="360" t="s">
        <v>1325</v>
      </c>
      <c r="OKH22" s="360" t="s">
        <v>1325</v>
      </c>
      <c r="OKI22" s="360" t="s">
        <v>1325</v>
      </c>
      <c r="OKJ22" s="360" t="s">
        <v>1325</v>
      </c>
      <c r="OKK22" s="360" t="s">
        <v>1325</v>
      </c>
      <c r="OKL22" s="360" t="s">
        <v>1325</v>
      </c>
      <c r="OKM22" s="360" t="s">
        <v>1325</v>
      </c>
      <c r="OKN22" s="360" t="s">
        <v>1325</v>
      </c>
      <c r="OKO22" s="360" t="s">
        <v>1325</v>
      </c>
      <c r="OKP22" s="360" t="s">
        <v>1325</v>
      </c>
      <c r="OKQ22" s="360" t="s">
        <v>1325</v>
      </c>
      <c r="OKR22" s="360" t="s">
        <v>1325</v>
      </c>
      <c r="OKS22" s="360" t="s">
        <v>1325</v>
      </c>
      <c r="OKT22" s="360" t="s">
        <v>1325</v>
      </c>
      <c r="OKU22" s="360" t="s">
        <v>1325</v>
      </c>
      <c r="OKV22" s="360" t="s">
        <v>1325</v>
      </c>
      <c r="OKW22" s="360" t="s">
        <v>1325</v>
      </c>
      <c r="OKX22" s="360" t="s">
        <v>1325</v>
      </c>
      <c r="OKY22" s="360" t="s">
        <v>1325</v>
      </c>
      <c r="OKZ22" s="360" t="s">
        <v>1325</v>
      </c>
      <c r="OLA22" s="360" t="s">
        <v>1325</v>
      </c>
      <c r="OLB22" s="360" t="s">
        <v>1325</v>
      </c>
      <c r="OLC22" s="360" t="s">
        <v>1325</v>
      </c>
      <c r="OLD22" s="360" t="s">
        <v>1325</v>
      </c>
      <c r="OLE22" s="360" t="s">
        <v>1325</v>
      </c>
      <c r="OLF22" s="360" t="s">
        <v>1325</v>
      </c>
      <c r="OLG22" s="360" t="s">
        <v>1325</v>
      </c>
      <c r="OLH22" s="360" t="s">
        <v>1325</v>
      </c>
      <c r="OLI22" s="360" t="s">
        <v>1325</v>
      </c>
      <c r="OLJ22" s="360" t="s">
        <v>1325</v>
      </c>
      <c r="OLK22" s="360" t="s">
        <v>1325</v>
      </c>
      <c r="OLL22" s="360" t="s">
        <v>1325</v>
      </c>
      <c r="OLM22" s="360" t="s">
        <v>1325</v>
      </c>
      <c r="OLN22" s="360" t="s">
        <v>1325</v>
      </c>
      <c r="OLO22" s="360" t="s">
        <v>1325</v>
      </c>
      <c r="OLP22" s="360" t="s">
        <v>1325</v>
      </c>
      <c r="OLQ22" s="360" t="s">
        <v>1325</v>
      </c>
      <c r="OLR22" s="360" t="s">
        <v>1325</v>
      </c>
      <c r="OLS22" s="360" t="s">
        <v>1325</v>
      </c>
      <c r="OLT22" s="360" t="s">
        <v>1325</v>
      </c>
      <c r="OLU22" s="360" t="s">
        <v>1325</v>
      </c>
      <c r="OLV22" s="360" t="s">
        <v>1325</v>
      </c>
      <c r="OLW22" s="360" t="s">
        <v>1325</v>
      </c>
      <c r="OLX22" s="360" t="s">
        <v>1325</v>
      </c>
      <c r="OLY22" s="360" t="s">
        <v>1325</v>
      </c>
      <c r="OLZ22" s="360" t="s">
        <v>1325</v>
      </c>
      <c r="OMA22" s="360" t="s">
        <v>1325</v>
      </c>
      <c r="OMB22" s="360" t="s">
        <v>1325</v>
      </c>
      <c r="OMC22" s="360" t="s">
        <v>1325</v>
      </c>
      <c r="OMD22" s="360" t="s">
        <v>1325</v>
      </c>
      <c r="OME22" s="360" t="s">
        <v>1325</v>
      </c>
      <c r="OMF22" s="360" t="s">
        <v>1325</v>
      </c>
      <c r="OMG22" s="360" t="s">
        <v>1325</v>
      </c>
      <c r="OMH22" s="360" t="s">
        <v>1325</v>
      </c>
      <c r="OMI22" s="360" t="s">
        <v>1325</v>
      </c>
      <c r="OMJ22" s="360" t="s">
        <v>1325</v>
      </c>
      <c r="OMK22" s="360" t="s">
        <v>1325</v>
      </c>
      <c r="OML22" s="360" t="s">
        <v>1325</v>
      </c>
      <c r="OMM22" s="360" t="s">
        <v>1325</v>
      </c>
      <c r="OMN22" s="360" t="s">
        <v>1325</v>
      </c>
      <c r="OMO22" s="360" t="s">
        <v>1325</v>
      </c>
      <c r="OMP22" s="360" t="s">
        <v>1325</v>
      </c>
      <c r="OMQ22" s="360" t="s">
        <v>1325</v>
      </c>
      <c r="OMR22" s="360" t="s">
        <v>1325</v>
      </c>
      <c r="OMS22" s="360" t="s">
        <v>1325</v>
      </c>
      <c r="OMT22" s="360" t="s">
        <v>1325</v>
      </c>
      <c r="OMU22" s="360" t="s">
        <v>1325</v>
      </c>
      <c r="OMV22" s="360" t="s">
        <v>1325</v>
      </c>
      <c r="OMW22" s="360" t="s">
        <v>1325</v>
      </c>
      <c r="OMX22" s="360" t="s">
        <v>1325</v>
      </c>
      <c r="OMY22" s="360" t="s">
        <v>1325</v>
      </c>
      <c r="OMZ22" s="360" t="s">
        <v>1325</v>
      </c>
      <c r="ONA22" s="360" t="s">
        <v>1325</v>
      </c>
      <c r="ONB22" s="360" t="s">
        <v>1325</v>
      </c>
      <c r="ONC22" s="360" t="s">
        <v>1325</v>
      </c>
      <c r="OND22" s="360" t="s">
        <v>1325</v>
      </c>
      <c r="ONE22" s="360" t="s">
        <v>1325</v>
      </c>
      <c r="ONF22" s="360" t="s">
        <v>1325</v>
      </c>
      <c r="ONG22" s="360" t="s">
        <v>1325</v>
      </c>
      <c r="ONH22" s="360" t="s">
        <v>1325</v>
      </c>
      <c r="ONI22" s="360" t="s">
        <v>1325</v>
      </c>
      <c r="ONJ22" s="360" t="s">
        <v>1325</v>
      </c>
      <c r="ONK22" s="360" t="s">
        <v>1325</v>
      </c>
      <c r="ONL22" s="360" t="s">
        <v>1325</v>
      </c>
      <c r="ONM22" s="360" t="s">
        <v>1325</v>
      </c>
      <c r="ONN22" s="360" t="s">
        <v>1325</v>
      </c>
      <c r="ONO22" s="360" t="s">
        <v>1325</v>
      </c>
      <c r="ONP22" s="360" t="s">
        <v>1325</v>
      </c>
      <c r="ONQ22" s="360" t="s">
        <v>1325</v>
      </c>
      <c r="ONR22" s="360" t="s">
        <v>1325</v>
      </c>
      <c r="ONS22" s="360" t="s">
        <v>1325</v>
      </c>
      <c r="ONT22" s="360" t="s">
        <v>1325</v>
      </c>
      <c r="ONU22" s="360" t="s">
        <v>1325</v>
      </c>
      <c r="ONV22" s="360" t="s">
        <v>1325</v>
      </c>
      <c r="ONW22" s="360" t="s">
        <v>1325</v>
      </c>
      <c r="ONX22" s="360" t="s">
        <v>1325</v>
      </c>
      <c r="ONY22" s="360" t="s">
        <v>1325</v>
      </c>
      <c r="ONZ22" s="360" t="s">
        <v>1325</v>
      </c>
      <c r="OOA22" s="360" t="s">
        <v>1325</v>
      </c>
      <c r="OOB22" s="360" t="s">
        <v>1325</v>
      </c>
      <c r="OOC22" s="360" t="s">
        <v>1325</v>
      </c>
      <c r="OOD22" s="360" t="s">
        <v>1325</v>
      </c>
      <c r="OOE22" s="360" t="s">
        <v>1325</v>
      </c>
      <c r="OOF22" s="360" t="s">
        <v>1325</v>
      </c>
      <c r="OOG22" s="360" t="s">
        <v>1325</v>
      </c>
      <c r="OOH22" s="360" t="s">
        <v>1325</v>
      </c>
      <c r="OOI22" s="360" t="s">
        <v>1325</v>
      </c>
      <c r="OOJ22" s="360" t="s">
        <v>1325</v>
      </c>
      <c r="OOK22" s="360" t="s">
        <v>1325</v>
      </c>
      <c r="OOL22" s="360" t="s">
        <v>1325</v>
      </c>
      <c r="OOM22" s="360" t="s">
        <v>1325</v>
      </c>
      <c r="OON22" s="360" t="s">
        <v>1325</v>
      </c>
      <c r="OOO22" s="360" t="s">
        <v>1325</v>
      </c>
      <c r="OOP22" s="360" t="s">
        <v>1325</v>
      </c>
      <c r="OOQ22" s="360" t="s">
        <v>1325</v>
      </c>
      <c r="OOR22" s="360" t="s">
        <v>1325</v>
      </c>
      <c r="OOS22" s="360" t="s">
        <v>1325</v>
      </c>
      <c r="OOT22" s="360" t="s">
        <v>1325</v>
      </c>
      <c r="OOU22" s="360" t="s">
        <v>1325</v>
      </c>
      <c r="OOV22" s="360" t="s">
        <v>1325</v>
      </c>
      <c r="OOW22" s="360" t="s">
        <v>1325</v>
      </c>
      <c r="OOX22" s="360" t="s">
        <v>1325</v>
      </c>
      <c r="OOY22" s="360" t="s">
        <v>1325</v>
      </c>
      <c r="OOZ22" s="360" t="s">
        <v>1325</v>
      </c>
      <c r="OPA22" s="360" t="s">
        <v>1325</v>
      </c>
      <c r="OPB22" s="360" t="s">
        <v>1325</v>
      </c>
      <c r="OPC22" s="360" t="s">
        <v>1325</v>
      </c>
      <c r="OPD22" s="360" t="s">
        <v>1325</v>
      </c>
      <c r="OPE22" s="360" t="s">
        <v>1325</v>
      </c>
      <c r="OPF22" s="360" t="s">
        <v>1325</v>
      </c>
      <c r="OPG22" s="360" t="s">
        <v>1325</v>
      </c>
      <c r="OPH22" s="360" t="s">
        <v>1325</v>
      </c>
      <c r="OPI22" s="360" t="s">
        <v>1325</v>
      </c>
      <c r="OPJ22" s="360" t="s">
        <v>1325</v>
      </c>
      <c r="OPK22" s="360" t="s">
        <v>1325</v>
      </c>
      <c r="OPL22" s="360" t="s">
        <v>1325</v>
      </c>
      <c r="OPM22" s="360" t="s">
        <v>1325</v>
      </c>
      <c r="OPN22" s="360" t="s">
        <v>1325</v>
      </c>
      <c r="OPO22" s="360" t="s">
        <v>1325</v>
      </c>
      <c r="OPP22" s="360" t="s">
        <v>1325</v>
      </c>
      <c r="OPQ22" s="360" t="s">
        <v>1325</v>
      </c>
      <c r="OPR22" s="360" t="s">
        <v>1325</v>
      </c>
      <c r="OPS22" s="360" t="s">
        <v>1325</v>
      </c>
      <c r="OPT22" s="360" t="s">
        <v>1325</v>
      </c>
      <c r="OPU22" s="360" t="s">
        <v>1325</v>
      </c>
      <c r="OPV22" s="360" t="s">
        <v>1325</v>
      </c>
      <c r="OPW22" s="360" t="s">
        <v>1325</v>
      </c>
      <c r="OPX22" s="360" t="s">
        <v>1325</v>
      </c>
      <c r="OPY22" s="360" t="s">
        <v>1325</v>
      </c>
      <c r="OPZ22" s="360" t="s">
        <v>1325</v>
      </c>
      <c r="OQA22" s="360" t="s">
        <v>1325</v>
      </c>
      <c r="OQB22" s="360" t="s">
        <v>1325</v>
      </c>
      <c r="OQC22" s="360" t="s">
        <v>1325</v>
      </c>
      <c r="OQD22" s="360" t="s">
        <v>1325</v>
      </c>
      <c r="OQE22" s="360" t="s">
        <v>1325</v>
      </c>
      <c r="OQF22" s="360" t="s">
        <v>1325</v>
      </c>
      <c r="OQG22" s="360" t="s">
        <v>1325</v>
      </c>
      <c r="OQH22" s="360" t="s">
        <v>1325</v>
      </c>
      <c r="OQI22" s="360" t="s">
        <v>1325</v>
      </c>
      <c r="OQJ22" s="360" t="s">
        <v>1325</v>
      </c>
      <c r="OQK22" s="360" t="s">
        <v>1325</v>
      </c>
      <c r="OQL22" s="360" t="s">
        <v>1325</v>
      </c>
      <c r="OQM22" s="360" t="s">
        <v>1325</v>
      </c>
      <c r="OQN22" s="360" t="s">
        <v>1325</v>
      </c>
      <c r="OQO22" s="360" t="s">
        <v>1325</v>
      </c>
      <c r="OQP22" s="360" t="s">
        <v>1325</v>
      </c>
      <c r="OQQ22" s="360" t="s">
        <v>1325</v>
      </c>
      <c r="OQR22" s="360" t="s">
        <v>1325</v>
      </c>
      <c r="OQS22" s="360" t="s">
        <v>1325</v>
      </c>
      <c r="OQT22" s="360" t="s">
        <v>1325</v>
      </c>
      <c r="OQU22" s="360" t="s">
        <v>1325</v>
      </c>
      <c r="OQV22" s="360" t="s">
        <v>1325</v>
      </c>
      <c r="OQW22" s="360" t="s">
        <v>1325</v>
      </c>
      <c r="OQX22" s="360" t="s">
        <v>1325</v>
      </c>
      <c r="OQY22" s="360" t="s">
        <v>1325</v>
      </c>
      <c r="OQZ22" s="360" t="s">
        <v>1325</v>
      </c>
      <c r="ORA22" s="360" t="s">
        <v>1325</v>
      </c>
      <c r="ORB22" s="360" t="s">
        <v>1325</v>
      </c>
      <c r="ORC22" s="360" t="s">
        <v>1325</v>
      </c>
      <c r="ORD22" s="360" t="s">
        <v>1325</v>
      </c>
      <c r="ORE22" s="360" t="s">
        <v>1325</v>
      </c>
      <c r="ORF22" s="360" t="s">
        <v>1325</v>
      </c>
      <c r="ORG22" s="360" t="s">
        <v>1325</v>
      </c>
      <c r="ORH22" s="360" t="s">
        <v>1325</v>
      </c>
      <c r="ORI22" s="360" t="s">
        <v>1325</v>
      </c>
      <c r="ORJ22" s="360" t="s">
        <v>1325</v>
      </c>
      <c r="ORK22" s="360" t="s">
        <v>1325</v>
      </c>
      <c r="ORL22" s="360" t="s">
        <v>1325</v>
      </c>
      <c r="ORM22" s="360" t="s">
        <v>1325</v>
      </c>
      <c r="ORN22" s="360" t="s">
        <v>1325</v>
      </c>
      <c r="ORO22" s="360" t="s">
        <v>1325</v>
      </c>
      <c r="ORP22" s="360" t="s">
        <v>1325</v>
      </c>
      <c r="ORQ22" s="360" t="s">
        <v>1325</v>
      </c>
      <c r="ORR22" s="360" t="s">
        <v>1325</v>
      </c>
      <c r="ORS22" s="360" t="s">
        <v>1325</v>
      </c>
      <c r="ORT22" s="360" t="s">
        <v>1325</v>
      </c>
      <c r="ORU22" s="360" t="s">
        <v>1325</v>
      </c>
      <c r="ORV22" s="360" t="s">
        <v>1325</v>
      </c>
      <c r="ORW22" s="360" t="s">
        <v>1325</v>
      </c>
      <c r="ORX22" s="360" t="s">
        <v>1325</v>
      </c>
      <c r="ORY22" s="360" t="s">
        <v>1325</v>
      </c>
      <c r="ORZ22" s="360" t="s">
        <v>1325</v>
      </c>
      <c r="OSA22" s="360" t="s">
        <v>1325</v>
      </c>
      <c r="OSB22" s="360" t="s">
        <v>1325</v>
      </c>
      <c r="OSC22" s="360" t="s">
        <v>1325</v>
      </c>
      <c r="OSD22" s="360" t="s">
        <v>1325</v>
      </c>
      <c r="OSE22" s="360" t="s">
        <v>1325</v>
      </c>
      <c r="OSF22" s="360" t="s">
        <v>1325</v>
      </c>
      <c r="OSG22" s="360" t="s">
        <v>1325</v>
      </c>
      <c r="OSH22" s="360" t="s">
        <v>1325</v>
      </c>
      <c r="OSI22" s="360" t="s">
        <v>1325</v>
      </c>
      <c r="OSJ22" s="360" t="s">
        <v>1325</v>
      </c>
      <c r="OSK22" s="360" t="s">
        <v>1325</v>
      </c>
      <c r="OSL22" s="360" t="s">
        <v>1325</v>
      </c>
      <c r="OSM22" s="360" t="s">
        <v>1325</v>
      </c>
      <c r="OSN22" s="360" t="s">
        <v>1325</v>
      </c>
      <c r="OSO22" s="360" t="s">
        <v>1325</v>
      </c>
      <c r="OSP22" s="360" t="s">
        <v>1325</v>
      </c>
      <c r="OSQ22" s="360" t="s">
        <v>1325</v>
      </c>
      <c r="OSR22" s="360" t="s">
        <v>1325</v>
      </c>
      <c r="OSS22" s="360" t="s">
        <v>1325</v>
      </c>
      <c r="OST22" s="360" t="s">
        <v>1325</v>
      </c>
      <c r="OSU22" s="360" t="s">
        <v>1325</v>
      </c>
      <c r="OSV22" s="360" t="s">
        <v>1325</v>
      </c>
      <c r="OSW22" s="360" t="s">
        <v>1325</v>
      </c>
      <c r="OSX22" s="360" t="s">
        <v>1325</v>
      </c>
      <c r="OSY22" s="360" t="s">
        <v>1325</v>
      </c>
      <c r="OSZ22" s="360" t="s">
        <v>1325</v>
      </c>
      <c r="OTA22" s="360" t="s">
        <v>1325</v>
      </c>
      <c r="OTB22" s="360" t="s">
        <v>1325</v>
      </c>
      <c r="OTC22" s="360" t="s">
        <v>1325</v>
      </c>
      <c r="OTD22" s="360" t="s">
        <v>1325</v>
      </c>
      <c r="OTE22" s="360" t="s">
        <v>1325</v>
      </c>
      <c r="OTF22" s="360" t="s">
        <v>1325</v>
      </c>
      <c r="OTG22" s="360" t="s">
        <v>1325</v>
      </c>
      <c r="OTH22" s="360" t="s">
        <v>1325</v>
      </c>
      <c r="OTI22" s="360" t="s">
        <v>1325</v>
      </c>
      <c r="OTJ22" s="360" t="s">
        <v>1325</v>
      </c>
      <c r="OTK22" s="360" t="s">
        <v>1325</v>
      </c>
      <c r="OTL22" s="360" t="s">
        <v>1325</v>
      </c>
      <c r="OTM22" s="360" t="s">
        <v>1325</v>
      </c>
      <c r="OTN22" s="360" t="s">
        <v>1325</v>
      </c>
      <c r="OTO22" s="360" t="s">
        <v>1325</v>
      </c>
      <c r="OTP22" s="360" t="s">
        <v>1325</v>
      </c>
      <c r="OTQ22" s="360" t="s">
        <v>1325</v>
      </c>
      <c r="OTR22" s="360" t="s">
        <v>1325</v>
      </c>
      <c r="OTS22" s="360" t="s">
        <v>1325</v>
      </c>
      <c r="OTT22" s="360" t="s">
        <v>1325</v>
      </c>
      <c r="OTU22" s="360" t="s">
        <v>1325</v>
      </c>
      <c r="OTV22" s="360" t="s">
        <v>1325</v>
      </c>
      <c r="OTW22" s="360" t="s">
        <v>1325</v>
      </c>
      <c r="OTX22" s="360" t="s">
        <v>1325</v>
      </c>
      <c r="OTY22" s="360" t="s">
        <v>1325</v>
      </c>
      <c r="OTZ22" s="360" t="s">
        <v>1325</v>
      </c>
      <c r="OUA22" s="360" t="s">
        <v>1325</v>
      </c>
      <c r="OUB22" s="360" t="s">
        <v>1325</v>
      </c>
      <c r="OUC22" s="360" t="s">
        <v>1325</v>
      </c>
      <c r="OUD22" s="360" t="s">
        <v>1325</v>
      </c>
      <c r="OUE22" s="360" t="s">
        <v>1325</v>
      </c>
      <c r="OUF22" s="360" t="s">
        <v>1325</v>
      </c>
      <c r="OUG22" s="360" t="s">
        <v>1325</v>
      </c>
      <c r="OUH22" s="360" t="s">
        <v>1325</v>
      </c>
      <c r="OUI22" s="360" t="s">
        <v>1325</v>
      </c>
      <c r="OUJ22" s="360" t="s">
        <v>1325</v>
      </c>
      <c r="OUK22" s="360" t="s">
        <v>1325</v>
      </c>
      <c r="OUL22" s="360" t="s">
        <v>1325</v>
      </c>
      <c r="OUM22" s="360" t="s">
        <v>1325</v>
      </c>
      <c r="OUN22" s="360" t="s">
        <v>1325</v>
      </c>
      <c r="OUO22" s="360" t="s">
        <v>1325</v>
      </c>
      <c r="OUP22" s="360" t="s">
        <v>1325</v>
      </c>
      <c r="OUQ22" s="360" t="s">
        <v>1325</v>
      </c>
      <c r="OUR22" s="360" t="s">
        <v>1325</v>
      </c>
      <c r="OUS22" s="360" t="s">
        <v>1325</v>
      </c>
      <c r="OUT22" s="360" t="s">
        <v>1325</v>
      </c>
      <c r="OUU22" s="360" t="s">
        <v>1325</v>
      </c>
      <c r="OUV22" s="360" t="s">
        <v>1325</v>
      </c>
      <c r="OUW22" s="360" t="s">
        <v>1325</v>
      </c>
      <c r="OUX22" s="360" t="s">
        <v>1325</v>
      </c>
      <c r="OUY22" s="360" t="s">
        <v>1325</v>
      </c>
      <c r="OUZ22" s="360" t="s">
        <v>1325</v>
      </c>
      <c r="OVA22" s="360" t="s">
        <v>1325</v>
      </c>
      <c r="OVB22" s="360" t="s">
        <v>1325</v>
      </c>
      <c r="OVC22" s="360" t="s">
        <v>1325</v>
      </c>
      <c r="OVD22" s="360" t="s">
        <v>1325</v>
      </c>
      <c r="OVE22" s="360" t="s">
        <v>1325</v>
      </c>
      <c r="OVF22" s="360" t="s">
        <v>1325</v>
      </c>
      <c r="OVG22" s="360" t="s">
        <v>1325</v>
      </c>
      <c r="OVH22" s="360" t="s">
        <v>1325</v>
      </c>
      <c r="OVI22" s="360" t="s">
        <v>1325</v>
      </c>
      <c r="OVJ22" s="360" t="s">
        <v>1325</v>
      </c>
      <c r="OVK22" s="360" t="s">
        <v>1325</v>
      </c>
      <c r="OVL22" s="360" t="s">
        <v>1325</v>
      </c>
      <c r="OVM22" s="360" t="s">
        <v>1325</v>
      </c>
      <c r="OVN22" s="360" t="s">
        <v>1325</v>
      </c>
      <c r="OVO22" s="360" t="s">
        <v>1325</v>
      </c>
      <c r="OVP22" s="360" t="s">
        <v>1325</v>
      </c>
      <c r="OVQ22" s="360" t="s">
        <v>1325</v>
      </c>
      <c r="OVR22" s="360" t="s">
        <v>1325</v>
      </c>
      <c r="OVS22" s="360" t="s">
        <v>1325</v>
      </c>
      <c r="OVT22" s="360" t="s">
        <v>1325</v>
      </c>
      <c r="OVU22" s="360" t="s">
        <v>1325</v>
      </c>
      <c r="OVV22" s="360" t="s">
        <v>1325</v>
      </c>
      <c r="OVW22" s="360" t="s">
        <v>1325</v>
      </c>
      <c r="OVX22" s="360" t="s">
        <v>1325</v>
      </c>
      <c r="OVY22" s="360" t="s">
        <v>1325</v>
      </c>
      <c r="OVZ22" s="360" t="s">
        <v>1325</v>
      </c>
      <c r="OWA22" s="360" t="s">
        <v>1325</v>
      </c>
      <c r="OWB22" s="360" t="s">
        <v>1325</v>
      </c>
      <c r="OWC22" s="360" t="s">
        <v>1325</v>
      </c>
      <c r="OWD22" s="360" t="s">
        <v>1325</v>
      </c>
      <c r="OWE22" s="360" t="s">
        <v>1325</v>
      </c>
      <c r="OWF22" s="360" t="s">
        <v>1325</v>
      </c>
      <c r="OWG22" s="360" t="s">
        <v>1325</v>
      </c>
      <c r="OWH22" s="360" t="s">
        <v>1325</v>
      </c>
      <c r="OWI22" s="360" t="s">
        <v>1325</v>
      </c>
      <c r="OWJ22" s="360" t="s">
        <v>1325</v>
      </c>
      <c r="OWK22" s="360" t="s">
        <v>1325</v>
      </c>
      <c r="OWL22" s="360" t="s">
        <v>1325</v>
      </c>
      <c r="OWM22" s="360" t="s">
        <v>1325</v>
      </c>
      <c r="OWN22" s="360" t="s">
        <v>1325</v>
      </c>
      <c r="OWO22" s="360" t="s">
        <v>1325</v>
      </c>
      <c r="OWP22" s="360" t="s">
        <v>1325</v>
      </c>
      <c r="OWQ22" s="360" t="s">
        <v>1325</v>
      </c>
      <c r="OWR22" s="360" t="s">
        <v>1325</v>
      </c>
      <c r="OWS22" s="360" t="s">
        <v>1325</v>
      </c>
      <c r="OWT22" s="360" t="s">
        <v>1325</v>
      </c>
      <c r="OWU22" s="360" t="s">
        <v>1325</v>
      </c>
      <c r="OWV22" s="360" t="s">
        <v>1325</v>
      </c>
      <c r="OWW22" s="360" t="s">
        <v>1325</v>
      </c>
      <c r="OWX22" s="360" t="s">
        <v>1325</v>
      </c>
      <c r="OWY22" s="360" t="s">
        <v>1325</v>
      </c>
      <c r="OWZ22" s="360" t="s">
        <v>1325</v>
      </c>
      <c r="OXA22" s="360" t="s">
        <v>1325</v>
      </c>
      <c r="OXB22" s="360" t="s">
        <v>1325</v>
      </c>
      <c r="OXC22" s="360" t="s">
        <v>1325</v>
      </c>
      <c r="OXD22" s="360" t="s">
        <v>1325</v>
      </c>
      <c r="OXE22" s="360" t="s">
        <v>1325</v>
      </c>
      <c r="OXF22" s="360" t="s">
        <v>1325</v>
      </c>
      <c r="OXG22" s="360" t="s">
        <v>1325</v>
      </c>
      <c r="OXH22" s="360" t="s">
        <v>1325</v>
      </c>
      <c r="OXI22" s="360" t="s">
        <v>1325</v>
      </c>
      <c r="OXJ22" s="360" t="s">
        <v>1325</v>
      </c>
      <c r="OXK22" s="360" t="s">
        <v>1325</v>
      </c>
      <c r="OXL22" s="360" t="s">
        <v>1325</v>
      </c>
      <c r="OXM22" s="360" t="s">
        <v>1325</v>
      </c>
      <c r="OXN22" s="360" t="s">
        <v>1325</v>
      </c>
      <c r="OXO22" s="360" t="s">
        <v>1325</v>
      </c>
      <c r="OXP22" s="360" t="s">
        <v>1325</v>
      </c>
      <c r="OXQ22" s="360" t="s">
        <v>1325</v>
      </c>
      <c r="OXR22" s="360" t="s">
        <v>1325</v>
      </c>
      <c r="OXS22" s="360" t="s">
        <v>1325</v>
      </c>
      <c r="OXT22" s="360" t="s">
        <v>1325</v>
      </c>
      <c r="OXU22" s="360" t="s">
        <v>1325</v>
      </c>
      <c r="OXV22" s="360" t="s">
        <v>1325</v>
      </c>
      <c r="OXW22" s="360" t="s">
        <v>1325</v>
      </c>
      <c r="OXX22" s="360" t="s">
        <v>1325</v>
      </c>
      <c r="OXY22" s="360" t="s">
        <v>1325</v>
      </c>
      <c r="OXZ22" s="360" t="s">
        <v>1325</v>
      </c>
      <c r="OYA22" s="360" t="s">
        <v>1325</v>
      </c>
      <c r="OYB22" s="360" t="s">
        <v>1325</v>
      </c>
      <c r="OYC22" s="360" t="s">
        <v>1325</v>
      </c>
      <c r="OYD22" s="360" t="s">
        <v>1325</v>
      </c>
      <c r="OYE22" s="360" t="s">
        <v>1325</v>
      </c>
      <c r="OYF22" s="360" t="s">
        <v>1325</v>
      </c>
      <c r="OYG22" s="360" t="s">
        <v>1325</v>
      </c>
      <c r="OYH22" s="360" t="s">
        <v>1325</v>
      </c>
      <c r="OYI22" s="360" t="s">
        <v>1325</v>
      </c>
      <c r="OYJ22" s="360" t="s">
        <v>1325</v>
      </c>
      <c r="OYK22" s="360" t="s">
        <v>1325</v>
      </c>
      <c r="OYL22" s="360" t="s">
        <v>1325</v>
      </c>
      <c r="OYM22" s="360" t="s">
        <v>1325</v>
      </c>
      <c r="OYN22" s="360" t="s">
        <v>1325</v>
      </c>
      <c r="OYO22" s="360" t="s">
        <v>1325</v>
      </c>
      <c r="OYP22" s="360" t="s">
        <v>1325</v>
      </c>
      <c r="OYQ22" s="360" t="s">
        <v>1325</v>
      </c>
      <c r="OYR22" s="360" t="s">
        <v>1325</v>
      </c>
      <c r="OYS22" s="360" t="s">
        <v>1325</v>
      </c>
      <c r="OYT22" s="360" t="s">
        <v>1325</v>
      </c>
      <c r="OYU22" s="360" t="s">
        <v>1325</v>
      </c>
      <c r="OYV22" s="360" t="s">
        <v>1325</v>
      </c>
      <c r="OYW22" s="360" t="s">
        <v>1325</v>
      </c>
      <c r="OYX22" s="360" t="s">
        <v>1325</v>
      </c>
      <c r="OYY22" s="360" t="s">
        <v>1325</v>
      </c>
      <c r="OYZ22" s="360" t="s">
        <v>1325</v>
      </c>
      <c r="OZA22" s="360" t="s">
        <v>1325</v>
      </c>
      <c r="OZB22" s="360" t="s">
        <v>1325</v>
      </c>
      <c r="OZC22" s="360" t="s">
        <v>1325</v>
      </c>
      <c r="OZD22" s="360" t="s">
        <v>1325</v>
      </c>
      <c r="OZE22" s="360" t="s">
        <v>1325</v>
      </c>
      <c r="OZF22" s="360" t="s">
        <v>1325</v>
      </c>
      <c r="OZG22" s="360" t="s">
        <v>1325</v>
      </c>
      <c r="OZH22" s="360" t="s">
        <v>1325</v>
      </c>
      <c r="OZI22" s="360" t="s">
        <v>1325</v>
      </c>
      <c r="OZJ22" s="360" t="s">
        <v>1325</v>
      </c>
      <c r="OZK22" s="360" t="s">
        <v>1325</v>
      </c>
      <c r="OZL22" s="360" t="s">
        <v>1325</v>
      </c>
      <c r="OZM22" s="360" t="s">
        <v>1325</v>
      </c>
      <c r="OZN22" s="360" t="s">
        <v>1325</v>
      </c>
      <c r="OZO22" s="360" t="s">
        <v>1325</v>
      </c>
      <c r="OZP22" s="360" t="s">
        <v>1325</v>
      </c>
      <c r="OZQ22" s="360" t="s">
        <v>1325</v>
      </c>
      <c r="OZR22" s="360" t="s">
        <v>1325</v>
      </c>
      <c r="OZS22" s="360" t="s">
        <v>1325</v>
      </c>
      <c r="OZT22" s="360" t="s">
        <v>1325</v>
      </c>
      <c r="OZU22" s="360" t="s">
        <v>1325</v>
      </c>
      <c r="OZV22" s="360" t="s">
        <v>1325</v>
      </c>
      <c r="OZW22" s="360" t="s">
        <v>1325</v>
      </c>
      <c r="OZX22" s="360" t="s">
        <v>1325</v>
      </c>
      <c r="OZY22" s="360" t="s">
        <v>1325</v>
      </c>
      <c r="OZZ22" s="360" t="s">
        <v>1325</v>
      </c>
      <c r="PAA22" s="360" t="s">
        <v>1325</v>
      </c>
      <c r="PAB22" s="360" t="s">
        <v>1325</v>
      </c>
      <c r="PAC22" s="360" t="s">
        <v>1325</v>
      </c>
      <c r="PAD22" s="360" t="s">
        <v>1325</v>
      </c>
      <c r="PAE22" s="360" t="s">
        <v>1325</v>
      </c>
      <c r="PAF22" s="360" t="s">
        <v>1325</v>
      </c>
      <c r="PAG22" s="360" t="s">
        <v>1325</v>
      </c>
      <c r="PAH22" s="360" t="s">
        <v>1325</v>
      </c>
      <c r="PAI22" s="360" t="s">
        <v>1325</v>
      </c>
      <c r="PAJ22" s="360" t="s">
        <v>1325</v>
      </c>
      <c r="PAK22" s="360" t="s">
        <v>1325</v>
      </c>
      <c r="PAL22" s="360" t="s">
        <v>1325</v>
      </c>
      <c r="PAM22" s="360" t="s">
        <v>1325</v>
      </c>
      <c r="PAN22" s="360" t="s">
        <v>1325</v>
      </c>
      <c r="PAO22" s="360" t="s">
        <v>1325</v>
      </c>
      <c r="PAP22" s="360" t="s">
        <v>1325</v>
      </c>
      <c r="PAQ22" s="360" t="s">
        <v>1325</v>
      </c>
      <c r="PAR22" s="360" t="s">
        <v>1325</v>
      </c>
      <c r="PAS22" s="360" t="s">
        <v>1325</v>
      </c>
      <c r="PAT22" s="360" t="s">
        <v>1325</v>
      </c>
      <c r="PAU22" s="360" t="s">
        <v>1325</v>
      </c>
      <c r="PAV22" s="360" t="s">
        <v>1325</v>
      </c>
      <c r="PAW22" s="360" t="s">
        <v>1325</v>
      </c>
      <c r="PAX22" s="360" t="s">
        <v>1325</v>
      </c>
      <c r="PAY22" s="360" t="s">
        <v>1325</v>
      </c>
      <c r="PAZ22" s="360" t="s">
        <v>1325</v>
      </c>
      <c r="PBA22" s="360" t="s">
        <v>1325</v>
      </c>
      <c r="PBB22" s="360" t="s">
        <v>1325</v>
      </c>
      <c r="PBC22" s="360" t="s">
        <v>1325</v>
      </c>
      <c r="PBD22" s="360" t="s">
        <v>1325</v>
      </c>
      <c r="PBE22" s="360" t="s">
        <v>1325</v>
      </c>
      <c r="PBF22" s="360" t="s">
        <v>1325</v>
      </c>
      <c r="PBG22" s="360" t="s">
        <v>1325</v>
      </c>
      <c r="PBH22" s="360" t="s">
        <v>1325</v>
      </c>
      <c r="PBI22" s="360" t="s">
        <v>1325</v>
      </c>
      <c r="PBJ22" s="360" t="s">
        <v>1325</v>
      </c>
      <c r="PBK22" s="360" t="s">
        <v>1325</v>
      </c>
      <c r="PBL22" s="360" t="s">
        <v>1325</v>
      </c>
      <c r="PBM22" s="360" t="s">
        <v>1325</v>
      </c>
      <c r="PBN22" s="360" t="s">
        <v>1325</v>
      </c>
      <c r="PBO22" s="360" t="s">
        <v>1325</v>
      </c>
      <c r="PBP22" s="360" t="s">
        <v>1325</v>
      </c>
      <c r="PBQ22" s="360" t="s">
        <v>1325</v>
      </c>
      <c r="PBR22" s="360" t="s">
        <v>1325</v>
      </c>
      <c r="PBS22" s="360" t="s">
        <v>1325</v>
      </c>
      <c r="PBT22" s="360" t="s">
        <v>1325</v>
      </c>
      <c r="PBU22" s="360" t="s">
        <v>1325</v>
      </c>
      <c r="PBV22" s="360" t="s">
        <v>1325</v>
      </c>
      <c r="PBW22" s="360" t="s">
        <v>1325</v>
      </c>
      <c r="PBX22" s="360" t="s">
        <v>1325</v>
      </c>
      <c r="PBY22" s="360" t="s">
        <v>1325</v>
      </c>
      <c r="PBZ22" s="360" t="s">
        <v>1325</v>
      </c>
      <c r="PCA22" s="360" t="s">
        <v>1325</v>
      </c>
      <c r="PCB22" s="360" t="s">
        <v>1325</v>
      </c>
      <c r="PCC22" s="360" t="s">
        <v>1325</v>
      </c>
      <c r="PCD22" s="360" t="s">
        <v>1325</v>
      </c>
      <c r="PCE22" s="360" t="s">
        <v>1325</v>
      </c>
      <c r="PCF22" s="360" t="s">
        <v>1325</v>
      </c>
      <c r="PCG22" s="360" t="s">
        <v>1325</v>
      </c>
      <c r="PCH22" s="360" t="s">
        <v>1325</v>
      </c>
      <c r="PCI22" s="360" t="s">
        <v>1325</v>
      </c>
      <c r="PCJ22" s="360" t="s">
        <v>1325</v>
      </c>
      <c r="PCK22" s="360" t="s">
        <v>1325</v>
      </c>
      <c r="PCL22" s="360" t="s">
        <v>1325</v>
      </c>
      <c r="PCM22" s="360" t="s">
        <v>1325</v>
      </c>
      <c r="PCN22" s="360" t="s">
        <v>1325</v>
      </c>
      <c r="PCO22" s="360" t="s">
        <v>1325</v>
      </c>
      <c r="PCP22" s="360" t="s">
        <v>1325</v>
      </c>
      <c r="PCQ22" s="360" t="s">
        <v>1325</v>
      </c>
      <c r="PCR22" s="360" t="s">
        <v>1325</v>
      </c>
      <c r="PCS22" s="360" t="s">
        <v>1325</v>
      </c>
      <c r="PCT22" s="360" t="s">
        <v>1325</v>
      </c>
      <c r="PCU22" s="360" t="s">
        <v>1325</v>
      </c>
      <c r="PCV22" s="360" t="s">
        <v>1325</v>
      </c>
      <c r="PCW22" s="360" t="s">
        <v>1325</v>
      </c>
      <c r="PCX22" s="360" t="s">
        <v>1325</v>
      </c>
      <c r="PCY22" s="360" t="s">
        <v>1325</v>
      </c>
      <c r="PCZ22" s="360" t="s">
        <v>1325</v>
      </c>
      <c r="PDA22" s="360" t="s">
        <v>1325</v>
      </c>
      <c r="PDB22" s="360" t="s">
        <v>1325</v>
      </c>
      <c r="PDC22" s="360" t="s">
        <v>1325</v>
      </c>
      <c r="PDD22" s="360" t="s">
        <v>1325</v>
      </c>
      <c r="PDE22" s="360" t="s">
        <v>1325</v>
      </c>
      <c r="PDF22" s="360" t="s">
        <v>1325</v>
      </c>
      <c r="PDG22" s="360" t="s">
        <v>1325</v>
      </c>
      <c r="PDH22" s="360" t="s">
        <v>1325</v>
      </c>
      <c r="PDI22" s="360" t="s">
        <v>1325</v>
      </c>
      <c r="PDJ22" s="360" t="s">
        <v>1325</v>
      </c>
      <c r="PDK22" s="360" t="s">
        <v>1325</v>
      </c>
      <c r="PDL22" s="360" t="s">
        <v>1325</v>
      </c>
      <c r="PDM22" s="360" t="s">
        <v>1325</v>
      </c>
      <c r="PDN22" s="360" t="s">
        <v>1325</v>
      </c>
      <c r="PDO22" s="360" t="s">
        <v>1325</v>
      </c>
      <c r="PDP22" s="360" t="s">
        <v>1325</v>
      </c>
      <c r="PDQ22" s="360" t="s">
        <v>1325</v>
      </c>
      <c r="PDR22" s="360" t="s">
        <v>1325</v>
      </c>
      <c r="PDS22" s="360" t="s">
        <v>1325</v>
      </c>
      <c r="PDT22" s="360" t="s">
        <v>1325</v>
      </c>
      <c r="PDU22" s="360" t="s">
        <v>1325</v>
      </c>
      <c r="PDV22" s="360" t="s">
        <v>1325</v>
      </c>
      <c r="PDW22" s="360" t="s">
        <v>1325</v>
      </c>
      <c r="PDX22" s="360" t="s">
        <v>1325</v>
      </c>
      <c r="PDY22" s="360" t="s">
        <v>1325</v>
      </c>
      <c r="PDZ22" s="360" t="s">
        <v>1325</v>
      </c>
      <c r="PEA22" s="360" t="s">
        <v>1325</v>
      </c>
      <c r="PEB22" s="360" t="s">
        <v>1325</v>
      </c>
      <c r="PEC22" s="360" t="s">
        <v>1325</v>
      </c>
      <c r="PED22" s="360" t="s">
        <v>1325</v>
      </c>
      <c r="PEE22" s="360" t="s">
        <v>1325</v>
      </c>
      <c r="PEF22" s="360" t="s">
        <v>1325</v>
      </c>
      <c r="PEG22" s="360" t="s">
        <v>1325</v>
      </c>
      <c r="PEH22" s="360" t="s">
        <v>1325</v>
      </c>
      <c r="PEI22" s="360" t="s">
        <v>1325</v>
      </c>
      <c r="PEJ22" s="360" t="s">
        <v>1325</v>
      </c>
      <c r="PEK22" s="360" t="s">
        <v>1325</v>
      </c>
      <c r="PEL22" s="360" t="s">
        <v>1325</v>
      </c>
      <c r="PEM22" s="360" t="s">
        <v>1325</v>
      </c>
      <c r="PEN22" s="360" t="s">
        <v>1325</v>
      </c>
      <c r="PEO22" s="360" t="s">
        <v>1325</v>
      </c>
      <c r="PEP22" s="360" t="s">
        <v>1325</v>
      </c>
      <c r="PEQ22" s="360" t="s">
        <v>1325</v>
      </c>
      <c r="PER22" s="360" t="s">
        <v>1325</v>
      </c>
      <c r="PES22" s="360" t="s">
        <v>1325</v>
      </c>
      <c r="PET22" s="360" t="s">
        <v>1325</v>
      </c>
      <c r="PEU22" s="360" t="s">
        <v>1325</v>
      </c>
      <c r="PEV22" s="360" t="s">
        <v>1325</v>
      </c>
      <c r="PEW22" s="360" t="s">
        <v>1325</v>
      </c>
      <c r="PEX22" s="360" t="s">
        <v>1325</v>
      </c>
      <c r="PEY22" s="360" t="s">
        <v>1325</v>
      </c>
      <c r="PEZ22" s="360" t="s">
        <v>1325</v>
      </c>
      <c r="PFA22" s="360" t="s">
        <v>1325</v>
      </c>
      <c r="PFB22" s="360" t="s">
        <v>1325</v>
      </c>
      <c r="PFC22" s="360" t="s">
        <v>1325</v>
      </c>
      <c r="PFD22" s="360" t="s">
        <v>1325</v>
      </c>
      <c r="PFE22" s="360" t="s">
        <v>1325</v>
      </c>
      <c r="PFF22" s="360" t="s">
        <v>1325</v>
      </c>
      <c r="PFG22" s="360" t="s">
        <v>1325</v>
      </c>
      <c r="PFH22" s="360" t="s">
        <v>1325</v>
      </c>
      <c r="PFI22" s="360" t="s">
        <v>1325</v>
      </c>
      <c r="PFJ22" s="360" t="s">
        <v>1325</v>
      </c>
      <c r="PFK22" s="360" t="s">
        <v>1325</v>
      </c>
      <c r="PFL22" s="360" t="s">
        <v>1325</v>
      </c>
      <c r="PFM22" s="360" t="s">
        <v>1325</v>
      </c>
      <c r="PFN22" s="360" t="s">
        <v>1325</v>
      </c>
      <c r="PFO22" s="360" t="s">
        <v>1325</v>
      </c>
      <c r="PFP22" s="360" t="s">
        <v>1325</v>
      </c>
      <c r="PFQ22" s="360" t="s">
        <v>1325</v>
      </c>
      <c r="PFR22" s="360" t="s">
        <v>1325</v>
      </c>
      <c r="PFS22" s="360" t="s">
        <v>1325</v>
      </c>
      <c r="PFT22" s="360" t="s">
        <v>1325</v>
      </c>
      <c r="PFU22" s="360" t="s">
        <v>1325</v>
      </c>
      <c r="PFV22" s="360" t="s">
        <v>1325</v>
      </c>
      <c r="PFW22" s="360" t="s">
        <v>1325</v>
      </c>
      <c r="PFX22" s="360" t="s">
        <v>1325</v>
      </c>
      <c r="PFY22" s="360" t="s">
        <v>1325</v>
      </c>
      <c r="PFZ22" s="360" t="s">
        <v>1325</v>
      </c>
      <c r="PGA22" s="360" t="s">
        <v>1325</v>
      </c>
      <c r="PGB22" s="360" t="s">
        <v>1325</v>
      </c>
      <c r="PGC22" s="360" t="s">
        <v>1325</v>
      </c>
      <c r="PGD22" s="360" t="s">
        <v>1325</v>
      </c>
      <c r="PGE22" s="360" t="s">
        <v>1325</v>
      </c>
      <c r="PGF22" s="360" t="s">
        <v>1325</v>
      </c>
      <c r="PGG22" s="360" t="s">
        <v>1325</v>
      </c>
      <c r="PGH22" s="360" t="s">
        <v>1325</v>
      </c>
      <c r="PGI22" s="360" t="s">
        <v>1325</v>
      </c>
      <c r="PGJ22" s="360" t="s">
        <v>1325</v>
      </c>
      <c r="PGK22" s="360" t="s">
        <v>1325</v>
      </c>
      <c r="PGL22" s="360" t="s">
        <v>1325</v>
      </c>
      <c r="PGM22" s="360" t="s">
        <v>1325</v>
      </c>
      <c r="PGN22" s="360" t="s">
        <v>1325</v>
      </c>
      <c r="PGO22" s="360" t="s">
        <v>1325</v>
      </c>
      <c r="PGP22" s="360" t="s">
        <v>1325</v>
      </c>
      <c r="PGQ22" s="360" t="s">
        <v>1325</v>
      </c>
      <c r="PGR22" s="360" t="s">
        <v>1325</v>
      </c>
      <c r="PGS22" s="360" t="s">
        <v>1325</v>
      </c>
      <c r="PGT22" s="360" t="s">
        <v>1325</v>
      </c>
      <c r="PGU22" s="360" t="s">
        <v>1325</v>
      </c>
      <c r="PGV22" s="360" t="s">
        <v>1325</v>
      </c>
      <c r="PGW22" s="360" t="s">
        <v>1325</v>
      </c>
      <c r="PGX22" s="360" t="s">
        <v>1325</v>
      </c>
      <c r="PGY22" s="360" t="s">
        <v>1325</v>
      </c>
      <c r="PGZ22" s="360" t="s">
        <v>1325</v>
      </c>
      <c r="PHA22" s="360" t="s">
        <v>1325</v>
      </c>
      <c r="PHB22" s="360" t="s">
        <v>1325</v>
      </c>
      <c r="PHC22" s="360" t="s">
        <v>1325</v>
      </c>
      <c r="PHD22" s="360" t="s">
        <v>1325</v>
      </c>
      <c r="PHE22" s="360" t="s">
        <v>1325</v>
      </c>
      <c r="PHF22" s="360" t="s">
        <v>1325</v>
      </c>
      <c r="PHG22" s="360" t="s">
        <v>1325</v>
      </c>
      <c r="PHH22" s="360" t="s">
        <v>1325</v>
      </c>
      <c r="PHI22" s="360" t="s">
        <v>1325</v>
      </c>
      <c r="PHJ22" s="360" t="s">
        <v>1325</v>
      </c>
      <c r="PHK22" s="360" t="s">
        <v>1325</v>
      </c>
      <c r="PHL22" s="360" t="s">
        <v>1325</v>
      </c>
      <c r="PHM22" s="360" t="s">
        <v>1325</v>
      </c>
      <c r="PHN22" s="360" t="s">
        <v>1325</v>
      </c>
      <c r="PHO22" s="360" t="s">
        <v>1325</v>
      </c>
      <c r="PHP22" s="360" t="s">
        <v>1325</v>
      </c>
      <c r="PHQ22" s="360" t="s">
        <v>1325</v>
      </c>
      <c r="PHR22" s="360" t="s">
        <v>1325</v>
      </c>
      <c r="PHS22" s="360" t="s">
        <v>1325</v>
      </c>
      <c r="PHT22" s="360" t="s">
        <v>1325</v>
      </c>
      <c r="PHU22" s="360" t="s">
        <v>1325</v>
      </c>
      <c r="PHV22" s="360" t="s">
        <v>1325</v>
      </c>
      <c r="PHW22" s="360" t="s">
        <v>1325</v>
      </c>
      <c r="PHX22" s="360" t="s">
        <v>1325</v>
      </c>
      <c r="PHY22" s="360" t="s">
        <v>1325</v>
      </c>
      <c r="PHZ22" s="360" t="s">
        <v>1325</v>
      </c>
      <c r="PIA22" s="360" t="s">
        <v>1325</v>
      </c>
      <c r="PIB22" s="360" t="s">
        <v>1325</v>
      </c>
      <c r="PIC22" s="360" t="s">
        <v>1325</v>
      </c>
      <c r="PID22" s="360" t="s">
        <v>1325</v>
      </c>
      <c r="PIE22" s="360" t="s">
        <v>1325</v>
      </c>
      <c r="PIF22" s="360" t="s">
        <v>1325</v>
      </c>
      <c r="PIG22" s="360" t="s">
        <v>1325</v>
      </c>
      <c r="PIH22" s="360" t="s">
        <v>1325</v>
      </c>
      <c r="PII22" s="360" t="s">
        <v>1325</v>
      </c>
      <c r="PIJ22" s="360" t="s">
        <v>1325</v>
      </c>
      <c r="PIK22" s="360" t="s">
        <v>1325</v>
      </c>
      <c r="PIL22" s="360" t="s">
        <v>1325</v>
      </c>
      <c r="PIM22" s="360" t="s">
        <v>1325</v>
      </c>
      <c r="PIN22" s="360" t="s">
        <v>1325</v>
      </c>
      <c r="PIO22" s="360" t="s">
        <v>1325</v>
      </c>
      <c r="PIP22" s="360" t="s">
        <v>1325</v>
      </c>
      <c r="PIQ22" s="360" t="s">
        <v>1325</v>
      </c>
      <c r="PIR22" s="360" t="s">
        <v>1325</v>
      </c>
      <c r="PIS22" s="360" t="s">
        <v>1325</v>
      </c>
      <c r="PIT22" s="360" t="s">
        <v>1325</v>
      </c>
      <c r="PIU22" s="360" t="s">
        <v>1325</v>
      </c>
      <c r="PIV22" s="360" t="s">
        <v>1325</v>
      </c>
      <c r="PIW22" s="360" t="s">
        <v>1325</v>
      </c>
      <c r="PIX22" s="360" t="s">
        <v>1325</v>
      </c>
      <c r="PIY22" s="360" t="s">
        <v>1325</v>
      </c>
      <c r="PIZ22" s="360" t="s">
        <v>1325</v>
      </c>
      <c r="PJA22" s="360" t="s">
        <v>1325</v>
      </c>
      <c r="PJB22" s="360" t="s">
        <v>1325</v>
      </c>
      <c r="PJC22" s="360" t="s">
        <v>1325</v>
      </c>
      <c r="PJD22" s="360" t="s">
        <v>1325</v>
      </c>
      <c r="PJE22" s="360" t="s">
        <v>1325</v>
      </c>
      <c r="PJF22" s="360" t="s">
        <v>1325</v>
      </c>
      <c r="PJG22" s="360" t="s">
        <v>1325</v>
      </c>
      <c r="PJH22" s="360" t="s">
        <v>1325</v>
      </c>
      <c r="PJI22" s="360" t="s">
        <v>1325</v>
      </c>
      <c r="PJJ22" s="360" t="s">
        <v>1325</v>
      </c>
      <c r="PJK22" s="360" t="s">
        <v>1325</v>
      </c>
      <c r="PJL22" s="360" t="s">
        <v>1325</v>
      </c>
      <c r="PJM22" s="360" t="s">
        <v>1325</v>
      </c>
      <c r="PJN22" s="360" t="s">
        <v>1325</v>
      </c>
      <c r="PJO22" s="360" t="s">
        <v>1325</v>
      </c>
      <c r="PJP22" s="360" t="s">
        <v>1325</v>
      </c>
      <c r="PJQ22" s="360" t="s">
        <v>1325</v>
      </c>
      <c r="PJR22" s="360" t="s">
        <v>1325</v>
      </c>
      <c r="PJS22" s="360" t="s">
        <v>1325</v>
      </c>
      <c r="PJT22" s="360" t="s">
        <v>1325</v>
      </c>
      <c r="PJU22" s="360" t="s">
        <v>1325</v>
      </c>
      <c r="PJV22" s="360" t="s">
        <v>1325</v>
      </c>
      <c r="PJW22" s="360" t="s">
        <v>1325</v>
      </c>
      <c r="PJX22" s="360" t="s">
        <v>1325</v>
      </c>
      <c r="PJY22" s="360" t="s">
        <v>1325</v>
      </c>
      <c r="PJZ22" s="360" t="s">
        <v>1325</v>
      </c>
      <c r="PKA22" s="360" t="s">
        <v>1325</v>
      </c>
      <c r="PKB22" s="360" t="s">
        <v>1325</v>
      </c>
      <c r="PKC22" s="360" t="s">
        <v>1325</v>
      </c>
      <c r="PKD22" s="360" t="s">
        <v>1325</v>
      </c>
      <c r="PKE22" s="360" t="s">
        <v>1325</v>
      </c>
      <c r="PKF22" s="360" t="s">
        <v>1325</v>
      </c>
      <c r="PKG22" s="360" t="s">
        <v>1325</v>
      </c>
      <c r="PKH22" s="360" t="s">
        <v>1325</v>
      </c>
      <c r="PKI22" s="360" t="s">
        <v>1325</v>
      </c>
      <c r="PKJ22" s="360" t="s">
        <v>1325</v>
      </c>
      <c r="PKK22" s="360" t="s">
        <v>1325</v>
      </c>
      <c r="PKL22" s="360" t="s">
        <v>1325</v>
      </c>
      <c r="PKM22" s="360" t="s">
        <v>1325</v>
      </c>
      <c r="PKN22" s="360" t="s">
        <v>1325</v>
      </c>
      <c r="PKO22" s="360" t="s">
        <v>1325</v>
      </c>
      <c r="PKP22" s="360" t="s">
        <v>1325</v>
      </c>
      <c r="PKQ22" s="360" t="s">
        <v>1325</v>
      </c>
      <c r="PKR22" s="360" t="s">
        <v>1325</v>
      </c>
      <c r="PKS22" s="360" t="s">
        <v>1325</v>
      </c>
      <c r="PKT22" s="360" t="s">
        <v>1325</v>
      </c>
      <c r="PKU22" s="360" t="s">
        <v>1325</v>
      </c>
      <c r="PKV22" s="360" t="s">
        <v>1325</v>
      </c>
      <c r="PKW22" s="360" t="s">
        <v>1325</v>
      </c>
      <c r="PKX22" s="360" t="s">
        <v>1325</v>
      </c>
      <c r="PKY22" s="360" t="s">
        <v>1325</v>
      </c>
      <c r="PKZ22" s="360" t="s">
        <v>1325</v>
      </c>
      <c r="PLA22" s="360" t="s">
        <v>1325</v>
      </c>
      <c r="PLB22" s="360" t="s">
        <v>1325</v>
      </c>
      <c r="PLC22" s="360" t="s">
        <v>1325</v>
      </c>
      <c r="PLD22" s="360" t="s">
        <v>1325</v>
      </c>
      <c r="PLE22" s="360" t="s">
        <v>1325</v>
      </c>
      <c r="PLF22" s="360" t="s">
        <v>1325</v>
      </c>
      <c r="PLG22" s="360" t="s">
        <v>1325</v>
      </c>
      <c r="PLH22" s="360" t="s">
        <v>1325</v>
      </c>
      <c r="PLI22" s="360" t="s">
        <v>1325</v>
      </c>
      <c r="PLJ22" s="360" t="s">
        <v>1325</v>
      </c>
      <c r="PLK22" s="360" t="s">
        <v>1325</v>
      </c>
      <c r="PLL22" s="360" t="s">
        <v>1325</v>
      </c>
      <c r="PLM22" s="360" t="s">
        <v>1325</v>
      </c>
      <c r="PLN22" s="360" t="s">
        <v>1325</v>
      </c>
      <c r="PLO22" s="360" t="s">
        <v>1325</v>
      </c>
      <c r="PLP22" s="360" t="s">
        <v>1325</v>
      </c>
      <c r="PLQ22" s="360" t="s">
        <v>1325</v>
      </c>
      <c r="PLR22" s="360" t="s">
        <v>1325</v>
      </c>
      <c r="PLS22" s="360" t="s">
        <v>1325</v>
      </c>
      <c r="PLT22" s="360" t="s">
        <v>1325</v>
      </c>
      <c r="PLU22" s="360" t="s">
        <v>1325</v>
      </c>
      <c r="PLV22" s="360" t="s">
        <v>1325</v>
      </c>
      <c r="PLW22" s="360" t="s">
        <v>1325</v>
      </c>
      <c r="PLX22" s="360" t="s">
        <v>1325</v>
      </c>
      <c r="PLY22" s="360" t="s">
        <v>1325</v>
      </c>
      <c r="PLZ22" s="360" t="s">
        <v>1325</v>
      </c>
      <c r="PMA22" s="360" t="s">
        <v>1325</v>
      </c>
      <c r="PMB22" s="360" t="s">
        <v>1325</v>
      </c>
      <c r="PMC22" s="360" t="s">
        <v>1325</v>
      </c>
      <c r="PMD22" s="360" t="s">
        <v>1325</v>
      </c>
      <c r="PME22" s="360" t="s">
        <v>1325</v>
      </c>
      <c r="PMF22" s="360" t="s">
        <v>1325</v>
      </c>
      <c r="PMG22" s="360" t="s">
        <v>1325</v>
      </c>
      <c r="PMH22" s="360" t="s">
        <v>1325</v>
      </c>
      <c r="PMI22" s="360" t="s">
        <v>1325</v>
      </c>
      <c r="PMJ22" s="360" t="s">
        <v>1325</v>
      </c>
      <c r="PMK22" s="360" t="s">
        <v>1325</v>
      </c>
      <c r="PML22" s="360" t="s">
        <v>1325</v>
      </c>
      <c r="PMM22" s="360" t="s">
        <v>1325</v>
      </c>
      <c r="PMN22" s="360" t="s">
        <v>1325</v>
      </c>
      <c r="PMO22" s="360" t="s">
        <v>1325</v>
      </c>
      <c r="PMP22" s="360" t="s">
        <v>1325</v>
      </c>
      <c r="PMQ22" s="360" t="s">
        <v>1325</v>
      </c>
      <c r="PMR22" s="360" t="s">
        <v>1325</v>
      </c>
      <c r="PMS22" s="360" t="s">
        <v>1325</v>
      </c>
      <c r="PMT22" s="360" t="s">
        <v>1325</v>
      </c>
      <c r="PMU22" s="360" t="s">
        <v>1325</v>
      </c>
      <c r="PMV22" s="360" t="s">
        <v>1325</v>
      </c>
      <c r="PMW22" s="360" t="s">
        <v>1325</v>
      </c>
      <c r="PMX22" s="360" t="s">
        <v>1325</v>
      </c>
      <c r="PMY22" s="360" t="s">
        <v>1325</v>
      </c>
      <c r="PMZ22" s="360" t="s">
        <v>1325</v>
      </c>
      <c r="PNA22" s="360" t="s">
        <v>1325</v>
      </c>
      <c r="PNB22" s="360" t="s">
        <v>1325</v>
      </c>
      <c r="PNC22" s="360" t="s">
        <v>1325</v>
      </c>
      <c r="PND22" s="360" t="s">
        <v>1325</v>
      </c>
      <c r="PNE22" s="360" t="s">
        <v>1325</v>
      </c>
      <c r="PNF22" s="360" t="s">
        <v>1325</v>
      </c>
      <c r="PNG22" s="360" t="s">
        <v>1325</v>
      </c>
      <c r="PNH22" s="360" t="s">
        <v>1325</v>
      </c>
      <c r="PNI22" s="360" t="s">
        <v>1325</v>
      </c>
      <c r="PNJ22" s="360" t="s">
        <v>1325</v>
      </c>
      <c r="PNK22" s="360" t="s">
        <v>1325</v>
      </c>
      <c r="PNL22" s="360" t="s">
        <v>1325</v>
      </c>
      <c r="PNM22" s="360" t="s">
        <v>1325</v>
      </c>
      <c r="PNN22" s="360" t="s">
        <v>1325</v>
      </c>
      <c r="PNO22" s="360" t="s">
        <v>1325</v>
      </c>
      <c r="PNP22" s="360" t="s">
        <v>1325</v>
      </c>
      <c r="PNQ22" s="360" t="s">
        <v>1325</v>
      </c>
      <c r="PNR22" s="360" t="s">
        <v>1325</v>
      </c>
      <c r="PNS22" s="360" t="s">
        <v>1325</v>
      </c>
      <c r="PNT22" s="360" t="s">
        <v>1325</v>
      </c>
      <c r="PNU22" s="360" t="s">
        <v>1325</v>
      </c>
      <c r="PNV22" s="360" t="s">
        <v>1325</v>
      </c>
      <c r="PNW22" s="360" t="s">
        <v>1325</v>
      </c>
      <c r="PNX22" s="360" t="s">
        <v>1325</v>
      </c>
      <c r="PNY22" s="360" t="s">
        <v>1325</v>
      </c>
      <c r="PNZ22" s="360" t="s">
        <v>1325</v>
      </c>
      <c r="POA22" s="360" t="s">
        <v>1325</v>
      </c>
      <c r="POB22" s="360" t="s">
        <v>1325</v>
      </c>
      <c r="POC22" s="360" t="s">
        <v>1325</v>
      </c>
      <c r="POD22" s="360" t="s">
        <v>1325</v>
      </c>
      <c r="POE22" s="360" t="s">
        <v>1325</v>
      </c>
      <c r="POF22" s="360" t="s">
        <v>1325</v>
      </c>
      <c r="POG22" s="360" t="s">
        <v>1325</v>
      </c>
      <c r="POH22" s="360" t="s">
        <v>1325</v>
      </c>
      <c r="POI22" s="360" t="s">
        <v>1325</v>
      </c>
      <c r="POJ22" s="360" t="s">
        <v>1325</v>
      </c>
      <c r="POK22" s="360" t="s">
        <v>1325</v>
      </c>
      <c r="POL22" s="360" t="s">
        <v>1325</v>
      </c>
      <c r="POM22" s="360" t="s">
        <v>1325</v>
      </c>
      <c r="PON22" s="360" t="s">
        <v>1325</v>
      </c>
      <c r="POO22" s="360" t="s">
        <v>1325</v>
      </c>
      <c r="POP22" s="360" t="s">
        <v>1325</v>
      </c>
      <c r="POQ22" s="360" t="s">
        <v>1325</v>
      </c>
      <c r="POR22" s="360" t="s">
        <v>1325</v>
      </c>
      <c r="POS22" s="360" t="s">
        <v>1325</v>
      </c>
      <c r="POT22" s="360" t="s">
        <v>1325</v>
      </c>
      <c r="POU22" s="360" t="s">
        <v>1325</v>
      </c>
      <c r="POV22" s="360" t="s">
        <v>1325</v>
      </c>
      <c r="POW22" s="360" t="s">
        <v>1325</v>
      </c>
      <c r="POX22" s="360" t="s">
        <v>1325</v>
      </c>
      <c r="POY22" s="360" t="s">
        <v>1325</v>
      </c>
      <c r="POZ22" s="360" t="s">
        <v>1325</v>
      </c>
      <c r="PPA22" s="360" t="s">
        <v>1325</v>
      </c>
      <c r="PPB22" s="360" t="s">
        <v>1325</v>
      </c>
      <c r="PPC22" s="360" t="s">
        <v>1325</v>
      </c>
      <c r="PPD22" s="360" t="s">
        <v>1325</v>
      </c>
      <c r="PPE22" s="360" t="s">
        <v>1325</v>
      </c>
      <c r="PPF22" s="360" t="s">
        <v>1325</v>
      </c>
      <c r="PPG22" s="360" t="s">
        <v>1325</v>
      </c>
      <c r="PPH22" s="360" t="s">
        <v>1325</v>
      </c>
      <c r="PPI22" s="360" t="s">
        <v>1325</v>
      </c>
      <c r="PPJ22" s="360" t="s">
        <v>1325</v>
      </c>
      <c r="PPK22" s="360" t="s">
        <v>1325</v>
      </c>
      <c r="PPL22" s="360" t="s">
        <v>1325</v>
      </c>
      <c r="PPM22" s="360" t="s">
        <v>1325</v>
      </c>
      <c r="PPN22" s="360" t="s">
        <v>1325</v>
      </c>
      <c r="PPO22" s="360" t="s">
        <v>1325</v>
      </c>
      <c r="PPP22" s="360" t="s">
        <v>1325</v>
      </c>
      <c r="PPQ22" s="360" t="s">
        <v>1325</v>
      </c>
      <c r="PPR22" s="360" t="s">
        <v>1325</v>
      </c>
      <c r="PPS22" s="360" t="s">
        <v>1325</v>
      </c>
      <c r="PPT22" s="360" t="s">
        <v>1325</v>
      </c>
      <c r="PPU22" s="360" t="s">
        <v>1325</v>
      </c>
      <c r="PPV22" s="360" t="s">
        <v>1325</v>
      </c>
      <c r="PPW22" s="360" t="s">
        <v>1325</v>
      </c>
      <c r="PPX22" s="360" t="s">
        <v>1325</v>
      </c>
      <c r="PPY22" s="360" t="s">
        <v>1325</v>
      </c>
      <c r="PPZ22" s="360" t="s">
        <v>1325</v>
      </c>
      <c r="PQA22" s="360" t="s">
        <v>1325</v>
      </c>
      <c r="PQB22" s="360" t="s">
        <v>1325</v>
      </c>
      <c r="PQC22" s="360" t="s">
        <v>1325</v>
      </c>
      <c r="PQD22" s="360" t="s">
        <v>1325</v>
      </c>
      <c r="PQE22" s="360" t="s">
        <v>1325</v>
      </c>
      <c r="PQF22" s="360" t="s">
        <v>1325</v>
      </c>
      <c r="PQG22" s="360" t="s">
        <v>1325</v>
      </c>
      <c r="PQH22" s="360" t="s">
        <v>1325</v>
      </c>
      <c r="PQI22" s="360" t="s">
        <v>1325</v>
      </c>
      <c r="PQJ22" s="360" t="s">
        <v>1325</v>
      </c>
      <c r="PQK22" s="360" t="s">
        <v>1325</v>
      </c>
      <c r="PQL22" s="360" t="s">
        <v>1325</v>
      </c>
      <c r="PQM22" s="360" t="s">
        <v>1325</v>
      </c>
      <c r="PQN22" s="360" t="s">
        <v>1325</v>
      </c>
      <c r="PQO22" s="360" t="s">
        <v>1325</v>
      </c>
      <c r="PQP22" s="360" t="s">
        <v>1325</v>
      </c>
      <c r="PQQ22" s="360" t="s">
        <v>1325</v>
      </c>
      <c r="PQR22" s="360" t="s">
        <v>1325</v>
      </c>
      <c r="PQS22" s="360" t="s">
        <v>1325</v>
      </c>
      <c r="PQT22" s="360" t="s">
        <v>1325</v>
      </c>
      <c r="PQU22" s="360" t="s">
        <v>1325</v>
      </c>
      <c r="PQV22" s="360" t="s">
        <v>1325</v>
      </c>
      <c r="PQW22" s="360" t="s">
        <v>1325</v>
      </c>
      <c r="PQX22" s="360" t="s">
        <v>1325</v>
      </c>
      <c r="PQY22" s="360" t="s">
        <v>1325</v>
      </c>
      <c r="PQZ22" s="360" t="s">
        <v>1325</v>
      </c>
      <c r="PRA22" s="360" t="s">
        <v>1325</v>
      </c>
      <c r="PRB22" s="360" t="s">
        <v>1325</v>
      </c>
      <c r="PRC22" s="360" t="s">
        <v>1325</v>
      </c>
      <c r="PRD22" s="360" t="s">
        <v>1325</v>
      </c>
      <c r="PRE22" s="360" t="s">
        <v>1325</v>
      </c>
      <c r="PRF22" s="360" t="s">
        <v>1325</v>
      </c>
      <c r="PRG22" s="360" t="s">
        <v>1325</v>
      </c>
      <c r="PRH22" s="360" t="s">
        <v>1325</v>
      </c>
      <c r="PRI22" s="360" t="s">
        <v>1325</v>
      </c>
      <c r="PRJ22" s="360" t="s">
        <v>1325</v>
      </c>
      <c r="PRK22" s="360" t="s">
        <v>1325</v>
      </c>
      <c r="PRL22" s="360" t="s">
        <v>1325</v>
      </c>
      <c r="PRM22" s="360" t="s">
        <v>1325</v>
      </c>
      <c r="PRN22" s="360" t="s">
        <v>1325</v>
      </c>
      <c r="PRO22" s="360" t="s">
        <v>1325</v>
      </c>
      <c r="PRP22" s="360" t="s">
        <v>1325</v>
      </c>
      <c r="PRQ22" s="360" t="s">
        <v>1325</v>
      </c>
      <c r="PRR22" s="360" t="s">
        <v>1325</v>
      </c>
      <c r="PRS22" s="360" t="s">
        <v>1325</v>
      </c>
      <c r="PRT22" s="360" t="s">
        <v>1325</v>
      </c>
      <c r="PRU22" s="360" t="s">
        <v>1325</v>
      </c>
      <c r="PRV22" s="360" t="s">
        <v>1325</v>
      </c>
      <c r="PRW22" s="360" t="s">
        <v>1325</v>
      </c>
      <c r="PRX22" s="360" t="s">
        <v>1325</v>
      </c>
      <c r="PRY22" s="360" t="s">
        <v>1325</v>
      </c>
      <c r="PRZ22" s="360" t="s">
        <v>1325</v>
      </c>
      <c r="PSA22" s="360" t="s">
        <v>1325</v>
      </c>
      <c r="PSB22" s="360" t="s">
        <v>1325</v>
      </c>
      <c r="PSC22" s="360" t="s">
        <v>1325</v>
      </c>
      <c r="PSD22" s="360" t="s">
        <v>1325</v>
      </c>
      <c r="PSE22" s="360" t="s">
        <v>1325</v>
      </c>
      <c r="PSF22" s="360" t="s">
        <v>1325</v>
      </c>
      <c r="PSG22" s="360" t="s">
        <v>1325</v>
      </c>
      <c r="PSH22" s="360" t="s">
        <v>1325</v>
      </c>
      <c r="PSI22" s="360" t="s">
        <v>1325</v>
      </c>
      <c r="PSJ22" s="360" t="s">
        <v>1325</v>
      </c>
      <c r="PSK22" s="360" t="s">
        <v>1325</v>
      </c>
      <c r="PSL22" s="360" t="s">
        <v>1325</v>
      </c>
      <c r="PSM22" s="360" t="s">
        <v>1325</v>
      </c>
      <c r="PSN22" s="360" t="s">
        <v>1325</v>
      </c>
      <c r="PSO22" s="360" t="s">
        <v>1325</v>
      </c>
      <c r="PSP22" s="360" t="s">
        <v>1325</v>
      </c>
      <c r="PSQ22" s="360" t="s">
        <v>1325</v>
      </c>
      <c r="PSR22" s="360" t="s">
        <v>1325</v>
      </c>
      <c r="PSS22" s="360" t="s">
        <v>1325</v>
      </c>
      <c r="PST22" s="360" t="s">
        <v>1325</v>
      </c>
      <c r="PSU22" s="360" t="s">
        <v>1325</v>
      </c>
      <c r="PSV22" s="360" t="s">
        <v>1325</v>
      </c>
      <c r="PSW22" s="360" t="s">
        <v>1325</v>
      </c>
      <c r="PSX22" s="360" t="s">
        <v>1325</v>
      </c>
      <c r="PSY22" s="360" t="s">
        <v>1325</v>
      </c>
      <c r="PSZ22" s="360" t="s">
        <v>1325</v>
      </c>
      <c r="PTA22" s="360" t="s">
        <v>1325</v>
      </c>
      <c r="PTB22" s="360" t="s">
        <v>1325</v>
      </c>
      <c r="PTC22" s="360" t="s">
        <v>1325</v>
      </c>
      <c r="PTD22" s="360" t="s">
        <v>1325</v>
      </c>
      <c r="PTE22" s="360" t="s">
        <v>1325</v>
      </c>
      <c r="PTF22" s="360" t="s">
        <v>1325</v>
      </c>
      <c r="PTG22" s="360" t="s">
        <v>1325</v>
      </c>
      <c r="PTH22" s="360" t="s">
        <v>1325</v>
      </c>
      <c r="PTI22" s="360" t="s">
        <v>1325</v>
      </c>
      <c r="PTJ22" s="360" t="s">
        <v>1325</v>
      </c>
      <c r="PTK22" s="360" t="s">
        <v>1325</v>
      </c>
      <c r="PTL22" s="360" t="s">
        <v>1325</v>
      </c>
      <c r="PTM22" s="360" t="s">
        <v>1325</v>
      </c>
      <c r="PTN22" s="360" t="s">
        <v>1325</v>
      </c>
      <c r="PTO22" s="360" t="s">
        <v>1325</v>
      </c>
      <c r="PTP22" s="360" t="s">
        <v>1325</v>
      </c>
      <c r="PTQ22" s="360" t="s">
        <v>1325</v>
      </c>
      <c r="PTR22" s="360" t="s">
        <v>1325</v>
      </c>
      <c r="PTS22" s="360" t="s">
        <v>1325</v>
      </c>
      <c r="PTT22" s="360" t="s">
        <v>1325</v>
      </c>
      <c r="PTU22" s="360" t="s">
        <v>1325</v>
      </c>
      <c r="PTV22" s="360" t="s">
        <v>1325</v>
      </c>
      <c r="PTW22" s="360" t="s">
        <v>1325</v>
      </c>
      <c r="PTX22" s="360" t="s">
        <v>1325</v>
      </c>
      <c r="PTY22" s="360" t="s">
        <v>1325</v>
      </c>
      <c r="PTZ22" s="360" t="s">
        <v>1325</v>
      </c>
      <c r="PUA22" s="360" t="s">
        <v>1325</v>
      </c>
      <c r="PUB22" s="360" t="s">
        <v>1325</v>
      </c>
      <c r="PUC22" s="360" t="s">
        <v>1325</v>
      </c>
      <c r="PUD22" s="360" t="s">
        <v>1325</v>
      </c>
      <c r="PUE22" s="360" t="s">
        <v>1325</v>
      </c>
      <c r="PUF22" s="360" t="s">
        <v>1325</v>
      </c>
      <c r="PUG22" s="360" t="s">
        <v>1325</v>
      </c>
      <c r="PUH22" s="360" t="s">
        <v>1325</v>
      </c>
      <c r="PUI22" s="360" t="s">
        <v>1325</v>
      </c>
      <c r="PUJ22" s="360" t="s">
        <v>1325</v>
      </c>
      <c r="PUK22" s="360" t="s">
        <v>1325</v>
      </c>
      <c r="PUL22" s="360" t="s">
        <v>1325</v>
      </c>
      <c r="PUM22" s="360" t="s">
        <v>1325</v>
      </c>
      <c r="PUN22" s="360" t="s">
        <v>1325</v>
      </c>
      <c r="PUO22" s="360" t="s">
        <v>1325</v>
      </c>
      <c r="PUP22" s="360" t="s">
        <v>1325</v>
      </c>
      <c r="PUQ22" s="360" t="s">
        <v>1325</v>
      </c>
      <c r="PUR22" s="360" t="s">
        <v>1325</v>
      </c>
      <c r="PUS22" s="360" t="s">
        <v>1325</v>
      </c>
      <c r="PUT22" s="360" t="s">
        <v>1325</v>
      </c>
      <c r="PUU22" s="360" t="s">
        <v>1325</v>
      </c>
      <c r="PUV22" s="360" t="s">
        <v>1325</v>
      </c>
      <c r="PUW22" s="360" t="s">
        <v>1325</v>
      </c>
      <c r="PUX22" s="360" t="s">
        <v>1325</v>
      </c>
      <c r="PUY22" s="360" t="s">
        <v>1325</v>
      </c>
      <c r="PUZ22" s="360" t="s">
        <v>1325</v>
      </c>
      <c r="PVA22" s="360" t="s">
        <v>1325</v>
      </c>
      <c r="PVB22" s="360" t="s">
        <v>1325</v>
      </c>
      <c r="PVC22" s="360" t="s">
        <v>1325</v>
      </c>
      <c r="PVD22" s="360" t="s">
        <v>1325</v>
      </c>
      <c r="PVE22" s="360" t="s">
        <v>1325</v>
      </c>
      <c r="PVF22" s="360" t="s">
        <v>1325</v>
      </c>
      <c r="PVG22" s="360" t="s">
        <v>1325</v>
      </c>
      <c r="PVH22" s="360" t="s">
        <v>1325</v>
      </c>
      <c r="PVI22" s="360" t="s">
        <v>1325</v>
      </c>
      <c r="PVJ22" s="360" t="s">
        <v>1325</v>
      </c>
      <c r="PVK22" s="360" t="s">
        <v>1325</v>
      </c>
      <c r="PVL22" s="360" t="s">
        <v>1325</v>
      </c>
      <c r="PVM22" s="360" t="s">
        <v>1325</v>
      </c>
      <c r="PVN22" s="360" t="s">
        <v>1325</v>
      </c>
      <c r="PVO22" s="360" t="s">
        <v>1325</v>
      </c>
      <c r="PVP22" s="360" t="s">
        <v>1325</v>
      </c>
      <c r="PVQ22" s="360" t="s">
        <v>1325</v>
      </c>
      <c r="PVR22" s="360" t="s">
        <v>1325</v>
      </c>
      <c r="PVS22" s="360" t="s">
        <v>1325</v>
      </c>
      <c r="PVT22" s="360" t="s">
        <v>1325</v>
      </c>
      <c r="PVU22" s="360" t="s">
        <v>1325</v>
      </c>
      <c r="PVV22" s="360" t="s">
        <v>1325</v>
      </c>
      <c r="PVW22" s="360" t="s">
        <v>1325</v>
      </c>
      <c r="PVX22" s="360" t="s">
        <v>1325</v>
      </c>
      <c r="PVY22" s="360" t="s">
        <v>1325</v>
      </c>
      <c r="PVZ22" s="360" t="s">
        <v>1325</v>
      </c>
      <c r="PWA22" s="360" t="s">
        <v>1325</v>
      </c>
      <c r="PWB22" s="360" t="s">
        <v>1325</v>
      </c>
      <c r="PWC22" s="360" t="s">
        <v>1325</v>
      </c>
      <c r="PWD22" s="360" t="s">
        <v>1325</v>
      </c>
      <c r="PWE22" s="360" t="s">
        <v>1325</v>
      </c>
      <c r="PWF22" s="360" t="s">
        <v>1325</v>
      </c>
      <c r="PWG22" s="360" t="s">
        <v>1325</v>
      </c>
      <c r="PWH22" s="360" t="s">
        <v>1325</v>
      </c>
      <c r="PWI22" s="360" t="s">
        <v>1325</v>
      </c>
      <c r="PWJ22" s="360" t="s">
        <v>1325</v>
      </c>
      <c r="PWK22" s="360" t="s">
        <v>1325</v>
      </c>
      <c r="PWL22" s="360" t="s">
        <v>1325</v>
      </c>
      <c r="PWM22" s="360" t="s">
        <v>1325</v>
      </c>
      <c r="PWN22" s="360" t="s">
        <v>1325</v>
      </c>
      <c r="PWO22" s="360" t="s">
        <v>1325</v>
      </c>
      <c r="PWP22" s="360" t="s">
        <v>1325</v>
      </c>
      <c r="PWQ22" s="360" t="s">
        <v>1325</v>
      </c>
      <c r="PWR22" s="360" t="s">
        <v>1325</v>
      </c>
      <c r="PWS22" s="360" t="s">
        <v>1325</v>
      </c>
      <c r="PWT22" s="360" t="s">
        <v>1325</v>
      </c>
      <c r="PWU22" s="360" t="s">
        <v>1325</v>
      </c>
      <c r="PWV22" s="360" t="s">
        <v>1325</v>
      </c>
      <c r="PWW22" s="360" t="s">
        <v>1325</v>
      </c>
      <c r="PWX22" s="360" t="s">
        <v>1325</v>
      </c>
      <c r="PWY22" s="360" t="s">
        <v>1325</v>
      </c>
      <c r="PWZ22" s="360" t="s">
        <v>1325</v>
      </c>
      <c r="PXA22" s="360" t="s">
        <v>1325</v>
      </c>
      <c r="PXB22" s="360" t="s">
        <v>1325</v>
      </c>
      <c r="PXC22" s="360" t="s">
        <v>1325</v>
      </c>
      <c r="PXD22" s="360" t="s">
        <v>1325</v>
      </c>
      <c r="PXE22" s="360" t="s">
        <v>1325</v>
      </c>
      <c r="PXF22" s="360" t="s">
        <v>1325</v>
      </c>
      <c r="PXG22" s="360" t="s">
        <v>1325</v>
      </c>
      <c r="PXH22" s="360" t="s">
        <v>1325</v>
      </c>
      <c r="PXI22" s="360" t="s">
        <v>1325</v>
      </c>
      <c r="PXJ22" s="360" t="s">
        <v>1325</v>
      </c>
      <c r="PXK22" s="360" t="s">
        <v>1325</v>
      </c>
      <c r="PXL22" s="360" t="s">
        <v>1325</v>
      </c>
      <c r="PXM22" s="360" t="s">
        <v>1325</v>
      </c>
      <c r="PXN22" s="360" t="s">
        <v>1325</v>
      </c>
      <c r="PXO22" s="360" t="s">
        <v>1325</v>
      </c>
      <c r="PXP22" s="360" t="s">
        <v>1325</v>
      </c>
      <c r="PXQ22" s="360" t="s">
        <v>1325</v>
      </c>
      <c r="PXR22" s="360" t="s">
        <v>1325</v>
      </c>
      <c r="PXS22" s="360" t="s">
        <v>1325</v>
      </c>
      <c r="PXT22" s="360" t="s">
        <v>1325</v>
      </c>
      <c r="PXU22" s="360" t="s">
        <v>1325</v>
      </c>
      <c r="PXV22" s="360" t="s">
        <v>1325</v>
      </c>
      <c r="PXW22" s="360" t="s">
        <v>1325</v>
      </c>
      <c r="PXX22" s="360" t="s">
        <v>1325</v>
      </c>
      <c r="PXY22" s="360" t="s">
        <v>1325</v>
      </c>
      <c r="PXZ22" s="360" t="s">
        <v>1325</v>
      </c>
      <c r="PYA22" s="360" t="s">
        <v>1325</v>
      </c>
      <c r="PYB22" s="360" t="s">
        <v>1325</v>
      </c>
      <c r="PYC22" s="360" t="s">
        <v>1325</v>
      </c>
      <c r="PYD22" s="360" t="s">
        <v>1325</v>
      </c>
      <c r="PYE22" s="360" t="s">
        <v>1325</v>
      </c>
      <c r="PYF22" s="360" t="s">
        <v>1325</v>
      </c>
      <c r="PYG22" s="360" t="s">
        <v>1325</v>
      </c>
      <c r="PYH22" s="360" t="s">
        <v>1325</v>
      </c>
      <c r="PYI22" s="360" t="s">
        <v>1325</v>
      </c>
      <c r="PYJ22" s="360" t="s">
        <v>1325</v>
      </c>
      <c r="PYK22" s="360" t="s">
        <v>1325</v>
      </c>
      <c r="PYL22" s="360" t="s">
        <v>1325</v>
      </c>
      <c r="PYM22" s="360" t="s">
        <v>1325</v>
      </c>
      <c r="PYN22" s="360" t="s">
        <v>1325</v>
      </c>
      <c r="PYO22" s="360" t="s">
        <v>1325</v>
      </c>
      <c r="PYP22" s="360" t="s">
        <v>1325</v>
      </c>
      <c r="PYQ22" s="360" t="s">
        <v>1325</v>
      </c>
      <c r="PYR22" s="360" t="s">
        <v>1325</v>
      </c>
      <c r="PYS22" s="360" t="s">
        <v>1325</v>
      </c>
      <c r="PYT22" s="360" t="s">
        <v>1325</v>
      </c>
      <c r="PYU22" s="360" t="s">
        <v>1325</v>
      </c>
      <c r="PYV22" s="360" t="s">
        <v>1325</v>
      </c>
      <c r="PYW22" s="360" t="s">
        <v>1325</v>
      </c>
      <c r="PYX22" s="360" t="s">
        <v>1325</v>
      </c>
      <c r="PYY22" s="360" t="s">
        <v>1325</v>
      </c>
      <c r="PYZ22" s="360" t="s">
        <v>1325</v>
      </c>
      <c r="PZA22" s="360" t="s">
        <v>1325</v>
      </c>
      <c r="PZB22" s="360" t="s">
        <v>1325</v>
      </c>
      <c r="PZC22" s="360" t="s">
        <v>1325</v>
      </c>
      <c r="PZD22" s="360" t="s">
        <v>1325</v>
      </c>
      <c r="PZE22" s="360" t="s">
        <v>1325</v>
      </c>
      <c r="PZF22" s="360" t="s">
        <v>1325</v>
      </c>
      <c r="PZG22" s="360" t="s">
        <v>1325</v>
      </c>
      <c r="PZH22" s="360" t="s">
        <v>1325</v>
      </c>
      <c r="PZI22" s="360" t="s">
        <v>1325</v>
      </c>
      <c r="PZJ22" s="360" t="s">
        <v>1325</v>
      </c>
      <c r="PZK22" s="360" t="s">
        <v>1325</v>
      </c>
      <c r="PZL22" s="360" t="s">
        <v>1325</v>
      </c>
      <c r="PZM22" s="360" t="s">
        <v>1325</v>
      </c>
      <c r="PZN22" s="360" t="s">
        <v>1325</v>
      </c>
      <c r="PZO22" s="360" t="s">
        <v>1325</v>
      </c>
      <c r="PZP22" s="360" t="s">
        <v>1325</v>
      </c>
      <c r="PZQ22" s="360" t="s">
        <v>1325</v>
      </c>
      <c r="PZR22" s="360" t="s">
        <v>1325</v>
      </c>
      <c r="PZS22" s="360" t="s">
        <v>1325</v>
      </c>
      <c r="PZT22" s="360" t="s">
        <v>1325</v>
      </c>
      <c r="PZU22" s="360" t="s">
        <v>1325</v>
      </c>
      <c r="PZV22" s="360" t="s">
        <v>1325</v>
      </c>
      <c r="PZW22" s="360" t="s">
        <v>1325</v>
      </c>
      <c r="PZX22" s="360" t="s">
        <v>1325</v>
      </c>
      <c r="PZY22" s="360" t="s">
        <v>1325</v>
      </c>
      <c r="PZZ22" s="360" t="s">
        <v>1325</v>
      </c>
      <c r="QAA22" s="360" t="s">
        <v>1325</v>
      </c>
      <c r="QAB22" s="360" t="s">
        <v>1325</v>
      </c>
      <c r="QAC22" s="360" t="s">
        <v>1325</v>
      </c>
      <c r="QAD22" s="360" t="s">
        <v>1325</v>
      </c>
      <c r="QAE22" s="360" t="s">
        <v>1325</v>
      </c>
      <c r="QAF22" s="360" t="s">
        <v>1325</v>
      </c>
      <c r="QAG22" s="360" t="s">
        <v>1325</v>
      </c>
      <c r="QAH22" s="360" t="s">
        <v>1325</v>
      </c>
      <c r="QAI22" s="360" t="s">
        <v>1325</v>
      </c>
      <c r="QAJ22" s="360" t="s">
        <v>1325</v>
      </c>
      <c r="QAK22" s="360" t="s">
        <v>1325</v>
      </c>
      <c r="QAL22" s="360" t="s">
        <v>1325</v>
      </c>
      <c r="QAM22" s="360" t="s">
        <v>1325</v>
      </c>
      <c r="QAN22" s="360" t="s">
        <v>1325</v>
      </c>
      <c r="QAO22" s="360" t="s">
        <v>1325</v>
      </c>
      <c r="QAP22" s="360" t="s">
        <v>1325</v>
      </c>
      <c r="QAQ22" s="360" t="s">
        <v>1325</v>
      </c>
      <c r="QAR22" s="360" t="s">
        <v>1325</v>
      </c>
      <c r="QAS22" s="360" t="s">
        <v>1325</v>
      </c>
      <c r="QAT22" s="360" t="s">
        <v>1325</v>
      </c>
      <c r="QAU22" s="360" t="s">
        <v>1325</v>
      </c>
      <c r="QAV22" s="360" t="s">
        <v>1325</v>
      </c>
      <c r="QAW22" s="360" t="s">
        <v>1325</v>
      </c>
      <c r="QAX22" s="360" t="s">
        <v>1325</v>
      </c>
      <c r="QAY22" s="360" t="s">
        <v>1325</v>
      </c>
      <c r="QAZ22" s="360" t="s">
        <v>1325</v>
      </c>
      <c r="QBA22" s="360" t="s">
        <v>1325</v>
      </c>
      <c r="QBB22" s="360" t="s">
        <v>1325</v>
      </c>
      <c r="QBC22" s="360" t="s">
        <v>1325</v>
      </c>
      <c r="QBD22" s="360" t="s">
        <v>1325</v>
      </c>
      <c r="QBE22" s="360" t="s">
        <v>1325</v>
      </c>
      <c r="QBF22" s="360" t="s">
        <v>1325</v>
      </c>
      <c r="QBG22" s="360" t="s">
        <v>1325</v>
      </c>
      <c r="QBH22" s="360" t="s">
        <v>1325</v>
      </c>
      <c r="QBI22" s="360" t="s">
        <v>1325</v>
      </c>
      <c r="QBJ22" s="360" t="s">
        <v>1325</v>
      </c>
      <c r="QBK22" s="360" t="s">
        <v>1325</v>
      </c>
      <c r="QBL22" s="360" t="s">
        <v>1325</v>
      </c>
      <c r="QBM22" s="360" t="s">
        <v>1325</v>
      </c>
      <c r="QBN22" s="360" t="s">
        <v>1325</v>
      </c>
      <c r="QBO22" s="360" t="s">
        <v>1325</v>
      </c>
      <c r="QBP22" s="360" t="s">
        <v>1325</v>
      </c>
      <c r="QBQ22" s="360" t="s">
        <v>1325</v>
      </c>
      <c r="QBR22" s="360" t="s">
        <v>1325</v>
      </c>
      <c r="QBS22" s="360" t="s">
        <v>1325</v>
      </c>
      <c r="QBT22" s="360" t="s">
        <v>1325</v>
      </c>
      <c r="QBU22" s="360" t="s">
        <v>1325</v>
      </c>
      <c r="QBV22" s="360" t="s">
        <v>1325</v>
      </c>
      <c r="QBW22" s="360" t="s">
        <v>1325</v>
      </c>
      <c r="QBX22" s="360" t="s">
        <v>1325</v>
      </c>
      <c r="QBY22" s="360" t="s">
        <v>1325</v>
      </c>
      <c r="QBZ22" s="360" t="s">
        <v>1325</v>
      </c>
      <c r="QCA22" s="360" t="s">
        <v>1325</v>
      </c>
      <c r="QCB22" s="360" t="s">
        <v>1325</v>
      </c>
      <c r="QCC22" s="360" t="s">
        <v>1325</v>
      </c>
      <c r="QCD22" s="360" t="s">
        <v>1325</v>
      </c>
      <c r="QCE22" s="360" t="s">
        <v>1325</v>
      </c>
      <c r="QCF22" s="360" t="s">
        <v>1325</v>
      </c>
      <c r="QCG22" s="360" t="s">
        <v>1325</v>
      </c>
      <c r="QCH22" s="360" t="s">
        <v>1325</v>
      </c>
      <c r="QCI22" s="360" t="s">
        <v>1325</v>
      </c>
      <c r="QCJ22" s="360" t="s">
        <v>1325</v>
      </c>
      <c r="QCK22" s="360" t="s">
        <v>1325</v>
      </c>
      <c r="QCL22" s="360" t="s">
        <v>1325</v>
      </c>
      <c r="QCM22" s="360" t="s">
        <v>1325</v>
      </c>
      <c r="QCN22" s="360" t="s">
        <v>1325</v>
      </c>
      <c r="QCO22" s="360" t="s">
        <v>1325</v>
      </c>
      <c r="QCP22" s="360" t="s">
        <v>1325</v>
      </c>
      <c r="QCQ22" s="360" t="s">
        <v>1325</v>
      </c>
      <c r="QCR22" s="360" t="s">
        <v>1325</v>
      </c>
      <c r="QCS22" s="360" t="s">
        <v>1325</v>
      </c>
      <c r="QCT22" s="360" t="s">
        <v>1325</v>
      </c>
      <c r="QCU22" s="360" t="s">
        <v>1325</v>
      </c>
      <c r="QCV22" s="360" t="s">
        <v>1325</v>
      </c>
      <c r="QCW22" s="360" t="s">
        <v>1325</v>
      </c>
      <c r="QCX22" s="360" t="s">
        <v>1325</v>
      </c>
      <c r="QCY22" s="360" t="s">
        <v>1325</v>
      </c>
      <c r="QCZ22" s="360" t="s">
        <v>1325</v>
      </c>
      <c r="QDA22" s="360" t="s">
        <v>1325</v>
      </c>
      <c r="QDB22" s="360" t="s">
        <v>1325</v>
      </c>
      <c r="QDC22" s="360" t="s">
        <v>1325</v>
      </c>
      <c r="QDD22" s="360" t="s">
        <v>1325</v>
      </c>
      <c r="QDE22" s="360" t="s">
        <v>1325</v>
      </c>
      <c r="QDF22" s="360" t="s">
        <v>1325</v>
      </c>
      <c r="QDG22" s="360" t="s">
        <v>1325</v>
      </c>
      <c r="QDH22" s="360" t="s">
        <v>1325</v>
      </c>
      <c r="QDI22" s="360" t="s">
        <v>1325</v>
      </c>
      <c r="QDJ22" s="360" t="s">
        <v>1325</v>
      </c>
      <c r="QDK22" s="360" t="s">
        <v>1325</v>
      </c>
      <c r="QDL22" s="360" t="s">
        <v>1325</v>
      </c>
      <c r="QDM22" s="360" t="s">
        <v>1325</v>
      </c>
      <c r="QDN22" s="360" t="s">
        <v>1325</v>
      </c>
      <c r="QDO22" s="360" t="s">
        <v>1325</v>
      </c>
      <c r="QDP22" s="360" t="s">
        <v>1325</v>
      </c>
      <c r="QDQ22" s="360" t="s">
        <v>1325</v>
      </c>
      <c r="QDR22" s="360" t="s">
        <v>1325</v>
      </c>
      <c r="QDS22" s="360" t="s">
        <v>1325</v>
      </c>
      <c r="QDT22" s="360" t="s">
        <v>1325</v>
      </c>
      <c r="QDU22" s="360" t="s">
        <v>1325</v>
      </c>
      <c r="QDV22" s="360" t="s">
        <v>1325</v>
      </c>
      <c r="QDW22" s="360" t="s">
        <v>1325</v>
      </c>
      <c r="QDX22" s="360" t="s">
        <v>1325</v>
      </c>
      <c r="QDY22" s="360" t="s">
        <v>1325</v>
      </c>
      <c r="QDZ22" s="360" t="s">
        <v>1325</v>
      </c>
      <c r="QEA22" s="360" t="s">
        <v>1325</v>
      </c>
      <c r="QEB22" s="360" t="s">
        <v>1325</v>
      </c>
      <c r="QEC22" s="360" t="s">
        <v>1325</v>
      </c>
      <c r="QED22" s="360" t="s">
        <v>1325</v>
      </c>
      <c r="QEE22" s="360" t="s">
        <v>1325</v>
      </c>
      <c r="QEF22" s="360" t="s">
        <v>1325</v>
      </c>
      <c r="QEG22" s="360" t="s">
        <v>1325</v>
      </c>
      <c r="QEH22" s="360" t="s">
        <v>1325</v>
      </c>
      <c r="QEI22" s="360" t="s">
        <v>1325</v>
      </c>
      <c r="QEJ22" s="360" t="s">
        <v>1325</v>
      </c>
      <c r="QEK22" s="360" t="s">
        <v>1325</v>
      </c>
      <c r="QEL22" s="360" t="s">
        <v>1325</v>
      </c>
      <c r="QEM22" s="360" t="s">
        <v>1325</v>
      </c>
      <c r="QEN22" s="360" t="s">
        <v>1325</v>
      </c>
      <c r="QEO22" s="360" t="s">
        <v>1325</v>
      </c>
      <c r="QEP22" s="360" t="s">
        <v>1325</v>
      </c>
      <c r="QEQ22" s="360" t="s">
        <v>1325</v>
      </c>
      <c r="QER22" s="360" t="s">
        <v>1325</v>
      </c>
      <c r="QES22" s="360" t="s">
        <v>1325</v>
      </c>
      <c r="QET22" s="360" t="s">
        <v>1325</v>
      </c>
      <c r="QEU22" s="360" t="s">
        <v>1325</v>
      </c>
      <c r="QEV22" s="360" t="s">
        <v>1325</v>
      </c>
      <c r="QEW22" s="360" t="s">
        <v>1325</v>
      </c>
      <c r="QEX22" s="360" t="s">
        <v>1325</v>
      </c>
      <c r="QEY22" s="360" t="s">
        <v>1325</v>
      </c>
      <c r="QEZ22" s="360" t="s">
        <v>1325</v>
      </c>
      <c r="QFA22" s="360" t="s">
        <v>1325</v>
      </c>
      <c r="QFB22" s="360" t="s">
        <v>1325</v>
      </c>
      <c r="QFC22" s="360" t="s">
        <v>1325</v>
      </c>
      <c r="QFD22" s="360" t="s">
        <v>1325</v>
      </c>
      <c r="QFE22" s="360" t="s">
        <v>1325</v>
      </c>
      <c r="QFF22" s="360" t="s">
        <v>1325</v>
      </c>
      <c r="QFG22" s="360" t="s">
        <v>1325</v>
      </c>
      <c r="QFH22" s="360" t="s">
        <v>1325</v>
      </c>
      <c r="QFI22" s="360" t="s">
        <v>1325</v>
      </c>
      <c r="QFJ22" s="360" t="s">
        <v>1325</v>
      </c>
      <c r="QFK22" s="360" t="s">
        <v>1325</v>
      </c>
      <c r="QFL22" s="360" t="s">
        <v>1325</v>
      </c>
      <c r="QFM22" s="360" t="s">
        <v>1325</v>
      </c>
      <c r="QFN22" s="360" t="s">
        <v>1325</v>
      </c>
      <c r="QFO22" s="360" t="s">
        <v>1325</v>
      </c>
      <c r="QFP22" s="360" t="s">
        <v>1325</v>
      </c>
      <c r="QFQ22" s="360" t="s">
        <v>1325</v>
      </c>
      <c r="QFR22" s="360" t="s">
        <v>1325</v>
      </c>
      <c r="QFS22" s="360" t="s">
        <v>1325</v>
      </c>
      <c r="QFT22" s="360" t="s">
        <v>1325</v>
      </c>
      <c r="QFU22" s="360" t="s">
        <v>1325</v>
      </c>
      <c r="QFV22" s="360" t="s">
        <v>1325</v>
      </c>
      <c r="QFW22" s="360" t="s">
        <v>1325</v>
      </c>
      <c r="QFX22" s="360" t="s">
        <v>1325</v>
      </c>
      <c r="QFY22" s="360" t="s">
        <v>1325</v>
      </c>
      <c r="QFZ22" s="360" t="s">
        <v>1325</v>
      </c>
      <c r="QGA22" s="360" t="s">
        <v>1325</v>
      </c>
      <c r="QGB22" s="360" t="s">
        <v>1325</v>
      </c>
      <c r="QGC22" s="360" t="s">
        <v>1325</v>
      </c>
      <c r="QGD22" s="360" t="s">
        <v>1325</v>
      </c>
      <c r="QGE22" s="360" t="s">
        <v>1325</v>
      </c>
      <c r="QGF22" s="360" t="s">
        <v>1325</v>
      </c>
      <c r="QGG22" s="360" t="s">
        <v>1325</v>
      </c>
      <c r="QGH22" s="360" t="s">
        <v>1325</v>
      </c>
      <c r="QGI22" s="360" t="s">
        <v>1325</v>
      </c>
      <c r="QGJ22" s="360" t="s">
        <v>1325</v>
      </c>
      <c r="QGK22" s="360" t="s">
        <v>1325</v>
      </c>
      <c r="QGL22" s="360" t="s">
        <v>1325</v>
      </c>
      <c r="QGM22" s="360" t="s">
        <v>1325</v>
      </c>
      <c r="QGN22" s="360" t="s">
        <v>1325</v>
      </c>
      <c r="QGO22" s="360" t="s">
        <v>1325</v>
      </c>
      <c r="QGP22" s="360" t="s">
        <v>1325</v>
      </c>
      <c r="QGQ22" s="360" t="s">
        <v>1325</v>
      </c>
      <c r="QGR22" s="360" t="s">
        <v>1325</v>
      </c>
      <c r="QGS22" s="360" t="s">
        <v>1325</v>
      </c>
      <c r="QGT22" s="360" t="s">
        <v>1325</v>
      </c>
      <c r="QGU22" s="360" t="s">
        <v>1325</v>
      </c>
      <c r="QGV22" s="360" t="s">
        <v>1325</v>
      </c>
      <c r="QGW22" s="360" t="s">
        <v>1325</v>
      </c>
      <c r="QGX22" s="360" t="s">
        <v>1325</v>
      </c>
      <c r="QGY22" s="360" t="s">
        <v>1325</v>
      </c>
      <c r="QGZ22" s="360" t="s">
        <v>1325</v>
      </c>
      <c r="QHA22" s="360" t="s">
        <v>1325</v>
      </c>
      <c r="QHB22" s="360" t="s">
        <v>1325</v>
      </c>
      <c r="QHC22" s="360" t="s">
        <v>1325</v>
      </c>
      <c r="QHD22" s="360" t="s">
        <v>1325</v>
      </c>
      <c r="QHE22" s="360" t="s">
        <v>1325</v>
      </c>
      <c r="QHF22" s="360" t="s">
        <v>1325</v>
      </c>
      <c r="QHG22" s="360" t="s">
        <v>1325</v>
      </c>
      <c r="QHH22" s="360" t="s">
        <v>1325</v>
      </c>
      <c r="QHI22" s="360" t="s">
        <v>1325</v>
      </c>
      <c r="QHJ22" s="360" t="s">
        <v>1325</v>
      </c>
      <c r="QHK22" s="360" t="s">
        <v>1325</v>
      </c>
      <c r="QHL22" s="360" t="s">
        <v>1325</v>
      </c>
      <c r="QHM22" s="360" t="s">
        <v>1325</v>
      </c>
      <c r="QHN22" s="360" t="s">
        <v>1325</v>
      </c>
      <c r="QHO22" s="360" t="s">
        <v>1325</v>
      </c>
      <c r="QHP22" s="360" t="s">
        <v>1325</v>
      </c>
      <c r="QHQ22" s="360" t="s">
        <v>1325</v>
      </c>
      <c r="QHR22" s="360" t="s">
        <v>1325</v>
      </c>
      <c r="QHS22" s="360" t="s">
        <v>1325</v>
      </c>
      <c r="QHT22" s="360" t="s">
        <v>1325</v>
      </c>
      <c r="QHU22" s="360" t="s">
        <v>1325</v>
      </c>
      <c r="QHV22" s="360" t="s">
        <v>1325</v>
      </c>
      <c r="QHW22" s="360" t="s">
        <v>1325</v>
      </c>
      <c r="QHX22" s="360" t="s">
        <v>1325</v>
      </c>
      <c r="QHY22" s="360" t="s">
        <v>1325</v>
      </c>
      <c r="QHZ22" s="360" t="s">
        <v>1325</v>
      </c>
      <c r="QIA22" s="360" t="s">
        <v>1325</v>
      </c>
      <c r="QIB22" s="360" t="s">
        <v>1325</v>
      </c>
      <c r="QIC22" s="360" t="s">
        <v>1325</v>
      </c>
      <c r="QID22" s="360" t="s">
        <v>1325</v>
      </c>
      <c r="QIE22" s="360" t="s">
        <v>1325</v>
      </c>
      <c r="QIF22" s="360" t="s">
        <v>1325</v>
      </c>
      <c r="QIG22" s="360" t="s">
        <v>1325</v>
      </c>
      <c r="QIH22" s="360" t="s">
        <v>1325</v>
      </c>
      <c r="QII22" s="360" t="s">
        <v>1325</v>
      </c>
      <c r="QIJ22" s="360" t="s">
        <v>1325</v>
      </c>
      <c r="QIK22" s="360" t="s">
        <v>1325</v>
      </c>
      <c r="QIL22" s="360" t="s">
        <v>1325</v>
      </c>
      <c r="QIM22" s="360" t="s">
        <v>1325</v>
      </c>
      <c r="QIN22" s="360" t="s">
        <v>1325</v>
      </c>
      <c r="QIO22" s="360" t="s">
        <v>1325</v>
      </c>
      <c r="QIP22" s="360" t="s">
        <v>1325</v>
      </c>
      <c r="QIQ22" s="360" t="s">
        <v>1325</v>
      </c>
      <c r="QIR22" s="360" t="s">
        <v>1325</v>
      </c>
      <c r="QIS22" s="360" t="s">
        <v>1325</v>
      </c>
      <c r="QIT22" s="360" t="s">
        <v>1325</v>
      </c>
      <c r="QIU22" s="360" t="s">
        <v>1325</v>
      </c>
      <c r="QIV22" s="360" t="s">
        <v>1325</v>
      </c>
      <c r="QIW22" s="360" t="s">
        <v>1325</v>
      </c>
      <c r="QIX22" s="360" t="s">
        <v>1325</v>
      </c>
      <c r="QIY22" s="360" t="s">
        <v>1325</v>
      </c>
      <c r="QIZ22" s="360" t="s">
        <v>1325</v>
      </c>
      <c r="QJA22" s="360" t="s">
        <v>1325</v>
      </c>
      <c r="QJB22" s="360" t="s">
        <v>1325</v>
      </c>
      <c r="QJC22" s="360" t="s">
        <v>1325</v>
      </c>
      <c r="QJD22" s="360" t="s">
        <v>1325</v>
      </c>
      <c r="QJE22" s="360" t="s">
        <v>1325</v>
      </c>
      <c r="QJF22" s="360" t="s">
        <v>1325</v>
      </c>
      <c r="QJG22" s="360" t="s">
        <v>1325</v>
      </c>
      <c r="QJH22" s="360" t="s">
        <v>1325</v>
      </c>
      <c r="QJI22" s="360" t="s">
        <v>1325</v>
      </c>
      <c r="QJJ22" s="360" t="s">
        <v>1325</v>
      </c>
      <c r="QJK22" s="360" t="s">
        <v>1325</v>
      </c>
      <c r="QJL22" s="360" t="s">
        <v>1325</v>
      </c>
      <c r="QJM22" s="360" t="s">
        <v>1325</v>
      </c>
      <c r="QJN22" s="360" t="s">
        <v>1325</v>
      </c>
      <c r="QJO22" s="360" t="s">
        <v>1325</v>
      </c>
      <c r="QJP22" s="360" t="s">
        <v>1325</v>
      </c>
      <c r="QJQ22" s="360" t="s">
        <v>1325</v>
      </c>
      <c r="QJR22" s="360" t="s">
        <v>1325</v>
      </c>
      <c r="QJS22" s="360" t="s">
        <v>1325</v>
      </c>
      <c r="QJT22" s="360" t="s">
        <v>1325</v>
      </c>
      <c r="QJU22" s="360" t="s">
        <v>1325</v>
      </c>
      <c r="QJV22" s="360" t="s">
        <v>1325</v>
      </c>
      <c r="QJW22" s="360" t="s">
        <v>1325</v>
      </c>
      <c r="QJX22" s="360" t="s">
        <v>1325</v>
      </c>
      <c r="QJY22" s="360" t="s">
        <v>1325</v>
      </c>
      <c r="QJZ22" s="360" t="s">
        <v>1325</v>
      </c>
      <c r="QKA22" s="360" t="s">
        <v>1325</v>
      </c>
      <c r="QKB22" s="360" t="s">
        <v>1325</v>
      </c>
      <c r="QKC22" s="360" t="s">
        <v>1325</v>
      </c>
      <c r="QKD22" s="360" t="s">
        <v>1325</v>
      </c>
      <c r="QKE22" s="360" t="s">
        <v>1325</v>
      </c>
      <c r="QKF22" s="360" t="s">
        <v>1325</v>
      </c>
      <c r="QKG22" s="360" t="s">
        <v>1325</v>
      </c>
      <c r="QKH22" s="360" t="s">
        <v>1325</v>
      </c>
      <c r="QKI22" s="360" t="s">
        <v>1325</v>
      </c>
      <c r="QKJ22" s="360" t="s">
        <v>1325</v>
      </c>
      <c r="QKK22" s="360" t="s">
        <v>1325</v>
      </c>
      <c r="QKL22" s="360" t="s">
        <v>1325</v>
      </c>
      <c r="QKM22" s="360" t="s">
        <v>1325</v>
      </c>
      <c r="QKN22" s="360" t="s">
        <v>1325</v>
      </c>
      <c r="QKO22" s="360" t="s">
        <v>1325</v>
      </c>
      <c r="QKP22" s="360" t="s">
        <v>1325</v>
      </c>
      <c r="QKQ22" s="360" t="s">
        <v>1325</v>
      </c>
      <c r="QKR22" s="360" t="s">
        <v>1325</v>
      </c>
      <c r="QKS22" s="360" t="s">
        <v>1325</v>
      </c>
      <c r="QKT22" s="360" t="s">
        <v>1325</v>
      </c>
      <c r="QKU22" s="360" t="s">
        <v>1325</v>
      </c>
      <c r="QKV22" s="360" t="s">
        <v>1325</v>
      </c>
      <c r="QKW22" s="360" t="s">
        <v>1325</v>
      </c>
      <c r="QKX22" s="360" t="s">
        <v>1325</v>
      </c>
      <c r="QKY22" s="360" t="s">
        <v>1325</v>
      </c>
      <c r="QKZ22" s="360" t="s">
        <v>1325</v>
      </c>
      <c r="QLA22" s="360" t="s">
        <v>1325</v>
      </c>
      <c r="QLB22" s="360" t="s">
        <v>1325</v>
      </c>
      <c r="QLC22" s="360" t="s">
        <v>1325</v>
      </c>
      <c r="QLD22" s="360" t="s">
        <v>1325</v>
      </c>
      <c r="QLE22" s="360" t="s">
        <v>1325</v>
      </c>
      <c r="QLF22" s="360" t="s">
        <v>1325</v>
      </c>
      <c r="QLG22" s="360" t="s">
        <v>1325</v>
      </c>
      <c r="QLH22" s="360" t="s">
        <v>1325</v>
      </c>
      <c r="QLI22" s="360" t="s">
        <v>1325</v>
      </c>
      <c r="QLJ22" s="360" t="s">
        <v>1325</v>
      </c>
      <c r="QLK22" s="360" t="s">
        <v>1325</v>
      </c>
      <c r="QLL22" s="360" t="s">
        <v>1325</v>
      </c>
      <c r="QLM22" s="360" t="s">
        <v>1325</v>
      </c>
      <c r="QLN22" s="360" t="s">
        <v>1325</v>
      </c>
      <c r="QLO22" s="360" t="s">
        <v>1325</v>
      </c>
      <c r="QLP22" s="360" t="s">
        <v>1325</v>
      </c>
      <c r="QLQ22" s="360" t="s">
        <v>1325</v>
      </c>
      <c r="QLR22" s="360" t="s">
        <v>1325</v>
      </c>
      <c r="QLS22" s="360" t="s">
        <v>1325</v>
      </c>
      <c r="QLT22" s="360" t="s">
        <v>1325</v>
      </c>
      <c r="QLU22" s="360" t="s">
        <v>1325</v>
      </c>
      <c r="QLV22" s="360" t="s">
        <v>1325</v>
      </c>
      <c r="QLW22" s="360" t="s">
        <v>1325</v>
      </c>
      <c r="QLX22" s="360" t="s">
        <v>1325</v>
      </c>
      <c r="QLY22" s="360" t="s">
        <v>1325</v>
      </c>
      <c r="QLZ22" s="360" t="s">
        <v>1325</v>
      </c>
      <c r="QMA22" s="360" t="s">
        <v>1325</v>
      </c>
      <c r="QMB22" s="360" t="s">
        <v>1325</v>
      </c>
      <c r="QMC22" s="360" t="s">
        <v>1325</v>
      </c>
      <c r="QMD22" s="360" t="s">
        <v>1325</v>
      </c>
      <c r="QME22" s="360" t="s">
        <v>1325</v>
      </c>
      <c r="QMF22" s="360" t="s">
        <v>1325</v>
      </c>
      <c r="QMG22" s="360" t="s">
        <v>1325</v>
      </c>
      <c r="QMH22" s="360" t="s">
        <v>1325</v>
      </c>
      <c r="QMI22" s="360" t="s">
        <v>1325</v>
      </c>
      <c r="QMJ22" s="360" t="s">
        <v>1325</v>
      </c>
      <c r="QMK22" s="360" t="s">
        <v>1325</v>
      </c>
      <c r="QML22" s="360" t="s">
        <v>1325</v>
      </c>
      <c r="QMM22" s="360" t="s">
        <v>1325</v>
      </c>
      <c r="QMN22" s="360" t="s">
        <v>1325</v>
      </c>
      <c r="QMO22" s="360" t="s">
        <v>1325</v>
      </c>
      <c r="QMP22" s="360" t="s">
        <v>1325</v>
      </c>
      <c r="QMQ22" s="360" t="s">
        <v>1325</v>
      </c>
      <c r="QMR22" s="360" t="s">
        <v>1325</v>
      </c>
      <c r="QMS22" s="360" t="s">
        <v>1325</v>
      </c>
      <c r="QMT22" s="360" t="s">
        <v>1325</v>
      </c>
      <c r="QMU22" s="360" t="s">
        <v>1325</v>
      </c>
      <c r="QMV22" s="360" t="s">
        <v>1325</v>
      </c>
      <c r="QMW22" s="360" t="s">
        <v>1325</v>
      </c>
      <c r="QMX22" s="360" t="s">
        <v>1325</v>
      </c>
      <c r="QMY22" s="360" t="s">
        <v>1325</v>
      </c>
      <c r="QMZ22" s="360" t="s">
        <v>1325</v>
      </c>
      <c r="QNA22" s="360" t="s">
        <v>1325</v>
      </c>
      <c r="QNB22" s="360" t="s">
        <v>1325</v>
      </c>
      <c r="QNC22" s="360" t="s">
        <v>1325</v>
      </c>
      <c r="QND22" s="360" t="s">
        <v>1325</v>
      </c>
      <c r="QNE22" s="360" t="s">
        <v>1325</v>
      </c>
      <c r="QNF22" s="360" t="s">
        <v>1325</v>
      </c>
      <c r="QNG22" s="360" t="s">
        <v>1325</v>
      </c>
      <c r="QNH22" s="360" t="s">
        <v>1325</v>
      </c>
      <c r="QNI22" s="360" t="s">
        <v>1325</v>
      </c>
      <c r="QNJ22" s="360" t="s">
        <v>1325</v>
      </c>
      <c r="QNK22" s="360" t="s">
        <v>1325</v>
      </c>
      <c r="QNL22" s="360" t="s">
        <v>1325</v>
      </c>
      <c r="QNM22" s="360" t="s">
        <v>1325</v>
      </c>
      <c r="QNN22" s="360" t="s">
        <v>1325</v>
      </c>
      <c r="QNO22" s="360" t="s">
        <v>1325</v>
      </c>
      <c r="QNP22" s="360" t="s">
        <v>1325</v>
      </c>
      <c r="QNQ22" s="360" t="s">
        <v>1325</v>
      </c>
      <c r="QNR22" s="360" t="s">
        <v>1325</v>
      </c>
      <c r="QNS22" s="360" t="s">
        <v>1325</v>
      </c>
      <c r="QNT22" s="360" t="s">
        <v>1325</v>
      </c>
      <c r="QNU22" s="360" t="s">
        <v>1325</v>
      </c>
      <c r="QNV22" s="360" t="s">
        <v>1325</v>
      </c>
      <c r="QNW22" s="360" t="s">
        <v>1325</v>
      </c>
      <c r="QNX22" s="360" t="s">
        <v>1325</v>
      </c>
      <c r="QNY22" s="360" t="s">
        <v>1325</v>
      </c>
      <c r="QNZ22" s="360" t="s">
        <v>1325</v>
      </c>
      <c r="QOA22" s="360" t="s">
        <v>1325</v>
      </c>
      <c r="QOB22" s="360" t="s">
        <v>1325</v>
      </c>
      <c r="QOC22" s="360" t="s">
        <v>1325</v>
      </c>
      <c r="QOD22" s="360" t="s">
        <v>1325</v>
      </c>
      <c r="QOE22" s="360" t="s">
        <v>1325</v>
      </c>
      <c r="QOF22" s="360" t="s">
        <v>1325</v>
      </c>
      <c r="QOG22" s="360" t="s">
        <v>1325</v>
      </c>
      <c r="QOH22" s="360" t="s">
        <v>1325</v>
      </c>
      <c r="QOI22" s="360" t="s">
        <v>1325</v>
      </c>
      <c r="QOJ22" s="360" t="s">
        <v>1325</v>
      </c>
      <c r="QOK22" s="360" t="s">
        <v>1325</v>
      </c>
      <c r="QOL22" s="360" t="s">
        <v>1325</v>
      </c>
      <c r="QOM22" s="360" t="s">
        <v>1325</v>
      </c>
      <c r="QON22" s="360" t="s">
        <v>1325</v>
      </c>
      <c r="QOO22" s="360" t="s">
        <v>1325</v>
      </c>
      <c r="QOP22" s="360" t="s">
        <v>1325</v>
      </c>
      <c r="QOQ22" s="360" t="s">
        <v>1325</v>
      </c>
      <c r="QOR22" s="360" t="s">
        <v>1325</v>
      </c>
      <c r="QOS22" s="360" t="s">
        <v>1325</v>
      </c>
      <c r="QOT22" s="360" t="s">
        <v>1325</v>
      </c>
      <c r="QOU22" s="360" t="s">
        <v>1325</v>
      </c>
      <c r="QOV22" s="360" t="s">
        <v>1325</v>
      </c>
      <c r="QOW22" s="360" t="s">
        <v>1325</v>
      </c>
      <c r="QOX22" s="360" t="s">
        <v>1325</v>
      </c>
      <c r="QOY22" s="360" t="s">
        <v>1325</v>
      </c>
      <c r="QOZ22" s="360" t="s">
        <v>1325</v>
      </c>
      <c r="QPA22" s="360" t="s">
        <v>1325</v>
      </c>
      <c r="QPB22" s="360" t="s">
        <v>1325</v>
      </c>
      <c r="QPC22" s="360" t="s">
        <v>1325</v>
      </c>
      <c r="QPD22" s="360" t="s">
        <v>1325</v>
      </c>
      <c r="QPE22" s="360" t="s">
        <v>1325</v>
      </c>
      <c r="QPF22" s="360" t="s">
        <v>1325</v>
      </c>
      <c r="QPG22" s="360" t="s">
        <v>1325</v>
      </c>
      <c r="QPH22" s="360" t="s">
        <v>1325</v>
      </c>
      <c r="QPI22" s="360" t="s">
        <v>1325</v>
      </c>
      <c r="QPJ22" s="360" t="s">
        <v>1325</v>
      </c>
      <c r="QPK22" s="360" t="s">
        <v>1325</v>
      </c>
      <c r="QPL22" s="360" t="s">
        <v>1325</v>
      </c>
      <c r="QPM22" s="360" t="s">
        <v>1325</v>
      </c>
      <c r="QPN22" s="360" t="s">
        <v>1325</v>
      </c>
      <c r="QPO22" s="360" t="s">
        <v>1325</v>
      </c>
      <c r="QPP22" s="360" t="s">
        <v>1325</v>
      </c>
      <c r="QPQ22" s="360" t="s">
        <v>1325</v>
      </c>
      <c r="QPR22" s="360" t="s">
        <v>1325</v>
      </c>
      <c r="QPS22" s="360" t="s">
        <v>1325</v>
      </c>
      <c r="QPT22" s="360" t="s">
        <v>1325</v>
      </c>
      <c r="QPU22" s="360" t="s">
        <v>1325</v>
      </c>
      <c r="QPV22" s="360" t="s">
        <v>1325</v>
      </c>
      <c r="QPW22" s="360" t="s">
        <v>1325</v>
      </c>
      <c r="QPX22" s="360" t="s">
        <v>1325</v>
      </c>
      <c r="QPY22" s="360" t="s">
        <v>1325</v>
      </c>
      <c r="QPZ22" s="360" t="s">
        <v>1325</v>
      </c>
      <c r="QQA22" s="360" t="s">
        <v>1325</v>
      </c>
      <c r="QQB22" s="360" t="s">
        <v>1325</v>
      </c>
      <c r="QQC22" s="360" t="s">
        <v>1325</v>
      </c>
      <c r="QQD22" s="360" t="s">
        <v>1325</v>
      </c>
      <c r="QQE22" s="360" t="s">
        <v>1325</v>
      </c>
      <c r="QQF22" s="360" t="s">
        <v>1325</v>
      </c>
      <c r="QQG22" s="360" t="s">
        <v>1325</v>
      </c>
      <c r="QQH22" s="360" t="s">
        <v>1325</v>
      </c>
      <c r="QQI22" s="360" t="s">
        <v>1325</v>
      </c>
      <c r="QQJ22" s="360" t="s">
        <v>1325</v>
      </c>
      <c r="QQK22" s="360" t="s">
        <v>1325</v>
      </c>
      <c r="QQL22" s="360" t="s">
        <v>1325</v>
      </c>
      <c r="QQM22" s="360" t="s">
        <v>1325</v>
      </c>
      <c r="QQN22" s="360" t="s">
        <v>1325</v>
      </c>
      <c r="QQO22" s="360" t="s">
        <v>1325</v>
      </c>
      <c r="QQP22" s="360" t="s">
        <v>1325</v>
      </c>
      <c r="QQQ22" s="360" t="s">
        <v>1325</v>
      </c>
      <c r="QQR22" s="360" t="s">
        <v>1325</v>
      </c>
      <c r="QQS22" s="360" t="s">
        <v>1325</v>
      </c>
      <c r="QQT22" s="360" t="s">
        <v>1325</v>
      </c>
      <c r="QQU22" s="360" t="s">
        <v>1325</v>
      </c>
      <c r="QQV22" s="360" t="s">
        <v>1325</v>
      </c>
      <c r="QQW22" s="360" t="s">
        <v>1325</v>
      </c>
      <c r="QQX22" s="360" t="s">
        <v>1325</v>
      </c>
      <c r="QQY22" s="360" t="s">
        <v>1325</v>
      </c>
      <c r="QQZ22" s="360" t="s">
        <v>1325</v>
      </c>
      <c r="QRA22" s="360" t="s">
        <v>1325</v>
      </c>
      <c r="QRB22" s="360" t="s">
        <v>1325</v>
      </c>
      <c r="QRC22" s="360" t="s">
        <v>1325</v>
      </c>
      <c r="QRD22" s="360" t="s">
        <v>1325</v>
      </c>
      <c r="QRE22" s="360" t="s">
        <v>1325</v>
      </c>
      <c r="QRF22" s="360" t="s">
        <v>1325</v>
      </c>
      <c r="QRG22" s="360" t="s">
        <v>1325</v>
      </c>
      <c r="QRH22" s="360" t="s">
        <v>1325</v>
      </c>
      <c r="QRI22" s="360" t="s">
        <v>1325</v>
      </c>
      <c r="QRJ22" s="360" t="s">
        <v>1325</v>
      </c>
      <c r="QRK22" s="360" t="s">
        <v>1325</v>
      </c>
      <c r="QRL22" s="360" t="s">
        <v>1325</v>
      </c>
      <c r="QRM22" s="360" t="s">
        <v>1325</v>
      </c>
      <c r="QRN22" s="360" t="s">
        <v>1325</v>
      </c>
      <c r="QRO22" s="360" t="s">
        <v>1325</v>
      </c>
      <c r="QRP22" s="360" t="s">
        <v>1325</v>
      </c>
      <c r="QRQ22" s="360" t="s">
        <v>1325</v>
      </c>
      <c r="QRR22" s="360" t="s">
        <v>1325</v>
      </c>
      <c r="QRS22" s="360" t="s">
        <v>1325</v>
      </c>
      <c r="QRT22" s="360" t="s">
        <v>1325</v>
      </c>
      <c r="QRU22" s="360" t="s">
        <v>1325</v>
      </c>
      <c r="QRV22" s="360" t="s">
        <v>1325</v>
      </c>
      <c r="QRW22" s="360" t="s">
        <v>1325</v>
      </c>
      <c r="QRX22" s="360" t="s">
        <v>1325</v>
      </c>
      <c r="QRY22" s="360" t="s">
        <v>1325</v>
      </c>
      <c r="QRZ22" s="360" t="s">
        <v>1325</v>
      </c>
      <c r="QSA22" s="360" t="s">
        <v>1325</v>
      </c>
      <c r="QSB22" s="360" t="s">
        <v>1325</v>
      </c>
      <c r="QSC22" s="360" t="s">
        <v>1325</v>
      </c>
      <c r="QSD22" s="360" t="s">
        <v>1325</v>
      </c>
      <c r="QSE22" s="360" t="s">
        <v>1325</v>
      </c>
      <c r="QSF22" s="360" t="s">
        <v>1325</v>
      </c>
      <c r="QSG22" s="360" t="s">
        <v>1325</v>
      </c>
      <c r="QSH22" s="360" t="s">
        <v>1325</v>
      </c>
      <c r="QSI22" s="360" t="s">
        <v>1325</v>
      </c>
      <c r="QSJ22" s="360" t="s">
        <v>1325</v>
      </c>
      <c r="QSK22" s="360" t="s">
        <v>1325</v>
      </c>
      <c r="QSL22" s="360" t="s">
        <v>1325</v>
      </c>
      <c r="QSM22" s="360" t="s">
        <v>1325</v>
      </c>
      <c r="QSN22" s="360" t="s">
        <v>1325</v>
      </c>
      <c r="QSO22" s="360" t="s">
        <v>1325</v>
      </c>
      <c r="QSP22" s="360" t="s">
        <v>1325</v>
      </c>
      <c r="QSQ22" s="360" t="s">
        <v>1325</v>
      </c>
      <c r="QSR22" s="360" t="s">
        <v>1325</v>
      </c>
      <c r="QSS22" s="360" t="s">
        <v>1325</v>
      </c>
      <c r="QST22" s="360" t="s">
        <v>1325</v>
      </c>
      <c r="QSU22" s="360" t="s">
        <v>1325</v>
      </c>
      <c r="QSV22" s="360" t="s">
        <v>1325</v>
      </c>
      <c r="QSW22" s="360" t="s">
        <v>1325</v>
      </c>
      <c r="QSX22" s="360" t="s">
        <v>1325</v>
      </c>
      <c r="QSY22" s="360" t="s">
        <v>1325</v>
      </c>
      <c r="QSZ22" s="360" t="s">
        <v>1325</v>
      </c>
      <c r="QTA22" s="360" t="s">
        <v>1325</v>
      </c>
      <c r="QTB22" s="360" t="s">
        <v>1325</v>
      </c>
      <c r="QTC22" s="360" t="s">
        <v>1325</v>
      </c>
      <c r="QTD22" s="360" t="s">
        <v>1325</v>
      </c>
      <c r="QTE22" s="360" t="s">
        <v>1325</v>
      </c>
      <c r="QTF22" s="360" t="s">
        <v>1325</v>
      </c>
      <c r="QTG22" s="360" t="s">
        <v>1325</v>
      </c>
      <c r="QTH22" s="360" t="s">
        <v>1325</v>
      </c>
      <c r="QTI22" s="360" t="s">
        <v>1325</v>
      </c>
      <c r="QTJ22" s="360" t="s">
        <v>1325</v>
      </c>
      <c r="QTK22" s="360" t="s">
        <v>1325</v>
      </c>
      <c r="QTL22" s="360" t="s">
        <v>1325</v>
      </c>
      <c r="QTM22" s="360" t="s">
        <v>1325</v>
      </c>
      <c r="QTN22" s="360" t="s">
        <v>1325</v>
      </c>
      <c r="QTO22" s="360" t="s">
        <v>1325</v>
      </c>
      <c r="QTP22" s="360" t="s">
        <v>1325</v>
      </c>
      <c r="QTQ22" s="360" t="s">
        <v>1325</v>
      </c>
      <c r="QTR22" s="360" t="s">
        <v>1325</v>
      </c>
      <c r="QTS22" s="360" t="s">
        <v>1325</v>
      </c>
      <c r="QTT22" s="360" t="s">
        <v>1325</v>
      </c>
      <c r="QTU22" s="360" t="s">
        <v>1325</v>
      </c>
      <c r="QTV22" s="360" t="s">
        <v>1325</v>
      </c>
      <c r="QTW22" s="360" t="s">
        <v>1325</v>
      </c>
      <c r="QTX22" s="360" t="s">
        <v>1325</v>
      </c>
      <c r="QTY22" s="360" t="s">
        <v>1325</v>
      </c>
      <c r="QTZ22" s="360" t="s">
        <v>1325</v>
      </c>
      <c r="QUA22" s="360" t="s">
        <v>1325</v>
      </c>
      <c r="QUB22" s="360" t="s">
        <v>1325</v>
      </c>
      <c r="QUC22" s="360" t="s">
        <v>1325</v>
      </c>
      <c r="QUD22" s="360" t="s">
        <v>1325</v>
      </c>
      <c r="QUE22" s="360" t="s">
        <v>1325</v>
      </c>
      <c r="QUF22" s="360" t="s">
        <v>1325</v>
      </c>
      <c r="QUG22" s="360" t="s">
        <v>1325</v>
      </c>
      <c r="QUH22" s="360" t="s">
        <v>1325</v>
      </c>
      <c r="QUI22" s="360" t="s">
        <v>1325</v>
      </c>
      <c r="QUJ22" s="360" t="s">
        <v>1325</v>
      </c>
      <c r="QUK22" s="360" t="s">
        <v>1325</v>
      </c>
      <c r="QUL22" s="360" t="s">
        <v>1325</v>
      </c>
      <c r="QUM22" s="360" t="s">
        <v>1325</v>
      </c>
      <c r="QUN22" s="360" t="s">
        <v>1325</v>
      </c>
      <c r="QUO22" s="360" t="s">
        <v>1325</v>
      </c>
      <c r="QUP22" s="360" t="s">
        <v>1325</v>
      </c>
      <c r="QUQ22" s="360" t="s">
        <v>1325</v>
      </c>
      <c r="QUR22" s="360" t="s">
        <v>1325</v>
      </c>
      <c r="QUS22" s="360" t="s">
        <v>1325</v>
      </c>
      <c r="QUT22" s="360" t="s">
        <v>1325</v>
      </c>
      <c r="QUU22" s="360" t="s">
        <v>1325</v>
      </c>
      <c r="QUV22" s="360" t="s">
        <v>1325</v>
      </c>
      <c r="QUW22" s="360" t="s">
        <v>1325</v>
      </c>
      <c r="QUX22" s="360" t="s">
        <v>1325</v>
      </c>
      <c r="QUY22" s="360" t="s">
        <v>1325</v>
      </c>
      <c r="QUZ22" s="360" t="s">
        <v>1325</v>
      </c>
      <c r="QVA22" s="360" t="s">
        <v>1325</v>
      </c>
      <c r="QVB22" s="360" t="s">
        <v>1325</v>
      </c>
      <c r="QVC22" s="360" t="s">
        <v>1325</v>
      </c>
      <c r="QVD22" s="360" t="s">
        <v>1325</v>
      </c>
      <c r="QVE22" s="360" t="s">
        <v>1325</v>
      </c>
      <c r="QVF22" s="360" t="s">
        <v>1325</v>
      </c>
      <c r="QVG22" s="360" t="s">
        <v>1325</v>
      </c>
      <c r="QVH22" s="360" t="s">
        <v>1325</v>
      </c>
      <c r="QVI22" s="360" t="s">
        <v>1325</v>
      </c>
      <c r="QVJ22" s="360" t="s">
        <v>1325</v>
      </c>
      <c r="QVK22" s="360" t="s">
        <v>1325</v>
      </c>
      <c r="QVL22" s="360" t="s">
        <v>1325</v>
      </c>
      <c r="QVM22" s="360" t="s">
        <v>1325</v>
      </c>
      <c r="QVN22" s="360" t="s">
        <v>1325</v>
      </c>
      <c r="QVO22" s="360" t="s">
        <v>1325</v>
      </c>
      <c r="QVP22" s="360" t="s">
        <v>1325</v>
      </c>
      <c r="QVQ22" s="360" t="s">
        <v>1325</v>
      </c>
      <c r="QVR22" s="360" t="s">
        <v>1325</v>
      </c>
      <c r="QVS22" s="360" t="s">
        <v>1325</v>
      </c>
      <c r="QVT22" s="360" t="s">
        <v>1325</v>
      </c>
      <c r="QVU22" s="360" t="s">
        <v>1325</v>
      </c>
      <c r="QVV22" s="360" t="s">
        <v>1325</v>
      </c>
      <c r="QVW22" s="360" t="s">
        <v>1325</v>
      </c>
      <c r="QVX22" s="360" t="s">
        <v>1325</v>
      </c>
      <c r="QVY22" s="360" t="s">
        <v>1325</v>
      </c>
      <c r="QVZ22" s="360" t="s">
        <v>1325</v>
      </c>
      <c r="QWA22" s="360" t="s">
        <v>1325</v>
      </c>
      <c r="QWB22" s="360" t="s">
        <v>1325</v>
      </c>
      <c r="QWC22" s="360" t="s">
        <v>1325</v>
      </c>
      <c r="QWD22" s="360" t="s">
        <v>1325</v>
      </c>
      <c r="QWE22" s="360" t="s">
        <v>1325</v>
      </c>
      <c r="QWF22" s="360" t="s">
        <v>1325</v>
      </c>
      <c r="QWG22" s="360" t="s">
        <v>1325</v>
      </c>
      <c r="QWH22" s="360" t="s">
        <v>1325</v>
      </c>
      <c r="QWI22" s="360" t="s">
        <v>1325</v>
      </c>
      <c r="QWJ22" s="360" t="s">
        <v>1325</v>
      </c>
      <c r="QWK22" s="360" t="s">
        <v>1325</v>
      </c>
      <c r="QWL22" s="360" t="s">
        <v>1325</v>
      </c>
      <c r="QWM22" s="360" t="s">
        <v>1325</v>
      </c>
      <c r="QWN22" s="360" t="s">
        <v>1325</v>
      </c>
      <c r="QWO22" s="360" t="s">
        <v>1325</v>
      </c>
      <c r="QWP22" s="360" t="s">
        <v>1325</v>
      </c>
      <c r="QWQ22" s="360" t="s">
        <v>1325</v>
      </c>
      <c r="QWR22" s="360" t="s">
        <v>1325</v>
      </c>
      <c r="QWS22" s="360" t="s">
        <v>1325</v>
      </c>
      <c r="QWT22" s="360" t="s">
        <v>1325</v>
      </c>
      <c r="QWU22" s="360" t="s">
        <v>1325</v>
      </c>
      <c r="QWV22" s="360" t="s">
        <v>1325</v>
      </c>
      <c r="QWW22" s="360" t="s">
        <v>1325</v>
      </c>
      <c r="QWX22" s="360" t="s">
        <v>1325</v>
      </c>
      <c r="QWY22" s="360" t="s">
        <v>1325</v>
      </c>
      <c r="QWZ22" s="360" t="s">
        <v>1325</v>
      </c>
      <c r="QXA22" s="360" t="s">
        <v>1325</v>
      </c>
      <c r="QXB22" s="360" t="s">
        <v>1325</v>
      </c>
      <c r="QXC22" s="360" t="s">
        <v>1325</v>
      </c>
      <c r="QXD22" s="360" t="s">
        <v>1325</v>
      </c>
      <c r="QXE22" s="360" t="s">
        <v>1325</v>
      </c>
      <c r="QXF22" s="360" t="s">
        <v>1325</v>
      </c>
      <c r="QXG22" s="360" t="s">
        <v>1325</v>
      </c>
      <c r="QXH22" s="360" t="s">
        <v>1325</v>
      </c>
      <c r="QXI22" s="360" t="s">
        <v>1325</v>
      </c>
      <c r="QXJ22" s="360" t="s">
        <v>1325</v>
      </c>
      <c r="QXK22" s="360" t="s">
        <v>1325</v>
      </c>
      <c r="QXL22" s="360" t="s">
        <v>1325</v>
      </c>
      <c r="QXM22" s="360" t="s">
        <v>1325</v>
      </c>
      <c r="QXN22" s="360" t="s">
        <v>1325</v>
      </c>
      <c r="QXO22" s="360" t="s">
        <v>1325</v>
      </c>
      <c r="QXP22" s="360" t="s">
        <v>1325</v>
      </c>
      <c r="QXQ22" s="360" t="s">
        <v>1325</v>
      </c>
      <c r="QXR22" s="360" t="s">
        <v>1325</v>
      </c>
      <c r="QXS22" s="360" t="s">
        <v>1325</v>
      </c>
      <c r="QXT22" s="360" t="s">
        <v>1325</v>
      </c>
      <c r="QXU22" s="360" t="s">
        <v>1325</v>
      </c>
      <c r="QXV22" s="360" t="s">
        <v>1325</v>
      </c>
      <c r="QXW22" s="360" t="s">
        <v>1325</v>
      </c>
      <c r="QXX22" s="360" t="s">
        <v>1325</v>
      </c>
      <c r="QXY22" s="360" t="s">
        <v>1325</v>
      </c>
      <c r="QXZ22" s="360" t="s">
        <v>1325</v>
      </c>
      <c r="QYA22" s="360" t="s">
        <v>1325</v>
      </c>
      <c r="QYB22" s="360" t="s">
        <v>1325</v>
      </c>
      <c r="QYC22" s="360" t="s">
        <v>1325</v>
      </c>
      <c r="QYD22" s="360" t="s">
        <v>1325</v>
      </c>
      <c r="QYE22" s="360" t="s">
        <v>1325</v>
      </c>
      <c r="QYF22" s="360" t="s">
        <v>1325</v>
      </c>
      <c r="QYG22" s="360" t="s">
        <v>1325</v>
      </c>
      <c r="QYH22" s="360" t="s">
        <v>1325</v>
      </c>
      <c r="QYI22" s="360" t="s">
        <v>1325</v>
      </c>
      <c r="QYJ22" s="360" t="s">
        <v>1325</v>
      </c>
      <c r="QYK22" s="360" t="s">
        <v>1325</v>
      </c>
      <c r="QYL22" s="360" t="s">
        <v>1325</v>
      </c>
      <c r="QYM22" s="360" t="s">
        <v>1325</v>
      </c>
      <c r="QYN22" s="360" t="s">
        <v>1325</v>
      </c>
      <c r="QYO22" s="360" t="s">
        <v>1325</v>
      </c>
      <c r="QYP22" s="360" t="s">
        <v>1325</v>
      </c>
      <c r="QYQ22" s="360" t="s">
        <v>1325</v>
      </c>
      <c r="QYR22" s="360" t="s">
        <v>1325</v>
      </c>
      <c r="QYS22" s="360" t="s">
        <v>1325</v>
      </c>
      <c r="QYT22" s="360" t="s">
        <v>1325</v>
      </c>
      <c r="QYU22" s="360" t="s">
        <v>1325</v>
      </c>
      <c r="QYV22" s="360" t="s">
        <v>1325</v>
      </c>
      <c r="QYW22" s="360" t="s">
        <v>1325</v>
      </c>
      <c r="QYX22" s="360" t="s">
        <v>1325</v>
      </c>
      <c r="QYY22" s="360" t="s">
        <v>1325</v>
      </c>
      <c r="QYZ22" s="360" t="s">
        <v>1325</v>
      </c>
      <c r="QZA22" s="360" t="s">
        <v>1325</v>
      </c>
      <c r="QZB22" s="360" t="s">
        <v>1325</v>
      </c>
      <c r="QZC22" s="360" t="s">
        <v>1325</v>
      </c>
      <c r="QZD22" s="360" t="s">
        <v>1325</v>
      </c>
      <c r="QZE22" s="360" t="s">
        <v>1325</v>
      </c>
      <c r="QZF22" s="360" t="s">
        <v>1325</v>
      </c>
      <c r="QZG22" s="360" t="s">
        <v>1325</v>
      </c>
      <c r="QZH22" s="360" t="s">
        <v>1325</v>
      </c>
      <c r="QZI22" s="360" t="s">
        <v>1325</v>
      </c>
      <c r="QZJ22" s="360" t="s">
        <v>1325</v>
      </c>
      <c r="QZK22" s="360" t="s">
        <v>1325</v>
      </c>
      <c r="QZL22" s="360" t="s">
        <v>1325</v>
      </c>
      <c r="QZM22" s="360" t="s">
        <v>1325</v>
      </c>
      <c r="QZN22" s="360" t="s">
        <v>1325</v>
      </c>
      <c r="QZO22" s="360" t="s">
        <v>1325</v>
      </c>
      <c r="QZP22" s="360" t="s">
        <v>1325</v>
      </c>
      <c r="QZQ22" s="360" t="s">
        <v>1325</v>
      </c>
      <c r="QZR22" s="360" t="s">
        <v>1325</v>
      </c>
      <c r="QZS22" s="360" t="s">
        <v>1325</v>
      </c>
      <c r="QZT22" s="360" t="s">
        <v>1325</v>
      </c>
      <c r="QZU22" s="360" t="s">
        <v>1325</v>
      </c>
      <c r="QZV22" s="360" t="s">
        <v>1325</v>
      </c>
      <c r="QZW22" s="360" t="s">
        <v>1325</v>
      </c>
      <c r="QZX22" s="360" t="s">
        <v>1325</v>
      </c>
      <c r="QZY22" s="360" t="s">
        <v>1325</v>
      </c>
      <c r="QZZ22" s="360" t="s">
        <v>1325</v>
      </c>
      <c r="RAA22" s="360" t="s">
        <v>1325</v>
      </c>
      <c r="RAB22" s="360" t="s">
        <v>1325</v>
      </c>
      <c r="RAC22" s="360" t="s">
        <v>1325</v>
      </c>
      <c r="RAD22" s="360" t="s">
        <v>1325</v>
      </c>
      <c r="RAE22" s="360" t="s">
        <v>1325</v>
      </c>
      <c r="RAF22" s="360" t="s">
        <v>1325</v>
      </c>
      <c r="RAG22" s="360" t="s">
        <v>1325</v>
      </c>
      <c r="RAH22" s="360" t="s">
        <v>1325</v>
      </c>
      <c r="RAI22" s="360" t="s">
        <v>1325</v>
      </c>
      <c r="RAJ22" s="360" t="s">
        <v>1325</v>
      </c>
      <c r="RAK22" s="360" t="s">
        <v>1325</v>
      </c>
      <c r="RAL22" s="360" t="s">
        <v>1325</v>
      </c>
      <c r="RAM22" s="360" t="s">
        <v>1325</v>
      </c>
      <c r="RAN22" s="360" t="s">
        <v>1325</v>
      </c>
      <c r="RAO22" s="360" t="s">
        <v>1325</v>
      </c>
      <c r="RAP22" s="360" t="s">
        <v>1325</v>
      </c>
      <c r="RAQ22" s="360" t="s">
        <v>1325</v>
      </c>
      <c r="RAR22" s="360" t="s">
        <v>1325</v>
      </c>
      <c r="RAS22" s="360" t="s">
        <v>1325</v>
      </c>
      <c r="RAT22" s="360" t="s">
        <v>1325</v>
      </c>
      <c r="RAU22" s="360" t="s">
        <v>1325</v>
      </c>
      <c r="RAV22" s="360" t="s">
        <v>1325</v>
      </c>
      <c r="RAW22" s="360" t="s">
        <v>1325</v>
      </c>
      <c r="RAX22" s="360" t="s">
        <v>1325</v>
      </c>
      <c r="RAY22" s="360" t="s">
        <v>1325</v>
      </c>
      <c r="RAZ22" s="360" t="s">
        <v>1325</v>
      </c>
      <c r="RBA22" s="360" t="s">
        <v>1325</v>
      </c>
      <c r="RBB22" s="360" t="s">
        <v>1325</v>
      </c>
      <c r="RBC22" s="360" t="s">
        <v>1325</v>
      </c>
      <c r="RBD22" s="360" t="s">
        <v>1325</v>
      </c>
      <c r="RBE22" s="360" t="s">
        <v>1325</v>
      </c>
      <c r="RBF22" s="360" t="s">
        <v>1325</v>
      </c>
      <c r="RBG22" s="360" t="s">
        <v>1325</v>
      </c>
      <c r="RBH22" s="360" t="s">
        <v>1325</v>
      </c>
      <c r="RBI22" s="360" t="s">
        <v>1325</v>
      </c>
      <c r="RBJ22" s="360" t="s">
        <v>1325</v>
      </c>
      <c r="RBK22" s="360" t="s">
        <v>1325</v>
      </c>
      <c r="RBL22" s="360" t="s">
        <v>1325</v>
      </c>
      <c r="RBM22" s="360" t="s">
        <v>1325</v>
      </c>
      <c r="RBN22" s="360" t="s">
        <v>1325</v>
      </c>
      <c r="RBO22" s="360" t="s">
        <v>1325</v>
      </c>
      <c r="RBP22" s="360" t="s">
        <v>1325</v>
      </c>
      <c r="RBQ22" s="360" t="s">
        <v>1325</v>
      </c>
      <c r="RBR22" s="360" t="s">
        <v>1325</v>
      </c>
      <c r="RBS22" s="360" t="s">
        <v>1325</v>
      </c>
      <c r="RBT22" s="360" t="s">
        <v>1325</v>
      </c>
      <c r="RBU22" s="360" t="s">
        <v>1325</v>
      </c>
      <c r="RBV22" s="360" t="s">
        <v>1325</v>
      </c>
      <c r="RBW22" s="360" t="s">
        <v>1325</v>
      </c>
      <c r="RBX22" s="360" t="s">
        <v>1325</v>
      </c>
      <c r="RBY22" s="360" t="s">
        <v>1325</v>
      </c>
      <c r="RBZ22" s="360" t="s">
        <v>1325</v>
      </c>
      <c r="RCA22" s="360" t="s">
        <v>1325</v>
      </c>
      <c r="RCB22" s="360" t="s">
        <v>1325</v>
      </c>
      <c r="RCC22" s="360" t="s">
        <v>1325</v>
      </c>
      <c r="RCD22" s="360" t="s">
        <v>1325</v>
      </c>
      <c r="RCE22" s="360" t="s">
        <v>1325</v>
      </c>
      <c r="RCF22" s="360" t="s">
        <v>1325</v>
      </c>
      <c r="RCG22" s="360" t="s">
        <v>1325</v>
      </c>
      <c r="RCH22" s="360" t="s">
        <v>1325</v>
      </c>
      <c r="RCI22" s="360" t="s">
        <v>1325</v>
      </c>
      <c r="RCJ22" s="360" t="s">
        <v>1325</v>
      </c>
      <c r="RCK22" s="360" t="s">
        <v>1325</v>
      </c>
      <c r="RCL22" s="360" t="s">
        <v>1325</v>
      </c>
      <c r="RCM22" s="360" t="s">
        <v>1325</v>
      </c>
      <c r="RCN22" s="360" t="s">
        <v>1325</v>
      </c>
      <c r="RCO22" s="360" t="s">
        <v>1325</v>
      </c>
      <c r="RCP22" s="360" t="s">
        <v>1325</v>
      </c>
      <c r="RCQ22" s="360" t="s">
        <v>1325</v>
      </c>
      <c r="RCR22" s="360" t="s">
        <v>1325</v>
      </c>
      <c r="RCS22" s="360" t="s">
        <v>1325</v>
      </c>
      <c r="RCT22" s="360" t="s">
        <v>1325</v>
      </c>
      <c r="RCU22" s="360" t="s">
        <v>1325</v>
      </c>
      <c r="RCV22" s="360" t="s">
        <v>1325</v>
      </c>
      <c r="RCW22" s="360" t="s">
        <v>1325</v>
      </c>
      <c r="RCX22" s="360" t="s">
        <v>1325</v>
      </c>
      <c r="RCY22" s="360" t="s">
        <v>1325</v>
      </c>
      <c r="RCZ22" s="360" t="s">
        <v>1325</v>
      </c>
      <c r="RDA22" s="360" t="s">
        <v>1325</v>
      </c>
      <c r="RDB22" s="360" t="s">
        <v>1325</v>
      </c>
      <c r="RDC22" s="360" t="s">
        <v>1325</v>
      </c>
      <c r="RDD22" s="360" t="s">
        <v>1325</v>
      </c>
      <c r="RDE22" s="360" t="s">
        <v>1325</v>
      </c>
      <c r="RDF22" s="360" t="s">
        <v>1325</v>
      </c>
      <c r="RDG22" s="360" t="s">
        <v>1325</v>
      </c>
      <c r="RDH22" s="360" t="s">
        <v>1325</v>
      </c>
      <c r="RDI22" s="360" t="s">
        <v>1325</v>
      </c>
      <c r="RDJ22" s="360" t="s">
        <v>1325</v>
      </c>
      <c r="RDK22" s="360" t="s">
        <v>1325</v>
      </c>
      <c r="RDL22" s="360" t="s">
        <v>1325</v>
      </c>
      <c r="RDM22" s="360" t="s">
        <v>1325</v>
      </c>
      <c r="RDN22" s="360" t="s">
        <v>1325</v>
      </c>
      <c r="RDO22" s="360" t="s">
        <v>1325</v>
      </c>
      <c r="RDP22" s="360" t="s">
        <v>1325</v>
      </c>
      <c r="RDQ22" s="360" t="s">
        <v>1325</v>
      </c>
      <c r="RDR22" s="360" t="s">
        <v>1325</v>
      </c>
      <c r="RDS22" s="360" t="s">
        <v>1325</v>
      </c>
      <c r="RDT22" s="360" t="s">
        <v>1325</v>
      </c>
      <c r="RDU22" s="360" t="s">
        <v>1325</v>
      </c>
      <c r="RDV22" s="360" t="s">
        <v>1325</v>
      </c>
      <c r="RDW22" s="360" t="s">
        <v>1325</v>
      </c>
      <c r="RDX22" s="360" t="s">
        <v>1325</v>
      </c>
      <c r="RDY22" s="360" t="s">
        <v>1325</v>
      </c>
      <c r="RDZ22" s="360" t="s">
        <v>1325</v>
      </c>
      <c r="REA22" s="360" t="s">
        <v>1325</v>
      </c>
      <c r="REB22" s="360" t="s">
        <v>1325</v>
      </c>
      <c r="REC22" s="360" t="s">
        <v>1325</v>
      </c>
      <c r="RED22" s="360" t="s">
        <v>1325</v>
      </c>
      <c r="REE22" s="360" t="s">
        <v>1325</v>
      </c>
      <c r="REF22" s="360" t="s">
        <v>1325</v>
      </c>
      <c r="REG22" s="360" t="s">
        <v>1325</v>
      </c>
      <c r="REH22" s="360" t="s">
        <v>1325</v>
      </c>
      <c r="REI22" s="360" t="s">
        <v>1325</v>
      </c>
      <c r="REJ22" s="360" t="s">
        <v>1325</v>
      </c>
      <c r="REK22" s="360" t="s">
        <v>1325</v>
      </c>
      <c r="REL22" s="360" t="s">
        <v>1325</v>
      </c>
      <c r="REM22" s="360" t="s">
        <v>1325</v>
      </c>
      <c r="REN22" s="360" t="s">
        <v>1325</v>
      </c>
      <c r="REO22" s="360" t="s">
        <v>1325</v>
      </c>
      <c r="REP22" s="360" t="s">
        <v>1325</v>
      </c>
      <c r="REQ22" s="360" t="s">
        <v>1325</v>
      </c>
      <c r="RER22" s="360" t="s">
        <v>1325</v>
      </c>
      <c r="RES22" s="360" t="s">
        <v>1325</v>
      </c>
      <c r="RET22" s="360" t="s">
        <v>1325</v>
      </c>
      <c r="REU22" s="360" t="s">
        <v>1325</v>
      </c>
      <c r="REV22" s="360" t="s">
        <v>1325</v>
      </c>
      <c r="REW22" s="360" t="s">
        <v>1325</v>
      </c>
      <c r="REX22" s="360" t="s">
        <v>1325</v>
      </c>
      <c r="REY22" s="360" t="s">
        <v>1325</v>
      </c>
      <c r="REZ22" s="360" t="s">
        <v>1325</v>
      </c>
      <c r="RFA22" s="360" t="s">
        <v>1325</v>
      </c>
      <c r="RFB22" s="360" t="s">
        <v>1325</v>
      </c>
      <c r="RFC22" s="360" t="s">
        <v>1325</v>
      </c>
      <c r="RFD22" s="360" t="s">
        <v>1325</v>
      </c>
      <c r="RFE22" s="360" t="s">
        <v>1325</v>
      </c>
      <c r="RFF22" s="360" t="s">
        <v>1325</v>
      </c>
      <c r="RFG22" s="360" t="s">
        <v>1325</v>
      </c>
      <c r="RFH22" s="360" t="s">
        <v>1325</v>
      </c>
      <c r="RFI22" s="360" t="s">
        <v>1325</v>
      </c>
      <c r="RFJ22" s="360" t="s">
        <v>1325</v>
      </c>
      <c r="RFK22" s="360" t="s">
        <v>1325</v>
      </c>
      <c r="RFL22" s="360" t="s">
        <v>1325</v>
      </c>
      <c r="RFM22" s="360" t="s">
        <v>1325</v>
      </c>
      <c r="RFN22" s="360" t="s">
        <v>1325</v>
      </c>
      <c r="RFO22" s="360" t="s">
        <v>1325</v>
      </c>
      <c r="RFP22" s="360" t="s">
        <v>1325</v>
      </c>
      <c r="RFQ22" s="360" t="s">
        <v>1325</v>
      </c>
      <c r="RFR22" s="360" t="s">
        <v>1325</v>
      </c>
      <c r="RFS22" s="360" t="s">
        <v>1325</v>
      </c>
      <c r="RFT22" s="360" t="s">
        <v>1325</v>
      </c>
      <c r="RFU22" s="360" t="s">
        <v>1325</v>
      </c>
      <c r="RFV22" s="360" t="s">
        <v>1325</v>
      </c>
      <c r="RFW22" s="360" t="s">
        <v>1325</v>
      </c>
      <c r="RFX22" s="360" t="s">
        <v>1325</v>
      </c>
      <c r="RFY22" s="360" t="s">
        <v>1325</v>
      </c>
      <c r="RFZ22" s="360" t="s">
        <v>1325</v>
      </c>
      <c r="RGA22" s="360" t="s">
        <v>1325</v>
      </c>
      <c r="RGB22" s="360" t="s">
        <v>1325</v>
      </c>
      <c r="RGC22" s="360" t="s">
        <v>1325</v>
      </c>
      <c r="RGD22" s="360" t="s">
        <v>1325</v>
      </c>
      <c r="RGE22" s="360" t="s">
        <v>1325</v>
      </c>
      <c r="RGF22" s="360" t="s">
        <v>1325</v>
      </c>
      <c r="RGG22" s="360" t="s">
        <v>1325</v>
      </c>
      <c r="RGH22" s="360" t="s">
        <v>1325</v>
      </c>
      <c r="RGI22" s="360" t="s">
        <v>1325</v>
      </c>
      <c r="RGJ22" s="360" t="s">
        <v>1325</v>
      </c>
      <c r="RGK22" s="360" t="s">
        <v>1325</v>
      </c>
      <c r="RGL22" s="360" t="s">
        <v>1325</v>
      </c>
      <c r="RGM22" s="360" t="s">
        <v>1325</v>
      </c>
      <c r="RGN22" s="360" t="s">
        <v>1325</v>
      </c>
      <c r="RGO22" s="360" t="s">
        <v>1325</v>
      </c>
      <c r="RGP22" s="360" t="s">
        <v>1325</v>
      </c>
      <c r="RGQ22" s="360" t="s">
        <v>1325</v>
      </c>
      <c r="RGR22" s="360" t="s">
        <v>1325</v>
      </c>
      <c r="RGS22" s="360" t="s">
        <v>1325</v>
      </c>
      <c r="RGT22" s="360" t="s">
        <v>1325</v>
      </c>
      <c r="RGU22" s="360" t="s">
        <v>1325</v>
      </c>
      <c r="RGV22" s="360" t="s">
        <v>1325</v>
      </c>
      <c r="RGW22" s="360" t="s">
        <v>1325</v>
      </c>
      <c r="RGX22" s="360" t="s">
        <v>1325</v>
      </c>
      <c r="RGY22" s="360" t="s">
        <v>1325</v>
      </c>
      <c r="RGZ22" s="360" t="s">
        <v>1325</v>
      </c>
      <c r="RHA22" s="360" t="s">
        <v>1325</v>
      </c>
      <c r="RHB22" s="360" t="s">
        <v>1325</v>
      </c>
      <c r="RHC22" s="360" t="s">
        <v>1325</v>
      </c>
      <c r="RHD22" s="360" t="s">
        <v>1325</v>
      </c>
      <c r="RHE22" s="360" t="s">
        <v>1325</v>
      </c>
      <c r="RHF22" s="360" t="s">
        <v>1325</v>
      </c>
      <c r="RHG22" s="360" t="s">
        <v>1325</v>
      </c>
      <c r="RHH22" s="360" t="s">
        <v>1325</v>
      </c>
      <c r="RHI22" s="360" t="s">
        <v>1325</v>
      </c>
      <c r="RHJ22" s="360" t="s">
        <v>1325</v>
      </c>
      <c r="RHK22" s="360" t="s">
        <v>1325</v>
      </c>
      <c r="RHL22" s="360" t="s">
        <v>1325</v>
      </c>
      <c r="RHM22" s="360" t="s">
        <v>1325</v>
      </c>
      <c r="RHN22" s="360" t="s">
        <v>1325</v>
      </c>
      <c r="RHO22" s="360" t="s">
        <v>1325</v>
      </c>
      <c r="RHP22" s="360" t="s">
        <v>1325</v>
      </c>
      <c r="RHQ22" s="360" t="s">
        <v>1325</v>
      </c>
      <c r="RHR22" s="360" t="s">
        <v>1325</v>
      </c>
      <c r="RHS22" s="360" t="s">
        <v>1325</v>
      </c>
      <c r="RHT22" s="360" t="s">
        <v>1325</v>
      </c>
      <c r="RHU22" s="360" t="s">
        <v>1325</v>
      </c>
      <c r="RHV22" s="360" t="s">
        <v>1325</v>
      </c>
      <c r="RHW22" s="360" t="s">
        <v>1325</v>
      </c>
      <c r="RHX22" s="360" t="s">
        <v>1325</v>
      </c>
      <c r="RHY22" s="360" t="s">
        <v>1325</v>
      </c>
      <c r="RHZ22" s="360" t="s">
        <v>1325</v>
      </c>
      <c r="RIA22" s="360" t="s">
        <v>1325</v>
      </c>
      <c r="RIB22" s="360" t="s">
        <v>1325</v>
      </c>
      <c r="RIC22" s="360" t="s">
        <v>1325</v>
      </c>
      <c r="RID22" s="360" t="s">
        <v>1325</v>
      </c>
      <c r="RIE22" s="360" t="s">
        <v>1325</v>
      </c>
      <c r="RIF22" s="360" t="s">
        <v>1325</v>
      </c>
      <c r="RIG22" s="360" t="s">
        <v>1325</v>
      </c>
      <c r="RIH22" s="360" t="s">
        <v>1325</v>
      </c>
      <c r="RII22" s="360" t="s">
        <v>1325</v>
      </c>
      <c r="RIJ22" s="360" t="s">
        <v>1325</v>
      </c>
      <c r="RIK22" s="360" t="s">
        <v>1325</v>
      </c>
      <c r="RIL22" s="360" t="s">
        <v>1325</v>
      </c>
      <c r="RIM22" s="360" t="s">
        <v>1325</v>
      </c>
      <c r="RIN22" s="360" t="s">
        <v>1325</v>
      </c>
      <c r="RIO22" s="360" t="s">
        <v>1325</v>
      </c>
      <c r="RIP22" s="360" t="s">
        <v>1325</v>
      </c>
      <c r="RIQ22" s="360" t="s">
        <v>1325</v>
      </c>
      <c r="RIR22" s="360" t="s">
        <v>1325</v>
      </c>
      <c r="RIS22" s="360" t="s">
        <v>1325</v>
      </c>
      <c r="RIT22" s="360" t="s">
        <v>1325</v>
      </c>
      <c r="RIU22" s="360" t="s">
        <v>1325</v>
      </c>
      <c r="RIV22" s="360" t="s">
        <v>1325</v>
      </c>
      <c r="RIW22" s="360" t="s">
        <v>1325</v>
      </c>
      <c r="RIX22" s="360" t="s">
        <v>1325</v>
      </c>
      <c r="RIY22" s="360" t="s">
        <v>1325</v>
      </c>
      <c r="RIZ22" s="360" t="s">
        <v>1325</v>
      </c>
      <c r="RJA22" s="360" t="s">
        <v>1325</v>
      </c>
      <c r="RJB22" s="360" t="s">
        <v>1325</v>
      </c>
      <c r="RJC22" s="360" t="s">
        <v>1325</v>
      </c>
      <c r="RJD22" s="360" t="s">
        <v>1325</v>
      </c>
      <c r="RJE22" s="360" t="s">
        <v>1325</v>
      </c>
      <c r="RJF22" s="360" t="s">
        <v>1325</v>
      </c>
      <c r="RJG22" s="360" t="s">
        <v>1325</v>
      </c>
      <c r="RJH22" s="360" t="s">
        <v>1325</v>
      </c>
      <c r="RJI22" s="360" t="s">
        <v>1325</v>
      </c>
      <c r="RJJ22" s="360" t="s">
        <v>1325</v>
      </c>
      <c r="RJK22" s="360" t="s">
        <v>1325</v>
      </c>
      <c r="RJL22" s="360" t="s">
        <v>1325</v>
      </c>
      <c r="RJM22" s="360" t="s">
        <v>1325</v>
      </c>
      <c r="RJN22" s="360" t="s">
        <v>1325</v>
      </c>
      <c r="RJO22" s="360" t="s">
        <v>1325</v>
      </c>
      <c r="RJP22" s="360" t="s">
        <v>1325</v>
      </c>
      <c r="RJQ22" s="360" t="s">
        <v>1325</v>
      </c>
      <c r="RJR22" s="360" t="s">
        <v>1325</v>
      </c>
      <c r="RJS22" s="360" t="s">
        <v>1325</v>
      </c>
      <c r="RJT22" s="360" t="s">
        <v>1325</v>
      </c>
      <c r="RJU22" s="360" t="s">
        <v>1325</v>
      </c>
      <c r="RJV22" s="360" t="s">
        <v>1325</v>
      </c>
      <c r="RJW22" s="360" t="s">
        <v>1325</v>
      </c>
      <c r="RJX22" s="360" t="s">
        <v>1325</v>
      </c>
      <c r="RJY22" s="360" t="s">
        <v>1325</v>
      </c>
      <c r="RJZ22" s="360" t="s">
        <v>1325</v>
      </c>
      <c r="RKA22" s="360" t="s">
        <v>1325</v>
      </c>
      <c r="RKB22" s="360" t="s">
        <v>1325</v>
      </c>
      <c r="RKC22" s="360" t="s">
        <v>1325</v>
      </c>
      <c r="RKD22" s="360" t="s">
        <v>1325</v>
      </c>
      <c r="RKE22" s="360" t="s">
        <v>1325</v>
      </c>
      <c r="RKF22" s="360" t="s">
        <v>1325</v>
      </c>
      <c r="RKG22" s="360" t="s">
        <v>1325</v>
      </c>
      <c r="RKH22" s="360" t="s">
        <v>1325</v>
      </c>
      <c r="RKI22" s="360" t="s">
        <v>1325</v>
      </c>
      <c r="RKJ22" s="360" t="s">
        <v>1325</v>
      </c>
      <c r="RKK22" s="360" t="s">
        <v>1325</v>
      </c>
      <c r="RKL22" s="360" t="s">
        <v>1325</v>
      </c>
      <c r="RKM22" s="360" t="s">
        <v>1325</v>
      </c>
      <c r="RKN22" s="360" t="s">
        <v>1325</v>
      </c>
      <c r="RKO22" s="360" t="s">
        <v>1325</v>
      </c>
      <c r="RKP22" s="360" t="s">
        <v>1325</v>
      </c>
      <c r="RKQ22" s="360" t="s">
        <v>1325</v>
      </c>
      <c r="RKR22" s="360" t="s">
        <v>1325</v>
      </c>
      <c r="RKS22" s="360" t="s">
        <v>1325</v>
      </c>
      <c r="RKT22" s="360" t="s">
        <v>1325</v>
      </c>
      <c r="RKU22" s="360" t="s">
        <v>1325</v>
      </c>
      <c r="RKV22" s="360" t="s">
        <v>1325</v>
      </c>
      <c r="RKW22" s="360" t="s">
        <v>1325</v>
      </c>
      <c r="RKX22" s="360" t="s">
        <v>1325</v>
      </c>
      <c r="RKY22" s="360" t="s">
        <v>1325</v>
      </c>
      <c r="RKZ22" s="360" t="s">
        <v>1325</v>
      </c>
      <c r="RLA22" s="360" t="s">
        <v>1325</v>
      </c>
      <c r="RLB22" s="360" t="s">
        <v>1325</v>
      </c>
      <c r="RLC22" s="360" t="s">
        <v>1325</v>
      </c>
      <c r="RLD22" s="360" t="s">
        <v>1325</v>
      </c>
      <c r="RLE22" s="360" t="s">
        <v>1325</v>
      </c>
      <c r="RLF22" s="360" t="s">
        <v>1325</v>
      </c>
      <c r="RLG22" s="360" t="s">
        <v>1325</v>
      </c>
      <c r="RLH22" s="360" t="s">
        <v>1325</v>
      </c>
      <c r="RLI22" s="360" t="s">
        <v>1325</v>
      </c>
      <c r="RLJ22" s="360" t="s">
        <v>1325</v>
      </c>
      <c r="RLK22" s="360" t="s">
        <v>1325</v>
      </c>
      <c r="RLL22" s="360" t="s">
        <v>1325</v>
      </c>
      <c r="RLM22" s="360" t="s">
        <v>1325</v>
      </c>
      <c r="RLN22" s="360" t="s">
        <v>1325</v>
      </c>
      <c r="RLO22" s="360" t="s">
        <v>1325</v>
      </c>
      <c r="RLP22" s="360" t="s">
        <v>1325</v>
      </c>
      <c r="RLQ22" s="360" t="s">
        <v>1325</v>
      </c>
      <c r="RLR22" s="360" t="s">
        <v>1325</v>
      </c>
      <c r="RLS22" s="360" t="s">
        <v>1325</v>
      </c>
      <c r="RLT22" s="360" t="s">
        <v>1325</v>
      </c>
      <c r="RLU22" s="360" t="s">
        <v>1325</v>
      </c>
      <c r="RLV22" s="360" t="s">
        <v>1325</v>
      </c>
      <c r="RLW22" s="360" t="s">
        <v>1325</v>
      </c>
      <c r="RLX22" s="360" t="s">
        <v>1325</v>
      </c>
      <c r="RLY22" s="360" t="s">
        <v>1325</v>
      </c>
      <c r="RLZ22" s="360" t="s">
        <v>1325</v>
      </c>
      <c r="RMA22" s="360" t="s">
        <v>1325</v>
      </c>
      <c r="RMB22" s="360" t="s">
        <v>1325</v>
      </c>
      <c r="RMC22" s="360" t="s">
        <v>1325</v>
      </c>
      <c r="RMD22" s="360" t="s">
        <v>1325</v>
      </c>
      <c r="RME22" s="360" t="s">
        <v>1325</v>
      </c>
      <c r="RMF22" s="360" t="s">
        <v>1325</v>
      </c>
      <c r="RMG22" s="360" t="s">
        <v>1325</v>
      </c>
      <c r="RMH22" s="360" t="s">
        <v>1325</v>
      </c>
      <c r="RMI22" s="360" t="s">
        <v>1325</v>
      </c>
      <c r="RMJ22" s="360" t="s">
        <v>1325</v>
      </c>
      <c r="RMK22" s="360" t="s">
        <v>1325</v>
      </c>
      <c r="RML22" s="360" t="s">
        <v>1325</v>
      </c>
      <c r="RMM22" s="360" t="s">
        <v>1325</v>
      </c>
      <c r="RMN22" s="360" t="s">
        <v>1325</v>
      </c>
      <c r="RMO22" s="360" t="s">
        <v>1325</v>
      </c>
      <c r="RMP22" s="360" t="s">
        <v>1325</v>
      </c>
      <c r="RMQ22" s="360" t="s">
        <v>1325</v>
      </c>
      <c r="RMR22" s="360" t="s">
        <v>1325</v>
      </c>
      <c r="RMS22" s="360" t="s">
        <v>1325</v>
      </c>
      <c r="RMT22" s="360" t="s">
        <v>1325</v>
      </c>
      <c r="RMU22" s="360" t="s">
        <v>1325</v>
      </c>
      <c r="RMV22" s="360" t="s">
        <v>1325</v>
      </c>
      <c r="RMW22" s="360" t="s">
        <v>1325</v>
      </c>
      <c r="RMX22" s="360" t="s">
        <v>1325</v>
      </c>
      <c r="RMY22" s="360" t="s">
        <v>1325</v>
      </c>
      <c r="RMZ22" s="360" t="s">
        <v>1325</v>
      </c>
      <c r="RNA22" s="360" t="s">
        <v>1325</v>
      </c>
      <c r="RNB22" s="360" t="s">
        <v>1325</v>
      </c>
      <c r="RNC22" s="360" t="s">
        <v>1325</v>
      </c>
      <c r="RND22" s="360" t="s">
        <v>1325</v>
      </c>
      <c r="RNE22" s="360" t="s">
        <v>1325</v>
      </c>
      <c r="RNF22" s="360" t="s">
        <v>1325</v>
      </c>
      <c r="RNG22" s="360" t="s">
        <v>1325</v>
      </c>
      <c r="RNH22" s="360" t="s">
        <v>1325</v>
      </c>
      <c r="RNI22" s="360" t="s">
        <v>1325</v>
      </c>
      <c r="RNJ22" s="360" t="s">
        <v>1325</v>
      </c>
      <c r="RNK22" s="360" t="s">
        <v>1325</v>
      </c>
      <c r="RNL22" s="360" t="s">
        <v>1325</v>
      </c>
      <c r="RNM22" s="360" t="s">
        <v>1325</v>
      </c>
      <c r="RNN22" s="360" t="s">
        <v>1325</v>
      </c>
      <c r="RNO22" s="360" t="s">
        <v>1325</v>
      </c>
      <c r="RNP22" s="360" t="s">
        <v>1325</v>
      </c>
      <c r="RNQ22" s="360" t="s">
        <v>1325</v>
      </c>
      <c r="RNR22" s="360" t="s">
        <v>1325</v>
      </c>
      <c r="RNS22" s="360" t="s">
        <v>1325</v>
      </c>
      <c r="RNT22" s="360" t="s">
        <v>1325</v>
      </c>
      <c r="RNU22" s="360" t="s">
        <v>1325</v>
      </c>
      <c r="RNV22" s="360" t="s">
        <v>1325</v>
      </c>
      <c r="RNW22" s="360" t="s">
        <v>1325</v>
      </c>
      <c r="RNX22" s="360" t="s">
        <v>1325</v>
      </c>
      <c r="RNY22" s="360" t="s">
        <v>1325</v>
      </c>
      <c r="RNZ22" s="360" t="s">
        <v>1325</v>
      </c>
      <c r="ROA22" s="360" t="s">
        <v>1325</v>
      </c>
      <c r="ROB22" s="360" t="s">
        <v>1325</v>
      </c>
      <c r="ROC22" s="360" t="s">
        <v>1325</v>
      </c>
      <c r="ROD22" s="360" t="s">
        <v>1325</v>
      </c>
      <c r="ROE22" s="360" t="s">
        <v>1325</v>
      </c>
      <c r="ROF22" s="360" t="s">
        <v>1325</v>
      </c>
      <c r="ROG22" s="360" t="s">
        <v>1325</v>
      </c>
      <c r="ROH22" s="360" t="s">
        <v>1325</v>
      </c>
      <c r="ROI22" s="360" t="s">
        <v>1325</v>
      </c>
      <c r="ROJ22" s="360" t="s">
        <v>1325</v>
      </c>
      <c r="ROK22" s="360" t="s">
        <v>1325</v>
      </c>
      <c r="ROL22" s="360" t="s">
        <v>1325</v>
      </c>
      <c r="ROM22" s="360" t="s">
        <v>1325</v>
      </c>
      <c r="RON22" s="360" t="s">
        <v>1325</v>
      </c>
      <c r="ROO22" s="360" t="s">
        <v>1325</v>
      </c>
      <c r="ROP22" s="360" t="s">
        <v>1325</v>
      </c>
      <c r="ROQ22" s="360" t="s">
        <v>1325</v>
      </c>
      <c r="ROR22" s="360" t="s">
        <v>1325</v>
      </c>
      <c r="ROS22" s="360" t="s">
        <v>1325</v>
      </c>
      <c r="ROT22" s="360" t="s">
        <v>1325</v>
      </c>
      <c r="ROU22" s="360" t="s">
        <v>1325</v>
      </c>
      <c r="ROV22" s="360" t="s">
        <v>1325</v>
      </c>
      <c r="ROW22" s="360" t="s">
        <v>1325</v>
      </c>
      <c r="ROX22" s="360" t="s">
        <v>1325</v>
      </c>
      <c r="ROY22" s="360" t="s">
        <v>1325</v>
      </c>
      <c r="ROZ22" s="360" t="s">
        <v>1325</v>
      </c>
      <c r="RPA22" s="360" t="s">
        <v>1325</v>
      </c>
      <c r="RPB22" s="360" t="s">
        <v>1325</v>
      </c>
      <c r="RPC22" s="360" t="s">
        <v>1325</v>
      </c>
      <c r="RPD22" s="360" t="s">
        <v>1325</v>
      </c>
      <c r="RPE22" s="360" t="s">
        <v>1325</v>
      </c>
      <c r="RPF22" s="360" t="s">
        <v>1325</v>
      </c>
      <c r="RPG22" s="360" t="s">
        <v>1325</v>
      </c>
      <c r="RPH22" s="360" t="s">
        <v>1325</v>
      </c>
      <c r="RPI22" s="360" t="s">
        <v>1325</v>
      </c>
      <c r="RPJ22" s="360" t="s">
        <v>1325</v>
      </c>
      <c r="RPK22" s="360" t="s">
        <v>1325</v>
      </c>
      <c r="RPL22" s="360" t="s">
        <v>1325</v>
      </c>
      <c r="RPM22" s="360" t="s">
        <v>1325</v>
      </c>
      <c r="RPN22" s="360" t="s">
        <v>1325</v>
      </c>
      <c r="RPO22" s="360" t="s">
        <v>1325</v>
      </c>
      <c r="RPP22" s="360" t="s">
        <v>1325</v>
      </c>
      <c r="RPQ22" s="360" t="s">
        <v>1325</v>
      </c>
      <c r="RPR22" s="360" t="s">
        <v>1325</v>
      </c>
      <c r="RPS22" s="360" t="s">
        <v>1325</v>
      </c>
      <c r="RPT22" s="360" t="s">
        <v>1325</v>
      </c>
      <c r="RPU22" s="360" t="s">
        <v>1325</v>
      </c>
      <c r="RPV22" s="360" t="s">
        <v>1325</v>
      </c>
      <c r="RPW22" s="360" t="s">
        <v>1325</v>
      </c>
      <c r="RPX22" s="360" t="s">
        <v>1325</v>
      </c>
      <c r="RPY22" s="360" t="s">
        <v>1325</v>
      </c>
      <c r="RPZ22" s="360" t="s">
        <v>1325</v>
      </c>
      <c r="RQA22" s="360" t="s">
        <v>1325</v>
      </c>
      <c r="RQB22" s="360" t="s">
        <v>1325</v>
      </c>
      <c r="RQC22" s="360" t="s">
        <v>1325</v>
      </c>
      <c r="RQD22" s="360" t="s">
        <v>1325</v>
      </c>
      <c r="RQE22" s="360" t="s">
        <v>1325</v>
      </c>
      <c r="RQF22" s="360" t="s">
        <v>1325</v>
      </c>
      <c r="RQG22" s="360" t="s">
        <v>1325</v>
      </c>
      <c r="RQH22" s="360" t="s">
        <v>1325</v>
      </c>
      <c r="RQI22" s="360" t="s">
        <v>1325</v>
      </c>
      <c r="RQJ22" s="360" t="s">
        <v>1325</v>
      </c>
      <c r="RQK22" s="360" t="s">
        <v>1325</v>
      </c>
      <c r="RQL22" s="360" t="s">
        <v>1325</v>
      </c>
      <c r="RQM22" s="360" t="s">
        <v>1325</v>
      </c>
      <c r="RQN22" s="360" t="s">
        <v>1325</v>
      </c>
      <c r="RQO22" s="360" t="s">
        <v>1325</v>
      </c>
      <c r="RQP22" s="360" t="s">
        <v>1325</v>
      </c>
      <c r="RQQ22" s="360" t="s">
        <v>1325</v>
      </c>
      <c r="RQR22" s="360" t="s">
        <v>1325</v>
      </c>
      <c r="RQS22" s="360" t="s">
        <v>1325</v>
      </c>
      <c r="RQT22" s="360" t="s">
        <v>1325</v>
      </c>
      <c r="RQU22" s="360" t="s">
        <v>1325</v>
      </c>
      <c r="RQV22" s="360" t="s">
        <v>1325</v>
      </c>
      <c r="RQW22" s="360" t="s">
        <v>1325</v>
      </c>
      <c r="RQX22" s="360" t="s">
        <v>1325</v>
      </c>
      <c r="RQY22" s="360" t="s">
        <v>1325</v>
      </c>
      <c r="RQZ22" s="360" t="s">
        <v>1325</v>
      </c>
      <c r="RRA22" s="360" t="s">
        <v>1325</v>
      </c>
      <c r="RRB22" s="360" t="s">
        <v>1325</v>
      </c>
      <c r="RRC22" s="360" t="s">
        <v>1325</v>
      </c>
      <c r="RRD22" s="360" t="s">
        <v>1325</v>
      </c>
      <c r="RRE22" s="360" t="s">
        <v>1325</v>
      </c>
      <c r="RRF22" s="360" t="s">
        <v>1325</v>
      </c>
      <c r="RRG22" s="360" t="s">
        <v>1325</v>
      </c>
      <c r="RRH22" s="360" t="s">
        <v>1325</v>
      </c>
      <c r="RRI22" s="360" t="s">
        <v>1325</v>
      </c>
      <c r="RRJ22" s="360" t="s">
        <v>1325</v>
      </c>
      <c r="RRK22" s="360" t="s">
        <v>1325</v>
      </c>
      <c r="RRL22" s="360" t="s">
        <v>1325</v>
      </c>
      <c r="RRM22" s="360" t="s">
        <v>1325</v>
      </c>
      <c r="RRN22" s="360" t="s">
        <v>1325</v>
      </c>
      <c r="RRO22" s="360" t="s">
        <v>1325</v>
      </c>
      <c r="RRP22" s="360" t="s">
        <v>1325</v>
      </c>
      <c r="RRQ22" s="360" t="s">
        <v>1325</v>
      </c>
      <c r="RRR22" s="360" t="s">
        <v>1325</v>
      </c>
      <c r="RRS22" s="360" t="s">
        <v>1325</v>
      </c>
      <c r="RRT22" s="360" t="s">
        <v>1325</v>
      </c>
      <c r="RRU22" s="360" t="s">
        <v>1325</v>
      </c>
      <c r="RRV22" s="360" t="s">
        <v>1325</v>
      </c>
      <c r="RRW22" s="360" t="s">
        <v>1325</v>
      </c>
      <c r="RRX22" s="360" t="s">
        <v>1325</v>
      </c>
      <c r="RRY22" s="360" t="s">
        <v>1325</v>
      </c>
      <c r="RRZ22" s="360" t="s">
        <v>1325</v>
      </c>
      <c r="RSA22" s="360" t="s">
        <v>1325</v>
      </c>
      <c r="RSB22" s="360" t="s">
        <v>1325</v>
      </c>
      <c r="RSC22" s="360" t="s">
        <v>1325</v>
      </c>
      <c r="RSD22" s="360" t="s">
        <v>1325</v>
      </c>
      <c r="RSE22" s="360" t="s">
        <v>1325</v>
      </c>
      <c r="RSF22" s="360" t="s">
        <v>1325</v>
      </c>
      <c r="RSG22" s="360" t="s">
        <v>1325</v>
      </c>
      <c r="RSH22" s="360" t="s">
        <v>1325</v>
      </c>
      <c r="RSI22" s="360" t="s">
        <v>1325</v>
      </c>
      <c r="RSJ22" s="360" t="s">
        <v>1325</v>
      </c>
      <c r="RSK22" s="360" t="s">
        <v>1325</v>
      </c>
      <c r="RSL22" s="360" t="s">
        <v>1325</v>
      </c>
      <c r="RSM22" s="360" t="s">
        <v>1325</v>
      </c>
      <c r="RSN22" s="360" t="s">
        <v>1325</v>
      </c>
      <c r="RSO22" s="360" t="s">
        <v>1325</v>
      </c>
      <c r="RSP22" s="360" t="s">
        <v>1325</v>
      </c>
      <c r="RSQ22" s="360" t="s">
        <v>1325</v>
      </c>
      <c r="RSR22" s="360" t="s">
        <v>1325</v>
      </c>
      <c r="RSS22" s="360" t="s">
        <v>1325</v>
      </c>
      <c r="RST22" s="360" t="s">
        <v>1325</v>
      </c>
      <c r="RSU22" s="360" t="s">
        <v>1325</v>
      </c>
      <c r="RSV22" s="360" t="s">
        <v>1325</v>
      </c>
      <c r="RSW22" s="360" t="s">
        <v>1325</v>
      </c>
      <c r="RSX22" s="360" t="s">
        <v>1325</v>
      </c>
      <c r="RSY22" s="360" t="s">
        <v>1325</v>
      </c>
      <c r="RSZ22" s="360" t="s">
        <v>1325</v>
      </c>
      <c r="RTA22" s="360" t="s">
        <v>1325</v>
      </c>
      <c r="RTB22" s="360" t="s">
        <v>1325</v>
      </c>
      <c r="RTC22" s="360" t="s">
        <v>1325</v>
      </c>
      <c r="RTD22" s="360" t="s">
        <v>1325</v>
      </c>
      <c r="RTE22" s="360" t="s">
        <v>1325</v>
      </c>
      <c r="RTF22" s="360" t="s">
        <v>1325</v>
      </c>
      <c r="RTG22" s="360" t="s">
        <v>1325</v>
      </c>
      <c r="RTH22" s="360" t="s">
        <v>1325</v>
      </c>
      <c r="RTI22" s="360" t="s">
        <v>1325</v>
      </c>
      <c r="RTJ22" s="360" t="s">
        <v>1325</v>
      </c>
      <c r="RTK22" s="360" t="s">
        <v>1325</v>
      </c>
      <c r="RTL22" s="360" t="s">
        <v>1325</v>
      </c>
      <c r="RTM22" s="360" t="s">
        <v>1325</v>
      </c>
      <c r="RTN22" s="360" t="s">
        <v>1325</v>
      </c>
      <c r="RTO22" s="360" t="s">
        <v>1325</v>
      </c>
      <c r="RTP22" s="360" t="s">
        <v>1325</v>
      </c>
      <c r="RTQ22" s="360" t="s">
        <v>1325</v>
      </c>
      <c r="RTR22" s="360" t="s">
        <v>1325</v>
      </c>
      <c r="RTS22" s="360" t="s">
        <v>1325</v>
      </c>
      <c r="RTT22" s="360" t="s">
        <v>1325</v>
      </c>
      <c r="RTU22" s="360" t="s">
        <v>1325</v>
      </c>
      <c r="RTV22" s="360" t="s">
        <v>1325</v>
      </c>
      <c r="RTW22" s="360" t="s">
        <v>1325</v>
      </c>
      <c r="RTX22" s="360" t="s">
        <v>1325</v>
      </c>
      <c r="RTY22" s="360" t="s">
        <v>1325</v>
      </c>
      <c r="RTZ22" s="360" t="s">
        <v>1325</v>
      </c>
      <c r="RUA22" s="360" t="s">
        <v>1325</v>
      </c>
      <c r="RUB22" s="360" t="s">
        <v>1325</v>
      </c>
      <c r="RUC22" s="360" t="s">
        <v>1325</v>
      </c>
      <c r="RUD22" s="360" t="s">
        <v>1325</v>
      </c>
      <c r="RUE22" s="360" t="s">
        <v>1325</v>
      </c>
      <c r="RUF22" s="360" t="s">
        <v>1325</v>
      </c>
      <c r="RUG22" s="360" t="s">
        <v>1325</v>
      </c>
      <c r="RUH22" s="360" t="s">
        <v>1325</v>
      </c>
      <c r="RUI22" s="360" t="s">
        <v>1325</v>
      </c>
      <c r="RUJ22" s="360" t="s">
        <v>1325</v>
      </c>
      <c r="RUK22" s="360" t="s">
        <v>1325</v>
      </c>
      <c r="RUL22" s="360" t="s">
        <v>1325</v>
      </c>
      <c r="RUM22" s="360" t="s">
        <v>1325</v>
      </c>
      <c r="RUN22" s="360" t="s">
        <v>1325</v>
      </c>
      <c r="RUO22" s="360" t="s">
        <v>1325</v>
      </c>
      <c r="RUP22" s="360" t="s">
        <v>1325</v>
      </c>
      <c r="RUQ22" s="360" t="s">
        <v>1325</v>
      </c>
      <c r="RUR22" s="360" t="s">
        <v>1325</v>
      </c>
      <c r="RUS22" s="360" t="s">
        <v>1325</v>
      </c>
      <c r="RUT22" s="360" t="s">
        <v>1325</v>
      </c>
      <c r="RUU22" s="360" t="s">
        <v>1325</v>
      </c>
      <c r="RUV22" s="360" t="s">
        <v>1325</v>
      </c>
      <c r="RUW22" s="360" t="s">
        <v>1325</v>
      </c>
      <c r="RUX22" s="360" t="s">
        <v>1325</v>
      </c>
      <c r="RUY22" s="360" t="s">
        <v>1325</v>
      </c>
      <c r="RUZ22" s="360" t="s">
        <v>1325</v>
      </c>
      <c r="RVA22" s="360" t="s">
        <v>1325</v>
      </c>
      <c r="RVB22" s="360" t="s">
        <v>1325</v>
      </c>
      <c r="RVC22" s="360" t="s">
        <v>1325</v>
      </c>
      <c r="RVD22" s="360" t="s">
        <v>1325</v>
      </c>
      <c r="RVE22" s="360" t="s">
        <v>1325</v>
      </c>
      <c r="RVF22" s="360" t="s">
        <v>1325</v>
      </c>
      <c r="RVG22" s="360" t="s">
        <v>1325</v>
      </c>
      <c r="RVH22" s="360" t="s">
        <v>1325</v>
      </c>
      <c r="RVI22" s="360" t="s">
        <v>1325</v>
      </c>
      <c r="RVJ22" s="360" t="s">
        <v>1325</v>
      </c>
      <c r="RVK22" s="360" t="s">
        <v>1325</v>
      </c>
      <c r="RVL22" s="360" t="s">
        <v>1325</v>
      </c>
      <c r="RVM22" s="360" t="s">
        <v>1325</v>
      </c>
      <c r="RVN22" s="360" t="s">
        <v>1325</v>
      </c>
      <c r="RVO22" s="360" t="s">
        <v>1325</v>
      </c>
      <c r="RVP22" s="360" t="s">
        <v>1325</v>
      </c>
      <c r="RVQ22" s="360" t="s">
        <v>1325</v>
      </c>
      <c r="RVR22" s="360" t="s">
        <v>1325</v>
      </c>
      <c r="RVS22" s="360" t="s">
        <v>1325</v>
      </c>
      <c r="RVT22" s="360" t="s">
        <v>1325</v>
      </c>
      <c r="RVU22" s="360" t="s">
        <v>1325</v>
      </c>
      <c r="RVV22" s="360" t="s">
        <v>1325</v>
      </c>
      <c r="RVW22" s="360" t="s">
        <v>1325</v>
      </c>
      <c r="RVX22" s="360" t="s">
        <v>1325</v>
      </c>
      <c r="RVY22" s="360" t="s">
        <v>1325</v>
      </c>
      <c r="RVZ22" s="360" t="s">
        <v>1325</v>
      </c>
      <c r="RWA22" s="360" t="s">
        <v>1325</v>
      </c>
      <c r="RWB22" s="360" t="s">
        <v>1325</v>
      </c>
      <c r="RWC22" s="360" t="s">
        <v>1325</v>
      </c>
      <c r="RWD22" s="360" t="s">
        <v>1325</v>
      </c>
      <c r="RWE22" s="360" t="s">
        <v>1325</v>
      </c>
      <c r="RWF22" s="360" t="s">
        <v>1325</v>
      </c>
      <c r="RWG22" s="360" t="s">
        <v>1325</v>
      </c>
      <c r="RWH22" s="360" t="s">
        <v>1325</v>
      </c>
      <c r="RWI22" s="360" t="s">
        <v>1325</v>
      </c>
      <c r="RWJ22" s="360" t="s">
        <v>1325</v>
      </c>
      <c r="RWK22" s="360" t="s">
        <v>1325</v>
      </c>
      <c r="RWL22" s="360" t="s">
        <v>1325</v>
      </c>
      <c r="RWM22" s="360" t="s">
        <v>1325</v>
      </c>
      <c r="RWN22" s="360" t="s">
        <v>1325</v>
      </c>
      <c r="RWO22" s="360" t="s">
        <v>1325</v>
      </c>
      <c r="RWP22" s="360" t="s">
        <v>1325</v>
      </c>
      <c r="RWQ22" s="360" t="s">
        <v>1325</v>
      </c>
      <c r="RWR22" s="360" t="s">
        <v>1325</v>
      </c>
      <c r="RWS22" s="360" t="s">
        <v>1325</v>
      </c>
      <c r="RWT22" s="360" t="s">
        <v>1325</v>
      </c>
      <c r="RWU22" s="360" t="s">
        <v>1325</v>
      </c>
      <c r="RWV22" s="360" t="s">
        <v>1325</v>
      </c>
      <c r="RWW22" s="360" t="s">
        <v>1325</v>
      </c>
      <c r="RWX22" s="360" t="s">
        <v>1325</v>
      </c>
      <c r="RWY22" s="360" t="s">
        <v>1325</v>
      </c>
      <c r="RWZ22" s="360" t="s">
        <v>1325</v>
      </c>
      <c r="RXA22" s="360" t="s">
        <v>1325</v>
      </c>
      <c r="RXB22" s="360" t="s">
        <v>1325</v>
      </c>
      <c r="RXC22" s="360" t="s">
        <v>1325</v>
      </c>
      <c r="RXD22" s="360" t="s">
        <v>1325</v>
      </c>
      <c r="RXE22" s="360" t="s">
        <v>1325</v>
      </c>
      <c r="RXF22" s="360" t="s">
        <v>1325</v>
      </c>
      <c r="RXG22" s="360" t="s">
        <v>1325</v>
      </c>
      <c r="RXH22" s="360" t="s">
        <v>1325</v>
      </c>
      <c r="RXI22" s="360" t="s">
        <v>1325</v>
      </c>
      <c r="RXJ22" s="360" t="s">
        <v>1325</v>
      </c>
      <c r="RXK22" s="360" t="s">
        <v>1325</v>
      </c>
      <c r="RXL22" s="360" t="s">
        <v>1325</v>
      </c>
      <c r="RXM22" s="360" t="s">
        <v>1325</v>
      </c>
      <c r="RXN22" s="360" t="s">
        <v>1325</v>
      </c>
      <c r="RXO22" s="360" t="s">
        <v>1325</v>
      </c>
      <c r="RXP22" s="360" t="s">
        <v>1325</v>
      </c>
      <c r="RXQ22" s="360" t="s">
        <v>1325</v>
      </c>
      <c r="RXR22" s="360" t="s">
        <v>1325</v>
      </c>
      <c r="RXS22" s="360" t="s">
        <v>1325</v>
      </c>
      <c r="RXT22" s="360" t="s">
        <v>1325</v>
      </c>
      <c r="RXU22" s="360" t="s">
        <v>1325</v>
      </c>
      <c r="RXV22" s="360" t="s">
        <v>1325</v>
      </c>
      <c r="RXW22" s="360" t="s">
        <v>1325</v>
      </c>
      <c r="RXX22" s="360" t="s">
        <v>1325</v>
      </c>
      <c r="RXY22" s="360" t="s">
        <v>1325</v>
      </c>
      <c r="RXZ22" s="360" t="s">
        <v>1325</v>
      </c>
      <c r="RYA22" s="360" t="s">
        <v>1325</v>
      </c>
      <c r="RYB22" s="360" t="s">
        <v>1325</v>
      </c>
      <c r="RYC22" s="360" t="s">
        <v>1325</v>
      </c>
      <c r="RYD22" s="360" t="s">
        <v>1325</v>
      </c>
      <c r="RYE22" s="360" t="s">
        <v>1325</v>
      </c>
      <c r="RYF22" s="360" t="s">
        <v>1325</v>
      </c>
      <c r="RYG22" s="360" t="s">
        <v>1325</v>
      </c>
      <c r="RYH22" s="360" t="s">
        <v>1325</v>
      </c>
      <c r="RYI22" s="360" t="s">
        <v>1325</v>
      </c>
      <c r="RYJ22" s="360" t="s">
        <v>1325</v>
      </c>
      <c r="RYK22" s="360" t="s">
        <v>1325</v>
      </c>
      <c r="RYL22" s="360" t="s">
        <v>1325</v>
      </c>
      <c r="RYM22" s="360" t="s">
        <v>1325</v>
      </c>
      <c r="RYN22" s="360" t="s">
        <v>1325</v>
      </c>
      <c r="RYO22" s="360" t="s">
        <v>1325</v>
      </c>
      <c r="RYP22" s="360" t="s">
        <v>1325</v>
      </c>
      <c r="RYQ22" s="360" t="s">
        <v>1325</v>
      </c>
      <c r="RYR22" s="360" t="s">
        <v>1325</v>
      </c>
      <c r="RYS22" s="360" t="s">
        <v>1325</v>
      </c>
      <c r="RYT22" s="360" t="s">
        <v>1325</v>
      </c>
      <c r="RYU22" s="360" t="s">
        <v>1325</v>
      </c>
      <c r="RYV22" s="360" t="s">
        <v>1325</v>
      </c>
      <c r="RYW22" s="360" t="s">
        <v>1325</v>
      </c>
      <c r="RYX22" s="360" t="s">
        <v>1325</v>
      </c>
      <c r="RYY22" s="360" t="s">
        <v>1325</v>
      </c>
      <c r="RYZ22" s="360" t="s">
        <v>1325</v>
      </c>
      <c r="RZA22" s="360" t="s">
        <v>1325</v>
      </c>
      <c r="RZB22" s="360" t="s">
        <v>1325</v>
      </c>
      <c r="RZC22" s="360" t="s">
        <v>1325</v>
      </c>
      <c r="RZD22" s="360" t="s">
        <v>1325</v>
      </c>
      <c r="RZE22" s="360" t="s">
        <v>1325</v>
      </c>
      <c r="RZF22" s="360" t="s">
        <v>1325</v>
      </c>
      <c r="RZG22" s="360" t="s">
        <v>1325</v>
      </c>
      <c r="RZH22" s="360" t="s">
        <v>1325</v>
      </c>
      <c r="RZI22" s="360" t="s">
        <v>1325</v>
      </c>
      <c r="RZJ22" s="360" t="s">
        <v>1325</v>
      </c>
      <c r="RZK22" s="360" t="s">
        <v>1325</v>
      </c>
      <c r="RZL22" s="360" t="s">
        <v>1325</v>
      </c>
      <c r="RZM22" s="360" t="s">
        <v>1325</v>
      </c>
      <c r="RZN22" s="360" t="s">
        <v>1325</v>
      </c>
      <c r="RZO22" s="360" t="s">
        <v>1325</v>
      </c>
      <c r="RZP22" s="360" t="s">
        <v>1325</v>
      </c>
      <c r="RZQ22" s="360" t="s">
        <v>1325</v>
      </c>
      <c r="RZR22" s="360" t="s">
        <v>1325</v>
      </c>
      <c r="RZS22" s="360" t="s">
        <v>1325</v>
      </c>
      <c r="RZT22" s="360" t="s">
        <v>1325</v>
      </c>
      <c r="RZU22" s="360" t="s">
        <v>1325</v>
      </c>
      <c r="RZV22" s="360" t="s">
        <v>1325</v>
      </c>
      <c r="RZW22" s="360" t="s">
        <v>1325</v>
      </c>
      <c r="RZX22" s="360" t="s">
        <v>1325</v>
      </c>
      <c r="RZY22" s="360" t="s">
        <v>1325</v>
      </c>
      <c r="RZZ22" s="360" t="s">
        <v>1325</v>
      </c>
      <c r="SAA22" s="360" t="s">
        <v>1325</v>
      </c>
      <c r="SAB22" s="360" t="s">
        <v>1325</v>
      </c>
      <c r="SAC22" s="360" t="s">
        <v>1325</v>
      </c>
      <c r="SAD22" s="360" t="s">
        <v>1325</v>
      </c>
      <c r="SAE22" s="360" t="s">
        <v>1325</v>
      </c>
      <c r="SAF22" s="360" t="s">
        <v>1325</v>
      </c>
      <c r="SAG22" s="360" t="s">
        <v>1325</v>
      </c>
      <c r="SAH22" s="360" t="s">
        <v>1325</v>
      </c>
      <c r="SAI22" s="360" t="s">
        <v>1325</v>
      </c>
      <c r="SAJ22" s="360" t="s">
        <v>1325</v>
      </c>
      <c r="SAK22" s="360" t="s">
        <v>1325</v>
      </c>
      <c r="SAL22" s="360" t="s">
        <v>1325</v>
      </c>
      <c r="SAM22" s="360" t="s">
        <v>1325</v>
      </c>
      <c r="SAN22" s="360" t="s">
        <v>1325</v>
      </c>
      <c r="SAO22" s="360" t="s">
        <v>1325</v>
      </c>
      <c r="SAP22" s="360" t="s">
        <v>1325</v>
      </c>
      <c r="SAQ22" s="360" t="s">
        <v>1325</v>
      </c>
      <c r="SAR22" s="360" t="s">
        <v>1325</v>
      </c>
      <c r="SAS22" s="360" t="s">
        <v>1325</v>
      </c>
      <c r="SAT22" s="360" t="s">
        <v>1325</v>
      </c>
      <c r="SAU22" s="360" t="s">
        <v>1325</v>
      </c>
      <c r="SAV22" s="360" t="s">
        <v>1325</v>
      </c>
      <c r="SAW22" s="360" t="s">
        <v>1325</v>
      </c>
      <c r="SAX22" s="360" t="s">
        <v>1325</v>
      </c>
      <c r="SAY22" s="360" t="s">
        <v>1325</v>
      </c>
      <c r="SAZ22" s="360" t="s">
        <v>1325</v>
      </c>
      <c r="SBA22" s="360" t="s">
        <v>1325</v>
      </c>
      <c r="SBB22" s="360" t="s">
        <v>1325</v>
      </c>
      <c r="SBC22" s="360" t="s">
        <v>1325</v>
      </c>
      <c r="SBD22" s="360" t="s">
        <v>1325</v>
      </c>
      <c r="SBE22" s="360" t="s">
        <v>1325</v>
      </c>
      <c r="SBF22" s="360" t="s">
        <v>1325</v>
      </c>
      <c r="SBG22" s="360" t="s">
        <v>1325</v>
      </c>
      <c r="SBH22" s="360" t="s">
        <v>1325</v>
      </c>
      <c r="SBI22" s="360" t="s">
        <v>1325</v>
      </c>
      <c r="SBJ22" s="360" t="s">
        <v>1325</v>
      </c>
      <c r="SBK22" s="360" t="s">
        <v>1325</v>
      </c>
      <c r="SBL22" s="360" t="s">
        <v>1325</v>
      </c>
      <c r="SBM22" s="360" t="s">
        <v>1325</v>
      </c>
      <c r="SBN22" s="360" t="s">
        <v>1325</v>
      </c>
      <c r="SBO22" s="360" t="s">
        <v>1325</v>
      </c>
      <c r="SBP22" s="360" t="s">
        <v>1325</v>
      </c>
      <c r="SBQ22" s="360" t="s">
        <v>1325</v>
      </c>
      <c r="SBR22" s="360" t="s">
        <v>1325</v>
      </c>
      <c r="SBS22" s="360" t="s">
        <v>1325</v>
      </c>
      <c r="SBT22" s="360" t="s">
        <v>1325</v>
      </c>
      <c r="SBU22" s="360" t="s">
        <v>1325</v>
      </c>
      <c r="SBV22" s="360" t="s">
        <v>1325</v>
      </c>
      <c r="SBW22" s="360" t="s">
        <v>1325</v>
      </c>
      <c r="SBX22" s="360" t="s">
        <v>1325</v>
      </c>
      <c r="SBY22" s="360" t="s">
        <v>1325</v>
      </c>
      <c r="SBZ22" s="360" t="s">
        <v>1325</v>
      </c>
      <c r="SCA22" s="360" t="s">
        <v>1325</v>
      </c>
      <c r="SCB22" s="360" t="s">
        <v>1325</v>
      </c>
      <c r="SCC22" s="360" t="s">
        <v>1325</v>
      </c>
      <c r="SCD22" s="360" t="s">
        <v>1325</v>
      </c>
      <c r="SCE22" s="360" t="s">
        <v>1325</v>
      </c>
      <c r="SCF22" s="360" t="s">
        <v>1325</v>
      </c>
      <c r="SCG22" s="360" t="s">
        <v>1325</v>
      </c>
      <c r="SCH22" s="360" t="s">
        <v>1325</v>
      </c>
      <c r="SCI22" s="360" t="s">
        <v>1325</v>
      </c>
      <c r="SCJ22" s="360" t="s">
        <v>1325</v>
      </c>
      <c r="SCK22" s="360" t="s">
        <v>1325</v>
      </c>
      <c r="SCL22" s="360" t="s">
        <v>1325</v>
      </c>
      <c r="SCM22" s="360" t="s">
        <v>1325</v>
      </c>
      <c r="SCN22" s="360" t="s">
        <v>1325</v>
      </c>
      <c r="SCO22" s="360" t="s">
        <v>1325</v>
      </c>
      <c r="SCP22" s="360" t="s">
        <v>1325</v>
      </c>
      <c r="SCQ22" s="360" t="s">
        <v>1325</v>
      </c>
      <c r="SCR22" s="360" t="s">
        <v>1325</v>
      </c>
      <c r="SCS22" s="360" t="s">
        <v>1325</v>
      </c>
      <c r="SCT22" s="360" t="s">
        <v>1325</v>
      </c>
      <c r="SCU22" s="360" t="s">
        <v>1325</v>
      </c>
      <c r="SCV22" s="360" t="s">
        <v>1325</v>
      </c>
      <c r="SCW22" s="360" t="s">
        <v>1325</v>
      </c>
      <c r="SCX22" s="360" t="s">
        <v>1325</v>
      </c>
      <c r="SCY22" s="360" t="s">
        <v>1325</v>
      </c>
      <c r="SCZ22" s="360" t="s">
        <v>1325</v>
      </c>
      <c r="SDA22" s="360" t="s">
        <v>1325</v>
      </c>
      <c r="SDB22" s="360" t="s">
        <v>1325</v>
      </c>
      <c r="SDC22" s="360" t="s">
        <v>1325</v>
      </c>
      <c r="SDD22" s="360" t="s">
        <v>1325</v>
      </c>
      <c r="SDE22" s="360" t="s">
        <v>1325</v>
      </c>
      <c r="SDF22" s="360" t="s">
        <v>1325</v>
      </c>
      <c r="SDG22" s="360" t="s">
        <v>1325</v>
      </c>
      <c r="SDH22" s="360" t="s">
        <v>1325</v>
      </c>
      <c r="SDI22" s="360" t="s">
        <v>1325</v>
      </c>
      <c r="SDJ22" s="360" t="s">
        <v>1325</v>
      </c>
      <c r="SDK22" s="360" t="s">
        <v>1325</v>
      </c>
      <c r="SDL22" s="360" t="s">
        <v>1325</v>
      </c>
      <c r="SDM22" s="360" t="s">
        <v>1325</v>
      </c>
      <c r="SDN22" s="360" t="s">
        <v>1325</v>
      </c>
      <c r="SDO22" s="360" t="s">
        <v>1325</v>
      </c>
      <c r="SDP22" s="360" t="s">
        <v>1325</v>
      </c>
      <c r="SDQ22" s="360" t="s">
        <v>1325</v>
      </c>
      <c r="SDR22" s="360" t="s">
        <v>1325</v>
      </c>
      <c r="SDS22" s="360" t="s">
        <v>1325</v>
      </c>
      <c r="SDT22" s="360" t="s">
        <v>1325</v>
      </c>
      <c r="SDU22" s="360" t="s">
        <v>1325</v>
      </c>
      <c r="SDV22" s="360" t="s">
        <v>1325</v>
      </c>
      <c r="SDW22" s="360" t="s">
        <v>1325</v>
      </c>
      <c r="SDX22" s="360" t="s">
        <v>1325</v>
      </c>
      <c r="SDY22" s="360" t="s">
        <v>1325</v>
      </c>
      <c r="SDZ22" s="360" t="s">
        <v>1325</v>
      </c>
      <c r="SEA22" s="360" t="s">
        <v>1325</v>
      </c>
      <c r="SEB22" s="360" t="s">
        <v>1325</v>
      </c>
      <c r="SEC22" s="360" t="s">
        <v>1325</v>
      </c>
      <c r="SED22" s="360" t="s">
        <v>1325</v>
      </c>
      <c r="SEE22" s="360" t="s">
        <v>1325</v>
      </c>
      <c r="SEF22" s="360" t="s">
        <v>1325</v>
      </c>
      <c r="SEG22" s="360" t="s">
        <v>1325</v>
      </c>
      <c r="SEH22" s="360" t="s">
        <v>1325</v>
      </c>
      <c r="SEI22" s="360" t="s">
        <v>1325</v>
      </c>
      <c r="SEJ22" s="360" t="s">
        <v>1325</v>
      </c>
      <c r="SEK22" s="360" t="s">
        <v>1325</v>
      </c>
      <c r="SEL22" s="360" t="s">
        <v>1325</v>
      </c>
      <c r="SEM22" s="360" t="s">
        <v>1325</v>
      </c>
      <c r="SEN22" s="360" t="s">
        <v>1325</v>
      </c>
      <c r="SEO22" s="360" t="s">
        <v>1325</v>
      </c>
      <c r="SEP22" s="360" t="s">
        <v>1325</v>
      </c>
      <c r="SEQ22" s="360" t="s">
        <v>1325</v>
      </c>
      <c r="SER22" s="360" t="s">
        <v>1325</v>
      </c>
      <c r="SES22" s="360" t="s">
        <v>1325</v>
      </c>
      <c r="SET22" s="360" t="s">
        <v>1325</v>
      </c>
      <c r="SEU22" s="360" t="s">
        <v>1325</v>
      </c>
      <c r="SEV22" s="360" t="s">
        <v>1325</v>
      </c>
      <c r="SEW22" s="360" t="s">
        <v>1325</v>
      </c>
      <c r="SEX22" s="360" t="s">
        <v>1325</v>
      </c>
      <c r="SEY22" s="360" t="s">
        <v>1325</v>
      </c>
      <c r="SEZ22" s="360" t="s">
        <v>1325</v>
      </c>
      <c r="SFA22" s="360" t="s">
        <v>1325</v>
      </c>
      <c r="SFB22" s="360" t="s">
        <v>1325</v>
      </c>
      <c r="SFC22" s="360" t="s">
        <v>1325</v>
      </c>
      <c r="SFD22" s="360" t="s">
        <v>1325</v>
      </c>
      <c r="SFE22" s="360" t="s">
        <v>1325</v>
      </c>
      <c r="SFF22" s="360" t="s">
        <v>1325</v>
      </c>
      <c r="SFG22" s="360" t="s">
        <v>1325</v>
      </c>
      <c r="SFH22" s="360" t="s">
        <v>1325</v>
      </c>
      <c r="SFI22" s="360" t="s">
        <v>1325</v>
      </c>
      <c r="SFJ22" s="360" t="s">
        <v>1325</v>
      </c>
      <c r="SFK22" s="360" t="s">
        <v>1325</v>
      </c>
      <c r="SFL22" s="360" t="s">
        <v>1325</v>
      </c>
      <c r="SFM22" s="360" t="s">
        <v>1325</v>
      </c>
      <c r="SFN22" s="360" t="s">
        <v>1325</v>
      </c>
      <c r="SFO22" s="360" t="s">
        <v>1325</v>
      </c>
      <c r="SFP22" s="360" t="s">
        <v>1325</v>
      </c>
      <c r="SFQ22" s="360" t="s">
        <v>1325</v>
      </c>
      <c r="SFR22" s="360" t="s">
        <v>1325</v>
      </c>
      <c r="SFS22" s="360" t="s">
        <v>1325</v>
      </c>
      <c r="SFT22" s="360" t="s">
        <v>1325</v>
      </c>
      <c r="SFU22" s="360" t="s">
        <v>1325</v>
      </c>
      <c r="SFV22" s="360" t="s">
        <v>1325</v>
      </c>
      <c r="SFW22" s="360" t="s">
        <v>1325</v>
      </c>
      <c r="SFX22" s="360" t="s">
        <v>1325</v>
      </c>
      <c r="SFY22" s="360" t="s">
        <v>1325</v>
      </c>
      <c r="SFZ22" s="360" t="s">
        <v>1325</v>
      </c>
      <c r="SGA22" s="360" t="s">
        <v>1325</v>
      </c>
      <c r="SGB22" s="360" t="s">
        <v>1325</v>
      </c>
      <c r="SGC22" s="360" t="s">
        <v>1325</v>
      </c>
      <c r="SGD22" s="360" t="s">
        <v>1325</v>
      </c>
      <c r="SGE22" s="360" t="s">
        <v>1325</v>
      </c>
      <c r="SGF22" s="360" t="s">
        <v>1325</v>
      </c>
      <c r="SGG22" s="360" t="s">
        <v>1325</v>
      </c>
      <c r="SGH22" s="360" t="s">
        <v>1325</v>
      </c>
      <c r="SGI22" s="360" t="s">
        <v>1325</v>
      </c>
      <c r="SGJ22" s="360" t="s">
        <v>1325</v>
      </c>
      <c r="SGK22" s="360" t="s">
        <v>1325</v>
      </c>
      <c r="SGL22" s="360" t="s">
        <v>1325</v>
      </c>
      <c r="SGM22" s="360" t="s">
        <v>1325</v>
      </c>
      <c r="SGN22" s="360" t="s">
        <v>1325</v>
      </c>
      <c r="SGO22" s="360" t="s">
        <v>1325</v>
      </c>
      <c r="SGP22" s="360" t="s">
        <v>1325</v>
      </c>
      <c r="SGQ22" s="360" t="s">
        <v>1325</v>
      </c>
      <c r="SGR22" s="360" t="s">
        <v>1325</v>
      </c>
      <c r="SGS22" s="360" t="s">
        <v>1325</v>
      </c>
      <c r="SGT22" s="360" t="s">
        <v>1325</v>
      </c>
      <c r="SGU22" s="360" t="s">
        <v>1325</v>
      </c>
      <c r="SGV22" s="360" t="s">
        <v>1325</v>
      </c>
      <c r="SGW22" s="360" t="s">
        <v>1325</v>
      </c>
      <c r="SGX22" s="360" t="s">
        <v>1325</v>
      </c>
      <c r="SGY22" s="360" t="s">
        <v>1325</v>
      </c>
      <c r="SGZ22" s="360" t="s">
        <v>1325</v>
      </c>
      <c r="SHA22" s="360" t="s">
        <v>1325</v>
      </c>
      <c r="SHB22" s="360" t="s">
        <v>1325</v>
      </c>
      <c r="SHC22" s="360" t="s">
        <v>1325</v>
      </c>
      <c r="SHD22" s="360" t="s">
        <v>1325</v>
      </c>
      <c r="SHE22" s="360" t="s">
        <v>1325</v>
      </c>
      <c r="SHF22" s="360" t="s">
        <v>1325</v>
      </c>
      <c r="SHG22" s="360" t="s">
        <v>1325</v>
      </c>
      <c r="SHH22" s="360" t="s">
        <v>1325</v>
      </c>
      <c r="SHI22" s="360" t="s">
        <v>1325</v>
      </c>
      <c r="SHJ22" s="360" t="s">
        <v>1325</v>
      </c>
      <c r="SHK22" s="360" t="s">
        <v>1325</v>
      </c>
      <c r="SHL22" s="360" t="s">
        <v>1325</v>
      </c>
      <c r="SHM22" s="360" t="s">
        <v>1325</v>
      </c>
      <c r="SHN22" s="360" t="s">
        <v>1325</v>
      </c>
      <c r="SHO22" s="360" t="s">
        <v>1325</v>
      </c>
      <c r="SHP22" s="360" t="s">
        <v>1325</v>
      </c>
      <c r="SHQ22" s="360" t="s">
        <v>1325</v>
      </c>
      <c r="SHR22" s="360" t="s">
        <v>1325</v>
      </c>
      <c r="SHS22" s="360" t="s">
        <v>1325</v>
      </c>
      <c r="SHT22" s="360" t="s">
        <v>1325</v>
      </c>
      <c r="SHU22" s="360" t="s">
        <v>1325</v>
      </c>
      <c r="SHV22" s="360" t="s">
        <v>1325</v>
      </c>
      <c r="SHW22" s="360" t="s">
        <v>1325</v>
      </c>
      <c r="SHX22" s="360" t="s">
        <v>1325</v>
      </c>
      <c r="SHY22" s="360" t="s">
        <v>1325</v>
      </c>
      <c r="SHZ22" s="360" t="s">
        <v>1325</v>
      </c>
      <c r="SIA22" s="360" t="s">
        <v>1325</v>
      </c>
      <c r="SIB22" s="360" t="s">
        <v>1325</v>
      </c>
      <c r="SIC22" s="360" t="s">
        <v>1325</v>
      </c>
      <c r="SID22" s="360" t="s">
        <v>1325</v>
      </c>
      <c r="SIE22" s="360" t="s">
        <v>1325</v>
      </c>
      <c r="SIF22" s="360" t="s">
        <v>1325</v>
      </c>
      <c r="SIG22" s="360" t="s">
        <v>1325</v>
      </c>
      <c r="SIH22" s="360" t="s">
        <v>1325</v>
      </c>
      <c r="SII22" s="360" t="s">
        <v>1325</v>
      </c>
      <c r="SIJ22" s="360" t="s">
        <v>1325</v>
      </c>
      <c r="SIK22" s="360" t="s">
        <v>1325</v>
      </c>
      <c r="SIL22" s="360" t="s">
        <v>1325</v>
      </c>
      <c r="SIM22" s="360" t="s">
        <v>1325</v>
      </c>
      <c r="SIN22" s="360" t="s">
        <v>1325</v>
      </c>
      <c r="SIO22" s="360" t="s">
        <v>1325</v>
      </c>
      <c r="SIP22" s="360" t="s">
        <v>1325</v>
      </c>
      <c r="SIQ22" s="360" t="s">
        <v>1325</v>
      </c>
      <c r="SIR22" s="360" t="s">
        <v>1325</v>
      </c>
      <c r="SIS22" s="360" t="s">
        <v>1325</v>
      </c>
      <c r="SIT22" s="360" t="s">
        <v>1325</v>
      </c>
      <c r="SIU22" s="360" t="s">
        <v>1325</v>
      </c>
      <c r="SIV22" s="360" t="s">
        <v>1325</v>
      </c>
      <c r="SIW22" s="360" t="s">
        <v>1325</v>
      </c>
      <c r="SIX22" s="360" t="s">
        <v>1325</v>
      </c>
      <c r="SIY22" s="360" t="s">
        <v>1325</v>
      </c>
      <c r="SIZ22" s="360" t="s">
        <v>1325</v>
      </c>
      <c r="SJA22" s="360" t="s">
        <v>1325</v>
      </c>
      <c r="SJB22" s="360" t="s">
        <v>1325</v>
      </c>
      <c r="SJC22" s="360" t="s">
        <v>1325</v>
      </c>
      <c r="SJD22" s="360" t="s">
        <v>1325</v>
      </c>
      <c r="SJE22" s="360" t="s">
        <v>1325</v>
      </c>
      <c r="SJF22" s="360" t="s">
        <v>1325</v>
      </c>
      <c r="SJG22" s="360" t="s">
        <v>1325</v>
      </c>
      <c r="SJH22" s="360" t="s">
        <v>1325</v>
      </c>
      <c r="SJI22" s="360" t="s">
        <v>1325</v>
      </c>
      <c r="SJJ22" s="360" t="s">
        <v>1325</v>
      </c>
      <c r="SJK22" s="360" t="s">
        <v>1325</v>
      </c>
      <c r="SJL22" s="360" t="s">
        <v>1325</v>
      </c>
      <c r="SJM22" s="360" t="s">
        <v>1325</v>
      </c>
      <c r="SJN22" s="360" t="s">
        <v>1325</v>
      </c>
      <c r="SJO22" s="360" t="s">
        <v>1325</v>
      </c>
      <c r="SJP22" s="360" t="s">
        <v>1325</v>
      </c>
      <c r="SJQ22" s="360" t="s">
        <v>1325</v>
      </c>
      <c r="SJR22" s="360" t="s">
        <v>1325</v>
      </c>
      <c r="SJS22" s="360" t="s">
        <v>1325</v>
      </c>
      <c r="SJT22" s="360" t="s">
        <v>1325</v>
      </c>
      <c r="SJU22" s="360" t="s">
        <v>1325</v>
      </c>
      <c r="SJV22" s="360" t="s">
        <v>1325</v>
      </c>
      <c r="SJW22" s="360" t="s">
        <v>1325</v>
      </c>
      <c r="SJX22" s="360" t="s">
        <v>1325</v>
      </c>
      <c r="SJY22" s="360" t="s">
        <v>1325</v>
      </c>
      <c r="SJZ22" s="360" t="s">
        <v>1325</v>
      </c>
      <c r="SKA22" s="360" t="s">
        <v>1325</v>
      </c>
      <c r="SKB22" s="360" t="s">
        <v>1325</v>
      </c>
      <c r="SKC22" s="360" t="s">
        <v>1325</v>
      </c>
      <c r="SKD22" s="360" t="s">
        <v>1325</v>
      </c>
      <c r="SKE22" s="360" t="s">
        <v>1325</v>
      </c>
      <c r="SKF22" s="360" t="s">
        <v>1325</v>
      </c>
      <c r="SKG22" s="360" t="s">
        <v>1325</v>
      </c>
      <c r="SKH22" s="360" t="s">
        <v>1325</v>
      </c>
      <c r="SKI22" s="360" t="s">
        <v>1325</v>
      </c>
      <c r="SKJ22" s="360" t="s">
        <v>1325</v>
      </c>
      <c r="SKK22" s="360" t="s">
        <v>1325</v>
      </c>
      <c r="SKL22" s="360" t="s">
        <v>1325</v>
      </c>
      <c r="SKM22" s="360" t="s">
        <v>1325</v>
      </c>
      <c r="SKN22" s="360" t="s">
        <v>1325</v>
      </c>
      <c r="SKO22" s="360" t="s">
        <v>1325</v>
      </c>
      <c r="SKP22" s="360" t="s">
        <v>1325</v>
      </c>
      <c r="SKQ22" s="360" t="s">
        <v>1325</v>
      </c>
      <c r="SKR22" s="360" t="s">
        <v>1325</v>
      </c>
      <c r="SKS22" s="360" t="s">
        <v>1325</v>
      </c>
      <c r="SKT22" s="360" t="s">
        <v>1325</v>
      </c>
      <c r="SKU22" s="360" t="s">
        <v>1325</v>
      </c>
      <c r="SKV22" s="360" t="s">
        <v>1325</v>
      </c>
      <c r="SKW22" s="360" t="s">
        <v>1325</v>
      </c>
      <c r="SKX22" s="360" t="s">
        <v>1325</v>
      </c>
      <c r="SKY22" s="360" t="s">
        <v>1325</v>
      </c>
      <c r="SKZ22" s="360" t="s">
        <v>1325</v>
      </c>
      <c r="SLA22" s="360" t="s">
        <v>1325</v>
      </c>
      <c r="SLB22" s="360" t="s">
        <v>1325</v>
      </c>
      <c r="SLC22" s="360" t="s">
        <v>1325</v>
      </c>
      <c r="SLD22" s="360" t="s">
        <v>1325</v>
      </c>
      <c r="SLE22" s="360" t="s">
        <v>1325</v>
      </c>
      <c r="SLF22" s="360" t="s">
        <v>1325</v>
      </c>
      <c r="SLG22" s="360" t="s">
        <v>1325</v>
      </c>
      <c r="SLH22" s="360" t="s">
        <v>1325</v>
      </c>
      <c r="SLI22" s="360" t="s">
        <v>1325</v>
      </c>
      <c r="SLJ22" s="360" t="s">
        <v>1325</v>
      </c>
      <c r="SLK22" s="360" t="s">
        <v>1325</v>
      </c>
      <c r="SLL22" s="360" t="s">
        <v>1325</v>
      </c>
      <c r="SLM22" s="360" t="s">
        <v>1325</v>
      </c>
      <c r="SLN22" s="360" t="s">
        <v>1325</v>
      </c>
      <c r="SLO22" s="360" t="s">
        <v>1325</v>
      </c>
      <c r="SLP22" s="360" t="s">
        <v>1325</v>
      </c>
      <c r="SLQ22" s="360" t="s">
        <v>1325</v>
      </c>
      <c r="SLR22" s="360" t="s">
        <v>1325</v>
      </c>
      <c r="SLS22" s="360" t="s">
        <v>1325</v>
      </c>
      <c r="SLT22" s="360" t="s">
        <v>1325</v>
      </c>
      <c r="SLU22" s="360" t="s">
        <v>1325</v>
      </c>
      <c r="SLV22" s="360" t="s">
        <v>1325</v>
      </c>
      <c r="SLW22" s="360" t="s">
        <v>1325</v>
      </c>
      <c r="SLX22" s="360" t="s">
        <v>1325</v>
      </c>
      <c r="SLY22" s="360" t="s">
        <v>1325</v>
      </c>
      <c r="SLZ22" s="360" t="s">
        <v>1325</v>
      </c>
      <c r="SMA22" s="360" t="s">
        <v>1325</v>
      </c>
      <c r="SMB22" s="360" t="s">
        <v>1325</v>
      </c>
      <c r="SMC22" s="360" t="s">
        <v>1325</v>
      </c>
      <c r="SMD22" s="360" t="s">
        <v>1325</v>
      </c>
      <c r="SME22" s="360" t="s">
        <v>1325</v>
      </c>
      <c r="SMF22" s="360" t="s">
        <v>1325</v>
      </c>
      <c r="SMG22" s="360" t="s">
        <v>1325</v>
      </c>
      <c r="SMH22" s="360" t="s">
        <v>1325</v>
      </c>
      <c r="SMI22" s="360" t="s">
        <v>1325</v>
      </c>
      <c r="SMJ22" s="360" t="s">
        <v>1325</v>
      </c>
      <c r="SMK22" s="360" t="s">
        <v>1325</v>
      </c>
      <c r="SML22" s="360" t="s">
        <v>1325</v>
      </c>
      <c r="SMM22" s="360" t="s">
        <v>1325</v>
      </c>
      <c r="SMN22" s="360" t="s">
        <v>1325</v>
      </c>
      <c r="SMO22" s="360" t="s">
        <v>1325</v>
      </c>
      <c r="SMP22" s="360" t="s">
        <v>1325</v>
      </c>
      <c r="SMQ22" s="360" t="s">
        <v>1325</v>
      </c>
      <c r="SMR22" s="360" t="s">
        <v>1325</v>
      </c>
      <c r="SMS22" s="360" t="s">
        <v>1325</v>
      </c>
      <c r="SMT22" s="360" t="s">
        <v>1325</v>
      </c>
      <c r="SMU22" s="360" t="s">
        <v>1325</v>
      </c>
      <c r="SMV22" s="360" t="s">
        <v>1325</v>
      </c>
      <c r="SMW22" s="360" t="s">
        <v>1325</v>
      </c>
      <c r="SMX22" s="360" t="s">
        <v>1325</v>
      </c>
      <c r="SMY22" s="360" t="s">
        <v>1325</v>
      </c>
      <c r="SMZ22" s="360" t="s">
        <v>1325</v>
      </c>
      <c r="SNA22" s="360" t="s">
        <v>1325</v>
      </c>
      <c r="SNB22" s="360" t="s">
        <v>1325</v>
      </c>
      <c r="SNC22" s="360" t="s">
        <v>1325</v>
      </c>
      <c r="SND22" s="360" t="s">
        <v>1325</v>
      </c>
      <c r="SNE22" s="360" t="s">
        <v>1325</v>
      </c>
      <c r="SNF22" s="360" t="s">
        <v>1325</v>
      </c>
      <c r="SNG22" s="360" t="s">
        <v>1325</v>
      </c>
      <c r="SNH22" s="360" t="s">
        <v>1325</v>
      </c>
      <c r="SNI22" s="360" t="s">
        <v>1325</v>
      </c>
      <c r="SNJ22" s="360" t="s">
        <v>1325</v>
      </c>
      <c r="SNK22" s="360" t="s">
        <v>1325</v>
      </c>
      <c r="SNL22" s="360" t="s">
        <v>1325</v>
      </c>
      <c r="SNM22" s="360" t="s">
        <v>1325</v>
      </c>
      <c r="SNN22" s="360" t="s">
        <v>1325</v>
      </c>
      <c r="SNO22" s="360" t="s">
        <v>1325</v>
      </c>
      <c r="SNP22" s="360" t="s">
        <v>1325</v>
      </c>
      <c r="SNQ22" s="360" t="s">
        <v>1325</v>
      </c>
      <c r="SNR22" s="360" t="s">
        <v>1325</v>
      </c>
      <c r="SNS22" s="360" t="s">
        <v>1325</v>
      </c>
      <c r="SNT22" s="360" t="s">
        <v>1325</v>
      </c>
      <c r="SNU22" s="360" t="s">
        <v>1325</v>
      </c>
      <c r="SNV22" s="360" t="s">
        <v>1325</v>
      </c>
      <c r="SNW22" s="360" t="s">
        <v>1325</v>
      </c>
      <c r="SNX22" s="360" t="s">
        <v>1325</v>
      </c>
      <c r="SNY22" s="360" t="s">
        <v>1325</v>
      </c>
      <c r="SNZ22" s="360" t="s">
        <v>1325</v>
      </c>
      <c r="SOA22" s="360" t="s">
        <v>1325</v>
      </c>
      <c r="SOB22" s="360" t="s">
        <v>1325</v>
      </c>
      <c r="SOC22" s="360" t="s">
        <v>1325</v>
      </c>
      <c r="SOD22" s="360" t="s">
        <v>1325</v>
      </c>
      <c r="SOE22" s="360" t="s">
        <v>1325</v>
      </c>
      <c r="SOF22" s="360" t="s">
        <v>1325</v>
      </c>
      <c r="SOG22" s="360" t="s">
        <v>1325</v>
      </c>
      <c r="SOH22" s="360" t="s">
        <v>1325</v>
      </c>
      <c r="SOI22" s="360" t="s">
        <v>1325</v>
      </c>
      <c r="SOJ22" s="360" t="s">
        <v>1325</v>
      </c>
      <c r="SOK22" s="360" t="s">
        <v>1325</v>
      </c>
      <c r="SOL22" s="360" t="s">
        <v>1325</v>
      </c>
      <c r="SOM22" s="360" t="s">
        <v>1325</v>
      </c>
      <c r="SON22" s="360" t="s">
        <v>1325</v>
      </c>
      <c r="SOO22" s="360" t="s">
        <v>1325</v>
      </c>
      <c r="SOP22" s="360" t="s">
        <v>1325</v>
      </c>
      <c r="SOQ22" s="360" t="s">
        <v>1325</v>
      </c>
      <c r="SOR22" s="360" t="s">
        <v>1325</v>
      </c>
      <c r="SOS22" s="360" t="s">
        <v>1325</v>
      </c>
      <c r="SOT22" s="360" t="s">
        <v>1325</v>
      </c>
      <c r="SOU22" s="360" t="s">
        <v>1325</v>
      </c>
      <c r="SOV22" s="360" t="s">
        <v>1325</v>
      </c>
      <c r="SOW22" s="360" t="s">
        <v>1325</v>
      </c>
      <c r="SOX22" s="360" t="s">
        <v>1325</v>
      </c>
      <c r="SOY22" s="360" t="s">
        <v>1325</v>
      </c>
      <c r="SOZ22" s="360" t="s">
        <v>1325</v>
      </c>
      <c r="SPA22" s="360" t="s">
        <v>1325</v>
      </c>
      <c r="SPB22" s="360" t="s">
        <v>1325</v>
      </c>
      <c r="SPC22" s="360" t="s">
        <v>1325</v>
      </c>
      <c r="SPD22" s="360" t="s">
        <v>1325</v>
      </c>
      <c r="SPE22" s="360" t="s">
        <v>1325</v>
      </c>
      <c r="SPF22" s="360" t="s">
        <v>1325</v>
      </c>
      <c r="SPG22" s="360" t="s">
        <v>1325</v>
      </c>
      <c r="SPH22" s="360" t="s">
        <v>1325</v>
      </c>
      <c r="SPI22" s="360" t="s">
        <v>1325</v>
      </c>
      <c r="SPJ22" s="360" t="s">
        <v>1325</v>
      </c>
      <c r="SPK22" s="360" t="s">
        <v>1325</v>
      </c>
      <c r="SPL22" s="360" t="s">
        <v>1325</v>
      </c>
      <c r="SPM22" s="360" t="s">
        <v>1325</v>
      </c>
      <c r="SPN22" s="360" t="s">
        <v>1325</v>
      </c>
      <c r="SPO22" s="360" t="s">
        <v>1325</v>
      </c>
      <c r="SPP22" s="360" t="s">
        <v>1325</v>
      </c>
      <c r="SPQ22" s="360" t="s">
        <v>1325</v>
      </c>
      <c r="SPR22" s="360" t="s">
        <v>1325</v>
      </c>
      <c r="SPS22" s="360" t="s">
        <v>1325</v>
      </c>
      <c r="SPT22" s="360" t="s">
        <v>1325</v>
      </c>
      <c r="SPU22" s="360" t="s">
        <v>1325</v>
      </c>
      <c r="SPV22" s="360" t="s">
        <v>1325</v>
      </c>
      <c r="SPW22" s="360" t="s">
        <v>1325</v>
      </c>
      <c r="SPX22" s="360" t="s">
        <v>1325</v>
      </c>
      <c r="SPY22" s="360" t="s">
        <v>1325</v>
      </c>
      <c r="SPZ22" s="360" t="s">
        <v>1325</v>
      </c>
      <c r="SQA22" s="360" t="s">
        <v>1325</v>
      </c>
      <c r="SQB22" s="360" t="s">
        <v>1325</v>
      </c>
      <c r="SQC22" s="360" t="s">
        <v>1325</v>
      </c>
      <c r="SQD22" s="360" t="s">
        <v>1325</v>
      </c>
      <c r="SQE22" s="360" t="s">
        <v>1325</v>
      </c>
      <c r="SQF22" s="360" t="s">
        <v>1325</v>
      </c>
      <c r="SQG22" s="360" t="s">
        <v>1325</v>
      </c>
      <c r="SQH22" s="360" t="s">
        <v>1325</v>
      </c>
      <c r="SQI22" s="360" t="s">
        <v>1325</v>
      </c>
      <c r="SQJ22" s="360" t="s">
        <v>1325</v>
      </c>
      <c r="SQK22" s="360" t="s">
        <v>1325</v>
      </c>
      <c r="SQL22" s="360" t="s">
        <v>1325</v>
      </c>
      <c r="SQM22" s="360" t="s">
        <v>1325</v>
      </c>
      <c r="SQN22" s="360" t="s">
        <v>1325</v>
      </c>
      <c r="SQO22" s="360" t="s">
        <v>1325</v>
      </c>
      <c r="SQP22" s="360" t="s">
        <v>1325</v>
      </c>
      <c r="SQQ22" s="360" t="s">
        <v>1325</v>
      </c>
      <c r="SQR22" s="360" t="s">
        <v>1325</v>
      </c>
      <c r="SQS22" s="360" t="s">
        <v>1325</v>
      </c>
      <c r="SQT22" s="360" t="s">
        <v>1325</v>
      </c>
      <c r="SQU22" s="360" t="s">
        <v>1325</v>
      </c>
      <c r="SQV22" s="360" t="s">
        <v>1325</v>
      </c>
      <c r="SQW22" s="360" t="s">
        <v>1325</v>
      </c>
      <c r="SQX22" s="360" t="s">
        <v>1325</v>
      </c>
      <c r="SQY22" s="360" t="s">
        <v>1325</v>
      </c>
      <c r="SQZ22" s="360" t="s">
        <v>1325</v>
      </c>
      <c r="SRA22" s="360" t="s">
        <v>1325</v>
      </c>
      <c r="SRB22" s="360" t="s">
        <v>1325</v>
      </c>
      <c r="SRC22" s="360" t="s">
        <v>1325</v>
      </c>
      <c r="SRD22" s="360" t="s">
        <v>1325</v>
      </c>
      <c r="SRE22" s="360" t="s">
        <v>1325</v>
      </c>
      <c r="SRF22" s="360" t="s">
        <v>1325</v>
      </c>
      <c r="SRG22" s="360" t="s">
        <v>1325</v>
      </c>
      <c r="SRH22" s="360" t="s">
        <v>1325</v>
      </c>
      <c r="SRI22" s="360" t="s">
        <v>1325</v>
      </c>
      <c r="SRJ22" s="360" t="s">
        <v>1325</v>
      </c>
      <c r="SRK22" s="360" t="s">
        <v>1325</v>
      </c>
      <c r="SRL22" s="360" t="s">
        <v>1325</v>
      </c>
      <c r="SRM22" s="360" t="s">
        <v>1325</v>
      </c>
      <c r="SRN22" s="360" t="s">
        <v>1325</v>
      </c>
      <c r="SRO22" s="360" t="s">
        <v>1325</v>
      </c>
      <c r="SRP22" s="360" t="s">
        <v>1325</v>
      </c>
      <c r="SRQ22" s="360" t="s">
        <v>1325</v>
      </c>
      <c r="SRR22" s="360" t="s">
        <v>1325</v>
      </c>
      <c r="SRS22" s="360" t="s">
        <v>1325</v>
      </c>
      <c r="SRT22" s="360" t="s">
        <v>1325</v>
      </c>
      <c r="SRU22" s="360" t="s">
        <v>1325</v>
      </c>
      <c r="SRV22" s="360" t="s">
        <v>1325</v>
      </c>
      <c r="SRW22" s="360" t="s">
        <v>1325</v>
      </c>
      <c r="SRX22" s="360" t="s">
        <v>1325</v>
      </c>
      <c r="SRY22" s="360" t="s">
        <v>1325</v>
      </c>
      <c r="SRZ22" s="360" t="s">
        <v>1325</v>
      </c>
      <c r="SSA22" s="360" t="s">
        <v>1325</v>
      </c>
      <c r="SSB22" s="360" t="s">
        <v>1325</v>
      </c>
      <c r="SSC22" s="360" t="s">
        <v>1325</v>
      </c>
      <c r="SSD22" s="360" t="s">
        <v>1325</v>
      </c>
      <c r="SSE22" s="360" t="s">
        <v>1325</v>
      </c>
      <c r="SSF22" s="360" t="s">
        <v>1325</v>
      </c>
      <c r="SSG22" s="360" t="s">
        <v>1325</v>
      </c>
      <c r="SSH22" s="360" t="s">
        <v>1325</v>
      </c>
      <c r="SSI22" s="360" t="s">
        <v>1325</v>
      </c>
      <c r="SSJ22" s="360" t="s">
        <v>1325</v>
      </c>
      <c r="SSK22" s="360" t="s">
        <v>1325</v>
      </c>
      <c r="SSL22" s="360" t="s">
        <v>1325</v>
      </c>
      <c r="SSM22" s="360" t="s">
        <v>1325</v>
      </c>
      <c r="SSN22" s="360" t="s">
        <v>1325</v>
      </c>
      <c r="SSO22" s="360" t="s">
        <v>1325</v>
      </c>
      <c r="SSP22" s="360" t="s">
        <v>1325</v>
      </c>
      <c r="SSQ22" s="360" t="s">
        <v>1325</v>
      </c>
      <c r="SSR22" s="360" t="s">
        <v>1325</v>
      </c>
      <c r="SSS22" s="360" t="s">
        <v>1325</v>
      </c>
      <c r="SST22" s="360" t="s">
        <v>1325</v>
      </c>
      <c r="SSU22" s="360" t="s">
        <v>1325</v>
      </c>
      <c r="SSV22" s="360" t="s">
        <v>1325</v>
      </c>
      <c r="SSW22" s="360" t="s">
        <v>1325</v>
      </c>
      <c r="SSX22" s="360" t="s">
        <v>1325</v>
      </c>
      <c r="SSY22" s="360" t="s">
        <v>1325</v>
      </c>
      <c r="SSZ22" s="360" t="s">
        <v>1325</v>
      </c>
      <c r="STA22" s="360" t="s">
        <v>1325</v>
      </c>
      <c r="STB22" s="360" t="s">
        <v>1325</v>
      </c>
      <c r="STC22" s="360" t="s">
        <v>1325</v>
      </c>
      <c r="STD22" s="360" t="s">
        <v>1325</v>
      </c>
      <c r="STE22" s="360" t="s">
        <v>1325</v>
      </c>
      <c r="STF22" s="360" t="s">
        <v>1325</v>
      </c>
      <c r="STG22" s="360" t="s">
        <v>1325</v>
      </c>
      <c r="STH22" s="360" t="s">
        <v>1325</v>
      </c>
      <c r="STI22" s="360" t="s">
        <v>1325</v>
      </c>
      <c r="STJ22" s="360" t="s">
        <v>1325</v>
      </c>
      <c r="STK22" s="360" t="s">
        <v>1325</v>
      </c>
      <c r="STL22" s="360" t="s">
        <v>1325</v>
      </c>
      <c r="STM22" s="360" t="s">
        <v>1325</v>
      </c>
      <c r="STN22" s="360" t="s">
        <v>1325</v>
      </c>
      <c r="STO22" s="360" t="s">
        <v>1325</v>
      </c>
      <c r="STP22" s="360" t="s">
        <v>1325</v>
      </c>
      <c r="STQ22" s="360" t="s">
        <v>1325</v>
      </c>
      <c r="STR22" s="360" t="s">
        <v>1325</v>
      </c>
      <c r="STS22" s="360" t="s">
        <v>1325</v>
      </c>
      <c r="STT22" s="360" t="s">
        <v>1325</v>
      </c>
      <c r="STU22" s="360" t="s">
        <v>1325</v>
      </c>
      <c r="STV22" s="360" t="s">
        <v>1325</v>
      </c>
      <c r="STW22" s="360" t="s">
        <v>1325</v>
      </c>
      <c r="STX22" s="360" t="s">
        <v>1325</v>
      </c>
      <c r="STY22" s="360" t="s">
        <v>1325</v>
      </c>
      <c r="STZ22" s="360" t="s">
        <v>1325</v>
      </c>
      <c r="SUA22" s="360" t="s">
        <v>1325</v>
      </c>
      <c r="SUB22" s="360" t="s">
        <v>1325</v>
      </c>
      <c r="SUC22" s="360" t="s">
        <v>1325</v>
      </c>
      <c r="SUD22" s="360" t="s">
        <v>1325</v>
      </c>
      <c r="SUE22" s="360" t="s">
        <v>1325</v>
      </c>
      <c r="SUF22" s="360" t="s">
        <v>1325</v>
      </c>
      <c r="SUG22" s="360" t="s">
        <v>1325</v>
      </c>
      <c r="SUH22" s="360" t="s">
        <v>1325</v>
      </c>
      <c r="SUI22" s="360" t="s">
        <v>1325</v>
      </c>
      <c r="SUJ22" s="360" t="s">
        <v>1325</v>
      </c>
      <c r="SUK22" s="360" t="s">
        <v>1325</v>
      </c>
      <c r="SUL22" s="360" t="s">
        <v>1325</v>
      </c>
      <c r="SUM22" s="360" t="s">
        <v>1325</v>
      </c>
      <c r="SUN22" s="360" t="s">
        <v>1325</v>
      </c>
      <c r="SUO22" s="360" t="s">
        <v>1325</v>
      </c>
      <c r="SUP22" s="360" t="s">
        <v>1325</v>
      </c>
      <c r="SUQ22" s="360" t="s">
        <v>1325</v>
      </c>
      <c r="SUR22" s="360" t="s">
        <v>1325</v>
      </c>
      <c r="SUS22" s="360" t="s">
        <v>1325</v>
      </c>
      <c r="SUT22" s="360" t="s">
        <v>1325</v>
      </c>
      <c r="SUU22" s="360" t="s">
        <v>1325</v>
      </c>
      <c r="SUV22" s="360" t="s">
        <v>1325</v>
      </c>
      <c r="SUW22" s="360" t="s">
        <v>1325</v>
      </c>
      <c r="SUX22" s="360" t="s">
        <v>1325</v>
      </c>
      <c r="SUY22" s="360" t="s">
        <v>1325</v>
      </c>
      <c r="SUZ22" s="360" t="s">
        <v>1325</v>
      </c>
      <c r="SVA22" s="360" t="s">
        <v>1325</v>
      </c>
      <c r="SVB22" s="360" t="s">
        <v>1325</v>
      </c>
      <c r="SVC22" s="360" t="s">
        <v>1325</v>
      </c>
      <c r="SVD22" s="360" t="s">
        <v>1325</v>
      </c>
      <c r="SVE22" s="360" t="s">
        <v>1325</v>
      </c>
      <c r="SVF22" s="360" t="s">
        <v>1325</v>
      </c>
      <c r="SVG22" s="360" t="s">
        <v>1325</v>
      </c>
      <c r="SVH22" s="360" t="s">
        <v>1325</v>
      </c>
      <c r="SVI22" s="360" t="s">
        <v>1325</v>
      </c>
      <c r="SVJ22" s="360" t="s">
        <v>1325</v>
      </c>
      <c r="SVK22" s="360" t="s">
        <v>1325</v>
      </c>
      <c r="SVL22" s="360" t="s">
        <v>1325</v>
      </c>
      <c r="SVM22" s="360" t="s">
        <v>1325</v>
      </c>
      <c r="SVN22" s="360" t="s">
        <v>1325</v>
      </c>
      <c r="SVO22" s="360" t="s">
        <v>1325</v>
      </c>
      <c r="SVP22" s="360" t="s">
        <v>1325</v>
      </c>
      <c r="SVQ22" s="360" t="s">
        <v>1325</v>
      </c>
      <c r="SVR22" s="360" t="s">
        <v>1325</v>
      </c>
      <c r="SVS22" s="360" t="s">
        <v>1325</v>
      </c>
      <c r="SVT22" s="360" t="s">
        <v>1325</v>
      </c>
      <c r="SVU22" s="360" t="s">
        <v>1325</v>
      </c>
      <c r="SVV22" s="360" t="s">
        <v>1325</v>
      </c>
      <c r="SVW22" s="360" t="s">
        <v>1325</v>
      </c>
      <c r="SVX22" s="360" t="s">
        <v>1325</v>
      </c>
      <c r="SVY22" s="360" t="s">
        <v>1325</v>
      </c>
      <c r="SVZ22" s="360" t="s">
        <v>1325</v>
      </c>
      <c r="SWA22" s="360" t="s">
        <v>1325</v>
      </c>
      <c r="SWB22" s="360" t="s">
        <v>1325</v>
      </c>
      <c r="SWC22" s="360" t="s">
        <v>1325</v>
      </c>
      <c r="SWD22" s="360" t="s">
        <v>1325</v>
      </c>
      <c r="SWE22" s="360" t="s">
        <v>1325</v>
      </c>
      <c r="SWF22" s="360" t="s">
        <v>1325</v>
      </c>
      <c r="SWG22" s="360" t="s">
        <v>1325</v>
      </c>
      <c r="SWH22" s="360" t="s">
        <v>1325</v>
      </c>
      <c r="SWI22" s="360" t="s">
        <v>1325</v>
      </c>
      <c r="SWJ22" s="360" t="s">
        <v>1325</v>
      </c>
      <c r="SWK22" s="360" t="s">
        <v>1325</v>
      </c>
      <c r="SWL22" s="360" t="s">
        <v>1325</v>
      </c>
      <c r="SWM22" s="360" t="s">
        <v>1325</v>
      </c>
      <c r="SWN22" s="360" t="s">
        <v>1325</v>
      </c>
      <c r="SWO22" s="360" t="s">
        <v>1325</v>
      </c>
      <c r="SWP22" s="360" t="s">
        <v>1325</v>
      </c>
      <c r="SWQ22" s="360" t="s">
        <v>1325</v>
      </c>
      <c r="SWR22" s="360" t="s">
        <v>1325</v>
      </c>
      <c r="SWS22" s="360" t="s">
        <v>1325</v>
      </c>
      <c r="SWT22" s="360" t="s">
        <v>1325</v>
      </c>
      <c r="SWU22" s="360" t="s">
        <v>1325</v>
      </c>
      <c r="SWV22" s="360" t="s">
        <v>1325</v>
      </c>
      <c r="SWW22" s="360" t="s">
        <v>1325</v>
      </c>
      <c r="SWX22" s="360" t="s">
        <v>1325</v>
      </c>
      <c r="SWY22" s="360" t="s">
        <v>1325</v>
      </c>
      <c r="SWZ22" s="360" t="s">
        <v>1325</v>
      </c>
      <c r="SXA22" s="360" t="s">
        <v>1325</v>
      </c>
      <c r="SXB22" s="360" t="s">
        <v>1325</v>
      </c>
      <c r="SXC22" s="360" t="s">
        <v>1325</v>
      </c>
      <c r="SXD22" s="360" t="s">
        <v>1325</v>
      </c>
      <c r="SXE22" s="360" t="s">
        <v>1325</v>
      </c>
      <c r="SXF22" s="360" t="s">
        <v>1325</v>
      </c>
      <c r="SXG22" s="360" t="s">
        <v>1325</v>
      </c>
      <c r="SXH22" s="360" t="s">
        <v>1325</v>
      </c>
      <c r="SXI22" s="360" t="s">
        <v>1325</v>
      </c>
      <c r="SXJ22" s="360" t="s">
        <v>1325</v>
      </c>
      <c r="SXK22" s="360" t="s">
        <v>1325</v>
      </c>
      <c r="SXL22" s="360" t="s">
        <v>1325</v>
      </c>
      <c r="SXM22" s="360" t="s">
        <v>1325</v>
      </c>
      <c r="SXN22" s="360" t="s">
        <v>1325</v>
      </c>
      <c r="SXO22" s="360" t="s">
        <v>1325</v>
      </c>
      <c r="SXP22" s="360" t="s">
        <v>1325</v>
      </c>
      <c r="SXQ22" s="360" t="s">
        <v>1325</v>
      </c>
      <c r="SXR22" s="360" t="s">
        <v>1325</v>
      </c>
      <c r="SXS22" s="360" t="s">
        <v>1325</v>
      </c>
      <c r="SXT22" s="360" t="s">
        <v>1325</v>
      </c>
      <c r="SXU22" s="360" t="s">
        <v>1325</v>
      </c>
      <c r="SXV22" s="360" t="s">
        <v>1325</v>
      </c>
      <c r="SXW22" s="360" t="s">
        <v>1325</v>
      </c>
      <c r="SXX22" s="360" t="s">
        <v>1325</v>
      </c>
      <c r="SXY22" s="360" t="s">
        <v>1325</v>
      </c>
      <c r="SXZ22" s="360" t="s">
        <v>1325</v>
      </c>
      <c r="SYA22" s="360" t="s">
        <v>1325</v>
      </c>
      <c r="SYB22" s="360" t="s">
        <v>1325</v>
      </c>
      <c r="SYC22" s="360" t="s">
        <v>1325</v>
      </c>
      <c r="SYD22" s="360" t="s">
        <v>1325</v>
      </c>
      <c r="SYE22" s="360" t="s">
        <v>1325</v>
      </c>
      <c r="SYF22" s="360" t="s">
        <v>1325</v>
      </c>
      <c r="SYG22" s="360" t="s">
        <v>1325</v>
      </c>
      <c r="SYH22" s="360" t="s">
        <v>1325</v>
      </c>
      <c r="SYI22" s="360" t="s">
        <v>1325</v>
      </c>
      <c r="SYJ22" s="360" t="s">
        <v>1325</v>
      </c>
      <c r="SYK22" s="360" t="s">
        <v>1325</v>
      </c>
      <c r="SYL22" s="360" t="s">
        <v>1325</v>
      </c>
      <c r="SYM22" s="360" t="s">
        <v>1325</v>
      </c>
      <c r="SYN22" s="360" t="s">
        <v>1325</v>
      </c>
      <c r="SYO22" s="360" t="s">
        <v>1325</v>
      </c>
      <c r="SYP22" s="360" t="s">
        <v>1325</v>
      </c>
      <c r="SYQ22" s="360" t="s">
        <v>1325</v>
      </c>
      <c r="SYR22" s="360" t="s">
        <v>1325</v>
      </c>
      <c r="SYS22" s="360" t="s">
        <v>1325</v>
      </c>
      <c r="SYT22" s="360" t="s">
        <v>1325</v>
      </c>
      <c r="SYU22" s="360" t="s">
        <v>1325</v>
      </c>
      <c r="SYV22" s="360" t="s">
        <v>1325</v>
      </c>
      <c r="SYW22" s="360" t="s">
        <v>1325</v>
      </c>
      <c r="SYX22" s="360" t="s">
        <v>1325</v>
      </c>
      <c r="SYY22" s="360" t="s">
        <v>1325</v>
      </c>
      <c r="SYZ22" s="360" t="s">
        <v>1325</v>
      </c>
      <c r="SZA22" s="360" t="s">
        <v>1325</v>
      </c>
      <c r="SZB22" s="360" t="s">
        <v>1325</v>
      </c>
      <c r="SZC22" s="360" t="s">
        <v>1325</v>
      </c>
      <c r="SZD22" s="360" t="s">
        <v>1325</v>
      </c>
      <c r="SZE22" s="360" t="s">
        <v>1325</v>
      </c>
      <c r="SZF22" s="360" t="s">
        <v>1325</v>
      </c>
      <c r="SZG22" s="360" t="s">
        <v>1325</v>
      </c>
      <c r="SZH22" s="360" t="s">
        <v>1325</v>
      </c>
      <c r="SZI22" s="360" t="s">
        <v>1325</v>
      </c>
      <c r="SZJ22" s="360" t="s">
        <v>1325</v>
      </c>
      <c r="SZK22" s="360" t="s">
        <v>1325</v>
      </c>
      <c r="SZL22" s="360" t="s">
        <v>1325</v>
      </c>
      <c r="SZM22" s="360" t="s">
        <v>1325</v>
      </c>
      <c r="SZN22" s="360" t="s">
        <v>1325</v>
      </c>
      <c r="SZO22" s="360" t="s">
        <v>1325</v>
      </c>
      <c r="SZP22" s="360" t="s">
        <v>1325</v>
      </c>
      <c r="SZQ22" s="360" t="s">
        <v>1325</v>
      </c>
      <c r="SZR22" s="360" t="s">
        <v>1325</v>
      </c>
      <c r="SZS22" s="360" t="s">
        <v>1325</v>
      </c>
      <c r="SZT22" s="360" t="s">
        <v>1325</v>
      </c>
      <c r="SZU22" s="360" t="s">
        <v>1325</v>
      </c>
      <c r="SZV22" s="360" t="s">
        <v>1325</v>
      </c>
      <c r="SZW22" s="360" t="s">
        <v>1325</v>
      </c>
      <c r="SZX22" s="360" t="s">
        <v>1325</v>
      </c>
      <c r="SZY22" s="360" t="s">
        <v>1325</v>
      </c>
      <c r="SZZ22" s="360" t="s">
        <v>1325</v>
      </c>
      <c r="TAA22" s="360" t="s">
        <v>1325</v>
      </c>
      <c r="TAB22" s="360" t="s">
        <v>1325</v>
      </c>
      <c r="TAC22" s="360" t="s">
        <v>1325</v>
      </c>
      <c r="TAD22" s="360" t="s">
        <v>1325</v>
      </c>
      <c r="TAE22" s="360" t="s">
        <v>1325</v>
      </c>
      <c r="TAF22" s="360" t="s">
        <v>1325</v>
      </c>
      <c r="TAG22" s="360" t="s">
        <v>1325</v>
      </c>
      <c r="TAH22" s="360" t="s">
        <v>1325</v>
      </c>
      <c r="TAI22" s="360" t="s">
        <v>1325</v>
      </c>
      <c r="TAJ22" s="360" t="s">
        <v>1325</v>
      </c>
      <c r="TAK22" s="360" t="s">
        <v>1325</v>
      </c>
      <c r="TAL22" s="360" t="s">
        <v>1325</v>
      </c>
      <c r="TAM22" s="360" t="s">
        <v>1325</v>
      </c>
      <c r="TAN22" s="360" t="s">
        <v>1325</v>
      </c>
      <c r="TAO22" s="360" t="s">
        <v>1325</v>
      </c>
      <c r="TAP22" s="360" t="s">
        <v>1325</v>
      </c>
      <c r="TAQ22" s="360" t="s">
        <v>1325</v>
      </c>
      <c r="TAR22" s="360" t="s">
        <v>1325</v>
      </c>
      <c r="TAS22" s="360" t="s">
        <v>1325</v>
      </c>
      <c r="TAT22" s="360" t="s">
        <v>1325</v>
      </c>
      <c r="TAU22" s="360" t="s">
        <v>1325</v>
      </c>
      <c r="TAV22" s="360" t="s">
        <v>1325</v>
      </c>
      <c r="TAW22" s="360" t="s">
        <v>1325</v>
      </c>
      <c r="TAX22" s="360" t="s">
        <v>1325</v>
      </c>
      <c r="TAY22" s="360" t="s">
        <v>1325</v>
      </c>
      <c r="TAZ22" s="360" t="s">
        <v>1325</v>
      </c>
      <c r="TBA22" s="360" t="s">
        <v>1325</v>
      </c>
      <c r="TBB22" s="360" t="s">
        <v>1325</v>
      </c>
      <c r="TBC22" s="360" t="s">
        <v>1325</v>
      </c>
      <c r="TBD22" s="360" t="s">
        <v>1325</v>
      </c>
      <c r="TBE22" s="360" t="s">
        <v>1325</v>
      </c>
      <c r="TBF22" s="360" t="s">
        <v>1325</v>
      </c>
      <c r="TBG22" s="360" t="s">
        <v>1325</v>
      </c>
      <c r="TBH22" s="360" t="s">
        <v>1325</v>
      </c>
      <c r="TBI22" s="360" t="s">
        <v>1325</v>
      </c>
      <c r="TBJ22" s="360" t="s">
        <v>1325</v>
      </c>
      <c r="TBK22" s="360" t="s">
        <v>1325</v>
      </c>
      <c r="TBL22" s="360" t="s">
        <v>1325</v>
      </c>
      <c r="TBM22" s="360" t="s">
        <v>1325</v>
      </c>
      <c r="TBN22" s="360" t="s">
        <v>1325</v>
      </c>
      <c r="TBO22" s="360" t="s">
        <v>1325</v>
      </c>
      <c r="TBP22" s="360" t="s">
        <v>1325</v>
      </c>
      <c r="TBQ22" s="360" t="s">
        <v>1325</v>
      </c>
      <c r="TBR22" s="360" t="s">
        <v>1325</v>
      </c>
      <c r="TBS22" s="360" t="s">
        <v>1325</v>
      </c>
      <c r="TBT22" s="360" t="s">
        <v>1325</v>
      </c>
      <c r="TBU22" s="360" t="s">
        <v>1325</v>
      </c>
      <c r="TBV22" s="360" t="s">
        <v>1325</v>
      </c>
      <c r="TBW22" s="360" t="s">
        <v>1325</v>
      </c>
      <c r="TBX22" s="360" t="s">
        <v>1325</v>
      </c>
      <c r="TBY22" s="360" t="s">
        <v>1325</v>
      </c>
      <c r="TBZ22" s="360" t="s">
        <v>1325</v>
      </c>
      <c r="TCA22" s="360" t="s">
        <v>1325</v>
      </c>
      <c r="TCB22" s="360" t="s">
        <v>1325</v>
      </c>
      <c r="TCC22" s="360" t="s">
        <v>1325</v>
      </c>
      <c r="TCD22" s="360" t="s">
        <v>1325</v>
      </c>
      <c r="TCE22" s="360" t="s">
        <v>1325</v>
      </c>
      <c r="TCF22" s="360" t="s">
        <v>1325</v>
      </c>
      <c r="TCG22" s="360" t="s">
        <v>1325</v>
      </c>
      <c r="TCH22" s="360" t="s">
        <v>1325</v>
      </c>
      <c r="TCI22" s="360" t="s">
        <v>1325</v>
      </c>
      <c r="TCJ22" s="360" t="s">
        <v>1325</v>
      </c>
      <c r="TCK22" s="360" t="s">
        <v>1325</v>
      </c>
      <c r="TCL22" s="360" t="s">
        <v>1325</v>
      </c>
      <c r="TCM22" s="360" t="s">
        <v>1325</v>
      </c>
      <c r="TCN22" s="360" t="s">
        <v>1325</v>
      </c>
      <c r="TCO22" s="360" t="s">
        <v>1325</v>
      </c>
      <c r="TCP22" s="360" t="s">
        <v>1325</v>
      </c>
      <c r="TCQ22" s="360" t="s">
        <v>1325</v>
      </c>
      <c r="TCR22" s="360" t="s">
        <v>1325</v>
      </c>
      <c r="TCS22" s="360" t="s">
        <v>1325</v>
      </c>
      <c r="TCT22" s="360" t="s">
        <v>1325</v>
      </c>
      <c r="TCU22" s="360" t="s">
        <v>1325</v>
      </c>
      <c r="TCV22" s="360" t="s">
        <v>1325</v>
      </c>
      <c r="TCW22" s="360" t="s">
        <v>1325</v>
      </c>
      <c r="TCX22" s="360" t="s">
        <v>1325</v>
      </c>
      <c r="TCY22" s="360" t="s">
        <v>1325</v>
      </c>
      <c r="TCZ22" s="360" t="s">
        <v>1325</v>
      </c>
      <c r="TDA22" s="360" t="s">
        <v>1325</v>
      </c>
      <c r="TDB22" s="360" t="s">
        <v>1325</v>
      </c>
      <c r="TDC22" s="360" t="s">
        <v>1325</v>
      </c>
      <c r="TDD22" s="360" t="s">
        <v>1325</v>
      </c>
      <c r="TDE22" s="360" t="s">
        <v>1325</v>
      </c>
      <c r="TDF22" s="360" t="s">
        <v>1325</v>
      </c>
      <c r="TDG22" s="360" t="s">
        <v>1325</v>
      </c>
      <c r="TDH22" s="360" t="s">
        <v>1325</v>
      </c>
      <c r="TDI22" s="360" t="s">
        <v>1325</v>
      </c>
      <c r="TDJ22" s="360" t="s">
        <v>1325</v>
      </c>
      <c r="TDK22" s="360" t="s">
        <v>1325</v>
      </c>
      <c r="TDL22" s="360" t="s">
        <v>1325</v>
      </c>
      <c r="TDM22" s="360" t="s">
        <v>1325</v>
      </c>
      <c r="TDN22" s="360" t="s">
        <v>1325</v>
      </c>
      <c r="TDO22" s="360" t="s">
        <v>1325</v>
      </c>
      <c r="TDP22" s="360" t="s">
        <v>1325</v>
      </c>
      <c r="TDQ22" s="360" t="s">
        <v>1325</v>
      </c>
      <c r="TDR22" s="360" t="s">
        <v>1325</v>
      </c>
      <c r="TDS22" s="360" t="s">
        <v>1325</v>
      </c>
      <c r="TDT22" s="360" t="s">
        <v>1325</v>
      </c>
      <c r="TDU22" s="360" t="s">
        <v>1325</v>
      </c>
      <c r="TDV22" s="360" t="s">
        <v>1325</v>
      </c>
      <c r="TDW22" s="360" t="s">
        <v>1325</v>
      </c>
      <c r="TDX22" s="360" t="s">
        <v>1325</v>
      </c>
      <c r="TDY22" s="360" t="s">
        <v>1325</v>
      </c>
      <c r="TDZ22" s="360" t="s">
        <v>1325</v>
      </c>
      <c r="TEA22" s="360" t="s">
        <v>1325</v>
      </c>
      <c r="TEB22" s="360" t="s">
        <v>1325</v>
      </c>
      <c r="TEC22" s="360" t="s">
        <v>1325</v>
      </c>
      <c r="TED22" s="360" t="s">
        <v>1325</v>
      </c>
      <c r="TEE22" s="360" t="s">
        <v>1325</v>
      </c>
      <c r="TEF22" s="360" t="s">
        <v>1325</v>
      </c>
      <c r="TEG22" s="360" t="s">
        <v>1325</v>
      </c>
      <c r="TEH22" s="360" t="s">
        <v>1325</v>
      </c>
      <c r="TEI22" s="360" t="s">
        <v>1325</v>
      </c>
      <c r="TEJ22" s="360" t="s">
        <v>1325</v>
      </c>
      <c r="TEK22" s="360" t="s">
        <v>1325</v>
      </c>
      <c r="TEL22" s="360" t="s">
        <v>1325</v>
      </c>
      <c r="TEM22" s="360" t="s">
        <v>1325</v>
      </c>
      <c r="TEN22" s="360" t="s">
        <v>1325</v>
      </c>
      <c r="TEO22" s="360" t="s">
        <v>1325</v>
      </c>
      <c r="TEP22" s="360" t="s">
        <v>1325</v>
      </c>
      <c r="TEQ22" s="360" t="s">
        <v>1325</v>
      </c>
      <c r="TER22" s="360" t="s">
        <v>1325</v>
      </c>
      <c r="TES22" s="360" t="s">
        <v>1325</v>
      </c>
      <c r="TET22" s="360" t="s">
        <v>1325</v>
      </c>
      <c r="TEU22" s="360" t="s">
        <v>1325</v>
      </c>
      <c r="TEV22" s="360" t="s">
        <v>1325</v>
      </c>
      <c r="TEW22" s="360" t="s">
        <v>1325</v>
      </c>
      <c r="TEX22" s="360" t="s">
        <v>1325</v>
      </c>
      <c r="TEY22" s="360" t="s">
        <v>1325</v>
      </c>
      <c r="TEZ22" s="360" t="s">
        <v>1325</v>
      </c>
      <c r="TFA22" s="360" t="s">
        <v>1325</v>
      </c>
      <c r="TFB22" s="360" t="s">
        <v>1325</v>
      </c>
      <c r="TFC22" s="360" t="s">
        <v>1325</v>
      </c>
      <c r="TFD22" s="360" t="s">
        <v>1325</v>
      </c>
      <c r="TFE22" s="360" t="s">
        <v>1325</v>
      </c>
      <c r="TFF22" s="360" t="s">
        <v>1325</v>
      </c>
      <c r="TFG22" s="360" t="s">
        <v>1325</v>
      </c>
      <c r="TFH22" s="360" t="s">
        <v>1325</v>
      </c>
      <c r="TFI22" s="360" t="s">
        <v>1325</v>
      </c>
      <c r="TFJ22" s="360" t="s">
        <v>1325</v>
      </c>
      <c r="TFK22" s="360" t="s">
        <v>1325</v>
      </c>
      <c r="TFL22" s="360" t="s">
        <v>1325</v>
      </c>
      <c r="TFM22" s="360" t="s">
        <v>1325</v>
      </c>
      <c r="TFN22" s="360" t="s">
        <v>1325</v>
      </c>
      <c r="TFO22" s="360" t="s">
        <v>1325</v>
      </c>
      <c r="TFP22" s="360" t="s">
        <v>1325</v>
      </c>
      <c r="TFQ22" s="360" t="s">
        <v>1325</v>
      </c>
      <c r="TFR22" s="360" t="s">
        <v>1325</v>
      </c>
      <c r="TFS22" s="360" t="s">
        <v>1325</v>
      </c>
      <c r="TFT22" s="360" t="s">
        <v>1325</v>
      </c>
      <c r="TFU22" s="360" t="s">
        <v>1325</v>
      </c>
      <c r="TFV22" s="360" t="s">
        <v>1325</v>
      </c>
      <c r="TFW22" s="360" t="s">
        <v>1325</v>
      </c>
      <c r="TFX22" s="360" t="s">
        <v>1325</v>
      </c>
      <c r="TFY22" s="360" t="s">
        <v>1325</v>
      </c>
      <c r="TFZ22" s="360" t="s">
        <v>1325</v>
      </c>
      <c r="TGA22" s="360" t="s">
        <v>1325</v>
      </c>
      <c r="TGB22" s="360" t="s">
        <v>1325</v>
      </c>
      <c r="TGC22" s="360" t="s">
        <v>1325</v>
      </c>
      <c r="TGD22" s="360" t="s">
        <v>1325</v>
      </c>
      <c r="TGE22" s="360" t="s">
        <v>1325</v>
      </c>
      <c r="TGF22" s="360" t="s">
        <v>1325</v>
      </c>
      <c r="TGG22" s="360" t="s">
        <v>1325</v>
      </c>
      <c r="TGH22" s="360" t="s">
        <v>1325</v>
      </c>
      <c r="TGI22" s="360" t="s">
        <v>1325</v>
      </c>
      <c r="TGJ22" s="360" t="s">
        <v>1325</v>
      </c>
      <c r="TGK22" s="360" t="s">
        <v>1325</v>
      </c>
      <c r="TGL22" s="360" t="s">
        <v>1325</v>
      </c>
      <c r="TGM22" s="360" t="s">
        <v>1325</v>
      </c>
      <c r="TGN22" s="360" t="s">
        <v>1325</v>
      </c>
      <c r="TGO22" s="360" t="s">
        <v>1325</v>
      </c>
      <c r="TGP22" s="360" t="s">
        <v>1325</v>
      </c>
      <c r="TGQ22" s="360" t="s">
        <v>1325</v>
      </c>
      <c r="TGR22" s="360" t="s">
        <v>1325</v>
      </c>
      <c r="TGS22" s="360" t="s">
        <v>1325</v>
      </c>
      <c r="TGT22" s="360" t="s">
        <v>1325</v>
      </c>
      <c r="TGU22" s="360" t="s">
        <v>1325</v>
      </c>
      <c r="TGV22" s="360" t="s">
        <v>1325</v>
      </c>
      <c r="TGW22" s="360" t="s">
        <v>1325</v>
      </c>
      <c r="TGX22" s="360" t="s">
        <v>1325</v>
      </c>
      <c r="TGY22" s="360" t="s">
        <v>1325</v>
      </c>
      <c r="TGZ22" s="360" t="s">
        <v>1325</v>
      </c>
      <c r="THA22" s="360" t="s">
        <v>1325</v>
      </c>
      <c r="THB22" s="360" t="s">
        <v>1325</v>
      </c>
      <c r="THC22" s="360" t="s">
        <v>1325</v>
      </c>
      <c r="THD22" s="360" t="s">
        <v>1325</v>
      </c>
      <c r="THE22" s="360" t="s">
        <v>1325</v>
      </c>
      <c r="THF22" s="360" t="s">
        <v>1325</v>
      </c>
      <c r="THG22" s="360" t="s">
        <v>1325</v>
      </c>
      <c r="THH22" s="360" t="s">
        <v>1325</v>
      </c>
      <c r="THI22" s="360" t="s">
        <v>1325</v>
      </c>
      <c r="THJ22" s="360" t="s">
        <v>1325</v>
      </c>
      <c r="THK22" s="360" t="s">
        <v>1325</v>
      </c>
      <c r="THL22" s="360" t="s">
        <v>1325</v>
      </c>
      <c r="THM22" s="360" t="s">
        <v>1325</v>
      </c>
      <c r="THN22" s="360" t="s">
        <v>1325</v>
      </c>
      <c r="THO22" s="360" t="s">
        <v>1325</v>
      </c>
      <c r="THP22" s="360" t="s">
        <v>1325</v>
      </c>
      <c r="THQ22" s="360" t="s">
        <v>1325</v>
      </c>
      <c r="THR22" s="360" t="s">
        <v>1325</v>
      </c>
      <c r="THS22" s="360" t="s">
        <v>1325</v>
      </c>
      <c r="THT22" s="360" t="s">
        <v>1325</v>
      </c>
      <c r="THU22" s="360" t="s">
        <v>1325</v>
      </c>
      <c r="THV22" s="360" t="s">
        <v>1325</v>
      </c>
      <c r="THW22" s="360" t="s">
        <v>1325</v>
      </c>
      <c r="THX22" s="360" t="s">
        <v>1325</v>
      </c>
      <c r="THY22" s="360" t="s">
        <v>1325</v>
      </c>
      <c r="THZ22" s="360" t="s">
        <v>1325</v>
      </c>
      <c r="TIA22" s="360" t="s">
        <v>1325</v>
      </c>
      <c r="TIB22" s="360" t="s">
        <v>1325</v>
      </c>
      <c r="TIC22" s="360" t="s">
        <v>1325</v>
      </c>
      <c r="TID22" s="360" t="s">
        <v>1325</v>
      </c>
      <c r="TIE22" s="360" t="s">
        <v>1325</v>
      </c>
      <c r="TIF22" s="360" t="s">
        <v>1325</v>
      </c>
      <c r="TIG22" s="360" t="s">
        <v>1325</v>
      </c>
      <c r="TIH22" s="360" t="s">
        <v>1325</v>
      </c>
      <c r="TII22" s="360" t="s">
        <v>1325</v>
      </c>
      <c r="TIJ22" s="360" t="s">
        <v>1325</v>
      </c>
      <c r="TIK22" s="360" t="s">
        <v>1325</v>
      </c>
      <c r="TIL22" s="360" t="s">
        <v>1325</v>
      </c>
      <c r="TIM22" s="360" t="s">
        <v>1325</v>
      </c>
      <c r="TIN22" s="360" t="s">
        <v>1325</v>
      </c>
      <c r="TIO22" s="360" t="s">
        <v>1325</v>
      </c>
      <c r="TIP22" s="360" t="s">
        <v>1325</v>
      </c>
      <c r="TIQ22" s="360" t="s">
        <v>1325</v>
      </c>
      <c r="TIR22" s="360" t="s">
        <v>1325</v>
      </c>
      <c r="TIS22" s="360" t="s">
        <v>1325</v>
      </c>
      <c r="TIT22" s="360" t="s">
        <v>1325</v>
      </c>
      <c r="TIU22" s="360" t="s">
        <v>1325</v>
      </c>
      <c r="TIV22" s="360" t="s">
        <v>1325</v>
      </c>
      <c r="TIW22" s="360" t="s">
        <v>1325</v>
      </c>
      <c r="TIX22" s="360" t="s">
        <v>1325</v>
      </c>
      <c r="TIY22" s="360" t="s">
        <v>1325</v>
      </c>
      <c r="TIZ22" s="360" t="s">
        <v>1325</v>
      </c>
      <c r="TJA22" s="360" t="s">
        <v>1325</v>
      </c>
      <c r="TJB22" s="360" t="s">
        <v>1325</v>
      </c>
      <c r="TJC22" s="360" t="s">
        <v>1325</v>
      </c>
      <c r="TJD22" s="360" t="s">
        <v>1325</v>
      </c>
      <c r="TJE22" s="360" t="s">
        <v>1325</v>
      </c>
      <c r="TJF22" s="360" t="s">
        <v>1325</v>
      </c>
      <c r="TJG22" s="360" t="s">
        <v>1325</v>
      </c>
      <c r="TJH22" s="360" t="s">
        <v>1325</v>
      </c>
      <c r="TJI22" s="360" t="s">
        <v>1325</v>
      </c>
      <c r="TJJ22" s="360" t="s">
        <v>1325</v>
      </c>
      <c r="TJK22" s="360" t="s">
        <v>1325</v>
      </c>
      <c r="TJL22" s="360" t="s">
        <v>1325</v>
      </c>
      <c r="TJM22" s="360" t="s">
        <v>1325</v>
      </c>
      <c r="TJN22" s="360" t="s">
        <v>1325</v>
      </c>
      <c r="TJO22" s="360" t="s">
        <v>1325</v>
      </c>
      <c r="TJP22" s="360" t="s">
        <v>1325</v>
      </c>
      <c r="TJQ22" s="360" t="s">
        <v>1325</v>
      </c>
      <c r="TJR22" s="360" t="s">
        <v>1325</v>
      </c>
      <c r="TJS22" s="360" t="s">
        <v>1325</v>
      </c>
      <c r="TJT22" s="360" t="s">
        <v>1325</v>
      </c>
      <c r="TJU22" s="360" t="s">
        <v>1325</v>
      </c>
      <c r="TJV22" s="360" t="s">
        <v>1325</v>
      </c>
      <c r="TJW22" s="360" t="s">
        <v>1325</v>
      </c>
      <c r="TJX22" s="360" t="s">
        <v>1325</v>
      </c>
      <c r="TJY22" s="360" t="s">
        <v>1325</v>
      </c>
      <c r="TJZ22" s="360" t="s">
        <v>1325</v>
      </c>
      <c r="TKA22" s="360" t="s">
        <v>1325</v>
      </c>
      <c r="TKB22" s="360" t="s">
        <v>1325</v>
      </c>
      <c r="TKC22" s="360" t="s">
        <v>1325</v>
      </c>
      <c r="TKD22" s="360" t="s">
        <v>1325</v>
      </c>
      <c r="TKE22" s="360" t="s">
        <v>1325</v>
      </c>
      <c r="TKF22" s="360" t="s">
        <v>1325</v>
      </c>
      <c r="TKG22" s="360" t="s">
        <v>1325</v>
      </c>
      <c r="TKH22" s="360" t="s">
        <v>1325</v>
      </c>
      <c r="TKI22" s="360" t="s">
        <v>1325</v>
      </c>
      <c r="TKJ22" s="360" t="s">
        <v>1325</v>
      </c>
      <c r="TKK22" s="360" t="s">
        <v>1325</v>
      </c>
      <c r="TKL22" s="360" t="s">
        <v>1325</v>
      </c>
      <c r="TKM22" s="360" t="s">
        <v>1325</v>
      </c>
      <c r="TKN22" s="360" t="s">
        <v>1325</v>
      </c>
      <c r="TKO22" s="360" t="s">
        <v>1325</v>
      </c>
      <c r="TKP22" s="360" t="s">
        <v>1325</v>
      </c>
      <c r="TKQ22" s="360" t="s">
        <v>1325</v>
      </c>
      <c r="TKR22" s="360" t="s">
        <v>1325</v>
      </c>
      <c r="TKS22" s="360" t="s">
        <v>1325</v>
      </c>
      <c r="TKT22" s="360" t="s">
        <v>1325</v>
      </c>
      <c r="TKU22" s="360" t="s">
        <v>1325</v>
      </c>
      <c r="TKV22" s="360" t="s">
        <v>1325</v>
      </c>
      <c r="TKW22" s="360" t="s">
        <v>1325</v>
      </c>
      <c r="TKX22" s="360" t="s">
        <v>1325</v>
      </c>
      <c r="TKY22" s="360" t="s">
        <v>1325</v>
      </c>
      <c r="TKZ22" s="360" t="s">
        <v>1325</v>
      </c>
      <c r="TLA22" s="360" t="s">
        <v>1325</v>
      </c>
      <c r="TLB22" s="360" t="s">
        <v>1325</v>
      </c>
      <c r="TLC22" s="360" t="s">
        <v>1325</v>
      </c>
      <c r="TLD22" s="360" t="s">
        <v>1325</v>
      </c>
      <c r="TLE22" s="360" t="s">
        <v>1325</v>
      </c>
      <c r="TLF22" s="360" t="s">
        <v>1325</v>
      </c>
      <c r="TLG22" s="360" t="s">
        <v>1325</v>
      </c>
      <c r="TLH22" s="360" t="s">
        <v>1325</v>
      </c>
      <c r="TLI22" s="360" t="s">
        <v>1325</v>
      </c>
      <c r="TLJ22" s="360" t="s">
        <v>1325</v>
      </c>
      <c r="TLK22" s="360" t="s">
        <v>1325</v>
      </c>
      <c r="TLL22" s="360" t="s">
        <v>1325</v>
      </c>
      <c r="TLM22" s="360" t="s">
        <v>1325</v>
      </c>
      <c r="TLN22" s="360" t="s">
        <v>1325</v>
      </c>
      <c r="TLO22" s="360" t="s">
        <v>1325</v>
      </c>
      <c r="TLP22" s="360" t="s">
        <v>1325</v>
      </c>
      <c r="TLQ22" s="360" t="s">
        <v>1325</v>
      </c>
      <c r="TLR22" s="360" t="s">
        <v>1325</v>
      </c>
      <c r="TLS22" s="360" t="s">
        <v>1325</v>
      </c>
      <c r="TLT22" s="360" t="s">
        <v>1325</v>
      </c>
      <c r="TLU22" s="360" t="s">
        <v>1325</v>
      </c>
      <c r="TLV22" s="360" t="s">
        <v>1325</v>
      </c>
      <c r="TLW22" s="360" t="s">
        <v>1325</v>
      </c>
      <c r="TLX22" s="360" t="s">
        <v>1325</v>
      </c>
      <c r="TLY22" s="360" t="s">
        <v>1325</v>
      </c>
      <c r="TLZ22" s="360" t="s">
        <v>1325</v>
      </c>
      <c r="TMA22" s="360" t="s">
        <v>1325</v>
      </c>
      <c r="TMB22" s="360" t="s">
        <v>1325</v>
      </c>
      <c r="TMC22" s="360" t="s">
        <v>1325</v>
      </c>
      <c r="TMD22" s="360" t="s">
        <v>1325</v>
      </c>
      <c r="TME22" s="360" t="s">
        <v>1325</v>
      </c>
      <c r="TMF22" s="360" t="s">
        <v>1325</v>
      </c>
      <c r="TMG22" s="360" t="s">
        <v>1325</v>
      </c>
      <c r="TMH22" s="360" t="s">
        <v>1325</v>
      </c>
      <c r="TMI22" s="360" t="s">
        <v>1325</v>
      </c>
      <c r="TMJ22" s="360" t="s">
        <v>1325</v>
      </c>
      <c r="TMK22" s="360" t="s">
        <v>1325</v>
      </c>
      <c r="TML22" s="360" t="s">
        <v>1325</v>
      </c>
      <c r="TMM22" s="360" t="s">
        <v>1325</v>
      </c>
      <c r="TMN22" s="360" t="s">
        <v>1325</v>
      </c>
      <c r="TMO22" s="360" t="s">
        <v>1325</v>
      </c>
      <c r="TMP22" s="360" t="s">
        <v>1325</v>
      </c>
      <c r="TMQ22" s="360" t="s">
        <v>1325</v>
      </c>
      <c r="TMR22" s="360" t="s">
        <v>1325</v>
      </c>
      <c r="TMS22" s="360" t="s">
        <v>1325</v>
      </c>
      <c r="TMT22" s="360" t="s">
        <v>1325</v>
      </c>
      <c r="TMU22" s="360" t="s">
        <v>1325</v>
      </c>
      <c r="TMV22" s="360" t="s">
        <v>1325</v>
      </c>
      <c r="TMW22" s="360" t="s">
        <v>1325</v>
      </c>
      <c r="TMX22" s="360" t="s">
        <v>1325</v>
      </c>
      <c r="TMY22" s="360" t="s">
        <v>1325</v>
      </c>
      <c r="TMZ22" s="360" t="s">
        <v>1325</v>
      </c>
      <c r="TNA22" s="360" t="s">
        <v>1325</v>
      </c>
      <c r="TNB22" s="360" t="s">
        <v>1325</v>
      </c>
      <c r="TNC22" s="360" t="s">
        <v>1325</v>
      </c>
      <c r="TND22" s="360" t="s">
        <v>1325</v>
      </c>
      <c r="TNE22" s="360" t="s">
        <v>1325</v>
      </c>
      <c r="TNF22" s="360" t="s">
        <v>1325</v>
      </c>
      <c r="TNG22" s="360" t="s">
        <v>1325</v>
      </c>
      <c r="TNH22" s="360" t="s">
        <v>1325</v>
      </c>
      <c r="TNI22" s="360" t="s">
        <v>1325</v>
      </c>
      <c r="TNJ22" s="360" t="s">
        <v>1325</v>
      </c>
      <c r="TNK22" s="360" t="s">
        <v>1325</v>
      </c>
      <c r="TNL22" s="360" t="s">
        <v>1325</v>
      </c>
      <c r="TNM22" s="360" t="s">
        <v>1325</v>
      </c>
      <c r="TNN22" s="360" t="s">
        <v>1325</v>
      </c>
      <c r="TNO22" s="360" t="s">
        <v>1325</v>
      </c>
      <c r="TNP22" s="360" t="s">
        <v>1325</v>
      </c>
      <c r="TNQ22" s="360" t="s">
        <v>1325</v>
      </c>
      <c r="TNR22" s="360" t="s">
        <v>1325</v>
      </c>
      <c r="TNS22" s="360" t="s">
        <v>1325</v>
      </c>
      <c r="TNT22" s="360" t="s">
        <v>1325</v>
      </c>
      <c r="TNU22" s="360" t="s">
        <v>1325</v>
      </c>
      <c r="TNV22" s="360" t="s">
        <v>1325</v>
      </c>
      <c r="TNW22" s="360" t="s">
        <v>1325</v>
      </c>
      <c r="TNX22" s="360" t="s">
        <v>1325</v>
      </c>
      <c r="TNY22" s="360" t="s">
        <v>1325</v>
      </c>
      <c r="TNZ22" s="360" t="s">
        <v>1325</v>
      </c>
      <c r="TOA22" s="360" t="s">
        <v>1325</v>
      </c>
      <c r="TOB22" s="360" t="s">
        <v>1325</v>
      </c>
      <c r="TOC22" s="360" t="s">
        <v>1325</v>
      </c>
      <c r="TOD22" s="360" t="s">
        <v>1325</v>
      </c>
      <c r="TOE22" s="360" t="s">
        <v>1325</v>
      </c>
      <c r="TOF22" s="360" t="s">
        <v>1325</v>
      </c>
      <c r="TOG22" s="360" t="s">
        <v>1325</v>
      </c>
      <c r="TOH22" s="360" t="s">
        <v>1325</v>
      </c>
      <c r="TOI22" s="360" t="s">
        <v>1325</v>
      </c>
      <c r="TOJ22" s="360" t="s">
        <v>1325</v>
      </c>
      <c r="TOK22" s="360" t="s">
        <v>1325</v>
      </c>
      <c r="TOL22" s="360" t="s">
        <v>1325</v>
      </c>
      <c r="TOM22" s="360" t="s">
        <v>1325</v>
      </c>
      <c r="TON22" s="360" t="s">
        <v>1325</v>
      </c>
      <c r="TOO22" s="360" t="s">
        <v>1325</v>
      </c>
      <c r="TOP22" s="360" t="s">
        <v>1325</v>
      </c>
      <c r="TOQ22" s="360" t="s">
        <v>1325</v>
      </c>
      <c r="TOR22" s="360" t="s">
        <v>1325</v>
      </c>
      <c r="TOS22" s="360" t="s">
        <v>1325</v>
      </c>
      <c r="TOT22" s="360" t="s">
        <v>1325</v>
      </c>
      <c r="TOU22" s="360" t="s">
        <v>1325</v>
      </c>
      <c r="TOV22" s="360" t="s">
        <v>1325</v>
      </c>
      <c r="TOW22" s="360" t="s">
        <v>1325</v>
      </c>
      <c r="TOX22" s="360" t="s">
        <v>1325</v>
      </c>
      <c r="TOY22" s="360" t="s">
        <v>1325</v>
      </c>
      <c r="TOZ22" s="360" t="s">
        <v>1325</v>
      </c>
      <c r="TPA22" s="360" t="s">
        <v>1325</v>
      </c>
      <c r="TPB22" s="360" t="s">
        <v>1325</v>
      </c>
      <c r="TPC22" s="360" t="s">
        <v>1325</v>
      </c>
      <c r="TPD22" s="360" t="s">
        <v>1325</v>
      </c>
      <c r="TPE22" s="360" t="s">
        <v>1325</v>
      </c>
      <c r="TPF22" s="360" t="s">
        <v>1325</v>
      </c>
      <c r="TPG22" s="360" t="s">
        <v>1325</v>
      </c>
      <c r="TPH22" s="360" t="s">
        <v>1325</v>
      </c>
      <c r="TPI22" s="360" t="s">
        <v>1325</v>
      </c>
      <c r="TPJ22" s="360" t="s">
        <v>1325</v>
      </c>
      <c r="TPK22" s="360" t="s">
        <v>1325</v>
      </c>
      <c r="TPL22" s="360" t="s">
        <v>1325</v>
      </c>
      <c r="TPM22" s="360" t="s">
        <v>1325</v>
      </c>
      <c r="TPN22" s="360" t="s">
        <v>1325</v>
      </c>
      <c r="TPO22" s="360" t="s">
        <v>1325</v>
      </c>
      <c r="TPP22" s="360" t="s">
        <v>1325</v>
      </c>
      <c r="TPQ22" s="360" t="s">
        <v>1325</v>
      </c>
      <c r="TPR22" s="360" t="s">
        <v>1325</v>
      </c>
      <c r="TPS22" s="360" t="s">
        <v>1325</v>
      </c>
      <c r="TPT22" s="360" t="s">
        <v>1325</v>
      </c>
      <c r="TPU22" s="360" t="s">
        <v>1325</v>
      </c>
      <c r="TPV22" s="360" t="s">
        <v>1325</v>
      </c>
      <c r="TPW22" s="360" t="s">
        <v>1325</v>
      </c>
      <c r="TPX22" s="360" t="s">
        <v>1325</v>
      </c>
      <c r="TPY22" s="360" t="s">
        <v>1325</v>
      </c>
      <c r="TPZ22" s="360" t="s">
        <v>1325</v>
      </c>
      <c r="TQA22" s="360" t="s">
        <v>1325</v>
      </c>
      <c r="TQB22" s="360" t="s">
        <v>1325</v>
      </c>
      <c r="TQC22" s="360" t="s">
        <v>1325</v>
      </c>
      <c r="TQD22" s="360" t="s">
        <v>1325</v>
      </c>
      <c r="TQE22" s="360" t="s">
        <v>1325</v>
      </c>
      <c r="TQF22" s="360" t="s">
        <v>1325</v>
      </c>
      <c r="TQG22" s="360" t="s">
        <v>1325</v>
      </c>
      <c r="TQH22" s="360" t="s">
        <v>1325</v>
      </c>
      <c r="TQI22" s="360" t="s">
        <v>1325</v>
      </c>
      <c r="TQJ22" s="360" t="s">
        <v>1325</v>
      </c>
      <c r="TQK22" s="360" t="s">
        <v>1325</v>
      </c>
      <c r="TQL22" s="360" t="s">
        <v>1325</v>
      </c>
      <c r="TQM22" s="360" t="s">
        <v>1325</v>
      </c>
      <c r="TQN22" s="360" t="s">
        <v>1325</v>
      </c>
      <c r="TQO22" s="360" t="s">
        <v>1325</v>
      </c>
      <c r="TQP22" s="360" t="s">
        <v>1325</v>
      </c>
      <c r="TQQ22" s="360" t="s">
        <v>1325</v>
      </c>
      <c r="TQR22" s="360" t="s">
        <v>1325</v>
      </c>
      <c r="TQS22" s="360" t="s">
        <v>1325</v>
      </c>
      <c r="TQT22" s="360" t="s">
        <v>1325</v>
      </c>
      <c r="TQU22" s="360" t="s">
        <v>1325</v>
      </c>
      <c r="TQV22" s="360" t="s">
        <v>1325</v>
      </c>
      <c r="TQW22" s="360" t="s">
        <v>1325</v>
      </c>
      <c r="TQX22" s="360" t="s">
        <v>1325</v>
      </c>
      <c r="TQY22" s="360" t="s">
        <v>1325</v>
      </c>
      <c r="TQZ22" s="360" t="s">
        <v>1325</v>
      </c>
      <c r="TRA22" s="360" t="s">
        <v>1325</v>
      </c>
      <c r="TRB22" s="360" t="s">
        <v>1325</v>
      </c>
      <c r="TRC22" s="360" t="s">
        <v>1325</v>
      </c>
      <c r="TRD22" s="360" t="s">
        <v>1325</v>
      </c>
      <c r="TRE22" s="360" t="s">
        <v>1325</v>
      </c>
      <c r="TRF22" s="360" t="s">
        <v>1325</v>
      </c>
      <c r="TRG22" s="360" t="s">
        <v>1325</v>
      </c>
      <c r="TRH22" s="360" t="s">
        <v>1325</v>
      </c>
      <c r="TRI22" s="360" t="s">
        <v>1325</v>
      </c>
      <c r="TRJ22" s="360" t="s">
        <v>1325</v>
      </c>
      <c r="TRK22" s="360" t="s">
        <v>1325</v>
      </c>
      <c r="TRL22" s="360" t="s">
        <v>1325</v>
      </c>
      <c r="TRM22" s="360" t="s">
        <v>1325</v>
      </c>
      <c r="TRN22" s="360" t="s">
        <v>1325</v>
      </c>
      <c r="TRO22" s="360" t="s">
        <v>1325</v>
      </c>
      <c r="TRP22" s="360" t="s">
        <v>1325</v>
      </c>
      <c r="TRQ22" s="360" t="s">
        <v>1325</v>
      </c>
      <c r="TRR22" s="360" t="s">
        <v>1325</v>
      </c>
      <c r="TRS22" s="360" t="s">
        <v>1325</v>
      </c>
      <c r="TRT22" s="360" t="s">
        <v>1325</v>
      </c>
      <c r="TRU22" s="360" t="s">
        <v>1325</v>
      </c>
      <c r="TRV22" s="360" t="s">
        <v>1325</v>
      </c>
      <c r="TRW22" s="360" t="s">
        <v>1325</v>
      </c>
      <c r="TRX22" s="360" t="s">
        <v>1325</v>
      </c>
      <c r="TRY22" s="360" t="s">
        <v>1325</v>
      </c>
      <c r="TRZ22" s="360" t="s">
        <v>1325</v>
      </c>
      <c r="TSA22" s="360" t="s">
        <v>1325</v>
      </c>
      <c r="TSB22" s="360" t="s">
        <v>1325</v>
      </c>
      <c r="TSC22" s="360" t="s">
        <v>1325</v>
      </c>
      <c r="TSD22" s="360" t="s">
        <v>1325</v>
      </c>
      <c r="TSE22" s="360" t="s">
        <v>1325</v>
      </c>
      <c r="TSF22" s="360" t="s">
        <v>1325</v>
      </c>
      <c r="TSG22" s="360" t="s">
        <v>1325</v>
      </c>
      <c r="TSH22" s="360" t="s">
        <v>1325</v>
      </c>
      <c r="TSI22" s="360" t="s">
        <v>1325</v>
      </c>
      <c r="TSJ22" s="360" t="s">
        <v>1325</v>
      </c>
      <c r="TSK22" s="360" t="s">
        <v>1325</v>
      </c>
      <c r="TSL22" s="360" t="s">
        <v>1325</v>
      </c>
      <c r="TSM22" s="360" t="s">
        <v>1325</v>
      </c>
      <c r="TSN22" s="360" t="s">
        <v>1325</v>
      </c>
      <c r="TSO22" s="360" t="s">
        <v>1325</v>
      </c>
      <c r="TSP22" s="360" t="s">
        <v>1325</v>
      </c>
      <c r="TSQ22" s="360" t="s">
        <v>1325</v>
      </c>
      <c r="TSR22" s="360" t="s">
        <v>1325</v>
      </c>
      <c r="TSS22" s="360" t="s">
        <v>1325</v>
      </c>
      <c r="TST22" s="360" t="s">
        <v>1325</v>
      </c>
      <c r="TSU22" s="360" t="s">
        <v>1325</v>
      </c>
      <c r="TSV22" s="360" t="s">
        <v>1325</v>
      </c>
      <c r="TSW22" s="360" t="s">
        <v>1325</v>
      </c>
      <c r="TSX22" s="360" t="s">
        <v>1325</v>
      </c>
      <c r="TSY22" s="360" t="s">
        <v>1325</v>
      </c>
      <c r="TSZ22" s="360" t="s">
        <v>1325</v>
      </c>
      <c r="TTA22" s="360" t="s">
        <v>1325</v>
      </c>
      <c r="TTB22" s="360" t="s">
        <v>1325</v>
      </c>
      <c r="TTC22" s="360" t="s">
        <v>1325</v>
      </c>
      <c r="TTD22" s="360" t="s">
        <v>1325</v>
      </c>
      <c r="TTE22" s="360" t="s">
        <v>1325</v>
      </c>
      <c r="TTF22" s="360" t="s">
        <v>1325</v>
      </c>
      <c r="TTG22" s="360" t="s">
        <v>1325</v>
      </c>
      <c r="TTH22" s="360" t="s">
        <v>1325</v>
      </c>
      <c r="TTI22" s="360" t="s">
        <v>1325</v>
      </c>
      <c r="TTJ22" s="360" t="s">
        <v>1325</v>
      </c>
      <c r="TTK22" s="360" t="s">
        <v>1325</v>
      </c>
      <c r="TTL22" s="360" t="s">
        <v>1325</v>
      </c>
      <c r="TTM22" s="360" t="s">
        <v>1325</v>
      </c>
      <c r="TTN22" s="360" t="s">
        <v>1325</v>
      </c>
      <c r="TTO22" s="360" t="s">
        <v>1325</v>
      </c>
      <c r="TTP22" s="360" t="s">
        <v>1325</v>
      </c>
      <c r="TTQ22" s="360" t="s">
        <v>1325</v>
      </c>
      <c r="TTR22" s="360" t="s">
        <v>1325</v>
      </c>
      <c r="TTS22" s="360" t="s">
        <v>1325</v>
      </c>
      <c r="TTT22" s="360" t="s">
        <v>1325</v>
      </c>
      <c r="TTU22" s="360" t="s">
        <v>1325</v>
      </c>
      <c r="TTV22" s="360" t="s">
        <v>1325</v>
      </c>
      <c r="TTW22" s="360" t="s">
        <v>1325</v>
      </c>
      <c r="TTX22" s="360" t="s">
        <v>1325</v>
      </c>
      <c r="TTY22" s="360" t="s">
        <v>1325</v>
      </c>
      <c r="TTZ22" s="360" t="s">
        <v>1325</v>
      </c>
      <c r="TUA22" s="360" t="s">
        <v>1325</v>
      </c>
      <c r="TUB22" s="360" t="s">
        <v>1325</v>
      </c>
      <c r="TUC22" s="360" t="s">
        <v>1325</v>
      </c>
      <c r="TUD22" s="360" t="s">
        <v>1325</v>
      </c>
      <c r="TUE22" s="360" t="s">
        <v>1325</v>
      </c>
      <c r="TUF22" s="360" t="s">
        <v>1325</v>
      </c>
      <c r="TUG22" s="360" t="s">
        <v>1325</v>
      </c>
      <c r="TUH22" s="360" t="s">
        <v>1325</v>
      </c>
      <c r="TUI22" s="360" t="s">
        <v>1325</v>
      </c>
      <c r="TUJ22" s="360" t="s">
        <v>1325</v>
      </c>
      <c r="TUK22" s="360" t="s">
        <v>1325</v>
      </c>
      <c r="TUL22" s="360" t="s">
        <v>1325</v>
      </c>
      <c r="TUM22" s="360" t="s">
        <v>1325</v>
      </c>
      <c r="TUN22" s="360" t="s">
        <v>1325</v>
      </c>
      <c r="TUO22" s="360" t="s">
        <v>1325</v>
      </c>
      <c r="TUP22" s="360" t="s">
        <v>1325</v>
      </c>
      <c r="TUQ22" s="360" t="s">
        <v>1325</v>
      </c>
      <c r="TUR22" s="360" t="s">
        <v>1325</v>
      </c>
      <c r="TUS22" s="360" t="s">
        <v>1325</v>
      </c>
      <c r="TUT22" s="360" t="s">
        <v>1325</v>
      </c>
      <c r="TUU22" s="360" t="s">
        <v>1325</v>
      </c>
      <c r="TUV22" s="360" t="s">
        <v>1325</v>
      </c>
      <c r="TUW22" s="360" t="s">
        <v>1325</v>
      </c>
      <c r="TUX22" s="360" t="s">
        <v>1325</v>
      </c>
      <c r="TUY22" s="360" t="s">
        <v>1325</v>
      </c>
      <c r="TUZ22" s="360" t="s">
        <v>1325</v>
      </c>
      <c r="TVA22" s="360" t="s">
        <v>1325</v>
      </c>
      <c r="TVB22" s="360" t="s">
        <v>1325</v>
      </c>
      <c r="TVC22" s="360" t="s">
        <v>1325</v>
      </c>
      <c r="TVD22" s="360" t="s">
        <v>1325</v>
      </c>
      <c r="TVE22" s="360" t="s">
        <v>1325</v>
      </c>
      <c r="TVF22" s="360" t="s">
        <v>1325</v>
      </c>
      <c r="TVG22" s="360" t="s">
        <v>1325</v>
      </c>
      <c r="TVH22" s="360" t="s">
        <v>1325</v>
      </c>
      <c r="TVI22" s="360" t="s">
        <v>1325</v>
      </c>
      <c r="TVJ22" s="360" t="s">
        <v>1325</v>
      </c>
      <c r="TVK22" s="360" t="s">
        <v>1325</v>
      </c>
      <c r="TVL22" s="360" t="s">
        <v>1325</v>
      </c>
      <c r="TVM22" s="360" t="s">
        <v>1325</v>
      </c>
      <c r="TVN22" s="360" t="s">
        <v>1325</v>
      </c>
      <c r="TVO22" s="360" t="s">
        <v>1325</v>
      </c>
      <c r="TVP22" s="360" t="s">
        <v>1325</v>
      </c>
      <c r="TVQ22" s="360" t="s">
        <v>1325</v>
      </c>
      <c r="TVR22" s="360" t="s">
        <v>1325</v>
      </c>
      <c r="TVS22" s="360" t="s">
        <v>1325</v>
      </c>
      <c r="TVT22" s="360" t="s">
        <v>1325</v>
      </c>
      <c r="TVU22" s="360" t="s">
        <v>1325</v>
      </c>
      <c r="TVV22" s="360" t="s">
        <v>1325</v>
      </c>
      <c r="TVW22" s="360" t="s">
        <v>1325</v>
      </c>
      <c r="TVX22" s="360" t="s">
        <v>1325</v>
      </c>
      <c r="TVY22" s="360" t="s">
        <v>1325</v>
      </c>
      <c r="TVZ22" s="360" t="s">
        <v>1325</v>
      </c>
      <c r="TWA22" s="360" t="s">
        <v>1325</v>
      </c>
      <c r="TWB22" s="360" t="s">
        <v>1325</v>
      </c>
      <c r="TWC22" s="360" t="s">
        <v>1325</v>
      </c>
      <c r="TWD22" s="360" t="s">
        <v>1325</v>
      </c>
      <c r="TWE22" s="360" t="s">
        <v>1325</v>
      </c>
      <c r="TWF22" s="360" t="s">
        <v>1325</v>
      </c>
      <c r="TWG22" s="360" t="s">
        <v>1325</v>
      </c>
      <c r="TWH22" s="360" t="s">
        <v>1325</v>
      </c>
      <c r="TWI22" s="360" t="s">
        <v>1325</v>
      </c>
      <c r="TWJ22" s="360" t="s">
        <v>1325</v>
      </c>
      <c r="TWK22" s="360" t="s">
        <v>1325</v>
      </c>
      <c r="TWL22" s="360" t="s">
        <v>1325</v>
      </c>
      <c r="TWM22" s="360" t="s">
        <v>1325</v>
      </c>
      <c r="TWN22" s="360" t="s">
        <v>1325</v>
      </c>
      <c r="TWO22" s="360" t="s">
        <v>1325</v>
      </c>
      <c r="TWP22" s="360" t="s">
        <v>1325</v>
      </c>
      <c r="TWQ22" s="360" t="s">
        <v>1325</v>
      </c>
      <c r="TWR22" s="360" t="s">
        <v>1325</v>
      </c>
      <c r="TWS22" s="360" t="s">
        <v>1325</v>
      </c>
      <c r="TWT22" s="360" t="s">
        <v>1325</v>
      </c>
      <c r="TWU22" s="360" t="s">
        <v>1325</v>
      </c>
      <c r="TWV22" s="360" t="s">
        <v>1325</v>
      </c>
      <c r="TWW22" s="360" t="s">
        <v>1325</v>
      </c>
      <c r="TWX22" s="360" t="s">
        <v>1325</v>
      </c>
      <c r="TWY22" s="360" t="s">
        <v>1325</v>
      </c>
      <c r="TWZ22" s="360" t="s">
        <v>1325</v>
      </c>
      <c r="TXA22" s="360" t="s">
        <v>1325</v>
      </c>
      <c r="TXB22" s="360" t="s">
        <v>1325</v>
      </c>
      <c r="TXC22" s="360" t="s">
        <v>1325</v>
      </c>
      <c r="TXD22" s="360" t="s">
        <v>1325</v>
      </c>
      <c r="TXE22" s="360" t="s">
        <v>1325</v>
      </c>
      <c r="TXF22" s="360" t="s">
        <v>1325</v>
      </c>
      <c r="TXG22" s="360" t="s">
        <v>1325</v>
      </c>
      <c r="TXH22" s="360" t="s">
        <v>1325</v>
      </c>
      <c r="TXI22" s="360" t="s">
        <v>1325</v>
      </c>
      <c r="TXJ22" s="360" t="s">
        <v>1325</v>
      </c>
      <c r="TXK22" s="360" t="s">
        <v>1325</v>
      </c>
      <c r="TXL22" s="360" t="s">
        <v>1325</v>
      </c>
      <c r="TXM22" s="360" t="s">
        <v>1325</v>
      </c>
      <c r="TXN22" s="360" t="s">
        <v>1325</v>
      </c>
      <c r="TXO22" s="360" t="s">
        <v>1325</v>
      </c>
      <c r="TXP22" s="360" t="s">
        <v>1325</v>
      </c>
      <c r="TXQ22" s="360" t="s">
        <v>1325</v>
      </c>
      <c r="TXR22" s="360" t="s">
        <v>1325</v>
      </c>
      <c r="TXS22" s="360" t="s">
        <v>1325</v>
      </c>
      <c r="TXT22" s="360" t="s">
        <v>1325</v>
      </c>
      <c r="TXU22" s="360" t="s">
        <v>1325</v>
      </c>
      <c r="TXV22" s="360" t="s">
        <v>1325</v>
      </c>
      <c r="TXW22" s="360" t="s">
        <v>1325</v>
      </c>
      <c r="TXX22" s="360" t="s">
        <v>1325</v>
      </c>
      <c r="TXY22" s="360" t="s">
        <v>1325</v>
      </c>
      <c r="TXZ22" s="360" t="s">
        <v>1325</v>
      </c>
      <c r="TYA22" s="360" t="s">
        <v>1325</v>
      </c>
      <c r="TYB22" s="360" t="s">
        <v>1325</v>
      </c>
      <c r="TYC22" s="360" t="s">
        <v>1325</v>
      </c>
      <c r="TYD22" s="360" t="s">
        <v>1325</v>
      </c>
      <c r="TYE22" s="360" t="s">
        <v>1325</v>
      </c>
      <c r="TYF22" s="360" t="s">
        <v>1325</v>
      </c>
      <c r="TYG22" s="360" t="s">
        <v>1325</v>
      </c>
      <c r="TYH22" s="360" t="s">
        <v>1325</v>
      </c>
      <c r="TYI22" s="360" t="s">
        <v>1325</v>
      </c>
      <c r="TYJ22" s="360" t="s">
        <v>1325</v>
      </c>
      <c r="TYK22" s="360" t="s">
        <v>1325</v>
      </c>
      <c r="TYL22" s="360" t="s">
        <v>1325</v>
      </c>
      <c r="TYM22" s="360" t="s">
        <v>1325</v>
      </c>
      <c r="TYN22" s="360" t="s">
        <v>1325</v>
      </c>
      <c r="TYO22" s="360" t="s">
        <v>1325</v>
      </c>
      <c r="TYP22" s="360" t="s">
        <v>1325</v>
      </c>
      <c r="TYQ22" s="360" t="s">
        <v>1325</v>
      </c>
      <c r="TYR22" s="360" t="s">
        <v>1325</v>
      </c>
      <c r="TYS22" s="360" t="s">
        <v>1325</v>
      </c>
      <c r="TYT22" s="360" t="s">
        <v>1325</v>
      </c>
      <c r="TYU22" s="360" t="s">
        <v>1325</v>
      </c>
      <c r="TYV22" s="360" t="s">
        <v>1325</v>
      </c>
      <c r="TYW22" s="360" t="s">
        <v>1325</v>
      </c>
      <c r="TYX22" s="360" t="s">
        <v>1325</v>
      </c>
      <c r="TYY22" s="360" t="s">
        <v>1325</v>
      </c>
      <c r="TYZ22" s="360" t="s">
        <v>1325</v>
      </c>
      <c r="TZA22" s="360" t="s">
        <v>1325</v>
      </c>
      <c r="TZB22" s="360" t="s">
        <v>1325</v>
      </c>
      <c r="TZC22" s="360" t="s">
        <v>1325</v>
      </c>
      <c r="TZD22" s="360" t="s">
        <v>1325</v>
      </c>
      <c r="TZE22" s="360" t="s">
        <v>1325</v>
      </c>
      <c r="TZF22" s="360" t="s">
        <v>1325</v>
      </c>
      <c r="TZG22" s="360" t="s">
        <v>1325</v>
      </c>
      <c r="TZH22" s="360" t="s">
        <v>1325</v>
      </c>
      <c r="TZI22" s="360" t="s">
        <v>1325</v>
      </c>
      <c r="TZJ22" s="360" t="s">
        <v>1325</v>
      </c>
      <c r="TZK22" s="360" t="s">
        <v>1325</v>
      </c>
      <c r="TZL22" s="360" t="s">
        <v>1325</v>
      </c>
      <c r="TZM22" s="360" t="s">
        <v>1325</v>
      </c>
      <c r="TZN22" s="360" t="s">
        <v>1325</v>
      </c>
      <c r="TZO22" s="360" t="s">
        <v>1325</v>
      </c>
      <c r="TZP22" s="360" t="s">
        <v>1325</v>
      </c>
      <c r="TZQ22" s="360" t="s">
        <v>1325</v>
      </c>
      <c r="TZR22" s="360" t="s">
        <v>1325</v>
      </c>
      <c r="TZS22" s="360" t="s">
        <v>1325</v>
      </c>
      <c r="TZT22" s="360" t="s">
        <v>1325</v>
      </c>
      <c r="TZU22" s="360" t="s">
        <v>1325</v>
      </c>
      <c r="TZV22" s="360" t="s">
        <v>1325</v>
      </c>
      <c r="TZW22" s="360" t="s">
        <v>1325</v>
      </c>
      <c r="TZX22" s="360" t="s">
        <v>1325</v>
      </c>
      <c r="TZY22" s="360" t="s">
        <v>1325</v>
      </c>
      <c r="TZZ22" s="360" t="s">
        <v>1325</v>
      </c>
      <c r="UAA22" s="360" t="s">
        <v>1325</v>
      </c>
      <c r="UAB22" s="360" t="s">
        <v>1325</v>
      </c>
      <c r="UAC22" s="360" t="s">
        <v>1325</v>
      </c>
      <c r="UAD22" s="360" t="s">
        <v>1325</v>
      </c>
      <c r="UAE22" s="360" t="s">
        <v>1325</v>
      </c>
      <c r="UAF22" s="360" t="s">
        <v>1325</v>
      </c>
      <c r="UAG22" s="360" t="s">
        <v>1325</v>
      </c>
      <c r="UAH22" s="360" t="s">
        <v>1325</v>
      </c>
      <c r="UAI22" s="360" t="s">
        <v>1325</v>
      </c>
      <c r="UAJ22" s="360" t="s">
        <v>1325</v>
      </c>
      <c r="UAK22" s="360" t="s">
        <v>1325</v>
      </c>
      <c r="UAL22" s="360" t="s">
        <v>1325</v>
      </c>
      <c r="UAM22" s="360" t="s">
        <v>1325</v>
      </c>
      <c r="UAN22" s="360" t="s">
        <v>1325</v>
      </c>
      <c r="UAO22" s="360" t="s">
        <v>1325</v>
      </c>
      <c r="UAP22" s="360" t="s">
        <v>1325</v>
      </c>
      <c r="UAQ22" s="360" t="s">
        <v>1325</v>
      </c>
      <c r="UAR22" s="360" t="s">
        <v>1325</v>
      </c>
      <c r="UAS22" s="360" t="s">
        <v>1325</v>
      </c>
      <c r="UAT22" s="360" t="s">
        <v>1325</v>
      </c>
      <c r="UAU22" s="360" t="s">
        <v>1325</v>
      </c>
      <c r="UAV22" s="360" t="s">
        <v>1325</v>
      </c>
      <c r="UAW22" s="360" t="s">
        <v>1325</v>
      </c>
      <c r="UAX22" s="360" t="s">
        <v>1325</v>
      </c>
      <c r="UAY22" s="360" t="s">
        <v>1325</v>
      </c>
      <c r="UAZ22" s="360" t="s">
        <v>1325</v>
      </c>
      <c r="UBA22" s="360" t="s">
        <v>1325</v>
      </c>
      <c r="UBB22" s="360" t="s">
        <v>1325</v>
      </c>
      <c r="UBC22" s="360" t="s">
        <v>1325</v>
      </c>
      <c r="UBD22" s="360" t="s">
        <v>1325</v>
      </c>
      <c r="UBE22" s="360" t="s">
        <v>1325</v>
      </c>
      <c r="UBF22" s="360" t="s">
        <v>1325</v>
      </c>
      <c r="UBG22" s="360" t="s">
        <v>1325</v>
      </c>
      <c r="UBH22" s="360" t="s">
        <v>1325</v>
      </c>
      <c r="UBI22" s="360" t="s">
        <v>1325</v>
      </c>
      <c r="UBJ22" s="360" t="s">
        <v>1325</v>
      </c>
      <c r="UBK22" s="360" t="s">
        <v>1325</v>
      </c>
      <c r="UBL22" s="360" t="s">
        <v>1325</v>
      </c>
      <c r="UBM22" s="360" t="s">
        <v>1325</v>
      </c>
      <c r="UBN22" s="360" t="s">
        <v>1325</v>
      </c>
      <c r="UBO22" s="360" t="s">
        <v>1325</v>
      </c>
      <c r="UBP22" s="360" t="s">
        <v>1325</v>
      </c>
      <c r="UBQ22" s="360" t="s">
        <v>1325</v>
      </c>
      <c r="UBR22" s="360" t="s">
        <v>1325</v>
      </c>
      <c r="UBS22" s="360" t="s">
        <v>1325</v>
      </c>
      <c r="UBT22" s="360" t="s">
        <v>1325</v>
      </c>
      <c r="UBU22" s="360" t="s">
        <v>1325</v>
      </c>
      <c r="UBV22" s="360" t="s">
        <v>1325</v>
      </c>
      <c r="UBW22" s="360" t="s">
        <v>1325</v>
      </c>
      <c r="UBX22" s="360" t="s">
        <v>1325</v>
      </c>
      <c r="UBY22" s="360" t="s">
        <v>1325</v>
      </c>
      <c r="UBZ22" s="360" t="s">
        <v>1325</v>
      </c>
      <c r="UCA22" s="360" t="s">
        <v>1325</v>
      </c>
      <c r="UCB22" s="360" t="s">
        <v>1325</v>
      </c>
      <c r="UCC22" s="360" t="s">
        <v>1325</v>
      </c>
      <c r="UCD22" s="360" t="s">
        <v>1325</v>
      </c>
      <c r="UCE22" s="360" t="s">
        <v>1325</v>
      </c>
      <c r="UCF22" s="360" t="s">
        <v>1325</v>
      </c>
      <c r="UCG22" s="360" t="s">
        <v>1325</v>
      </c>
      <c r="UCH22" s="360" t="s">
        <v>1325</v>
      </c>
      <c r="UCI22" s="360" t="s">
        <v>1325</v>
      </c>
      <c r="UCJ22" s="360" t="s">
        <v>1325</v>
      </c>
      <c r="UCK22" s="360" t="s">
        <v>1325</v>
      </c>
      <c r="UCL22" s="360" t="s">
        <v>1325</v>
      </c>
      <c r="UCM22" s="360" t="s">
        <v>1325</v>
      </c>
      <c r="UCN22" s="360" t="s">
        <v>1325</v>
      </c>
      <c r="UCO22" s="360" t="s">
        <v>1325</v>
      </c>
      <c r="UCP22" s="360" t="s">
        <v>1325</v>
      </c>
      <c r="UCQ22" s="360" t="s">
        <v>1325</v>
      </c>
      <c r="UCR22" s="360" t="s">
        <v>1325</v>
      </c>
      <c r="UCS22" s="360" t="s">
        <v>1325</v>
      </c>
      <c r="UCT22" s="360" t="s">
        <v>1325</v>
      </c>
      <c r="UCU22" s="360" t="s">
        <v>1325</v>
      </c>
      <c r="UCV22" s="360" t="s">
        <v>1325</v>
      </c>
      <c r="UCW22" s="360" t="s">
        <v>1325</v>
      </c>
      <c r="UCX22" s="360" t="s">
        <v>1325</v>
      </c>
      <c r="UCY22" s="360" t="s">
        <v>1325</v>
      </c>
      <c r="UCZ22" s="360" t="s">
        <v>1325</v>
      </c>
      <c r="UDA22" s="360" t="s">
        <v>1325</v>
      </c>
      <c r="UDB22" s="360" t="s">
        <v>1325</v>
      </c>
      <c r="UDC22" s="360" t="s">
        <v>1325</v>
      </c>
      <c r="UDD22" s="360" t="s">
        <v>1325</v>
      </c>
      <c r="UDE22" s="360" t="s">
        <v>1325</v>
      </c>
      <c r="UDF22" s="360" t="s">
        <v>1325</v>
      </c>
      <c r="UDG22" s="360" t="s">
        <v>1325</v>
      </c>
      <c r="UDH22" s="360" t="s">
        <v>1325</v>
      </c>
      <c r="UDI22" s="360" t="s">
        <v>1325</v>
      </c>
      <c r="UDJ22" s="360" t="s">
        <v>1325</v>
      </c>
      <c r="UDK22" s="360" t="s">
        <v>1325</v>
      </c>
      <c r="UDL22" s="360" t="s">
        <v>1325</v>
      </c>
      <c r="UDM22" s="360" t="s">
        <v>1325</v>
      </c>
      <c r="UDN22" s="360" t="s">
        <v>1325</v>
      </c>
      <c r="UDO22" s="360" t="s">
        <v>1325</v>
      </c>
      <c r="UDP22" s="360" t="s">
        <v>1325</v>
      </c>
      <c r="UDQ22" s="360" t="s">
        <v>1325</v>
      </c>
      <c r="UDR22" s="360" t="s">
        <v>1325</v>
      </c>
      <c r="UDS22" s="360" t="s">
        <v>1325</v>
      </c>
      <c r="UDT22" s="360" t="s">
        <v>1325</v>
      </c>
      <c r="UDU22" s="360" t="s">
        <v>1325</v>
      </c>
      <c r="UDV22" s="360" t="s">
        <v>1325</v>
      </c>
      <c r="UDW22" s="360" t="s">
        <v>1325</v>
      </c>
      <c r="UDX22" s="360" t="s">
        <v>1325</v>
      </c>
      <c r="UDY22" s="360" t="s">
        <v>1325</v>
      </c>
      <c r="UDZ22" s="360" t="s">
        <v>1325</v>
      </c>
      <c r="UEA22" s="360" t="s">
        <v>1325</v>
      </c>
      <c r="UEB22" s="360" t="s">
        <v>1325</v>
      </c>
      <c r="UEC22" s="360" t="s">
        <v>1325</v>
      </c>
      <c r="UED22" s="360" t="s">
        <v>1325</v>
      </c>
      <c r="UEE22" s="360" t="s">
        <v>1325</v>
      </c>
      <c r="UEF22" s="360" t="s">
        <v>1325</v>
      </c>
      <c r="UEG22" s="360" t="s">
        <v>1325</v>
      </c>
      <c r="UEH22" s="360" t="s">
        <v>1325</v>
      </c>
      <c r="UEI22" s="360" t="s">
        <v>1325</v>
      </c>
      <c r="UEJ22" s="360" t="s">
        <v>1325</v>
      </c>
      <c r="UEK22" s="360" t="s">
        <v>1325</v>
      </c>
      <c r="UEL22" s="360" t="s">
        <v>1325</v>
      </c>
      <c r="UEM22" s="360" t="s">
        <v>1325</v>
      </c>
      <c r="UEN22" s="360" t="s">
        <v>1325</v>
      </c>
      <c r="UEO22" s="360" t="s">
        <v>1325</v>
      </c>
      <c r="UEP22" s="360" t="s">
        <v>1325</v>
      </c>
      <c r="UEQ22" s="360" t="s">
        <v>1325</v>
      </c>
      <c r="UER22" s="360" t="s">
        <v>1325</v>
      </c>
      <c r="UES22" s="360" t="s">
        <v>1325</v>
      </c>
      <c r="UET22" s="360" t="s">
        <v>1325</v>
      </c>
      <c r="UEU22" s="360" t="s">
        <v>1325</v>
      </c>
      <c r="UEV22" s="360" t="s">
        <v>1325</v>
      </c>
      <c r="UEW22" s="360" t="s">
        <v>1325</v>
      </c>
      <c r="UEX22" s="360" t="s">
        <v>1325</v>
      </c>
      <c r="UEY22" s="360" t="s">
        <v>1325</v>
      </c>
      <c r="UEZ22" s="360" t="s">
        <v>1325</v>
      </c>
      <c r="UFA22" s="360" t="s">
        <v>1325</v>
      </c>
      <c r="UFB22" s="360" t="s">
        <v>1325</v>
      </c>
      <c r="UFC22" s="360" t="s">
        <v>1325</v>
      </c>
      <c r="UFD22" s="360" t="s">
        <v>1325</v>
      </c>
      <c r="UFE22" s="360" t="s">
        <v>1325</v>
      </c>
      <c r="UFF22" s="360" t="s">
        <v>1325</v>
      </c>
      <c r="UFG22" s="360" t="s">
        <v>1325</v>
      </c>
      <c r="UFH22" s="360" t="s">
        <v>1325</v>
      </c>
      <c r="UFI22" s="360" t="s">
        <v>1325</v>
      </c>
      <c r="UFJ22" s="360" t="s">
        <v>1325</v>
      </c>
      <c r="UFK22" s="360" t="s">
        <v>1325</v>
      </c>
      <c r="UFL22" s="360" t="s">
        <v>1325</v>
      </c>
      <c r="UFM22" s="360" t="s">
        <v>1325</v>
      </c>
      <c r="UFN22" s="360" t="s">
        <v>1325</v>
      </c>
      <c r="UFO22" s="360" t="s">
        <v>1325</v>
      </c>
      <c r="UFP22" s="360" t="s">
        <v>1325</v>
      </c>
      <c r="UFQ22" s="360" t="s">
        <v>1325</v>
      </c>
      <c r="UFR22" s="360" t="s">
        <v>1325</v>
      </c>
      <c r="UFS22" s="360" t="s">
        <v>1325</v>
      </c>
      <c r="UFT22" s="360" t="s">
        <v>1325</v>
      </c>
      <c r="UFU22" s="360" t="s">
        <v>1325</v>
      </c>
      <c r="UFV22" s="360" t="s">
        <v>1325</v>
      </c>
      <c r="UFW22" s="360" t="s">
        <v>1325</v>
      </c>
      <c r="UFX22" s="360" t="s">
        <v>1325</v>
      </c>
      <c r="UFY22" s="360" t="s">
        <v>1325</v>
      </c>
      <c r="UFZ22" s="360" t="s">
        <v>1325</v>
      </c>
      <c r="UGA22" s="360" t="s">
        <v>1325</v>
      </c>
      <c r="UGB22" s="360" t="s">
        <v>1325</v>
      </c>
      <c r="UGC22" s="360" t="s">
        <v>1325</v>
      </c>
      <c r="UGD22" s="360" t="s">
        <v>1325</v>
      </c>
      <c r="UGE22" s="360" t="s">
        <v>1325</v>
      </c>
      <c r="UGF22" s="360" t="s">
        <v>1325</v>
      </c>
      <c r="UGG22" s="360" t="s">
        <v>1325</v>
      </c>
      <c r="UGH22" s="360" t="s">
        <v>1325</v>
      </c>
      <c r="UGI22" s="360" t="s">
        <v>1325</v>
      </c>
      <c r="UGJ22" s="360" t="s">
        <v>1325</v>
      </c>
      <c r="UGK22" s="360" t="s">
        <v>1325</v>
      </c>
      <c r="UGL22" s="360" t="s">
        <v>1325</v>
      </c>
      <c r="UGM22" s="360" t="s">
        <v>1325</v>
      </c>
      <c r="UGN22" s="360" t="s">
        <v>1325</v>
      </c>
      <c r="UGO22" s="360" t="s">
        <v>1325</v>
      </c>
      <c r="UGP22" s="360" t="s">
        <v>1325</v>
      </c>
      <c r="UGQ22" s="360" t="s">
        <v>1325</v>
      </c>
      <c r="UGR22" s="360" t="s">
        <v>1325</v>
      </c>
      <c r="UGS22" s="360" t="s">
        <v>1325</v>
      </c>
      <c r="UGT22" s="360" t="s">
        <v>1325</v>
      </c>
      <c r="UGU22" s="360" t="s">
        <v>1325</v>
      </c>
      <c r="UGV22" s="360" t="s">
        <v>1325</v>
      </c>
      <c r="UGW22" s="360" t="s">
        <v>1325</v>
      </c>
      <c r="UGX22" s="360" t="s">
        <v>1325</v>
      </c>
      <c r="UGY22" s="360" t="s">
        <v>1325</v>
      </c>
      <c r="UGZ22" s="360" t="s">
        <v>1325</v>
      </c>
      <c r="UHA22" s="360" t="s">
        <v>1325</v>
      </c>
      <c r="UHB22" s="360" t="s">
        <v>1325</v>
      </c>
      <c r="UHC22" s="360" t="s">
        <v>1325</v>
      </c>
      <c r="UHD22" s="360" t="s">
        <v>1325</v>
      </c>
      <c r="UHE22" s="360" t="s">
        <v>1325</v>
      </c>
      <c r="UHF22" s="360" t="s">
        <v>1325</v>
      </c>
      <c r="UHG22" s="360" t="s">
        <v>1325</v>
      </c>
      <c r="UHH22" s="360" t="s">
        <v>1325</v>
      </c>
      <c r="UHI22" s="360" t="s">
        <v>1325</v>
      </c>
      <c r="UHJ22" s="360" t="s">
        <v>1325</v>
      </c>
      <c r="UHK22" s="360" t="s">
        <v>1325</v>
      </c>
      <c r="UHL22" s="360" t="s">
        <v>1325</v>
      </c>
      <c r="UHM22" s="360" t="s">
        <v>1325</v>
      </c>
      <c r="UHN22" s="360" t="s">
        <v>1325</v>
      </c>
      <c r="UHO22" s="360" t="s">
        <v>1325</v>
      </c>
      <c r="UHP22" s="360" t="s">
        <v>1325</v>
      </c>
      <c r="UHQ22" s="360" t="s">
        <v>1325</v>
      </c>
      <c r="UHR22" s="360" t="s">
        <v>1325</v>
      </c>
      <c r="UHS22" s="360" t="s">
        <v>1325</v>
      </c>
      <c r="UHT22" s="360" t="s">
        <v>1325</v>
      </c>
      <c r="UHU22" s="360" t="s">
        <v>1325</v>
      </c>
      <c r="UHV22" s="360" t="s">
        <v>1325</v>
      </c>
      <c r="UHW22" s="360" t="s">
        <v>1325</v>
      </c>
      <c r="UHX22" s="360" t="s">
        <v>1325</v>
      </c>
      <c r="UHY22" s="360" t="s">
        <v>1325</v>
      </c>
      <c r="UHZ22" s="360" t="s">
        <v>1325</v>
      </c>
      <c r="UIA22" s="360" t="s">
        <v>1325</v>
      </c>
      <c r="UIB22" s="360" t="s">
        <v>1325</v>
      </c>
      <c r="UIC22" s="360" t="s">
        <v>1325</v>
      </c>
      <c r="UID22" s="360" t="s">
        <v>1325</v>
      </c>
      <c r="UIE22" s="360" t="s">
        <v>1325</v>
      </c>
      <c r="UIF22" s="360" t="s">
        <v>1325</v>
      </c>
      <c r="UIG22" s="360" t="s">
        <v>1325</v>
      </c>
      <c r="UIH22" s="360" t="s">
        <v>1325</v>
      </c>
      <c r="UII22" s="360" t="s">
        <v>1325</v>
      </c>
      <c r="UIJ22" s="360" t="s">
        <v>1325</v>
      </c>
      <c r="UIK22" s="360" t="s">
        <v>1325</v>
      </c>
      <c r="UIL22" s="360" t="s">
        <v>1325</v>
      </c>
      <c r="UIM22" s="360" t="s">
        <v>1325</v>
      </c>
      <c r="UIN22" s="360" t="s">
        <v>1325</v>
      </c>
      <c r="UIO22" s="360" t="s">
        <v>1325</v>
      </c>
      <c r="UIP22" s="360" t="s">
        <v>1325</v>
      </c>
      <c r="UIQ22" s="360" t="s">
        <v>1325</v>
      </c>
      <c r="UIR22" s="360" t="s">
        <v>1325</v>
      </c>
      <c r="UIS22" s="360" t="s">
        <v>1325</v>
      </c>
      <c r="UIT22" s="360" t="s">
        <v>1325</v>
      </c>
      <c r="UIU22" s="360" t="s">
        <v>1325</v>
      </c>
      <c r="UIV22" s="360" t="s">
        <v>1325</v>
      </c>
      <c r="UIW22" s="360" t="s">
        <v>1325</v>
      </c>
      <c r="UIX22" s="360" t="s">
        <v>1325</v>
      </c>
      <c r="UIY22" s="360" t="s">
        <v>1325</v>
      </c>
      <c r="UIZ22" s="360" t="s">
        <v>1325</v>
      </c>
      <c r="UJA22" s="360" t="s">
        <v>1325</v>
      </c>
      <c r="UJB22" s="360" t="s">
        <v>1325</v>
      </c>
      <c r="UJC22" s="360" t="s">
        <v>1325</v>
      </c>
      <c r="UJD22" s="360" t="s">
        <v>1325</v>
      </c>
      <c r="UJE22" s="360" t="s">
        <v>1325</v>
      </c>
      <c r="UJF22" s="360" t="s">
        <v>1325</v>
      </c>
      <c r="UJG22" s="360" t="s">
        <v>1325</v>
      </c>
      <c r="UJH22" s="360" t="s">
        <v>1325</v>
      </c>
      <c r="UJI22" s="360" t="s">
        <v>1325</v>
      </c>
      <c r="UJJ22" s="360" t="s">
        <v>1325</v>
      </c>
      <c r="UJK22" s="360" t="s">
        <v>1325</v>
      </c>
      <c r="UJL22" s="360" t="s">
        <v>1325</v>
      </c>
      <c r="UJM22" s="360" t="s">
        <v>1325</v>
      </c>
      <c r="UJN22" s="360" t="s">
        <v>1325</v>
      </c>
      <c r="UJO22" s="360" t="s">
        <v>1325</v>
      </c>
      <c r="UJP22" s="360" t="s">
        <v>1325</v>
      </c>
      <c r="UJQ22" s="360" t="s">
        <v>1325</v>
      </c>
      <c r="UJR22" s="360" t="s">
        <v>1325</v>
      </c>
      <c r="UJS22" s="360" t="s">
        <v>1325</v>
      </c>
      <c r="UJT22" s="360" t="s">
        <v>1325</v>
      </c>
      <c r="UJU22" s="360" t="s">
        <v>1325</v>
      </c>
      <c r="UJV22" s="360" t="s">
        <v>1325</v>
      </c>
      <c r="UJW22" s="360" t="s">
        <v>1325</v>
      </c>
      <c r="UJX22" s="360" t="s">
        <v>1325</v>
      </c>
      <c r="UJY22" s="360" t="s">
        <v>1325</v>
      </c>
      <c r="UJZ22" s="360" t="s">
        <v>1325</v>
      </c>
      <c r="UKA22" s="360" t="s">
        <v>1325</v>
      </c>
      <c r="UKB22" s="360" t="s">
        <v>1325</v>
      </c>
      <c r="UKC22" s="360" t="s">
        <v>1325</v>
      </c>
      <c r="UKD22" s="360" t="s">
        <v>1325</v>
      </c>
      <c r="UKE22" s="360" t="s">
        <v>1325</v>
      </c>
      <c r="UKF22" s="360" t="s">
        <v>1325</v>
      </c>
      <c r="UKG22" s="360" t="s">
        <v>1325</v>
      </c>
      <c r="UKH22" s="360" t="s">
        <v>1325</v>
      </c>
      <c r="UKI22" s="360" t="s">
        <v>1325</v>
      </c>
      <c r="UKJ22" s="360" t="s">
        <v>1325</v>
      </c>
      <c r="UKK22" s="360" t="s">
        <v>1325</v>
      </c>
      <c r="UKL22" s="360" t="s">
        <v>1325</v>
      </c>
      <c r="UKM22" s="360" t="s">
        <v>1325</v>
      </c>
      <c r="UKN22" s="360" t="s">
        <v>1325</v>
      </c>
      <c r="UKO22" s="360" t="s">
        <v>1325</v>
      </c>
      <c r="UKP22" s="360" t="s">
        <v>1325</v>
      </c>
      <c r="UKQ22" s="360" t="s">
        <v>1325</v>
      </c>
      <c r="UKR22" s="360" t="s">
        <v>1325</v>
      </c>
      <c r="UKS22" s="360" t="s">
        <v>1325</v>
      </c>
      <c r="UKT22" s="360" t="s">
        <v>1325</v>
      </c>
      <c r="UKU22" s="360" t="s">
        <v>1325</v>
      </c>
      <c r="UKV22" s="360" t="s">
        <v>1325</v>
      </c>
      <c r="UKW22" s="360" t="s">
        <v>1325</v>
      </c>
      <c r="UKX22" s="360" t="s">
        <v>1325</v>
      </c>
      <c r="UKY22" s="360" t="s">
        <v>1325</v>
      </c>
      <c r="UKZ22" s="360" t="s">
        <v>1325</v>
      </c>
      <c r="ULA22" s="360" t="s">
        <v>1325</v>
      </c>
      <c r="ULB22" s="360" t="s">
        <v>1325</v>
      </c>
      <c r="ULC22" s="360" t="s">
        <v>1325</v>
      </c>
      <c r="ULD22" s="360" t="s">
        <v>1325</v>
      </c>
      <c r="ULE22" s="360" t="s">
        <v>1325</v>
      </c>
      <c r="ULF22" s="360" t="s">
        <v>1325</v>
      </c>
      <c r="ULG22" s="360" t="s">
        <v>1325</v>
      </c>
      <c r="ULH22" s="360" t="s">
        <v>1325</v>
      </c>
      <c r="ULI22" s="360" t="s">
        <v>1325</v>
      </c>
      <c r="ULJ22" s="360" t="s">
        <v>1325</v>
      </c>
      <c r="ULK22" s="360" t="s">
        <v>1325</v>
      </c>
      <c r="ULL22" s="360" t="s">
        <v>1325</v>
      </c>
      <c r="ULM22" s="360" t="s">
        <v>1325</v>
      </c>
      <c r="ULN22" s="360" t="s">
        <v>1325</v>
      </c>
      <c r="ULO22" s="360" t="s">
        <v>1325</v>
      </c>
      <c r="ULP22" s="360" t="s">
        <v>1325</v>
      </c>
      <c r="ULQ22" s="360" t="s">
        <v>1325</v>
      </c>
      <c r="ULR22" s="360" t="s">
        <v>1325</v>
      </c>
      <c r="ULS22" s="360" t="s">
        <v>1325</v>
      </c>
      <c r="ULT22" s="360" t="s">
        <v>1325</v>
      </c>
      <c r="ULU22" s="360" t="s">
        <v>1325</v>
      </c>
      <c r="ULV22" s="360" t="s">
        <v>1325</v>
      </c>
      <c r="ULW22" s="360" t="s">
        <v>1325</v>
      </c>
      <c r="ULX22" s="360" t="s">
        <v>1325</v>
      </c>
      <c r="ULY22" s="360" t="s">
        <v>1325</v>
      </c>
      <c r="ULZ22" s="360" t="s">
        <v>1325</v>
      </c>
      <c r="UMA22" s="360" t="s">
        <v>1325</v>
      </c>
      <c r="UMB22" s="360" t="s">
        <v>1325</v>
      </c>
      <c r="UMC22" s="360" t="s">
        <v>1325</v>
      </c>
      <c r="UMD22" s="360" t="s">
        <v>1325</v>
      </c>
      <c r="UME22" s="360" t="s">
        <v>1325</v>
      </c>
      <c r="UMF22" s="360" t="s">
        <v>1325</v>
      </c>
      <c r="UMG22" s="360" t="s">
        <v>1325</v>
      </c>
      <c r="UMH22" s="360" t="s">
        <v>1325</v>
      </c>
      <c r="UMI22" s="360" t="s">
        <v>1325</v>
      </c>
      <c r="UMJ22" s="360" t="s">
        <v>1325</v>
      </c>
      <c r="UMK22" s="360" t="s">
        <v>1325</v>
      </c>
      <c r="UML22" s="360" t="s">
        <v>1325</v>
      </c>
      <c r="UMM22" s="360" t="s">
        <v>1325</v>
      </c>
      <c r="UMN22" s="360" t="s">
        <v>1325</v>
      </c>
      <c r="UMO22" s="360" t="s">
        <v>1325</v>
      </c>
      <c r="UMP22" s="360" t="s">
        <v>1325</v>
      </c>
      <c r="UMQ22" s="360" t="s">
        <v>1325</v>
      </c>
      <c r="UMR22" s="360" t="s">
        <v>1325</v>
      </c>
      <c r="UMS22" s="360" t="s">
        <v>1325</v>
      </c>
      <c r="UMT22" s="360" t="s">
        <v>1325</v>
      </c>
      <c r="UMU22" s="360" t="s">
        <v>1325</v>
      </c>
      <c r="UMV22" s="360" t="s">
        <v>1325</v>
      </c>
      <c r="UMW22" s="360" t="s">
        <v>1325</v>
      </c>
      <c r="UMX22" s="360" t="s">
        <v>1325</v>
      </c>
      <c r="UMY22" s="360" t="s">
        <v>1325</v>
      </c>
      <c r="UMZ22" s="360" t="s">
        <v>1325</v>
      </c>
      <c r="UNA22" s="360" t="s">
        <v>1325</v>
      </c>
      <c r="UNB22" s="360" t="s">
        <v>1325</v>
      </c>
      <c r="UNC22" s="360" t="s">
        <v>1325</v>
      </c>
      <c r="UND22" s="360" t="s">
        <v>1325</v>
      </c>
      <c r="UNE22" s="360" t="s">
        <v>1325</v>
      </c>
      <c r="UNF22" s="360" t="s">
        <v>1325</v>
      </c>
      <c r="UNG22" s="360" t="s">
        <v>1325</v>
      </c>
      <c r="UNH22" s="360" t="s">
        <v>1325</v>
      </c>
      <c r="UNI22" s="360" t="s">
        <v>1325</v>
      </c>
      <c r="UNJ22" s="360" t="s">
        <v>1325</v>
      </c>
      <c r="UNK22" s="360" t="s">
        <v>1325</v>
      </c>
      <c r="UNL22" s="360" t="s">
        <v>1325</v>
      </c>
      <c r="UNM22" s="360" t="s">
        <v>1325</v>
      </c>
      <c r="UNN22" s="360" t="s">
        <v>1325</v>
      </c>
      <c r="UNO22" s="360" t="s">
        <v>1325</v>
      </c>
      <c r="UNP22" s="360" t="s">
        <v>1325</v>
      </c>
      <c r="UNQ22" s="360" t="s">
        <v>1325</v>
      </c>
      <c r="UNR22" s="360" t="s">
        <v>1325</v>
      </c>
      <c r="UNS22" s="360" t="s">
        <v>1325</v>
      </c>
      <c r="UNT22" s="360" t="s">
        <v>1325</v>
      </c>
      <c r="UNU22" s="360" t="s">
        <v>1325</v>
      </c>
      <c r="UNV22" s="360" t="s">
        <v>1325</v>
      </c>
      <c r="UNW22" s="360" t="s">
        <v>1325</v>
      </c>
      <c r="UNX22" s="360" t="s">
        <v>1325</v>
      </c>
      <c r="UNY22" s="360" t="s">
        <v>1325</v>
      </c>
      <c r="UNZ22" s="360" t="s">
        <v>1325</v>
      </c>
      <c r="UOA22" s="360" t="s">
        <v>1325</v>
      </c>
      <c r="UOB22" s="360" t="s">
        <v>1325</v>
      </c>
      <c r="UOC22" s="360" t="s">
        <v>1325</v>
      </c>
      <c r="UOD22" s="360" t="s">
        <v>1325</v>
      </c>
      <c r="UOE22" s="360" t="s">
        <v>1325</v>
      </c>
      <c r="UOF22" s="360" t="s">
        <v>1325</v>
      </c>
      <c r="UOG22" s="360" t="s">
        <v>1325</v>
      </c>
      <c r="UOH22" s="360" t="s">
        <v>1325</v>
      </c>
      <c r="UOI22" s="360" t="s">
        <v>1325</v>
      </c>
      <c r="UOJ22" s="360" t="s">
        <v>1325</v>
      </c>
      <c r="UOK22" s="360" t="s">
        <v>1325</v>
      </c>
      <c r="UOL22" s="360" t="s">
        <v>1325</v>
      </c>
      <c r="UOM22" s="360" t="s">
        <v>1325</v>
      </c>
      <c r="UON22" s="360" t="s">
        <v>1325</v>
      </c>
      <c r="UOO22" s="360" t="s">
        <v>1325</v>
      </c>
      <c r="UOP22" s="360" t="s">
        <v>1325</v>
      </c>
      <c r="UOQ22" s="360" t="s">
        <v>1325</v>
      </c>
      <c r="UOR22" s="360" t="s">
        <v>1325</v>
      </c>
      <c r="UOS22" s="360" t="s">
        <v>1325</v>
      </c>
      <c r="UOT22" s="360" t="s">
        <v>1325</v>
      </c>
      <c r="UOU22" s="360" t="s">
        <v>1325</v>
      </c>
      <c r="UOV22" s="360" t="s">
        <v>1325</v>
      </c>
      <c r="UOW22" s="360" t="s">
        <v>1325</v>
      </c>
      <c r="UOX22" s="360" t="s">
        <v>1325</v>
      </c>
      <c r="UOY22" s="360" t="s">
        <v>1325</v>
      </c>
      <c r="UOZ22" s="360" t="s">
        <v>1325</v>
      </c>
      <c r="UPA22" s="360" t="s">
        <v>1325</v>
      </c>
      <c r="UPB22" s="360" t="s">
        <v>1325</v>
      </c>
      <c r="UPC22" s="360" t="s">
        <v>1325</v>
      </c>
      <c r="UPD22" s="360" t="s">
        <v>1325</v>
      </c>
      <c r="UPE22" s="360" t="s">
        <v>1325</v>
      </c>
      <c r="UPF22" s="360" t="s">
        <v>1325</v>
      </c>
      <c r="UPG22" s="360" t="s">
        <v>1325</v>
      </c>
      <c r="UPH22" s="360" t="s">
        <v>1325</v>
      </c>
      <c r="UPI22" s="360" t="s">
        <v>1325</v>
      </c>
      <c r="UPJ22" s="360" t="s">
        <v>1325</v>
      </c>
      <c r="UPK22" s="360" t="s">
        <v>1325</v>
      </c>
      <c r="UPL22" s="360" t="s">
        <v>1325</v>
      </c>
      <c r="UPM22" s="360" t="s">
        <v>1325</v>
      </c>
      <c r="UPN22" s="360" t="s">
        <v>1325</v>
      </c>
      <c r="UPO22" s="360" t="s">
        <v>1325</v>
      </c>
      <c r="UPP22" s="360" t="s">
        <v>1325</v>
      </c>
      <c r="UPQ22" s="360" t="s">
        <v>1325</v>
      </c>
      <c r="UPR22" s="360" t="s">
        <v>1325</v>
      </c>
      <c r="UPS22" s="360" t="s">
        <v>1325</v>
      </c>
      <c r="UPT22" s="360" t="s">
        <v>1325</v>
      </c>
      <c r="UPU22" s="360" t="s">
        <v>1325</v>
      </c>
      <c r="UPV22" s="360" t="s">
        <v>1325</v>
      </c>
      <c r="UPW22" s="360" t="s">
        <v>1325</v>
      </c>
      <c r="UPX22" s="360" t="s">
        <v>1325</v>
      </c>
      <c r="UPY22" s="360" t="s">
        <v>1325</v>
      </c>
      <c r="UPZ22" s="360" t="s">
        <v>1325</v>
      </c>
      <c r="UQA22" s="360" t="s">
        <v>1325</v>
      </c>
      <c r="UQB22" s="360" t="s">
        <v>1325</v>
      </c>
      <c r="UQC22" s="360" t="s">
        <v>1325</v>
      </c>
      <c r="UQD22" s="360" t="s">
        <v>1325</v>
      </c>
      <c r="UQE22" s="360" t="s">
        <v>1325</v>
      </c>
      <c r="UQF22" s="360" t="s">
        <v>1325</v>
      </c>
      <c r="UQG22" s="360" t="s">
        <v>1325</v>
      </c>
      <c r="UQH22" s="360" t="s">
        <v>1325</v>
      </c>
      <c r="UQI22" s="360" t="s">
        <v>1325</v>
      </c>
      <c r="UQJ22" s="360" t="s">
        <v>1325</v>
      </c>
      <c r="UQK22" s="360" t="s">
        <v>1325</v>
      </c>
      <c r="UQL22" s="360" t="s">
        <v>1325</v>
      </c>
      <c r="UQM22" s="360" t="s">
        <v>1325</v>
      </c>
      <c r="UQN22" s="360" t="s">
        <v>1325</v>
      </c>
      <c r="UQO22" s="360" t="s">
        <v>1325</v>
      </c>
      <c r="UQP22" s="360" t="s">
        <v>1325</v>
      </c>
      <c r="UQQ22" s="360" t="s">
        <v>1325</v>
      </c>
      <c r="UQR22" s="360" t="s">
        <v>1325</v>
      </c>
      <c r="UQS22" s="360" t="s">
        <v>1325</v>
      </c>
      <c r="UQT22" s="360" t="s">
        <v>1325</v>
      </c>
      <c r="UQU22" s="360" t="s">
        <v>1325</v>
      </c>
      <c r="UQV22" s="360" t="s">
        <v>1325</v>
      </c>
      <c r="UQW22" s="360" t="s">
        <v>1325</v>
      </c>
      <c r="UQX22" s="360" t="s">
        <v>1325</v>
      </c>
      <c r="UQY22" s="360" t="s">
        <v>1325</v>
      </c>
      <c r="UQZ22" s="360" t="s">
        <v>1325</v>
      </c>
      <c r="URA22" s="360" t="s">
        <v>1325</v>
      </c>
      <c r="URB22" s="360" t="s">
        <v>1325</v>
      </c>
      <c r="URC22" s="360" t="s">
        <v>1325</v>
      </c>
      <c r="URD22" s="360" t="s">
        <v>1325</v>
      </c>
      <c r="URE22" s="360" t="s">
        <v>1325</v>
      </c>
      <c r="URF22" s="360" t="s">
        <v>1325</v>
      </c>
      <c r="URG22" s="360" t="s">
        <v>1325</v>
      </c>
      <c r="URH22" s="360" t="s">
        <v>1325</v>
      </c>
      <c r="URI22" s="360" t="s">
        <v>1325</v>
      </c>
      <c r="URJ22" s="360" t="s">
        <v>1325</v>
      </c>
      <c r="URK22" s="360" t="s">
        <v>1325</v>
      </c>
      <c r="URL22" s="360" t="s">
        <v>1325</v>
      </c>
      <c r="URM22" s="360" t="s">
        <v>1325</v>
      </c>
      <c r="URN22" s="360" t="s">
        <v>1325</v>
      </c>
      <c r="URO22" s="360" t="s">
        <v>1325</v>
      </c>
      <c r="URP22" s="360" t="s">
        <v>1325</v>
      </c>
      <c r="URQ22" s="360" t="s">
        <v>1325</v>
      </c>
      <c r="URR22" s="360" t="s">
        <v>1325</v>
      </c>
      <c r="URS22" s="360" t="s">
        <v>1325</v>
      </c>
      <c r="URT22" s="360" t="s">
        <v>1325</v>
      </c>
      <c r="URU22" s="360" t="s">
        <v>1325</v>
      </c>
      <c r="URV22" s="360" t="s">
        <v>1325</v>
      </c>
      <c r="URW22" s="360" t="s">
        <v>1325</v>
      </c>
      <c r="URX22" s="360" t="s">
        <v>1325</v>
      </c>
      <c r="URY22" s="360" t="s">
        <v>1325</v>
      </c>
      <c r="URZ22" s="360" t="s">
        <v>1325</v>
      </c>
      <c r="USA22" s="360" t="s">
        <v>1325</v>
      </c>
      <c r="USB22" s="360" t="s">
        <v>1325</v>
      </c>
      <c r="USC22" s="360" t="s">
        <v>1325</v>
      </c>
      <c r="USD22" s="360" t="s">
        <v>1325</v>
      </c>
      <c r="USE22" s="360" t="s">
        <v>1325</v>
      </c>
      <c r="USF22" s="360" t="s">
        <v>1325</v>
      </c>
      <c r="USG22" s="360" t="s">
        <v>1325</v>
      </c>
      <c r="USH22" s="360" t="s">
        <v>1325</v>
      </c>
      <c r="USI22" s="360" t="s">
        <v>1325</v>
      </c>
      <c r="USJ22" s="360" t="s">
        <v>1325</v>
      </c>
      <c r="USK22" s="360" t="s">
        <v>1325</v>
      </c>
      <c r="USL22" s="360" t="s">
        <v>1325</v>
      </c>
      <c r="USM22" s="360" t="s">
        <v>1325</v>
      </c>
      <c r="USN22" s="360" t="s">
        <v>1325</v>
      </c>
      <c r="USO22" s="360" t="s">
        <v>1325</v>
      </c>
      <c r="USP22" s="360" t="s">
        <v>1325</v>
      </c>
      <c r="USQ22" s="360" t="s">
        <v>1325</v>
      </c>
      <c r="USR22" s="360" t="s">
        <v>1325</v>
      </c>
      <c r="USS22" s="360" t="s">
        <v>1325</v>
      </c>
      <c r="UST22" s="360" t="s">
        <v>1325</v>
      </c>
      <c r="USU22" s="360" t="s">
        <v>1325</v>
      </c>
      <c r="USV22" s="360" t="s">
        <v>1325</v>
      </c>
      <c r="USW22" s="360" t="s">
        <v>1325</v>
      </c>
      <c r="USX22" s="360" t="s">
        <v>1325</v>
      </c>
      <c r="USY22" s="360" t="s">
        <v>1325</v>
      </c>
      <c r="USZ22" s="360" t="s">
        <v>1325</v>
      </c>
      <c r="UTA22" s="360" t="s">
        <v>1325</v>
      </c>
      <c r="UTB22" s="360" t="s">
        <v>1325</v>
      </c>
      <c r="UTC22" s="360" t="s">
        <v>1325</v>
      </c>
      <c r="UTD22" s="360" t="s">
        <v>1325</v>
      </c>
      <c r="UTE22" s="360" t="s">
        <v>1325</v>
      </c>
      <c r="UTF22" s="360" t="s">
        <v>1325</v>
      </c>
      <c r="UTG22" s="360" t="s">
        <v>1325</v>
      </c>
      <c r="UTH22" s="360" t="s">
        <v>1325</v>
      </c>
      <c r="UTI22" s="360" t="s">
        <v>1325</v>
      </c>
      <c r="UTJ22" s="360" t="s">
        <v>1325</v>
      </c>
      <c r="UTK22" s="360" t="s">
        <v>1325</v>
      </c>
      <c r="UTL22" s="360" t="s">
        <v>1325</v>
      </c>
      <c r="UTM22" s="360" t="s">
        <v>1325</v>
      </c>
      <c r="UTN22" s="360" t="s">
        <v>1325</v>
      </c>
      <c r="UTO22" s="360" t="s">
        <v>1325</v>
      </c>
      <c r="UTP22" s="360" t="s">
        <v>1325</v>
      </c>
      <c r="UTQ22" s="360" t="s">
        <v>1325</v>
      </c>
      <c r="UTR22" s="360" t="s">
        <v>1325</v>
      </c>
      <c r="UTS22" s="360" t="s">
        <v>1325</v>
      </c>
      <c r="UTT22" s="360" t="s">
        <v>1325</v>
      </c>
      <c r="UTU22" s="360" t="s">
        <v>1325</v>
      </c>
      <c r="UTV22" s="360" t="s">
        <v>1325</v>
      </c>
      <c r="UTW22" s="360" t="s">
        <v>1325</v>
      </c>
      <c r="UTX22" s="360" t="s">
        <v>1325</v>
      </c>
      <c r="UTY22" s="360" t="s">
        <v>1325</v>
      </c>
      <c r="UTZ22" s="360" t="s">
        <v>1325</v>
      </c>
      <c r="UUA22" s="360" t="s">
        <v>1325</v>
      </c>
      <c r="UUB22" s="360" t="s">
        <v>1325</v>
      </c>
      <c r="UUC22" s="360" t="s">
        <v>1325</v>
      </c>
      <c r="UUD22" s="360" t="s">
        <v>1325</v>
      </c>
      <c r="UUE22" s="360" t="s">
        <v>1325</v>
      </c>
      <c r="UUF22" s="360" t="s">
        <v>1325</v>
      </c>
      <c r="UUG22" s="360" t="s">
        <v>1325</v>
      </c>
      <c r="UUH22" s="360" t="s">
        <v>1325</v>
      </c>
      <c r="UUI22" s="360" t="s">
        <v>1325</v>
      </c>
      <c r="UUJ22" s="360" t="s">
        <v>1325</v>
      </c>
      <c r="UUK22" s="360" t="s">
        <v>1325</v>
      </c>
      <c r="UUL22" s="360" t="s">
        <v>1325</v>
      </c>
      <c r="UUM22" s="360" t="s">
        <v>1325</v>
      </c>
      <c r="UUN22" s="360" t="s">
        <v>1325</v>
      </c>
      <c r="UUO22" s="360" t="s">
        <v>1325</v>
      </c>
      <c r="UUP22" s="360" t="s">
        <v>1325</v>
      </c>
      <c r="UUQ22" s="360" t="s">
        <v>1325</v>
      </c>
      <c r="UUR22" s="360" t="s">
        <v>1325</v>
      </c>
      <c r="UUS22" s="360" t="s">
        <v>1325</v>
      </c>
      <c r="UUT22" s="360" t="s">
        <v>1325</v>
      </c>
      <c r="UUU22" s="360" t="s">
        <v>1325</v>
      </c>
      <c r="UUV22" s="360" t="s">
        <v>1325</v>
      </c>
      <c r="UUW22" s="360" t="s">
        <v>1325</v>
      </c>
      <c r="UUX22" s="360" t="s">
        <v>1325</v>
      </c>
      <c r="UUY22" s="360" t="s">
        <v>1325</v>
      </c>
      <c r="UUZ22" s="360" t="s">
        <v>1325</v>
      </c>
      <c r="UVA22" s="360" t="s">
        <v>1325</v>
      </c>
      <c r="UVB22" s="360" t="s">
        <v>1325</v>
      </c>
      <c r="UVC22" s="360" t="s">
        <v>1325</v>
      </c>
      <c r="UVD22" s="360" t="s">
        <v>1325</v>
      </c>
      <c r="UVE22" s="360" t="s">
        <v>1325</v>
      </c>
      <c r="UVF22" s="360" t="s">
        <v>1325</v>
      </c>
      <c r="UVG22" s="360" t="s">
        <v>1325</v>
      </c>
      <c r="UVH22" s="360" t="s">
        <v>1325</v>
      </c>
      <c r="UVI22" s="360" t="s">
        <v>1325</v>
      </c>
      <c r="UVJ22" s="360" t="s">
        <v>1325</v>
      </c>
      <c r="UVK22" s="360" t="s">
        <v>1325</v>
      </c>
      <c r="UVL22" s="360" t="s">
        <v>1325</v>
      </c>
      <c r="UVM22" s="360" t="s">
        <v>1325</v>
      </c>
      <c r="UVN22" s="360" t="s">
        <v>1325</v>
      </c>
      <c r="UVO22" s="360" t="s">
        <v>1325</v>
      </c>
      <c r="UVP22" s="360" t="s">
        <v>1325</v>
      </c>
      <c r="UVQ22" s="360" t="s">
        <v>1325</v>
      </c>
      <c r="UVR22" s="360" t="s">
        <v>1325</v>
      </c>
      <c r="UVS22" s="360" t="s">
        <v>1325</v>
      </c>
      <c r="UVT22" s="360" t="s">
        <v>1325</v>
      </c>
      <c r="UVU22" s="360" t="s">
        <v>1325</v>
      </c>
      <c r="UVV22" s="360" t="s">
        <v>1325</v>
      </c>
      <c r="UVW22" s="360" t="s">
        <v>1325</v>
      </c>
      <c r="UVX22" s="360" t="s">
        <v>1325</v>
      </c>
      <c r="UVY22" s="360" t="s">
        <v>1325</v>
      </c>
      <c r="UVZ22" s="360" t="s">
        <v>1325</v>
      </c>
      <c r="UWA22" s="360" t="s">
        <v>1325</v>
      </c>
      <c r="UWB22" s="360" t="s">
        <v>1325</v>
      </c>
      <c r="UWC22" s="360" t="s">
        <v>1325</v>
      </c>
      <c r="UWD22" s="360" t="s">
        <v>1325</v>
      </c>
      <c r="UWE22" s="360" t="s">
        <v>1325</v>
      </c>
      <c r="UWF22" s="360" t="s">
        <v>1325</v>
      </c>
      <c r="UWG22" s="360" t="s">
        <v>1325</v>
      </c>
      <c r="UWH22" s="360" t="s">
        <v>1325</v>
      </c>
      <c r="UWI22" s="360" t="s">
        <v>1325</v>
      </c>
      <c r="UWJ22" s="360" t="s">
        <v>1325</v>
      </c>
      <c r="UWK22" s="360" t="s">
        <v>1325</v>
      </c>
      <c r="UWL22" s="360" t="s">
        <v>1325</v>
      </c>
      <c r="UWM22" s="360" t="s">
        <v>1325</v>
      </c>
      <c r="UWN22" s="360" t="s">
        <v>1325</v>
      </c>
      <c r="UWO22" s="360" t="s">
        <v>1325</v>
      </c>
      <c r="UWP22" s="360" t="s">
        <v>1325</v>
      </c>
      <c r="UWQ22" s="360" t="s">
        <v>1325</v>
      </c>
      <c r="UWR22" s="360" t="s">
        <v>1325</v>
      </c>
      <c r="UWS22" s="360" t="s">
        <v>1325</v>
      </c>
      <c r="UWT22" s="360" t="s">
        <v>1325</v>
      </c>
      <c r="UWU22" s="360" t="s">
        <v>1325</v>
      </c>
      <c r="UWV22" s="360" t="s">
        <v>1325</v>
      </c>
      <c r="UWW22" s="360" t="s">
        <v>1325</v>
      </c>
      <c r="UWX22" s="360" t="s">
        <v>1325</v>
      </c>
      <c r="UWY22" s="360" t="s">
        <v>1325</v>
      </c>
      <c r="UWZ22" s="360" t="s">
        <v>1325</v>
      </c>
      <c r="UXA22" s="360" t="s">
        <v>1325</v>
      </c>
      <c r="UXB22" s="360" t="s">
        <v>1325</v>
      </c>
      <c r="UXC22" s="360" t="s">
        <v>1325</v>
      </c>
      <c r="UXD22" s="360" t="s">
        <v>1325</v>
      </c>
      <c r="UXE22" s="360" t="s">
        <v>1325</v>
      </c>
      <c r="UXF22" s="360" t="s">
        <v>1325</v>
      </c>
      <c r="UXG22" s="360" t="s">
        <v>1325</v>
      </c>
      <c r="UXH22" s="360" t="s">
        <v>1325</v>
      </c>
      <c r="UXI22" s="360" t="s">
        <v>1325</v>
      </c>
      <c r="UXJ22" s="360" t="s">
        <v>1325</v>
      </c>
      <c r="UXK22" s="360" t="s">
        <v>1325</v>
      </c>
      <c r="UXL22" s="360" t="s">
        <v>1325</v>
      </c>
      <c r="UXM22" s="360" t="s">
        <v>1325</v>
      </c>
      <c r="UXN22" s="360" t="s">
        <v>1325</v>
      </c>
      <c r="UXO22" s="360" t="s">
        <v>1325</v>
      </c>
      <c r="UXP22" s="360" t="s">
        <v>1325</v>
      </c>
      <c r="UXQ22" s="360" t="s">
        <v>1325</v>
      </c>
      <c r="UXR22" s="360" t="s">
        <v>1325</v>
      </c>
      <c r="UXS22" s="360" t="s">
        <v>1325</v>
      </c>
      <c r="UXT22" s="360" t="s">
        <v>1325</v>
      </c>
      <c r="UXU22" s="360" t="s">
        <v>1325</v>
      </c>
      <c r="UXV22" s="360" t="s">
        <v>1325</v>
      </c>
      <c r="UXW22" s="360" t="s">
        <v>1325</v>
      </c>
      <c r="UXX22" s="360" t="s">
        <v>1325</v>
      </c>
      <c r="UXY22" s="360" t="s">
        <v>1325</v>
      </c>
      <c r="UXZ22" s="360" t="s">
        <v>1325</v>
      </c>
      <c r="UYA22" s="360" t="s">
        <v>1325</v>
      </c>
      <c r="UYB22" s="360" t="s">
        <v>1325</v>
      </c>
      <c r="UYC22" s="360" t="s">
        <v>1325</v>
      </c>
      <c r="UYD22" s="360" t="s">
        <v>1325</v>
      </c>
      <c r="UYE22" s="360" t="s">
        <v>1325</v>
      </c>
      <c r="UYF22" s="360" t="s">
        <v>1325</v>
      </c>
      <c r="UYG22" s="360" t="s">
        <v>1325</v>
      </c>
      <c r="UYH22" s="360" t="s">
        <v>1325</v>
      </c>
      <c r="UYI22" s="360" t="s">
        <v>1325</v>
      </c>
      <c r="UYJ22" s="360" t="s">
        <v>1325</v>
      </c>
      <c r="UYK22" s="360" t="s">
        <v>1325</v>
      </c>
      <c r="UYL22" s="360" t="s">
        <v>1325</v>
      </c>
      <c r="UYM22" s="360" t="s">
        <v>1325</v>
      </c>
      <c r="UYN22" s="360" t="s">
        <v>1325</v>
      </c>
      <c r="UYO22" s="360" t="s">
        <v>1325</v>
      </c>
      <c r="UYP22" s="360" t="s">
        <v>1325</v>
      </c>
      <c r="UYQ22" s="360" t="s">
        <v>1325</v>
      </c>
      <c r="UYR22" s="360" t="s">
        <v>1325</v>
      </c>
      <c r="UYS22" s="360" t="s">
        <v>1325</v>
      </c>
      <c r="UYT22" s="360" t="s">
        <v>1325</v>
      </c>
      <c r="UYU22" s="360" t="s">
        <v>1325</v>
      </c>
      <c r="UYV22" s="360" t="s">
        <v>1325</v>
      </c>
      <c r="UYW22" s="360" t="s">
        <v>1325</v>
      </c>
      <c r="UYX22" s="360" t="s">
        <v>1325</v>
      </c>
      <c r="UYY22" s="360" t="s">
        <v>1325</v>
      </c>
      <c r="UYZ22" s="360" t="s">
        <v>1325</v>
      </c>
      <c r="UZA22" s="360" t="s">
        <v>1325</v>
      </c>
      <c r="UZB22" s="360" t="s">
        <v>1325</v>
      </c>
      <c r="UZC22" s="360" t="s">
        <v>1325</v>
      </c>
      <c r="UZD22" s="360" t="s">
        <v>1325</v>
      </c>
      <c r="UZE22" s="360" t="s">
        <v>1325</v>
      </c>
      <c r="UZF22" s="360" t="s">
        <v>1325</v>
      </c>
      <c r="UZG22" s="360" t="s">
        <v>1325</v>
      </c>
      <c r="UZH22" s="360" t="s">
        <v>1325</v>
      </c>
      <c r="UZI22" s="360" t="s">
        <v>1325</v>
      </c>
      <c r="UZJ22" s="360" t="s">
        <v>1325</v>
      </c>
      <c r="UZK22" s="360" t="s">
        <v>1325</v>
      </c>
      <c r="UZL22" s="360" t="s">
        <v>1325</v>
      </c>
      <c r="UZM22" s="360" t="s">
        <v>1325</v>
      </c>
      <c r="UZN22" s="360" t="s">
        <v>1325</v>
      </c>
      <c r="UZO22" s="360" t="s">
        <v>1325</v>
      </c>
      <c r="UZP22" s="360" t="s">
        <v>1325</v>
      </c>
      <c r="UZQ22" s="360" t="s">
        <v>1325</v>
      </c>
      <c r="UZR22" s="360" t="s">
        <v>1325</v>
      </c>
      <c r="UZS22" s="360" t="s">
        <v>1325</v>
      </c>
      <c r="UZT22" s="360" t="s">
        <v>1325</v>
      </c>
      <c r="UZU22" s="360" t="s">
        <v>1325</v>
      </c>
      <c r="UZV22" s="360" t="s">
        <v>1325</v>
      </c>
      <c r="UZW22" s="360" t="s">
        <v>1325</v>
      </c>
      <c r="UZX22" s="360" t="s">
        <v>1325</v>
      </c>
      <c r="UZY22" s="360" t="s">
        <v>1325</v>
      </c>
      <c r="UZZ22" s="360" t="s">
        <v>1325</v>
      </c>
      <c r="VAA22" s="360" t="s">
        <v>1325</v>
      </c>
      <c r="VAB22" s="360" t="s">
        <v>1325</v>
      </c>
      <c r="VAC22" s="360" t="s">
        <v>1325</v>
      </c>
      <c r="VAD22" s="360" t="s">
        <v>1325</v>
      </c>
      <c r="VAE22" s="360" t="s">
        <v>1325</v>
      </c>
      <c r="VAF22" s="360" t="s">
        <v>1325</v>
      </c>
      <c r="VAG22" s="360" t="s">
        <v>1325</v>
      </c>
      <c r="VAH22" s="360" t="s">
        <v>1325</v>
      </c>
      <c r="VAI22" s="360" t="s">
        <v>1325</v>
      </c>
      <c r="VAJ22" s="360" t="s">
        <v>1325</v>
      </c>
      <c r="VAK22" s="360" t="s">
        <v>1325</v>
      </c>
      <c r="VAL22" s="360" t="s">
        <v>1325</v>
      </c>
      <c r="VAM22" s="360" t="s">
        <v>1325</v>
      </c>
      <c r="VAN22" s="360" t="s">
        <v>1325</v>
      </c>
      <c r="VAO22" s="360" t="s">
        <v>1325</v>
      </c>
      <c r="VAP22" s="360" t="s">
        <v>1325</v>
      </c>
      <c r="VAQ22" s="360" t="s">
        <v>1325</v>
      </c>
      <c r="VAR22" s="360" t="s">
        <v>1325</v>
      </c>
      <c r="VAS22" s="360" t="s">
        <v>1325</v>
      </c>
      <c r="VAT22" s="360" t="s">
        <v>1325</v>
      </c>
      <c r="VAU22" s="360" t="s">
        <v>1325</v>
      </c>
      <c r="VAV22" s="360" t="s">
        <v>1325</v>
      </c>
      <c r="VAW22" s="360" t="s">
        <v>1325</v>
      </c>
      <c r="VAX22" s="360" t="s">
        <v>1325</v>
      </c>
      <c r="VAY22" s="360" t="s">
        <v>1325</v>
      </c>
      <c r="VAZ22" s="360" t="s">
        <v>1325</v>
      </c>
      <c r="VBA22" s="360" t="s">
        <v>1325</v>
      </c>
      <c r="VBB22" s="360" t="s">
        <v>1325</v>
      </c>
      <c r="VBC22" s="360" t="s">
        <v>1325</v>
      </c>
      <c r="VBD22" s="360" t="s">
        <v>1325</v>
      </c>
      <c r="VBE22" s="360" t="s">
        <v>1325</v>
      </c>
      <c r="VBF22" s="360" t="s">
        <v>1325</v>
      </c>
      <c r="VBG22" s="360" t="s">
        <v>1325</v>
      </c>
      <c r="VBH22" s="360" t="s">
        <v>1325</v>
      </c>
      <c r="VBI22" s="360" t="s">
        <v>1325</v>
      </c>
      <c r="VBJ22" s="360" t="s">
        <v>1325</v>
      </c>
      <c r="VBK22" s="360" t="s">
        <v>1325</v>
      </c>
      <c r="VBL22" s="360" t="s">
        <v>1325</v>
      </c>
      <c r="VBM22" s="360" t="s">
        <v>1325</v>
      </c>
      <c r="VBN22" s="360" t="s">
        <v>1325</v>
      </c>
      <c r="VBO22" s="360" t="s">
        <v>1325</v>
      </c>
      <c r="VBP22" s="360" t="s">
        <v>1325</v>
      </c>
      <c r="VBQ22" s="360" t="s">
        <v>1325</v>
      </c>
      <c r="VBR22" s="360" t="s">
        <v>1325</v>
      </c>
      <c r="VBS22" s="360" t="s">
        <v>1325</v>
      </c>
      <c r="VBT22" s="360" t="s">
        <v>1325</v>
      </c>
      <c r="VBU22" s="360" t="s">
        <v>1325</v>
      </c>
      <c r="VBV22" s="360" t="s">
        <v>1325</v>
      </c>
      <c r="VBW22" s="360" t="s">
        <v>1325</v>
      </c>
      <c r="VBX22" s="360" t="s">
        <v>1325</v>
      </c>
      <c r="VBY22" s="360" t="s">
        <v>1325</v>
      </c>
      <c r="VBZ22" s="360" t="s">
        <v>1325</v>
      </c>
      <c r="VCA22" s="360" t="s">
        <v>1325</v>
      </c>
      <c r="VCB22" s="360" t="s">
        <v>1325</v>
      </c>
      <c r="VCC22" s="360" t="s">
        <v>1325</v>
      </c>
      <c r="VCD22" s="360" t="s">
        <v>1325</v>
      </c>
      <c r="VCE22" s="360" t="s">
        <v>1325</v>
      </c>
      <c r="VCF22" s="360" t="s">
        <v>1325</v>
      </c>
      <c r="VCG22" s="360" t="s">
        <v>1325</v>
      </c>
      <c r="VCH22" s="360" t="s">
        <v>1325</v>
      </c>
      <c r="VCI22" s="360" t="s">
        <v>1325</v>
      </c>
      <c r="VCJ22" s="360" t="s">
        <v>1325</v>
      </c>
      <c r="VCK22" s="360" t="s">
        <v>1325</v>
      </c>
      <c r="VCL22" s="360" t="s">
        <v>1325</v>
      </c>
      <c r="VCM22" s="360" t="s">
        <v>1325</v>
      </c>
      <c r="VCN22" s="360" t="s">
        <v>1325</v>
      </c>
      <c r="VCO22" s="360" t="s">
        <v>1325</v>
      </c>
      <c r="VCP22" s="360" t="s">
        <v>1325</v>
      </c>
      <c r="VCQ22" s="360" t="s">
        <v>1325</v>
      </c>
      <c r="VCR22" s="360" t="s">
        <v>1325</v>
      </c>
      <c r="VCS22" s="360" t="s">
        <v>1325</v>
      </c>
      <c r="VCT22" s="360" t="s">
        <v>1325</v>
      </c>
      <c r="VCU22" s="360" t="s">
        <v>1325</v>
      </c>
      <c r="VCV22" s="360" t="s">
        <v>1325</v>
      </c>
      <c r="VCW22" s="360" t="s">
        <v>1325</v>
      </c>
      <c r="VCX22" s="360" t="s">
        <v>1325</v>
      </c>
      <c r="VCY22" s="360" t="s">
        <v>1325</v>
      </c>
      <c r="VCZ22" s="360" t="s">
        <v>1325</v>
      </c>
      <c r="VDA22" s="360" t="s">
        <v>1325</v>
      </c>
      <c r="VDB22" s="360" t="s">
        <v>1325</v>
      </c>
      <c r="VDC22" s="360" t="s">
        <v>1325</v>
      </c>
      <c r="VDD22" s="360" t="s">
        <v>1325</v>
      </c>
      <c r="VDE22" s="360" t="s">
        <v>1325</v>
      </c>
      <c r="VDF22" s="360" t="s">
        <v>1325</v>
      </c>
      <c r="VDG22" s="360" t="s">
        <v>1325</v>
      </c>
      <c r="VDH22" s="360" t="s">
        <v>1325</v>
      </c>
      <c r="VDI22" s="360" t="s">
        <v>1325</v>
      </c>
      <c r="VDJ22" s="360" t="s">
        <v>1325</v>
      </c>
      <c r="VDK22" s="360" t="s">
        <v>1325</v>
      </c>
      <c r="VDL22" s="360" t="s">
        <v>1325</v>
      </c>
      <c r="VDM22" s="360" t="s">
        <v>1325</v>
      </c>
      <c r="VDN22" s="360" t="s">
        <v>1325</v>
      </c>
      <c r="VDO22" s="360" t="s">
        <v>1325</v>
      </c>
      <c r="VDP22" s="360" t="s">
        <v>1325</v>
      </c>
      <c r="VDQ22" s="360" t="s">
        <v>1325</v>
      </c>
      <c r="VDR22" s="360" t="s">
        <v>1325</v>
      </c>
      <c r="VDS22" s="360" t="s">
        <v>1325</v>
      </c>
      <c r="VDT22" s="360" t="s">
        <v>1325</v>
      </c>
      <c r="VDU22" s="360" t="s">
        <v>1325</v>
      </c>
      <c r="VDV22" s="360" t="s">
        <v>1325</v>
      </c>
      <c r="VDW22" s="360" t="s">
        <v>1325</v>
      </c>
      <c r="VDX22" s="360" t="s">
        <v>1325</v>
      </c>
      <c r="VDY22" s="360" t="s">
        <v>1325</v>
      </c>
      <c r="VDZ22" s="360" t="s">
        <v>1325</v>
      </c>
      <c r="VEA22" s="360" t="s">
        <v>1325</v>
      </c>
      <c r="VEB22" s="360" t="s">
        <v>1325</v>
      </c>
      <c r="VEC22" s="360" t="s">
        <v>1325</v>
      </c>
      <c r="VED22" s="360" t="s">
        <v>1325</v>
      </c>
      <c r="VEE22" s="360" t="s">
        <v>1325</v>
      </c>
      <c r="VEF22" s="360" t="s">
        <v>1325</v>
      </c>
      <c r="VEG22" s="360" t="s">
        <v>1325</v>
      </c>
      <c r="VEH22" s="360" t="s">
        <v>1325</v>
      </c>
      <c r="VEI22" s="360" t="s">
        <v>1325</v>
      </c>
      <c r="VEJ22" s="360" t="s">
        <v>1325</v>
      </c>
      <c r="VEK22" s="360" t="s">
        <v>1325</v>
      </c>
      <c r="VEL22" s="360" t="s">
        <v>1325</v>
      </c>
      <c r="VEM22" s="360" t="s">
        <v>1325</v>
      </c>
      <c r="VEN22" s="360" t="s">
        <v>1325</v>
      </c>
      <c r="VEO22" s="360" t="s">
        <v>1325</v>
      </c>
      <c r="VEP22" s="360" t="s">
        <v>1325</v>
      </c>
      <c r="VEQ22" s="360" t="s">
        <v>1325</v>
      </c>
      <c r="VER22" s="360" t="s">
        <v>1325</v>
      </c>
      <c r="VES22" s="360" t="s">
        <v>1325</v>
      </c>
      <c r="VET22" s="360" t="s">
        <v>1325</v>
      </c>
      <c r="VEU22" s="360" t="s">
        <v>1325</v>
      </c>
      <c r="VEV22" s="360" t="s">
        <v>1325</v>
      </c>
      <c r="VEW22" s="360" t="s">
        <v>1325</v>
      </c>
      <c r="VEX22" s="360" t="s">
        <v>1325</v>
      </c>
      <c r="VEY22" s="360" t="s">
        <v>1325</v>
      </c>
      <c r="VEZ22" s="360" t="s">
        <v>1325</v>
      </c>
      <c r="VFA22" s="360" t="s">
        <v>1325</v>
      </c>
      <c r="VFB22" s="360" t="s">
        <v>1325</v>
      </c>
      <c r="VFC22" s="360" t="s">
        <v>1325</v>
      </c>
      <c r="VFD22" s="360" t="s">
        <v>1325</v>
      </c>
      <c r="VFE22" s="360" t="s">
        <v>1325</v>
      </c>
      <c r="VFF22" s="360" t="s">
        <v>1325</v>
      </c>
      <c r="VFG22" s="360" t="s">
        <v>1325</v>
      </c>
      <c r="VFH22" s="360" t="s">
        <v>1325</v>
      </c>
      <c r="VFI22" s="360" t="s">
        <v>1325</v>
      </c>
      <c r="VFJ22" s="360" t="s">
        <v>1325</v>
      </c>
      <c r="VFK22" s="360" t="s">
        <v>1325</v>
      </c>
      <c r="VFL22" s="360" t="s">
        <v>1325</v>
      </c>
      <c r="VFM22" s="360" t="s">
        <v>1325</v>
      </c>
      <c r="VFN22" s="360" t="s">
        <v>1325</v>
      </c>
      <c r="VFO22" s="360" t="s">
        <v>1325</v>
      </c>
      <c r="VFP22" s="360" t="s">
        <v>1325</v>
      </c>
      <c r="VFQ22" s="360" t="s">
        <v>1325</v>
      </c>
      <c r="VFR22" s="360" t="s">
        <v>1325</v>
      </c>
      <c r="VFS22" s="360" t="s">
        <v>1325</v>
      </c>
      <c r="VFT22" s="360" t="s">
        <v>1325</v>
      </c>
      <c r="VFU22" s="360" t="s">
        <v>1325</v>
      </c>
      <c r="VFV22" s="360" t="s">
        <v>1325</v>
      </c>
      <c r="VFW22" s="360" t="s">
        <v>1325</v>
      </c>
      <c r="VFX22" s="360" t="s">
        <v>1325</v>
      </c>
      <c r="VFY22" s="360" t="s">
        <v>1325</v>
      </c>
      <c r="VFZ22" s="360" t="s">
        <v>1325</v>
      </c>
      <c r="VGA22" s="360" t="s">
        <v>1325</v>
      </c>
      <c r="VGB22" s="360" t="s">
        <v>1325</v>
      </c>
      <c r="VGC22" s="360" t="s">
        <v>1325</v>
      </c>
      <c r="VGD22" s="360" t="s">
        <v>1325</v>
      </c>
      <c r="VGE22" s="360" t="s">
        <v>1325</v>
      </c>
      <c r="VGF22" s="360" t="s">
        <v>1325</v>
      </c>
      <c r="VGG22" s="360" t="s">
        <v>1325</v>
      </c>
      <c r="VGH22" s="360" t="s">
        <v>1325</v>
      </c>
      <c r="VGI22" s="360" t="s">
        <v>1325</v>
      </c>
      <c r="VGJ22" s="360" t="s">
        <v>1325</v>
      </c>
      <c r="VGK22" s="360" t="s">
        <v>1325</v>
      </c>
      <c r="VGL22" s="360" t="s">
        <v>1325</v>
      </c>
      <c r="VGM22" s="360" t="s">
        <v>1325</v>
      </c>
      <c r="VGN22" s="360" t="s">
        <v>1325</v>
      </c>
      <c r="VGO22" s="360" t="s">
        <v>1325</v>
      </c>
      <c r="VGP22" s="360" t="s">
        <v>1325</v>
      </c>
      <c r="VGQ22" s="360" t="s">
        <v>1325</v>
      </c>
      <c r="VGR22" s="360" t="s">
        <v>1325</v>
      </c>
      <c r="VGS22" s="360" t="s">
        <v>1325</v>
      </c>
      <c r="VGT22" s="360" t="s">
        <v>1325</v>
      </c>
      <c r="VGU22" s="360" t="s">
        <v>1325</v>
      </c>
      <c r="VGV22" s="360" t="s">
        <v>1325</v>
      </c>
      <c r="VGW22" s="360" t="s">
        <v>1325</v>
      </c>
      <c r="VGX22" s="360" t="s">
        <v>1325</v>
      </c>
      <c r="VGY22" s="360" t="s">
        <v>1325</v>
      </c>
      <c r="VGZ22" s="360" t="s">
        <v>1325</v>
      </c>
      <c r="VHA22" s="360" t="s">
        <v>1325</v>
      </c>
      <c r="VHB22" s="360" t="s">
        <v>1325</v>
      </c>
      <c r="VHC22" s="360" t="s">
        <v>1325</v>
      </c>
      <c r="VHD22" s="360" t="s">
        <v>1325</v>
      </c>
      <c r="VHE22" s="360" t="s">
        <v>1325</v>
      </c>
      <c r="VHF22" s="360" t="s">
        <v>1325</v>
      </c>
      <c r="VHG22" s="360" t="s">
        <v>1325</v>
      </c>
      <c r="VHH22" s="360" t="s">
        <v>1325</v>
      </c>
      <c r="VHI22" s="360" t="s">
        <v>1325</v>
      </c>
      <c r="VHJ22" s="360" t="s">
        <v>1325</v>
      </c>
      <c r="VHK22" s="360" t="s">
        <v>1325</v>
      </c>
      <c r="VHL22" s="360" t="s">
        <v>1325</v>
      </c>
      <c r="VHM22" s="360" t="s">
        <v>1325</v>
      </c>
      <c r="VHN22" s="360" t="s">
        <v>1325</v>
      </c>
      <c r="VHO22" s="360" t="s">
        <v>1325</v>
      </c>
      <c r="VHP22" s="360" t="s">
        <v>1325</v>
      </c>
      <c r="VHQ22" s="360" t="s">
        <v>1325</v>
      </c>
      <c r="VHR22" s="360" t="s">
        <v>1325</v>
      </c>
      <c r="VHS22" s="360" t="s">
        <v>1325</v>
      </c>
      <c r="VHT22" s="360" t="s">
        <v>1325</v>
      </c>
      <c r="VHU22" s="360" t="s">
        <v>1325</v>
      </c>
      <c r="VHV22" s="360" t="s">
        <v>1325</v>
      </c>
      <c r="VHW22" s="360" t="s">
        <v>1325</v>
      </c>
      <c r="VHX22" s="360" t="s">
        <v>1325</v>
      </c>
      <c r="VHY22" s="360" t="s">
        <v>1325</v>
      </c>
      <c r="VHZ22" s="360" t="s">
        <v>1325</v>
      </c>
      <c r="VIA22" s="360" t="s">
        <v>1325</v>
      </c>
      <c r="VIB22" s="360" t="s">
        <v>1325</v>
      </c>
      <c r="VIC22" s="360" t="s">
        <v>1325</v>
      </c>
      <c r="VID22" s="360" t="s">
        <v>1325</v>
      </c>
      <c r="VIE22" s="360" t="s">
        <v>1325</v>
      </c>
      <c r="VIF22" s="360" t="s">
        <v>1325</v>
      </c>
      <c r="VIG22" s="360" t="s">
        <v>1325</v>
      </c>
      <c r="VIH22" s="360" t="s">
        <v>1325</v>
      </c>
      <c r="VII22" s="360" t="s">
        <v>1325</v>
      </c>
      <c r="VIJ22" s="360" t="s">
        <v>1325</v>
      </c>
      <c r="VIK22" s="360" t="s">
        <v>1325</v>
      </c>
      <c r="VIL22" s="360" t="s">
        <v>1325</v>
      </c>
      <c r="VIM22" s="360" t="s">
        <v>1325</v>
      </c>
      <c r="VIN22" s="360" t="s">
        <v>1325</v>
      </c>
      <c r="VIO22" s="360" t="s">
        <v>1325</v>
      </c>
      <c r="VIP22" s="360" t="s">
        <v>1325</v>
      </c>
      <c r="VIQ22" s="360" t="s">
        <v>1325</v>
      </c>
      <c r="VIR22" s="360" t="s">
        <v>1325</v>
      </c>
      <c r="VIS22" s="360" t="s">
        <v>1325</v>
      </c>
      <c r="VIT22" s="360" t="s">
        <v>1325</v>
      </c>
      <c r="VIU22" s="360" t="s">
        <v>1325</v>
      </c>
      <c r="VIV22" s="360" t="s">
        <v>1325</v>
      </c>
      <c r="VIW22" s="360" t="s">
        <v>1325</v>
      </c>
      <c r="VIX22" s="360" t="s">
        <v>1325</v>
      </c>
      <c r="VIY22" s="360" t="s">
        <v>1325</v>
      </c>
      <c r="VIZ22" s="360" t="s">
        <v>1325</v>
      </c>
      <c r="VJA22" s="360" t="s">
        <v>1325</v>
      </c>
      <c r="VJB22" s="360" t="s">
        <v>1325</v>
      </c>
      <c r="VJC22" s="360" t="s">
        <v>1325</v>
      </c>
      <c r="VJD22" s="360" t="s">
        <v>1325</v>
      </c>
      <c r="VJE22" s="360" t="s">
        <v>1325</v>
      </c>
      <c r="VJF22" s="360" t="s">
        <v>1325</v>
      </c>
      <c r="VJG22" s="360" t="s">
        <v>1325</v>
      </c>
      <c r="VJH22" s="360" t="s">
        <v>1325</v>
      </c>
      <c r="VJI22" s="360" t="s">
        <v>1325</v>
      </c>
      <c r="VJJ22" s="360" t="s">
        <v>1325</v>
      </c>
      <c r="VJK22" s="360" t="s">
        <v>1325</v>
      </c>
      <c r="VJL22" s="360" t="s">
        <v>1325</v>
      </c>
      <c r="VJM22" s="360" t="s">
        <v>1325</v>
      </c>
      <c r="VJN22" s="360" t="s">
        <v>1325</v>
      </c>
      <c r="VJO22" s="360" t="s">
        <v>1325</v>
      </c>
      <c r="VJP22" s="360" t="s">
        <v>1325</v>
      </c>
      <c r="VJQ22" s="360" t="s">
        <v>1325</v>
      </c>
      <c r="VJR22" s="360" t="s">
        <v>1325</v>
      </c>
      <c r="VJS22" s="360" t="s">
        <v>1325</v>
      </c>
      <c r="VJT22" s="360" t="s">
        <v>1325</v>
      </c>
      <c r="VJU22" s="360" t="s">
        <v>1325</v>
      </c>
      <c r="VJV22" s="360" t="s">
        <v>1325</v>
      </c>
      <c r="VJW22" s="360" t="s">
        <v>1325</v>
      </c>
      <c r="VJX22" s="360" t="s">
        <v>1325</v>
      </c>
      <c r="VJY22" s="360" t="s">
        <v>1325</v>
      </c>
      <c r="VJZ22" s="360" t="s">
        <v>1325</v>
      </c>
      <c r="VKA22" s="360" t="s">
        <v>1325</v>
      </c>
      <c r="VKB22" s="360" t="s">
        <v>1325</v>
      </c>
      <c r="VKC22" s="360" t="s">
        <v>1325</v>
      </c>
      <c r="VKD22" s="360" t="s">
        <v>1325</v>
      </c>
      <c r="VKE22" s="360" t="s">
        <v>1325</v>
      </c>
      <c r="VKF22" s="360" t="s">
        <v>1325</v>
      </c>
      <c r="VKG22" s="360" t="s">
        <v>1325</v>
      </c>
      <c r="VKH22" s="360" t="s">
        <v>1325</v>
      </c>
      <c r="VKI22" s="360" t="s">
        <v>1325</v>
      </c>
      <c r="VKJ22" s="360" t="s">
        <v>1325</v>
      </c>
      <c r="VKK22" s="360" t="s">
        <v>1325</v>
      </c>
      <c r="VKL22" s="360" t="s">
        <v>1325</v>
      </c>
      <c r="VKM22" s="360" t="s">
        <v>1325</v>
      </c>
      <c r="VKN22" s="360" t="s">
        <v>1325</v>
      </c>
      <c r="VKO22" s="360" t="s">
        <v>1325</v>
      </c>
      <c r="VKP22" s="360" t="s">
        <v>1325</v>
      </c>
      <c r="VKQ22" s="360" t="s">
        <v>1325</v>
      </c>
      <c r="VKR22" s="360" t="s">
        <v>1325</v>
      </c>
      <c r="VKS22" s="360" t="s">
        <v>1325</v>
      </c>
      <c r="VKT22" s="360" t="s">
        <v>1325</v>
      </c>
      <c r="VKU22" s="360" t="s">
        <v>1325</v>
      </c>
      <c r="VKV22" s="360" t="s">
        <v>1325</v>
      </c>
      <c r="VKW22" s="360" t="s">
        <v>1325</v>
      </c>
      <c r="VKX22" s="360" t="s">
        <v>1325</v>
      </c>
      <c r="VKY22" s="360" t="s">
        <v>1325</v>
      </c>
      <c r="VKZ22" s="360" t="s">
        <v>1325</v>
      </c>
      <c r="VLA22" s="360" t="s">
        <v>1325</v>
      </c>
      <c r="VLB22" s="360" t="s">
        <v>1325</v>
      </c>
      <c r="VLC22" s="360" t="s">
        <v>1325</v>
      </c>
      <c r="VLD22" s="360" t="s">
        <v>1325</v>
      </c>
      <c r="VLE22" s="360" t="s">
        <v>1325</v>
      </c>
      <c r="VLF22" s="360" t="s">
        <v>1325</v>
      </c>
      <c r="VLG22" s="360" t="s">
        <v>1325</v>
      </c>
      <c r="VLH22" s="360" t="s">
        <v>1325</v>
      </c>
      <c r="VLI22" s="360" t="s">
        <v>1325</v>
      </c>
      <c r="VLJ22" s="360" t="s">
        <v>1325</v>
      </c>
      <c r="VLK22" s="360" t="s">
        <v>1325</v>
      </c>
      <c r="VLL22" s="360" t="s">
        <v>1325</v>
      </c>
      <c r="VLM22" s="360" t="s">
        <v>1325</v>
      </c>
      <c r="VLN22" s="360" t="s">
        <v>1325</v>
      </c>
      <c r="VLO22" s="360" t="s">
        <v>1325</v>
      </c>
      <c r="VLP22" s="360" t="s">
        <v>1325</v>
      </c>
      <c r="VLQ22" s="360" t="s">
        <v>1325</v>
      </c>
      <c r="VLR22" s="360" t="s">
        <v>1325</v>
      </c>
      <c r="VLS22" s="360" t="s">
        <v>1325</v>
      </c>
      <c r="VLT22" s="360" t="s">
        <v>1325</v>
      </c>
      <c r="VLU22" s="360" t="s">
        <v>1325</v>
      </c>
      <c r="VLV22" s="360" t="s">
        <v>1325</v>
      </c>
      <c r="VLW22" s="360" t="s">
        <v>1325</v>
      </c>
      <c r="VLX22" s="360" t="s">
        <v>1325</v>
      </c>
      <c r="VLY22" s="360" t="s">
        <v>1325</v>
      </c>
      <c r="VLZ22" s="360" t="s">
        <v>1325</v>
      </c>
      <c r="VMA22" s="360" t="s">
        <v>1325</v>
      </c>
      <c r="VMB22" s="360" t="s">
        <v>1325</v>
      </c>
      <c r="VMC22" s="360" t="s">
        <v>1325</v>
      </c>
      <c r="VMD22" s="360" t="s">
        <v>1325</v>
      </c>
      <c r="VME22" s="360" t="s">
        <v>1325</v>
      </c>
      <c r="VMF22" s="360" t="s">
        <v>1325</v>
      </c>
      <c r="VMG22" s="360" t="s">
        <v>1325</v>
      </c>
      <c r="VMH22" s="360" t="s">
        <v>1325</v>
      </c>
      <c r="VMI22" s="360" t="s">
        <v>1325</v>
      </c>
      <c r="VMJ22" s="360" t="s">
        <v>1325</v>
      </c>
      <c r="VMK22" s="360" t="s">
        <v>1325</v>
      </c>
      <c r="VML22" s="360" t="s">
        <v>1325</v>
      </c>
      <c r="VMM22" s="360" t="s">
        <v>1325</v>
      </c>
      <c r="VMN22" s="360" t="s">
        <v>1325</v>
      </c>
      <c r="VMO22" s="360" t="s">
        <v>1325</v>
      </c>
      <c r="VMP22" s="360" t="s">
        <v>1325</v>
      </c>
      <c r="VMQ22" s="360" t="s">
        <v>1325</v>
      </c>
      <c r="VMR22" s="360" t="s">
        <v>1325</v>
      </c>
      <c r="VMS22" s="360" t="s">
        <v>1325</v>
      </c>
      <c r="VMT22" s="360" t="s">
        <v>1325</v>
      </c>
      <c r="VMU22" s="360" t="s">
        <v>1325</v>
      </c>
      <c r="VMV22" s="360" t="s">
        <v>1325</v>
      </c>
      <c r="VMW22" s="360" t="s">
        <v>1325</v>
      </c>
      <c r="VMX22" s="360" t="s">
        <v>1325</v>
      </c>
      <c r="VMY22" s="360" t="s">
        <v>1325</v>
      </c>
      <c r="VMZ22" s="360" t="s">
        <v>1325</v>
      </c>
      <c r="VNA22" s="360" t="s">
        <v>1325</v>
      </c>
      <c r="VNB22" s="360" t="s">
        <v>1325</v>
      </c>
      <c r="VNC22" s="360" t="s">
        <v>1325</v>
      </c>
      <c r="VND22" s="360" t="s">
        <v>1325</v>
      </c>
      <c r="VNE22" s="360" t="s">
        <v>1325</v>
      </c>
      <c r="VNF22" s="360" t="s">
        <v>1325</v>
      </c>
      <c r="VNG22" s="360" t="s">
        <v>1325</v>
      </c>
      <c r="VNH22" s="360" t="s">
        <v>1325</v>
      </c>
      <c r="VNI22" s="360" t="s">
        <v>1325</v>
      </c>
      <c r="VNJ22" s="360" t="s">
        <v>1325</v>
      </c>
      <c r="VNK22" s="360" t="s">
        <v>1325</v>
      </c>
      <c r="VNL22" s="360" t="s">
        <v>1325</v>
      </c>
      <c r="VNM22" s="360" t="s">
        <v>1325</v>
      </c>
      <c r="VNN22" s="360" t="s">
        <v>1325</v>
      </c>
      <c r="VNO22" s="360" t="s">
        <v>1325</v>
      </c>
      <c r="VNP22" s="360" t="s">
        <v>1325</v>
      </c>
      <c r="VNQ22" s="360" t="s">
        <v>1325</v>
      </c>
      <c r="VNR22" s="360" t="s">
        <v>1325</v>
      </c>
      <c r="VNS22" s="360" t="s">
        <v>1325</v>
      </c>
      <c r="VNT22" s="360" t="s">
        <v>1325</v>
      </c>
      <c r="VNU22" s="360" t="s">
        <v>1325</v>
      </c>
      <c r="VNV22" s="360" t="s">
        <v>1325</v>
      </c>
      <c r="VNW22" s="360" t="s">
        <v>1325</v>
      </c>
      <c r="VNX22" s="360" t="s">
        <v>1325</v>
      </c>
      <c r="VNY22" s="360" t="s">
        <v>1325</v>
      </c>
      <c r="VNZ22" s="360" t="s">
        <v>1325</v>
      </c>
      <c r="VOA22" s="360" t="s">
        <v>1325</v>
      </c>
      <c r="VOB22" s="360" t="s">
        <v>1325</v>
      </c>
      <c r="VOC22" s="360" t="s">
        <v>1325</v>
      </c>
      <c r="VOD22" s="360" t="s">
        <v>1325</v>
      </c>
      <c r="VOE22" s="360" t="s">
        <v>1325</v>
      </c>
      <c r="VOF22" s="360" t="s">
        <v>1325</v>
      </c>
      <c r="VOG22" s="360" t="s">
        <v>1325</v>
      </c>
      <c r="VOH22" s="360" t="s">
        <v>1325</v>
      </c>
      <c r="VOI22" s="360" t="s">
        <v>1325</v>
      </c>
      <c r="VOJ22" s="360" t="s">
        <v>1325</v>
      </c>
      <c r="VOK22" s="360" t="s">
        <v>1325</v>
      </c>
      <c r="VOL22" s="360" t="s">
        <v>1325</v>
      </c>
      <c r="VOM22" s="360" t="s">
        <v>1325</v>
      </c>
      <c r="VON22" s="360" t="s">
        <v>1325</v>
      </c>
      <c r="VOO22" s="360" t="s">
        <v>1325</v>
      </c>
      <c r="VOP22" s="360" t="s">
        <v>1325</v>
      </c>
      <c r="VOQ22" s="360" t="s">
        <v>1325</v>
      </c>
      <c r="VOR22" s="360" t="s">
        <v>1325</v>
      </c>
      <c r="VOS22" s="360" t="s">
        <v>1325</v>
      </c>
      <c r="VOT22" s="360" t="s">
        <v>1325</v>
      </c>
      <c r="VOU22" s="360" t="s">
        <v>1325</v>
      </c>
      <c r="VOV22" s="360" t="s">
        <v>1325</v>
      </c>
      <c r="VOW22" s="360" t="s">
        <v>1325</v>
      </c>
      <c r="VOX22" s="360" t="s">
        <v>1325</v>
      </c>
      <c r="VOY22" s="360" t="s">
        <v>1325</v>
      </c>
      <c r="VOZ22" s="360" t="s">
        <v>1325</v>
      </c>
      <c r="VPA22" s="360" t="s">
        <v>1325</v>
      </c>
      <c r="VPB22" s="360" t="s">
        <v>1325</v>
      </c>
      <c r="VPC22" s="360" t="s">
        <v>1325</v>
      </c>
      <c r="VPD22" s="360" t="s">
        <v>1325</v>
      </c>
      <c r="VPE22" s="360" t="s">
        <v>1325</v>
      </c>
      <c r="VPF22" s="360" t="s">
        <v>1325</v>
      </c>
      <c r="VPG22" s="360" t="s">
        <v>1325</v>
      </c>
      <c r="VPH22" s="360" t="s">
        <v>1325</v>
      </c>
      <c r="VPI22" s="360" t="s">
        <v>1325</v>
      </c>
      <c r="VPJ22" s="360" t="s">
        <v>1325</v>
      </c>
      <c r="VPK22" s="360" t="s">
        <v>1325</v>
      </c>
      <c r="VPL22" s="360" t="s">
        <v>1325</v>
      </c>
      <c r="VPM22" s="360" t="s">
        <v>1325</v>
      </c>
      <c r="VPN22" s="360" t="s">
        <v>1325</v>
      </c>
      <c r="VPO22" s="360" t="s">
        <v>1325</v>
      </c>
      <c r="VPP22" s="360" t="s">
        <v>1325</v>
      </c>
      <c r="VPQ22" s="360" t="s">
        <v>1325</v>
      </c>
      <c r="VPR22" s="360" t="s">
        <v>1325</v>
      </c>
      <c r="VPS22" s="360" t="s">
        <v>1325</v>
      </c>
      <c r="VPT22" s="360" t="s">
        <v>1325</v>
      </c>
      <c r="VPU22" s="360" t="s">
        <v>1325</v>
      </c>
      <c r="VPV22" s="360" t="s">
        <v>1325</v>
      </c>
      <c r="VPW22" s="360" t="s">
        <v>1325</v>
      </c>
      <c r="VPX22" s="360" t="s">
        <v>1325</v>
      </c>
      <c r="VPY22" s="360" t="s">
        <v>1325</v>
      </c>
      <c r="VPZ22" s="360" t="s">
        <v>1325</v>
      </c>
      <c r="VQA22" s="360" t="s">
        <v>1325</v>
      </c>
      <c r="VQB22" s="360" t="s">
        <v>1325</v>
      </c>
      <c r="VQC22" s="360" t="s">
        <v>1325</v>
      </c>
      <c r="VQD22" s="360" t="s">
        <v>1325</v>
      </c>
      <c r="VQE22" s="360" t="s">
        <v>1325</v>
      </c>
      <c r="VQF22" s="360" t="s">
        <v>1325</v>
      </c>
      <c r="VQG22" s="360" t="s">
        <v>1325</v>
      </c>
      <c r="VQH22" s="360" t="s">
        <v>1325</v>
      </c>
      <c r="VQI22" s="360" t="s">
        <v>1325</v>
      </c>
      <c r="VQJ22" s="360" t="s">
        <v>1325</v>
      </c>
      <c r="VQK22" s="360" t="s">
        <v>1325</v>
      </c>
      <c r="VQL22" s="360" t="s">
        <v>1325</v>
      </c>
      <c r="VQM22" s="360" t="s">
        <v>1325</v>
      </c>
      <c r="VQN22" s="360" t="s">
        <v>1325</v>
      </c>
      <c r="VQO22" s="360" t="s">
        <v>1325</v>
      </c>
      <c r="VQP22" s="360" t="s">
        <v>1325</v>
      </c>
      <c r="VQQ22" s="360" t="s">
        <v>1325</v>
      </c>
      <c r="VQR22" s="360" t="s">
        <v>1325</v>
      </c>
      <c r="VQS22" s="360" t="s">
        <v>1325</v>
      </c>
      <c r="VQT22" s="360" t="s">
        <v>1325</v>
      </c>
      <c r="VQU22" s="360" t="s">
        <v>1325</v>
      </c>
      <c r="VQV22" s="360" t="s">
        <v>1325</v>
      </c>
      <c r="VQW22" s="360" t="s">
        <v>1325</v>
      </c>
      <c r="VQX22" s="360" t="s">
        <v>1325</v>
      </c>
      <c r="VQY22" s="360" t="s">
        <v>1325</v>
      </c>
      <c r="VQZ22" s="360" t="s">
        <v>1325</v>
      </c>
      <c r="VRA22" s="360" t="s">
        <v>1325</v>
      </c>
      <c r="VRB22" s="360" t="s">
        <v>1325</v>
      </c>
      <c r="VRC22" s="360" t="s">
        <v>1325</v>
      </c>
      <c r="VRD22" s="360" t="s">
        <v>1325</v>
      </c>
      <c r="VRE22" s="360" t="s">
        <v>1325</v>
      </c>
      <c r="VRF22" s="360" t="s">
        <v>1325</v>
      </c>
      <c r="VRG22" s="360" t="s">
        <v>1325</v>
      </c>
      <c r="VRH22" s="360" t="s">
        <v>1325</v>
      </c>
      <c r="VRI22" s="360" t="s">
        <v>1325</v>
      </c>
      <c r="VRJ22" s="360" t="s">
        <v>1325</v>
      </c>
      <c r="VRK22" s="360" t="s">
        <v>1325</v>
      </c>
      <c r="VRL22" s="360" t="s">
        <v>1325</v>
      </c>
      <c r="VRM22" s="360" t="s">
        <v>1325</v>
      </c>
      <c r="VRN22" s="360" t="s">
        <v>1325</v>
      </c>
      <c r="VRO22" s="360" t="s">
        <v>1325</v>
      </c>
      <c r="VRP22" s="360" t="s">
        <v>1325</v>
      </c>
      <c r="VRQ22" s="360" t="s">
        <v>1325</v>
      </c>
      <c r="VRR22" s="360" t="s">
        <v>1325</v>
      </c>
      <c r="VRS22" s="360" t="s">
        <v>1325</v>
      </c>
      <c r="VRT22" s="360" t="s">
        <v>1325</v>
      </c>
      <c r="VRU22" s="360" t="s">
        <v>1325</v>
      </c>
      <c r="VRV22" s="360" t="s">
        <v>1325</v>
      </c>
      <c r="VRW22" s="360" t="s">
        <v>1325</v>
      </c>
      <c r="VRX22" s="360" t="s">
        <v>1325</v>
      </c>
      <c r="VRY22" s="360" t="s">
        <v>1325</v>
      </c>
      <c r="VRZ22" s="360" t="s">
        <v>1325</v>
      </c>
      <c r="VSA22" s="360" t="s">
        <v>1325</v>
      </c>
      <c r="VSB22" s="360" t="s">
        <v>1325</v>
      </c>
      <c r="VSC22" s="360" t="s">
        <v>1325</v>
      </c>
      <c r="VSD22" s="360" t="s">
        <v>1325</v>
      </c>
      <c r="VSE22" s="360" t="s">
        <v>1325</v>
      </c>
      <c r="VSF22" s="360" t="s">
        <v>1325</v>
      </c>
      <c r="VSG22" s="360" t="s">
        <v>1325</v>
      </c>
      <c r="VSH22" s="360" t="s">
        <v>1325</v>
      </c>
      <c r="VSI22" s="360" t="s">
        <v>1325</v>
      </c>
      <c r="VSJ22" s="360" t="s">
        <v>1325</v>
      </c>
      <c r="VSK22" s="360" t="s">
        <v>1325</v>
      </c>
      <c r="VSL22" s="360" t="s">
        <v>1325</v>
      </c>
      <c r="VSM22" s="360" t="s">
        <v>1325</v>
      </c>
      <c r="VSN22" s="360" t="s">
        <v>1325</v>
      </c>
      <c r="VSO22" s="360" t="s">
        <v>1325</v>
      </c>
      <c r="VSP22" s="360" t="s">
        <v>1325</v>
      </c>
      <c r="VSQ22" s="360" t="s">
        <v>1325</v>
      </c>
      <c r="VSR22" s="360" t="s">
        <v>1325</v>
      </c>
      <c r="VSS22" s="360" t="s">
        <v>1325</v>
      </c>
      <c r="VST22" s="360" t="s">
        <v>1325</v>
      </c>
      <c r="VSU22" s="360" t="s">
        <v>1325</v>
      </c>
      <c r="VSV22" s="360" t="s">
        <v>1325</v>
      </c>
      <c r="VSW22" s="360" t="s">
        <v>1325</v>
      </c>
      <c r="VSX22" s="360" t="s">
        <v>1325</v>
      </c>
      <c r="VSY22" s="360" t="s">
        <v>1325</v>
      </c>
      <c r="VSZ22" s="360" t="s">
        <v>1325</v>
      </c>
      <c r="VTA22" s="360" t="s">
        <v>1325</v>
      </c>
      <c r="VTB22" s="360" t="s">
        <v>1325</v>
      </c>
      <c r="VTC22" s="360" t="s">
        <v>1325</v>
      </c>
      <c r="VTD22" s="360" t="s">
        <v>1325</v>
      </c>
      <c r="VTE22" s="360" t="s">
        <v>1325</v>
      </c>
      <c r="VTF22" s="360" t="s">
        <v>1325</v>
      </c>
      <c r="VTG22" s="360" t="s">
        <v>1325</v>
      </c>
      <c r="VTH22" s="360" t="s">
        <v>1325</v>
      </c>
      <c r="VTI22" s="360" t="s">
        <v>1325</v>
      </c>
      <c r="VTJ22" s="360" t="s">
        <v>1325</v>
      </c>
      <c r="VTK22" s="360" t="s">
        <v>1325</v>
      </c>
      <c r="VTL22" s="360" t="s">
        <v>1325</v>
      </c>
      <c r="VTM22" s="360" t="s">
        <v>1325</v>
      </c>
      <c r="VTN22" s="360" t="s">
        <v>1325</v>
      </c>
      <c r="VTO22" s="360" t="s">
        <v>1325</v>
      </c>
      <c r="VTP22" s="360" t="s">
        <v>1325</v>
      </c>
      <c r="VTQ22" s="360" t="s">
        <v>1325</v>
      </c>
      <c r="VTR22" s="360" t="s">
        <v>1325</v>
      </c>
      <c r="VTS22" s="360" t="s">
        <v>1325</v>
      </c>
      <c r="VTT22" s="360" t="s">
        <v>1325</v>
      </c>
      <c r="VTU22" s="360" t="s">
        <v>1325</v>
      </c>
      <c r="VTV22" s="360" t="s">
        <v>1325</v>
      </c>
      <c r="VTW22" s="360" t="s">
        <v>1325</v>
      </c>
      <c r="VTX22" s="360" t="s">
        <v>1325</v>
      </c>
      <c r="VTY22" s="360" t="s">
        <v>1325</v>
      </c>
      <c r="VTZ22" s="360" t="s">
        <v>1325</v>
      </c>
      <c r="VUA22" s="360" t="s">
        <v>1325</v>
      </c>
      <c r="VUB22" s="360" t="s">
        <v>1325</v>
      </c>
      <c r="VUC22" s="360" t="s">
        <v>1325</v>
      </c>
      <c r="VUD22" s="360" t="s">
        <v>1325</v>
      </c>
      <c r="VUE22" s="360" t="s">
        <v>1325</v>
      </c>
      <c r="VUF22" s="360" t="s">
        <v>1325</v>
      </c>
      <c r="VUG22" s="360" t="s">
        <v>1325</v>
      </c>
      <c r="VUH22" s="360" t="s">
        <v>1325</v>
      </c>
      <c r="VUI22" s="360" t="s">
        <v>1325</v>
      </c>
      <c r="VUJ22" s="360" t="s">
        <v>1325</v>
      </c>
      <c r="VUK22" s="360" t="s">
        <v>1325</v>
      </c>
      <c r="VUL22" s="360" t="s">
        <v>1325</v>
      </c>
      <c r="VUM22" s="360" t="s">
        <v>1325</v>
      </c>
      <c r="VUN22" s="360" t="s">
        <v>1325</v>
      </c>
      <c r="VUO22" s="360" t="s">
        <v>1325</v>
      </c>
      <c r="VUP22" s="360" t="s">
        <v>1325</v>
      </c>
      <c r="VUQ22" s="360" t="s">
        <v>1325</v>
      </c>
      <c r="VUR22" s="360" t="s">
        <v>1325</v>
      </c>
      <c r="VUS22" s="360" t="s">
        <v>1325</v>
      </c>
      <c r="VUT22" s="360" t="s">
        <v>1325</v>
      </c>
      <c r="VUU22" s="360" t="s">
        <v>1325</v>
      </c>
      <c r="VUV22" s="360" t="s">
        <v>1325</v>
      </c>
      <c r="VUW22" s="360" t="s">
        <v>1325</v>
      </c>
      <c r="VUX22" s="360" t="s">
        <v>1325</v>
      </c>
      <c r="VUY22" s="360" t="s">
        <v>1325</v>
      </c>
      <c r="VUZ22" s="360" t="s">
        <v>1325</v>
      </c>
      <c r="VVA22" s="360" t="s">
        <v>1325</v>
      </c>
      <c r="VVB22" s="360" t="s">
        <v>1325</v>
      </c>
      <c r="VVC22" s="360" t="s">
        <v>1325</v>
      </c>
      <c r="VVD22" s="360" t="s">
        <v>1325</v>
      </c>
      <c r="VVE22" s="360" t="s">
        <v>1325</v>
      </c>
      <c r="VVF22" s="360" t="s">
        <v>1325</v>
      </c>
      <c r="VVG22" s="360" t="s">
        <v>1325</v>
      </c>
      <c r="VVH22" s="360" t="s">
        <v>1325</v>
      </c>
      <c r="VVI22" s="360" t="s">
        <v>1325</v>
      </c>
      <c r="VVJ22" s="360" t="s">
        <v>1325</v>
      </c>
      <c r="VVK22" s="360" t="s">
        <v>1325</v>
      </c>
      <c r="VVL22" s="360" t="s">
        <v>1325</v>
      </c>
      <c r="VVM22" s="360" t="s">
        <v>1325</v>
      </c>
      <c r="VVN22" s="360" t="s">
        <v>1325</v>
      </c>
      <c r="VVO22" s="360" t="s">
        <v>1325</v>
      </c>
      <c r="VVP22" s="360" t="s">
        <v>1325</v>
      </c>
      <c r="VVQ22" s="360" t="s">
        <v>1325</v>
      </c>
      <c r="VVR22" s="360" t="s">
        <v>1325</v>
      </c>
      <c r="VVS22" s="360" t="s">
        <v>1325</v>
      </c>
      <c r="VVT22" s="360" t="s">
        <v>1325</v>
      </c>
      <c r="VVU22" s="360" t="s">
        <v>1325</v>
      </c>
      <c r="VVV22" s="360" t="s">
        <v>1325</v>
      </c>
      <c r="VVW22" s="360" t="s">
        <v>1325</v>
      </c>
      <c r="VVX22" s="360" t="s">
        <v>1325</v>
      </c>
      <c r="VVY22" s="360" t="s">
        <v>1325</v>
      </c>
      <c r="VVZ22" s="360" t="s">
        <v>1325</v>
      </c>
      <c r="VWA22" s="360" t="s">
        <v>1325</v>
      </c>
      <c r="VWB22" s="360" t="s">
        <v>1325</v>
      </c>
      <c r="VWC22" s="360" t="s">
        <v>1325</v>
      </c>
      <c r="VWD22" s="360" t="s">
        <v>1325</v>
      </c>
      <c r="VWE22" s="360" t="s">
        <v>1325</v>
      </c>
      <c r="VWF22" s="360" t="s">
        <v>1325</v>
      </c>
      <c r="VWG22" s="360" t="s">
        <v>1325</v>
      </c>
      <c r="VWH22" s="360" t="s">
        <v>1325</v>
      </c>
      <c r="VWI22" s="360" t="s">
        <v>1325</v>
      </c>
      <c r="VWJ22" s="360" t="s">
        <v>1325</v>
      </c>
      <c r="VWK22" s="360" t="s">
        <v>1325</v>
      </c>
      <c r="VWL22" s="360" t="s">
        <v>1325</v>
      </c>
      <c r="VWM22" s="360" t="s">
        <v>1325</v>
      </c>
      <c r="VWN22" s="360" t="s">
        <v>1325</v>
      </c>
      <c r="VWO22" s="360" t="s">
        <v>1325</v>
      </c>
      <c r="VWP22" s="360" t="s">
        <v>1325</v>
      </c>
      <c r="VWQ22" s="360" t="s">
        <v>1325</v>
      </c>
      <c r="VWR22" s="360" t="s">
        <v>1325</v>
      </c>
      <c r="VWS22" s="360" t="s">
        <v>1325</v>
      </c>
      <c r="VWT22" s="360" t="s">
        <v>1325</v>
      </c>
      <c r="VWU22" s="360" t="s">
        <v>1325</v>
      </c>
      <c r="VWV22" s="360" t="s">
        <v>1325</v>
      </c>
      <c r="VWW22" s="360" t="s">
        <v>1325</v>
      </c>
      <c r="VWX22" s="360" t="s">
        <v>1325</v>
      </c>
      <c r="VWY22" s="360" t="s">
        <v>1325</v>
      </c>
      <c r="VWZ22" s="360" t="s">
        <v>1325</v>
      </c>
      <c r="VXA22" s="360" t="s">
        <v>1325</v>
      </c>
      <c r="VXB22" s="360" t="s">
        <v>1325</v>
      </c>
      <c r="VXC22" s="360" t="s">
        <v>1325</v>
      </c>
      <c r="VXD22" s="360" t="s">
        <v>1325</v>
      </c>
      <c r="VXE22" s="360" t="s">
        <v>1325</v>
      </c>
      <c r="VXF22" s="360" t="s">
        <v>1325</v>
      </c>
      <c r="VXG22" s="360" t="s">
        <v>1325</v>
      </c>
      <c r="VXH22" s="360" t="s">
        <v>1325</v>
      </c>
      <c r="VXI22" s="360" t="s">
        <v>1325</v>
      </c>
      <c r="VXJ22" s="360" t="s">
        <v>1325</v>
      </c>
      <c r="VXK22" s="360" t="s">
        <v>1325</v>
      </c>
      <c r="VXL22" s="360" t="s">
        <v>1325</v>
      </c>
      <c r="VXM22" s="360" t="s">
        <v>1325</v>
      </c>
      <c r="VXN22" s="360" t="s">
        <v>1325</v>
      </c>
      <c r="VXO22" s="360" t="s">
        <v>1325</v>
      </c>
      <c r="VXP22" s="360" t="s">
        <v>1325</v>
      </c>
      <c r="VXQ22" s="360" t="s">
        <v>1325</v>
      </c>
      <c r="VXR22" s="360" t="s">
        <v>1325</v>
      </c>
      <c r="VXS22" s="360" t="s">
        <v>1325</v>
      </c>
      <c r="VXT22" s="360" t="s">
        <v>1325</v>
      </c>
      <c r="VXU22" s="360" t="s">
        <v>1325</v>
      </c>
      <c r="VXV22" s="360" t="s">
        <v>1325</v>
      </c>
      <c r="VXW22" s="360" t="s">
        <v>1325</v>
      </c>
      <c r="VXX22" s="360" t="s">
        <v>1325</v>
      </c>
      <c r="VXY22" s="360" t="s">
        <v>1325</v>
      </c>
      <c r="VXZ22" s="360" t="s">
        <v>1325</v>
      </c>
      <c r="VYA22" s="360" t="s">
        <v>1325</v>
      </c>
      <c r="VYB22" s="360" t="s">
        <v>1325</v>
      </c>
      <c r="VYC22" s="360" t="s">
        <v>1325</v>
      </c>
      <c r="VYD22" s="360" t="s">
        <v>1325</v>
      </c>
      <c r="VYE22" s="360" t="s">
        <v>1325</v>
      </c>
      <c r="VYF22" s="360" t="s">
        <v>1325</v>
      </c>
      <c r="VYG22" s="360" t="s">
        <v>1325</v>
      </c>
      <c r="VYH22" s="360" t="s">
        <v>1325</v>
      </c>
      <c r="VYI22" s="360" t="s">
        <v>1325</v>
      </c>
      <c r="VYJ22" s="360" t="s">
        <v>1325</v>
      </c>
      <c r="VYK22" s="360" t="s">
        <v>1325</v>
      </c>
      <c r="VYL22" s="360" t="s">
        <v>1325</v>
      </c>
      <c r="VYM22" s="360" t="s">
        <v>1325</v>
      </c>
      <c r="VYN22" s="360" t="s">
        <v>1325</v>
      </c>
      <c r="VYO22" s="360" t="s">
        <v>1325</v>
      </c>
      <c r="VYP22" s="360" t="s">
        <v>1325</v>
      </c>
      <c r="VYQ22" s="360" t="s">
        <v>1325</v>
      </c>
      <c r="VYR22" s="360" t="s">
        <v>1325</v>
      </c>
      <c r="VYS22" s="360" t="s">
        <v>1325</v>
      </c>
      <c r="VYT22" s="360" t="s">
        <v>1325</v>
      </c>
      <c r="VYU22" s="360" t="s">
        <v>1325</v>
      </c>
      <c r="VYV22" s="360" t="s">
        <v>1325</v>
      </c>
      <c r="VYW22" s="360" t="s">
        <v>1325</v>
      </c>
      <c r="VYX22" s="360" t="s">
        <v>1325</v>
      </c>
      <c r="VYY22" s="360" t="s">
        <v>1325</v>
      </c>
      <c r="VYZ22" s="360" t="s">
        <v>1325</v>
      </c>
      <c r="VZA22" s="360" t="s">
        <v>1325</v>
      </c>
      <c r="VZB22" s="360" t="s">
        <v>1325</v>
      </c>
      <c r="VZC22" s="360" t="s">
        <v>1325</v>
      </c>
      <c r="VZD22" s="360" t="s">
        <v>1325</v>
      </c>
      <c r="VZE22" s="360" t="s">
        <v>1325</v>
      </c>
      <c r="VZF22" s="360" t="s">
        <v>1325</v>
      </c>
      <c r="VZG22" s="360" t="s">
        <v>1325</v>
      </c>
      <c r="VZH22" s="360" t="s">
        <v>1325</v>
      </c>
      <c r="VZI22" s="360" t="s">
        <v>1325</v>
      </c>
      <c r="VZJ22" s="360" t="s">
        <v>1325</v>
      </c>
      <c r="VZK22" s="360" t="s">
        <v>1325</v>
      </c>
      <c r="VZL22" s="360" t="s">
        <v>1325</v>
      </c>
      <c r="VZM22" s="360" t="s">
        <v>1325</v>
      </c>
      <c r="VZN22" s="360" t="s">
        <v>1325</v>
      </c>
      <c r="VZO22" s="360" t="s">
        <v>1325</v>
      </c>
      <c r="VZP22" s="360" t="s">
        <v>1325</v>
      </c>
      <c r="VZQ22" s="360" t="s">
        <v>1325</v>
      </c>
      <c r="VZR22" s="360" t="s">
        <v>1325</v>
      </c>
      <c r="VZS22" s="360" t="s">
        <v>1325</v>
      </c>
      <c r="VZT22" s="360" t="s">
        <v>1325</v>
      </c>
      <c r="VZU22" s="360" t="s">
        <v>1325</v>
      </c>
      <c r="VZV22" s="360" t="s">
        <v>1325</v>
      </c>
      <c r="VZW22" s="360" t="s">
        <v>1325</v>
      </c>
      <c r="VZX22" s="360" t="s">
        <v>1325</v>
      </c>
      <c r="VZY22" s="360" t="s">
        <v>1325</v>
      </c>
      <c r="VZZ22" s="360" t="s">
        <v>1325</v>
      </c>
      <c r="WAA22" s="360" t="s">
        <v>1325</v>
      </c>
      <c r="WAB22" s="360" t="s">
        <v>1325</v>
      </c>
      <c r="WAC22" s="360" t="s">
        <v>1325</v>
      </c>
      <c r="WAD22" s="360" t="s">
        <v>1325</v>
      </c>
      <c r="WAE22" s="360" t="s">
        <v>1325</v>
      </c>
      <c r="WAF22" s="360" t="s">
        <v>1325</v>
      </c>
      <c r="WAG22" s="360" t="s">
        <v>1325</v>
      </c>
      <c r="WAH22" s="360" t="s">
        <v>1325</v>
      </c>
      <c r="WAI22" s="360" t="s">
        <v>1325</v>
      </c>
      <c r="WAJ22" s="360" t="s">
        <v>1325</v>
      </c>
      <c r="WAK22" s="360" t="s">
        <v>1325</v>
      </c>
      <c r="WAL22" s="360" t="s">
        <v>1325</v>
      </c>
      <c r="WAM22" s="360" t="s">
        <v>1325</v>
      </c>
      <c r="WAN22" s="360" t="s">
        <v>1325</v>
      </c>
      <c r="WAO22" s="360" t="s">
        <v>1325</v>
      </c>
      <c r="WAP22" s="360" t="s">
        <v>1325</v>
      </c>
      <c r="WAQ22" s="360" t="s">
        <v>1325</v>
      </c>
      <c r="WAR22" s="360" t="s">
        <v>1325</v>
      </c>
      <c r="WAS22" s="360" t="s">
        <v>1325</v>
      </c>
      <c r="WAT22" s="360" t="s">
        <v>1325</v>
      </c>
      <c r="WAU22" s="360" t="s">
        <v>1325</v>
      </c>
      <c r="WAV22" s="360" t="s">
        <v>1325</v>
      </c>
      <c r="WAW22" s="360" t="s">
        <v>1325</v>
      </c>
      <c r="WAX22" s="360" t="s">
        <v>1325</v>
      </c>
      <c r="WAY22" s="360" t="s">
        <v>1325</v>
      </c>
      <c r="WAZ22" s="360" t="s">
        <v>1325</v>
      </c>
      <c r="WBA22" s="360" t="s">
        <v>1325</v>
      </c>
      <c r="WBB22" s="360" t="s">
        <v>1325</v>
      </c>
      <c r="WBC22" s="360" t="s">
        <v>1325</v>
      </c>
      <c r="WBD22" s="360" t="s">
        <v>1325</v>
      </c>
      <c r="WBE22" s="360" t="s">
        <v>1325</v>
      </c>
      <c r="WBF22" s="360" t="s">
        <v>1325</v>
      </c>
      <c r="WBG22" s="360" t="s">
        <v>1325</v>
      </c>
      <c r="WBH22" s="360" t="s">
        <v>1325</v>
      </c>
      <c r="WBI22" s="360" t="s">
        <v>1325</v>
      </c>
      <c r="WBJ22" s="360" t="s">
        <v>1325</v>
      </c>
      <c r="WBK22" s="360" t="s">
        <v>1325</v>
      </c>
      <c r="WBL22" s="360" t="s">
        <v>1325</v>
      </c>
      <c r="WBM22" s="360" t="s">
        <v>1325</v>
      </c>
      <c r="WBN22" s="360" t="s">
        <v>1325</v>
      </c>
      <c r="WBO22" s="360" t="s">
        <v>1325</v>
      </c>
      <c r="WBP22" s="360" t="s">
        <v>1325</v>
      </c>
      <c r="WBQ22" s="360" t="s">
        <v>1325</v>
      </c>
      <c r="WBR22" s="360" t="s">
        <v>1325</v>
      </c>
      <c r="WBS22" s="360" t="s">
        <v>1325</v>
      </c>
      <c r="WBT22" s="360" t="s">
        <v>1325</v>
      </c>
      <c r="WBU22" s="360" t="s">
        <v>1325</v>
      </c>
      <c r="WBV22" s="360" t="s">
        <v>1325</v>
      </c>
      <c r="WBW22" s="360" t="s">
        <v>1325</v>
      </c>
      <c r="WBX22" s="360" t="s">
        <v>1325</v>
      </c>
      <c r="WBY22" s="360" t="s">
        <v>1325</v>
      </c>
      <c r="WBZ22" s="360" t="s">
        <v>1325</v>
      </c>
      <c r="WCA22" s="360" t="s">
        <v>1325</v>
      </c>
      <c r="WCB22" s="360" t="s">
        <v>1325</v>
      </c>
      <c r="WCC22" s="360" t="s">
        <v>1325</v>
      </c>
      <c r="WCD22" s="360" t="s">
        <v>1325</v>
      </c>
      <c r="WCE22" s="360" t="s">
        <v>1325</v>
      </c>
      <c r="WCF22" s="360" t="s">
        <v>1325</v>
      </c>
      <c r="WCG22" s="360" t="s">
        <v>1325</v>
      </c>
      <c r="WCH22" s="360" t="s">
        <v>1325</v>
      </c>
      <c r="WCI22" s="360" t="s">
        <v>1325</v>
      </c>
      <c r="WCJ22" s="360" t="s">
        <v>1325</v>
      </c>
      <c r="WCK22" s="360" t="s">
        <v>1325</v>
      </c>
      <c r="WCL22" s="360" t="s">
        <v>1325</v>
      </c>
      <c r="WCM22" s="360" t="s">
        <v>1325</v>
      </c>
      <c r="WCN22" s="360" t="s">
        <v>1325</v>
      </c>
      <c r="WCO22" s="360" t="s">
        <v>1325</v>
      </c>
      <c r="WCP22" s="360" t="s">
        <v>1325</v>
      </c>
      <c r="WCQ22" s="360" t="s">
        <v>1325</v>
      </c>
      <c r="WCR22" s="360" t="s">
        <v>1325</v>
      </c>
      <c r="WCS22" s="360" t="s">
        <v>1325</v>
      </c>
      <c r="WCT22" s="360" t="s">
        <v>1325</v>
      </c>
      <c r="WCU22" s="360" t="s">
        <v>1325</v>
      </c>
      <c r="WCV22" s="360" t="s">
        <v>1325</v>
      </c>
      <c r="WCW22" s="360" t="s">
        <v>1325</v>
      </c>
      <c r="WCX22" s="360" t="s">
        <v>1325</v>
      </c>
      <c r="WCY22" s="360" t="s">
        <v>1325</v>
      </c>
      <c r="WCZ22" s="360" t="s">
        <v>1325</v>
      </c>
      <c r="WDA22" s="360" t="s">
        <v>1325</v>
      </c>
      <c r="WDB22" s="360" t="s">
        <v>1325</v>
      </c>
      <c r="WDC22" s="360" t="s">
        <v>1325</v>
      </c>
      <c r="WDD22" s="360" t="s">
        <v>1325</v>
      </c>
      <c r="WDE22" s="360" t="s">
        <v>1325</v>
      </c>
      <c r="WDF22" s="360" t="s">
        <v>1325</v>
      </c>
      <c r="WDG22" s="360" t="s">
        <v>1325</v>
      </c>
      <c r="WDH22" s="360" t="s">
        <v>1325</v>
      </c>
      <c r="WDI22" s="360" t="s">
        <v>1325</v>
      </c>
      <c r="WDJ22" s="360" t="s">
        <v>1325</v>
      </c>
      <c r="WDK22" s="360" t="s">
        <v>1325</v>
      </c>
      <c r="WDL22" s="360" t="s">
        <v>1325</v>
      </c>
      <c r="WDM22" s="360" t="s">
        <v>1325</v>
      </c>
      <c r="WDN22" s="360" t="s">
        <v>1325</v>
      </c>
      <c r="WDO22" s="360" t="s">
        <v>1325</v>
      </c>
      <c r="WDP22" s="360" t="s">
        <v>1325</v>
      </c>
      <c r="WDQ22" s="360" t="s">
        <v>1325</v>
      </c>
      <c r="WDR22" s="360" t="s">
        <v>1325</v>
      </c>
      <c r="WDS22" s="360" t="s">
        <v>1325</v>
      </c>
      <c r="WDT22" s="360" t="s">
        <v>1325</v>
      </c>
      <c r="WDU22" s="360" t="s">
        <v>1325</v>
      </c>
      <c r="WDV22" s="360" t="s">
        <v>1325</v>
      </c>
      <c r="WDW22" s="360" t="s">
        <v>1325</v>
      </c>
      <c r="WDX22" s="360" t="s">
        <v>1325</v>
      </c>
      <c r="WDY22" s="360" t="s">
        <v>1325</v>
      </c>
      <c r="WDZ22" s="360" t="s">
        <v>1325</v>
      </c>
      <c r="WEA22" s="360" t="s">
        <v>1325</v>
      </c>
      <c r="WEB22" s="360" t="s">
        <v>1325</v>
      </c>
      <c r="WEC22" s="360" t="s">
        <v>1325</v>
      </c>
      <c r="WED22" s="360" t="s">
        <v>1325</v>
      </c>
      <c r="WEE22" s="360" t="s">
        <v>1325</v>
      </c>
      <c r="WEF22" s="360" t="s">
        <v>1325</v>
      </c>
      <c r="WEG22" s="360" t="s">
        <v>1325</v>
      </c>
      <c r="WEH22" s="360" t="s">
        <v>1325</v>
      </c>
      <c r="WEI22" s="360" t="s">
        <v>1325</v>
      </c>
      <c r="WEJ22" s="360" t="s">
        <v>1325</v>
      </c>
      <c r="WEK22" s="360" t="s">
        <v>1325</v>
      </c>
      <c r="WEL22" s="360" t="s">
        <v>1325</v>
      </c>
      <c r="WEM22" s="360" t="s">
        <v>1325</v>
      </c>
      <c r="WEN22" s="360" t="s">
        <v>1325</v>
      </c>
      <c r="WEO22" s="360" t="s">
        <v>1325</v>
      </c>
      <c r="WEP22" s="360" t="s">
        <v>1325</v>
      </c>
      <c r="WEQ22" s="360" t="s">
        <v>1325</v>
      </c>
      <c r="WER22" s="360" t="s">
        <v>1325</v>
      </c>
      <c r="WES22" s="360" t="s">
        <v>1325</v>
      </c>
      <c r="WET22" s="360" t="s">
        <v>1325</v>
      </c>
      <c r="WEU22" s="360" t="s">
        <v>1325</v>
      </c>
      <c r="WEV22" s="360" t="s">
        <v>1325</v>
      </c>
      <c r="WEW22" s="360" t="s">
        <v>1325</v>
      </c>
      <c r="WEX22" s="360" t="s">
        <v>1325</v>
      </c>
      <c r="WEY22" s="360" t="s">
        <v>1325</v>
      </c>
      <c r="WEZ22" s="360" t="s">
        <v>1325</v>
      </c>
      <c r="WFA22" s="360" t="s">
        <v>1325</v>
      </c>
      <c r="WFB22" s="360" t="s">
        <v>1325</v>
      </c>
      <c r="WFC22" s="360" t="s">
        <v>1325</v>
      </c>
      <c r="WFD22" s="360" t="s">
        <v>1325</v>
      </c>
      <c r="WFE22" s="360" t="s">
        <v>1325</v>
      </c>
      <c r="WFF22" s="360" t="s">
        <v>1325</v>
      </c>
      <c r="WFG22" s="360" t="s">
        <v>1325</v>
      </c>
      <c r="WFH22" s="360" t="s">
        <v>1325</v>
      </c>
      <c r="WFI22" s="360" t="s">
        <v>1325</v>
      </c>
      <c r="WFJ22" s="360" t="s">
        <v>1325</v>
      </c>
      <c r="WFK22" s="360" t="s">
        <v>1325</v>
      </c>
      <c r="WFL22" s="360" t="s">
        <v>1325</v>
      </c>
      <c r="WFM22" s="360" t="s">
        <v>1325</v>
      </c>
      <c r="WFN22" s="360" t="s">
        <v>1325</v>
      </c>
      <c r="WFO22" s="360" t="s">
        <v>1325</v>
      </c>
      <c r="WFP22" s="360" t="s">
        <v>1325</v>
      </c>
      <c r="WFQ22" s="360" t="s">
        <v>1325</v>
      </c>
      <c r="WFR22" s="360" t="s">
        <v>1325</v>
      </c>
      <c r="WFS22" s="360" t="s">
        <v>1325</v>
      </c>
      <c r="WFT22" s="360" t="s">
        <v>1325</v>
      </c>
      <c r="WFU22" s="360" t="s">
        <v>1325</v>
      </c>
      <c r="WFV22" s="360" t="s">
        <v>1325</v>
      </c>
      <c r="WFW22" s="360" t="s">
        <v>1325</v>
      </c>
      <c r="WFX22" s="360" t="s">
        <v>1325</v>
      </c>
      <c r="WFY22" s="360" t="s">
        <v>1325</v>
      </c>
      <c r="WFZ22" s="360" t="s">
        <v>1325</v>
      </c>
      <c r="WGA22" s="360" t="s">
        <v>1325</v>
      </c>
      <c r="WGB22" s="360" t="s">
        <v>1325</v>
      </c>
      <c r="WGC22" s="360" t="s">
        <v>1325</v>
      </c>
      <c r="WGD22" s="360" t="s">
        <v>1325</v>
      </c>
      <c r="WGE22" s="360" t="s">
        <v>1325</v>
      </c>
      <c r="WGF22" s="360" t="s">
        <v>1325</v>
      </c>
      <c r="WGG22" s="360" t="s">
        <v>1325</v>
      </c>
      <c r="WGH22" s="360" t="s">
        <v>1325</v>
      </c>
      <c r="WGI22" s="360" t="s">
        <v>1325</v>
      </c>
      <c r="WGJ22" s="360" t="s">
        <v>1325</v>
      </c>
      <c r="WGK22" s="360" t="s">
        <v>1325</v>
      </c>
      <c r="WGL22" s="360" t="s">
        <v>1325</v>
      </c>
      <c r="WGM22" s="360" t="s">
        <v>1325</v>
      </c>
      <c r="WGN22" s="360" t="s">
        <v>1325</v>
      </c>
      <c r="WGO22" s="360" t="s">
        <v>1325</v>
      </c>
      <c r="WGP22" s="360" t="s">
        <v>1325</v>
      </c>
      <c r="WGQ22" s="360" t="s">
        <v>1325</v>
      </c>
      <c r="WGR22" s="360" t="s">
        <v>1325</v>
      </c>
      <c r="WGS22" s="360" t="s">
        <v>1325</v>
      </c>
      <c r="WGT22" s="360" t="s">
        <v>1325</v>
      </c>
      <c r="WGU22" s="360" t="s">
        <v>1325</v>
      </c>
      <c r="WGV22" s="360" t="s">
        <v>1325</v>
      </c>
      <c r="WGW22" s="360" t="s">
        <v>1325</v>
      </c>
      <c r="WGX22" s="360" t="s">
        <v>1325</v>
      </c>
      <c r="WGY22" s="360" t="s">
        <v>1325</v>
      </c>
      <c r="WGZ22" s="360" t="s">
        <v>1325</v>
      </c>
      <c r="WHA22" s="360" t="s">
        <v>1325</v>
      </c>
      <c r="WHB22" s="360" t="s">
        <v>1325</v>
      </c>
      <c r="WHC22" s="360" t="s">
        <v>1325</v>
      </c>
      <c r="WHD22" s="360" t="s">
        <v>1325</v>
      </c>
      <c r="WHE22" s="360" t="s">
        <v>1325</v>
      </c>
      <c r="WHF22" s="360" t="s">
        <v>1325</v>
      </c>
      <c r="WHG22" s="360" t="s">
        <v>1325</v>
      </c>
      <c r="WHH22" s="360" t="s">
        <v>1325</v>
      </c>
      <c r="WHI22" s="360" t="s">
        <v>1325</v>
      </c>
      <c r="WHJ22" s="360" t="s">
        <v>1325</v>
      </c>
      <c r="WHK22" s="360" t="s">
        <v>1325</v>
      </c>
      <c r="WHL22" s="360" t="s">
        <v>1325</v>
      </c>
      <c r="WHM22" s="360" t="s">
        <v>1325</v>
      </c>
      <c r="WHN22" s="360" t="s">
        <v>1325</v>
      </c>
      <c r="WHO22" s="360" t="s">
        <v>1325</v>
      </c>
      <c r="WHP22" s="360" t="s">
        <v>1325</v>
      </c>
      <c r="WHQ22" s="360" t="s">
        <v>1325</v>
      </c>
      <c r="WHR22" s="360" t="s">
        <v>1325</v>
      </c>
      <c r="WHS22" s="360" t="s">
        <v>1325</v>
      </c>
      <c r="WHT22" s="360" t="s">
        <v>1325</v>
      </c>
      <c r="WHU22" s="360" t="s">
        <v>1325</v>
      </c>
      <c r="WHV22" s="360" t="s">
        <v>1325</v>
      </c>
      <c r="WHW22" s="360" t="s">
        <v>1325</v>
      </c>
      <c r="WHX22" s="360" t="s">
        <v>1325</v>
      </c>
      <c r="WHY22" s="360" t="s">
        <v>1325</v>
      </c>
      <c r="WHZ22" s="360" t="s">
        <v>1325</v>
      </c>
      <c r="WIA22" s="360" t="s">
        <v>1325</v>
      </c>
      <c r="WIB22" s="360" t="s">
        <v>1325</v>
      </c>
      <c r="WIC22" s="360" t="s">
        <v>1325</v>
      </c>
      <c r="WID22" s="360" t="s">
        <v>1325</v>
      </c>
      <c r="WIE22" s="360" t="s">
        <v>1325</v>
      </c>
      <c r="WIF22" s="360" t="s">
        <v>1325</v>
      </c>
      <c r="WIG22" s="360" t="s">
        <v>1325</v>
      </c>
      <c r="WIH22" s="360" t="s">
        <v>1325</v>
      </c>
      <c r="WII22" s="360" t="s">
        <v>1325</v>
      </c>
      <c r="WIJ22" s="360" t="s">
        <v>1325</v>
      </c>
      <c r="WIK22" s="360" t="s">
        <v>1325</v>
      </c>
      <c r="WIL22" s="360" t="s">
        <v>1325</v>
      </c>
      <c r="WIM22" s="360" t="s">
        <v>1325</v>
      </c>
      <c r="WIN22" s="360" t="s">
        <v>1325</v>
      </c>
      <c r="WIO22" s="360" t="s">
        <v>1325</v>
      </c>
      <c r="WIP22" s="360" t="s">
        <v>1325</v>
      </c>
      <c r="WIQ22" s="360" t="s">
        <v>1325</v>
      </c>
      <c r="WIR22" s="360" t="s">
        <v>1325</v>
      </c>
      <c r="WIS22" s="360" t="s">
        <v>1325</v>
      </c>
      <c r="WIT22" s="360" t="s">
        <v>1325</v>
      </c>
      <c r="WIU22" s="360" t="s">
        <v>1325</v>
      </c>
      <c r="WIV22" s="360" t="s">
        <v>1325</v>
      </c>
      <c r="WIW22" s="360" t="s">
        <v>1325</v>
      </c>
      <c r="WIX22" s="360" t="s">
        <v>1325</v>
      </c>
      <c r="WIY22" s="360" t="s">
        <v>1325</v>
      </c>
      <c r="WIZ22" s="360" t="s">
        <v>1325</v>
      </c>
      <c r="WJA22" s="360" t="s">
        <v>1325</v>
      </c>
      <c r="WJB22" s="360" t="s">
        <v>1325</v>
      </c>
      <c r="WJC22" s="360" t="s">
        <v>1325</v>
      </c>
      <c r="WJD22" s="360" t="s">
        <v>1325</v>
      </c>
      <c r="WJE22" s="360" t="s">
        <v>1325</v>
      </c>
      <c r="WJF22" s="360" t="s">
        <v>1325</v>
      </c>
      <c r="WJG22" s="360" t="s">
        <v>1325</v>
      </c>
      <c r="WJH22" s="360" t="s">
        <v>1325</v>
      </c>
      <c r="WJI22" s="360" t="s">
        <v>1325</v>
      </c>
      <c r="WJJ22" s="360" t="s">
        <v>1325</v>
      </c>
      <c r="WJK22" s="360" t="s">
        <v>1325</v>
      </c>
      <c r="WJL22" s="360" t="s">
        <v>1325</v>
      </c>
      <c r="WJM22" s="360" t="s">
        <v>1325</v>
      </c>
      <c r="WJN22" s="360" t="s">
        <v>1325</v>
      </c>
      <c r="WJO22" s="360" t="s">
        <v>1325</v>
      </c>
      <c r="WJP22" s="360" t="s">
        <v>1325</v>
      </c>
      <c r="WJQ22" s="360" t="s">
        <v>1325</v>
      </c>
      <c r="WJR22" s="360" t="s">
        <v>1325</v>
      </c>
      <c r="WJS22" s="360" t="s">
        <v>1325</v>
      </c>
      <c r="WJT22" s="360" t="s">
        <v>1325</v>
      </c>
      <c r="WJU22" s="360" t="s">
        <v>1325</v>
      </c>
      <c r="WJV22" s="360" t="s">
        <v>1325</v>
      </c>
      <c r="WJW22" s="360" t="s">
        <v>1325</v>
      </c>
      <c r="WJX22" s="360" t="s">
        <v>1325</v>
      </c>
      <c r="WJY22" s="360" t="s">
        <v>1325</v>
      </c>
      <c r="WJZ22" s="360" t="s">
        <v>1325</v>
      </c>
      <c r="WKA22" s="360" t="s">
        <v>1325</v>
      </c>
      <c r="WKB22" s="360" t="s">
        <v>1325</v>
      </c>
      <c r="WKC22" s="360" t="s">
        <v>1325</v>
      </c>
      <c r="WKD22" s="360" t="s">
        <v>1325</v>
      </c>
      <c r="WKE22" s="360" t="s">
        <v>1325</v>
      </c>
      <c r="WKF22" s="360" t="s">
        <v>1325</v>
      </c>
      <c r="WKG22" s="360" t="s">
        <v>1325</v>
      </c>
      <c r="WKH22" s="360" t="s">
        <v>1325</v>
      </c>
      <c r="WKI22" s="360" t="s">
        <v>1325</v>
      </c>
      <c r="WKJ22" s="360" t="s">
        <v>1325</v>
      </c>
      <c r="WKK22" s="360" t="s">
        <v>1325</v>
      </c>
      <c r="WKL22" s="360" t="s">
        <v>1325</v>
      </c>
      <c r="WKM22" s="360" t="s">
        <v>1325</v>
      </c>
      <c r="WKN22" s="360" t="s">
        <v>1325</v>
      </c>
      <c r="WKO22" s="360" t="s">
        <v>1325</v>
      </c>
      <c r="WKP22" s="360" t="s">
        <v>1325</v>
      </c>
      <c r="WKQ22" s="360" t="s">
        <v>1325</v>
      </c>
      <c r="WKR22" s="360" t="s">
        <v>1325</v>
      </c>
      <c r="WKS22" s="360" t="s">
        <v>1325</v>
      </c>
      <c r="WKT22" s="360" t="s">
        <v>1325</v>
      </c>
      <c r="WKU22" s="360" t="s">
        <v>1325</v>
      </c>
      <c r="WKV22" s="360" t="s">
        <v>1325</v>
      </c>
      <c r="WKW22" s="360" t="s">
        <v>1325</v>
      </c>
      <c r="WKX22" s="360" t="s">
        <v>1325</v>
      </c>
      <c r="WKY22" s="360" t="s">
        <v>1325</v>
      </c>
      <c r="WKZ22" s="360" t="s">
        <v>1325</v>
      </c>
      <c r="WLA22" s="360" t="s">
        <v>1325</v>
      </c>
      <c r="WLB22" s="360" t="s">
        <v>1325</v>
      </c>
      <c r="WLC22" s="360" t="s">
        <v>1325</v>
      </c>
      <c r="WLD22" s="360" t="s">
        <v>1325</v>
      </c>
      <c r="WLE22" s="360" t="s">
        <v>1325</v>
      </c>
      <c r="WLF22" s="360" t="s">
        <v>1325</v>
      </c>
      <c r="WLG22" s="360" t="s">
        <v>1325</v>
      </c>
      <c r="WLH22" s="360" t="s">
        <v>1325</v>
      </c>
      <c r="WLI22" s="360" t="s">
        <v>1325</v>
      </c>
      <c r="WLJ22" s="360" t="s">
        <v>1325</v>
      </c>
      <c r="WLK22" s="360" t="s">
        <v>1325</v>
      </c>
      <c r="WLL22" s="360" t="s">
        <v>1325</v>
      </c>
      <c r="WLM22" s="360" t="s">
        <v>1325</v>
      </c>
      <c r="WLN22" s="360" t="s">
        <v>1325</v>
      </c>
      <c r="WLO22" s="360" t="s">
        <v>1325</v>
      </c>
      <c r="WLP22" s="360" t="s">
        <v>1325</v>
      </c>
      <c r="WLQ22" s="360" t="s">
        <v>1325</v>
      </c>
      <c r="WLR22" s="360" t="s">
        <v>1325</v>
      </c>
      <c r="WLS22" s="360" t="s">
        <v>1325</v>
      </c>
      <c r="WLT22" s="360" t="s">
        <v>1325</v>
      </c>
      <c r="WLU22" s="360" t="s">
        <v>1325</v>
      </c>
      <c r="WLV22" s="360" t="s">
        <v>1325</v>
      </c>
      <c r="WLW22" s="360" t="s">
        <v>1325</v>
      </c>
      <c r="WLX22" s="360" t="s">
        <v>1325</v>
      </c>
      <c r="WLY22" s="360" t="s">
        <v>1325</v>
      </c>
      <c r="WLZ22" s="360" t="s">
        <v>1325</v>
      </c>
      <c r="WMA22" s="360" t="s">
        <v>1325</v>
      </c>
      <c r="WMB22" s="360" t="s">
        <v>1325</v>
      </c>
      <c r="WMC22" s="360" t="s">
        <v>1325</v>
      </c>
      <c r="WMD22" s="360" t="s">
        <v>1325</v>
      </c>
      <c r="WME22" s="360" t="s">
        <v>1325</v>
      </c>
      <c r="WMF22" s="360" t="s">
        <v>1325</v>
      </c>
      <c r="WMG22" s="360" t="s">
        <v>1325</v>
      </c>
      <c r="WMH22" s="360" t="s">
        <v>1325</v>
      </c>
      <c r="WMI22" s="360" t="s">
        <v>1325</v>
      </c>
      <c r="WMJ22" s="360" t="s">
        <v>1325</v>
      </c>
      <c r="WMK22" s="360" t="s">
        <v>1325</v>
      </c>
      <c r="WML22" s="360" t="s">
        <v>1325</v>
      </c>
      <c r="WMM22" s="360" t="s">
        <v>1325</v>
      </c>
      <c r="WMN22" s="360" t="s">
        <v>1325</v>
      </c>
      <c r="WMO22" s="360" t="s">
        <v>1325</v>
      </c>
      <c r="WMP22" s="360" t="s">
        <v>1325</v>
      </c>
      <c r="WMQ22" s="360" t="s">
        <v>1325</v>
      </c>
      <c r="WMR22" s="360" t="s">
        <v>1325</v>
      </c>
      <c r="WMS22" s="360" t="s">
        <v>1325</v>
      </c>
      <c r="WMT22" s="360" t="s">
        <v>1325</v>
      </c>
      <c r="WMU22" s="360" t="s">
        <v>1325</v>
      </c>
      <c r="WMV22" s="360" t="s">
        <v>1325</v>
      </c>
      <c r="WMW22" s="360" t="s">
        <v>1325</v>
      </c>
      <c r="WMX22" s="360" t="s">
        <v>1325</v>
      </c>
      <c r="WMY22" s="360" t="s">
        <v>1325</v>
      </c>
      <c r="WMZ22" s="360" t="s">
        <v>1325</v>
      </c>
      <c r="WNA22" s="360" t="s">
        <v>1325</v>
      </c>
      <c r="WNB22" s="360" t="s">
        <v>1325</v>
      </c>
      <c r="WNC22" s="360" t="s">
        <v>1325</v>
      </c>
      <c r="WND22" s="360" t="s">
        <v>1325</v>
      </c>
      <c r="WNE22" s="360" t="s">
        <v>1325</v>
      </c>
      <c r="WNF22" s="360" t="s">
        <v>1325</v>
      </c>
      <c r="WNG22" s="360" t="s">
        <v>1325</v>
      </c>
      <c r="WNH22" s="360" t="s">
        <v>1325</v>
      </c>
      <c r="WNI22" s="360" t="s">
        <v>1325</v>
      </c>
      <c r="WNJ22" s="360" t="s">
        <v>1325</v>
      </c>
      <c r="WNK22" s="360" t="s">
        <v>1325</v>
      </c>
      <c r="WNL22" s="360" t="s">
        <v>1325</v>
      </c>
      <c r="WNM22" s="360" t="s">
        <v>1325</v>
      </c>
      <c r="WNN22" s="360" t="s">
        <v>1325</v>
      </c>
      <c r="WNO22" s="360" t="s">
        <v>1325</v>
      </c>
      <c r="WNP22" s="360" t="s">
        <v>1325</v>
      </c>
      <c r="WNQ22" s="360" t="s">
        <v>1325</v>
      </c>
      <c r="WNR22" s="360" t="s">
        <v>1325</v>
      </c>
      <c r="WNS22" s="360" t="s">
        <v>1325</v>
      </c>
      <c r="WNT22" s="360" t="s">
        <v>1325</v>
      </c>
      <c r="WNU22" s="360" t="s">
        <v>1325</v>
      </c>
      <c r="WNV22" s="360" t="s">
        <v>1325</v>
      </c>
      <c r="WNW22" s="360" t="s">
        <v>1325</v>
      </c>
      <c r="WNX22" s="360" t="s">
        <v>1325</v>
      </c>
      <c r="WNY22" s="360" t="s">
        <v>1325</v>
      </c>
      <c r="WNZ22" s="360" t="s">
        <v>1325</v>
      </c>
      <c r="WOA22" s="360" t="s">
        <v>1325</v>
      </c>
      <c r="WOB22" s="360" t="s">
        <v>1325</v>
      </c>
      <c r="WOC22" s="360" t="s">
        <v>1325</v>
      </c>
      <c r="WOD22" s="360" t="s">
        <v>1325</v>
      </c>
      <c r="WOE22" s="360" t="s">
        <v>1325</v>
      </c>
      <c r="WOF22" s="360" t="s">
        <v>1325</v>
      </c>
      <c r="WOG22" s="360" t="s">
        <v>1325</v>
      </c>
      <c r="WOH22" s="360" t="s">
        <v>1325</v>
      </c>
      <c r="WOI22" s="360" t="s">
        <v>1325</v>
      </c>
      <c r="WOJ22" s="360" t="s">
        <v>1325</v>
      </c>
      <c r="WOK22" s="360" t="s">
        <v>1325</v>
      </c>
      <c r="WOL22" s="360" t="s">
        <v>1325</v>
      </c>
      <c r="WOM22" s="360" t="s">
        <v>1325</v>
      </c>
      <c r="WON22" s="360" t="s">
        <v>1325</v>
      </c>
      <c r="WOO22" s="360" t="s">
        <v>1325</v>
      </c>
      <c r="WOP22" s="360" t="s">
        <v>1325</v>
      </c>
      <c r="WOQ22" s="360" t="s">
        <v>1325</v>
      </c>
      <c r="WOR22" s="360" t="s">
        <v>1325</v>
      </c>
      <c r="WOS22" s="360" t="s">
        <v>1325</v>
      </c>
      <c r="WOT22" s="360" t="s">
        <v>1325</v>
      </c>
      <c r="WOU22" s="360" t="s">
        <v>1325</v>
      </c>
      <c r="WOV22" s="360" t="s">
        <v>1325</v>
      </c>
      <c r="WOW22" s="360" t="s">
        <v>1325</v>
      </c>
      <c r="WOX22" s="360" t="s">
        <v>1325</v>
      </c>
      <c r="WOY22" s="360" t="s">
        <v>1325</v>
      </c>
      <c r="WOZ22" s="360" t="s">
        <v>1325</v>
      </c>
      <c r="WPA22" s="360" t="s">
        <v>1325</v>
      </c>
      <c r="WPB22" s="360" t="s">
        <v>1325</v>
      </c>
      <c r="WPC22" s="360" t="s">
        <v>1325</v>
      </c>
      <c r="WPD22" s="360" t="s">
        <v>1325</v>
      </c>
      <c r="WPE22" s="360" t="s">
        <v>1325</v>
      </c>
      <c r="WPF22" s="360" t="s">
        <v>1325</v>
      </c>
      <c r="WPG22" s="360" t="s">
        <v>1325</v>
      </c>
      <c r="WPH22" s="360" t="s">
        <v>1325</v>
      </c>
      <c r="WPI22" s="360" t="s">
        <v>1325</v>
      </c>
      <c r="WPJ22" s="360" t="s">
        <v>1325</v>
      </c>
      <c r="WPK22" s="360" t="s">
        <v>1325</v>
      </c>
      <c r="WPL22" s="360" t="s">
        <v>1325</v>
      </c>
      <c r="WPM22" s="360" t="s">
        <v>1325</v>
      </c>
      <c r="WPN22" s="360" t="s">
        <v>1325</v>
      </c>
      <c r="WPO22" s="360" t="s">
        <v>1325</v>
      </c>
      <c r="WPP22" s="360" t="s">
        <v>1325</v>
      </c>
      <c r="WPQ22" s="360" t="s">
        <v>1325</v>
      </c>
      <c r="WPR22" s="360" t="s">
        <v>1325</v>
      </c>
      <c r="WPS22" s="360" t="s">
        <v>1325</v>
      </c>
      <c r="WPT22" s="360" t="s">
        <v>1325</v>
      </c>
      <c r="WPU22" s="360" t="s">
        <v>1325</v>
      </c>
      <c r="WPV22" s="360" t="s">
        <v>1325</v>
      </c>
      <c r="WPW22" s="360" t="s">
        <v>1325</v>
      </c>
      <c r="WPX22" s="360" t="s">
        <v>1325</v>
      </c>
      <c r="WPY22" s="360" t="s">
        <v>1325</v>
      </c>
      <c r="WPZ22" s="360" t="s">
        <v>1325</v>
      </c>
      <c r="WQA22" s="360" t="s">
        <v>1325</v>
      </c>
      <c r="WQB22" s="360" t="s">
        <v>1325</v>
      </c>
      <c r="WQC22" s="360" t="s">
        <v>1325</v>
      </c>
      <c r="WQD22" s="360" t="s">
        <v>1325</v>
      </c>
      <c r="WQE22" s="360" t="s">
        <v>1325</v>
      </c>
      <c r="WQF22" s="360" t="s">
        <v>1325</v>
      </c>
      <c r="WQG22" s="360" t="s">
        <v>1325</v>
      </c>
      <c r="WQH22" s="360" t="s">
        <v>1325</v>
      </c>
      <c r="WQI22" s="360" t="s">
        <v>1325</v>
      </c>
      <c r="WQJ22" s="360" t="s">
        <v>1325</v>
      </c>
      <c r="WQK22" s="360" t="s">
        <v>1325</v>
      </c>
      <c r="WQL22" s="360" t="s">
        <v>1325</v>
      </c>
      <c r="WQM22" s="360" t="s">
        <v>1325</v>
      </c>
      <c r="WQN22" s="360" t="s">
        <v>1325</v>
      </c>
      <c r="WQO22" s="360" t="s">
        <v>1325</v>
      </c>
      <c r="WQP22" s="360" t="s">
        <v>1325</v>
      </c>
      <c r="WQQ22" s="360" t="s">
        <v>1325</v>
      </c>
      <c r="WQR22" s="360" t="s">
        <v>1325</v>
      </c>
      <c r="WQS22" s="360" t="s">
        <v>1325</v>
      </c>
      <c r="WQT22" s="360" t="s">
        <v>1325</v>
      </c>
      <c r="WQU22" s="360" t="s">
        <v>1325</v>
      </c>
      <c r="WQV22" s="360" t="s">
        <v>1325</v>
      </c>
      <c r="WQW22" s="360" t="s">
        <v>1325</v>
      </c>
      <c r="WQX22" s="360" t="s">
        <v>1325</v>
      </c>
      <c r="WQY22" s="360" t="s">
        <v>1325</v>
      </c>
      <c r="WQZ22" s="360" t="s">
        <v>1325</v>
      </c>
      <c r="WRA22" s="360" t="s">
        <v>1325</v>
      </c>
      <c r="WRB22" s="360" t="s">
        <v>1325</v>
      </c>
      <c r="WRC22" s="360" t="s">
        <v>1325</v>
      </c>
      <c r="WRD22" s="360" t="s">
        <v>1325</v>
      </c>
      <c r="WRE22" s="360" t="s">
        <v>1325</v>
      </c>
      <c r="WRF22" s="360" t="s">
        <v>1325</v>
      </c>
      <c r="WRG22" s="360" t="s">
        <v>1325</v>
      </c>
      <c r="WRH22" s="360" t="s">
        <v>1325</v>
      </c>
      <c r="WRI22" s="360" t="s">
        <v>1325</v>
      </c>
      <c r="WRJ22" s="360" t="s">
        <v>1325</v>
      </c>
      <c r="WRK22" s="360" t="s">
        <v>1325</v>
      </c>
      <c r="WRL22" s="360" t="s">
        <v>1325</v>
      </c>
      <c r="WRM22" s="360" t="s">
        <v>1325</v>
      </c>
      <c r="WRN22" s="360" t="s">
        <v>1325</v>
      </c>
      <c r="WRO22" s="360" t="s">
        <v>1325</v>
      </c>
      <c r="WRP22" s="360" t="s">
        <v>1325</v>
      </c>
      <c r="WRQ22" s="360" t="s">
        <v>1325</v>
      </c>
      <c r="WRR22" s="360" t="s">
        <v>1325</v>
      </c>
      <c r="WRS22" s="360" t="s">
        <v>1325</v>
      </c>
      <c r="WRT22" s="360" t="s">
        <v>1325</v>
      </c>
      <c r="WRU22" s="360" t="s">
        <v>1325</v>
      </c>
      <c r="WRV22" s="360" t="s">
        <v>1325</v>
      </c>
      <c r="WRW22" s="360" t="s">
        <v>1325</v>
      </c>
      <c r="WRX22" s="360" t="s">
        <v>1325</v>
      </c>
      <c r="WRY22" s="360" t="s">
        <v>1325</v>
      </c>
      <c r="WRZ22" s="360" t="s">
        <v>1325</v>
      </c>
      <c r="WSA22" s="360" t="s">
        <v>1325</v>
      </c>
      <c r="WSB22" s="360" t="s">
        <v>1325</v>
      </c>
      <c r="WSC22" s="360" t="s">
        <v>1325</v>
      </c>
      <c r="WSD22" s="360" t="s">
        <v>1325</v>
      </c>
      <c r="WSE22" s="360" t="s">
        <v>1325</v>
      </c>
      <c r="WSF22" s="360" t="s">
        <v>1325</v>
      </c>
      <c r="WSG22" s="360" t="s">
        <v>1325</v>
      </c>
      <c r="WSH22" s="360" t="s">
        <v>1325</v>
      </c>
      <c r="WSI22" s="360" t="s">
        <v>1325</v>
      </c>
      <c r="WSJ22" s="360" t="s">
        <v>1325</v>
      </c>
      <c r="WSK22" s="360" t="s">
        <v>1325</v>
      </c>
      <c r="WSL22" s="360" t="s">
        <v>1325</v>
      </c>
      <c r="WSM22" s="360" t="s">
        <v>1325</v>
      </c>
      <c r="WSN22" s="360" t="s">
        <v>1325</v>
      </c>
      <c r="WSO22" s="360" t="s">
        <v>1325</v>
      </c>
      <c r="WSP22" s="360" t="s">
        <v>1325</v>
      </c>
      <c r="WSQ22" s="360" t="s">
        <v>1325</v>
      </c>
      <c r="WSR22" s="360" t="s">
        <v>1325</v>
      </c>
      <c r="WSS22" s="360" t="s">
        <v>1325</v>
      </c>
      <c r="WST22" s="360" t="s">
        <v>1325</v>
      </c>
      <c r="WSU22" s="360" t="s">
        <v>1325</v>
      </c>
      <c r="WSV22" s="360" t="s">
        <v>1325</v>
      </c>
      <c r="WSW22" s="360" t="s">
        <v>1325</v>
      </c>
      <c r="WSX22" s="360" t="s">
        <v>1325</v>
      </c>
      <c r="WSY22" s="360" t="s">
        <v>1325</v>
      </c>
      <c r="WSZ22" s="360" t="s">
        <v>1325</v>
      </c>
      <c r="WTA22" s="360" t="s">
        <v>1325</v>
      </c>
      <c r="WTB22" s="360" t="s">
        <v>1325</v>
      </c>
      <c r="WTC22" s="360" t="s">
        <v>1325</v>
      </c>
      <c r="WTD22" s="360" t="s">
        <v>1325</v>
      </c>
      <c r="WTE22" s="360" t="s">
        <v>1325</v>
      </c>
      <c r="WTF22" s="360" t="s">
        <v>1325</v>
      </c>
      <c r="WTG22" s="360" t="s">
        <v>1325</v>
      </c>
      <c r="WTH22" s="360" t="s">
        <v>1325</v>
      </c>
      <c r="WTI22" s="360" t="s">
        <v>1325</v>
      </c>
      <c r="WTJ22" s="360" t="s">
        <v>1325</v>
      </c>
      <c r="WTK22" s="360" t="s">
        <v>1325</v>
      </c>
      <c r="WTL22" s="360" t="s">
        <v>1325</v>
      </c>
      <c r="WTM22" s="360" t="s">
        <v>1325</v>
      </c>
      <c r="WTN22" s="360" t="s">
        <v>1325</v>
      </c>
      <c r="WTO22" s="360" t="s">
        <v>1325</v>
      </c>
      <c r="WTP22" s="360" t="s">
        <v>1325</v>
      </c>
      <c r="WTQ22" s="360" t="s">
        <v>1325</v>
      </c>
      <c r="WTR22" s="360" t="s">
        <v>1325</v>
      </c>
      <c r="WTS22" s="360" t="s">
        <v>1325</v>
      </c>
      <c r="WTT22" s="360" t="s">
        <v>1325</v>
      </c>
      <c r="WTU22" s="360" t="s">
        <v>1325</v>
      </c>
      <c r="WTV22" s="360" t="s">
        <v>1325</v>
      </c>
      <c r="WTW22" s="360" t="s">
        <v>1325</v>
      </c>
      <c r="WTX22" s="360" t="s">
        <v>1325</v>
      </c>
      <c r="WTY22" s="360" t="s">
        <v>1325</v>
      </c>
      <c r="WTZ22" s="360" t="s">
        <v>1325</v>
      </c>
      <c r="WUA22" s="360" t="s">
        <v>1325</v>
      </c>
      <c r="WUB22" s="360" t="s">
        <v>1325</v>
      </c>
      <c r="WUC22" s="360" t="s">
        <v>1325</v>
      </c>
      <c r="WUD22" s="360" t="s">
        <v>1325</v>
      </c>
      <c r="WUE22" s="360" t="s">
        <v>1325</v>
      </c>
      <c r="WUF22" s="360" t="s">
        <v>1325</v>
      </c>
      <c r="WUG22" s="360" t="s">
        <v>1325</v>
      </c>
      <c r="WUH22" s="360" t="s">
        <v>1325</v>
      </c>
      <c r="WUI22" s="360" t="s">
        <v>1325</v>
      </c>
      <c r="WUJ22" s="360" t="s">
        <v>1325</v>
      </c>
      <c r="WUK22" s="360" t="s">
        <v>1325</v>
      </c>
      <c r="WUL22" s="360" t="s">
        <v>1325</v>
      </c>
      <c r="WUM22" s="360" t="s">
        <v>1325</v>
      </c>
      <c r="WUN22" s="360" t="s">
        <v>1325</v>
      </c>
      <c r="WUO22" s="360" t="s">
        <v>1325</v>
      </c>
      <c r="WUP22" s="360" t="s">
        <v>1325</v>
      </c>
      <c r="WUQ22" s="360" t="s">
        <v>1325</v>
      </c>
      <c r="WUR22" s="360" t="s">
        <v>1325</v>
      </c>
      <c r="WUS22" s="360" t="s">
        <v>1325</v>
      </c>
      <c r="WUT22" s="360" t="s">
        <v>1325</v>
      </c>
      <c r="WUU22" s="360" t="s">
        <v>1325</v>
      </c>
      <c r="WUV22" s="360" t="s">
        <v>1325</v>
      </c>
      <c r="WUW22" s="360" t="s">
        <v>1325</v>
      </c>
      <c r="WUX22" s="360" t="s">
        <v>1325</v>
      </c>
      <c r="WUY22" s="360" t="s">
        <v>1325</v>
      </c>
      <c r="WUZ22" s="360" t="s">
        <v>1325</v>
      </c>
      <c r="WVA22" s="360" t="s">
        <v>1325</v>
      </c>
      <c r="WVB22" s="360" t="s">
        <v>1325</v>
      </c>
      <c r="WVC22" s="360" t="s">
        <v>1325</v>
      </c>
      <c r="WVD22" s="360" t="s">
        <v>1325</v>
      </c>
      <c r="WVE22" s="360" t="s">
        <v>1325</v>
      </c>
      <c r="WVF22" s="360" t="s">
        <v>1325</v>
      </c>
      <c r="WVG22" s="360" t="s">
        <v>1325</v>
      </c>
      <c r="WVH22" s="360" t="s">
        <v>1325</v>
      </c>
      <c r="WVI22" s="360" t="s">
        <v>1325</v>
      </c>
      <c r="WVJ22" s="360" t="s">
        <v>1325</v>
      </c>
      <c r="WVK22" s="360" t="s">
        <v>1325</v>
      </c>
      <c r="WVL22" s="360" t="s">
        <v>1325</v>
      </c>
      <c r="WVM22" s="360" t="s">
        <v>1325</v>
      </c>
      <c r="WVN22" s="360" t="s">
        <v>1325</v>
      </c>
      <c r="WVO22" s="360" t="s">
        <v>1325</v>
      </c>
      <c r="WVP22" s="360" t="s">
        <v>1325</v>
      </c>
      <c r="WVQ22" s="360" t="s">
        <v>1325</v>
      </c>
      <c r="WVR22" s="360" t="s">
        <v>1325</v>
      </c>
      <c r="WVS22" s="360" t="s">
        <v>1325</v>
      </c>
      <c r="WVT22" s="360" t="s">
        <v>1325</v>
      </c>
      <c r="WVU22" s="360" t="s">
        <v>1325</v>
      </c>
      <c r="WVV22" s="360" t="s">
        <v>1325</v>
      </c>
      <c r="WVW22" s="360" t="s">
        <v>1325</v>
      </c>
      <c r="WVX22" s="360" t="s">
        <v>1325</v>
      </c>
      <c r="WVY22" s="360" t="s">
        <v>1325</v>
      </c>
      <c r="WVZ22" s="360" t="s">
        <v>1325</v>
      </c>
      <c r="WWA22" s="360" t="s">
        <v>1325</v>
      </c>
      <c r="WWB22" s="360" t="s">
        <v>1325</v>
      </c>
      <c r="WWC22" s="360" t="s">
        <v>1325</v>
      </c>
      <c r="WWD22" s="360" t="s">
        <v>1325</v>
      </c>
      <c r="WWE22" s="360" t="s">
        <v>1325</v>
      </c>
      <c r="WWF22" s="360" t="s">
        <v>1325</v>
      </c>
      <c r="WWG22" s="360" t="s">
        <v>1325</v>
      </c>
      <c r="WWH22" s="360" t="s">
        <v>1325</v>
      </c>
      <c r="WWI22" s="360" t="s">
        <v>1325</v>
      </c>
      <c r="WWJ22" s="360" t="s">
        <v>1325</v>
      </c>
      <c r="WWK22" s="360" t="s">
        <v>1325</v>
      </c>
      <c r="WWL22" s="360" t="s">
        <v>1325</v>
      </c>
      <c r="WWM22" s="360" t="s">
        <v>1325</v>
      </c>
      <c r="WWN22" s="360" t="s">
        <v>1325</v>
      </c>
      <c r="WWO22" s="360" t="s">
        <v>1325</v>
      </c>
      <c r="WWP22" s="360" t="s">
        <v>1325</v>
      </c>
      <c r="WWQ22" s="360" t="s">
        <v>1325</v>
      </c>
      <c r="WWR22" s="360" t="s">
        <v>1325</v>
      </c>
      <c r="WWS22" s="360" t="s">
        <v>1325</v>
      </c>
      <c r="WWT22" s="360" t="s">
        <v>1325</v>
      </c>
      <c r="WWU22" s="360" t="s">
        <v>1325</v>
      </c>
      <c r="WWV22" s="360" t="s">
        <v>1325</v>
      </c>
      <c r="WWW22" s="360" t="s">
        <v>1325</v>
      </c>
      <c r="WWX22" s="360" t="s">
        <v>1325</v>
      </c>
      <c r="WWY22" s="360" t="s">
        <v>1325</v>
      </c>
      <c r="WWZ22" s="360" t="s">
        <v>1325</v>
      </c>
      <c r="WXA22" s="360" t="s">
        <v>1325</v>
      </c>
      <c r="WXB22" s="360" t="s">
        <v>1325</v>
      </c>
      <c r="WXC22" s="360" t="s">
        <v>1325</v>
      </c>
      <c r="WXD22" s="360" t="s">
        <v>1325</v>
      </c>
      <c r="WXE22" s="360" t="s">
        <v>1325</v>
      </c>
      <c r="WXF22" s="360" t="s">
        <v>1325</v>
      </c>
      <c r="WXG22" s="360" t="s">
        <v>1325</v>
      </c>
      <c r="WXH22" s="360" t="s">
        <v>1325</v>
      </c>
      <c r="WXI22" s="360" t="s">
        <v>1325</v>
      </c>
      <c r="WXJ22" s="360" t="s">
        <v>1325</v>
      </c>
      <c r="WXK22" s="360" t="s">
        <v>1325</v>
      </c>
      <c r="WXL22" s="360" t="s">
        <v>1325</v>
      </c>
      <c r="WXM22" s="360" t="s">
        <v>1325</v>
      </c>
      <c r="WXN22" s="360" t="s">
        <v>1325</v>
      </c>
      <c r="WXO22" s="360" t="s">
        <v>1325</v>
      </c>
      <c r="WXP22" s="360" t="s">
        <v>1325</v>
      </c>
      <c r="WXQ22" s="360" t="s">
        <v>1325</v>
      </c>
      <c r="WXR22" s="360" t="s">
        <v>1325</v>
      </c>
      <c r="WXS22" s="360" t="s">
        <v>1325</v>
      </c>
      <c r="WXT22" s="360" t="s">
        <v>1325</v>
      </c>
      <c r="WXU22" s="360" t="s">
        <v>1325</v>
      </c>
      <c r="WXV22" s="360" t="s">
        <v>1325</v>
      </c>
      <c r="WXW22" s="360" t="s">
        <v>1325</v>
      </c>
      <c r="WXX22" s="360" t="s">
        <v>1325</v>
      </c>
      <c r="WXY22" s="360" t="s">
        <v>1325</v>
      </c>
      <c r="WXZ22" s="360" t="s">
        <v>1325</v>
      </c>
    </row>
    <row r="23" spans="1:16198" ht="16.5" thickBot="1" x14ac:dyDescent="0.3">
      <c r="A23" s="310"/>
      <c r="B23" s="1675" t="s">
        <v>1324</v>
      </c>
      <c r="C23" s="1676"/>
      <c r="D23" s="1676"/>
      <c r="E23" s="1676"/>
      <c r="F23" s="1677"/>
      <c r="G23" s="310"/>
    </row>
    <row r="24" spans="1:16198" ht="21.75" customHeight="1" thickBot="1" x14ac:dyDescent="0.3">
      <c r="A24" s="310"/>
      <c r="B24" s="1661" t="s">
        <v>705</v>
      </c>
      <c r="C24" s="1662"/>
      <c r="D24" s="1662"/>
      <c r="E24" s="1662"/>
      <c r="F24" s="1663"/>
      <c r="G24" s="310"/>
    </row>
    <row r="25" spans="1:16198" ht="19.5" customHeight="1" thickBot="1" x14ac:dyDescent="0.3">
      <c r="A25" s="310"/>
      <c r="B25" s="350" t="s">
        <v>702</v>
      </c>
      <c r="C25" s="1683" t="s">
        <v>1323</v>
      </c>
      <c r="D25" s="1684"/>
      <c r="E25" s="1684"/>
      <c r="F25" s="1685"/>
      <c r="G25" s="310"/>
    </row>
    <row r="26" spans="1:16198" ht="58.5" customHeight="1" thickBot="1" x14ac:dyDescent="0.3">
      <c r="A26" s="310"/>
      <c r="B26" s="359" t="s">
        <v>666</v>
      </c>
      <c r="C26" s="1686" t="s">
        <v>1322</v>
      </c>
      <c r="D26" s="1687"/>
      <c r="E26" s="1687"/>
      <c r="F26" s="1688"/>
      <c r="G26" s="310"/>
    </row>
    <row r="27" spans="1:16198" ht="16.5" thickBot="1" x14ac:dyDescent="0.3">
      <c r="A27" s="310"/>
      <c r="B27" s="344" t="s">
        <v>50</v>
      </c>
      <c r="C27" s="1678" t="s">
        <v>1321</v>
      </c>
      <c r="D27" s="1679"/>
      <c r="E27" s="1679"/>
      <c r="F27" s="1680"/>
      <c r="G27" s="310"/>
    </row>
    <row r="28" spans="1:16198" ht="15.75" x14ac:dyDescent="0.25">
      <c r="A28" s="310"/>
      <c r="B28" s="1681"/>
      <c r="C28" s="358">
        <v>2026</v>
      </c>
      <c r="D28" s="358">
        <v>2027</v>
      </c>
      <c r="E28" s="358">
        <v>2028</v>
      </c>
      <c r="F28" s="358">
        <v>2029</v>
      </c>
      <c r="G28" s="310"/>
    </row>
    <row r="29" spans="1:16198" ht="16.5" thickBot="1" x14ac:dyDescent="0.3">
      <c r="A29" s="310"/>
      <c r="B29" s="1682"/>
      <c r="C29" s="340" t="s">
        <v>17</v>
      </c>
      <c r="D29" s="340" t="s">
        <v>18</v>
      </c>
      <c r="E29" s="340" t="s">
        <v>18</v>
      </c>
      <c r="F29" s="340" t="s">
        <v>18</v>
      </c>
      <c r="G29" s="310"/>
      <c r="I29" s="246"/>
      <c r="J29" s="246"/>
      <c r="K29" s="246"/>
      <c r="L29" s="246"/>
      <c r="M29" s="246"/>
    </row>
    <row r="30" spans="1:16198" ht="16.5" thickBot="1" x14ac:dyDescent="0.3">
      <c r="A30" s="310"/>
      <c r="B30" s="344" t="s">
        <v>52</v>
      </c>
      <c r="C30" s="357">
        <v>2800</v>
      </c>
      <c r="D30" s="357">
        <v>2800</v>
      </c>
      <c r="E30" s="357">
        <v>2800</v>
      </c>
      <c r="F30" s="357">
        <v>2800</v>
      </c>
      <c r="G30" s="310"/>
    </row>
    <row r="31" spans="1:16198" ht="16.5" thickBot="1" x14ac:dyDescent="0.3">
      <c r="A31" s="310"/>
      <c r="B31" s="344" t="s">
        <v>664</v>
      </c>
      <c r="C31" s="345">
        <f>C60</f>
        <v>112284</v>
      </c>
      <c r="D31" s="345">
        <f>D60</f>
        <v>112421</v>
      </c>
      <c r="E31" s="345">
        <f>E60</f>
        <v>112970</v>
      </c>
      <c r="F31" s="345">
        <f>F60</f>
        <v>113970</v>
      </c>
      <c r="G31" s="310"/>
    </row>
    <row r="32" spans="1:16198" ht="26.25" customHeight="1" thickBot="1" x14ac:dyDescent="0.3">
      <c r="A32" s="310"/>
      <c r="B32" s="344" t="s">
        <v>663</v>
      </c>
      <c r="C32" s="345">
        <f>C31/C30</f>
        <v>40.101428571428571</v>
      </c>
      <c r="D32" s="345">
        <f>D31/D30</f>
        <v>40.150357142857146</v>
      </c>
      <c r="E32" s="345">
        <f>E31/E30</f>
        <v>40.346428571428568</v>
      </c>
      <c r="F32" s="345">
        <f>F31/F30</f>
        <v>40.703571428571429</v>
      </c>
      <c r="G32" s="310"/>
    </row>
    <row r="33" spans="1:9" ht="21" customHeight="1" thickBot="1" x14ac:dyDescent="0.3">
      <c r="A33" s="310"/>
      <c r="B33" s="344" t="s">
        <v>662</v>
      </c>
      <c r="C33" s="341" t="s">
        <v>688</v>
      </c>
      <c r="D33" s="343">
        <f t="shared" ref="D33:F35" si="0">D30/C30-1</f>
        <v>0</v>
      </c>
      <c r="E33" s="343">
        <f t="shared" si="0"/>
        <v>0</v>
      </c>
      <c r="F33" s="343">
        <f t="shared" si="0"/>
        <v>0</v>
      </c>
      <c r="G33" s="310"/>
    </row>
    <row r="34" spans="1:9" ht="21" customHeight="1" thickBot="1" x14ac:dyDescent="0.3">
      <c r="A34" s="310"/>
      <c r="B34" s="344" t="s">
        <v>661</v>
      </c>
      <c r="C34" s="341" t="s">
        <v>688</v>
      </c>
      <c r="D34" s="343">
        <f t="shared" si="0"/>
        <v>1.2201204089630213E-3</v>
      </c>
      <c r="E34" s="343">
        <f t="shared" si="0"/>
        <v>4.8834292525417045E-3</v>
      </c>
      <c r="F34" s="343">
        <f t="shared" si="0"/>
        <v>8.851907586084895E-3</v>
      </c>
      <c r="G34" s="310"/>
    </row>
    <row r="35" spans="1:9" ht="32.25" thickBot="1" x14ac:dyDescent="0.3">
      <c r="A35" s="310"/>
      <c r="B35" s="344" t="s">
        <v>68</v>
      </c>
      <c r="C35" s="341" t="s">
        <v>688</v>
      </c>
      <c r="D35" s="343">
        <f t="shared" si="0"/>
        <v>1.2201204089630213E-3</v>
      </c>
      <c r="E35" s="343">
        <f t="shared" si="0"/>
        <v>4.8834292525417045E-3</v>
      </c>
      <c r="F35" s="343">
        <f t="shared" si="0"/>
        <v>8.851907586084895E-3</v>
      </c>
      <c r="G35" s="310"/>
    </row>
    <row r="36" spans="1:9" ht="27" customHeight="1" thickBot="1" x14ac:dyDescent="0.3">
      <c r="A36" s="310"/>
      <c r="B36" s="1692" t="s">
        <v>1320</v>
      </c>
      <c r="C36" s="1693"/>
      <c r="D36" s="1693"/>
      <c r="E36" s="1693"/>
      <c r="F36" s="1694"/>
      <c r="G36" s="310"/>
    </row>
    <row r="37" spans="1:9" ht="15.75" x14ac:dyDescent="0.25">
      <c r="A37" s="310"/>
      <c r="B37" s="1681"/>
      <c r="C37" s="342">
        <v>2026</v>
      </c>
      <c r="D37" s="342">
        <v>2027</v>
      </c>
      <c r="E37" s="342">
        <v>2028</v>
      </c>
      <c r="F37" s="342">
        <v>2029</v>
      </c>
      <c r="G37" s="332"/>
    </row>
    <row r="38" spans="1:9" ht="16.5" thickBot="1" x14ac:dyDescent="0.3">
      <c r="A38" s="310"/>
      <c r="B38" s="1682"/>
      <c r="C38" s="340" t="s">
        <v>17</v>
      </c>
      <c r="D38" s="340" t="s">
        <v>18</v>
      </c>
      <c r="E38" s="340" t="s">
        <v>18</v>
      </c>
      <c r="F38" s="340" t="s">
        <v>18</v>
      </c>
      <c r="G38" s="310"/>
    </row>
    <row r="39" spans="1:9" ht="16.5" thickBot="1" x14ac:dyDescent="0.3">
      <c r="A39" s="310"/>
      <c r="B39" s="330" t="s">
        <v>653</v>
      </c>
      <c r="C39" s="339">
        <f>C40</f>
        <v>85614</v>
      </c>
      <c r="D39" s="327">
        <f>D40</f>
        <v>85851</v>
      </c>
      <c r="E39" s="327">
        <f>E40</f>
        <v>86351</v>
      </c>
      <c r="F39" s="327">
        <f>F40</f>
        <v>86851</v>
      </c>
      <c r="G39" s="332"/>
      <c r="H39" s="320"/>
    </row>
    <row r="40" spans="1:9" ht="16.5" thickBot="1" x14ac:dyDescent="0.3">
      <c r="A40" s="310"/>
      <c r="B40" s="326" t="s">
        <v>643</v>
      </c>
      <c r="C40" s="356">
        <v>85614</v>
      </c>
      <c r="D40" s="327">
        <v>85851</v>
      </c>
      <c r="E40" s="327">
        <v>86351</v>
      </c>
      <c r="F40" s="355">
        <v>86851</v>
      </c>
      <c r="G40" s="332"/>
      <c r="H40" s="246"/>
    </row>
    <row r="41" spans="1:9" ht="16.5" thickBot="1" x14ac:dyDescent="0.3">
      <c r="A41" s="310"/>
      <c r="B41" s="326" t="s">
        <v>658</v>
      </c>
      <c r="C41" s="352"/>
      <c r="D41" s="324"/>
      <c r="E41" s="324"/>
      <c r="F41" s="327"/>
      <c r="G41" s="332"/>
    </row>
    <row r="42" spans="1:9" ht="32.25" thickBot="1" x14ac:dyDescent="0.3">
      <c r="A42" s="310"/>
      <c r="B42" s="330" t="s">
        <v>652</v>
      </c>
      <c r="C42" s="339">
        <f>C43</f>
        <v>14950</v>
      </c>
      <c r="D42" s="327">
        <f>D43</f>
        <v>14950</v>
      </c>
      <c r="E42" s="327">
        <f>E43</f>
        <v>14999</v>
      </c>
      <c r="F42" s="327">
        <f>F43</f>
        <v>15048</v>
      </c>
      <c r="G42" s="332"/>
      <c r="H42" s="320"/>
      <c r="I42" s="246"/>
    </row>
    <row r="43" spans="1:9" ht="16.5" thickBot="1" x14ac:dyDescent="0.3">
      <c r="A43" s="310"/>
      <c r="B43" s="326" t="s">
        <v>643</v>
      </c>
      <c r="C43" s="339">
        <v>14950</v>
      </c>
      <c r="D43" s="327">
        <v>14950</v>
      </c>
      <c r="E43" s="327">
        <v>14999</v>
      </c>
      <c r="F43" s="327">
        <v>15048</v>
      </c>
      <c r="G43" s="332"/>
      <c r="H43" s="246"/>
    </row>
    <row r="44" spans="1:9" ht="16.5" thickBot="1" x14ac:dyDescent="0.3">
      <c r="A44" s="310"/>
      <c r="B44" s="326" t="s">
        <v>658</v>
      </c>
      <c r="C44" s="352"/>
      <c r="D44" s="327"/>
      <c r="E44" s="327"/>
      <c r="F44" s="327"/>
      <c r="G44" s="332"/>
    </row>
    <row r="45" spans="1:9" ht="30" customHeight="1" thickBot="1" x14ac:dyDescent="0.3">
      <c r="A45" s="310"/>
      <c r="B45" s="330" t="s">
        <v>651</v>
      </c>
      <c r="C45" s="339">
        <f>C46</f>
        <v>11476</v>
      </c>
      <c r="D45" s="327">
        <f>D46</f>
        <v>11476</v>
      </c>
      <c r="E45" s="327">
        <f>E46</f>
        <v>11476</v>
      </c>
      <c r="F45" s="327">
        <f>F46</f>
        <v>11927</v>
      </c>
      <c r="G45" s="332"/>
      <c r="H45" s="246"/>
    </row>
    <row r="46" spans="1:9" ht="16.5" thickBot="1" x14ac:dyDescent="0.3">
      <c r="A46" s="310"/>
      <c r="B46" s="326" t="s">
        <v>643</v>
      </c>
      <c r="C46" s="339">
        <v>11476</v>
      </c>
      <c r="D46" s="327">
        <v>11476</v>
      </c>
      <c r="E46" s="327">
        <v>11476</v>
      </c>
      <c r="F46" s="327">
        <v>11927</v>
      </c>
      <c r="G46" s="332"/>
    </row>
    <row r="47" spans="1:9" ht="16.5" thickBot="1" x14ac:dyDescent="0.3">
      <c r="A47" s="310"/>
      <c r="B47" s="326" t="s">
        <v>658</v>
      </c>
      <c r="C47" s="352"/>
      <c r="D47" s="327"/>
      <c r="E47" s="327"/>
      <c r="F47" s="327"/>
      <c r="G47" s="332"/>
    </row>
    <row r="48" spans="1:9" ht="24.75" customHeight="1" thickBot="1" x14ac:dyDescent="0.3">
      <c r="A48" s="310"/>
      <c r="B48" s="330" t="s">
        <v>650</v>
      </c>
      <c r="C48" s="352"/>
      <c r="D48" s="327"/>
      <c r="E48" s="327"/>
      <c r="F48" s="327"/>
      <c r="G48" s="310"/>
    </row>
    <row r="49" spans="1:13" ht="16.5" thickBot="1" x14ac:dyDescent="0.3">
      <c r="A49" s="310"/>
      <c r="B49" s="326" t="s">
        <v>643</v>
      </c>
      <c r="C49" s="352"/>
      <c r="D49" s="327"/>
      <c r="E49" s="327"/>
      <c r="F49" s="327"/>
      <c r="G49" s="310"/>
    </row>
    <row r="50" spans="1:13" ht="12.75" customHeight="1" thickBot="1" x14ac:dyDescent="0.3">
      <c r="A50" s="310"/>
      <c r="B50" s="326" t="s">
        <v>658</v>
      </c>
      <c r="C50" s="352"/>
      <c r="D50" s="327"/>
      <c r="E50" s="327"/>
      <c r="F50" s="327"/>
      <c r="G50" s="310"/>
    </row>
    <row r="51" spans="1:13" ht="15" customHeight="1" thickBot="1" x14ac:dyDescent="0.3">
      <c r="A51" s="310"/>
      <c r="B51" s="330" t="s">
        <v>649</v>
      </c>
      <c r="C51" s="352"/>
      <c r="D51" s="327"/>
      <c r="E51" s="327"/>
      <c r="F51" s="327"/>
      <c r="G51" s="310"/>
    </row>
    <row r="52" spans="1:13" ht="16.5" thickBot="1" x14ac:dyDescent="0.3">
      <c r="A52" s="310"/>
      <c r="B52" s="326" t="s">
        <v>643</v>
      </c>
      <c r="C52" s="352"/>
      <c r="D52" s="327"/>
      <c r="E52" s="327"/>
      <c r="F52" s="327"/>
      <c r="G52" s="310"/>
    </row>
    <row r="53" spans="1:13" ht="16.5" thickBot="1" x14ac:dyDescent="0.3">
      <c r="A53" s="310"/>
      <c r="B53" s="326" t="s">
        <v>658</v>
      </c>
      <c r="C53" s="352"/>
      <c r="D53" s="327"/>
      <c r="E53" s="327"/>
      <c r="F53" s="327"/>
      <c r="G53" s="310"/>
    </row>
    <row r="54" spans="1:13" ht="16.5" thickBot="1" x14ac:dyDescent="0.3">
      <c r="A54" s="310"/>
      <c r="B54" s="330" t="s">
        <v>648</v>
      </c>
      <c r="C54" s="352"/>
      <c r="D54" s="327"/>
      <c r="E54" s="327"/>
      <c r="F54" s="327"/>
      <c r="G54" s="310"/>
    </row>
    <row r="55" spans="1:13" ht="16.5" thickBot="1" x14ac:dyDescent="0.3">
      <c r="A55" s="310"/>
      <c r="B55" s="326" t="s">
        <v>643</v>
      </c>
      <c r="C55" s="352"/>
      <c r="D55" s="327"/>
      <c r="E55" s="327"/>
      <c r="F55" s="327"/>
      <c r="G55" s="310"/>
      <c r="I55" s="246"/>
      <c r="J55" s="246"/>
      <c r="K55" s="246"/>
      <c r="L55" s="246"/>
      <c r="M55" s="246"/>
    </row>
    <row r="56" spans="1:13" ht="16.5" thickBot="1" x14ac:dyDescent="0.3">
      <c r="A56" s="310"/>
      <c r="B56" s="326" t="s">
        <v>658</v>
      </c>
      <c r="C56" s="352"/>
      <c r="D56" s="327"/>
      <c r="E56" s="327"/>
      <c r="F56" s="327"/>
      <c r="G56" s="310"/>
    </row>
    <row r="57" spans="1:13" ht="32.25" thickBot="1" x14ac:dyDescent="0.3">
      <c r="A57" s="310"/>
      <c r="B57" s="330" t="s">
        <v>647</v>
      </c>
      <c r="C57" s="352">
        <f>C58</f>
        <v>244</v>
      </c>
      <c r="D57" s="327">
        <f>D58</f>
        <v>144</v>
      </c>
      <c r="E57" s="327">
        <f>E58</f>
        <v>144</v>
      </c>
      <c r="F57" s="327">
        <f>F58</f>
        <v>144</v>
      </c>
      <c r="G57" s="310"/>
    </row>
    <row r="58" spans="1:13" ht="15.75" customHeight="1" thickBot="1" x14ac:dyDescent="0.3">
      <c r="A58" s="310"/>
      <c r="B58" s="326" t="s">
        <v>643</v>
      </c>
      <c r="C58" s="352">
        <v>244</v>
      </c>
      <c r="D58" s="327">
        <v>144</v>
      </c>
      <c r="E58" s="327">
        <v>144</v>
      </c>
      <c r="F58" s="327">
        <v>144</v>
      </c>
      <c r="G58" s="310"/>
    </row>
    <row r="59" spans="1:13" ht="12.75" customHeight="1" thickBot="1" x14ac:dyDescent="0.3">
      <c r="A59" s="310"/>
      <c r="B59" s="326" t="s">
        <v>658</v>
      </c>
      <c r="C59" s="352"/>
      <c r="D59" s="354"/>
      <c r="E59" s="353"/>
      <c r="F59" s="353"/>
      <c r="G59" s="310"/>
    </row>
    <row r="60" spans="1:13" ht="17.25" customHeight="1" thickBot="1" x14ac:dyDescent="0.3">
      <c r="A60" s="310"/>
      <c r="B60" s="338" t="s">
        <v>677</v>
      </c>
      <c r="C60" s="352">
        <f>C57+C54+C51+C48+C45+C42+C39</f>
        <v>112284</v>
      </c>
      <c r="D60" s="352">
        <f>D57+D54+D51+D48+D45+D42+D39</f>
        <v>112421</v>
      </c>
      <c r="E60" s="325">
        <f>E57+E54+E51+E48+E45+E42+E39</f>
        <v>112970</v>
      </c>
      <c r="F60" s="325">
        <f>F57+F54+F51+F48+F45+F42+F39</f>
        <v>113970</v>
      </c>
      <c r="G60" s="310"/>
    </row>
    <row r="61" spans="1:13" ht="16.5" thickBot="1" x14ac:dyDescent="0.3">
      <c r="A61" s="310"/>
      <c r="B61" s="323" t="s">
        <v>639</v>
      </c>
      <c r="C61" s="334">
        <f>IF(C60-C31=0,0,"Error")</f>
        <v>0</v>
      </c>
      <c r="D61" s="322">
        <f>IF(D60-D31=0,0,"Error")</f>
        <v>0</v>
      </c>
      <c r="E61" s="322">
        <f>IF(E60-E31=0,0,"Error")</f>
        <v>0</v>
      </c>
      <c r="F61" s="322">
        <f>IF(F60-F31=0,0,"Error")</f>
        <v>0</v>
      </c>
      <c r="G61" s="310"/>
    </row>
    <row r="62" spans="1:13" ht="16.5" thickBot="1" x14ac:dyDescent="0.3">
      <c r="A62" s="310"/>
      <c r="B62" s="1661" t="s">
        <v>698</v>
      </c>
      <c r="C62" s="1662"/>
      <c r="D62" s="1662"/>
      <c r="E62" s="1662"/>
      <c r="F62" s="1663"/>
      <c r="G62" s="310"/>
    </row>
    <row r="63" spans="1:13" ht="34.5" customHeight="1" thickBot="1" x14ac:dyDescent="0.3">
      <c r="A63" s="310"/>
      <c r="B63" s="1661" t="s">
        <v>697</v>
      </c>
      <c r="C63" s="1662"/>
      <c r="D63" s="1662"/>
      <c r="E63" s="1662"/>
      <c r="F63" s="1663"/>
      <c r="G63" s="310"/>
    </row>
    <row r="64" spans="1:13" ht="33.75" customHeight="1" thickBot="1" x14ac:dyDescent="0.3">
      <c r="A64" s="310"/>
      <c r="B64" s="351" t="s">
        <v>1290</v>
      </c>
      <c r="C64" s="1664" t="s">
        <v>1319</v>
      </c>
      <c r="D64" s="1665"/>
      <c r="E64" s="1665"/>
      <c r="F64" s="1666"/>
      <c r="G64" s="310"/>
    </row>
    <row r="65" spans="1:7" ht="63.75" thickBot="1" x14ac:dyDescent="0.3">
      <c r="A65" s="310"/>
      <c r="B65" s="350" t="s">
        <v>684</v>
      </c>
      <c r="C65" s="349" t="s">
        <v>1318</v>
      </c>
      <c r="D65" s="348" t="s">
        <v>668</v>
      </c>
      <c r="E65" s="1667" t="s">
        <v>1317</v>
      </c>
      <c r="F65" s="1668"/>
      <c r="G65" s="310"/>
    </row>
    <row r="66" spans="1:7" ht="16.5" thickBot="1" x14ac:dyDescent="0.3">
      <c r="A66" s="310"/>
      <c r="B66" s="347"/>
      <c r="C66" s="1664"/>
      <c r="D66" s="1665"/>
      <c r="E66" s="1665"/>
      <c r="F66" s="1666"/>
      <c r="G66" s="310"/>
    </row>
    <row r="67" spans="1:7" ht="23.25" customHeight="1" thickBot="1" x14ac:dyDescent="0.3">
      <c r="A67" s="310"/>
      <c r="B67" s="344" t="s">
        <v>666</v>
      </c>
      <c r="C67" s="1672" t="s">
        <v>1316</v>
      </c>
      <c r="D67" s="1673"/>
      <c r="E67" s="1673"/>
      <c r="F67" s="1674"/>
      <c r="G67" s="310"/>
    </row>
    <row r="68" spans="1:7" ht="12.75" customHeight="1" thickBot="1" x14ac:dyDescent="0.3">
      <c r="A68" s="310"/>
      <c r="B68" s="344" t="s">
        <v>50</v>
      </c>
      <c r="C68" s="1678" t="s">
        <v>1284</v>
      </c>
      <c r="D68" s="1679"/>
      <c r="E68" s="1679"/>
      <c r="F68" s="1680"/>
      <c r="G68" s="310"/>
    </row>
    <row r="69" spans="1:7" ht="26.25" customHeight="1" x14ac:dyDescent="0.25">
      <c r="A69" s="310"/>
      <c r="B69" s="1681"/>
      <c r="C69" s="342">
        <v>2026</v>
      </c>
      <c r="D69" s="342">
        <v>2026</v>
      </c>
      <c r="E69" s="342">
        <v>2027</v>
      </c>
      <c r="F69" s="342">
        <v>2028</v>
      </c>
      <c r="G69" s="310"/>
    </row>
    <row r="70" spans="1:7" ht="26.25" customHeight="1" thickBot="1" x14ac:dyDescent="0.3">
      <c r="A70" s="310"/>
      <c r="B70" s="1682"/>
      <c r="C70" s="340" t="s">
        <v>17</v>
      </c>
      <c r="D70" s="340" t="s">
        <v>18</v>
      </c>
      <c r="E70" s="340" t="s">
        <v>18</v>
      </c>
      <c r="F70" s="340" t="s">
        <v>18</v>
      </c>
      <c r="G70" s="310"/>
    </row>
    <row r="71" spans="1:7" ht="22.5" customHeight="1" thickBot="1" x14ac:dyDescent="0.3">
      <c r="A71" s="310"/>
      <c r="B71" s="344" t="s">
        <v>52</v>
      </c>
      <c r="C71" s="346">
        <v>17</v>
      </c>
      <c r="D71" s="346">
        <v>17</v>
      </c>
      <c r="E71" s="346">
        <v>17</v>
      </c>
      <c r="F71" s="346">
        <v>17</v>
      </c>
      <c r="G71" s="310"/>
    </row>
    <row r="72" spans="1:7" ht="15.75" customHeight="1" thickBot="1" x14ac:dyDescent="0.3">
      <c r="A72" s="310"/>
      <c r="B72" s="344" t="s">
        <v>664</v>
      </c>
      <c r="C72" s="345">
        <v>1000</v>
      </c>
      <c r="D72" s="345">
        <f>D85</f>
        <v>1000</v>
      </c>
      <c r="E72" s="345">
        <f>E85</f>
        <v>1000</v>
      </c>
      <c r="F72" s="345">
        <f>F85</f>
        <v>1000</v>
      </c>
      <c r="G72" s="310"/>
    </row>
    <row r="73" spans="1:7" ht="32.25" thickBot="1" x14ac:dyDescent="0.3">
      <c r="A73" s="310"/>
      <c r="B73" s="344" t="s">
        <v>663</v>
      </c>
      <c r="C73" s="345">
        <f>C72/C71</f>
        <v>58.823529411764703</v>
      </c>
      <c r="D73" s="345">
        <f>D72/D71</f>
        <v>58.823529411764703</v>
      </c>
      <c r="E73" s="345">
        <f>E72/E71</f>
        <v>58.823529411764703</v>
      </c>
      <c r="F73" s="345">
        <f>F72/F71</f>
        <v>58.823529411764703</v>
      </c>
      <c r="G73" s="310"/>
    </row>
    <row r="74" spans="1:7" ht="15.75" customHeight="1" thickBot="1" x14ac:dyDescent="0.3">
      <c r="A74" s="310"/>
      <c r="B74" s="344" t="s">
        <v>662</v>
      </c>
      <c r="C74" s="341" t="s">
        <v>688</v>
      </c>
      <c r="D74" s="343">
        <f t="shared" ref="D74:F76" si="1">D71/C71-1</f>
        <v>0</v>
      </c>
      <c r="E74" s="343">
        <f t="shared" si="1"/>
        <v>0</v>
      </c>
      <c r="F74" s="343">
        <f t="shared" si="1"/>
        <v>0</v>
      </c>
      <c r="G74" s="310"/>
    </row>
    <row r="75" spans="1:7" ht="32.25" thickBot="1" x14ac:dyDescent="0.3">
      <c r="A75" s="310"/>
      <c r="B75" s="344" t="s">
        <v>661</v>
      </c>
      <c r="C75" s="341" t="s">
        <v>688</v>
      </c>
      <c r="D75" s="343">
        <f t="shared" si="1"/>
        <v>0</v>
      </c>
      <c r="E75" s="343">
        <f t="shared" si="1"/>
        <v>0</v>
      </c>
      <c r="F75" s="343">
        <f t="shared" si="1"/>
        <v>0</v>
      </c>
      <c r="G75" s="310"/>
    </row>
    <row r="76" spans="1:7" ht="32.25" thickBot="1" x14ac:dyDescent="0.3">
      <c r="A76" s="310"/>
      <c r="B76" s="344" t="s">
        <v>68</v>
      </c>
      <c r="C76" s="341" t="s">
        <v>688</v>
      </c>
      <c r="D76" s="343">
        <f t="shared" si="1"/>
        <v>0</v>
      </c>
      <c r="E76" s="343">
        <f t="shared" si="1"/>
        <v>0</v>
      </c>
      <c r="F76" s="343">
        <f t="shared" si="1"/>
        <v>0</v>
      </c>
      <c r="G76" s="310"/>
    </row>
    <row r="77" spans="1:7" ht="16.5" customHeight="1" thickBot="1" x14ac:dyDescent="0.3">
      <c r="A77" s="310"/>
      <c r="B77" s="1689" t="s">
        <v>1315</v>
      </c>
      <c r="C77" s="1690"/>
      <c r="D77" s="1690"/>
      <c r="E77" s="1690"/>
      <c r="F77" s="1691"/>
      <c r="G77" s="310"/>
    </row>
    <row r="78" spans="1:7" ht="15.75" x14ac:dyDescent="0.25">
      <c r="A78" s="310"/>
      <c r="B78" s="1681"/>
      <c r="C78" s="342">
        <v>2026</v>
      </c>
      <c r="D78" s="342">
        <v>2027</v>
      </c>
      <c r="E78" s="342">
        <v>2028</v>
      </c>
      <c r="F78" s="342">
        <v>2029</v>
      </c>
      <c r="G78" s="310"/>
    </row>
    <row r="79" spans="1:7" ht="16.5" thickBot="1" x14ac:dyDescent="0.3">
      <c r="A79" s="310"/>
      <c r="B79" s="1682"/>
      <c r="C79" s="340" t="s">
        <v>17</v>
      </c>
      <c r="D79" s="340" t="s">
        <v>18</v>
      </c>
      <c r="E79" s="340" t="s">
        <v>18</v>
      </c>
      <c r="F79" s="340" t="s">
        <v>18</v>
      </c>
      <c r="G79" s="310"/>
    </row>
    <row r="80" spans="1:7" ht="12.75" customHeight="1" thickBot="1" x14ac:dyDescent="0.3">
      <c r="A80" s="310"/>
      <c r="B80" s="330" t="s">
        <v>679</v>
      </c>
      <c r="C80" s="327"/>
      <c r="D80" s="327"/>
      <c r="E80" s="327"/>
      <c r="F80" s="327"/>
      <c r="G80" s="310"/>
    </row>
    <row r="81" spans="1:9" ht="16.5" customHeight="1" thickBot="1" x14ac:dyDescent="0.3">
      <c r="A81" s="310"/>
      <c r="B81" s="326" t="s">
        <v>643</v>
      </c>
      <c r="C81" s="327"/>
      <c r="D81" s="327"/>
      <c r="E81" s="327"/>
      <c r="F81" s="327"/>
      <c r="G81" s="310"/>
    </row>
    <row r="82" spans="1:9" ht="16.5" thickBot="1" x14ac:dyDescent="0.3">
      <c r="A82" s="310"/>
      <c r="B82" s="326" t="s">
        <v>642</v>
      </c>
      <c r="C82" s="325"/>
      <c r="D82" s="324"/>
      <c r="E82" s="324"/>
      <c r="F82" s="324"/>
      <c r="G82" s="310"/>
    </row>
    <row r="83" spans="1:9" ht="16.5" thickBot="1" x14ac:dyDescent="0.3">
      <c r="A83" s="310"/>
      <c r="B83" s="326" t="s">
        <v>641</v>
      </c>
      <c r="C83" s="327"/>
      <c r="D83" s="327"/>
      <c r="E83" s="327"/>
      <c r="F83" s="327"/>
      <c r="G83" s="310"/>
    </row>
    <row r="84" spans="1:9" ht="15.75" customHeight="1" thickBot="1" x14ac:dyDescent="0.3">
      <c r="A84" s="310"/>
      <c r="B84" s="326" t="s">
        <v>640</v>
      </c>
      <c r="C84" s="325"/>
      <c r="D84" s="324"/>
      <c r="E84" s="324"/>
      <c r="F84" s="324"/>
      <c r="G84" s="310"/>
    </row>
    <row r="85" spans="1:9" ht="16.5" thickBot="1" x14ac:dyDescent="0.3">
      <c r="A85" s="310"/>
      <c r="B85" s="330" t="s">
        <v>678</v>
      </c>
      <c r="C85" s="325">
        <f>C86+C87+C88+C89</f>
        <v>1000</v>
      </c>
      <c r="D85" s="325">
        <f>D86+D87+D88+D89</f>
        <v>1000</v>
      </c>
      <c r="E85" s="325">
        <f>E86+E87+E88+E89</f>
        <v>1000</v>
      </c>
      <c r="F85" s="325">
        <f>F86+F87+F88+F89</f>
        <v>1000</v>
      </c>
      <c r="G85" s="310"/>
    </row>
    <row r="86" spans="1:9" ht="16.5" thickBot="1" x14ac:dyDescent="0.3">
      <c r="A86" s="310"/>
      <c r="B86" s="326" t="s">
        <v>643</v>
      </c>
      <c r="C86" s="327">
        <v>1000</v>
      </c>
      <c r="D86" s="339">
        <v>1000</v>
      </c>
      <c r="E86" s="327">
        <v>1000</v>
      </c>
      <c r="F86" s="327">
        <v>1000</v>
      </c>
      <c r="G86" s="310"/>
    </row>
    <row r="87" spans="1:9" ht="16.5" thickBot="1" x14ac:dyDescent="0.3">
      <c r="A87" s="310"/>
      <c r="B87" s="326" t="s">
        <v>642</v>
      </c>
      <c r="C87" s="325"/>
      <c r="D87" s="324"/>
      <c r="E87" s="324"/>
      <c r="F87" s="324"/>
      <c r="G87" s="310"/>
    </row>
    <row r="88" spans="1:9" ht="16.5" thickBot="1" x14ac:dyDescent="0.3">
      <c r="A88" s="310"/>
      <c r="B88" s="326" t="s">
        <v>641</v>
      </c>
      <c r="C88" s="327"/>
      <c r="D88" s="327"/>
      <c r="E88" s="327"/>
      <c r="F88" s="327"/>
      <c r="G88" s="310"/>
    </row>
    <row r="89" spans="1:9" ht="16.5" thickBot="1" x14ac:dyDescent="0.3">
      <c r="A89" s="310"/>
      <c r="B89" s="326" t="s">
        <v>640</v>
      </c>
      <c r="C89" s="325"/>
      <c r="D89" s="324"/>
      <c r="E89" s="324"/>
      <c r="F89" s="324"/>
      <c r="G89" s="310"/>
    </row>
    <row r="90" spans="1:9" ht="32.25" thickBot="1" x14ac:dyDescent="0.3">
      <c r="A90" s="310"/>
      <c r="B90" s="338" t="s">
        <v>677</v>
      </c>
      <c r="C90" s="325">
        <v>1000</v>
      </c>
      <c r="D90" s="325">
        <v>1000</v>
      </c>
      <c r="E90" s="325">
        <v>1000</v>
      </c>
      <c r="F90" s="325">
        <v>1000</v>
      </c>
      <c r="G90" s="310"/>
    </row>
    <row r="91" spans="1:9" ht="37.5" customHeight="1" thickBot="1" x14ac:dyDescent="0.3">
      <c r="A91" s="310"/>
      <c r="B91" s="337" t="s">
        <v>1216</v>
      </c>
      <c r="C91" s="1664"/>
      <c r="D91" s="1665"/>
      <c r="E91" s="1665"/>
      <c r="F91" s="1666"/>
      <c r="G91" s="310"/>
    </row>
    <row r="92" spans="1:9" ht="27" customHeight="1" thickBot="1" x14ac:dyDescent="0.3">
      <c r="A92" s="310"/>
      <c r="B92" s="336" t="s">
        <v>655</v>
      </c>
      <c r="C92" s="335">
        <f>C72+C31</f>
        <v>113284</v>
      </c>
      <c r="D92" s="335">
        <f>D72+D31</f>
        <v>113421</v>
      </c>
      <c r="E92" s="335">
        <f>E72+E31</f>
        <v>113970</v>
      </c>
      <c r="F92" s="335">
        <f>F72+F31</f>
        <v>114970</v>
      </c>
      <c r="G92" s="310"/>
    </row>
    <row r="93" spans="1:9" ht="48" thickBot="1" x14ac:dyDescent="0.3">
      <c r="A93" s="310"/>
      <c r="B93" s="336" t="s">
        <v>654</v>
      </c>
      <c r="C93" s="335">
        <f>C94+C97+C100+C103+C106+C109+C112+C115+C120</f>
        <v>113284</v>
      </c>
      <c r="D93" s="335">
        <f>D94+D97+D100+D103+D106+D109+D112+D115+D120</f>
        <v>113421</v>
      </c>
      <c r="E93" s="335">
        <f>E94+E97+E100+E103+E106+E109+E112+E115+E120</f>
        <v>113970</v>
      </c>
      <c r="F93" s="335">
        <f>F94+F97+F100+F103+F106+F109+F112+F115+F120</f>
        <v>114970</v>
      </c>
      <c r="G93" s="332"/>
      <c r="H93" s="246"/>
      <c r="I93" s="246"/>
    </row>
    <row r="94" spans="1:9" ht="16.5" thickBot="1" x14ac:dyDescent="0.3">
      <c r="A94" s="310"/>
      <c r="B94" s="330" t="s">
        <v>653</v>
      </c>
      <c r="C94" s="331">
        <f>C95+C96</f>
        <v>85614</v>
      </c>
      <c r="D94" s="334">
        <f>D95+D96</f>
        <v>85851</v>
      </c>
      <c r="E94" s="334">
        <f>E95+E96</f>
        <v>86351</v>
      </c>
      <c r="F94" s="334">
        <f>F95+F96</f>
        <v>86851</v>
      </c>
      <c r="G94" s="332"/>
      <c r="H94" s="333"/>
    </row>
    <row r="95" spans="1:9" ht="16.5" thickBot="1" x14ac:dyDescent="0.3">
      <c r="A95" s="310"/>
      <c r="B95" s="326" t="s">
        <v>643</v>
      </c>
      <c r="C95" s="325">
        <f t="shared" ref="C95:F96" si="2">C40</f>
        <v>85614</v>
      </c>
      <c r="D95" s="325">
        <f t="shared" si="2"/>
        <v>85851</v>
      </c>
      <c r="E95" s="325">
        <f t="shared" si="2"/>
        <v>86351</v>
      </c>
      <c r="F95" s="325">
        <f t="shared" si="2"/>
        <v>86851</v>
      </c>
      <c r="G95" s="310"/>
    </row>
    <row r="96" spans="1:9" ht="24.75" customHeight="1" thickBot="1" x14ac:dyDescent="0.3">
      <c r="A96" s="310"/>
      <c r="B96" s="326" t="s">
        <v>646</v>
      </c>
      <c r="C96" s="325">
        <f t="shared" si="2"/>
        <v>0</v>
      </c>
      <c r="D96" s="325">
        <f t="shared" si="2"/>
        <v>0</v>
      </c>
      <c r="E96" s="325">
        <f t="shared" si="2"/>
        <v>0</v>
      </c>
      <c r="F96" s="325">
        <f t="shared" si="2"/>
        <v>0</v>
      </c>
      <c r="G96" s="310"/>
    </row>
    <row r="97" spans="1:7" ht="15.75" customHeight="1" thickBot="1" x14ac:dyDescent="0.3">
      <c r="A97" s="310"/>
      <c r="B97" s="330" t="s">
        <v>652</v>
      </c>
      <c r="C97" s="331">
        <f>C98+C99</f>
        <v>14950</v>
      </c>
      <c r="D97" s="331">
        <f>D98+D99</f>
        <v>14950</v>
      </c>
      <c r="E97" s="331">
        <f>E98+E99</f>
        <v>14999</v>
      </c>
      <c r="F97" s="331">
        <f>F98+F99</f>
        <v>15048</v>
      </c>
      <c r="G97" s="332"/>
    </row>
    <row r="98" spans="1:7" ht="16.5" thickBot="1" x14ac:dyDescent="0.3">
      <c r="A98" s="310"/>
      <c r="B98" s="326" t="s">
        <v>643</v>
      </c>
      <c r="C98" s="327">
        <f t="shared" ref="C98:F99" si="3">C43</f>
        <v>14950</v>
      </c>
      <c r="D98" s="327">
        <f t="shared" si="3"/>
        <v>14950</v>
      </c>
      <c r="E98" s="327">
        <f t="shared" si="3"/>
        <v>14999</v>
      </c>
      <c r="F98" s="327">
        <f t="shared" si="3"/>
        <v>15048</v>
      </c>
      <c r="G98" s="310"/>
    </row>
    <row r="99" spans="1:7" ht="16.5" thickBot="1" x14ac:dyDescent="0.3">
      <c r="A99" s="310"/>
      <c r="B99" s="326" t="s">
        <v>646</v>
      </c>
      <c r="C99" s="325">
        <f t="shared" si="3"/>
        <v>0</v>
      </c>
      <c r="D99" s="325">
        <f t="shared" si="3"/>
        <v>0</v>
      </c>
      <c r="E99" s="325">
        <f t="shared" si="3"/>
        <v>0</v>
      </c>
      <c r="F99" s="325">
        <f t="shared" si="3"/>
        <v>0</v>
      </c>
      <c r="G99" s="310"/>
    </row>
    <row r="100" spans="1:7" ht="16.5" thickBot="1" x14ac:dyDescent="0.3">
      <c r="A100" s="310"/>
      <c r="B100" s="330" t="s">
        <v>651</v>
      </c>
      <c r="C100" s="331">
        <f>C101+C102</f>
        <v>11476</v>
      </c>
      <c r="D100" s="331">
        <f>D101+D102</f>
        <v>11476</v>
      </c>
      <c r="E100" s="331">
        <f>E101+E102</f>
        <v>11476</v>
      </c>
      <c r="F100" s="331">
        <f>F101+F102</f>
        <v>11927</v>
      </c>
      <c r="G100" s="310"/>
    </row>
    <row r="101" spans="1:7" ht="16.5" thickBot="1" x14ac:dyDescent="0.3">
      <c r="A101" s="310"/>
      <c r="B101" s="326" t="s">
        <v>643</v>
      </c>
      <c r="C101" s="325">
        <f t="shared" ref="C101:F102" si="4">C46</f>
        <v>11476</v>
      </c>
      <c r="D101" s="325">
        <f t="shared" si="4"/>
        <v>11476</v>
      </c>
      <c r="E101" s="325">
        <f t="shared" si="4"/>
        <v>11476</v>
      </c>
      <c r="F101" s="327">
        <f t="shared" si="4"/>
        <v>11927</v>
      </c>
      <c r="G101" s="310"/>
    </row>
    <row r="102" spans="1:7" ht="16.5" thickBot="1" x14ac:dyDescent="0.3">
      <c r="A102" s="310"/>
      <c r="B102" s="326" t="s">
        <v>646</v>
      </c>
      <c r="C102" s="325">
        <f t="shared" si="4"/>
        <v>0</v>
      </c>
      <c r="D102" s="325">
        <f t="shared" si="4"/>
        <v>0</v>
      </c>
      <c r="E102" s="325">
        <f t="shared" si="4"/>
        <v>0</v>
      </c>
      <c r="F102" s="325">
        <f t="shared" si="4"/>
        <v>0</v>
      </c>
      <c r="G102" s="310"/>
    </row>
    <row r="103" spans="1:7" ht="16.5" thickBot="1" x14ac:dyDescent="0.3">
      <c r="A103" s="310"/>
      <c r="B103" s="330" t="s">
        <v>650</v>
      </c>
      <c r="C103" s="331">
        <f>C104+C105</f>
        <v>0</v>
      </c>
      <c r="D103" s="331">
        <f>D104+D105</f>
        <v>0</v>
      </c>
      <c r="E103" s="331">
        <f>E104+E105</f>
        <v>0</v>
      </c>
      <c r="F103" s="331">
        <f>F104+F105</f>
        <v>0</v>
      </c>
      <c r="G103" s="310"/>
    </row>
    <row r="104" spans="1:7" ht="16.5" thickBot="1" x14ac:dyDescent="0.3">
      <c r="A104" s="310"/>
      <c r="B104" s="326" t="s">
        <v>643</v>
      </c>
      <c r="C104" s="327">
        <f t="shared" ref="C104:F105" si="5">C49</f>
        <v>0</v>
      </c>
      <c r="D104" s="327">
        <f t="shared" si="5"/>
        <v>0</v>
      </c>
      <c r="E104" s="327">
        <f t="shared" si="5"/>
        <v>0</v>
      </c>
      <c r="F104" s="327">
        <f t="shared" si="5"/>
        <v>0</v>
      </c>
      <c r="G104" s="310"/>
    </row>
    <row r="105" spans="1:7" ht="15.75" customHeight="1" thickBot="1" x14ac:dyDescent="0.3">
      <c r="A105" s="310"/>
      <c r="B105" s="326" t="s">
        <v>646</v>
      </c>
      <c r="C105" s="327">
        <f t="shared" si="5"/>
        <v>0</v>
      </c>
      <c r="D105" s="327">
        <f t="shared" si="5"/>
        <v>0</v>
      </c>
      <c r="E105" s="327">
        <f t="shared" si="5"/>
        <v>0</v>
      </c>
      <c r="F105" s="327">
        <f t="shared" si="5"/>
        <v>0</v>
      </c>
      <c r="G105" s="310"/>
    </row>
    <row r="106" spans="1:7" ht="32.25" thickBot="1" x14ac:dyDescent="0.3">
      <c r="A106" s="310"/>
      <c r="B106" s="330" t="s">
        <v>649</v>
      </c>
      <c r="C106" s="331">
        <f>C107+C108</f>
        <v>0</v>
      </c>
      <c r="D106" s="331">
        <f>D107+D108</f>
        <v>0</v>
      </c>
      <c r="E106" s="331">
        <f>E107+E108</f>
        <v>0</v>
      </c>
      <c r="F106" s="331">
        <f>F107+F108</f>
        <v>0</v>
      </c>
      <c r="G106" s="310"/>
    </row>
    <row r="107" spans="1:7" ht="16.5" thickBot="1" x14ac:dyDescent="0.3">
      <c r="A107" s="310"/>
      <c r="B107" s="326" t="s">
        <v>643</v>
      </c>
      <c r="C107" s="327">
        <f t="shared" ref="C107:F114" si="6">C52</f>
        <v>0</v>
      </c>
      <c r="D107" s="327">
        <f t="shared" si="6"/>
        <v>0</v>
      </c>
      <c r="E107" s="327">
        <f t="shared" si="6"/>
        <v>0</v>
      </c>
      <c r="F107" s="327">
        <f t="shared" si="6"/>
        <v>0</v>
      </c>
      <c r="G107" s="310"/>
    </row>
    <row r="108" spans="1:7" ht="16.5" thickBot="1" x14ac:dyDescent="0.3">
      <c r="A108" s="310"/>
      <c r="B108" s="326" t="s">
        <v>646</v>
      </c>
      <c r="C108" s="327">
        <f t="shared" si="6"/>
        <v>0</v>
      </c>
      <c r="D108" s="327">
        <f t="shared" si="6"/>
        <v>0</v>
      </c>
      <c r="E108" s="327">
        <f t="shared" si="6"/>
        <v>0</v>
      </c>
      <c r="F108" s="327">
        <f t="shared" si="6"/>
        <v>0</v>
      </c>
      <c r="G108" s="310"/>
    </row>
    <row r="109" spans="1:7" ht="16.5" thickBot="1" x14ac:dyDescent="0.3">
      <c r="A109" s="310"/>
      <c r="B109" s="330" t="s">
        <v>648</v>
      </c>
      <c r="C109" s="327">
        <f t="shared" si="6"/>
        <v>0</v>
      </c>
      <c r="D109" s="327">
        <f t="shared" si="6"/>
        <v>0</v>
      </c>
      <c r="E109" s="327">
        <f t="shared" si="6"/>
        <v>0</v>
      </c>
      <c r="F109" s="327">
        <f t="shared" si="6"/>
        <v>0</v>
      </c>
      <c r="G109" s="310"/>
    </row>
    <row r="110" spans="1:7" ht="16.5" thickBot="1" x14ac:dyDescent="0.3">
      <c r="A110" s="310"/>
      <c r="B110" s="326" t="s">
        <v>643</v>
      </c>
      <c r="C110" s="327">
        <f t="shared" si="6"/>
        <v>0</v>
      </c>
      <c r="D110" s="327">
        <f t="shared" si="6"/>
        <v>0</v>
      </c>
      <c r="E110" s="327">
        <f t="shared" si="6"/>
        <v>0</v>
      </c>
      <c r="F110" s="327">
        <f t="shared" si="6"/>
        <v>0</v>
      </c>
      <c r="G110" s="310"/>
    </row>
    <row r="111" spans="1:7" ht="16.5" thickBot="1" x14ac:dyDescent="0.3">
      <c r="A111" s="310"/>
      <c r="B111" s="326" t="s">
        <v>646</v>
      </c>
      <c r="C111" s="327">
        <f t="shared" si="6"/>
        <v>0</v>
      </c>
      <c r="D111" s="327">
        <f t="shared" si="6"/>
        <v>0</v>
      </c>
      <c r="E111" s="327">
        <f t="shared" si="6"/>
        <v>0</v>
      </c>
      <c r="F111" s="327">
        <f t="shared" si="6"/>
        <v>0</v>
      </c>
      <c r="G111" s="310"/>
    </row>
    <row r="112" spans="1:7" ht="30" customHeight="1" thickBot="1" x14ac:dyDescent="0.3">
      <c r="A112" s="310"/>
      <c r="B112" s="330" t="s">
        <v>647</v>
      </c>
      <c r="C112" s="327">
        <f t="shared" si="6"/>
        <v>244</v>
      </c>
      <c r="D112" s="327">
        <f t="shared" si="6"/>
        <v>144</v>
      </c>
      <c r="E112" s="327">
        <f t="shared" si="6"/>
        <v>144</v>
      </c>
      <c r="F112" s="327">
        <f t="shared" si="6"/>
        <v>144</v>
      </c>
      <c r="G112" s="310"/>
    </row>
    <row r="113" spans="1:8" ht="16.5" thickBot="1" x14ac:dyDescent="0.3">
      <c r="A113" s="310"/>
      <c r="B113" s="326" t="s">
        <v>643</v>
      </c>
      <c r="C113" s="327">
        <f t="shared" si="6"/>
        <v>244</v>
      </c>
      <c r="D113" s="327">
        <f t="shared" si="6"/>
        <v>144</v>
      </c>
      <c r="E113" s="327">
        <f t="shared" si="6"/>
        <v>144</v>
      </c>
      <c r="F113" s="327">
        <f t="shared" si="6"/>
        <v>144</v>
      </c>
      <c r="G113" s="310"/>
    </row>
    <row r="114" spans="1:8" ht="16.5" thickBot="1" x14ac:dyDescent="0.3">
      <c r="A114" s="310"/>
      <c r="B114" s="326" t="s">
        <v>646</v>
      </c>
      <c r="C114" s="327">
        <f t="shared" si="6"/>
        <v>0</v>
      </c>
      <c r="D114" s="327">
        <f t="shared" si="6"/>
        <v>0</v>
      </c>
      <c r="E114" s="327">
        <f t="shared" si="6"/>
        <v>0</v>
      </c>
      <c r="F114" s="327">
        <f t="shared" si="6"/>
        <v>0</v>
      </c>
      <c r="G114" s="310"/>
    </row>
    <row r="115" spans="1:8" ht="32.25" thickBot="1" x14ac:dyDescent="0.3">
      <c r="A115" s="310"/>
      <c r="B115" s="330" t="s">
        <v>645</v>
      </c>
      <c r="C115" s="327">
        <f>C80</f>
        <v>0</v>
      </c>
      <c r="D115" s="327">
        <f>D80</f>
        <v>0</v>
      </c>
      <c r="E115" s="327">
        <f>E80</f>
        <v>0</v>
      </c>
      <c r="F115" s="327">
        <f>F80</f>
        <v>0</v>
      </c>
      <c r="G115" s="310"/>
    </row>
    <row r="116" spans="1:8" ht="15" customHeight="1" thickBot="1" x14ac:dyDescent="0.3">
      <c r="A116" s="310"/>
      <c r="B116" s="326" t="s">
        <v>643</v>
      </c>
      <c r="C116" s="327">
        <v>0</v>
      </c>
      <c r="D116" s="327">
        <v>0</v>
      </c>
      <c r="E116" s="327">
        <v>0</v>
      </c>
      <c r="F116" s="327">
        <v>0</v>
      </c>
      <c r="G116" s="310"/>
    </row>
    <row r="117" spans="1:8" ht="15.75" customHeight="1" thickBot="1" x14ac:dyDescent="0.3">
      <c r="A117" s="310"/>
      <c r="B117" s="326" t="s">
        <v>642</v>
      </c>
      <c r="C117" s="325"/>
      <c r="D117" s="324"/>
      <c r="E117" s="324"/>
      <c r="F117" s="324"/>
      <c r="G117" s="310"/>
    </row>
    <row r="118" spans="1:8" ht="19.5" customHeight="1" thickBot="1" x14ac:dyDescent="0.3">
      <c r="A118" s="310"/>
      <c r="B118" s="326" t="s">
        <v>641</v>
      </c>
      <c r="C118" s="327"/>
      <c r="D118" s="327"/>
      <c r="E118" s="327"/>
      <c r="F118" s="327"/>
      <c r="G118" s="310"/>
    </row>
    <row r="119" spans="1:8" ht="16.5" thickBot="1" x14ac:dyDescent="0.3">
      <c r="A119" s="310"/>
      <c r="B119" s="326" t="s">
        <v>640</v>
      </c>
      <c r="C119" s="325"/>
      <c r="D119" s="324"/>
      <c r="E119" s="324"/>
      <c r="F119" s="324"/>
      <c r="G119" s="310"/>
      <c r="H119" s="329"/>
    </row>
    <row r="120" spans="1:8" ht="16.5" thickBot="1" x14ac:dyDescent="0.3">
      <c r="A120" s="310"/>
      <c r="B120" s="330" t="s">
        <v>644</v>
      </c>
      <c r="C120" s="327">
        <f>C121</f>
        <v>1000</v>
      </c>
      <c r="D120" s="327">
        <f>D121</f>
        <v>1000</v>
      </c>
      <c r="E120" s="327">
        <f>E121</f>
        <v>1000</v>
      </c>
      <c r="F120" s="327">
        <f>F121</f>
        <v>1000</v>
      </c>
      <c r="G120" s="310"/>
      <c r="H120" s="329"/>
    </row>
    <row r="121" spans="1:8" ht="39.75" customHeight="1" thickBot="1" x14ac:dyDescent="0.3">
      <c r="A121" s="310"/>
      <c r="B121" s="326" t="s">
        <v>643</v>
      </c>
      <c r="C121" s="327">
        <v>1000</v>
      </c>
      <c r="D121" s="327">
        <v>1000</v>
      </c>
      <c r="E121" s="327">
        <v>1000</v>
      </c>
      <c r="F121" s="327">
        <v>1000</v>
      </c>
      <c r="G121" s="310"/>
      <c r="H121" s="328"/>
    </row>
    <row r="122" spans="1:8" ht="40.5" customHeight="1" thickBot="1" x14ac:dyDescent="0.3">
      <c r="A122" s="310"/>
      <c r="B122" s="326" t="s">
        <v>642</v>
      </c>
      <c r="C122" s="325"/>
      <c r="D122" s="324"/>
      <c r="E122" s="324"/>
      <c r="F122" s="324"/>
      <c r="G122" s="310"/>
    </row>
    <row r="123" spans="1:8" ht="28.5" customHeight="1" thickBot="1" x14ac:dyDescent="0.3">
      <c r="A123" s="310"/>
      <c r="B123" s="326" t="s">
        <v>641</v>
      </c>
      <c r="C123" s="327"/>
      <c r="D123" s="327"/>
      <c r="E123" s="327"/>
      <c r="F123" s="327"/>
      <c r="G123" s="310"/>
    </row>
    <row r="124" spans="1:8" ht="16.5" thickBot="1" x14ac:dyDescent="0.3">
      <c r="A124" s="310"/>
      <c r="B124" s="326" t="s">
        <v>640</v>
      </c>
      <c r="C124" s="325"/>
      <c r="D124" s="324"/>
      <c r="E124" s="324"/>
      <c r="F124" s="324"/>
      <c r="G124" s="310"/>
    </row>
    <row r="125" spans="1:8" ht="16.5" thickBot="1" x14ac:dyDescent="0.3">
      <c r="A125" s="310"/>
      <c r="B125" s="323" t="s">
        <v>639</v>
      </c>
      <c r="C125" s="322">
        <f>IF(C93-C92=0,0,"Error")</f>
        <v>0</v>
      </c>
      <c r="D125" s="322">
        <f>IF(D93-D92=0,0,"Error")</f>
        <v>0</v>
      </c>
      <c r="E125" s="322">
        <f>IF(E93-E92=0,0,"Error")</f>
        <v>0</v>
      </c>
      <c r="F125" s="322">
        <f>IF(F93-F92=0,0,"Error")</f>
        <v>0</v>
      </c>
      <c r="G125" s="310"/>
    </row>
    <row r="126" spans="1:8" ht="16.5" thickBot="1" x14ac:dyDescent="0.3">
      <c r="A126" s="310"/>
      <c r="B126" s="321"/>
      <c r="C126" s="320"/>
      <c r="D126" s="320"/>
      <c r="E126" s="320"/>
      <c r="F126" s="320"/>
      <c r="G126" s="310"/>
    </row>
    <row r="127" spans="1:8" ht="15.75" customHeight="1" x14ac:dyDescent="0.25">
      <c r="A127" s="1669" t="s">
        <v>1314</v>
      </c>
      <c r="B127" s="319" t="s">
        <v>159</v>
      </c>
      <c r="C127" s="318"/>
      <c r="D127" s="1669" t="s">
        <v>635</v>
      </c>
      <c r="E127" s="319" t="s">
        <v>159</v>
      </c>
      <c r="F127" s="318"/>
      <c r="G127" s="310"/>
    </row>
    <row r="128" spans="1:8" ht="38.25" customHeight="1" x14ac:dyDescent="0.25">
      <c r="A128" s="1670"/>
      <c r="B128" s="317" t="s">
        <v>633</v>
      </c>
      <c r="C128" s="316"/>
      <c r="D128" s="1670"/>
      <c r="E128" s="317" t="s">
        <v>633</v>
      </c>
      <c r="F128" s="316"/>
      <c r="G128" s="310"/>
    </row>
    <row r="129" spans="1:7" ht="87.75" customHeight="1" thickBot="1" x14ac:dyDescent="0.3">
      <c r="A129" s="1671"/>
      <c r="B129" s="315" t="s">
        <v>164</v>
      </c>
      <c r="C129" s="314"/>
      <c r="D129" s="1671"/>
      <c r="E129" s="315" t="s">
        <v>164</v>
      </c>
      <c r="F129" s="314"/>
      <c r="G129" s="310"/>
    </row>
    <row r="130" spans="1:7" ht="48.75" customHeight="1" thickBot="1" x14ac:dyDescent="0.3">
      <c r="A130" s="311"/>
      <c r="B130" s="311"/>
      <c r="C130" s="313"/>
      <c r="D130" s="312"/>
      <c r="E130" s="311"/>
      <c r="F130" s="311"/>
      <c r="G130" s="310"/>
    </row>
    <row r="131" spans="1:7" ht="36.75" customHeight="1" thickBot="1" x14ac:dyDescent="0.3">
      <c r="A131" s="310"/>
      <c r="B131" s="1655" t="s">
        <v>631</v>
      </c>
      <c r="C131" s="1656"/>
      <c r="D131" s="1656"/>
      <c r="E131" s="1656"/>
      <c r="F131" s="1657"/>
      <c r="G131" s="310"/>
    </row>
    <row r="150" spans="1:6" x14ac:dyDescent="0.25">
      <c r="A150" s="1609"/>
      <c r="B150" s="230"/>
    </row>
    <row r="151" spans="1:6" x14ac:dyDescent="0.25">
      <c r="A151" s="1609"/>
      <c r="B151" s="230"/>
    </row>
    <row r="152" spans="1:6" x14ac:dyDescent="0.25">
      <c r="A152" s="1609"/>
      <c r="B152" s="230"/>
    </row>
    <row r="154" spans="1:6" ht="15.75" thickBot="1" x14ac:dyDescent="0.3"/>
    <row r="155" spans="1:6" x14ac:dyDescent="0.25">
      <c r="B155" s="1658"/>
    </row>
    <row r="156" spans="1:6" x14ac:dyDescent="0.25">
      <c r="B156" s="1659"/>
    </row>
    <row r="157" spans="1:6" ht="15.75" thickBot="1" x14ac:dyDescent="0.3">
      <c r="B157" s="1660"/>
    </row>
    <row r="158" spans="1:6" x14ac:dyDescent="0.25">
      <c r="C158" s="230"/>
      <c r="D158" s="309"/>
      <c r="E158" s="233"/>
      <c r="F158" s="230"/>
    </row>
  </sheetData>
  <mergeCells count="35">
    <mergeCell ref="A2:G2"/>
    <mergeCell ref="B3:F3"/>
    <mergeCell ref="C5:F5"/>
    <mergeCell ref="C6:F6"/>
    <mergeCell ref="C7:F7"/>
    <mergeCell ref="B8:F8"/>
    <mergeCell ref="B9:F11"/>
    <mergeCell ref="C12:F12"/>
    <mergeCell ref="B13:B14"/>
    <mergeCell ref="C17:F17"/>
    <mergeCell ref="B18:F18"/>
    <mergeCell ref="B23:F23"/>
    <mergeCell ref="C67:F67"/>
    <mergeCell ref="C68:F68"/>
    <mergeCell ref="B69:B70"/>
    <mergeCell ref="B24:F24"/>
    <mergeCell ref="C25:F25"/>
    <mergeCell ref="C26:F26"/>
    <mergeCell ref="C27:F27"/>
    <mergeCell ref="B28:B29"/>
    <mergeCell ref="B36:F36"/>
    <mergeCell ref="B37:B38"/>
    <mergeCell ref="B62:F62"/>
    <mergeCell ref="B131:F131"/>
    <mergeCell ref="A150:A152"/>
    <mergeCell ref="B155:B157"/>
    <mergeCell ref="B63:F63"/>
    <mergeCell ref="C64:F64"/>
    <mergeCell ref="E65:F65"/>
    <mergeCell ref="C66:F66"/>
    <mergeCell ref="A127:A129"/>
    <mergeCell ref="D127:D129"/>
    <mergeCell ref="C91:F91"/>
    <mergeCell ref="B77:F77"/>
    <mergeCell ref="B78:B79"/>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FECB7-04F1-4BFD-8D8F-90592A680BCE}">
  <dimension ref="A2:M241"/>
  <sheetViews>
    <sheetView topLeftCell="A115" workbookViewId="0">
      <selection activeCell="B54" sqref="B54"/>
    </sheetView>
  </sheetViews>
  <sheetFormatPr defaultRowHeight="15" x14ac:dyDescent="0.25"/>
  <cols>
    <col min="1" max="1" width="4" style="153" customWidth="1"/>
    <col min="2" max="2" width="28.5703125" style="153" customWidth="1"/>
    <col min="3" max="3" width="13" style="153" customWidth="1"/>
    <col min="4" max="4" width="12.7109375" style="153" customWidth="1"/>
    <col min="5" max="5" width="11.28515625" style="153" customWidth="1"/>
    <col min="6" max="6" width="16.140625" style="153" customWidth="1"/>
    <col min="7" max="8" width="9.140625" style="153"/>
    <col min="9" max="9" width="10.42578125" style="153" customWidth="1"/>
    <col min="10" max="10" width="11.140625" style="153" bestFit="1" customWidth="1"/>
    <col min="11" max="12" width="9.5703125" style="153" bestFit="1" customWidth="1"/>
    <col min="13" max="13" width="9.28515625" style="153" bestFit="1" customWidth="1"/>
    <col min="14" max="14" width="9.5703125" style="153" bestFit="1" customWidth="1"/>
    <col min="15" max="17" width="9.28515625" style="153" bestFit="1" customWidth="1"/>
    <col min="18" max="18" width="9.5703125" style="153" bestFit="1" customWidth="1"/>
    <col min="19" max="19" width="10.5703125" style="153" bestFit="1" customWidth="1"/>
    <col min="20" max="16384" width="9.140625" style="153"/>
  </cols>
  <sheetData>
    <row r="2" spans="1:7" ht="18" customHeight="1" x14ac:dyDescent="0.25">
      <c r="A2" s="1709" t="s">
        <v>726</v>
      </c>
      <c r="B2" s="1709"/>
      <c r="C2" s="1709"/>
      <c r="D2" s="1709"/>
      <c r="E2" s="1709"/>
      <c r="F2" s="1709"/>
      <c r="G2" s="308"/>
    </row>
    <row r="3" spans="1:7" ht="18" customHeight="1" x14ac:dyDescent="0.25">
      <c r="A3" s="307"/>
      <c r="B3" s="1647" t="s">
        <v>1280</v>
      </c>
      <c r="C3" s="1647"/>
      <c r="D3" s="1647"/>
      <c r="E3" s="1647"/>
      <c r="F3" s="1647"/>
      <c r="G3" s="307"/>
    </row>
    <row r="4" spans="1:7" ht="15.75" thickBot="1" x14ac:dyDescent="0.3">
      <c r="C4" s="413" t="s">
        <v>1279</v>
      </c>
    </row>
    <row r="5" spans="1:7" ht="15.75" thickBot="1" x14ac:dyDescent="0.3">
      <c r="B5" s="306" t="s">
        <v>6</v>
      </c>
      <c r="C5" s="1710" t="s">
        <v>1367</v>
      </c>
      <c r="D5" s="1710"/>
      <c r="E5" s="1710"/>
      <c r="F5" s="1710"/>
    </row>
    <row r="6" spans="1:7" ht="15.75" thickBot="1" x14ac:dyDescent="0.3">
      <c r="B6" s="306" t="s">
        <v>8</v>
      </c>
      <c r="C6" s="1711" t="s">
        <v>1311</v>
      </c>
      <c r="D6" s="1712"/>
      <c r="E6" s="1712"/>
      <c r="F6" s="1713"/>
    </row>
    <row r="7" spans="1:7" ht="15.75" thickBot="1" x14ac:dyDescent="0.3">
      <c r="B7" s="306" t="s">
        <v>10</v>
      </c>
      <c r="C7" s="1714" t="s">
        <v>723</v>
      </c>
      <c r="D7" s="1715"/>
      <c r="E7" s="1715"/>
      <c r="F7" s="1716"/>
    </row>
    <row r="8" spans="1:7" ht="15.75" thickBot="1" x14ac:dyDescent="0.3">
      <c r="B8" s="1631" t="s">
        <v>12</v>
      </c>
      <c r="C8" s="1632"/>
      <c r="D8" s="1632"/>
      <c r="E8" s="1632"/>
      <c r="F8" s="1633"/>
    </row>
    <row r="9" spans="1:7" ht="15.75" thickBot="1" x14ac:dyDescent="0.3">
      <c r="B9" s="1639" t="s">
        <v>1366</v>
      </c>
      <c r="C9" s="1637"/>
      <c r="D9" s="1637"/>
      <c r="E9" s="1637"/>
      <c r="F9" s="1638"/>
    </row>
    <row r="10" spans="1:7" ht="36.75" customHeight="1" thickBot="1" x14ac:dyDescent="0.3">
      <c r="B10" s="1639"/>
      <c r="C10" s="1637"/>
      <c r="D10" s="1637"/>
      <c r="E10" s="1637"/>
      <c r="F10" s="1638"/>
    </row>
    <row r="11" spans="1:7" ht="15.75" thickBot="1" x14ac:dyDescent="0.3">
      <c r="B11" s="1639"/>
      <c r="C11" s="1637"/>
      <c r="D11" s="1637"/>
      <c r="E11" s="1637"/>
      <c r="F11" s="1638"/>
    </row>
    <row r="12" spans="1:7" ht="38.25" customHeight="1" thickBot="1" x14ac:dyDescent="0.3">
      <c r="B12" s="305" t="s">
        <v>14</v>
      </c>
      <c r="C12" s="1723" t="s">
        <v>1365</v>
      </c>
      <c r="D12" s="1721"/>
      <c r="E12" s="1721"/>
      <c r="F12" s="1722"/>
    </row>
    <row r="13" spans="1:7" ht="23.25" customHeight="1" x14ac:dyDescent="0.25">
      <c r="B13" s="1602" t="s">
        <v>16</v>
      </c>
      <c r="C13" s="402">
        <v>2026</v>
      </c>
      <c r="D13" s="402">
        <v>2027</v>
      </c>
      <c r="E13" s="402">
        <v>2028</v>
      </c>
      <c r="F13" s="402">
        <v>2029</v>
      </c>
    </row>
    <row r="14" spans="1:7" ht="15.75" thickBot="1" x14ac:dyDescent="0.3">
      <c r="B14" s="1603"/>
      <c r="C14" s="412" t="s">
        <v>17</v>
      </c>
      <c r="D14" s="412" t="s">
        <v>18</v>
      </c>
      <c r="E14" s="412" t="s">
        <v>18</v>
      </c>
      <c r="F14" s="412" t="s">
        <v>18</v>
      </c>
    </row>
    <row r="15" spans="1:7" ht="45" customHeight="1" thickBot="1" x14ac:dyDescent="0.3">
      <c r="B15" s="263" t="s">
        <v>1364</v>
      </c>
      <c r="C15" s="411">
        <v>0.16</v>
      </c>
      <c r="D15" s="411">
        <v>0.13</v>
      </c>
      <c r="E15" s="411">
        <v>0.09</v>
      </c>
      <c r="F15" s="411">
        <v>7.0000000000000007E-2</v>
      </c>
    </row>
    <row r="16" spans="1:7" ht="39" customHeight="1" thickBot="1" x14ac:dyDescent="0.3">
      <c r="B16" s="248" t="s">
        <v>718</v>
      </c>
      <c r="C16" s="1724" t="s">
        <v>1363</v>
      </c>
      <c r="D16" s="1725"/>
      <c r="E16" s="1725"/>
      <c r="F16" s="1726"/>
    </row>
    <row r="17" spans="2:12" ht="23.25" customHeight="1" thickBot="1" x14ac:dyDescent="0.3">
      <c r="B17" s="1625" t="s">
        <v>716</v>
      </c>
      <c r="C17" s="1629"/>
      <c r="D17" s="1629"/>
      <c r="E17" s="1629"/>
      <c r="F17" s="1630"/>
      <c r="I17" s="298"/>
    </row>
    <row r="18" spans="2:12" ht="39" customHeight="1" thickBot="1" x14ac:dyDescent="0.3">
      <c r="B18" s="263" t="s">
        <v>1362</v>
      </c>
      <c r="C18" s="410" t="s">
        <v>1360</v>
      </c>
      <c r="D18" s="410" t="s">
        <v>1360</v>
      </c>
      <c r="E18" s="410" t="s">
        <v>1360</v>
      </c>
      <c r="F18" s="410" t="s">
        <v>1360</v>
      </c>
    </row>
    <row r="19" spans="2:12" ht="40.5" customHeight="1" thickBot="1" x14ac:dyDescent="0.3">
      <c r="B19" s="263" t="s">
        <v>1361</v>
      </c>
      <c r="C19" s="410" t="s">
        <v>1360</v>
      </c>
      <c r="D19" s="410" t="s">
        <v>1360</v>
      </c>
      <c r="E19" s="410" t="s">
        <v>1360</v>
      </c>
      <c r="F19" s="410" t="s">
        <v>1360</v>
      </c>
    </row>
    <row r="20" spans="2:12" ht="24" customHeight="1" thickBot="1" x14ac:dyDescent="0.3">
      <c r="B20" s="1717" t="s">
        <v>1324</v>
      </c>
      <c r="C20" s="1718"/>
      <c r="D20" s="1718"/>
      <c r="E20" s="1718"/>
      <c r="F20" s="1719"/>
    </row>
    <row r="21" spans="2:12" ht="15.75" thickBot="1" x14ac:dyDescent="0.3">
      <c r="B21" s="1622" t="s">
        <v>705</v>
      </c>
      <c r="C21" s="1623"/>
      <c r="D21" s="1623"/>
      <c r="E21" s="1623"/>
      <c r="F21" s="1624"/>
    </row>
    <row r="22" spans="2:12" ht="18.75" customHeight="1" thickBot="1" x14ac:dyDescent="0.3">
      <c r="B22" s="266" t="s">
        <v>702</v>
      </c>
      <c r="C22" s="1720" t="s">
        <v>1359</v>
      </c>
      <c r="D22" s="1721"/>
      <c r="E22" s="1721"/>
      <c r="F22" s="1722"/>
    </row>
    <row r="23" spans="2:12" ht="39.75" customHeight="1" thickBot="1" x14ac:dyDescent="0.3">
      <c r="B23" s="263" t="s">
        <v>666</v>
      </c>
      <c r="C23" s="1625" t="s">
        <v>1358</v>
      </c>
      <c r="D23" s="1629"/>
      <c r="E23" s="1629"/>
      <c r="F23" s="1630"/>
    </row>
    <row r="24" spans="2:12" ht="15.75" customHeight="1" thickBot="1" x14ac:dyDescent="0.3">
      <c r="B24" s="263" t="s">
        <v>50</v>
      </c>
      <c r="C24" s="1740" t="s">
        <v>1357</v>
      </c>
      <c r="D24" s="1741"/>
      <c r="E24" s="1741"/>
      <c r="F24" s="1742"/>
    </row>
    <row r="25" spans="2:12" ht="12.75" customHeight="1" x14ac:dyDescent="0.25">
      <c r="B25" s="1602"/>
      <c r="C25" s="402">
        <v>2026</v>
      </c>
      <c r="D25" s="402">
        <v>2027</v>
      </c>
      <c r="E25" s="402">
        <v>2028</v>
      </c>
      <c r="F25" s="402">
        <v>2029</v>
      </c>
    </row>
    <row r="26" spans="2:12" ht="14.25" customHeight="1" thickBot="1" x14ac:dyDescent="0.3">
      <c r="B26" s="1603"/>
      <c r="C26" s="259" t="s">
        <v>17</v>
      </c>
      <c r="D26" s="259" t="s">
        <v>18</v>
      </c>
      <c r="E26" s="259" t="s">
        <v>18</v>
      </c>
      <c r="F26" s="259" t="s">
        <v>18</v>
      </c>
    </row>
    <row r="27" spans="2:12" ht="15.75" thickBot="1" x14ac:dyDescent="0.3">
      <c r="B27" s="263" t="s">
        <v>52</v>
      </c>
      <c r="C27" s="264">
        <v>250</v>
      </c>
      <c r="D27" s="264">
        <v>250</v>
      </c>
      <c r="E27" s="264">
        <v>250</v>
      </c>
      <c r="F27" s="264">
        <v>250</v>
      </c>
    </row>
    <row r="28" spans="2:12" ht="15.75" thickBot="1" x14ac:dyDescent="0.3">
      <c r="B28" s="263" t="s">
        <v>664</v>
      </c>
      <c r="C28" s="264">
        <v>51682</v>
      </c>
      <c r="D28" s="264">
        <v>51792</v>
      </c>
      <c r="E28" s="264">
        <v>52048</v>
      </c>
      <c r="F28" s="264">
        <v>52304</v>
      </c>
    </row>
    <row r="29" spans="2:12" ht="15.75" thickBot="1" x14ac:dyDescent="0.3">
      <c r="B29" s="263" t="s">
        <v>663</v>
      </c>
      <c r="C29" s="264">
        <v>206.72800000000001</v>
      </c>
      <c r="D29" s="264">
        <v>207.16800000000001</v>
      </c>
      <c r="E29" s="264">
        <v>208.19200000000001</v>
      </c>
      <c r="F29" s="264">
        <v>209.21600000000001</v>
      </c>
    </row>
    <row r="30" spans="2:12" ht="15.75" thickBot="1" x14ac:dyDescent="0.3">
      <c r="B30" s="263" t="s">
        <v>662</v>
      </c>
      <c r="C30" s="260" t="s">
        <v>688</v>
      </c>
      <c r="D30" s="262">
        <v>0</v>
      </c>
      <c r="E30" s="262">
        <v>0</v>
      </c>
      <c r="F30" s="262">
        <v>0</v>
      </c>
      <c r="H30" s="246"/>
      <c r="I30" s="246"/>
      <c r="J30" s="246"/>
      <c r="K30" s="246"/>
      <c r="L30" s="246"/>
    </row>
    <row r="31" spans="2:12" ht="15.75" thickBot="1" x14ac:dyDescent="0.3">
      <c r="B31" s="263" t="s">
        <v>661</v>
      </c>
      <c r="C31" s="260" t="s">
        <v>688</v>
      </c>
      <c r="D31" s="262">
        <v>2.1284006036919045E-3</v>
      </c>
      <c r="E31" s="262">
        <v>4.9428483163422854E-3</v>
      </c>
      <c r="F31" s="262">
        <v>4.9185367353212772E-3</v>
      </c>
    </row>
    <row r="32" spans="2:12" ht="15.75" thickBot="1" x14ac:dyDescent="0.3">
      <c r="B32" s="263" t="s">
        <v>68</v>
      </c>
      <c r="C32" s="260" t="s">
        <v>688</v>
      </c>
      <c r="D32" s="262">
        <v>2.1284006036919045E-3</v>
      </c>
      <c r="E32" s="262">
        <v>4.9428483163422854E-3</v>
      </c>
      <c r="F32" s="262">
        <v>4.9185367353212772E-3</v>
      </c>
      <c r="H32" s="246"/>
    </row>
    <row r="33" spans="2:6" ht="23.25" customHeight="1" thickBot="1" x14ac:dyDescent="0.3">
      <c r="B33" s="1604" t="s">
        <v>1283</v>
      </c>
      <c r="C33" s="1605"/>
      <c r="D33" s="1605"/>
      <c r="E33" s="1605"/>
      <c r="F33" s="1606"/>
    </row>
    <row r="34" spans="2:6" ht="12.75" customHeight="1" x14ac:dyDescent="0.25">
      <c r="B34" s="1602"/>
      <c r="C34" s="402">
        <v>2026</v>
      </c>
      <c r="D34" s="402">
        <v>2027</v>
      </c>
      <c r="E34" s="402">
        <v>2028</v>
      </c>
      <c r="F34" s="402">
        <v>2029</v>
      </c>
    </row>
    <row r="35" spans="2:6" ht="19.5" customHeight="1" thickBot="1" x14ac:dyDescent="0.3">
      <c r="B35" s="1603"/>
      <c r="C35" s="259" t="s">
        <v>17</v>
      </c>
      <c r="D35" s="259" t="s">
        <v>18</v>
      </c>
      <c r="E35" s="259" t="s">
        <v>18</v>
      </c>
      <c r="F35" s="259" t="s">
        <v>18</v>
      </c>
    </row>
    <row r="36" spans="2:6" ht="15.75" thickBot="1" x14ac:dyDescent="0.3">
      <c r="B36" s="241" t="s">
        <v>653</v>
      </c>
      <c r="C36" s="242">
        <v>40182</v>
      </c>
      <c r="D36" s="242">
        <v>40292</v>
      </c>
      <c r="E36" s="242">
        <v>40548</v>
      </c>
      <c r="F36" s="242">
        <v>40804</v>
      </c>
    </row>
    <row r="37" spans="2:6" ht="15.75" thickBot="1" x14ac:dyDescent="0.3">
      <c r="B37" s="243" t="s">
        <v>643</v>
      </c>
      <c r="C37" s="244">
        <v>40182</v>
      </c>
      <c r="D37" s="244">
        <v>40292</v>
      </c>
      <c r="E37" s="244">
        <v>40548</v>
      </c>
      <c r="F37" s="244">
        <v>40804</v>
      </c>
    </row>
    <row r="38" spans="2:6" ht="15.75" thickBot="1" x14ac:dyDescent="0.3">
      <c r="B38" s="243" t="s">
        <v>658</v>
      </c>
      <c r="C38" s="244"/>
      <c r="D38" s="244"/>
      <c r="E38" s="244"/>
      <c r="F38" s="244"/>
    </row>
    <row r="39" spans="2:6" ht="24.75" thickBot="1" x14ac:dyDescent="0.3">
      <c r="B39" s="241" t="s">
        <v>652</v>
      </c>
      <c r="C39" s="242">
        <v>5913</v>
      </c>
      <c r="D39" s="242">
        <v>5913</v>
      </c>
      <c r="E39" s="242">
        <v>5913</v>
      </c>
      <c r="F39" s="242">
        <v>5913</v>
      </c>
    </row>
    <row r="40" spans="2:6" ht="15.75" thickBot="1" x14ac:dyDescent="0.3">
      <c r="B40" s="243" t="s">
        <v>643</v>
      </c>
      <c r="C40" s="242">
        <v>5913</v>
      </c>
      <c r="D40" s="242">
        <v>5913</v>
      </c>
      <c r="E40" s="242">
        <v>5913</v>
      </c>
      <c r="F40" s="242">
        <v>5913</v>
      </c>
    </row>
    <row r="41" spans="2:6" ht="15.75" thickBot="1" x14ac:dyDescent="0.3">
      <c r="B41" s="243" t="s">
        <v>658</v>
      </c>
      <c r="C41" s="244"/>
      <c r="D41" s="242"/>
      <c r="E41" s="242"/>
      <c r="F41" s="242"/>
    </row>
    <row r="42" spans="2:6" ht="15.75" thickBot="1" x14ac:dyDescent="0.3">
      <c r="B42" s="241" t="s">
        <v>651</v>
      </c>
      <c r="C42" s="244">
        <v>5539</v>
      </c>
      <c r="D42" s="242">
        <v>5539</v>
      </c>
      <c r="E42" s="242">
        <v>5539</v>
      </c>
      <c r="F42" s="242">
        <v>5539</v>
      </c>
    </row>
    <row r="43" spans="2:6" ht="15.75" thickBot="1" x14ac:dyDescent="0.3">
      <c r="B43" s="243" t="s">
        <v>643</v>
      </c>
      <c r="C43" s="242">
        <v>5539</v>
      </c>
      <c r="D43" s="242">
        <v>5539</v>
      </c>
      <c r="E43" s="242">
        <v>5539</v>
      </c>
      <c r="F43" s="242">
        <v>5539</v>
      </c>
    </row>
    <row r="44" spans="2:6" ht="15.75" thickBot="1" x14ac:dyDescent="0.3">
      <c r="B44" s="243" t="s">
        <v>658</v>
      </c>
      <c r="C44" s="244"/>
      <c r="D44" s="242"/>
      <c r="E44" s="242"/>
      <c r="F44" s="242"/>
    </row>
    <row r="45" spans="2:6" ht="15.75" thickBot="1" x14ac:dyDescent="0.3">
      <c r="B45" s="241" t="s">
        <v>650</v>
      </c>
      <c r="C45" s="244"/>
      <c r="D45" s="242"/>
      <c r="E45" s="242"/>
      <c r="F45" s="242"/>
    </row>
    <row r="46" spans="2:6" ht="15.75" thickBot="1" x14ac:dyDescent="0.3">
      <c r="B46" s="243" t="s">
        <v>643</v>
      </c>
      <c r="C46" s="244"/>
      <c r="D46" s="242"/>
      <c r="E46" s="242"/>
      <c r="F46" s="242"/>
    </row>
    <row r="47" spans="2:6" ht="15.75" thickBot="1" x14ac:dyDescent="0.3">
      <c r="B47" s="243" t="s">
        <v>658</v>
      </c>
      <c r="C47" s="244"/>
      <c r="D47" s="242"/>
      <c r="E47" s="242"/>
      <c r="F47" s="242"/>
    </row>
    <row r="48" spans="2:6" ht="15.75" thickBot="1" x14ac:dyDescent="0.3">
      <c r="B48" s="241" t="s">
        <v>649</v>
      </c>
      <c r="C48" s="244"/>
      <c r="D48" s="242"/>
      <c r="E48" s="242"/>
      <c r="F48" s="242"/>
    </row>
    <row r="49" spans="2:13" ht="15.75" thickBot="1" x14ac:dyDescent="0.3">
      <c r="B49" s="243" t="s">
        <v>643</v>
      </c>
      <c r="C49" s="244"/>
      <c r="D49" s="242"/>
      <c r="E49" s="242"/>
      <c r="F49" s="242"/>
    </row>
    <row r="50" spans="2:13" ht="15.75" thickBot="1" x14ac:dyDescent="0.3">
      <c r="B50" s="243" t="s">
        <v>658</v>
      </c>
      <c r="C50" s="244"/>
      <c r="D50" s="242"/>
      <c r="E50" s="242"/>
      <c r="F50" s="242"/>
    </row>
    <row r="51" spans="2:13" ht="15.75" thickBot="1" x14ac:dyDescent="0.3">
      <c r="B51" s="241" t="s">
        <v>648</v>
      </c>
      <c r="C51" s="244">
        <v>0</v>
      </c>
      <c r="D51" s="242">
        <v>0</v>
      </c>
      <c r="E51" s="242">
        <v>0</v>
      </c>
      <c r="F51" s="242">
        <v>0</v>
      </c>
    </row>
    <row r="52" spans="2:13" ht="15.75" thickBot="1" x14ac:dyDescent="0.3">
      <c r="B52" s="243" t="s">
        <v>643</v>
      </c>
      <c r="C52" s="258"/>
      <c r="D52" s="242">
        <v>0</v>
      </c>
      <c r="E52" s="257">
        <v>0</v>
      </c>
      <c r="F52" s="257">
        <v>0</v>
      </c>
    </row>
    <row r="53" spans="2:13" ht="15.75" thickBot="1" x14ac:dyDescent="0.3">
      <c r="B53" s="243" t="s">
        <v>658</v>
      </c>
      <c r="C53" s="244"/>
      <c r="D53" s="242"/>
      <c r="E53" s="242"/>
      <c r="F53" s="242"/>
    </row>
    <row r="54" spans="2:13" ht="24.75" thickBot="1" x14ac:dyDescent="0.3">
      <c r="B54" s="241" t="s">
        <v>647</v>
      </c>
      <c r="C54" s="244">
        <v>48</v>
      </c>
      <c r="D54" s="244">
        <v>48</v>
      </c>
      <c r="E54" s="244">
        <v>48</v>
      </c>
      <c r="F54" s="244">
        <v>48</v>
      </c>
      <c r="I54" s="272"/>
    </row>
    <row r="55" spans="2:13" ht="15.75" thickBot="1" x14ac:dyDescent="0.3">
      <c r="B55" s="243" t="s">
        <v>643</v>
      </c>
      <c r="C55" s="244">
        <v>48</v>
      </c>
      <c r="D55" s="244">
        <v>48</v>
      </c>
      <c r="E55" s="244">
        <v>48</v>
      </c>
      <c r="F55" s="244">
        <v>48</v>
      </c>
      <c r="K55" s="271"/>
      <c r="L55" s="271"/>
      <c r="M55" s="271"/>
    </row>
    <row r="56" spans="2:13" ht="15.75" thickBot="1" x14ac:dyDescent="0.3">
      <c r="B56" s="243" t="s">
        <v>658</v>
      </c>
      <c r="C56" s="244"/>
      <c r="D56" s="270"/>
      <c r="E56" s="269"/>
      <c r="F56" s="269"/>
    </row>
    <row r="57" spans="2:13" ht="15.75" thickBot="1" x14ac:dyDescent="0.3">
      <c r="B57" s="268" t="s">
        <v>677</v>
      </c>
      <c r="C57" s="244">
        <v>51682</v>
      </c>
      <c r="D57" s="244">
        <v>51792</v>
      </c>
      <c r="E57" s="244">
        <v>52048</v>
      </c>
      <c r="F57" s="244">
        <v>52304</v>
      </c>
    </row>
    <row r="58" spans="2:13" ht="15.75" thickBot="1" x14ac:dyDescent="0.3">
      <c r="B58" s="239" t="s">
        <v>639</v>
      </c>
      <c r="C58" s="238">
        <v>0</v>
      </c>
      <c r="D58" s="238">
        <v>0</v>
      </c>
      <c r="E58" s="238">
        <v>0</v>
      </c>
      <c r="F58" s="238">
        <v>0</v>
      </c>
    </row>
    <row r="59" spans="2:13" ht="20.25" customHeight="1" thickBot="1" x14ac:dyDescent="0.3">
      <c r="B59" s="409" t="s">
        <v>1356</v>
      </c>
      <c r="C59" s="1720" t="s">
        <v>1355</v>
      </c>
      <c r="D59" s="1721"/>
      <c r="E59" s="1721"/>
      <c r="F59" s="1722"/>
    </row>
    <row r="60" spans="2:13" ht="51" customHeight="1" thickBot="1" x14ac:dyDescent="0.3">
      <c r="B60" s="263" t="s">
        <v>666</v>
      </c>
      <c r="C60" s="1625" t="s">
        <v>1354</v>
      </c>
      <c r="D60" s="1629"/>
      <c r="E60" s="1629"/>
      <c r="F60" s="1630"/>
    </row>
    <row r="61" spans="2:13" ht="15.75" thickBot="1" x14ac:dyDescent="0.3">
      <c r="B61" s="263" t="s">
        <v>50</v>
      </c>
      <c r="C61" s="1625" t="s">
        <v>1353</v>
      </c>
      <c r="D61" s="1591"/>
      <c r="E61" s="1591"/>
      <c r="F61" s="1592"/>
    </row>
    <row r="62" spans="2:13" ht="12.75" customHeight="1" x14ac:dyDescent="0.25">
      <c r="B62" s="1602"/>
      <c r="C62" s="402">
        <v>2026</v>
      </c>
      <c r="D62" s="402">
        <v>2027</v>
      </c>
      <c r="E62" s="402">
        <v>2028</v>
      </c>
      <c r="F62" s="402">
        <v>2029</v>
      </c>
    </row>
    <row r="63" spans="2:13" ht="9" customHeight="1" thickBot="1" x14ac:dyDescent="0.3">
      <c r="B63" s="1603"/>
      <c r="C63" s="259" t="s">
        <v>17</v>
      </c>
      <c r="D63" s="259" t="s">
        <v>18</v>
      </c>
      <c r="E63" s="259" t="s">
        <v>18</v>
      </c>
      <c r="F63" s="259" t="s">
        <v>18</v>
      </c>
    </row>
    <row r="64" spans="2:13" ht="15.75" thickBot="1" x14ac:dyDescent="0.3">
      <c r="B64" s="263" t="s">
        <v>52</v>
      </c>
      <c r="C64" s="260">
        <v>8</v>
      </c>
      <c r="D64" s="260">
        <v>8</v>
      </c>
      <c r="E64" s="260">
        <v>8</v>
      </c>
      <c r="F64" s="260">
        <v>8</v>
      </c>
    </row>
    <row r="65" spans="2:6" ht="15.75" thickBot="1" x14ac:dyDescent="0.3">
      <c r="B65" s="263" t="s">
        <v>664</v>
      </c>
      <c r="C65" s="264">
        <v>12000</v>
      </c>
      <c r="D65" s="264">
        <v>12000</v>
      </c>
      <c r="E65" s="264">
        <v>12000</v>
      </c>
      <c r="F65" s="264">
        <v>12000</v>
      </c>
    </row>
    <row r="66" spans="2:6" ht="15.75" thickBot="1" x14ac:dyDescent="0.3">
      <c r="B66" s="263" t="s">
        <v>663</v>
      </c>
      <c r="C66" s="264">
        <v>1500</v>
      </c>
      <c r="D66" s="264">
        <v>1500</v>
      </c>
      <c r="E66" s="264">
        <v>1500</v>
      </c>
      <c r="F66" s="264">
        <v>1500</v>
      </c>
    </row>
    <row r="67" spans="2:6" ht="15.75" thickBot="1" x14ac:dyDescent="0.3">
      <c r="B67" s="263" t="s">
        <v>662</v>
      </c>
      <c r="C67" s="260"/>
      <c r="D67" s="262">
        <v>0</v>
      </c>
      <c r="E67" s="262">
        <v>0</v>
      </c>
      <c r="F67" s="262">
        <v>0</v>
      </c>
    </row>
    <row r="68" spans="2:6" ht="15.75" thickBot="1" x14ac:dyDescent="0.3">
      <c r="B68" s="263" t="s">
        <v>661</v>
      </c>
      <c r="C68" s="260"/>
      <c r="D68" s="262">
        <v>0</v>
      </c>
      <c r="E68" s="262">
        <v>0</v>
      </c>
      <c r="F68" s="262">
        <v>0</v>
      </c>
    </row>
    <row r="69" spans="2:6" ht="15.75" thickBot="1" x14ac:dyDescent="0.3">
      <c r="B69" s="263" t="s">
        <v>68</v>
      </c>
      <c r="C69" s="260"/>
      <c r="D69" s="262">
        <v>0</v>
      </c>
      <c r="E69" s="262">
        <v>0</v>
      </c>
      <c r="F69" s="262">
        <v>0</v>
      </c>
    </row>
    <row r="70" spans="2:6" ht="24.75" customHeight="1" thickBot="1" x14ac:dyDescent="0.3">
      <c r="B70" s="1604" t="s">
        <v>1352</v>
      </c>
      <c r="C70" s="1605"/>
      <c r="D70" s="1605"/>
      <c r="E70" s="1605"/>
      <c r="F70" s="1606"/>
    </row>
    <row r="71" spans="2:6" ht="12.75" customHeight="1" x14ac:dyDescent="0.25">
      <c r="B71" s="1602"/>
      <c r="C71" s="402">
        <v>2026</v>
      </c>
      <c r="D71" s="402">
        <v>2027</v>
      </c>
      <c r="E71" s="402">
        <v>2028</v>
      </c>
      <c r="F71" s="402">
        <v>2029</v>
      </c>
    </row>
    <row r="72" spans="2:6" ht="15" customHeight="1" thickBot="1" x14ac:dyDescent="0.3">
      <c r="B72" s="1603"/>
      <c r="C72" s="259" t="s">
        <v>17</v>
      </c>
      <c r="D72" s="259" t="s">
        <v>18</v>
      </c>
      <c r="E72" s="259" t="s">
        <v>18</v>
      </c>
      <c r="F72" s="259" t="s">
        <v>18</v>
      </c>
    </row>
    <row r="73" spans="2:6" ht="24.75" customHeight="1" thickBot="1" x14ac:dyDescent="0.3">
      <c r="B73" s="241" t="s">
        <v>653</v>
      </c>
      <c r="C73" s="242"/>
      <c r="D73" s="242"/>
      <c r="E73" s="242"/>
      <c r="F73" s="242"/>
    </row>
    <row r="74" spans="2:6" ht="38.25" customHeight="1" thickBot="1" x14ac:dyDescent="0.3">
      <c r="B74" s="243" t="s">
        <v>643</v>
      </c>
      <c r="C74" s="244"/>
      <c r="D74" s="273"/>
      <c r="E74" s="273"/>
      <c r="F74" s="273"/>
    </row>
    <row r="75" spans="2:6" ht="24.75" customHeight="1" thickBot="1" x14ac:dyDescent="0.3">
      <c r="B75" s="243" t="s">
        <v>658</v>
      </c>
      <c r="C75" s="244"/>
      <c r="D75" s="273"/>
      <c r="E75" s="273"/>
      <c r="F75" s="273"/>
    </row>
    <row r="76" spans="2:6" ht="24.75" customHeight="1" thickBot="1" x14ac:dyDescent="0.3">
      <c r="B76" s="241" t="s">
        <v>652</v>
      </c>
      <c r="C76" s="242"/>
      <c r="D76" s="242"/>
      <c r="E76" s="242"/>
      <c r="F76" s="242"/>
    </row>
    <row r="77" spans="2:6" ht="15.75" thickBot="1" x14ac:dyDescent="0.3">
      <c r="B77" s="243" t="s">
        <v>643</v>
      </c>
      <c r="C77" s="244"/>
      <c r="D77" s="242"/>
      <c r="E77" s="242"/>
      <c r="F77" s="242"/>
    </row>
    <row r="78" spans="2:6" ht="15.75" thickBot="1" x14ac:dyDescent="0.3">
      <c r="B78" s="243" t="s">
        <v>658</v>
      </c>
      <c r="C78" s="244"/>
      <c r="D78" s="242"/>
      <c r="E78" s="242"/>
      <c r="F78" s="242"/>
    </row>
    <row r="79" spans="2:6" ht="24.75" customHeight="1" thickBot="1" x14ac:dyDescent="0.3">
      <c r="B79" s="241" t="s">
        <v>651</v>
      </c>
      <c r="C79" s="407">
        <v>0</v>
      </c>
      <c r="D79" s="407">
        <v>0</v>
      </c>
      <c r="E79" s="407">
        <v>0</v>
      </c>
      <c r="F79" s="407">
        <v>0</v>
      </c>
    </row>
    <row r="80" spans="2:6" ht="15.75" thickBot="1" x14ac:dyDescent="0.3">
      <c r="B80" s="243" t="s">
        <v>643</v>
      </c>
      <c r="C80" s="408"/>
      <c r="D80" s="407"/>
      <c r="E80" s="407"/>
      <c r="F80" s="407"/>
    </row>
    <row r="81" spans="2:6" ht="15.75" thickBot="1" x14ac:dyDescent="0.3">
      <c r="B81" s="243" t="s">
        <v>658</v>
      </c>
      <c r="C81" s="244"/>
      <c r="D81" s="242"/>
      <c r="E81" s="242"/>
      <c r="F81" s="242"/>
    </row>
    <row r="82" spans="2:6" ht="15.75" thickBot="1" x14ac:dyDescent="0.3">
      <c r="B82" s="241" t="s">
        <v>650</v>
      </c>
      <c r="C82" s="244"/>
      <c r="D82" s="242"/>
      <c r="E82" s="242"/>
      <c r="F82" s="242"/>
    </row>
    <row r="83" spans="2:6" ht="15.75" thickBot="1" x14ac:dyDescent="0.3">
      <c r="B83" s="243" t="s">
        <v>643</v>
      </c>
      <c r="C83" s="244"/>
      <c r="D83" s="242"/>
      <c r="E83" s="242"/>
      <c r="F83" s="242"/>
    </row>
    <row r="84" spans="2:6" ht="15.75" thickBot="1" x14ac:dyDescent="0.3">
      <c r="B84" s="243" t="s">
        <v>658</v>
      </c>
      <c r="C84" s="244"/>
      <c r="D84" s="242"/>
      <c r="E84" s="242"/>
      <c r="F84" s="242"/>
    </row>
    <row r="85" spans="2:6" ht="15.75" thickBot="1" x14ac:dyDescent="0.3">
      <c r="B85" s="241" t="s">
        <v>649</v>
      </c>
      <c r="C85" s="244">
        <v>12000</v>
      </c>
      <c r="D85" s="244">
        <v>12000</v>
      </c>
      <c r="E85" s="244">
        <v>12000</v>
      </c>
      <c r="F85" s="244">
        <v>12000</v>
      </c>
    </row>
    <row r="86" spans="2:6" ht="15.75" thickBot="1" x14ac:dyDescent="0.3">
      <c r="B86" s="243" t="s">
        <v>643</v>
      </c>
      <c r="C86" s="244">
        <v>12000</v>
      </c>
      <c r="D86" s="244">
        <v>12000</v>
      </c>
      <c r="E86" s="244">
        <v>12000</v>
      </c>
      <c r="F86" s="244">
        <v>12000</v>
      </c>
    </row>
    <row r="87" spans="2:6" ht="15.75" thickBot="1" x14ac:dyDescent="0.3">
      <c r="B87" s="243" t="s">
        <v>658</v>
      </c>
      <c r="C87" s="244"/>
      <c r="D87" s="242"/>
      <c r="E87" s="242"/>
      <c r="F87" s="242"/>
    </row>
    <row r="88" spans="2:6" ht="15.75" thickBot="1" x14ac:dyDescent="0.3">
      <c r="B88" s="241" t="s">
        <v>648</v>
      </c>
      <c r="C88" s="244"/>
      <c r="D88" s="242"/>
      <c r="E88" s="242"/>
      <c r="F88" s="242"/>
    </row>
    <row r="89" spans="2:6" ht="15.75" thickBot="1" x14ac:dyDescent="0.3">
      <c r="B89" s="243" t="s">
        <v>643</v>
      </c>
      <c r="C89" s="244"/>
      <c r="D89" s="242"/>
      <c r="E89" s="242"/>
      <c r="F89" s="242"/>
    </row>
    <row r="90" spans="2:6" ht="15.75" thickBot="1" x14ac:dyDescent="0.3">
      <c r="B90" s="243" t="s">
        <v>658</v>
      </c>
      <c r="C90" s="244"/>
      <c r="D90" s="242"/>
      <c r="E90" s="242"/>
      <c r="F90" s="242"/>
    </row>
    <row r="91" spans="2:6" ht="24.75" thickBot="1" x14ac:dyDescent="0.3">
      <c r="B91" s="241" t="s">
        <v>647</v>
      </c>
      <c r="C91" s="244">
        <v>0</v>
      </c>
      <c r="D91" s="244">
        <v>0</v>
      </c>
      <c r="E91" s="244">
        <v>0</v>
      </c>
      <c r="F91" s="244">
        <v>0</v>
      </c>
    </row>
    <row r="92" spans="2:6" ht="15.75" thickBot="1" x14ac:dyDescent="0.3">
      <c r="B92" s="243" t="s">
        <v>643</v>
      </c>
      <c r="C92" s="244"/>
      <c r="D92" s="244"/>
      <c r="E92" s="244"/>
      <c r="F92" s="244"/>
    </row>
    <row r="93" spans="2:6" ht="15.75" thickBot="1" x14ac:dyDescent="0.3">
      <c r="B93" s="243" t="s">
        <v>658</v>
      </c>
      <c r="C93" s="244"/>
      <c r="D93" s="242"/>
      <c r="E93" s="242"/>
      <c r="F93" s="242"/>
    </row>
    <row r="94" spans="2:6" ht="15.75" thickBot="1" x14ac:dyDescent="0.3">
      <c r="B94" s="406" t="s">
        <v>1260</v>
      </c>
      <c r="C94" s="244">
        <v>12000</v>
      </c>
      <c r="D94" s="244">
        <v>12000</v>
      </c>
      <c r="E94" s="244">
        <v>12000</v>
      </c>
      <c r="F94" s="244">
        <v>12000</v>
      </c>
    </row>
    <row r="95" spans="2:6" ht="17.25" customHeight="1" thickBot="1" x14ac:dyDescent="0.3">
      <c r="B95" s="239" t="s">
        <v>639</v>
      </c>
      <c r="C95" s="238">
        <v>0</v>
      </c>
      <c r="D95" s="238">
        <v>0</v>
      </c>
      <c r="E95" s="238">
        <v>0</v>
      </c>
      <c r="F95" s="238">
        <v>0</v>
      </c>
    </row>
    <row r="96" spans="2:6" ht="15.75" thickBot="1" x14ac:dyDescent="0.3">
      <c r="B96" s="1622" t="s">
        <v>698</v>
      </c>
      <c r="C96" s="1623"/>
      <c r="D96" s="1623"/>
      <c r="E96" s="1623"/>
      <c r="F96" s="1624"/>
    </row>
    <row r="97" spans="1:12" ht="15.75" thickBot="1" x14ac:dyDescent="0.3">
      <c r="B97" s="1622" t="s">
        <v>697</v>
      </c>
      <c r="C97" s="1623"/>
      <c r="D97" s="1623"/>
      <c r="E97" s="1623"/>
      <c r="F97" s="1624"/>
    </row>
    <row r="98" spans="1:12" ht="15.75" thickBot="1" x14ac:dyDescent="0.3">
      <c r="B98" s="266" t="s">
        <v>1290</v>
      </c>
      <c r="C98" s="1743" t="s">
        <v>1351</v>
      </c>
      <c r="D98" s="1744"/>
      <c r="E98" s="1745"/>
      <c r="F98" s="1746"/>
    </row>
    <row r="99" spans="1:12" ht="34.5" customHeight="1" thickBot="1" x14ac:dyDescent="0.3">
      <c r="B99" s="266" t="s">
        <v>684</v>
      </c>
      <c r="C99" s="266" t="s">
        <v>1351</v>
      </c>
      <c r="D99" s="265" t="s">
        <v>668</v>
      </c>
      <c r="E99" s="1747" t="s">
        <v>1286</v>
      </c>
      <c r="F99" s="1748"/>
      <c r="H99" s="1727" t="s">
        <v>1350</v>
      </c>
      <c r="I99" s="1728"/>
      <c r="J99" s="1728"/>
      <c r="K99" s="1728"/>
      <c r="L99" s="1729"/>
    </row>
    <row r="100" spans="1:12" ht="15.75" thickBot="1" x14ac:dyDescent="0.3">
      <c r="B100" s="405"/>
      <c r="C100" s="1736"/>
      <c r="D100" s="1737"/>
      <c r="E100" s="1738"/>
      <c r="F100" s="1739"/>
      <c r="H100" s="1730"/>
      <c r="I100" s="1731"/>
      <c r="J100" s="1731"/>
      <c r="K100" s="1731"/>
      <c r="L100" s="1732"/>
    </row>
    <row r="101" spans="1:12" ht="17.25" customHeight="1" thickBot="1" x14ac:dyDescent="0.3">
      <c r="B101" s="263" t="s">
        <v>666</v>
      </c>
      <c r="C101" s="1625" t="s">
        <v>1349</v>
      </c>
      <c r="D101" s="1629"/>
      <c r="E101" s="1629"/>
      <c r="F101" s="1630"/>
      <c r="H101" s="1733"/>
      <c r="I101" s="1734"/>
      <c r="J101" s="1734"/>
      <c r="K101" s="1734"/>
      <c r="L101" s="1735"/>
    </row>
    <row r="102" spans="1:12" ht="15.75" thickBot="1" x14ac:dyDescent="0.3">
      <c r="B102" s="263" t="s">
        <v>50</v>
      </c>
      <c r="C102" s="1590" t="s">
        <v>95</v>
      </c>
      <c r="D102" s="1591"/>
      <c r="E102" s="1591"/>
      <c r="F102" s="1592"/>
    </row>
    <row r="103" spans="1:12" ht="12.75" customHeight="1" x14ac:dyDescent="0.25">
      <c r="B103" s="1602"/>
      <c r="C103" s="402">
        <v>2026</v>
      </c>
      <c r="D103" s="402">
        <v>2027</v>
      </c>
      <c r="E103" s="402">
        <v>2028</v>
      </c>
      <c r="F103" s="402">
        <v>2029</v>
      </c>
    </row>
    <row r="104" spans="1:12" ht="9" customHeight="1" thickBot="1" x14ac:dyDescent="0.3">
      <c r="B104" s="1603"/>
      <c r="C104" s="259" t="s">
        <v>17</v>
      </c>
      <c r="D104" s="259" t="s">
        <v>18</v>
      </c>
      <c r="E104" s="259" t="s">
        <v>18</v>
      </c>
      <c r="F104" s="259" t="s">
        <v>18</v>
      </c>
    </row>
    <row r="105" spans="1:12" ht="15.75" thickBot="1" x14ac:dyDescent="0.3">
      <c r="B105" s="263" t="s">
        <v>52</v>
      </c>
      <c r="C105" s="264">
        <v>8</v>
      </c>
      <c r="D105" s="264">
        <v>8</v>
      </c>
      <c r="E105" s="264">
        <v>8</v>
      </c>
      <c r="F105" s="264">
        <v>8</v>
      </c>
    </row>
    <row r="106" spans="1:12" ht="15.75" thickBot="1" x14ac:dyDescent="0.3">
      <c r="B106" s="263" t="s">
        <v>664</v>
      </c>
      <c r="C106" s="264">
        <v>1000</v>
      </c>
      <c r="D106" s="264">
        <v>1000</v>
      </c>
      <c r="E106" s="264">
        <v>1000</v>
      </c>
      <c r="F106" s="264">
        <v>1000</v>
      </c>
    </row>
    <row r="107" spans="1:12" ht="15.75" thickBot="1" x14ac:dyDescent="0.3">
      <c r="B107" s="263" t="s">
        <v>663</v>
      </c>
      <c r="C107" s="264">
        <v>125</v>
      </c>
      <c r="D107" s="264">
        <v>125</v>
      </c>
      <c r="E107" s="264">
        <v>125</v>
      </c>
      <c r="F107" s="264">
        <v>125</v>
      </c>
    </row>
    <row r="108" spans="1:12" ht="15.75" thickBot="1" x14ac:dyDescent="0.3">
      <c r="B108" s="263" t="s">
        <v>662</v>
      </c>
      <c r="C108" s="260" t="s">
        <v>688</v>
      </c>
      <c r="D108" s="262">
        <v>0</v>
      </c>
      <c r="E108" s="262">
        <v>0</v>
      </c>
      <c r="F108" s="262">
        <v>0</v>
      </c>
      <c r="H108" s="246"/>
      <c r="I108" s="246"/>
    </row>
    <row r="109" spans="1:12" ht="15.75" thickBot="1" x14ac:dyDescent="0.3">
      <c r="B109" s="263" t="s">
        <v>661</v>
      </c>
      <c r="C109" s="260" t="s">
        <v>688</v>
      </c>
      <c r="D109" s="262">
        <v>0</v>
      </c>
      <c r="E109" s="262">
        <v>0</v>
      </c>
      <c r="F109" s="262">
        <v>0</v>
      </c>
    </row>
    <row r="110" spans="1:12" ht="15.75" thickBot="1" x14ac:dyDescent="0.3">
      <c r="B110" s="263" t="s">
        <v>68</v>
      </c>
      <c r="C110" s="260" t="s">
        <v>688</v>
      </c>
      <c r="D110" s="262">
        <v>0</v>
      </c>
      <c r="E110" s="262">
        <v>0</v>
      </c>
      <c r="F110" s="262">
        <v>0</v>
      </c>
    </row>
    <row r="111" spans="1:12" ht="24" customHeight="1" x14ac:dyDescent="0.25">
      <c r="A111" s="404"/>
      <c r="B111" s="1749" t="s">
        <v>1348</v>
      </c>
      <c r="C111" s="1750"/>
      <c r="D111" s="1750"/>
      <c r="E111" s="1750"/>
      <c r="F111" s="1751"/>
    </row>
    <row r="112" spans="1:12" ht="12.75" customHeight="1" x14ac:dyDescent="0.25">
      <c r="B112" s="1752"/>
      <c r="C112" s="402">
        <v>2026</v>
      </c>
      <c r="D112" s="402">
        <v>2027</v>
      </c>
      <c r="E112" s="402">
        <v>2028</v>
      </c>
      <c r="F112" s="402">
        <v>2029</v>
      </c>
    </row>
    <row r="113" spans="2:6" ht="18" customHeight="1" thickBot="1" x14ac:dyDescent="0.3">
      <c r="B113" s="1603"/>
      <c r="C113" s="259" t="s">
        <v>17</v>
      </c>
      <c r="D113" s="259" t="s">
        <v>18</v>
      </c>
      <c r="E113" s="259" t="s">
        <v>18</v>
      </c>
      <c r="F113" s="259" t="s">
        <v>18</v>
      </c>
    </row>
    <row r="114" spans="2:6" ht="15.75" thickBot="1" x14ac:dyDescent="0.3">
      <c r="B114" s="241" t="s">
        <v>679</v>
      </c>
      <c r="C114" s="242">
        <v>0</v>
      </c>
      <c r="D114" s="242">
        <v>0</v>
      </c>
      <c r="E114" s="242">
        <v>0</v>
      </c>
      <c r="F114" s="242">
        <v>0</v>
      </c>
    </row>
    <row r="115" spans="2:6" ht="15.75" thickBot="1" x14ac:dyDescent="0.3">
      <c r="B115" s="243" t="s">
        <v>643</v>
      </c>
      <c r="C115" s="242"/>
      <c r="D115" s="242"/>
      <c r="E115" s="242"/>
      <c r="F115" s="242"/>
    </row>
    <row r="116" spans="2:6" ht="15.75" thickBot="1" x14ac:dyDescent="0.3">
      <c r="B116" s="243" t="s">
        <v>657</v>
      </c>
      <c r="C116" s="242"/>
      <c r="D116" s="242"/>
      <c r="E116" s="242"/>
      <c r="F116" s="242"/>
    </row>
    <row r="117" spans="2:6" ht="15.75" thickBot="1" x14ac:dyDescent="0.3">
      <c r="B117" s="243" t="s">
        <v>641</v>
      </c>
      <c r="C117" s="242"/>
      <c r="D117" s="242"/>
      <c r="E117" s="242"/>
      <c r="F117" s="242"/>
    </row>
    <row r="118" spans="2:6" ht="15.75" thickBot="1" x14ac:dyDescent="0.3">
      <c r="B118" s="243" t="s">
        <v>640</v>
      </c>
      <c r="C118" s="242"/>
      <c r="D118" s="242"/>
      <c r="E118" s="242"/>
      <c r="F118" s="242"/>
    </row>
    <row r="119" spans="2:6" ht="15.75" thickBot="1" x14ac:dyDescent="0.3">
      <c r="B119" s="241" t="s">
        <v>678</v>
      </c>
      <c r="C119" s="244">
        <v>1000</v>
      </c>
      <c r="D119" s="244">
        <v>1000</v>
      </c>
      <c r="E119" s="244">
        <v>1000</v>
      </c>
      <c r="F119" s="244">
        <v>1000</v>
      </c>
    </row>
    <row r="120" spans="2:6" ht="15.75" thickBot="1" x14ac:dyDescent="0.3">
      <c r="B120" s="243" t="s">
        <v>643</v>
      </c>
      <c r="C120" s="244">
        <v>1000</v>
      </c>
      <c r="D120" s="242">
        <v>1000</v>
      </c>
      <c r="E120" s="242">
        <v>1000</v>
      </c>
      <c r="F120" s="242">
        <v>1000</v>
      </c>
    </row>
    <row r="121" spans="2:6" ht="15.75" thickBot="1" x14ac:dyDescent="0.3">
      <c r="B121" s="243" t="s">
        <v>657</v>
      </c>
      <c r="C121" s="244"/>
      <c r="D121" s="242"/>
      <c r="E121" s="242"/>
      <c r="F121" s="242"/>
    </row>
    <row r="122" spans="2:6" ht="15.75" thickBot="1" x14ac:dyDescent="0.3">
      <c r="B122" s="243" t="s">
        <v>641</v>
      </c>
      <c r="C122" s="244"/>
      <c r="D122" s="242"/>
      <c r="E122" s="242"/>
      <c r="F122" s="242"/>
    </row>
    <row r="123" spans="2:6" ht="15.75" thickBot="1" x14ac:dyDescent="0.3">
      <c r="B123" s="243" t="s">
        <v>640</v>
      </c>
      <c r="C123" s="244"/>
      <c r="D123" s="242"/>
      <c r="E123" s="242"/>
      <c r="F123" s="242"/>
    </row>
    <row r="124" spans="2:6" ht="15.75" thickBot="1" x14ac:dyDescent="0.3">
      <c r="B124" s="401" t="s">
        <v>677</v>
      </c>
      <c r="C124" s="244">
        <v>1000</v>
      </c>
      <c r="D124" s="244">
        <v>1000</v>
      </c>
      <c r="E124" s="244">
        <v>1000</v>
      </c>
      <c r="F124" s="244">
        <v>1000</v>
      </c>
    </row>
    <row r="125" spans="2:6" ht="34.5" hidden="1" thickBot="1" x14ac:dyDescent="0.3">
      <c r="B125" s="266" t="s">
        <v>1347</v>
      </c>
      <c r="C125" s="266" t="s">
        <v>1346</v>
      </c>
      <c r="D125" s="265" t="s">
        <v>668</v>
      </c>
      <c r="E125" s="1738"/>
      <c r="F125" s="1739"/>
    </row>
    <row r="126" spans="2:6" ht="17.25" hidden="1" customHeight="1" x14ac:dyDescent="0.25">
      <c r="B126" s="263" t="s">
        <v>666</v>
      </c>
      <c r="C126" s="1625" t="s">
        <v>1345</v>
      </c>
      <c r="D126" s="1629"/>
      <c r="E126" s="1629"/>
      <c r="F126" s="1630"/>
    </row>
    <row r="127" spans="2:6" ht="15.75" hidden="1" thickBot="1" x14ac:dyDescent="0.3">
      <c r="B127" s="263" t="s">
        <v>50</v>
      </c>
      <c r="C127" s="1590" t="s">
        <v>955</v>
      </c>
      <c r="D127" s="1591"/>
      <c r="E127" s="1591"/>
      <c r="F127" s="1592"/>
    </row>
    <row r="128" spans="2:6" ht="12.75" hidden="1" customHeight="1" x14ac:dyDescent="0.25">
      <c r="B128" s="1602"/>
      <c r="C128" s="261">
        <v>2020</v>
      </c>
      <c r="D128" s="261">
        <v>2021</v>
      </c>
      <c r="E128" s="261">
        <v>2022</v>
      </c>
      <c r="F128" s="261">
        <v>2023</v>
      </c>
    </row>
    <row r="129" spans="2:12" ht="9" hidden="1" customHeight="1" x14ac:dyDescent="0.25">
      <c r="B129" s="1603"/>
      <c r="C129" s="259" t="s">
        <v>17</v>
      </c>
      <c r="D129" s="259" t="s">
        <v>18</v>
      </c>
      <c r="E129" s="259" t="s">
        <v>18</v>
      </c>
      <c r="F129" s="259" t="s">
        <v>18</v>
      </c>
    </row>
    <row r="130" spans="2:12" ht="15.75" hidden="1" thickBot="1" x14ac:dyDescent="0.3">
      <c r="B130" s="263" t="s">
        <v>52</v>
      </c>
      <c r="C130" s="263"/>
      <c r="D130" s="260">
        <v>0</v>
      </c>
      <c r="E130" s="263"/>
      <c r="F130" s="263"/>
    </row>
    <row r="131" spans="2:12" ht="15.75" hidden="1" thickBot="1" x14ac:dyDescent="0.3">
      <c r="B131" s="263" t="s">
        <v>664</v>
      </c>
      <c r="C131" s="264"/>
      <c r="D131" s="264">
        <v>0</v>
      </c>
      <c r="E131" s="264"/>
      <c r="F131" s="264"/>
    </row>
    <row r="132" spans="2:12" ht="15.75" hidden="1" thickBot="1" x14ac:dyDescent="0.3">
      <c r="B132" s="263" t="s">
        <v>663</v>
      </c>
      <c r="C132" s="264" t="e">
        <v>#DIV/0!</v>
      </c>
      <c r="D132" s="264" t="e">
        <v>#DIV/0!</v>
      </c>
      <c r="E132" s="264" t="e">
        <v>#DIV/0!</v>
      </c>
      <c r="F132" s="264" t="e">
        <v>#DIV/0!</v>
      </c>
    </row>
    <row r="133" spans="2:12" ht="15.75" hidden="1" thickBot="1" x14ac:dyDescent="0.3">
      <c r="B133" s="263" t="s">
        <v>662</v>
      </c>
      <c r="C133" s="260" t="s">
        <v>688</v>
      </c>
      <c r="D133" s="262" t="e">
        <v>#DIV/0!</v>
      </c>
      <c r="E133" s="262" t="e">
        <v>#DIV/0!</v>
      </c>
      <c r="F133" s="262" t="e">
        <v>#DIV/0!</v>
      </c>
      <c r="H133" s="246"/>
      <c r="I133" s="246"/>
      <c r="J133" s="246"/>
      <c r="K133" s="246"/>
      <c r="L133" s="246"/>
    </row>
    <row r="134" spans="2:12" ht="15.75" hidden="1" thickBot="1" x14ac:dyDescent="0.3">
      <c r="B134" s="263" t="s">
        <v>661</v>
      </c>
      <c r="C134" s="260" t="s">
        <v>688</v>
      </c>
      <c r="D134" s="262" t="e">
        <v>#DIV/0!</v>
      </c>
      <c r="E134" s="262" t="e">
        <v>#DIV/0!</v>
      </c>
      <c r="F134" s="262" t="e">
        <v>#DIV/0!</v>
      </c>
    </row>
    <row r="135" spans="2:12" ht="15.75" hidden="1" thickBot="1" x14ac:dyDescent="0.3">
      <c r="B135" s="263" t="s">
        <v>68</v>
      </c>
      <c r="C135" s="260" t="s">
        <v>688</v>
      </c>
      <c r="D135" s="262" t="e">
        <v>#DIV/0!</v>
      </c>
      <c r="E135" s="262" t="e">
        <v>#DIV/0!</v>
      </c>
      <c r="F135" s="262" t="e">
        <v>#DIV/0!</v>
      </c>
    </row>
    <row r="136" spans="2:12" ht="15.75" hidden="1" thickBot="1" x14ac:dyDescent="0.3">
      <c r="B136" s="1604" t="s">
        <v>1344</v>
      </c>
      <c r="C136" s="1605"/>
      <c r="D136" s="1605"/>
      <c r="E136" s="1605"/>
      <c r="F136" s="1606"/>
    </row>
    <row r="137" spans="2:12" ht="12.75" hidden="1" customHeight="1" x14ac:dyDescent="0.25">
      <c r="B137" s="1602"/>
      <c r="C137" s="261">
        <v>2020</v>
      </c>
      <c r="D137" s="261">
        <v>2021</v>
      </c>
      <c r="E137" s="261">
        <v>2022</v>
      </c>
      <c r="F137" s="261">
        <v>2023</v>
      </c>
    </row>
    <row r="138" spans="2:12" ht="9" hidden="1" customHeight="1" x14ac:dyDescent="0.25">
      <c r="B138" s="1603"/>
      <c r="C138" s="259" t="s">
        <v>17</v>
      </c>
      <c r="D138" s="259" t="s">
        <v>18</v>
      </c>
      <c r="E138" s="259" t="s">
        <v>18</v>
      </c>
      <c r="F138" s="259" t="s">
        <v>18</v>
      </c>
    </row>
    <row r="139" spans="2:12" ht="15.75" hidden="1" thickBot="1" x14ac:dyDescent="0.3">
      <c r="B139" s="241" t="s">
        <v>679</v>
      </c>
      <c r="C139" s="242">
        <v>0</v>
      </c>
      <c r="D139" s="242">
        <v>0</v>
      </c>
      <c r="E139" s="242">
        <v>0</v>
      </c>
      <c r="F139" s="242">
        <v>0</v>
      </c>
    </row>
    <row r="140" spans="2:12" ht="15.75" hidden="1" thickBot="1" x14ac:dyDescent="0.3">
      <c r="B140" s="243" t="s">
        <v>643</v>
      </c>
      <c r="C140" s="242"/>
      <c r="D140" s="242"/>
      <c r="E140" s="242"/>
      <c r="F140" s="242"/>
    </row>
    <row r="141" spans="2:12" ht="15.75" hidden="1" thickBot="1" x14ac:dyDescent="0.3">
      <c r="B141" s="243" t="s">
        <v>657</v>
      </c>
      <c r="C141" s="242"/>
      <c r="D141" s="242"/>
      <c r="E141" s="242"/>
      <c r="F141" s="242"/>
    </row>
    <row r="142" spans="2:12" ht="15.75" hidden="1" thickBot="1" x14ac:dyDescent="0.3">
      <c r="B142" s="243" t="s">
        <v>641</v>
      </c>
      <c r="C142" s="242"/>
      <c r="D142" s="242"/>
      <c r="E142" s="242"/>
      <c r="F142" s="242"/>
    </row>
    <row r="143" spans="2:12" ht="15.75" hidden="1" thickBot="1" x14ac:dyDescent="0.3">
      <c r="B143" s="243" t="s">
        <v>640</v>
      </c>
      <c r="C143" s="242"/>
      <c r="D143" s="242"/>
      <c r="E143" s="242"/>
      <c r="F143" s="242"/>
    </row>
    <row r="144" spans="2:12" ht="15.75" hidden="1" thickBot="1" x14ac:dyDescent="0.3">
      <c r="B144" s="241" t="s">
        <v>678</v>
      </c>
      <c r="C144" s="244">
        <v>0</v>
      </c>
      <c r="D144" s="244">
        <v>0</v>
      </c>
      <c r="E144" s="244">
        <v>0</v>
      </c>
      <c r="F144" s="244">
        <v>0</v>
      </c>
    </row>
    <row r="145" spans="2:12" ht="15.75" hidden="1" thickBot="1" x14ac:dyDescent="0.3">
      <c r="B145" s="243" t="s">
        <v>643</v>
      </c>
      <c r="C145" s="244"/>
      <c r="D145" s="257">
        <v>0</v>
      </c>
      <c r="E145" s="242"/>
      <c r="F145" s="242"/>
    </row>
    <row r="146" spans="2:12" ht="15.75" hidden="1" thickBot="1" x14ac:dyDescent="0.3">
      <c r="B146" s="243" t="s">
        <v>657</v>
      </c>
      <c r="C146" s="244"/>
      <c r="D146" s="242"/>
      <c r="E146" s="242"/>
      <c r="F146" s="242"/>
    </row>
    <row r="147" spans="2:12" ht="15.75" hidden="1" thickBot="1" x14ac:dyDescent="0.3">
      <c r="B147" s="243" t="s">
        <v>641</v>
      </c>
      <c r="C147" s="244"/>
      <c r="D147" s="242"/>
      <c r="E147" s="242"/>
      <c r="F147" s="242"/>
    </row>
    <row r="148" spans="2:12" ht="15.75" hidden="1" thickBot="1" x14ac:dyDescent="0.3">
      <c r="B148" s="243" t="s">
        <v>640</v>
      </c>
      <c r="C148" s="244"/>
      <c r="D148" s="242"/>
      <c r="E148" s="242"/>
      <c r="F148" s="242"/>
    </row>
    <row r="149" spans="2:12" ht="15.75" hidden="1" thickBot="1" x14ac:dyDescent="0.3">
      <c r="B149" s="401" t="s">
        <v>690</v>
      </c>
      <c r="C149" s="244">
        <v>0</v>
      </c>
      <c r="D149" s="244">
        <v>0</v>
      </c>
      <c r="E149" s="244">
        <v>0</v>
      </c>
      <c r="F149" s="244">
        <v>0</v>
      </c>
    </row>
    <row r="150" spans="2:12" ht="34.5" hidden="1" thickBot="1" x14ac:dyDescent="0.3">
      <c r="B150" s="266" t="s">
        <v>1343</v>
      </c>
      <c r="C150" s="399"/>
      <c r="D150" s="398" t="s">
        <v>668</v>
      </c>
      <c r="E150" s="397"/>
      <c r="F150" s="396"/>
    </row>
    <row r="151" spans="2:12" ht="17.25" hidden="1" customHeight="1" x14ac:dyDescent="0.25">
      <c r="B151" s="263" t="s">
        <v>666</v>
      </c>
      <c r="C151" s="1625"/>
      <c r="D151" s="1629"/>
      <c r="E151" s="1629"/>
      <c r="F151" s="1630"/>
    </row>
    <row r="152" spans="2:12" ht="15.75" hidden="1" thickBot="1" x14ac:dyDescent="0.3">
      <c r="B152" s="263" t="s">
        <v>50</v>
      </c>
      <c r="C152" s="1590"/>
      <c r="D152" s="1591"/>
      <c r="E152" s="1591"/>
      <c r="F152" s="1592"/>
    </row>
    <row r="153" spans="2:12" ht="12.75" hidden="1" customHeight="1" x14ac:dyDescent="0.25">
      <c r="B153" s="1602"/>
      <c r="C153" s="261">
        <v>2018</v>
      </c>
      <c r="D153" s="261">
        <v>2019</v>
      </c>
      <c r="E153" s="261">
        <v>2020</v>
      </c>
      <c r="F153" s="261">
        <v>2021</v>
      </c>
    </row>
    <row r="154" spans="2:12" ht="9" hidden="1" customHeight="1" x14ac:dyDescent="0.25">
      <c r="B154" s="1603"/>
      <c r="C154" s="259" t="s">
        <v>17</v>
      </c>
      <c r="D154" s="259" t="s">
        <v>18</v>
      </c>
      <c r="E154" s="259" t="s">
        <v>18</v>
      </c>
      <c r="F154" s="259" t="s">
        <v>18</v>
      </c>
    </row>
    <row r="155" spans="2:12" ht="15.75" hidden="1" thickBot="1" x14ac:dyDescent="0.3">
      <c r="B155" s="263" t="s">
        <v>52</v>
      </c>
      <c r="C155" s="263"/>
      <c r="D155" s="263"/>
      <c r="E155" s="263"/>
      <c r="F155" s="263"/>
    </row>
    <row r="156" spans="2:12" ht="15.75" hidden="1" thickBot="1" x14ac:dyDescent="0.3">
      <c r="B156" s="263" t="s">
        <v>664</v>
      </c>
      <c r="C156" s="264">
        <v>0</v>
      </c>
      <c r="D156" s="264">
        <v>0</v>
      </c>
      <c r="E156" s="264">
        <v>0</v>
      </c>
      <c r="F156" s="264">
        <v>0</v>
      </c>
    </row>
    <row r="157" spans="2:12" ht="15.75" hidden="1" thickBot="1" x14ac:dyDescent="0.3">
      <c r="B157" s="263" t="s">
        <v>663</v>
      </c>
      <c r="C157" s="264" t="e">
        <v>#DIV/0!</v>
      </c>
      <c r="D157" s="264" t="e">
        <v>#DIV/0!</v>
      </c>
      <c r="E157" s="264" t="e">
        <v>#DIV/0!</v>
      </c>
      <c r="F157" s="264" t="e">
        <v>#DIV/0!</v>
      </c>
    </row>
    <row r="158" spans="2:12" ht="15.75" hidden="1" thickBot="1" x14ac:dyDescent="0.3">
      <c r="B158" s="263" t="s">
        <v>662</v>
      </c>
      <c r="C158" s="260" t="s">
        <v>688</v>
      </c>
      <c r="D158" s="262" t="e">
        <v>#DIV/0!</v>
      </c>
      <c r="E158" s="262" t="e">
        <v>#DIV/0!</v>
      </c>
      <c r="F158" s="262" t="e">
        <v>#DIV/0!</v>
      </c>
      <c r="H158" s="246"/>
      <c r="I158" s="246"/>
      <c r="J158" s="246"/>
      <c r="K158" s="246"/>
      <c r="L158" s="246"/>
    </row>
    <row r="159" spans="2:12" ht="15.75" hidden="1" thickBot="1" x14ac:dyDescent="0.3">
      <c r="B159" s="263" t="s">
        <v>661</v>
      </c>
      <c r="C159" s="260" t="s">
        <v>688</v>
      </c>
      <c r="D159" s="262" t="e">
        <v>#DIV/0!</v>
      </c>
      <c r="E159" s="262" t="e">
        <v>#DIV/0!</v>
      </c>
      <c r="F159" s="262" t="e">
        <v>#DIV/0!</v>
      </c>
    </row>
    <row r="160" spans="2:12" ht="15.75" hidden="1" thickBot="1" x14ac:dyDescent="0.3">
      <c r="B160" s="263" t="s">
        <v>68</v>
      </c>
      <c r="C160" s="260" t="s">
        <v>688</v>
      </c>
      <c r="D160" s="262" t="e">
        <v>#DIV/0!</v>
      </c>
      <c r="E160" s="262" t="e">
        <v>#DIV/0!</v>
      </c>
      <c r="F160" s="262" t="e">
        <v>#DIV/0!</v>
      </c>
    </row>
    <row r="161" spans="2:6" ht="15.75" hidden="1" thickBot="1" x14ac:dyDescent="0.3">
      <c r="B161" s="1604" t="s">
        <v>1342</v>
      </c>
      <c r="C161" s="1605"/>
      <c r="D161" s="1605"/>
      <c r="E161" s="1605"/>
      <c r="F161" s="1606"/>
    </row>
    <row r="162" spans="2:6" ht="12.75" hidden="1" customHeight="1" x14ac:dyDescent="0.25">
      <c r="B162" s="1602"/>
      <c r="C162" s="261">
        <v>2018</v>
      </c>
      <c r="D162" s="261">
        <v>2019</v>
      </c>
      <c r="E162" s="261">
        <v>2020</v>
      </c>
      <c r="F162" s="261">
        <v>2021</v>
      </c>
    </row>
    <row r="163" spans="2:6" ht="9" hidden="1" customHeight="1" x14ac:dyDescent="0.25">
      <c r="B163" s="1603"/>
      <c r="C163" s="259" t="s">
        <v>17</v>
      </c>
      <c r="D163" s="259" t="s">
        <v>18</v>
      </c>
      <c r="E163" s="259" t="s">
        <v>18</v>
      </c>
      <c r="F163" s="259" t="s">
        <v>18</v>
      </c>
    </row>
    <row r="164" spans="2:6" ht="15.75" hidden="1" thickBot="1" x14ac:dyDescent="0.3">
      <c r="B164" s="241" t="s">
        <v>679</v>
      </c>
      <c r="C164" s="242">
        <v>0</v>
      </c>
      <c r="D164" s="242">
        <v>0</v>
      </c>
      <c r="E164" s="242">
        <v>0</v>
      </c>
      <c r="F164" s="242">
        <v>0</v>
      </c>
    </row>
    <row r="165" spans="2:6" ht="15.75" hidden="1" thickBot="1" x14ac:dyDescent="0.3">
      <c r="B165" s="243" t="s">
        <v>643</v>
      </c>
      <c r="C165" s="242"/>
      <c r="D165" s="242"/>
      <c r="E165" s="242"/>
      <c r="F165" s="242"/>
    </row>
    <row r="166" spans="2:6" ht="15.75" hidden="1" thickBot="1" x14ac:dyDescent="0.3">
      <c r="B166" s="243" t="s">
        <v>657</v>
      </c>
      <c r="C166" s="242"/>
      <c r="D166" s="242"/>
      <c r="E166" s="242"/>
      <c r="F166" s="242"/>
    </row>
    <row r="167" spans="2:6" ht="15.75" hidden="1" thickBot="1" x14ac:dyDescent="0.3">
      <c r="B167" s="243" t="s">
        <v>641</v>
      </c>
      <c r="C167" s="242"/>
      <c r="D167" s="242"/>
      <c r="E167" s="242"/>
      <c r="F167" s="242"/>
    </row>
    <row r="168" spans="2:6" ht="15.75" hidden="1" thickBot="1" x14ac:dyDescent="0.3">
      <c r="B168" s="243" t="s">
        <v>640</v>
      </c>
      <c r="C168" s="242"/>
      <c r="D168" s="242"/>
      <c r="E168" s="242"/>
      <c r="F168" s="242"/>
    </row>
    <row r="169" spans="2:6" ht="15.75" hidden="1" thickBot="1" x14ac:dyDescent="0.3">
      <c r="B169" s="241" t="s">
        <v>678</v>
      </c>
      <c r="C169" s="244">
        <v>0</v>
      </c>
      <c r="D169" s="244">
        <v>0</v>
      </c>
      <c r="E169" s="244">
        <v>0</v>
      </c>
      <c r="F169" s="244">
        <v>0</v>
      </c>
    </row>
    <row r="170" spans="2:6" ht="15.75" hidden="1" thickBot="1" x14ac:dyDescent="0.3">
      <c r="B170" s="243" t="s">
        <v>643</v>
      </c>
      <c r="C170" s="244"/>
      <c r="D170" s="242"/>
      <c r="E170" s="242"/>
      <c r="F170" s="242"/>
    </row>
    <row r="171" spans="2:6" ht="15.75" hidden="1" thickBot="1" x14ac:dyDescent="0.3">
      <c r="B171" s="243" t="s">
        <v>657</v>
      </c>
      <c r="C171" s="244"/>
      <c r="D171" s="242"/>
      <c r="E171" s="242"/>
      <c r="F171" s="242"/>
    </row>
    <row r="172" spans="2:6" ht="15.75" hidden="1" thickBot="1" x14ac:dyDescent="0.3">
      <c r="B172" s="243" t="s">
        <v>641</v>
      </c>
      <c r="C172" s="244"/>
      <c r="D172" s="242"/>
      <c r="E172" s="242"/>
      <c r="F172" s="242"/>
    </row>
    <row r="173" spans="2:6" ht="15.75" hidden="1" thickBot="1" x14ac:dyDescent="0.3">
      <c r="B173" s="243" t="s">
        <v>640</v>
      </c>
      <c r="C173" s="244"/>
      <c r="D173" s="242"/>
      <c r="E173" s="242"/>
      <c r="F173" s="242"/>
    </row>
    <row r="174" spans="2:6" ht="15.75" hidden="1" thickBot="1" x14ac:dyDescent="0.3">
      <c r="B174" s="268" t="s">
        <v>1341</v>
      </c>
      <c r="C174" s="244">
        <v>0</v>
      </c>
      <c r="D174" s="244">
        <v>0</v>
      </c>
      <c r="E174" s="244">
        <v>0</v>
      </c>
      <c r="F174" s="244">
        <v>0</v>
      </c>
    </row>
    <row r="175" spans="2:6" ht="25.5" hidden="1" customHeight="1" x14ac:dyDescent="0.25">
      <c r="B175" s="400" t="s">
        <v>1216</v>
      </c>
      <c r="C175" s="1736"/>
      <c r="D175" s="1738"/>
      <c r="E175" s="1738"/>
      <c r="F175" s="1739"/>
    </row>
    <row r="176" spans="2:6" ht="34.5" hidden="1" thickBot="1" x14ac:dyDescent="0.3">
      <c r="B176" s="266" t="s">
        <v>1259</v>
      </c>
      <c r="C176" s="399"/>
      <c r="D176" s="398" t="s">
        <v>668</v>
      </c>
      <c r="E176" s="397"/>
      <c r="F176" s="396"/>
    </row>
    <row r="177" spans="2:12" ht="17.25" hidden="1" customHeight="1" x14ac:dyDescent="0.25">
      <c r="B177" s="263" t="s">
        <v>666</v>
      </c>
      <c r="C177" s="1625"/>
      <c r="D177" s="1629"/>
      <c r="E177" s="1629"/>
      <c r="F177" s="1630"/>
    </row>
    <row r="178" spans="2:12" ht="15.75" hidden="1" thickBot="1" x14ac:dyDescent="0.3">
      <c r="B178" s="263" t="s">
        <v>50</v>
      </c>
      <c r="C178" s="1756"/>
      <c r="D178" s="1591"/>
      <c r="E178" s="1591"/>
      <c r="F178" s="1592"/>
    </row>
    <row r="179" spans="2:12" ht="12.75" hidden="1" customHeight="1" x14ac:dyDescent="0.25">
      <c r="B179" s="1602"/>
      <c r="C179" s="261">
        <v>2020</v>
      </c>
      <c r="D179" s="261">
        <v>2021</v>
      </c>
      <c r="E179" s="261">
        <v>2022</v>
      </c>
      <c r="F179" s="261">
        <v>2023</v>
      </c>
    </row>
    <row r="180" spans="2:12" ht="9" hidden="1" customHeight="1" x14ac:dyDescent="0.25">
      <c r="B180" s="1603"/>
      <c r="C180" s="259" t="s">
        <v>17</v>
      </c>
      <c r="D180" s="259" t="s">
        <v>18</v>
      </c>
      <c r="E180" s="259" t="s">
        <v>18</v>
      </c>
      <c r="F180" s="259" t="s">
        <v>18</v>
      </c>
    </row>
    <row r="181" spans="2:12" ht="15.75" hidden="1" thickBot="1" x14ac:dyDescent="0.3">
      <c r="B181" s="263" t="s">
        <v>52</v>
      </c>
      <c r="C181" s="263">
        <v>0</v>
      </c>
      <c r="D181" s="260">
        <v>0</v>
      </c>
      <c r="E181" s="260">
        <v>0</v>
      </c>
      <c r="F181" s="263">
        <v>0</v>
      </c>
    </row>
    <row r="182" spans="2:12" ht="15.75" hidden="1" thickBot="1" x14ac:dyDescent="0.3">
      <c r="B182" s="263" t="s">
        <v>664</v>
      </c>
      <c r="C182" s="264">
        <v>0</v>
      </c>
      <c r="D182" s="264">
        <v>0</v>
      </c>
      <c r="E182" s="264">
        <v>0</v>
      </c>
      <c r="F182" s="264">
        <v>0</v>
      </c>
    </row>
    <row r="183" spans="2:12" ht="15.75" hidden="1" thickBot="1" x14ac:dyDescent="0.3">
      <c r="B183" s="263" t="s">
        <v>663</v>
      </c>
      <c r="C183" s="264" t="e">
        <v>#DIV/0!</v>
      </c>
      <c r="D183" s="264" t="e">
        <v>#DIV/0!</v>
      </c>
      <c r="E183" s="264" t="e">
        <v>#DIV/0!</v>
      </c>
      <c r="F183" s="264" t="e">
        <v>#DIV/0!</v>
      </c>
    </row>
    <row r="184" spans="2:12" ht="15.75" hidden="1" thickBot="1" x14ac:dyDescent="0.3">
      <c r="B184" s="263" t="s">
        <v>662</v>
      </c>
      <c r="C184" s="260" t="s">
        <v>688</v>
      </c>
      <c r="D184" s="262" t="e">
        <v>#DIV/0!</v>
      </c>
      <c r="E184" s="262" t="e">
        <v>#DIV/0!</v>
      </c>
      <c r="F184" s="262" t="e">
        <v>#DIV/0!</v>
      </c>
      <c r="H184" s="246"/>
      <c r="I184" s="246"/>
      <c r="J184" s="246"/>
      <c r="K184" s="246"/>
      <c r="L184" s="246"/>
    </row>
    <row r="185" spans="2:12" ht="15.75" hidden="1" thickBot="1" x14ac:dyDescent="0.3">
      <c r="B185" s="263" t="s">
        <v>661</v>
      </c>
      <c r="C185" s="260" t="s">
        <v>688</v>
      </c>
      <c r="D185" s="262" t="e">
        <v>#DIV/0!</v>
      </c>
      <c r="E185" s="262" t="e">
        <v>#DIV/0!</v>
      </c>
      <c r="F185" s="262" t="e">
        <v>#DIV/0!</v>
      </c>
    </row>
    <row r="186" spans="2:12" ht="15.75" hidden="1" thickBot="1" x14ac:dyDescent="0.3">
      <c r="B186" s="263" t="s">
        <v>68</v>
      </c>
      <c r="C186" s="260" t="s">
        <v>688</v>
      </c>
      <c r="D186" s="262" t="e">
        <v>#DIV/0!</v>
      </c>
      <c r="E186" s="262" t="e">
        <v>#DIV/0!</v>
      </c>
      <c r="F186" s="262" t="e">
        <v>#DIV/0!</v>
      </c>
    </row>
    <row r="187" spans="2:12" ht="15.75" hidden="1" thickBot="1" x14ac:dyDescent="0.3">
      <c r="B187" s="1604" t="s">
        <v>1340</v>
      </c>
      <c r="C187" s="1605"/>
      <c r="D187" s="1605"/>
      <c r="E187" s="1605"/>
      <c r="F187" s="1606"/>
    </row>
    <row r="188" spans="2:12" ht="12.75" hidden="1" customHeight="1" x14ac:dyDescent="0.25">
      <c r="B188" s="1602"/>
      <c r="C188" s="261">
        <v>2020</v>
      </c>
      <c r="D188" s="261">
        <v>2021</v>
      </c>
      <c r="E188" s="261">
        <v>2022</v>
      </c>
      <c r="F188" s="261">
        <v>2023</v>
      </c>
    </row>
    <row r="189" spans="2:12" ht="9" hidden="1" customHeight="1" x14ac:dyDescent="0.25">
      <c r="B189" s="1603"/>
      <c r="C189" s="259" t="s">
        <v>17</v>
      </c>
      <c r="D189" s="259" t="s">
        <v>18</v>
      </c>
      <c r="E189" s="259" t="s">
        <v>18</v>
      </c>
      <c r="F189" s="259" t="s">
        <v>18</v>
      </c>
    </row>
    <row r="190" spans="2:12" ht="15.75" hidden="1" thickBot="1" x14ac:dyDescent="0.3">
      <c r="B190" s="241" t="s">
        <v>679</v>
      </c>
      <c r="C190" s="242">
        <v>0</v>
      </c>
      <c r="D190" s="242">
        <v>0</v>
      </c>
      <c r="E190" s="242">
        <v>0</v>
      </c>
      <c r="F190" s="242">
        <v>0</v>
      </c>
    </row>
    <row r="191" spans="2:12" ht="15.75" hidden="1" thickBot="1" x14ac:dyDescent="0.3">
      <c r="B191" s="243" t="s">
        <v>643</v>
      </c>
      <c r="C191" s="242"/>
      <c r="D191" s="242"/>
      <c r="E191" s="242"/>
      <c r="F191" s="242"/>
    </row>
    <row r="192" spans="2:12" ht="15.75" hidden="1" thickBot="1" x14ac:dyDescent="0.3">
      <c r="B192" s="243" t="s">
        <v>657</v>
      </c>
      <c r="C192" s="242"/>
      <c r="D192" s="242"/>
      <c r="E192" s="242"/>
      <c r="F192" s="242"/>
    </row>
    <row r="193" spans="2:8" ht="15.75" hidden="1" thickBot="1" x14ac:dyDescent="0.3">
      <c r="B193" s="243" t="s">
        <v>641</v>
      </c>
      <c r="C193" s="242"/>
      <c r="D193" s="242"/>
      <c r="E193" s="242"/>
      <c r="F193" s="242"/>
    </row>
    <row r="194" spans="2:8" ht="15.75" hidden="1" thickBot="1" x14ac:dyDescent="0.3">
      <c r="B194" s="243" t="s">
        <v>640</v>
      </c>
      <c r="C194" s="242"/>
      <c r="D194" s="242"/>
      <c r="E194" s="242"/>
      <c r="F194" s="242"/>
    </row>
    <row r="195" spans="2:8" ht="15.75" hidden="1" thickBot="1" x14ac:dyDescent="0.3">
      <c r="B195" s="241" t="s">
        <v>678</v>
      </c>
      <c r="C195" s="244">
        <v>0</v>
      </c>
      <c r="D195" s="244">
        <v>0</v>
      </c>
      <c r="E195" s="244">
        <v>0</v>
      </c>
      <c r="F195" s="244">
        <v>0</v>
      </c>
    </row>
    <row r="196" spans="2:8" ht="15.75" hidden="1" thickBot="1" x14ac:dyDescent="0.3">
      <c r="B196" s="243" t="s">
        <v>643</v>
      </c>
      <c r="C196" s="244"/>
      <c r="D196" s="244">
        <v>0</v>
      </c>
      <c r="E196" s="244">
        <v>0</v>
      </c>
      <c r="F196" s="244"/>
    </row>
    <row r="197" spans="2:8" ht="15.75" hidden="1" thickBot="1" x14ac:dyDescent="0.3">
      <c r="B197" s="243" t="s">
        <v>657</v>
      </c>
      <c r="C197" s="244"/>
      <c r="D197" s="244"/>
      <c r="E197" s="244"/>
      <c r="F197" s="244"/>
    </row>
    <row r="198" spans="2:8" ht="15.75" hidden="1" thickBot="1" x14ac:dyDescent="0.3">
      <c r="B198" s="243" t="s">
        <v>641</v>
      </c>
      <c r="C198" s="244"/>
      <c r="D198" s="244"/>
      <c r="E198" s="244"/>
      <c r="F198" s="244"/>
    </row>
    <row r="199" spans="2:8" ht="15.75" hidden="1" thickBot="1" x14ac:dyDescent="0.3">
      <c r="B199" s="243" t="s">
        <v>640</v>
      </c>
      <c r="C199" s="244"/>
      <c r="D199" s="244"/>
      <c r="E199" s="244"/>
      <c r="F199" s="244"/>
    </row>
    <row r="200" spans="2:8" ht="15.75" hidden="1" thickBot="1" x14ac:dyDescent="0.3">
      <c r="B200" s="268" t="s">
        <v>1260</v>
      </c>
      <c r="C200" s="244">
        <v>0</v>
      </c>
      <c r="D200" s="244">
        <v>0</v>
      </c>
      <c r="E200" s="244">
        <v>0</v>
      </c>
      <c r="F200" s="244">
        <v>0</v>
      </c>
    </row>
    <row r="201" spans="2:8" ht="15.75" thickBot="1" x14ac:dyDescent="0.3">
      <c r="B201" s="250"/>
      <c r="C201" s="249"/>
      <c r="D201" s="249"/>
      <c r="E201" s="249"/>
      <c r="F201" s="249"/>
    </row>
    <row r="202" spans="2:8" ht="27" customHeight="1" thickBot="1" x14ac:dyDescent="0.3">
      <c r="B202" s="248" t="s">
        <v>655</v>
      </c>
      <c r="C202" s="247">
        <v>64682</v>
      </c>
      <c r="D202" s="247">
        <v>64792</v>
      </c>
      <c r="E202" s="247">
        <v>65048</v>
      </c>
      <c r="F202" s="247">
        <v>65304</v>
      </c>
      <c r="H202" s="246"/>
    </row>
    <row r="203" spans="2:8" ht="24.75" thickBot="1" x14ac:dyDescent="0.3">
      <c r="B203" s="248" t="s">
        <v>654</v>
      </c>
      <c r="C203" s="247">
        <v>64682</v>
      </c>
      <c r="D203" s="247">
        <v>64792</v>
      </c>
      <c r="E203" s="247">
        <v>65048</v>
      </c>
      <c r="F203" s="247">
        <v>65304</v>
      </c>
    </row>
    <row r="204" spans="2:8" ht="19.5" customHeight="1" thickBot="1" x14ac:dyDescent="0.3">
      <c r="B204" s="241" t="s">
        <v>653</v>
      </c>
      <c r="C204" s="240">
        <v>40182</v>
      </c>
      <c r="D204" s="240">
        <v>40292</v>
      </c>
      <c r="E204" s="240">
        <v>40548</v>
      </c>
      <c r="F204" s="240">
        <v>40804</v>
      </c>
    </row>
    <row r="205" spans="2:8" ht="19.5" customHeight="1" thickBot="1" x14ac:dyDescent="0.3">
      <c r="B205" s="243" t="s">
        <v>643</v>
      </c>
      <c r="C205" s="244">
        <v>40182</v>
      </c>
      <c r="D205" s="244">
        <v>40292</v>
      </c>
      <c r="E205" s="244">
        <v>40548</v>
      </c>
      <c r="F205" s="244">
        <v>40804</v>
      </c>
      <c r="H205" s="246"/>
    </row>
    <row r="206" spans="2:8" ht="19.5" customHeight="1" thickBot="1" x14ac:dyDescent="0.3">
      <c r="B206" s="243" t="s">
        <v>646</v>
      </c>
      <c r="C206" s="244">
        <v>0</v>
      </c>
      <c r="D206" s="244">
        <v>0</v>
      </c>
      <c r="E206" s="244">
        <v>0</v>
      </c>
      <c r="F206" s="244">
        <v>0</v>
      </c>
    </row>
    <row r="207" spans="2:8" ht="24.75" thickBot="1" x14ac:dyDescent="0.3">
      <c r="B207" s="241" t="s">
        <v>652</v>
      </c>
      <c r="C207" s="240">
        <v>5913</v>
      </c>
      <c r="D207" s="240">
        <v>5913</v>
      </c>
      <c r="E207" s="240">
        <v>5913</v>
      </c>
      <c r="F207" s="240">
        <v>5913</v>
      </c>
    </row>
    <row r="208" spans="2:8" ht="15.75" thickBot="1" x14ac:dyDescent="0.3">
      <c r="B208" s="243" t="s">
        <v>643</v>
      </c>
      <c r="C208" s="242">
        <v>5913</v>
      </c>
      <c r="D208" s="242">
        <v>5913</v>
      </c>
      <c r="E208" s="242">
        <v>5913</v>
      </c>
      <c r="F208" s="242">
        <v>5913</v>
      </c>
    </row>
    <row r="209" spans="2:6" ht="15.75" thickBot="1" x14ac:dyDescent="0.3">
      <c r="B209" s="243" t="s">
        <v>646</v>
      </c>
      <c r="C209" s="244">
        <v>0</v>
      </c>
      <c r="D209" s="244">
        <v>0</v>
      </c>
      <c r="E209" s="244">
        <v>0</v>
      </c>
      <c r="F209" s="244">
        <v>0</v>
      </c>
    </row>
    <row r="210" spans="2:6" ht="15.75" thickBot="1" x14ac:dyDescent="0.3">
      <c r="B210" s="241" t="s">
        <v>651</v>
      </c>
      <c r="C210" s="240">
        <v>5539</v>
      </c>
      <c r="D210" s="240">
        <v>5539</v>
      </c>
      <c r="E210" s="240">
        <v>5539</v>
      </c>
      <c r="F210" s="240">
        <v>5539</v>
      </c>
    </row>
    <row r="211" spans="2:6" ht="15.75" thickBot="1" x14ac:dyDescent="0.3">
      <c r="B211" s="243" t="s">
        <v>643</v>
      </c>
      <c r="C211" s="244">
        <v>5539</v>
      </c>
      <c r="D211" s="244">
        <v>5539</v>
      </c>
      <c r="E211" s="244">
        <v>5539</v>
      </c>
      <c r="F211" s="244">
        <v>5539</v>
      </c>
    </row>
    <row r="212" spans="2:6" ht="15.75" thickBot="1" x14ac:dyDescent="0.3">
      <c r="B212" s="243" t="s">
        <v>646</v>
      </c>
      <c r="C212" s="244">
        <v>0</v>
      </c>
      <c r="D212" s="244">
        <v>0</v>
      </c>
      <c r="E212" s="244">
        <v>0</v>
      </c>
      <c r="F212" s="244">
        <v>0</v>
      </c>
    </row>
    <row r="213" spans="2:6" ht="15.75" thickBot="1" x14ac:dyDescent="0.3">
      <c r="B213" s="241" t="s">
        <v>650</v>
      </c>
      <c r="C213" s="240">
        <v>0</v>
      </c>
      <c r="D213" s="240">
        <v>0</v>
      </c>
      <c r="E213" s="240">
        <v>0</v>
      </c>
      <c r="F213" s="240">
        <v>0</v>
      </c>
    </row>
    <row r="214" spans="2:6" ht="15.75" thickBot="1" x14ac:dyDescent="0.3">
      <c r="B214" s="243" t="s">
        <v>643</v>
      </c>
      <c r="C214" s="242">
        <v>0</v>
      </c>
      <c r="D214" s="242">
        <v>0</v>
      </c>
      <c r="E214" s="242">
        <v>0</v>
      </c>
      <c r="F214" s="242">
        <v>0</v>
      </c>
    </row>
    <row r="215" spans="2:6" ht="15.75" thickBot="1" x14ac:dyDescent="0.3">
      <c r="B215" s="243" t="s">
        <v>646</v>
      </c>
      <c r="C215" s="244">
        <v>0</v>
      </c>
      <c r="D215" s="244">
        <v>0</v>
      </c>
      <c r="E215" s="244">
        <v>0</v>
      </c>
      <c r="F215" s="244">
        <v>0</v>
      </c>
    </row>
    <row r="216" spans="2:6" ht="15.75" thickBot="1" x14ac:dyDescent="0.3">
      <c r="B216" s="241" t="s">
        <v>649</v>
      </c>
      <c r="C216" s="240">
        <v>12000</v>
      </c>
      <c r="D216" s="240">
        <v>12000</v>
      </c>
      <c r="E216" s="240">
        <v>12000</v>
      </c>
      <c r="F216" s="240">
        <v>12000</v>
      </c>
    </row>
    <row r="217" spans="2:6" ht="15.75" thickBot="1" x14ac:dyDescent="0.3">
      <c r="B217" s="243" t="s">
        <v>643</v>
      </c>
      <c r="C217" s="242">
        <v>12000</v>
      </c>
      <c r="D217" s="242">
        <v>12000</v>
      </c>
      <c r="E217" s="242">
        <v>12000</v>
      </c>
      <c r="F217" s="242">
        <v>12000</v>
      </c>
    </row>
    <row r="218" spans="2:6" ht="15.75" thickBot="1" x14ac:dyDescent="0.3">
      <c r="B218" s="243" t="s">
        <v>646</v>
      </c>
      <c r="C218" s="244">
        <v>0</v>
      </c>
      <c r="D218" s="244">
        <v>0</v>
      </c>
      <c r="E218" s="244">
        <v>0</v>
      </c>
      <c r="F218" s="244">
        <v>0</v>
      </c>
    </row>
    <row r="219" spans="2:6" ht="15.75" thickBot="1" x14ac:dyDescent="0.3">
      <c r="B219" s="241" t="s">
        <v>648</v>
      </c>
      <c r="C219" s="240">
        <v>0</v>
      </c>
      <c r="D219" s="240">
        <v>0</v>
      </c>
      <c r="E219" s="240">
        <v>0</v>
      </c>
      <c r="F219" s="240">
        <v>0</v>
      </c>
    </row>
    <row r="220" spans="2:6" ht="15.75" thickBot="1" x14ac:dyDescent="0.3">
      <c r="B220" s="243" t="s">
        <v>643</v>
      </c>
      <c r="C220" s="242">
        <v>0</v>
      </c>
      <c r="D220" s="242">
        <v>0</v>
      </c>
      <c r="E220" s="242">
        <v>0</v>
      </c>
      <c r="F220" s="242">
        <v>0</v>
      </c>
    </row>
    <row r="221" spans="2:6" ht="15.75" thickBot="1" x14ac:dyDescent="0.3">
      <c r="B221" s="243" t="s">
        <v>646</v>
      </c>
      <c r="C221" s="244">
        <v>0</v>
      </c>
      <c r="D221" s="244">
        <v>0</v>
      </c>
      <c r="E221" s="244">
        <v>0</v>
      </c>
      <c r="F221" s="244">
        <v>0</v>
      </c>
    </row>
    <row r="222" spans="2:6" ht="24.75" thickBot="1" x14ac:dyDescent="0.3">
      <c r="B222" s="241" t="s">
        <v>647</v>
      </c>
      <c r="C222" s="240">
        <v>48</v>
      </c>
      <c r="D222" s="240">
        <v>48</v>
      </c>
      <c r="E222" s="240">
        <v>48</v>
      </c>
      <c r="F222" s="240">
        <v>48</v>
      </c>
    </row>
    <row r="223" spans="2:6" ht="15.75" thickBot="1" x14ac:dyDescent="0.3">
      <c r="B223" s="243" t="s">
        <v>643</v>
      </c>
      <c r="C223" s="242">
        <v>48</v>
      </c>
      <c r="D223" s="242">
        <v>48</v>
      </c>
      <c r="E223" s="242">
        <v>48</v>
      </c>
      <c r="F223" s="242">
        <v>48</v>
      </c>
    </row>
    <row r="224" spans="2:6" ht="15.75" thickBot="1" x14ac:dyDescent="0.3">
      <c r="B224" s="243" t="s">
        <v>646</v>
      </c>
      <c r="C224" s="244">
        <v>0</v>
      </c>
      <c r="D224" s="244">
        <v>0</v>
      </c>
      <c r="E224" s="244">
        <v>0</v>
      </c>
      <c r="F224" s="244">
        <v>0</v>
      </c>
    </row>
    <row r="225" spans="1:6" ht="15.75" thickBot="1" x14ac:dyDescent="0.3">
      <c r="B225" s="241" t="s">
        <v>645</v>
      </c>
      <c r="C225" s="240">
        <v>0</v>
      </c>
      <c r="D225" s="240">
        <v>0</v>
      </c>
      <c r="E225" s="240">
        <v>0</v>
      </c>
      <c r="F225" s="240">
        <v>0</v>
      </c>
    </row>
    <row r="226" spans="1:6" ht="15.75" thickBot="1" x14ac:dyDescent="0.3">
      <c r="B226" s="243" t="s">
        <v>643</v>
      </c>
      <c r="C226" s="242">
        <v>0</v>
      </c>
      <c r="D226" s="242">
        <v>0</v>
      </c>
      <c r="E226" s="242">
        <v>0</v>
      </c>
      <c r="F226" s="242">
        <v>0</v>
      </c>
    </row>
    <row r="227" spans="1:6" ht="15.75" thickBot="1" x14ac:dyDescent="0.3">
      <c r="B227" s="243" t="s">
        <v>642</v>
      </c>
      <c r="C227" s="242">
        <v>0</v>
      </c>
      <c r="D227" s="242">
        <v>0</v>
      </c>
      <c r="E227" s="242">
        <v>0</v>
      </c>
      <c r="F227" s="242">
        <v>0</v>
      </c>
    </row>
    <row r="228" spans="1:6" ht="15.75" thickBot="1" x14ac:dyDescent="0.3">
      <c r="B228" s="243" t="s">
        <v>641</v>
      </c>
      <c r="C228" s="242">
        <v>0</v>
      </c>
      <c r="D228" s="242">
        <v>0</v>
      </c>
      <c r="E228" s="242">
        <v>0</v>
      </c>
      <c r="F228" s="242">
        <v>0</v>
      </c>
    </row>
    <row r="229" spans="1:6" ht="15.75" thickBot="1" x14ac:dyDescent="0.3">
      <c r="B229" s="393" t="s">
        <v>640</v>
      </c>
      <c r="C229" s="392">
        <v>0</v>
      </c>
      <c r="D229" s="392">
        <v>0</v>
      </c>
      <c r="E229" s="392">
        <v>0</v>
      </c>
      <c r="F229" s="392">
        <v>0</v>
      </c>
    </row>
    <row r="230" spans="1:6" ht="15.75" thickBot="1" x14ac:dyDescent="0.3">
      <c r="B230" s="395" t="s">
        <v>644</v>
      </c>
      <c r="C230" s="394">
        <v>1000</v>
      </c>
      <c r="D230" s="394">
        <v>1000</v>
      </c>
      <c r="E230" s="394">
        <v>1000</v>
      </c>
      <c r="F230" s="394">
        <v>1000</v>
      </c>
    </row>
    <row r="231" spans="1:6" ht="15.75" thickBot="1" x14ac:dyDescent="0.3">
      <c r="B231" s="243" t="s">
        <v>643</v>
      </c>
      <c r="C231" s="242">
        <v>1000</v>
      </c>
      <c r="D231" s="242">
        <v>1000</v>
      </c>
      <c r="E231" s="242">
        <v>1000</v>
      </c>
      <c r="F231" s="242">
        <v>1000</v>
      </c>
    </row>
    <row r="232" spans="1:6" ht="15.75" thickBot="1" x14ac:dyDescent="0.3">
      <c r="B232" s="243" t="s">
        <v>642</v>
      </c>
      <c r="C232" s="242">
        <v>0</v>
      </c>
      <c r="D232" s="242">
        <v>0</v>
      </c>
      <c r="E232" s="242">
        <v>0</v>
      </c>
      <c r="F232" s="242">
        <v>0</v>
      </c>
    </row>
    <row r="233" spans="1:6" ht="15.75" thickBot="1" x14ac:dyDescent="0.3">
      <c r="B233" s="393" t="s">
        <v>641</v>
      </c>
      <c r="C233" s="392">
        <v>0</v>
      </c>
      <c r="D233" s="392">
        <v>0</v>
      </c>
      <c r="E233" s="392">
        <v>0</v>
      </c>
      <c r="F233" s="392">
        <v>0</v>
      </c>
    </row>
    <row r="234" spans="1:6" ht="15.75" thickBot="1" x14ac:dyDescent="0.3">
      <c r="B234" s="243" t="s">
        <v>640</v>
      </c>
      <c r="C234" s="242">
        <v>0</v>
      </c>
      <c r="D234" s="242">
        <v>0</v>
      </c>
      <c r="E234" s="242">
        <v>0</v>
      </c>
      <c r="F234" s="242">
        <v>0</v>
      </c>
    </row>
    <row r="235" spans="1:6" ht="15.75" thickBot="1" x14ac:dyDescent="0.3">
      <c r="B235" s="239" t="s">
        <v>639</v>
      </c>
      <c r="C235" s="238">
        <v>0</v>
      </c>
      <c r="D235" s="238">
        <v>0</v>
      </c>
      <c r="E235" s="238">
        <v>0</v>
      </c>
      <c r="F235" s="238">
        <v>0</v>
      </c>
    </row>
    <row r="236" spans="1:6" ht="15.75" thickBot="1" x14ac:dyDescent="0.3">
      <c r="B236" s="237"/>
      <c r="C236" s="236"/>
      <c r="D236" s="236"/>
      <c r="E236" s="236"/>
      <c r="F236" s="236"/>
    </row>
    <row r="237" spans="1:6" ht="20.25" customHeight="1" x14ac:dyDescent="0.25">
      <c r="A237" s="391" t="s">
        <v>159</v>
      </c>
      <c r="B237" s="390" t="s">
        <v>1339</v>
      </c>
      <c r="D237" s="1658" t="s">
        <v>635</v>
      </c>
      <c r="E237" s="391" t="s">
        <v>159</v>
      </c>
      <c r="F237" s="390" t="s">
        <v>1338</v>
      </c>
    </row>
    <row r="238" spans="1:6" ht="20.25" customHeight="1" x14ac:dyDescent="0.25">
      <c r="A238" s="389" t="s">
        <v>633</v>
      </c>
      <c r="B238" s="388"/>
      <c r="D238" s="1659"/>
      <c r="E238" s="389" t="s">
        <v>633</v>
      </c>
      <c r="F238" s="388"/>
    </row>
    <row r="239" spans="1:6" ht="20.25" customHeight="1" thickBot="1" x14ac:dyDescent="0.3">
      <c r="A239" s="387" t="s">
        <v>164</v>
      </c>
      <c r="B239" s="386">
        <v>46129</v>
      </c>
      <c r="D239" s="1660"/>
      <c r="E239" s="387" t="s">
        <v>164</v>
      </c>
      <c r="F239" s="386">
        <v>46129</v>
      </c>
    </row>
    <row r="240" spans="1:6" ht="15.75" thickBot="1" x14ac:dyDescent="0.3">
      <c r="A240" s="230"/>
      <c r="B240" s="230"/>
      <c r="C240" s="309"/>
      <c r="D240" s="233"/>
      <c r="E240" s="230"/>
      <c r="F240" s="230"/>
    </row>
    <row r="241" spans="2:6" ht="47.25" customHeight="1" thickBot="1" x14ac:dyDescent="0.3">
      <c r="B241" s="1753" t="s">
        <v>631</v>
      </c>
      <c r="C241" s="1754"/>
      <c r="D241" s="1754"/>
      <c r="E241" s="1754"/>
      <c r="F241" s="1755"/>
    </row>
  </sheetData>
  <mergeCells count="55">
    <mergeCell ref="B241:F241"/>
    <mergeCell ref="B161:F161"/>
    <mergeCell ref="B162:B163"/>
    <mergeCell ref="C175:F175"/>
    <mergeCell ref="C177:F177"/>
    <mergeCell ref="B179:B180"/>
    <mergeCell ref="B187:F187"/>
    <mergeCell ref="C178:F178"/>
    <mergeCell ref="E125:F125"/>
    <mergeCell ref="B137:B138"/>
    <mergeCell ref="C151:F151"/>
    <mergeCell ref="B188:B189"/>
    <mergeCell ref="D237:D239"/>
    <mergeCell ref="C152:F152"/>
    <mergeCell ref="B153:B154"/>
    <mergeCell ref="C127:F127"/>
    <mergeCell ref="B128:B129"/>
    <mergeCell ref="B136:F136"/>
    <mergeCell ref="C24:F24"/>
    <mergeCell ref="B25:B26"/>
    <mergeCell ref="B33:F33"/>
    <mergeCell ref="C126:F126"/>
    <mergeCell ref="B71:B72"/>
    <mergeCell ref="B96:F96"/>
    <mergeCell ref="B97:F97"/>
    <mergeCell ref="C98:F98"/>
    <mergeCell ref="E99:F99"/>
    <mergeCell ref="C102:F102"/>
    <mergeCell ref="B103:B104"/>
    <mergeCell ref="B111:F111"/>
    <mergeCell ref="B112:B113"/>
    <mergeCell ref="H99:L101"/>
    <mergeCell ref="C100:F100"/>
    <mergeCell ref="C101:F101"/>
    <mergeCell ref="B34:B35"/>
    <mergeCell ref="C59:F59"/>
    <mergeCell ref="C60:F60"/>
    <mergeCell ref="C61:F61"/>
    <mergeCell ref="B62:B63"/>
    <mergeCell ref="B70:F70"/>
    <mergeCell ref="B20:F20"/>
    <mergeCell ref="B21:F21"/>
    <mergeCell ref="C22:F22"/>
    <mergeCell ref="C23:F23"/>
    <mergeCell ref="B8:F8"/>
    <mergeCell ref="B9:F11"/>
    <mergeCell ref="C12:F12"/>
    <mergeCell ref="B13:B14"/>
    <mergeCell ref="C16:F16"/>
    <mergeCell ref="B17:F17"/>
    <mergeCell ref="A2:F2"/>
    <mergeCell ref="B3:F3"/>
    <mergeCell ref="C5:F5"/>
    <mergeCell ref="C6:F6"/>
    <mergeCell ref="C7:F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3E796-6297-4F81-AAEF-66E2590F09D6}">
  <dimension ref="A1:K250"/>
  <sheetViews>
    <sheetView workbookViewId="0">
      <selection activeCell="K9" sqref="K9"/>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86" t="s">
        <v>1279</v>
      </c>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1384</v>
      </c>
      <c r="E3" s="1402"/>
      <c r="F3" s="1402"/>
      <c r="G3" s="1402"/>
      <c r="H3" s="156"/>
      <c r="I3" s="156"/>
      <c r="J3" s="156"/>
      <c r="K3" s="156"/>
    </row>
    <row r="4" spans="1:11" ht="14.1" customHeight="1" x14ac:dyDescent="0.25">
      <c r="A4" s="156"/>
      <c r="B4" s="156"/>
      <c r="C4" s="181" t="s">
        <v>4</v>
      </c>
      <c r="D4" s="1769" t="s">
        <v>1383</v>
      </c>
      <c r="E4" s="1770"/>
      <c r="F4" s="1770"/>
      <c r="G4" s="1770"/>
      <c r="H4" s="156"/>
      <c r="I4" s="156"/>
      <c r="J4" s="156"/>
      <c r="K4" s="156"/>
    </row>
    <row r="5" spans="1:11" ht="14.1" customHeight="1" x14ac:dyDescent="0.25">
      <c r="A5" s="156"/>
      <c r="B5" s="156"/>
      <c r="C5" s="181" t="s">
        <v>6</v>
      </c>
      <c r="D5" s="1401" t="s">
        <v>1312</v>
      </c>
      <c r="E5" s="1402"/>
      <c r="F5" s="1402"/>
      <c r="G5" s="1402"/>
      <c r="H5" s="156"/>
      <c r="I5" s="156"/>
      <c r="J5" s="156"/>
      <c r="K5" s="156"/>
    </row>
    <row r="6" spans="1:11" ht="14.1" customHeight="1" x14ac:dyDescent="0.25">
      <c r="A6" s="156"/>
      <c r="B6" s="156"/>
      <c r="C6" s="181" t="s">
        <v>8</v>
      </c>
      <c r="D6" s="1768" t="s">
        <v>1311</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72.95" customHeight="1" x14ac:dyDescent="0.25">
      <c r="A9" s="156"/>
      <c r="B9" s="156"/>
      <c r="C9" s="1760" t="s">
        <v>2806</v>
      </c>
      <c r="D9" s="1761"/>
      <c r="E9" s="1761"/>
      <c r="F9" s="1761"/>
      <c r="G9" s="1762"/>
      <c r="H9" s="156"/>
      <c r="I9" s="156"/>
      <c r="J9" s="156"/>
      <c r="K9" s="156"/>
    </row>
    <row r="10" spans="1:11" ht="191.1" customHeight="1" x14ac:dyDescent="0.25">
      <c r="A10" s="156"/>
      <c r="B10" s="156"/>
      <c r="C10" s="166" t="s">
        <v>14</v>
      </c>
      <c r="D10" s="1760" t="s">
        <v>1382</v>
      </c>
      <c r="E10" s="1761"/>
      <c r="F10" s="1761"/>
      <c r="G10" s="1762"/>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30.95" customHeight="1" x14ac:dyDescent="0.25">
      <c r="A13" s="156"/>
      <c r="B13" s="156"/>
      <c r="C13" s="180" t="s">
        <v>1381</v>
      </c>
      <c r="D13" s="423">
        <v>15</v>
      </c>
      <c r="E13" s="423">
        <v>15</v>
      </c>
      <c r="F13" s="423">
        <v>15</v>
      </c>
      <c r="G13" s="423">
        <v>15</v>
      </c>
      <c r="H13" s="156"/>
      <c r="I13" s="156"/>
      <c r="J13" s="156"/>
      <c r="K13" s="156"/>
    </row>
    <row r="14" spans="1:11" ht="30.95" customHeight="1" x14ac:dyDescent="0.25">
      <c r="A14" s="156"/>
      <c r="B14" s="156"/>
      <c r="C14" s="180" t="s">
        <v>1380</v>
      </c>
      <c r="D14" s="423">
        <v>12</v>
      </c>
      <c r="E14" s="423">
        <v>15</v>
      </c>
      <c r="F14" s="423">
        <v>15</v>
      </c>
      <c r="G14" s="423">
        <v>15</v>
      </c>
      <c r="H14" s="156"/>
      <c r="I14" s="156"/>
      <c r="J14" s="156"/>
      <c r="K14" s="156"/>
    </row>
    <row r="15" spans="1:11" ht="35.25" customHeight="1" x14ac:dyDescent="0.25">
      <c r="A15" s="156"/>
      <c r="B15" s="156"/>
      <c r="C15" s="180" t="s">
        <v>1379</v>
      </c>
      <c r="D15" s="425">
        <v>0.52</v>
      </c>
      <c r="E15" s="425">
        <v>0.55000000000000004</v>
      </c>
      <c r="F15" s="425">
        <v>0.55000000000000004</v>
      </c>
      <c r="G15" s="425">
        <v>0.55000000000000004</v>
      </c>
      <c r="H15" s="156"/>
      <c r="I15" s="156"/>
      <c r="J15" s="156"/>
      <c r="K15" s="156"/>
    </row>
    <row r="16" spans="1:11" ht="35.25" customHeight="1" x14ac:dyDescent="0.25">
      <c r="A16" s="156"/>
      <c r="B16" s="156"/>
      <c r="C16" s="426" t="s">
        <v>1378</v>
      </c>
      <c r="D16" s="425">
        <v>0.47</v>
      </c>
      <c r="E16" s="424">
        <v>0.5</v>
      </c>
      <c r="F16" s="424">
        <v>0.5</v>
      </c>
      <c r="G16" s="424">
        <v>0.5</v>
      </c>
      <c r="H16" s="156"/>
      <c r="I16" s="156"/>
      <c r="J16" s="156"/>
      <c r="K16" s="156"/>
    </row>
    <row r="17" spans="1:11" ht="30.95" customHeight="1" x14ac:dyDescent="0.25">
      <c r="A17" s="156"/>
      <c r="B17" s="156"/>
      <c r="C17" s="180" t="s">
        <v>1377</v>
      </c>
      <c r="D17" s="423">
        <v>15</v>
      </c>
      <c r="E17" s="423">
        <v>15</v>
      </c>
      <c r="F17" s="423">
        <v>15</v>
      </c>
      <c r="G17" s="423">
        <v>15</v>
      </c>
      <c r="H17" s="156"/>
      <c r="I17" s="156"/>
      <c r="J17" s="156"/>
      <c r="K17" s="156"/>
    </row>
    <row r="18" spans="1:11" ht="24.75" customHeight="1" x14ac:dyDescent="0.25">
      <c r="A18" s="156"/>
      <c r="B18" s="156"/>
      <c r="C18" s="180" t="s">
        <v>1376</v>
      </c>
      <c r="D18" s="423">
        <v>61</v>
      </c>
      <c r="E18" s="423">
        <v>61</v>
      </c>
      <c r="F18" s="423">
        <v>61</v>
      </c>
      <c r="G18" s="423">
        <v>61</v>
      </c>
      <c r="H18" s="156"/>
      <c r="I18" s="156"/>
      <c r="J18" s="156"/>
      <c r="K18" s="156"/>
    </row>
    <row r="19" spans="1:11" ht="93.95" customHeight="1" x14ac:dyDescent="0.25">
      <c r="A19" s="156"/>
      <c r="B19" s="156"/>
      <c r="C19" s="166" t="s">
        <v>24</v>
      </c>
      <c r="D19" s="1393" t="s">
        <v>1375</v>
      </c>
      <c r="E19" s="1394"/>
      <c r="F19" s="1394"/>
      <c r="G19" s="1394"/>
      <c r="H19" s="156"/>
      <c r="I19" s="156"/>
      <c r="J19" s="156"/>
      <c r="K19" s="156"/>
    </row>
    <row r="20" spans="1:11" ht="27.95" customHeight="1" x14ac:dyDescent="0.25">
      <c r="A20" s="156"/>
      <c r="B20" s="156"/>
      <c r="C20" s="163" t="s">
        <v>26</v>
      </c>
      <c r="D20" s="185">
        <v>2026</v>
      </c>
      <c r="E20" s="185">
        <v>2027</v>
      </c>
      <c r="F20" s="185">
        <v>2028</v>
      </c>
      <c r="G20" s="185">
        <v>2029</v>
      </c>
      <c r="H20" s="156"/>
      <c r="I20" s="156"/>
      <c r="J20" s="156"/>
      <c r="K20" s="156"/>
    </row>
    <row r="21" spans="1:11" ht="14.1" customHeight="1" x14ac:dyDescent="0.25">
      <c r="A21" s="156"/>
      <c r="B21" s="156"/>
      <c r="C21" s="184"/>
      <c r="D21" s="183" t="s">
        <v>17</v>
      </c>
      <c r="E21" s="183" t="s">
        <v>18</v>
      </c>
      <c r="F21" s="183" t="s">
        <v>18</v>
      </c>
      <c r="G21" s="183" t="s">
        <v>18</v>
      </c>
      <c r="H21" s="156"/>
      <c r="I21" s="156"/>
      <c r="J21" s="156"/>
      <c r="K21" s="156"/>
    </row>
    <row r="22" spans="1:11" ht="20.100000000000001" customHeight="1" x14ac:dyDescent="0.25">
      <c r="A22" s="156"/>
      <c r="B22" s="156"/>
      <c r="C22" s="180" t="s">
        <v>1374</v>
      </c>
      <c r="D22" s="423">
        <v>23</v>
      </c>
      <c r="E22" s="423">
        <v>27</v>
      </c>
      <c r="F22" s="423">
        <v>27</v>
      </c>
      <c r="G22" s="423">
        <v>27</v>
      </c>
      <c r="H22" s="156"/>
      <c r="I22" s="156"/>
      <c r="J22" s="156"/>
      <c r="K22" s="156"/>
    </row>
    <row r="23" spans="1:11" ht="30.95" customHeight="1" x14ac:dyDescent="0.25">
      <c r="A23" s="156"/>
      <c r="B23" s="156"/>
      <c r="C23" s="180" t="s">
        <v>1373</v>
      </c>
      <c r="D23" s="423">
        <v>19</v>
      </c>
      <c r="E23" s="423">
        <v>25</v>
      </c>
      <c r="F23" s="423">
        <v>25</v>
      </c>
      <c r="G23" s="423">
        <v>25</v>
      </c>
      <c r="H23" s="156"/>
      <c r="I23" s="156"/>
      <c r="J23" s="156"/>
      <c r="K23" s="156"/>
    </row>
    <row r="24" spans="1:11" ht="30.95" customHeight="1" x14ac:dyDescent="0.25">
      <c r="A24" s="156"/>
      <c r="B24" s="156"/>
      <c r="C24" s="180" t="s">
        <v>1372</v>
      </c>
      <c r="D24" s="423">
        <v>15</v>
      </c>
      <c r="E24" s="423">
        <v>20</v>
      </c>
      <c r="F24" s="423">
        <v>20</v>
      </c>
      <c r="G24" s="423">
        <v>20</v>
      </c>
      <c r="H24" s="156"/>
      <c r="I24" s="156"/>
      <c r="J24" s="156"/>
      <c r="K24" s="156"/>
    </row>
    <row r="25" spans="1:11" ht="14.1" customHeight="1" x14ac:dyDescent="0.25">
      <c r="A25" s="156"/>
      <c r="B25" s="156"/>
      <c r="C25" s="1403" t="s">
        <v>43</v>
      </c>
      <c r="D25" s="1404"/>
      <c r="E25" s="1404"/>
      <c r="F25" s="1404"/>
      <c r="G25" s="1404"/>
      <c r="H25" s="156"/>
      <c r="I25" s="156"/>
      <c r="J25" s="156"/>
      <c r="K25" s="156"/>
    </row>
    <row r="26" spans="1:11" ht="14.1" customHeight="1" x14ac:dyDescent="0.25">
      <c r="A26" s="156"/>
      <c r="B26" s="156"/>
      <c r="C26" s="422" t="s">
        <v>1371</v>
      </c>
      <c r="D26" s="1403" t="s">
        <v>1194</v>
      </c>
      <c r="E26" s="1404"/>
      <c r="F26" s="1404"/>
      <c r="G26" s="1404"/>
      <c r="H26" s="156"/>
      <c r="I26" s="156"/>
      <c r="J26" s="156"/>
      <c r="K26" s="156"/>
    </row>
    <row r="27" spans="1:11" ht="27" customHeight="1" x14ac:dyDescent="0.25">
      <c r="A27" s="156"/>
      <c r="B27" s="156"/>
      <c r="C27" s="177" t="s">
        <v>46</v>
      </c>
      <c r="D27" s="1763" t="s">
        <v>1370</v>
      </c>
      <c r="E27" s="1764"/>
      <c r="F27" s="1764"/>
      <c r="G27" s="1765"/>
      <c r="H27" s="156"/>
      <c r="I27" s="156"/>
      <c r="J27" s="156"/>
      <c r="K27" s="156"/>
    </row>
    <row r="28" spans="1:11" ht="27" customHeight="1" x14ac:dyDescent="0.25">
      <c r="A28" s="156"/>
      <c r="B28" s="156"/>
      <c r="C28" s="154" t="s">
        <v>48</v>
      </c>
      <c r="D28" s="1766" t="s">
        <v>1192</v>
      </c>
      <c r="E28" s="1767"/>
      <c r="F28" s="1767"/>
      <c r="G28" s="1767"/>
      <c r="H28" s="156"/>
      <c r="I28" s="156"/>
      <c r="J28" s="156"/>
      <c r="K28" s="156"/>
    </row>
    <row r="29" spans="1:11" ht="27" customHeight="1" x14ac:dyDescent="0.25">
      <c r="A29" s="156"/>
      <c r="B29" s="156"/>
      <c r="C29" s="154" t="s">
        <v>50</v>
      </c>
      <c r="D29" s="1766" t="s">
        <v>198</v>
      </c>
      <c r="E29" s="1767"/>
      <c r="F29" s="1767"/>
      <c r="G29" s="1767"/>
      <c r="H29" s="156"/>
      <c r="I29" s="156"/>
      <c r="J29" s="156"/>
      <c r="K29" s="156"/>
    </row>
    <row r="30" spans="1:11" ht="15" customHeight="1" x14ac:dyDescent="0.25">
      <c r="A30" s="156"/>
      <c r="B30" s="156"/>
      <c r="C30" s="175"/>
      <c r="D30" s="421">
        <v>2026</v>
      </c>
      <c r="E30" s="421">
        <v>2027</v>
      </c>
      <c r="F30" s="421">
        <v>2028</v>
      </c>
      <c r="G30" s="421">
        <v>2029</v>
      </c>
      <c r="H30" s="156"/>
      <c r="I30" s="156"/>
      <c r="J30" s="156"/>
      <c r="K30" s="156"/>
    </row>
    <row r="31" spans="1:11" ht="15" customHeight="1" x14ac:dyDescent="0.25">
      <c r="A31" s="156"/>
      <c r="B31" s="156"/>
      <c r="C31" s="173"/>
      <c r="D31" s="420" t="s">
        <v>17</v>
      </c>
      <c r="E31" s="420" t="s">
        <v>18</v>
      </c>
      <c r="F31" s="420" t="s">
        <v>18</v>
      </c>
      <c r="G31" s="420" t="s">
        <v>18</v>
      </c>
      <c r="H31" s="156"/>
      <c r="I31" s="156"/>
      <c r="J31" s="156"/>
      <c r="K31" s="156"/>
    </row>
    <row r="32" spans="1:11" ht="14.1" customHeight="1" x14ac:dyDescent="0.25">
      <c r="A32" s="156"/>
      <c r="B32" s="156"/>
      <c r="C32" s="163" t="s">
        <v>52</v>
      </c>
      <c r="D32" s="417">
        <v>85</v>
      </c>
      <c r="E32" s="417">
        <v>87</v>
      </c>
      <c r="F32" s="417">
        <v>87</v>
      </c>
      <c r="G32" s="417">
        <v>87</v>
      </c>
      <c r="H32" s="156"/>
      <c r="I32" s="156"/>
      <c r="J32" s="156"/>
      <c r="K32" s="156"/>
    </row>
    <row r="33" spans="1:11" ht="14.1" customHeight="1" x14ac:dyDescent="0.25">
      <c r="A33" s="156"/>
      <c r="B33" s="156"/>
      <c r="C33" s="163" t="s">
        <v>54</v>
      </c>
      <c r="D33" s="162">
        <v>252641</v>
      </c>
      <c r="E33" s="162">
        <v>253092</v>
      </c>
      <c r="F33" s="162">
        <v>254139</v>
      </c>
      <c r="G33" s="162">
        <v>255186</v>
      </c>
      <c r="H33" s="156"/>
      <c r="I33" s="156"/>
      <c r="J33" s="156"/>
      <c r="K33" s="156"/>
    </row>
    <row r="34" spans="1:11" ht="14.1" customHeight="1" x14ac:dyDescent="0.25">
      <c r="A34" s="156"/>
      <c r="B34" s="156"/>
      <c r="C34" s="163" t="s">
        <v>59</v>
      </c>
      <c r="D34" s="176">
        <v>2972.2470588235292</v>
      </c>
      <c r="E34" s="176">
        <v>2909.1034482758619</v>
      </c>
      <c r="F34" s="176">
        <v>2921.1379310344828</v>
      </c>
      <c r="G34" s="176">
        <v>2933.1724137931033</v>
      </c>
      <c r="H34" s="156"/>
      <c r="I34" s="156"/>
      <c r="J34" s="156"/>
      <c r="K34" s="156"/>
    </row>
    <row r="35" spans="1:11" ht="14.1" customHeight="1" x14ac:dyDescent="0.25">
      <c r="A35" s="156"/>
      <c r="B35" s="156"/>
      <c r="C35" s="163" t="s">
        <v>63</v>
      </c>
      <c r="D35" s="176" t="s">
        <v>53</v>
      </c>
      <c r="E35" s="419">
        <v>2.3529411764705799E-2</v>
      </c>
      <c r="F35" s="419">
        <v>0</v>
      </c>
      <c r="G35" s="419">
        <v>-1</v>
      </c>
      <c r="H35" s="156"/>
      <c r="I35" s="156"/>
      <c r="J35" s="156"/>
      <c r="K35" s="156"/>
    </row>
    <row r="36" spans="1:11" ht="14.1" customHeight="1" x14ac:dyDescent="0.25">
      <c r="A36" s="156"/>
      <c r="B36" s="156"/>
      <c r="C36" s="163" t="s">
        <v>65</v>
      </c>
      <c r="D36" s="176" t="s">
        <v>53</v>
      </c>
      <c r="E36" s="419">
        <v>1.785141762421727E-3</v>
      </c>
      <c r="F36" s="419">
        <v>4.1368356170878862E-3</v>
      </c>
      <c r="G36" s="419">
        <v>4.1197927118623578E-3</v>
      </c>
      <c r="H36" s="156"/>
      <c r="I36" s="156"/>
      <c r="J36" s="156"/>
      <c r="K36" s="156"/>
    </row>
    <row r="37" spans="1:11" ht="14.1" customHeight="1" x14ac:dyDescent="0.25">
      <c r="A37" s="156"/>
      <c r="B37" s="156"/>
      <c r="C37" s="163" t="s">
        <v>68</v>
      </c>
      <c r="D37" s="176" t="s">
        <v>53</v>
      </c>
      <c r="E37" s="419">
        <v>-2.1244401726369544E-2</v>
      </c>
      <c r="F37" s="419">
        <v>4.1368356170878862E-3</v>
      </c>
      <c r="G37" s="419">
        <v>4.1197927118623578E-3</v>
      </c>
      <c r="H37" s="156"/>
      <c r="I37" s="156"/>
      <c r="J37" s="156"/>
      <c r="K37" s="156"/>
    </row>
    <row r="38" spans="1:11" ht="14.1" customHeight="1" x14ac:dyDescent="0.25">
      <c r="A38" s="156"/>
      <c r="B38" s="156"/>
      <c r="C38" s="1409" t="s">
        <v>70</v>
      </c>
      <c r="D38" s="1410"/>
      <c r="E38" s="1410"/>
      <c r="F38" s="1410"/>
      <c r="G38" s="1410"/>
      <c r="H38" s="156"/>
      <c r="I38" s="156"/>
      <c r="J38" s="156"/>
      <c r="K38" s="156"/>
    </row>
    <row r="39" spans="1:11" ht="14.1" customHeight="1" x14ac:dyDescent="0.25">
      <c r="A39" s="156"/>
      <c r="B39" s="156"/>
      <c r="C39" s="175"/>
      <c r="D39" s="174">
        <v>2026</v>
      </c>
      <c r="E39" s="174">
        <v>2027</v>
      </c>
      <c r="F39" s="174">
        <v>2028</v>
      </c>
      <c r="G39" s="174">
        <v>2029</v>
      </c>
      <c r="H39" s="156"/>
      <c r="I39" s="156"/>
      <c r="J39" s="156"/>
      <c r="K39" s="156"/>
    </row>
    <row r="40" spans="1:11" ht="14.1" customHeight="1" x14ac:dyDescent="0.25">
      <c r="A40" s="156"/>
      <c r="B40" s="156"/>
      <c r="C40" s="173"/>
      <c r="D40" s="172" t="s">
        <v>17</v>
      </c>
      <c r="E40" s="172" t="s">
        <v>18</v>
      </c>
      <c r="F40" s="172" t="s">
        <v>18</v>
      </c>
      <c r="G40" s="172" t="s">
        <v>18</v>
      </c>
      <c r="H40" s="156"/>
      <c r="I40" s="156"/>
      <c r="J40" s="156"/>
      <c r="K40" s="156"/>
    </row>
    <row r="41" spans="1:11" ht="14.1" customHeight="1" x14ac:dyDescent="0.25">
      <c r="A41" s="156"/>
      <c r="B41" s="156"/>
      <c r="C41" s="171" t="s">
        <v>71</v>
      </c>
      <c r="D41" s="169">
        <f>D42</f>
        <v>164234</v>
      </c>
      <c r="E41" s="169">
        <f>E42</f>
        <v>164685</v>
      </c>
      <c r="F41" s="169">
        <f>F42</f>
        <v>165732</v>
      </c>
      <c r="G41" s="169">
        <f>G42</f>
        <v>166779</v>
      </c>
      <c r="H41" s="156"/>
      <c r="I41" s="156"/>
      <c r="J41" s="156"/>
      <c r="K41" s="156"/>
    </row>
    <row r="42" spans="1:11" ht="14.1" customHeight="1" x14ac:dyDescent="0.25">
      <c r="A42" s="156"/>
      <c r="B42" s="156"/>
      <c r="C42" s="171" t="s">
        <v>72</v>
      </c>
      <c r="D42" s="169">
        <v>164234</v>
      </c>
      <c r="E42" s="169">
        <v>164685</v>
      </c>
      <c r="F42" s="169">
        <v>165732</v>
      </c>
      <c r="G42" s="169">
        <v>166779</v>
      </c>
      <c r="H42" s="156"/>
      <c r="I42" s="156"/>
      <c r="J42" s="156"/>
      <c r="K42" s="156"/>
    </row>
    <row r="43" spans="1:11" ht="14.1" customHeight="1" x14ac:dyDescent="0.25">
      <c r="A43" s="156"/>
      <c r="B43" s="156"/>
      <c r="C43" s="171" t="s">
        <v>73</v>
      </c>
      <c r="D43" s="169">
        <v>0</v>
      </c>
      <c r="E43" s="169">
        <v>0</v>
      </c>
      <c r="F43" s="169">
        <v>0</v>
      </c>
      <c r="G43" s="169">
        <v>0</v>
      </c>
      <c r="H43" s="156"/>
      <c r="I43" s="156"/>
      <c r="J43" s="156"/>
      <c r="K43" s="156"/>
    </row>
    <row r="44" spans="1:11" ht="14.1" customHeight="1" x14ac:dyDescent="0.25">
      <c r="A44" s="156"/>
      <c r="B44" s="156"/>
      <c r="C44" s="171" t="s">
        <v>74</v>
      </c>
      <c r="D44" s="169">
        <f>D45</f>
        <v>31407</v>
      </c>
      <c r="E44" s="169">
        <f>E45</f>
        <v>31407</v>
      </c>
      <c r="F44" s="169">
        <f>F45</f>
        <v>31407</v>
      </c>
      <c r="G44" s="169">
        <f>G45</f>
        <v>31407</v>
      </c>
      <c r="H44" s="156"/>
      <c r="I44" s="156"/>
      <c r="J44" s="156"/>
      <c r="K44" s="156"/>
    </row>
    <row r="45" spans="1:11" ht="14.1" customHeight="1" x14ac:dyDescent="0.25">
      <c r="A45" s="156"/>
      <c r="B45" s="156"/>
      <c r="C45" s="171" t="s">
        <v>72</v>
      </c>
      <c r="D45" s="169">
        <v>31407</v>
      </c>
      <c r="E45" s="169">
        <v>31407</v>
      </c>
      <c r="F45" s="169">
        <v>31407</v>
      </c>
      <c r="G45" s="169">
        <v>31407</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75</v>
      </c>
      <c r="D47" s="169">
        <f>D48</f>
        <v>57000</v>
      </c>
      <c r="E47" s="169">
        <f>E48</f>
        <v>57000</v>
      </c>
      <c r="F47" s="169">
        <f>F48</f>
        <v>57000</v>
      </c>
      <c r="G47" s="169">
        <f>G48</f>
        <v>57000</v>
      </c>
      <c r="H47" s="156"/>
      <c r="I47" s="156"/>
      <c r="J47" s="156"/>
      <c r="K47" s="156"/>
    </row>
    <row r="48" spans="1:11" ht="14.1" customHeight="1" x14ac:dyDescent="0.25">
      <c r="A48" s="156"/>
      <c r="B48" s="156"/>
      <c r="C48" s="171" t="s">
        <v>72</v>
      </c>
      <c r="D48" s="169">
        <v>57000</v>
      </c>
      <c r="E48" s="169">
        <v>57000</v>
      </c>
      <c r="F48" s="169">
        <v>57000</v>
      </c>
      <c r="G48" s="169">
        <v>57000</v>
      </c>
      <c r="H48" s="156"/>
      <c r="I48" s="156"/>
      <c r="J48" s="156"/>
      <c r="K48" s="156"/>
    </row>
    <row r="49" spans="1:11" ht="14.1" customHeight="1" x14ac:dyDescent="0.25">
      <c r="A49" s="156"/>
      <c r="B49" s="156"/>
      <c r="C49" s="171" t="s">
        <v>73</v>
      </c>
      <c r="D49" s="169">
        <v>0</v>
      </c>
      <c r="E49" s="169">
        <v>0</v>
      </c>
      <c r="F49" s="169">
        <v>0</v>
      </c>
      <c r="G49" s="169">
        <v>0</v>
      </c>
      <c r="H49" s="156"/>
      <c r="I49" s="156"/>
      <c r="J49" s="156"/>
      <c r="K49" s="156"/>
    </row>
    <row r="50" spans="1:11" ht="14.1" customHeight="1" x14ac:dyDescent="0.25">
      <c r="A50" s="156"/>
      <c r="B50" s="156"/>
      <c r="C50" s="171" t="s">
        <v>76</v>
      </c>
      <c r="D50" s="169">
        <v>0</v>
      </c>
      <c r="E50" s="169">
        <v>0</v>
      </c>
      <c r="F50" s="169">
        <v>0</v>
      </c>
      <c r="G50" s="169">
        <v>0</v>
      </c>
      <c r="H50" s="156"/>
      <c r="I50" s="156"/>
      <c r="J50" s="156"/>
      <c r="K50" s="156"/>
    </row>
    <row r="51" spans="1:11" ht="14.1" customHeight="1" x14ac:dyDescent="0.25">
      <c r="A51" s="156"/>
      <c r="B51" s="156"/>
      <c r="C51" s="171" t="s">
        <v>72</v>
      </c>
      <c r="D51" s="169">
        <v>0</v>
      </c>
      <c r="E51" s="169">
        <v>0</v>
      </c>
      <c r="F51" s="169">
        <v>0</v>
      </c>
      <c r="G51" s="169">
        <v>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77</v>
      </c>
      <c r="D53" s="169">
        <v>0</v>
      </c>
      <c r="E53" s="169">
        <v>0</v>
      </c>
      <c r="F53" s="169">
        <v>0</v>
      </c>
      <c r="G53" s="169">
        <v>0</v>
      </c>
      <c r="H53" s="156"/>
      <c r="I53" s="156"/>
      <c r="J53" s="156"/>
      <c r="K53" s="156"/>
    </row>
    <row r="54" spans="1:11" ht="14.1" customHeight="1" x14ac:dyDescent="0.25">
      <c r="A54" s="156"/>
      <c r="B54" s="156"/>
      <c r="C54" s="171" t="s">
        <v>72</v>
      </c>
      <c r="D54" s="169">
        <v>0</v>
      </c>
      <c r="E54" s="169">
        <v>0</v>
      </c>
      <c r="F54" s="169">
        <v>0</v>
      </c>
      <c r="G54" s="169">
        <v>0</v>
      </c>
      <c r="H54" s="156"/>
      <c r="I54" s="156"/>
      <c r="J54" s="156"/>
      <c r="K54" s="156"/>
    </row>
    <row r="55" spans="1:11" ht="14.1" customHeight="1" x14ac:dyDescent="0.25">
      <c r="A55" s="156"/>
      <c r="B55" s="156"/>
      <c r="C55" s="171" t="s">
        <v>73</v>
      </c>
      <c r="D55" s="169">
        <v>0</v>
      </c>
      <c r="E55" s="169">
        <v>0</v>
      </c>
      <c r="F55" s="169">
        <v>0</v>
      </c>
      <c r="G55" s="169">
        <v>0</v>
      </c>
      <c r="H55" s="156"/>
      <c r="I55" s="156"/>
      <c r="J55" s="156"/>
      <c r="K55" s="156"/>
    </row>
    <row r="56" spans="1:11" ht="14.1" customHeight="1" x14ac:dyDescent="0.25">
      <c r="A56" s="156"/>
      <c r="B56" s="156"/>
      <c r="C56" s="171" t="s">
        <v>78</v>
      </c>
      <c r="D56" s="169">
        <v>0</v>
      </c>
      <c r="E56" s="169">
        <f>E57+E58</f>
        <v>0</v>
      </c>
      <c r="F56" s="169">
        <f>F57+F58</f>
        <v>0</v>
      </c>
      <c r="G56" s="169">
        <f>G57+G58</f>
        <v>0</v>
      </c>
      <c r="H56" s="156"/>
      <c r="I56" s="156"/>
      <c r="J56" s="156"/>
      <c r="K56" s="156"/>
    </row>
    <row r="57" spans="1:11" ht="14.1" customHeight="1" x14ac:dyDescent="0.25">
      <c r="A57" s="156"/>
      <c r="B57" s="156"/>
      <c r="C57" s="171" t="s">
        <v>72</v>
      </c>
      <c r="D57" s="169">
        <v>0</v>
      </c>
      <c r="E57" s="169">
        <v>0</v>
      </c>
      <c r="F57" s="169">
        <v>0</v>
      </c>
      <c r="G57" s="169">
        <v>0</v>
      </c>
      <c r="H57" s="156"/>
      <c r="I57" s="156"/>
      <c r="J57" s="156"/>
      <c r="K57" s="156"/>
    </row>
    <row r="58" spans="1:11" ht="14.1" customHeight="1" x14ac:dyDescent="0.25">
      <c r="A58" s="156"/>
      <c r="B58" s="156"/>
      <c r="C58" s="171" t="s">
        <v>73</v>
      </c>
      <c r="D58" s="169">
        <v>0</v>
      </c>
      <c r="E58" s="169">
        <v>0</v>
      </c>
      <c r="F58" s="169">
        <v>0</v>
      </c>
      <c r="G58" s="169">
        <v>0</v>
      </c>
      <c r="H58" s="156"/>
      <c r="I58" s="156"/>
      <c r="J58" s="156"/>
      <c r="K58" s="156"/>
    </row>
    <row r="59" spans="1:11" ht="14.1" customHeight="1" x14ac:dyDescent="0.25">
      <c r="A59" s="156"/>
      <c r="B59" s="156"/>
      <c r="C59" s="171" t="s">
        <v>79</v>
      </c>
      <c r="D59" s="169">
        <v>0</v>
      </c>
      <c r="E59" s="169">
        <v>0</v>
      </c>
      <c r="F59" s="169">
        <v>0</v>
      </c>
      <c r="G59" s="169">
        <v>0</v>
      </c>
      <c r="H59" s="156"/>
      <c r="I59" s="156"/>
      <c r="J59" s="156"/>
      <c r="K59" s="156"/>
    </row>
    <row r="60" spans="1:11" ht="14.1" customHeight="1" x14ac:dyDescent="0.25">
      <c r="A60" s="156"/>
      <c r="B60" s="156"/>
      <c r="C60" s="171" t="s">
        <v>72</v>
      </c>
      <c r="D60" s="169">
        <v>0</v>
      </c>
      <c r="E60" s="169">
        <v>0</v>
      </c>
      <c r="F60" s="169">
        <v>0</v>
      </c>
      <c r="G60" s="169">
        <v>0</v>
      </c>
      <c r="H60" s="156"/>
      <c r="I60" s="156"/>
      <c r="J60" s="156"/>
      <c r="K60" s="156"/>
    </row>
    <row r="61" spans="1:11" ht="14.1" customHeight="1" x14ac:dyDescent="0.25">
      <c r="A61" s="156"/>
      <c r="B61" s="156"/>
      <c r="C61" s="171" t="s">
        <v>73</v>
      </c>
      <c r="D61" s="169">
        <v>0</v>
      </c>
      <c r="E61" s="169">
        <v>0</v>
      </c>
      <c r="F61" s="169">
        <v>0</v>
      </c>
      <c r="G61" s="169">
        <v>0</v>
      </c>
      <c r="H61" s="156"/>
      <c r="I61" s="156"/>
      <c r="J61" s="156"/>
      <c r="K61" s="156"/>
    </row>
    <row r="62" spans="1:11" ht="14.1" customHeight="1" x14ac:dyDescent="0.25">
      <c r="A62" s="156"/>
      <c r="B62" s="156"/>
      <c r="C62" s="171" t="s">
        <v>80</v>
      </c>
      <c r="D62" s="169">
        <v>0</v>
      </c>
      <c r="E62" s="169">
        <v>0</v>
      </c>
      <c r="F62" s="169">
        <v>0</v>
      </c>
      <c r="G62" s="169">
        <v>0</v>
      </c>
      <c r="H62" s="156"/>
      <c r="I62" s="156"/>
      <c r="J62" s="156"/>
      <c r="K62" s="156"/>
    </row>
    <row r="63" spans="1:11" ht="14.1" customHeight="1" x14ac:dyDescent="0.25">
      <c r="A63" s="156"/>
      <c r="B63" s="156"/>
      <c r="C63" s="171" t="s">
        <v>72</v>
      </c>
      <c r="D63" s="169">
        <v>0</v>
      </c>
      <c r="E63" s="169">
        <v>0</v>
      </c>
      <c r="F63" s="169">
        <v>0</v>
      </c>
      <c r="G63" s="169">
        <v>0</v>
      </c>
      <c r="H63" s="156"/>
      <c r="I63" s="156"/>
      <c r="J63" s="156"/>
      <c r="K63" s="156"/>
    </row>
    <row r="64" spans="1:11" ht="14.1" customHeight="1" x14ac:dyDescent="0.25">
      <c r="A64" s="156"/>
      <c r="B64" s="156"/>
      <c r="C64" s="171" t="s">
        <v>81</v>
      </c>
      <c r="D64" s="169">
        <v>0</v>
      </c>
      <c r="E64" s="169">
        <v>0</v>
      </c>
      <c r="F64" s="169">
        <v>0</v>
      </c>
      <c r="G64" s="169">
        <v>0</v>
      </c>
      <c r="H64" s="156"/>
      <c r="I64" s="156"/>
      <c r="J64" s="156"/>
      <c r="K64" s="156"/>
    </row>
    <row r="65" spans="1:11" ht="14.1" customHeight="1" x14ac:dyDescent="0.25">
      <c r="A65" s="156"/>
      <c r="B65" s="156"/>
      <c r="C65" s="171" t="s">
        <v>82</v>
      </c>
      <c r="D65" s="169">
        <v>0</v>
      </c>
      <c r="E65" s="169">
        <v>0</v>
      </c>
      <c r="F65" s="169">
        <v>0</v>
      </c>
      <c r="G65" s="169">
        <v>0</v>
      </c>
      <c r="H65" s="156"/>
      <c r="I65" s="156"/>
      <c r="J65" s="156"/>
      <c r="K65" s="156"/>
    </row>
    <row r="66" spans="1:11" ht="14.1" customHeight="1" x14ac:dyDescent="0.25">
      <c r="A66" s="156"/>
      <c r="B66" s="156"/>
      <c r="C66" s="171" t="s">
        <v>83</v>
      </c>
      <c r="D66" s="169">
        <v>0</v>
      </c>
      <c r="E66" s="169">
        <v>0</v>
      </c>
      <c r="F66" s="169">
        <v>0</v>
      </c>
      <c r="G66" s="169">
        <v>0</v>
      </c>
      <c r="H66" s="156"/>
      <c r="I66" s="156"/>
      <c r="J66" s="156"/>
      <c r="K66" s="156"/>
    </row>
    <row r="67" spans="1:11" ht="14.1" customHeight="1" x14ac:dyDescent="0.25">
      <c r="A67" s="156"/>
      <c r="B67" s="156"/>
      <c r="C67" s="171" t="s">
        <v>84</v>
      </c>
      <c r="D67" s="169">
        <v>0</v>
      </c>
      <c r="E67" s="169">
        <v>0</v>
      </c>
      <c r="F67" s="169">
        <v>0</v>
      </c>
      <c r="G67" s="169">
        <v>0</v>
      </c>
      <c r="H67" s="156"/>
      <c r="I67" s="156"/>
      <c r="J67" s="156"/>
      <c r="K67" s="156"/>
    </row>
    <row r="68" spans="1:11" ht="14.1" customHeight="1" x14ac:dyDescent="0.25">
      <c r="A68" s="156"/>
      <c r="B68" s="156"/>
      <c r="C68" s="171" t="s">
        <v>85</v>
      </c>
      <c r="D68" s="169">
        <v>0</v>
      </c>
      <c r="E68" s="169">
        <v>0</v>
      </c>
      <c r="F68" s="169">
        <v>0</v>
      </c>
      <c r="G68" s="169">
        <v>0</v>
      </c>
      <c r="H68" s="156"/>
      <c r="I68" s="156"/>
      <c r="J68" s="156"/>
      <c r="K68" s="156"/>
    </row>
    <row r="69" spans="1:11" ht="14.1" customHeight="1" x14ac:dyDescent="0.25">
      <c r="A69" s="156"/>
      <c r="B69" s="156"/>
      <c r="C69" s="171" t="s">
        <v>72</v>
      </c>
      <c r="D69" s="169">
        <v>0</v>
      </c>
      <c r="E69" s="169">
        <v>0</v>
      </c>
      <c r="F69" s="169">
        <v>0</v>
      </c>
      <c r="G69" s="169">
        <v>0</v>
      </c>
      <c r="H69" s="156"/>
      <c r="I69" s="156"/>
      <c r="J69" s="156"/>
      <c r="K69" s="156"/>
    </row>
    <row r="70" spans="1:11" ht="14.1" customHeight="1" x14ac:dyDescent="0.25">
      <c r="A70" s="156"/>
      <c r="B70" s="156"/>
      <c r="C70" s="171" t="s">
        <v>81</v>
      </c>
      <c r="D70" s="169">
        <v>0</v>
      </c>
      <c r="E70" s="169">
        <v>0</v>
      </c>
      <c r="F70" s="169">
        <v>0</v>
      </c>
      <c r="G70" s="169">
        <v>0</v>
      </c>
      <c r="H70" s="156"/>
      <c r="I70" s="156"/>
      <c r="J70" s="156"/>
      <c r="K70" s="156"/>
    </row>
    <row r="71" spans="1:11" ht="14.1" customHeight="1" x14ac:dyDescent="0.25">
      <c r="A71" s="156"/>
      <c r="B71" s="156"/>
      <c r="C71" s="171" t="s">
        <v>82</v>
      </c>
      <c r="D71" s="169">
        <v>0</v>
      </c>
      <c r="E71" s="169">
        <v>0</v>
      </c>
      <c r="F71" s="169">
        <v>0</v>
      </c>
      <c r="G71" s="169">
        <v>0</v>
      </c>
      <c r="H71" s="156"/>
      <c r="I71" s="156"/>
      <c r="J71" s="156"/>
      <c r="K71" s="156"/>
    </row>
    <row r="72" spans="1:11" ht="14.1" customHeight="1" x14ac:dyDescent="0.25">
      <c r="A72" s="156"/>
      <c r="B72" s="156"/>
      <c r="C72" s="171" t="s">
        <v>83</v>
      </c>
      <c r="D72" s="169">
        <v>0</v>
      </c>
      <c r="E72" s="169">
        <v>0</v>
      </c>
      <c r="F72" s="169">
        <v>0</v>
      </c>
      <c r="G72" s="169">
        <v>0</v>
      </c>
      <c r="H72" s="156"/>
      <c r="I72" s="156"/>
      <c r="J72" s="156"/>
      <c r="K72" s="156"/>
    </row>
    <row r="73" spans="1:11" ht="14.1" customHeight="1" x14ac:dyDescent="0.25">
      <c r="A73" s="156"/>
      <c r="B73" s="156"/>
      <c r="C73" s="171" t="s">
        <v>84</v>
      </c>
      <c r="D73" s="169">
        <v>0</v>
      </c>
      <c r="E73" s="169">
        <v>0</v>
      </c>
      <c r="F73" s="169">
        <v>0</v>
      </c>
      <c r="G73" s="169">
        <v>0</v>
      </c>
      <c r="H73" s="156"/>
      <c r="I73" s="156"/>
      <c r="J73" s="156"/>
      <c r="K73" s="156"/>
    </row>
    <row r="74" spans="1:11" ht="14.1" customHeight="1" x14ac:dyDescent="0.25">
      <c r="A74" s="156"/>
      <c r="B74" s="156"/>
      <c r="C74" s="171" t="s">
        <v>86</v>
      </c>
      <c r="D74" s="169">
        <v>0</v>
      </c>
      <c r="E74" s="169">
        <v>0</v>
      </c>
      <c r="F74" s="169">
        <v>0</v>
      </c>
      <c r="G74" s="169">
        <v>0</v>
      </c>
      <c r="H74" s="156"/>
      <c r="I74" s="156"/>
      <c r="J74" s="156"/>
      <c r="K74" s="156"/>
    </row>
    <row r="75" spans="1:11" ht="14.1" customHeight="1" x14ac:dyDescent="0.25">
      <c r="A75" s="156"/>
      <c r="B75" s="156"/>
      <c r="C75" s="171" t="s">
        <v>72</v>
      </c>
      <c r="D75" s="169">
        <v>0</v>
      </c>
      <c r="E75" s="169">
        <v>0</v>
      </c>
      <c r="F75" s="169">
        <v>0</v>
      </c>
      <c r="G75" s="169">
        <v>0</v>
      </c>
      <c r="H75" s="156"/>
      <c r="I75" s="156"/>
      <c r="J75" s="156"/>
      <c r="K75" s="156"/>
    </row>
    <row r="76" spans="1:11" ht="14.1" customHeight="1" x14ac:dyDescent="0.25">
      <c r="A76" s="156"/>
      <c r="B76" s="156"/>
      <c r="C76" s="171" t="s">
        <v>81</v>
      </c>
      <c r="D76" s="169">
        <v>0</v>
      </c>
      <c r="E76" s="169">
        <v>0</v>
      </c>
      <c r="F76" s="169">
        <v>0</v>
      </c>
      <c r="G76" s="169">
        <v>0</v>
      </c>
      <c r="H76" s="156"/>
      <c r="I76" s="156"/>
      <c r="J76" s="156"/>
      <c r="K76" s="156"/>
    </row>
    <row r="77" spans="1:11" ht="14.1" customHeight="1" x14ac:dyDescent="0.25">
      <c r="A77" s="156"/>
      <c r="B77" s="156"/>
      <c r="C77" s="171" t="s">
        <v>82</v>
      </c>
      <c r="D77" s="169">
        <v>0</v>
      </c>
      <c r="E77" s="169">
        <v>0</v>
      </c>
      <c r="F77" s="169">
        <v>0</v>
      </c>
      <c r="G77" s="169">
        <v>0</v>
      </c>
      <c r="H77" s="156"/>
      <c r="I77" s="156"/>
      <c r="J77" s="156"/>
      <c r="K77" s="156"/>
    </row>
    <row r="78" spans="1:11" ht="14.1" customHeight="1" x14ac:dyDescent="0.25">
      <c r="A78" s="156"/>
      <c r="B78" s="156"/>
      <c r="C78" s="171" t="s">
        <v>83</v>
      </c>
      <c r="D78" s="169">
        <v>0</v>
      </c>
      <c r="E78" s="169">
        <v>0</v>
      </c>
      <c r="F78" s="169">
        <v>0</v>
      </c>
      <c r="G78" s="169">
        <v>0</v>
      </c>
      <c r="H78" s="156"/>
      <c r="I78" s="156"/>
      <c r="J78" s="156"/>
      <c r="K78" s="156"/>
    </row>
    <row r="79" spans="1:11" ht="14.1" customHeight="1" x14ac:dyDescent="0.25">
      <c r="A79" s="156"/>
      <c r="B79" s="156"/>
      <c r="C79" s="171" t="s">
        <v>84</v>
      </c>
      <c r="D79" s="169">
        <v>0</v>
      </c>
      <c r="E79" s="169">
        <v>0</v>
      </c>
      <c r="F79" s="169">
        <v>0</v>
      </c>
      <c r="G79" s="169">
        <v>0</v>
      </c>
      <c r="H79" s="156"/>
      <c r="I79" s="156"/>
      <c r="J79" s="156"/>
      <c r="K79" s="156"/>
    </row>
    <row r="80" spans="1:11" ht="14.1" customHeight="1" x14ac:dyDescent="0.25">
      <c r="A80" s="156"/>
      <c r="B80" s="156"/>
      <c r="C80" s="171" t="s">
        <v>87</v>
      </c>
      <c r="D80" s="169">
        <v>0</v>
      </c>
      <c r="E80" s="169">
        <v>0</v>
      </c>
      <c r="F80" s="169">
        <v>0</v>
      </c>
      <c r="G80" s="169">
        <v>0</v>
      </c>
      <c r="H80" s="156"/>
      <c r="I80" s="156"/>
      <c r="J80" s="156"/>
      <c r="K80" s="156"/>
    </row>
    <row r="81" spans="1:11" ht="14.1" customHeight="1" x14ac:dyDescent="0.25">
      <c r="A81" s="156"/>
      <c r="B81" s="156"/>
      <c r="C81" s="171" t="s">
        <v>88</v>
      </c>
      <c r="D81" s="169">
        <v>0</v>
      </c>
      <c r="E81" s="169">
        <v>0</v>
      </c>
      <c r="F81" s="169">
        <v>0</v>
      </c>
      <c r="G81" s="169">
        <v>0</v>
      </c>
      <c r="H81" s="156"/>
      <c r="I81" s="156"/>
      <c r="J81" s="156"/>
      <c r="K81" s="156"/>
    </row>
    <row r="82" spans="1:11" ht="14.1" customHeight="1" x14ac:dyDescent="0.25">
      <c r="A82" s="156"/>
      <c r="B82" s="156"/>
      <c r="C82" s="170" t="s">
        <v>89</v>
      </c>
      <c r="D82" s="169">
        <f>D80+D74+D68+D62+D59+D56+D53+D50+D47+D44+D41</f>
        <v>252641</v>
      </c>
      <c r="E82" s="169">
        <f>E80+E74+E68+E62+E59+E56+E53+E50+E47+E44+E41</f>
        <v>253092</v>
      </c>
      <c r="F82" s="169">
        <f>F80+F74+F68+F62+F59+F56+F53+F50+F47+F44+F41</f>
        <v>254139</v>
      </c>
      <c r="G82" s="169">
        <f>G80+G74+G68+G62+G59+G56+G53+G50+G47+G44+G41</f>
        <v>255186</v>
      </c>
      <c r="H82" s="156"/>
      <c r="I82" s="156"/>
      <c r="J82" s="156"/>
      <c r="K82" s="156"/>
    </row>
    <row r="83" spans="1:11" ht="14.1" customHeight="1" x14ac:dyDescent="0.25">
      <c r="A83" s="156"/>
      <c r="B83" s="156"/>
      <c r="C83" s="1403" t="s">
        <v>90</v>
      </c>
      <c r="D83" s="1404"/>
      <c r="E83" s="1404"/>
      <c r="F83" s="1404"/>
      <c r="G83" s="1404"/>
      <c r="H83" s="156"/>
      <c r="I83" s="156"/>
      <c r="J83" s="156"/>
      <c r="K83" s="156"/>
    </row>
    <row r="84" spans="1:11" ht="14.1" customHeight="1" x14ac:dyDescent="0.25">
      <c r="A84" s="156"/>
      <c r="B84" s="156"/>
      <c r="C84" s="178"/>
      <c r="D84" s="1403" t="s">
        <v>194</v>
      </c>
      <c r="E84" s="1404"/>
      <c r="F84" s="1404"/>
      <c r="G84" s="1404"/>
      <c r="H84" s="156"/>
      <c r="I84" s="156"/>
      <c r="J84" s="156"/>
      <c r="K84" s="156"/>
    </row>
    <row r="85" spans="1:11" ht="14.1" customHeight="1" x14ac:dyDescent="0.25">
      <c r="A85" s="156"/>
      <c r="B85" s="156"/>
      <c r="C85" s="177" t="s">
        <v>46</v>
      </c>
      <c r="D85" s="1405"/>
      <c r="E85" s="1406"/>
      <c r="F85" s="1406"/>
      <c r="G85" s="1406"/>
      <c r="H85" s="156"/>
      <c r="I85" s="156"/>
      <c r="J85" s="156"/>
      <c r="K85" s="156"/>
    </row>
    <row r="86" spans="1:11" ht="14.1" customHeight="1" x14ac:dyDescent="0.25">
      <c r="A86" s="156"/>
      <c r="B86" s="156"/>
      <c r="C86" s="154" t="s">
        <v>48</v>
      </c>
      <c r="D86" s="1407" t="s">
        <v>194</v>
      </c>
      <c r="E86" s="1408"/>
      <c r="F86" s="1408"/>
      <c r="G86" s="1408"/>
      <c r="H86" s="156"/>
      <c r="I86" s="156"/>
      <c r="J86" s="156"/>
      <c r="K86" s="156"/>
    </row>
    <row r="87" spans="1:11" ht="14.1" customHeight="1" x14ac:dyDescent="0.25">
      <c r="A87" s="156"/>
      <c r="B87" s="156"/>
      <c r="C87" s="154" t="s">
        <v>50</v>
      </c>
      <c r="D87" s="1407" t="s">
        <v>1183</v>
      </c>
      <c r="E87" s="1408"/>
      <c r="F87" s="1408"/>
      <c r="G87" s="1408"/>
      <c r="H87" s="156"/>
      <c r="I87" s="156"/>
      <c r="J87" s="156"/>
      <c r="K87" s="156"/>
    </row>
    <row r="88" spans="1:11" ht="15" customHeight="1" x14ac:dyDescent="0.25">
      <c r="A88" s="156"/>
      <c r="B88" s="156"/>
      <c r="C88" s="175"/>
      <c r="D88" s="174">
        <v>2026</v>
      </c>
      <c r="E88" s="174">
        <v>2027</v>
      </c>
      <c r="F88" s="174">
        <v>2028</v>
      </c>
      <c r="G88" s="174">
        <v>2029</v>
      </c>
      <c r="H88" s="156"/>
      <c r="I88" s="156"/>
      <c r="J88" s="156"/>
      <c r="K88" s="156"/>
    </row>
    <row r="89" spans="1:11" ht="15" customHeight="1" x14ac:dyDescent="0.25">
      <c r="A89" s="156"/>
      <c r="B89" s="156"/>
      <c r="C89" s="173"/>
      <c r="D89" s="172" t="s">
        <v>17</v>
      </c>
      <c r="E89" s="172" t="s">
        <v>18</v>
      </c>
      <c r="F89" s="172" t="s">
        <v>18</v>
      </c>
      <c r="G89" s="172" t="s">
        <v>18</v>
      </c>
      <c r="H89" s="156"/>
      <c r="I89" s="156"/>
      <c r="J89" s="156"/>
      <c r="K89" s="156"/>
    </row>
    <row r="90" spans="1:11" ht="14.1" customHeight="1" x14ac:dyDescent="0.25">
      <c r="A90" s="156"/>
      <c r="B90" s="156"/>
      <c r="C90" s="163" t="s">
        <v>52</v>
      </c>
      <c r="D90" s="176">
        <v>50</v>
      </c>
      <c r="E90" s="176">
        <v>30</v>
      </c>
      <c r="F90" s="176">
        <v>30</v>
      </c>
      <c r="G90" s="176">
        <v>30</v>
      </c>
      <c r="H90" s="156"/>
      <c r="I90" s="156"/>
      <c r="J90" s="156"/>
      <c r="K90" s="156"/>
    </row>
    <row r="91" spans="1:11" ht="14.1" customHeight="1" x14ac:dyDescent="0.25">
      <c r="A91" s="156"/>
      <c r="B91" s="156"/>
      <c r="C91" s="163" t="s">
        <v>54</v>
      </c>
      <c r="D91" s="162">
        <f>D140</f>
        <v>8061</v>
      </c>
      <c r="E91" s="162">
        <f>E140</f>
        <v>2000</v>
      </c>
      <c r="F91" s="162">
        <f>F140</f>
        <v>2000</v>
      </c>
      <c r="G91" s="162">
        <f>G140</f>
        <v>2000</v>
      </c>
      <c r="H91" s="156"/>
      <c r="I91" s="156"/>
      <c r="J91" s="156"/>
      <c r="K91" s="156"/>
    </row>
    <row r="92" spans="1:11" ht="14.1" customHeight="1" x14ac:dyDescent="0.25">
      <c r="A92" s="156"/>
      <c r="B92" s="156"/>
      <c r="C92" s="163" t="s">
        <v>59</v>
      </c>
      <c r="D92" s="176">
        <f>D91/D90</f>
        <v>161.22</v>
      </c>
      <c r="E92" s="176">
        <f>E91/E90</f>
        <v>66.666666666666671</v>
      </c>
      <c r="F92" s="176">
        <f>F91/F90</f>
        <v>66.666666666666671</v>
      </c>
      <c r="G92" s="176">
        <f>G91/G90</f>
        <v>66.666666666666671</v>
      </c>
      <c r="H92" s="156"/>
      <c r="I92" s="156"/>
      <c r="J92" s="156"/>
      <c r="K92" s="156"/>
    </row>
    <row r="93" spans="1:11" ht="14.1" customHeight="1" x14ac:dyDescent="0.25">
      <c r="A93" s="156"/>
      <c r="B93" s="156"/>
      <c r="C93" s="163" t="s">
        <v>63</v>
      </c>
      <c r="D93" s="417" t="s">
        <v>53</v>
      </c>
      <c r="E93" s="418">
        <f t="shared" ref="E93:G95" si="0">E90/D90-1</f>
        <v>-0.4</v>
      </c>
      <c r="F93" s="418">
        <f t="shared" si="0"/>
        <v>0</v>
      </c>
      <c r="G93" s="418">
        <f t="shared" si="0"/>
        <v>0</v>
      </c>
      <c r="H93" s="156"/>
      <c r="I93" s="156"/>
      <c r="J93" s="156"/>
      <c r="K93" s="156"/>
    </row>
    <row r="94" spans="1:11" ht="14.1" customHeight="1" x14ac:dyDescent="0.25">
      <c r="A94" s="156"/>
      <c r="B94" s="156"/>
      <c r="C94" s="163" t="s">
        <v>65</v>
      </c>
      <c r="D94" s="417" t="s">
        <v>53</v>
      </c>
      <c r="E94" s="418">
        <f t="shared" si="0"/>
        <v>-0.75189182483562833</v>
      </c>
      <c r="F94" s="418">
        <f t="shared" si="0"/>
        <v>0</v>
      </c>
      <c r="G94" s="418">
        <f t="shared" si="0"/>
        <v>0</v>
      </c>
      <c r="H94" s="156"/>
      <c r="I94" s="156"/>
      <c r="J94" s="156"/>
      <c r="K94" s="156"/>
    </row>
    <row r="95" spans="1:11" ht="14.1" customHeight="1" x14ac:dyDescent="0.25">
      <c r="A95" s="156"/>
      <c r="B95" s="156"/>
      <c r="C95" s="163" t="s">
        <v>68</v>
      </c>
      <c r="D95" s="417" t="s">
        <v>53</v>
      </c>
      <c r="E95" s="418">
        <f t="shared" si="0"/>
        <v>-0.58648637472604714</v>
      </c>
      <c r="F95" s="418">
        <f t="shared" si="0"/>
        <v>0</v>
      </c>
      <c r="G95" s="418">
        <f t="shared" si="0"/>
        <v>0</v>
      </c>
      <c r="H95" s="156"/>
      <c r="I95" s="156"/>
      <c r="J95" s="156"/>
      <c r="K95" s="156"/>
    </row>
    <row r="96" spans="1:11" ht="14.1" customHeight="1" x14ac:dyDescent="0.25">
      <c r="A96" s="156"/>
      <c r="B96" s="156"/>
      <c r="C96" s="1409" t="s">
        <v>70</v>
      </c>
      <c r="D96" s="1410"/>
      <c r="E96" s="1410"/>
      <c r="F96" s="1410"/>
      <c r="G96" s="1410"/>
      <c r="H96" s="156"/>
      <c r="I96" s="156"/>
      <c r="J96" s="156"/>
      <c r="K96" s="156"/>
    </row>
    <row r="97" spans="1:11" ht="14.1" customHeight="1" x14ac:dyDescent="0.25">
      <c r="A97" s="156"/>
      <c r="B97" s="156"/>
      <c r="C97" s="175"/>
      <c r="D97" s="174">
        <v>2026</v>
      </c>
      <c r="E97" s="174">
        <v>2027</v>
      </c>
      <c r="F97" s="174">
        <v>2028</v>
      </c>
      <c r="G97" s="174">
        <v>2029</v>
      </c>
      <c r="H97" s="156"/>
      <c r="I97" s="156"/>
      <c r="J97" s="156"/>
      <c r="K97" s="156"/>
    </row>
    <row r="98" spans="1:11" ht="14.1" customHeight="1" x14ac:dyDescent="0.25">
      <c r="A98" s="156"/>
      <c r="B98" s="156"/>
      <c r="C98" s="173"/>
      <c r="D98" s="172" t="s">
        <v>17</v>
      </c>
      <c r="E98" s="172" t="s">
        <v>18</v>
      </c>
      <c r="F98" s="172" t="s">
        <v>18</v>
      </c>
      <c r="G98" s="172" t="s">
        <v>18</v>
      </c>
      <c r="H98" s="156"/>
      <c r="I98" s="156"/>
      <c r="J98" s="156"/>
      <c r="K98" s="156"/>
    </row>
    <row r="99" spans="1:11" ht="14.1" customHeight="1" x14ac:dyDescent="0.25">
      <c r="A99" s="156"/>
      <c r="B99" s="156"/>
      <c r="C99" s="171" t="s">
        <v>71</v>
      </c>
      <c r="D99" s="169">
        <v>0</v>
      </c>
      <c r="E99" s="169">
        <v>0</v>
      </c>
      <c r="F99" s="169">
        <v>0</v>
      </c>
      <c r="G99" s="169">
        <v>0</v>
      </c>
      <c r="H99" s="156"/>
      <c r="I99" s="156"/>
      <c r="J99" s="156"/>
      <c r="K99" s="156"/>
    </row>
    <row r="100" spans="1:11" ht="14.1" customHeight="1" x14ac:dyDescent="0.25">
      <c r="A100" s="156"/>
      <c r="B100" s="156"/>
      <c r="C100" s="171" t="s">
        <v>72</v>
      </c>
      <c r="D100" s="169">
        <v>0</v>
      </c>
      <c r="E100" s="169">
        <v>0</v>
      </c>
      <c r="F100" s="169">
        <v>0</v>
      </c>
      <c r="G100" s="169">
        <v>0</v>
      </c>
      <c r="H100" s="156"/>
      <c r="I100" s="156"/>
      <c r="J100" s="156"/>
      <c r="K100" s="156"/>
    </row>
    <row r="101" spans="1:11" ht="14.1" customHeight="1" x14ac:dyDescent="0.25">
      <c r="A101" s="156"/>
      <c r="B101" s="156"/>
      <c r="C101" s="171" t="s">
        <v>73</v>
      </c>
      <c r="D101" s="169">
        <v>0</v>
      </c>
      <c r="E101" s="169">
        <v>0</v>
      </c>
      <c r="F101" s="169">
        <v>0</v>
      </c>
      <c r="G101" s="169">
        <v>0</v>
      </c>
      <c r="H101" s="156"/>
      <c r="I101" s="156"/>
      <c r="J101" s="156"/>
      <c r="K101" s="156"/>
    </row>
    <row r="102" spans="1:11" ht="14.1" customHeight="1" x14ac:dyDescent="0.25">
      <c r="A102" s="156"/>
      <c r="B102" s="156"/>
      <c r="C102" s="171" t="s">
        <v>74</v>
      </c>
      <c r="D102" s="169">
        <v>0</v>
      </c>
      <c r="E102" s="169">
        <v>0</v>
      </c>
      <c r="F102" s="169">
        <v>0</v>
      </c>
      <c r="G102" s="169">
        <v>0</v>
      </c>
      <c r="H102" s="156"/>
      <c r="I102" s="156"/>
      <c r="J102" s="156"/>
      <c r="K102" s="156"/>
    </row>
    <row r="103" spans="1:11" ht="14.1" customHeight="1" x14ac:dyDescent="0.25">
      <c r="A103" s="156"/>
      <c r="B103" s="156"/>
      <c r="C103" s="171" t="s">
        <v>72</v>
      </c>
      <c r="D103" s="169">
        <v>0</v>
      </c>
      <c r="E103" s="169">
        <v>0</v>
      </c>
      <c r="F103" s="169">
        <v>0</v>
      </c>
      <c r="G103" s="169">
        <v>0</v>
      </c>
      <c r="H103" s="156"/>
      <c r="I103" s="156"/>
      <c r="J103" s="156"/>
      <c r="K103" s="156"/>
    </row>
    <row r="104" spans="1:11" ht="14.1" customHeight="1" x14ac:dyDescent="0.25">
      <c r="A104" s="156"/>
      <c r="B104" s="156"/>
      <c r="C104" s="171" t="s">
        <v>73</v>
      </c>
      <c r="D104" s="169">
        <v>0</v>
      </c>
      <c r="E104" s="169">
        <v>0</v>
      </c>
      <c r="F104" s="169">
        <v>0</v>
      </c>
      <c r="G104" s="169">
        <v>0</v>
      </c>
      <c r="H104" s="156"/>
      <c r="I104" s="156"/>
      <c r="J104" s="156"/>
      <c r="K104" s="156"/>
    </row>
    <row r="105" spans="1:11" ht="14.1" customHeight="1" x14ac:dyDescent="0.25">
      <c r="A105" s="156"/>
      <c r="B105" s="156"/>
      <c r="C105" s="171" t="s">
        <v>75</v>
      </c>
      <c r="D105" s="169">
        <v>0</v>
      </c>
      <c r="E105" s="169">
        <v>0</v>
      </c>
      <c r="F105" s="169">
        <v>0</v>
      </c>
      <c r="G105" s="169">
        <v>0</v>
      </c>
      <c r="H105" s="156"/>
      <c r="I105" s="156"/>
      <c r="J105" s="156"/>
      <c r="K105" s="156"/>
    </row>
    <row r="106" spans="1:11" ht="14.1" customHeight="1" x14ac:dyDescent="0.25">
      <c r="A106" s="156"/>
      <c r="B106" s="156"/>
      <c r="C106" s="171" t="s">
        <v>72</v>
      </c>
      <c r="D106" s="169">
        <v>0</v>
      </c>
      <c r="E106" s="169">
        <v>0</v>
      </c>
      <c r="F106" s="169">
        <v>0</v>
      </c>
      <c r="G106" s="169">
        <v>0</v>
      </c>
      <c r="H106" s="156"/>
      <c r="I106" s="156"/>
      <c r="J106" s="156"/>
      <c r="K106" s="156"/>
    </row>
    <row r="107" spans="1:11" ht="14.1" customHeight="1" x14ac:dyDescent="0.25">
      <c r="A107" s="156"/>
      <c r="B107" s="156"/>
      <c r="C107" s="171" t="s">
        <v>73</v>
      </c>
      <c r="D107" s="169">
        <v>0</v>
      </c>
      <c r="E107" s="169">
        <v>0</v>
      </c>
      <c r="F107" s="169">
        <v>0</v>
      </c>
      <c r="G107" s="169">
        <v>0</v>
      </c>
      <c r="H107" s="156"/>
      <c r="I107" s="156"/>
      <c r="J107" s="156"/>
      <c r="K107" s="156"/>
    </row>
    <row r="108" spans="1:11" ht="14.1" customHeight="1" x14ac:dyDescent="0.25">
      <c r="A108" s="156"/>
      <c r="B108" s="156"/>
      <c r="C108" s="171" t="s">
        <v>76</v>
      </c>
      <c r="D108" s="169">
        <v>0</v>
      </c>
      <c r="E108" s="169">
        <v>0</v>
      </c>
      <c r="F108" s="169">
        <v>0</v>
      </c>
      <c r="G108" s="169">
        <v>0</v>
      </c>
      <c r="H108" s="156"/>
      <c r="I108" s="156"/>
      <c r="J108" s="156"/>
      <c r="K108" s="156"/>
    </row>
    <row r="109" spans="1:11" ht="14.1" customHeight="1" x14ac:dyDescent="0.25">
      <c r="A109" s="156"/>
      <c r="B109" s="156"/>
      <c r="C109" s="171" t="s">
        <v>72</v>
      </c>
      <c r="D109" s="169">
        <v>0</v>
      </c>
      <c r="E109" s="169">
        <v>0</v>
      </c>
      <c r="F109" s="169">
        <v>0</v>
      </c>
      <c r="G109" s="169">
        <v>0</v>
      </c>
      <c r="H109" s="156"/>
      <c r="I109" s="156"/>
      <c r="J109" s="156"/>
      <c r="K109" s="156"/>
    </row>
    <row r="110" spans="1:11" ht="14.1" customHeight="1" x14ac:dyDescent="0.25">
      <c r="A110" s="156"/>
      <c r="B110" s="156"/>
      <c r="C110" s="171" t="s">
        <v>73</v>
      </c>
      <c r="D110" s="169">
        <v>0</v>
      </c>
      <c r="E110" s="169">
        <v>0</v>
      </c>
      <c r="F110" s="169">
        <v>0</v>
      </c>
      <c r="G110" s="169">
        <v>0</v>
      </c>
      <c r="H110" s="156"/>
      <c r="I110" s="156"/>
      <c r="J110" s="156"/>
      <c r="K110" s="156"/>
    </row>
    <row r="111" spans="1:11" ht="14.1" customHeight="1" x14ac:dyDescent="0.25">
      <c r="A111" s="156"/>
      <c r="B111" s="156"/>
      <c r="C111" s="171" t="s">
        <v>77</v>
      </c>
      <c r="D111" s="169">
        <v>0</v>
      </c>
      <c r="E111" s="169">
        <v>0</v>
      </c>
      <c r="F111" s="169">
        <v>0</v>
      </c>
      <c r="G111" s="169">
        <v>0</v>
      </c>
      <c r="H111" s="156"/>
      <c r="I111" s="156"/>
      <c r="J111" s="156"/>
      <c r="K111" s="156"/>
    </row>
    <row r="112" spans="1:11" ht="14.1" customHeight="1" x14ac:dyDescent="0.25">
      <c r="A112" s="156"/>
      <c r="B112" s="156"/>
      <c r="C112" s="171" t="s">
        <v>72</v>
      </c>
      <c r="D112" s="169">
        <v>0</v>
      </c>
      <c r="E112" s="169">
        <v>0</v>
      </c>
      <c r="F112" s="169">
        <v>0</v>
      </c>
      <c r="G112" s="169">
        <v>0</v>
      </c>
      <c r="H112" s="156"/>
      <c r="I112" s="156"/>
      <c r="J112" s="156"/>
      <c r="K112" s="156"/>
    </row>
    <row r="113" spans="1:11" ht="14.1" customHeight="1" x14ac:dyDescent="0.25">
      <c r="A113" s="156"/>
      <c r="B113" s="156"/>
      <c r="C113" s="171" t="s">
        <v>73</v>
      </c>
      <c r="D113" s="169">
        <v>0</v>
      </c>
      <c r="E113" s="169">
        <v>0</v>
      </c>
      <c r="F113" s="169">
        <v>0</v>
      </c>
      <c r="G113" s="169">
        <v>0</v>
      </c>
      <c r="H113" s="156"/>
      <c r="I113" s="156"/>
      <c r="J113" s="156"/>
      <c r="K113" s="156"/>
    </row>
    <row r="114" spans="1:11" ht="14.1" customHeight="1" x14ac:dyDescent="0.25">
      <c r="A114" s="156"/>
      <c r="B114" s="156"/>
      <c r="C114" s="171" t="s">
        <v>78</v>
      </c>
      <c r="D114" s="169">
        <v>0</v>
      </c>
      <c r="E114" s="169">
        <v>0</v>
      </c>
      <c r="F114" s="169">
        <v>0</v>
      </c>
      <c r="G114" s="169">
        <v>0</v>
      </c>
      <c r="H114" s="156"/>
      <c r="I114" s="156"/>
      <c r="J114" s="156"/>
      <c r="K114" s="156"/>
    </row>
    <row r="115" spans="1:11" ht="14.1" customHeight="1" x14ac:dyDescent="0.25">
      <c r="A115" s="156"/>
      <c r="B115" s="156"/>
      <c r="C115" s="171" t="s">
        <v>72</v>
      </c>
      <c r="D115" s="169">
        <v>0</v>
      </c>
      <c r="E115" s="169">
        <v>0</v>
      </c>
      <c r="F115" s="169">
        <v>0</v>
      </c>
      <c r="G115" s="169">
        <v>0</v>
      </c>
      <c r="H115" s="156"/>
      <c r="I115" s="156"/>
      <c r="J115" s="156"/>
      <c r="K115" s="156"/>
    </row>
    <row r="116" spans="1:11" ht="14.1" customHeight="1" x14ac:dyDescent="0.25">
      <c r="A116" s="156"/>
      <c r="B116" s="156"/>
      <c r="C116" s="171" t="s">
        <v>73</v>
      </c>
      <c r="D116" s="169">
        <v>0</v>
      </c>
      <c r="E116" s="169">
        <v>0</v>
      </c>
      <c r="F116" s="169">
        <v>0</v>
      </c>
      <c r="G116" s="169">
        <v>0</v>
      </c>
      <c r="H116" s="156"/>
      <c r="I116" s="156"/>
      <c r="J116" s="156"/>
      <c r="K116" s="156"/>
    </row>
    <row r="117" spans="1:11" ht="14.1" customHeight="1" x14ac:dyDescent="0.25">
      <c r="A117" s="156"/>
      <c r="B117" s="156"/>
      <c r="C117" s="171" t="s">
        <v>79</v>
      </c>
      <c r="D117" s="169">
        <v>0</v>
      </c>
      <c r="E117" s="169">
        <v>0</v>
      </c>
      <c r="F117" s="169">
        <v>0</v>
      </c>
      <c r="G117" s="169">
        <v>0</v>
      </c>
      <c r="H117" s="156"/>
      <c r="I117" s="156"/>
      <c r="J117" s="156"/>
      <c r="K117" s="156"/>
    </row>
    <row r="118" spans="1:11" ht="14.1" customHeight="1" x14ac:dyDescent="0.25">
      <c r="A118" s="156"/>
      <c r="B118" s="156"/>
      <c r="C118" s="171" t="s">
        <v>72</v>
      </c>
      <c r="D118" s="169">
        <v>0</v>
      </c>
      <c r="E118" s="169">
        <v>0</v>
      </c>
      <c r="F118" s="169">
        <v>0</v>
      </c>
      <c r="G118" s="169">
        <v>0</v>
      </c>
      <c r="H118" s="156"/>
      <c r="I118" s="156"/>
      <c r="J118" s="156"/>
      <c r="K118" s="156"/>
    </row>
    <row r="119" spans="1:11" ht="14.1" customHeight="1" x14ac:dyDescent="0.25">
      <c r="A119" s="156"/>
      <c r="B119" s="156"/>
      <c r="C119" s="171" t="s">
        <v>73</v>
      </c>
      <c r="D119" s="169">
        <v>0</v>
      </c>
      <c r="E119" s="169">
        <v>0</v>
      </c>
      <c r="F119" s="169">
        <v>0</v>
      </c>
      <c r="G119" s="169">
        <v>0</v>
      </c>
      <c r="H119" s="156"/>
      <c r="I119" s="156"/>
      <c r="J119" s="156"/>
      <c r="K119" s="156"/>
    </row>
    <row r="120" spans="1:11" ht="14.1" customHeight="1" x14ac:dyDescent="0.25">
      <c r="A120" s="156"/>
      <c r="B120" s="156"/>
      <c r="C120" s="171" t="s">
        <v>80</v>
      </c>
      <c r="D120" s="169">
        <v>0</v>
      </c>
      <c r="E120" s="169">
        <v>0</v>
      </c>
      <c r="F120" s="169">
        <v>0</v>
      </c>
      <c r="G120" s="169">
        <v>0</v>
      </c>
      <c r="H120" s="156"/>
      <c r="I120" s="156"/>
      <c r="J120" s="156"/>
      <c r="K120" s="156"/>
    </row>
    <row r="121" spans="1:11" ht="14.1" customHeight="1" x14ac:dyDescent="0.25">
      <c r="A121" s="156"/>
      <c r="B121" s="156"/>
      <c r="C121" s="171" t="s">
        <v>72</v>
      </c>
      <c r="D121" s="169">
        <v>0</v>
      </c>
      <c r="E121" s="169">
        <v>0</v>
      </c>
      <c r="F121" s="169">
        <v>0</v>
      </c>
      <c r="G121" s="169">
        <v>0</v>
      </c>
      <c r="H121" s="156"/>
      <c r="I121" s="156"/>
      <c r="J121" s="156"/>
      <c r="K121" s="156"/>
    </row>
    <row r="122" spans="1:11" ht="14.1" customHeight="1" x14ac:dyDescent="0.25">
      <c r="A122" s="156"/>
      <c r="B122" s="156"/>
      <c r="C122" s="171" t="s">
        <v>81</v>
      </c>
      <c r="D122" s="169">
        <v>0</v>
      </c>
      <c r="E122" s="169">
        <v>0</v>
      </c>
      <c r="F122" s="169">
        <v>0</v>
      </c>
      <c r="G122" s="169">
        <v>0</v>
      </c>
      <c r="H122" s="156"/>
      <c r="I122" s="156"/>
      <c r="J122" s="156"/>
      <c r="K122" s="156"/>
    </row>
    <row r="123" spans="1:11" ht="14.1" customHeight="1" x14ac:dyDescent="0.25">
      <c r="A123" s="156"/>
      <c r="B123" s="156"/>
      <c r="C123" s="171" t="s">
        <v>82</v>
      </c>
      <c r="D123" s="169">
        <v>0</v>
      </c>
      <c r="E123" s="169">
        <v>0</v>
      </c>
      <c r="F123" s="169">
        <v>0</v>
      </c>
      <c r="G123" s="169">
        <v>0</v>
      </c>
      <c r="H123" s="156"/>
      <c r="I123" s="156"/>
      <c r="J123" s="156"/>
      <c r="K123" s="156"/>
    </row>
    <row r="124" spans="1:11" ht="14.1" customHeight="1" x14ac:dyDescent="0.25">
      <c r="A124" s="156"/>
      <c r="B124" s="156"/>
      <c r="C124" s="171" t="s">
        <v>83</v>
      </c>
      <c r="D124" s="169">
        <v>0</v>
      </c>
      <c r="E124" s="169">
        <v>0</v>
      </c>
      <c r="F124" s="169">
        <v>0</v>
      </c>
      <c r="G124" s="169">
        <v>0</v>
      </c>
      <c r="H124" s="156"/>
      <c r="I124" s="156"/>
      <c r="J124" s="156"/>
      <c r="K124" s="156"/>
    </row>
    <row r="125" spans="1:11" ht="14.1" customHeight="1" x14ac:dyDescent="0.25">
      <c r="A125" s="156"/>
      <c r="B125" s="156"/>
      <c r="C125" s="171" t="s">
        <v>84</v>
      </c>
      <c r="D125" s="169">
        <v>0</v>
      </c>
      <c r="E125" s="169">
        <v>0</v>
      </c>
      <c r="F125" s="169">
        <v>0</v>
      </c>
      <c r="G125" s="169">
        <v>0</v>
      </c>
      <c r="H125" s="156"/>
      <c r="I125" s="156"/>
      <c r="J125" s="156"/>
      <c r="K125" s="156"/>
    </row>
    <row r="126" spans="1:11" ht="14.1" customHeight="1" x14ac:dyDescent="0.25">
      <c r="A126" s="156"/>
      <c r="B126" s="156"/>
      <c r="C126" s="171" t="s">
        <v>85</v>
      </c>
      <c r="D126" s="415">
        <f>D127</f>
        <v>8061</v>
      </c>
      <c r="E126" s="415">
        <f>E127</f>
        <v>2000</v>
      </c>
      <c r="F126" s="415">
        <f>F127</f>
        <v>2000</v>
      </c>
      <c r="G126" s="415">
        <f>G127</f>
        <v>2000</v>
      </c>
      <c r="H126" s="156"/>
      <c r="I126" s="156"/>
      <c r="J126" s="156"/>
      <c r="K126" s="156"/>
    </row>
    <row r="127" spans="1:11" ht="14.1" customHeight="1" x14ac:dyDescent="0.25">
      <c r="A127" s="156"/>
      <c r="B127" s="156"/>
      <c r="C127" s="171" t="s">
        <v>72</v>
      </c>
      <c r="D127" s="415">
        <v>8061</v>
      </c>
      <c r="E127" s="415">
        <v>2000</v>
      </c>
      <c r="F127" s="415">
        <v>2000</v>
      </c>
      <c r="G127" s="415">
        <v>2000</v>
      </c>
      <c r="H127" s="156"/>
      <c r="I127" s="156"/>
      <c r="J127" s="156"/>
      <c r="K127" s="156"/>
    </row>
    <row r="128" spans="1:11" ht="14.1" customHeight="1" x14ac:dyDescent="0.25">
      <c r="A128" s="156"/>
      <c r="B128" s="156"/>
      <c r="C128" s="171" t="s">
        <v>81</v>
      </c>
      <c r="D128" s="169">
        <v>0</v>
      </c>
      <c r="E128" s="169">
        <v>0</v>
      </c>
      <c r="F128" s="169">
        <v>0</v>
      </c>
      <c r="G128" s="169">
        <v>0</v>
      </c>
      <c r="H128" s="156"/>
      <c r="I128" s="156"/>
      <c r="J128" s="156"/>
      <c r="K128" s="156"/>
    </row>
    <row r="129" spans="1:11" ht="14.1" customHeight="1" x14ac:dyDescent="0.25">
      <c r="A129" s="156"/>
      <c r="B129" s="156"/>
      <c r="C129" s="171" t="s">
        <v>82</v>
      </c>
      <c r="D129" s="169">
        <v>0</v>
      </c>
      <c r="E129" s="169">
        <v>0</v>
      </c>
      <c r="F129" s="169">
        <v>0</v>
      </c>
      <c r="G129" s="169">
        <v>0</v>
      </c>
      <c r="H129" s="156"/>
      <c r="I129" s="156"/>
      <c r="J129" s="156"/>
      <c r="K129" s="156"/>
    </row>
    <row r="130" spans="1:11" ht="14.1" customHeight="1" x14ac:dyDescent="0.25">
      <c r="A130" s="156"/>
      <c r="B130" s="156"/>
      <c r="C130" s="171" t="s">
        <v>83</v>
      </c>
      <c r="D130" s="169">
        <v>0</v>
      </c>
      <c r="E130" s="169">
        <v>0</v>
      </c>
      <c r="F130" s="169">
        <v>0</v>
      </c>
      <c r="G130" s="169">
        <v>0</v>
      </c>
      <c r="H130" s="156"/>
      <c r="I130" s="156"/>
      <c r="J130" s="156"/>
      <c r="K130" s="156"/>
    </row>
    <row r="131" spans="1:11" ht="14.1" customHeight="1" x14ac:dyDescent="0.25">
      <c r="A131" s="156"/>
      <c r="B131" s="156"/>
      <c r="C131" s="171" t="s">
        <v>84</v>
      </c>
      <c r="D131" s="169">
        <v>0</v>
      </c>
      <c r="E131" s="169">
        <v>0</v>
      </c>
      <c r="F131" s="169">
        <v>0</v>
      </c>
      <c r="G131" s="169">
        <v>0</v>
      </c>
      <c r="H131" s="156"/>
      <c r="I131" s="156"/>
      <c r="J131" s="156"/>
      <c r="K131" s="156"/>
    </row>
    <row r="132" spans="1:11" ht="14.1" customHeight="1" x14ac:dyDescent="0.25">
      <c r="A132" s="156"/>
      <c r="B132" s="156"/>
      <c r="C132" s="171" t="s">
        <v>86</v>
      </c>
      <c r="D132" s="169">
        <v>0</v>
      </c>
      <c r="E132" s="169">
        <v>0</v>
      </c>
      <c r="F132" s="169">
        <v>0</v>
      </c>
      <c r="G132" s="169">
        <v>0</v>
      </c>
      <c r="H132" s="156"/>
      <c r="I132" s="156"/>
      <c r="J132" s="156"/>
      <c r="K132" s="156"/>
    </row>
    <row r="133" spans="1:11" ht="14.1" customHeight="1" x14ac:dyDescent="0.25">
      <c r="A133" s="156"/>
      <c r="B133" s="156"/>
      <c r="C133" s="171" t="s">
        <v>72</v>
      </c>
      <c r="D133" s="169">
        <v>0</v>
      </c>
      <c r="E133" s="169">
        <v>0</v>
      </c>
      <c r="F133" s="169">
        <v>0</v>
      </c>
      <c r="G133" s="169">
        <v>0</v>
      </c>
      <c r="H133" s="156"/>
      <c r="I133" s="156"/>
      <c r="J133" s="156"/>
      <c r="K133" s="156"/>
    </row>
    <row r="134" spans="1:11" ht="14.1" customHeight="1" x14ac:dyDescent="0.25">
      <c r="A134" s="156"/>
      <c r="B134" s="156"/>
      <c r="C134" s="171" t="s">
        <v>81</v>
      </c>
      <c r="D134" s="169">
        <v>0</v>
      </c>
      <c r="E134" s="169">
        <v>0</v>
      </c>
      <c r="F134" s="169">
        <v>0</v>
      </c>
      <c r="G134" s="169">
        <v>0</v>
      </c>
      <c r="H134" s="156"/>
      <c r="I134" s="156"/>
      <c r="J134" s="156"/>
      <c r="K134" s="156"/>
    </row>
    <row r="135" spans="1:11" ht="14.1" customHeight="1" x14ac:dyDescent="0.25">
      <c r="A135" s="156"/>
      <c r="B135" s="156"/>
      <c r="C135" s="171" t="s">
        <v>82</v>
      </c>
      <c r="D135" s="169">
        <v>0</v>
      </c>
      <c r="E135" s="169">
        <v>0</v>
      </c>
      <c r="F135" s="169">
        <v>0</v>
      </c>
      <c r="G135" s="169">
        <v>0</v>
      </c>
      <c r="H135" s="156"/>
      <c r="I135" s="156"/>
      <c r="J135" s="156"/>
      <c r="K135" s="156"/>
    </row>
    <row r="136" spans="1:11" ht="14.1" customHeight="1" x14ac:dyDescent="0.25">
      <c r="A136" s="156"/>
      <c r="B136" s="156"/>
      <c r="C136" s="171" t="s">
        <v>83</v>
      </c>
      <c r="D136" s="169">
        <v>0</v>
      </c>
      <c r="E136" s="169">
        <v>0</v>
      </c>
      <c r="F136" s="169">
        <v>0</v>
      </c>
      <c r="G136" s="169">
        <v>0</v>
      </c>
      <c r="H136" s="156"/>
      <c r="I136" s="156"/>
      <c r="J136" s="156"/>
      <c r="K136" s="156"/>
    </row>
    <row r="137" spans="1:11" ht="14.1" customHeight="1" x14ac:dyDescent="0.25">
      <c r="A137" s="156"/>
      <c r="B137" s="156"/>
      <c r="C137" s="171" t="s">
        <v>84</v>
      </c>
      <c r="D137" s="169">
        <v>0</v>
      </c>
      <c r="E137" s="169">
        <v>0</v>
      </c>
      <c r="F137" s="169">
        <v>0</v>
      </c>
      <c r="G137" s="169">
        <v>0</v>
      </c>
      <c r="H137" s="156"/>
      <c r="I137" s="156"/>
      <c r="J137" s="156"/>
      <c r="K137" s="156"/>
    </row>
    <row r="138" spans="1:11" ht="14.1" customHeight="1" x14ac:dyDescent="0.25">
      <c r="A138" s="156"/>
      <c r="B138" s="156"/>
      <c r="C138" s="171" t="s">
        <v>87</v>
      </c>
      <c r="D138" s="169">
        <v>0</v>
      </c>
      <c r="E138" s="169">
        <v>0</v>
      </c>
      <c r="F138" s="169">
        <v>0</v>
      </c>
      <c r="G138" s="169">
        <v>0</v>
      </c>
      <c r="H138" s="156"/>
      <c r="I138" s="156"/>
      <c r="J138" s="156"/>
      <c r="K138" s="156"/>
    </row>
    <row r="139" spans="1:11" ht="14.1" customHeight="1" x14ac:dyDescent="0.25">
      <c r="A139" s="156"/>
      <c r="B139" s="156"/>
      <c r="C139" s="171" t="s">
        <v>88</v>
      </c>
      <c r="D139" s="169">
        <v>0</v>
      </c>
      <c r="E139" s="169">
        <v>0</v>
      </c>
      <c r="F139" s="169">
        <v>0</v>
      </c>
      <c r="G139" s="169">
        <v>0</v>
      </c>
      <c r="H139" s="156"/>
      <c r="I139" s="156"/>
      <c r="J139" s="156"/>
      <c r="K139" s="156"/>
    </row>
    <row r="140" spans="1:11" ht="14.1" customHeight="1" x14ac:dyDescent="0.25">
      <c r="A140" s="156"/>
      <c r="B140" s="156"/>
      <c r="C140" s="170" t="s">
        <v>89</v>
      </c>
      <c r="D140" s="169">
        <f>D132+D126+D120+D117+D114+D111+D108+D105+D102+D99</f>
        <v>8061</v>
      </c>
      <c r="E140" s="169">
        <f>E132+E126+E120+E117+E114+E111+E108+E105+E102+E99</f>
        <v>2000</v>
      </c>
      <c r="F140" s="169">
        <f>F132+F126+F120+F117+F114+F111+F108+F105+F102+F99</f>
        <v>2000</v>
      </c>
      <c r="G140" s="169">
        <f>G132+G126+G120+G117+G114+G111+G108+G105+G102+G99</f>
        <v>2000</v>
      </c>
      <c r="H140" s="156"/>
      <c r="I140" s="156"/>
      <c r="J140" s="156"/>
      <c r="K140" s="156"/>
    </row>
    <row r="141" spans="1:11" ht="14.1" customHeight="1" x14ac:dyDescent="0.25">
      <c r="A141" s="156"/>
      <c r="B141" s="156"/>
      <c r="C141" s="1403" t="s">
        <v>90</v>
      </c>
      <c r="D141" s="1404"/>
      <c r="E141" s="1404"/>
      <c r="F141" s="1404"/>
      <c r="G141" s="1404"/>
      <c r="H141" s="156"/>
      <c r="I141" s="156"/>
      <c r="J141" s="156"/>
      <c r="K141" s="156"/>
    </row>
    <row r="142" spans="1:11" ht="14.1" customHeight="1" x14ac:dyDescent="0.25">
      <c r="A142" s="156"/>
      <c r="B142" s="156"/>
      <c r="C142" s="178"/>
      <c r="D142" s="1403" t="s">
        <v>1369</v>
      </c>
      <c r="E142" s="1404"/>
      <c r="F142" s="1404"/>
      <c r="G142" s="1404"/>
      <c r="H142" s="156"/>
      <c r="I142" s="156"/>
      <c r="J142" s="156"/>
      <c r="K142" s="156"/>
    </row>
    <row r="143" spans="1:11" ht="14.1" customHeight="1" x14ac:dyDescent="0.25">
      <c r="A143" s="156"/>
      <c r="B143" s="156"/>
      <c r="C143" s="177" t="s">
        <v>46</v>
      </c>
      <c r="D143" s="1405"/>
      <c r="E143" s="1406"/>
      <c r="F143" s="1406"/>
      <c r="G143" s="1406"/>
      <c r="H143" s="156"/>
      <c r="I143" s="156"/>
      <c r="J143" s="156"/>
      <c r="K143" s="156"/>
    </row>
    <row r="144" spans="1:11" ht="14.1" customHeight="1" x14ac:dyDescent="0.25">
      <c r="A144" s="156"/>
      <c r="B144" s="156"/>
      <c r="C144" s="154" t="s">
        <v>48</v>
      </c>
      <c r="D144" s="1407" t="s">
        <v>1369</v>
      </c>
      <c r="E144" s="1408"/>
      <c r="F144" s="1408"/>
      <c r="G144" s="1408"/>
      <c r="H144" s="156"/>
      <c r="I144" s="156"/>
      <c r="J144" s="156"/>
      <c r="K144" s="156"/>
    </row>
    <row r="145" spans="1:11" ht="14.1" customHeight="1" x14ac:dyDescent="0.25">
      <c r="A145" s="156"/>
      <c r="B145" s="156"/>
      <c r="C145" s="154" t="s">
        <v>50</v>
      </c>
      <c r="D145" s="1407" t="s">
        <v>1183</v>
      </c>
      <c r="E145" s="1408"/>
      <c r="F145" s="1408"/>
      <c r="G145" s="1408"/>
      <c r="H145" s="156"/>
      <c r="I145" s="156"/>
      <c r="J145" s="156"/>
      <c r="K145" s="156"/>
    </row>
    <row r="146" spans="1:11" ht="15" customHeight="1" x14ac:dyDescent="0.25">
      <c r="A146" s="156"/>
      <c r="B146" s="156"/>
      <c r="C146" s="175"/>
      <c r="D146" s="174">
        <v>2026</v>
      </c>
      <c r="E146" s="174">
        <v>2027</v>
      </c>
      <c r="F146" s="174">
        <v>2028</v>
      </c>
      <c r="G146" s="174">
        <v>2029</v>
      </c>
      <c r="H146" s="156"/>
      <c r="I146" s="156"/>
      <c r="J146" s="156"/>
      <c r="K146" s="156"/>
    </row>
    <row r="147" spans="1:11" ht="15" customHeight="1" x14ac:dyDescent="0.25">
      <c r="A147" s="156"/>
      <c r="B147" s="156"/>
      <c r="C147" s="173"/>
      <c r="D147" s="172" t="s">
        <v>17</v>
      </c>
      <c r="E147" s="172" t="s">
        <v>18</v>
      </c>
      <c r="F147" s="172" t="s">
        <v>18</v>
      </c>
      <c r="G147" s="172" t="s">
        <v>18</v>
      </c>
      <c r="H147" s="156"/>
      <c r="I147" s="156"/>
      <c r="J147" s="156"/>
      <c r="K147" s="156"/>
    </row>
    <row r="148" spans="1:11" ht="14.1" customHeight="1" x14ac:dyDescent="0.25">
      <c r="A148" s="156"/>
      <c r="B148" s="156"/>
      <c r="C148" s="163" t="s">
        <v>52</v>
      </c>
      <c r="D148" s="176">
        <v>5</v>
      </c>
      <c r="E148" s="176">
        <v>4</v>
      </c>
      <c r="F148" s="176">
        <v>4</v>
      </c>
      <c r="G148" s="176">
        <v>4</v>
      </c>
      <c r="H148" s="156"/>
      <c r="I148" s="156"/>
      <c r="J148" s="156"/>
      <c r="K148" s="156"/>
    </row>
    <row r="149" spans="1:11" ht="14.1" customHeight="1" x14ac:dyDescent="0.25">
      <c r="A149" s="156"/>
      <c r="B149" s="156"/>
      <c r="C149" s="163" t="s">
        <v>54</v>
      </c>
      <c r="D149" s="176">
        <v>26939</v>
      </c>
      <c r="E149" s="176">
        <v>2000</v>
      </c>
      <c r="F149" s="176">
        <v>2000</v>
      </c>
      <c r="G149" s="176">
        <v>2000</v>
      </c>
      <c r="H149" s="156"/>
      <c r="I149" s="156"/>
      <c r="J149" s="156"/>
      <c r="K149" s="156"/>
    </row>
    <row r="150" spans="1:11" ht="14.1" customHeight="1" x14ac:dyDescent="0.25">
      <c r="A150" s="156"/>
      <c r="B150" s="156"/>
      <c r="C150" s="163" t="s">
        <v>59</v>
      </c>
      <c r="D150" s="176">
        <f>D149/D148</f>
        <v>5387.8</v>
      </c>
      <c r="E150" s="176">
        <f>E149/E148</f>
        <v>500</v>
      </c>
      <c r="F150" s="176">
        <f>F149/F148</f>
        <v>500</v>
      </c>
      <c r="G150" s="176">
        <f>G149/G148</f>
        <v>500</v>
      </c>
      <c r="H150" s="156"/>
      <c r="I150" s="156"/>
      <c r="J150" s="156"/>
      <c r="K150" s="156"/>
    </row>
    <row r="151" spans="1:11" ht="14.1" customHeight="1" x14ac:dyDescent="0.25">
      <c r="A151" s="156"/>
      <c r="B151" s="156"/>
      <c r="C151" s="163" t="s">
        <v>63</v>
      </c>
      <c r="D151" s="417" t="s">
        <v>53</v>
      </c>
      <c r="E151" s="416">
        <f t="shared" ref="E151:G153" si="1">E148/D148-1</f>
        <v>-0.19999999999999996</v>
      </c>
      <c r="F151" s="416">
        <f t="shared" si="1"/>
        <v>0</v>
      </c>
      <c r="G151" s="416">
        <f t="shared" si="1"/>
        <v>0</v>
      </c>
      <c r="H151" s="156"/>
      <c r="I151" s="156"/>
      <c r="J151" s="156"/>
      <c r="K151" s="156"/>
    </row>
    <row r="152" spans="1:11" ht="14.1" customHeight="1" x14ac:dyDescent="0.25">
      <c r="A152" s="156"/>
      <c r="B152" s="156"/>
      <c r="C152" s="163" t="s">
        <v>65</v>
      </c>
      <c r="D152" s="417" t="s">
        <v>53</v>
      </c>
      <c r="E152" s="416">
        <f t="shared" si="1"/>
        <v>-0.92575819443928875</v>
      </c>
      <c r="F152" s="416">
        <f t="shared" si="1"/>
        <v>0</v>
      </c>
      <c r="G152" s="416">
        <f t="shared" si="1"/>
        <v>0</v>
      </c>
      <c r="H152" s="156"/>
      <c r="I152" s="156"/>
      <c r="J152" s="156"/>
      <c r="K152" s="156"/>
    </row>
    <row r="153" spans="1:11" ht="14.1" customHeight="1" x14ac:dyDescent="0.25">
      <c r="A153" s="156"/>
      <c r="B153" s="156"/>
      <c r="C153" s="163" t="s">
        <v>68</v>
      </c>
      <c r="D153" s="417" t="s">
        <v>53</v>
      </c>
      <c r="E153" s="416">
        <f t="shared" si="1"/>
        <v>-0.90719774304911094</v>
      </c>
      <c r="F153" s="416">
        <f t="shared" si="1"/>
        <v>0</v>
      </c>
      <c r="G153" s="416">
        <f t="shared" si="1"/>
        <v>0</v>
      </c>
      <c r="H153" s="156"/>
      <c r="I153" s="156"/>
      <c r="J153" s="156"/>
      <c r="K153" s="156"/>
    </row>
    <row r="154" spans="1:11" ht="14.1" customHeight="1" x14ac:dyDescent="0.25">
      <c r="A154" s="156"/>
      <c r="B154" s="156"/>
      <c r="C154" s="1409" t="s">
        <v>70</v>
      </c>
      <c r="D154" s="1410"/>
      <c r="E154" s="1410"/>
      <c r="F154" s="1410"/>
      <c r="G154" s="1410"/>
      <c r="H154" s="156"/>
      <c r="I154" s="156"/>
      <c r="J154" s="156"/>
      <c r="K154" s="156"/>
    </row>
    <row r="155" spans="1:11" ht="14.1" customHeight="1" x14ac:dyDescent="0.25">
      <c r="A155" s="156"/>
      <c r="B155" s="156"/>
      <c r="C155" s="175"/>
      <c r="D155" s="174">
        <v>2026</v>
      </c>
      <c r="E155" s="174">
        <v>2027</v>
      </c>
      <c r="F155" s="174">
        <v>2028</v>
      </c>
      <c r="G155" s="174">
        <v>2029</v>
      </c>
      <c r="H155" s="156"/>
      <c r="I155" s="156"/>
      <c r="J155" s="156"/>
      <c r="K155" s="156"/>
    </row>
    <row r="156" spans="1:11" ht="14.1" customHeight="1" x14ac:dyDescent="0.25">
      <c r="A156" s="156"/>
      <c r="B156" s="156"/>
      <c r="C156" s="173"/>
      <c r="D156" s="172" t="s">
        <v>17</v>
      </c>
      <c r="E156" s="172" t="s">
        <v>18</v>
      </c>
      <c r="F156" s="172" t="s">
        <v>18</v>
      </c>
      <c r="G156" s="172" t="s">
        <v>18</v>
      </c>
      <c r="H156" s="156"/>
      <c r="I156" s="156"/>
      <c r="J156" s="156"/>
      <c r="K156" s="156"/>
    </row>
    <row r="157" spans="1:11" ht="14.1" customHeight="1" x14ac:dyDescent="0.25">
      <c r="A157" s="156"/>
      <c r="B157" s="156"/>
      <c r="C157" s="171" t="s">
        <v>71</v>
      </c>
      <c r="D157" s="169">
        <v>0</v>
      </c>
      <c r="E157" s="169">
        <v>0</v>
      </c>
      <c r="F157" s="169">
        <v>0</v>
      </c>
      <c r="G157" s="169">
        <v>0</v>
      </c>
      <c r="H157" s="156"/>
      <c r="I157" s="156"/>
      <c r="J157" s="156"/>
      <c r="K157" s="156"/>
    </row>
    <row r="158" spans="1:11" ht="14.1" customHeight="1" x14ac:dyDescent="0.25">
      <c r="A158" s="156"/>
      <c r="B158" s="156"/>
      <c r="C158" s="171" t="s">
        <v>72</v>
      </c>
      <c r="D158" s="169">
        <v>0</v>
      </c>
      <c r="E158" s="169">
        <v>0</v>
      </c>
      <c r="F158" s="169">
        <v>0</v>
      </c>
      <c r="G158" s="169">
        <v>0</v>
      </c>
      <c r="H158" s="156"/>
      <c r="I158" s="156"/>
      <c r="J158" s="156"/>
      <c r="K158" s="156"/>
    </row>
    <row r="159" spans="1:11" ht="14.1" customHeight="1" x14ac:dyDescent="0.25">
      <c r="A159" s="156"/>
      <c r="B159" s="156"/>
      <c r="C159" s="171" t="s">
        <v>73</v>
      </c>
      <c r="D159" s="169">
        <v>0</v>
      </c>
      <c r="E159" s="169">
        <v>0</v>
      </c>
      <c r="F159" s="169">
        <v>0</v>
      </c>
      <c r="G159" s="169">
        <v>0</v>
      </c>
      <c r="H159" s="156"/>
      <c r="I159" s="156"/>
      <c r="J159" s="156"/>
      <c r="K159" s="156"/>
    </row>
    <row r="160" spans="1:11" ht="14.1" customHeight="1" x14ac:dyDescent="0.25">
      <c r="A160" s="156"/>
      <c r="B160" s="156"/>
      <c r="C160" s="171" t="s">
        <v>74</v>
      </c>
      <c r="D160" s="169">
        <v>0</v>
      </c>
      <c r="E160" s="169">
        <v>0</v>
      </c>
      <c r="F160" s="169">
        <v>0</v>
      </c>
      <c r="G160" s="169">
        <v>0</v>
      </c>
      <c r="H160" s="156"/>
      <c r="I160" s="156"/>
      <c r="J160" s="156"/>
      <c r="K160" s="156"/>
    </row>
    <row r="161" spans="1:11" ht="14.1" customHeight="1" x14ac:dyDescent="0.25">
      <c r="A161" s="156"/>
      <c r="B161" s="156"/>
      <c r="C161" s="171" t="s">
        <v>72</v>
      </c>
      <c r="D161" s="169">
        <v>0</v>
      </c>
      <c r="E161" s="169">
        <v>0</v>
      </c>
      <c r="F161" s="169">
        <v>0</v>
      </c>
      <c r="G161" s="169">
        <v>0</v>
      </c>
      <c r="H161" s="156"/>
      <c r="I161" s="156"/>
      <c r="J161" s="156"/>
      <c r="K161" s="156"/>
    </row>
    <row r="162" spans="1:11" ht="14.1" customHeight="1" x14ac:dyDescent="0.25">
      <c r="A162" s="156"/>
      <c r="B162" s="156"/>
      <c r="C162" s="171" t="s">
        <v>73</v>
      </c>
      <c r="D162" s="169">
        <v>0</v>
      </c>
      <c r="E162" s="169">
        <v>0</v>
      </c>
      <c r="F162" s="169">
        <v>0</v>
      </c>
      <c r="G162" s="169">
        <v>0</v>
      </c>
      <c r="H162" s="156"/>
      <c r="I162" s="156"/>
      <c r="J162" s="156"/>
      <c r="K162" s="156"/>
    </row>
    <row r="163" spans="1:11" ht="14.1" customHeight="1" x14ac:dyDescent="0.25">
      <c r="A163" s="156"/>
      <c r="B163" s="156"/>
      <c r="C163" s="171" t="s">
        <v>75</v>
      </c>
      <c r="D163" s="169">
        <v>0</v>
      </c>
      <c r="E163" s="169">
        <v>0</v>
      </c>
      <c r="F163" s="169">
        <v>0</v>
      </c>
      <c r="G163" s="169">
        <v>0</v>
      </c>
      <c r="H163" s="156"/>
      <c r="I163" s="156"/>
      <c r="J163" s="156"/>
      <c r="K163" s="156"/>
    </row>
    <row r="164" spans="1:11" ht="14.1" customHeight="1" x14ac:dyDescent="0.25">
      <c r="A164" s="156"/>
      <c r="B164" s="156"/>
      <c r="C164" s="171" t="s">
        <v>72</v>
      </c>
      <c r="D164" s="169">
        <v>0</v>
      </c>
      <c r="E164" s="169">
        <v>0</v>
      </c>
      <c r="F164" s="169">
        <v>0</v>
      </c>
      <c r="G164" s="169">
        <v>0</v>
      </c>
      <c r="H164" s="156"/>
      <c r="I164" s="156"/>
      <c r="J164" s="156"/>
      <c r="K164" s="156"/>
    </row>
    <row r="165" spans="1:11" ht="14.1" customHeight="1" x14ac:dyDescent="0.25">
      <c r="A165" s="156"/>
      <c r="B165" s="156"/>
      <c r="C165" s="171" t="s">
        <v>73</v>
      </c>
      <c r="D165" s="169">
        <v>0</v>
      </c>
      <c r="E165" s="169">
        <v>0</v>
      </c>
      <c r="F165" s="169">
        <v>0</v>
      </c>
      <c r="G165" s="169">
        <v>0</v>
      </c>
      <c r="H165" s="156"/>
      <c r="I165" s="156"/>
      <c r="J165" s="156"/>
      <c r="K165" s="156"/>
    </row>
    <row r="166" spans="1:11" ht="14.1" customHeight="1" x14ac:dyDescent="0.25">
      <c r="A166" s="156"/>
      <c r="B166" s="156"/>
      <c r="C166" s="171" t="s">
        <v>76</v>
      </c>
      <c r="D166" s="169">
        <v>0</v>
      </c>
      <c r="E166" s="169">
        <v>0</v>
      </c>
      <c r="F166" s="169">
        <v>0</v>
      </c>
      <c r="G166" s="169">
        <v>0</v>
      </c>
      <c r="H166" s="156"/>
      <c r="I166" s="156"/>
      <c r="J166" s="156"/>
      <c r="K166" s="156"/>
    </row>
    <row r="167" spans="1:11" ht="14.1" customHeight="1" x14ac:dyDescent="0.25">
      <c r="A167" s="156"/>
      <c r="B167" s="156"/>
      <c r="C167" s="171" t="s">
        <v>72</v>
      </c>
      <c r="D167" s="169">
        <v>0</v>
      </c>
      <c r="E167" s="169">
        <v>0</v>
      </c>
      <c r="F167" s="169">
        <v>0</v>
      </c>
      <c r="G167" s="169">
        <v>0</v>
      </c>
      <c r="H167" s="156"/>
      <c r="I167" s="156"/>
      <c r="J167" s="156"/>
      <c r="K167" s="156"/>
    </row>
    <row r="168" spans="1:11" ht="14.1" customHeight="1" x14ac:dyDescent="0.25">
      <c r="A168" s="156"/>
      <c r="B168" s="156"/>
      <c r="C168" s="171" t="s">
        <v>73</v>
      </c>
      <c r="D168" s="169">
        <v>0</v>
      </c>
      <c r="E168" s="169">
        <v>0</v>
      </c>
      <c r="F168" s="169">
        <v>0</v>
      </c>
      <c r="G168" s="169">
        <v>0</v>
      </c>
      <c r="H168" s="156"/>
      <c r="I168" s="156"/>
      <c r="J168" s="156"/>
      <c r="K168" s="156"/>
    </row>
    <row r="169" spans="1:11" ht="14.1" customHeight="1" x14ac:dyDescent="0.25">
      <c r="A169" s="156"/>
      <c r="B169" s="156"/>
      <c r="C169" s="171" t="s">
        <v>77</v>
      </c>
      <c r="D169" s="169">
        <v>0</v>
      </c>
      <c r="E169" s="169">
        <v>0</v>
      </c>
      <c r="F169" s="169">
        <v>0</v>
      </c>
      <c r="G169" s="169">
        <v>0</v>
      </c>
      <c r="H169" s="156"/>
      <c r="I169" s="156"/>
      <c r="J169" s="156"/>
      <c r="K169" s="156"/>
    </row>
    <row r="170" spans="1:11" ht="14.1" customHeight="1" x14ac:dyDescent="0.25">
      <c r="A170" s="156"/>
      <c r="B170" s="156"/>
      <c r="C170" s="171" t="s">
        <v>72</v>
      </c>
      <c r="D170" s="169">
        <v>0</v>
      </c>
      <c r="E170" s="169">
        <v>0</v>
      </c>
      <c r="F170" s="169">
        <v>0</v>
      </c>
      <c r="G170" s="169">
        <v>0</v>
      </c>
      <c r="H170" s="156"/>
      <c r="I170" s="156"/>
      <c r="J170" s="156"/>
      <c r="K170" s="156"/>
    </row>
    <row r="171" spans="1:11" ht="14.1" customHeight="1" x14ac:dyDescent="0.25">
      <c r="A171" s="156"/>
      <c r="B171" s="156"/>
      <c r="C171" s="171" t="s">
        <v>73</v>
      </c>
      <c r="D171" s="169">
        <v>0</v>
      </c>
      <c r="E171" s="169">
        <v>0</v>
      </c>
      <c r="F171" s="169">
        <v>0</v>
      </c>
      <c r="G171" s="169">
        <v>0</v>
      </c>
      <c r="H171" s="156"/>
      <c r="I171" s="156"/>
      <c r="J171" s="156"/>
      <c r="K171" s="156"/>
    </row>
    <row r="172" spans="1:11" ht="14.1" customHeight="1" x14ac:dyDescent="0.25">
      <c r="A172" s="156"/>
      <c r="B172" s="156"/>
      <c r="C172" s="171" t="s">
        <v>78</v>
      </c>
      <c r="D172" s="169">
        <v>0</v>
      </c>
      <c r="E172" s="169">
        <v>0</v>
      </c>
      <c r="F172" s="169">
        <v>0</v>
      </c>
      <c r="G172" s="169">
        <v>0</v>
      </c>
      <c r="H172" s="156"/>
      <c r="I172" s="156"/>
      <c r="J172" s="156"/>
      <c r="K172" s="156"/>
    </row>
    <row r="173" spans="1:11" ht="14.1" customHeight="1" x14ac:dyDescent="0.25">
      <c r="A173" s="156"/>
      <c r="B173" s="156"/>
      <c r="C173" s="171" t="s">
        <v>72</v>
      </c>
      <c r="D173" s="169">
        <v>0</v>
      </c>
      <c r="E173" s="169">
        <v>0</v>
      </c>
      <c r="F173" s="169">
        <v>0</v>
      </c>
      <c r="G173" s="169">
        <v>0</v>
      </c>
      <c r="H173" s="156"/>
      <c r="I173" s="156"/>
      <c r="J173" s="156"/>
      <c r="K173" s="156"/>
    </row>
    <row r="174" spans="1:11" ht="14.1" customHeight="1" x14ac:dyDescent="0.25">
      <c r="A174" s="156"/>
      <c r="B174" s="156"/>
      <c r="C174" s="171" t="s">
        <v>73</v>
      </c>
      <c r="D174" s="169">
        <v>0</v>
      </c>
      <c r="E174" s="169">
        <v>0</v>
      </c>
      <c r="F174" s="169">
        <v>0</v>
      </c>
      <c r="G174" s="169">
        <v>0</v>
      </c>
      <c r="H174" s="156"/>
      <c r="I174" s="156"/>
      <c r="J174" s="156"/>
      <c r="K174" s="156"/>
    </row>
    <row r="175" spans="1:11" ht="14.1" customHeight="1" x14ac:dyDescent="0.25">
      <c r="A175" s="156"/>
      <c r="B175" s="156"/>
      <c r="C175" s="171" t="s">
        <v>79</v>
      </c>
      <c r="D175" s="169">
        <v>0</v>
      </c>
      <c r="E175" s="169">
        <v>0</v>
      </c>
      <c r="F175" s="169">
        <v>0</v>
      </c>
      <c r="G175" s="169">
        <v>0</v>
      </c>
      <c r="H175" s="156"/>
      <c r="I175" s="156"/>
      <c r="J175" s="156"/>
      <c r="K175" s="156"/>
    </row>
    <row r="176" spans="1:11" ht="14.1" customHeight="1" x14ac:dyDescent="0.25">
      <c r="A176" s="156"/>
      <c r="B176" s="156"/>
      <c r="C176" s="171" t="s">
        <v>72</v>
      </c>
      <c r="D176" s="169">
        <v>0</v>
      </c>
      <c r="E176" s="169">
        <v>0</v>
      </c>
      <c r="F176" s="169">
        <v>0</v>
      </c>
      <c r="G176" s="169">
        <v>0</v>
      </c>
      <c r="H176" s="156"/>
      <c r="I176" s="156"/>
      <c r="J176" s="156"/>
      <c r="K176" s="156"/>
    </row>
    <row r="177" spans="1:11" ht="14.1" customHeight="1" x14ac:dyDescent="0.25">
      <c r="A177" s="156"/>
      <c r="B177" s="156"/>
      <c r="C177" s="171" t="s">
        <v>73</v>
      </c>
      <c r="D177" s="169">
        <v>0</v>
      </c>
      <c r="E177" s="169">
        <v>0</v>
      </c>
      <c r="F177" s="169">
        <v>0</v>
      </c>
      <c r="G177" s="169">
        <v>0</v>
      </c>
      <c r="H177" s="156"/>
      <c r="I177" s="156"/>
      <c r="J177" s="156"/>
      <c r="K177" s="156"/>
    </row>
    <row r="178" spans="1:11" ht="14.1" customHeight="1" x14ac:dyDescent="0.25">
      <c r="A178" s="156"/>
      <c r="B178" s="156"/>
      <c r="C178" s="171" t="s">
        <v>80</v>
      </c>
      <c r="D178" s="169">
        <v>0</v>
      </c>
      <c r="E178" s="169">
        <v>0</v>
      </c>
      <c r="F178" s="169">
        <v>0</v>
      </c>
      <c r="G178" s="169">
        <v>0</v>
      </c>
      <c r="H178" s="156"/>
      <c r="I178" s="156"/>
      <c r="J178" s="156"/>
      <c r="K178" s="156"/>
    </row>
    <row r="179" spans="1:11" ht="14.1" customHeight="1" x14ac:dyDescent="0.25">
      <c r="A179" s="156"/>
      <c r="B179" s="156"/>
      <c r="C179" s="171" t="s">
        <v>72</v>
      </c>
      <c r="D179" s="169">
        <v>0</v>
      </c>
      <c r="E179" s="169">
        <v>0</v>
      </c>
      <c r="F179" s="169">
        <v>0</v>
      </c>
      <c r="G179" s="169">
        <v>0</v>
      </c>
      <c r="H179" s="156"/>
      <c r="I179" s="156"/>
      <c r="J179" s="156"/>
      <c r="K179" s="156"/>
    </row>
    <row r="180" spans="1:11" ht="14.1" customHeight="1" x14ac:dyDescent="0.25">
      <c r="A180" s="156"/>
      <c r="B180" s="156"/>
      <c r="C180" s="171" t="s">
        <v>81</v>
      </c>
      <c r="D180" s="169">
        <v>0</v>
      </c>
      <c r="E180" s="169">
        <v>0</v>
      </c>
      <c r="F180" s="169">
        <v>0</v>
      </c>
      <c r="G180" s="169">
        <v>0</v>
      </c>
      <c r="H180" s="156"/>
      <c r="I180" s="156"/>
      <c r="J180" s="156"/>
      <c r="K180" s="156"/>
    </row>
    <row r="181" spans="1:11" ht="14.1" customHeight="1" x14ac:dyDescent="0.25">
      <c r="A181" s="156"/>
      <c r="B181" s="156"/>
      <c r="C181" s="171" t="s">
        <v>82</v>
      </c>
      <c r="D181" s="169">
        <v>0</v>
      </c>
      <c r="E181" s="169">
        <v>0</v>
      </c>
      <c r="F181" s="169">
        <v>0</v>
      </c>
      <c r="G181" s="169">
        <v>0</v>
      </c>
      <c r="H181" s="156"/>
      <c r="I181" s="156"/>
      <c r="J181" s="156"/>
      <c r="K181" s="156"/>
    </row>
    <row r="182" spans="1:11" ht="14.1" customHeight="1" x14ac:dyDescent="0.25">
      <c r="A182" s="156"/>
      <c r="B182" s="156"/>
      <c r="C182" s="171" t="s">
        <v>83</v>
      </c>
      <c r="D182" s="169">
        <v>0</v>
      </c>
      <c r="E182" s="169">
        <v>0</v>
      </c>
      <c r="F182" s="169">
        <v>0</v>
      </c>
      <c r="G182" s="169">
        <v>0</v>
      </c>
      <c r="H182" s="156"/>
      <c r="I182" s="156"/>
      <c r="J182" s="156"/>
      <c r="K182" s="156"/>
    </row>
    <row r="183" spans="1:11" ht="14.1" customHeight="1" x14ac:dyDescent="0.25">
      <c r="A183" s="156"/>
      <c r="B183" s="156"/>
      <c r="C183" s="171" t="s">
        <v>84</v>
      </c>
      <c r="D183" s="169">
        <v>0</v>
      </c>
      <c r="E183" s="169">
        <v>0</v>
      </c>
      <c r="F183" s="169">
        <v>0</v>
      </c>
      <c r="G183" s="169">
        <v>0</v>
      </c>
      <c r="H183" s="156"/>
      <c r="I183" s="156"/>
      <c r="J183" s="156"/>
      <c r="K183" s="156"/>
    </row>
    <row r="184" spans="1:11" ht="14.1" customHeight="1" x14ac:dyDescent="0.25">
      <c r="A184" s="156"/>
      <c r="B184" s="156"/>
      <c r="C184" s="171" t="s">
        <v>85</v>
      </c>
      <c r="D184" s="169">
        <f>D185</f>
        <v>26939</v>
      </c>
      <c r="E184" s="169">
        <f>E185</f>
        <v>2000</v>
      </c>
      <c r="F184" s="169">
        <f>F185</f>
        <v>2000</v>
      </c>
      <c r="G184" s="169">
        <f>G185</f>
        <v>2000</v>
      </c>
      <c r="H184" s="156"/>
      <c r="I184" s="156"/>
      <c r="J184" s="156"/>
      <c r="K184" s="156"/>
    </row>
    <row r="185" spans="1:11" ht="14.1" customHeight="1" x14ac:dyDescent="0.25">
      <c r="A185" s="156"/>
      <c r="B185" s="156"/>
      <c r="C185" s="171" t="s">
        <v>72</v>
      </c>
      <c r="D185" s="415">
        <v>26939</v>
      </c>
      <c r="E185" s="415">
        <v>2000</v>
      </c>
      <c r="F185" s="415">
        <v>2000</v>
      </c>
      <c r="G185" s="415">
        <v>2000</v>
      </c>
      <c r="H185" s="156"/>
      <c r="I185" s="156"/>
      <c r="J185" s="156"/>
      <c r="K185" s="156"/>
    </row>
    <row r="186" spans="1:11" ht="14.1" customHeight="1" x14ac:dyDescent="0.25">
      <c r="A186" s="156"/>
      <c r="B186" s="156"/>
      <c r="C186" s="171" t="s">
        <v>81</v>
      </c>
      <c r="D186" s="169">
        <v>0</v>
      </c>
      <c r="E186" s="169">
        <v>0</v>
      </c>
      <c r="F186" s="169">
        <v>0</v>
      </c>
      <c r="G186" s="169">
        <v>0</v>
      </c>
      <c r="H186" s="156"/>
      <c r="I186" s="156"/>
      <c r="J186" s="156"/>
      <c r="K186" s="156"/>
    </row>
    <row r="187" spans="1:11" ht="14.1" customHeight="1" x14ac:dyDescent="0.25">
      <c r="A187" s="156"/>
      <c r="B187" s="156"/>
      <c r="C187" s="171" t="s">
        <v>82</v>
      </c>
      <c r="D187" s="169">
        <v>0</v>
      </c>
      <c r="E187" s="169">
        <v>0</v>
      </c>
      <c r="F187" s="169">
        <v>0</v>
      </c>
      <c r="G187" s="169">
        <v>0</v>
      </c>
      <c r="H187" s="156"/>
      <c r="I187" s="156"/>
      <c r="J187" s="156"/>
      <c r="K187" s="156"/>
    </row>
    <row r="188" spans="1:11" ht="14.1" customHeight="1" x14ac:dyDescent="0.25">
      <c r="A188" s="156"/>
      <c r="B188" s="156"/>
      <c r="C188" s="171" t="s">
        <v>83</v>
      </c>
      <c r="D188" s="169">
        <v>0</v>
      </c>
      <c r="E188" s="169">
        <v>0</v>
      </c>
      <c r="F188" s="169">
        <v>0</v>
      </c>
      <c r="G188" s="169">
        <v>0</v>
      </c>
      <c r="H188" s="156"/>
      <c r="I188" s="156"/>
      <c r="J188" s="156"/>
      <c r="K188" s="156"/>
    </row>
    <row r="189" spans="1:11" ht="14.1" customHeight="1" x14ac:dyDescent="0.25">
      <c r="A189" s="156"/>
      <c r="B189" s="156"/>
      <c r="C189" s="171" t="s">
        <v>84</v>
      </c>
      <c r="D189" s="169">
        <v>0</v>
      </c>
      <c r="E189" s="169">
        <v>0</v>
      </c>
      <c r="F189" s="169">
        <v>0</v>
      </c>
      <c r="G189" s="169">
        <v>0</v>
      </c>
      <c r="H189" s="156"/>
      <c r="I189" s="156"/>
      <c r="J189" s="156"/>
      <c r="K189" s="156"/>
    </row>
    <row r="190" spans="1:11" ht="14.1" customHeight="1" x14ac:dyDescent="0.25">
      <c r="A190" s="156"/>
      <c r="B190" s="156"/>
      <c r="C190" s="171" t="s">
        <v>86</v>
      </c>
      <c r="D190" s="169">
        <v>0</v>
      </c>
      <c r="E190" s="169">
        <v>0</v>
      </c>
      <c r="F190" s="169">
        <v>0</v>
      </c>
      <c r="G190" s="169">
        <v>0</v>
      </c>
      <c r="H190" s="156"/>
      <c r="I190" s="156"/>
      <c r="J190" s="156"/>
      <c r="K190" s="156"/>
    </row>
    <row r="191" spans="1:11" ht="14.1" customHeight="1" x14ac:dyDescent="0.25">
      <c r="A191" s="156"/>
      <c r="B191" s="156"/>
      <c r="C191" s="171" t="s">
        <v>72</v>
      </c>
      <c r="D191" s="169">
        <v>0</v>
      </c>
      <c r="E191" s="169">
        <v>0</v>
      </c>
      <c r="F191" s="169">
        <v>0</v>
      </c>
      <c r="G191" s="169">
        <v>0</v>
      </c>
      <c r="H191" s="156"/>
      <c r="I191" s="156"/>
      <c r="J191" s="156"/>
      <c r="K191" s="156"/>
    </row>
    <row r="192" spans="1:11" ht="14.1" customHeight="1" x14ac:dyDescent="0.25">
      <c r="A192" s="156"/>
      <c r="B192" s="156"/>
      <c r="C192" s="171" t="s">
        <v>81</v>
      </c>
      <c r="D192" s="169">
        <v>0</v>
      </c>
      <c r="E192" s="169">
        <v>0</v>
      </c>
      <c r="F192" s="169">
        <v>0</v>
      </c>
      <c r="G192" s="169">
        <v>0</v>
      </c>
      <c r="H192" s="156"/>
      <c r="I192" s="156"/>
      <c r="J192" s="156"/>
      <c r="K192" s="156"/>
    </row>
    <row r="193" spans="1:11" ht="14.1" customHeight="1" x14ac:dyDescent="0.25">
      <c r="A193" s="156"/>
      <c r="B193" s="156"/>
      <c r="C193" s="171" t="s">
        <v>82</v>
      </c>
      <c r="D193" s="169">
        <v>0</v>
      </c>
      <c r="E193" s="169">
        <v>0</v>
      </c>
      <c r="F193" s="169">
        <v>0</v>
      </c>
      <c r="G193" s="169">
        <v>0</v>
      </c>
      <c r="H193" s="156"/>
      <c r="I193" s="156"/>
      <c r="J193" s="156"/>
      <c r="K193" s="156"/>
    </row>
    <row r="194" spans="1:11" ht="14.1" customHeight="1" x14ac:dyDescent="0.25">
      <c r="A194" s="156"/>
      <c r="B194" s="156"/>
      <c r="C194" s="171" t="s">
        <v>83</v>
      </c>
      <c r="D194" s="169">
        <v>0</v>
      </c>
      <c r="E194" s="169">
        <v>0</v>
      </c>
      <c r="F194" s="169">
        <v>0</v>
      </c>
      <c r="G194" s="169">
        <v>0</v>
      </c>
      <c r="H194" s="156"/>
      <c r="I194" s="156"/>
      <c r="J194" s="156"/>
      <c r="K194" s="156"/>
    </row>
    <row r="195" spans="1:11" ht="14.1" customHeight="1" x14ac:dyDescent="0.25">
      <c r="A195" s="156"/>
      <c r="B195" s="156"/>
      <c r="C195" s="171" t="s">
        <v>84</v>
      </c>
      <c r="D195" s="169">
        <v>0</v>
      </c>
      <c r="E195" s="169">
        <v>0</v>
      </c>
      <c r="F195" s="169">
        <v>0</v>
      </c>
      <c r="G195" s="169">
        <v>0</v>
      </c>
      <c r="H195" s="156"/>
      <c r="I195" s="156"/>
      <c r="J195" s="156"/>
      <c r="K195" s="156"/>
    </row>
    <row r="196" spans="1:11" ht="14.1" customHeight="1" x14ac:dyDescent="0.25">
      <c r="A196" s="156"/>
      <c r="B196" s="156"/>
      <c r="C196" s="171" t="s">
        <v>87</v>
      </c>
      <c r="D196" s="169">
        <v>0</v>
      </c>
      <c r="E196" s="169">
        <v>0</v>
      </c>
      <c r="F196" s="169">
        <v>0</v>
      </c>
      <c r="G196" s="169">
        <v>0</v>
      </c>
      <c r="H196" s="156"/>
      <c r="I196" s="156"/>
      <c r="J196" s="156"/>
      <c r="K196" s="156"/>
    </row>
    <row r="197" spans="1:11" ht="14.1" customHeight="1" x14ac:dyDescent="0.25">
      <c r="A197" s="156"/>
      <c r="B197" s="156"/>
      <c r="C197" s="171" t="s">
        <v>88</v>
      </c>
      <c r="D197" s="169">
        <v>0</v>
      </c>
      <c r="E197" s="169">
        <v>0</v>
      </c>
      <c r="F197" s="169">
        <v>0</v>
      </c>
      <c r="G197" s="169">
        <v>0</v>
      </c>
      <c r="H197" s="156"/>
      <c r="I197" s="156"/>
      <c r="J197" s="156"/>
      <c r="K197" s="156"/>
    </row>
    <row r="198" spans="1:11" ht="14.1" customHeight="1" x14ac:dyDescent="0.25">
      <c r="A198" s="156"/>
      <c r="B198" s="156"/>
      <c r="C198" s="170" t="s">
        <v>89</v>
      </c>
      <c r="D198" s="169">
        <f>D196+D190+D184+D178+D175+D172+D169+D166+D163+D160+D157</f>
        <v>26939</v>
      </c>
      <c r="E198" s="169">
        <f>E196+E190+E184+E178+E175+E172+E169+E166+E163+E160+E157</f>
        <v>2000</v>
      </c>
      <c r="F198" s="169">
        <f>F196+F190+F184+F178+F175+F172+F169+F166+F163+F160+F157</f>
        <v>2000</v>
      </c>
      <c r="G198" s="169">
        <f>G196+G190+G184+G178+G175+G172+G169+G166+G163+G160+G157</f>
        <v>2000</v>
      </c>
      <c r="H198" s="156"/>
      <c r="I198" s="156"/>
      <c r="J198" s="156"/>
      <c r="K198" s="156"/>
    </row>
    <row r="199" spans="1:11" ht="15" customHeight="1" x14ac:dyDescent="0.25">
      <c r="A199" s="156"/>
      <c r="B199" s="156"/>
      <c r="C199" s="168" t="s">
        <v>53</v>
      </c>
      <c r="D199" s="167" t="s">
        <v>53</v>
      </c>
      <c r="E199" s="167" t="s">
        <v>53</v>
      </c>
      <c r="F199" s="167" t="s">
        <v>53</v>
      </c>
      <c r="G199" s="167" t="s">
        <v>53</v>
      </c>
      <c r="H199" s="156"/>
      <c r="I199" s="156"/>
      <c r="J199" s="156"/>
      <c r="K199" s="156"/>
    </row>
    <row r="200" spans="1:11" ht="15" customHeight="1" x14ac:dyDescent="0.25">
      <c r="A200" s="156"/>
      <c r="B200" s="156"/>
      <c r="C200" s="166" t="s">
        <v>156</v>
      </c>
      <c r="D200" s="165">
        <f>D198+D140+D82</f>
        <v>287641</v>
      </c>
      <c r="E200" s="165">
        <f>E198+E140+E82</f>
        <v>257092</v>
      </c>
      <c r="F200" s="165">
        <f>F198+F140+F82</f>
        <v>258139</v>
      </c>
      <c r="G200" s="165">
        <f>G198+G140+G82</f>
        <v>259186</v>
      </c>
      <c r="H200" s="156"/>
      <c r="I200" s="182"/>
      <c r="J200" s="156"/>
      <c r="K200" s="156"/>
    </row>
    <row r="201" spans="1:11" ht="15" customHeight="1" x14ac:dyDescent="0.25">
      <c r="A201" s="156"/>
      <c r="B201" s="156"/>
      <c r="C201" s="163" t="s">
        <v>71</v>
      </c>
      <c r="D201" s="162">
        <f t="shared" ref="D201:G202" si="2">D157+D99+D41</f>
        <v>164234</v>
      </c>
      <c r="E201" s="162">
        <f t="shared" si="2"/>
        <v>164685</v>
      </c>
      <c r="F201" s="162">
        <f t="shared" si="2"/>
        <v>165732</v>
      </c>
      <c r="G201" s="162">
        <f t="shared" si="2"/>
        <v>166779</v>
      </c>
      <c r="H201" s="156"/>
      <c r="I201" s="156"/>
      <c r="J201" s="156"/>
      <c r="K201" s="156"/>
    </row>
    <row r="202" spans="1:11" ht="15" customHeight="1" x14ac:dyDescent="0.25">
      <c r="A202" s="156"/>
      <c r="B202" s="156"/>
      <c r="C202" s="163" t="s">
        <v>72</v>
      </c>
      <c r="D202" s="162">
        <f t="shared" si="2"/>
        <v>164234</v>
      </c>
      <c r="E202" s="162">
        <f t="shared" si="2"/>
        <v>164685</v>
      </c>
      <c r="F202" s="162">
        <f t="shared" si="2"/>
        <v>165732</v>
      </c>
      <c r="G202" s="162">
        <f t="shared" si="2"/>
        <v>166779</v>
      </c>
      <c r="H202" s="156"/>
      <c r="I202" s="156"/>
      <c r="J202" s="156"/>
      <c r="K202" s="156"/>
    </row>
    <row r="203" spans="1:11" ht="15" customHeight="1" x14ac:dyDescent="0.25">
      <c r="A203" s="156"/>
      <c r="B203" s="156"/>
      <c r="C203" s="163" t="s">
        <v>73</v>
      </c>
      <c r="D203" s="162">
        <v>0</v>
      </c>
      <c r="E203" s="162">
        <v>0</v>
      </c>
      <c r="F203" s="162">
        <v>0</v>
      </c>
      <c r="G203" s="162">
        <v>0</v>
      </c>
      <c r="H203" s="156"/>
      <c r="I203" s="156"/>
      <c r="J203" s="156"/>
      <c r="K203" s="156"/>
    </row>
    <row r="204" spans="1:11" ht="15" customHeight="1" x14ac:dyDescent="0.25">
      <c r="A204" s="156"/>
      <c r="B204" s="156"/>
      <c r="C204" s="163" t="s">
        <v>74</v>
      </c>
      <c r="D204" s="162">
        <f t="shared" ref="D204:G205" si="3">D160+D102+D44</f>
        <v>31407</v>
      </c>
      <c r="E204" s="162">
        <f t="shared" si="3"/>
        <v>31407</v>
      </c>
      <c r="F204" s="162">
        <f t="shared" si="3"/>
        <v>31407</v>
      </c>
      <c r="G204" s="162">
        <f t="shared" si="3"/>
        <v>31407</v>
      </c>
      <c r="H204" s="156"/>
      <c r="I204" s="156"/>
      <c r="J204" s="156"/>
      <c r="K204" s="156"/>
    </row>
    <row r="205" spans="1:11" ht="15" customHeight="1" x14ac:dyDescent="0.25">
      <c r="A205" s="156"/>
      <c r="B205" s="156"/>
      <c r="C205" s="163" t="s">
        <v>72</v>
      </c>
      <c r="D205" s="162">
        <f t="shared" si="3"/>
        <v>31407</v>
      </c>
      <c r="E205" s="162">
        <f t="shared" si="3"/>
        <v>31407</v>
      </c>
      <c r="F205" s="162">
        <f t="shared" si="3"/>
        <v>31407</v>
      </c>
      <c r="G205" s="162">
        <f t="shared" si="3"/>
        <v>31407</v>
      </c>
      <c r="H205" s="156"/>
      <c r="I205" s="156"/>
      <c r="J205" s="156"/>
      <c r="K205" s="156"/>
    </row>
    <row r="206" spans="1:11" ht="15" customHeight="1" x14ac:dyDescent="0.25">
      <c r="A206" s="156"/>
      <c r="B206" s="156"/>
      <c r="C206" s="163" t="s">
        <v>73</v>
      </c>
      <c r="D206" s="162">
        <v>0</v>
      </c>
      <c r="E206" s="162">
        <v>0</v>
      </c>
      <c r="F206" s="162">
        <v>0</v>
      </c>
      <c r="G206" s="162">
        <v>0</v>
      </c>
      <c r="H206" s="156"/>
      <c r="I206" s="156"/>
      <c r="J206" s="156"/>
      <c r="K206" s="156"/>
    </row>
    <row r="207" spans="1:11" ht="15" customHeight="1" x14ac:dyDescent="0.25">
      <c r="A207" s="156"/>
      <c r="B207" s="156"/>
      <c r="C207" s="163" t="s">
        <v>75</v>
      </c>
      <c r="D207" s="162">
        <f t="shared" ref="D207:G208" si="4">D163+D105+D47</f>
        <v>57000</v>
      </c>
      <c r="E207" s="162">
        <f t="shared" si="4"/>
        <v>57000</v>
      </c>
      <c r="F207" s="162">
        <f t="shared" si="4"/>
        <v>57000</v>
      </c>
      <c r="G207" s="162">
        <f t="shared" si="4"/>
        <v>57000</v>
      </c>
      <c r="H207" s="156"/>
      <c r="I207" s="156"/>
      <c r="J207" s="156"/>
      <c r="K207" s="156"/>
    </row>
    <row r="208" spans="1:11" ht="15" customHeight="1" x14ac:dyDescent="0.25">
      <c r="A208" s="156"/>
      <c r="B208" s="156"/>
      <c r="C208" s="163" t="s">
        <v>72</v>
      </c>
      <c r="D208" s="162">
        <f t="shared" si="4"/>
        <v>57000</v>
      </c>
      <c r="E208" s="162">
        <f t="shared" si="4"/>
        <v>57000</v>
      </c>
      <c r="F208" s="162">
        <f t="shared" si="4"/>
        <v>57000</v>
      </c>
      <c r="G208" s="162">
        <f t="shared" si="4"/>
        <v>57000</v>
      </c>
      <c r="H208" s="156"/>
      <c r="I208" s="156"/>
      <c r="J208" s="156"/>
      <c r="K208" s="156"/>
    </row>
    <row r="209" spans="1:11" ht="15" customHeight="1" x14ac:dyDescent="0.25">
      <c r="A209" s="156"/>
      <c r="B209" s="156"/>
      <c r="C209" s="163" t="s">
        <v>73</v>
      </c>
      <c r="D209" s="162">
        <v>0</v>
      </c>
      <c r="E209" s="162">
        <v>0</v>
      </c>
      <c r="F209" s="162">
        <v>0</v>
      </c>
      <c r="G209" s="162">
        <v>0</v>
      </c>
      <c r="H209" s="156"/>
      <c r="I209" s="156"/>
      <c r="J209" s="156"/>
      <c r="K209" s="156"/>
    </row>
    <row r="210" spans="1:11" ht="15" customHeight="1" x14ac:dyDescent="0.25">
      <c r="A210" s="156"/>
      <c r="B210" s="156"/>
      <c r="C210" s="163" t="s">
        <v>76</v>
      </c>
      <c r="D210" s="162">
        <v>0</v>
      </c>
      <c r="E210" s="162">
        <v>0</v>
      </c>
      <c r="F210" s="162">
        <v>0</v>
      </c>
      <c r="G210" s="162">
        <v>0</v>
      </c>
      <c r="H210" s="156"/>
      <c r="I210" s="156"/>
      <c r="J210" s="156"/>
      <c r="K210" s="156"/>
    </row>
    <row r="211" spans="1:11" ht="15" customHeight="1" x14ac:dyDescent="0.25">
      <c r="A211" s="156"/>
      <c r="B211" s="156"/>
      <c r="C211" s="163" t="s">
        <v>72</v>
      </c>
      <c r="D211" s="162">
        <v>0</v>
      </c>
      <c r="E211" s="162">
        <v>0</v>
      </c>
      <c r="F211" s="162">
        <v>0</v>
      </c>
      <c r="G211" s="162">
        <v>0</v>
      </c>
      <c r="H211" s="156"/>
      <c r="I211" s="156"/>
      <c r="J211" s="156"/>
      <c r="K211" s="156"/>
    </row>
    <row r="212" spans="1:11" ht="15" customHeight="1" x14ac:dyDescent="0.25">
      <c r="A212" s="156"/>
      <c r="B212" s="156"/>
      <c r="C212" s="163" t="s">
        <v>73</v>
      </c>
      <c r="D212" s="162">
        <v>0</v>
      </c>
      <c r="E212" s="162">
        <v>0</v>
      </c>
      <c r="F212" s="162">
        <v>0</v>
      </c>
      <c r="G212" s="162">
        <v>0</v>
      </c>
      <c r="H212" s="156"/>
      <c r="I212" s="156"/>
      <c r="J212" s="156"/>
      <c r="K212" s="156"/>
    </row>
    <row r="213" spans="1:11" ht="20.100000000000001" customHeight="1" x14ac:dyDescent="0.25">
      <c r="A213" s="156"/>
      <c r="B213" s="156"/>
      <c r="C213" s="163" t="s">
        <v>157</v>
      </c>
      <c r="D213" s="164">
        <v>0</v>
      </c>
      <c r="E213" s="164">
        <v>0</v>
      </c>
      <c r="F213" s="164">
        <v>0</v>
      </c>
      <c r="G213" s="164">
        <v>0</v>
      </c>
      <c r="H213" s="156"/>
      <c r="I213" s="156"/>
      <c r="J213" s="156"/>
      <c r="K213" s="156"/>
    </row>
    <row r="214" spans="1:11" ht="15" customHeight="1" x14ac:dyDescent="0.25">
      <c r="A214" s="156"/>
      <c r="B214" s="156"/>
      <c r="C214" s="163" t="s">
        <v>72</v>
      </c>
      <c r="D214" s="162">
        <v>0</v>
      </c>
      <c r="E214" s="162">
        <v>0</v>
      </c>
      <c r="F214" s="162">
        <v>0</v>
      </c>
      <c r="G214" s="162">
        <v>0</v>
      </c>
      <c r="H214" s="156"/>
      <c r="I214" s="156"/>
      <c r="J214" s="156"/>
      <c r="K214" s="156"/>
    </row>
    <row r="215" spans="1:11" ht="15" customHeight="1" x14ac:dyDescent="0.25">
      <c r="A215" s="156"/>
      <c r="B215" s="156"/>
      <c r="C215" s="163" t="s">
        <v>73</v>
      </c>
      <c r="D215" s="162">
        <v>0</v>
      </c>
      <c r="E215" s="162">
        <v>0</v>
      </c>
      <c r="F215" s="162">
        <v>0</v>
      </c>
      <c r="G215" s="162">
        <v>0</v>
      </c>
      <c r="H215" s="156"/>
      <c r="I215" s="156"/>
      <c r="J215" s="156"/>
      <c r="K215" s="156"/>
    </row>
    <row r="216" spans="1:11" ht="15" customHeight="1" x14ac:dyDescent="0.25">
      <c r="A216" s="156"/>
      <c r="B216" s="156"/>
      <c r="C216" s="163" t="s">
        <v>78</v>
      </c>
      <c r="D216" s="162">
        <v>0</v>
      </c>
      <c r="E216" s="162">
        <v>0</v>
      </c>
      <c r="F216" s="162">
        <v>0</v>
      </c>
      <c r="G216" s="162">
        <v>0</v>
      </c>
      <c r="H216" s="156"/>
      <c r="I216" s="156"/>
      <c r="J216" s="156"/>
      <c r="K216" s="156"/>
    </row>
    <row r="217" spans="1:11" ht="15" customHeight="1" x14ac:dyDescent="0.25">
      <c r="A217" s="156"/>
      <c r="B217" s="156"/>
      <c r="C217" s="163" t="s">
        <v>72</v>
      </c>
      <c r="D217" s="162">
        <v>0</v>
      </c>
      <c r="E217" s="162">
        <v>0</v>
      </c>
      <c r="F217" s="162">
        <v>0</v>
      </c>
      <c r="G217" s="162">
        <v>0</v>
      </c>
      <c r="H217" s="156"/>
      <c r="I217" s="156"/>
      <c r="J217" s="156"/>
      <c r="K217" s="156"/>
    </row>
    <row r="218" spans="1:11" ht="15" customHeight="1" x14ac:dyDescent="0.25">
      <c r="A218" s="156"/>
      <c r="B218" s="156"/>
      <c r="C218" s="163" t="s">
        <v>73</v>
      </c>
      <c r="D218" s="162">
        <v>0</v>
      </c>
      <c r="E218" s="162">
        <v>0</v>
      </c>
      <c r="F218" s="162">
        <v>0</v>
      </c>
      <c r="G218" s="162">
        <v>0</v>
      </c>
      <c r="H218" s="156"/>
      <c r="I218" s="156"/>
      <c r="J218" s="156"/>
      <c r="K218" s="156"/>
    </row>
    <row r="219" spans="1:11" ht="15" customHeight="1" x14ac:dyDescent="0.25">
      <c r="A219" s="156"/>
      <c r="B219" s="156"/>
      <c r="C219" s="163" t="s">
        <v>79</v>
      </c>
      <c r="D219" s="162">
        <v>0</v>
      </c>
      <c r="E219" s="162">
        <v>0</v>
      </c>
      <c r="F219" s="162">
        <v>0</v>
      </c>
      <c r="G219" s="162">
        <v>0</v>
      </c>
      <c r="H219" s="156"/>
      <c r="I219" s="156"/>
      <c r="J219" s="156"/>
      <c r="K219" s="156"/>
    </row>
    <row r="220" spans="1:11" ht="15" customHeight="1" x14ac:dyDescent="0.25">
      <c r="A220" s="156"/>
      <c r="B220" s="156"/>
      <c r="C220" s="163" t="s">
        <v>72</v>
      </c>
      <c r="D220" s="162">
        <v>0</v>
      </c>
      <c r="E220" s="162">
        <v>0</v>
      </c>
      <c r="F220" s="162">
        <v>0</v>
      </c>
      <c r="G220" s="162">
        <v>0</v>
      </c>
      <c r="H220" s="156"/>
      <c r="I220" s="156"/>
      <c r="J220" s="156"/>
      <c r="K220" s="156"/>
    </row>
    <row r="221" spans="1:11" ht="15" customHeight="1" x14ac:dyDescent="0.25">
      <c r="A221" s="156"/>
      <c r="B221" s="156"/>
      <c r="C221" s="163" t="s">
        <v>73</v>
      </c>
      <c r="D221" s="162">
        <v>0</v>
      </c>
      <c r="E221" s="162">
        <v>0</v>
      </c>
      <c r="F221" s="162">
        <v>0</v>
      </c>
      <c r="G221" s="162">
        <v>0</v>
      </c>
      <c r="H221" s="156"/>
      <c r="I221" s="156"/>
      <c r="J221" s="156"/>
      <c r="K221" s="156"/>
    </row>
    <row r="222" spans="1:11" ht="15" customHeight="1" x14ac:dyDescent="0.25">
      <c r="A222" s="156"/>
      <c r="B222" s="156"/>
      <c r="C222" s="163" t="s">
        <v>80</v>
      </c>
      <c r="D222" s="162">
        <v>0</v>
      </c>
      <c r="E222" s="162">
        <v>0</v>
      </c>
      <c r="F222" s="162">
        <v>0</v>
      </c>
      <c r="G222" s="162">
        <v>0</v>
      </c>
      <c r="H222" s="156"/>
      <c r="I222" s="156"/>
      <c r="J222" s="156"/>
      <c r="K222" s="156"/>
    </row>
    <row r="223" spans="1:11" ht="15" customHeight="1" x14ac:dyDescent="0.25">
      <c r="A223" s="156"/>
      <c r="B223" s="156"/>
      <c r="C223" s="163" t="s">
        <v>72</v>
      </c>
      <c r="D223" s="162">
        <v>0</v>
      </c>
      <c r="E223" s="162">
        <v>0</v>
      </c>
      <c r="F223" s="162">
        <v>0</v>
      </c>
      <c r="G223" s="162">
        <v>0</v>
      </c>
      <c r="H223" s="156"/>
      <c r="I223" s="156"/>
      <c r="J223" s="156"/>
      <c r="K223" s="156"/>
    </row>
    <row r="224" spans="1:11" ht="15" customHeight="1" x14ac:dyDescent="0.25">
      <c r="A224" s="156"/>
      <c r="B224" s="156"/>
      <c r="C224" s="163" t="s">
        <v>81</v>
      </c>
      <c r="D224" s="162">
        <v>0</v>
      </c>
      <c r="E224" s="162">
        <v>0</v>
      </c>
      <c r="F224" s="162">
        <v>0</v>
      </c>
      <c r="G224" s="162">
        <v>0</v>
      </c>
      <c r="H224" s="156"/>
      <c r="I224" s="156"/>
      <c r="J224" s="156"/>
      <c r="K224" s="156"/>
    </row>
    <row r="225" spans="1:11" ht="15" customHeight="1" x14ac:dyDescent="0.25">
      <c r="A225" s="156"/>
      <c r="B225" s="156"/>
      <c r="C225" s="163" t="s">
        <v>82</v>
      </c>
      <c r="D225" s="162">
        <v>0</v>
      </c>
      <c r="E225" s="162">
        <v>0</v>
      </c>
      <c r="F225" s="162">
        <v>0</v>
      </c>
      <c r="G225" s="162">
        <v>0</v>
      </c>
      <c r="H225" s="156"/>
      <c r="I225" s="156"/>
      <c r="J225" s="156"/>
      <c r="K225" s="156"/>
    </row>
    <row r="226" spans="1:11" ht="15" customHeight="1" x14ac:dyDescent="0.25">
      <c r="A226" s="156"/>
      <c r="B226" s="156"/>
      <c r="C226" s="163" t="s">
        <v>83</v>
      </c>
      <c r="D226" s="162">
        <v>0</v>
      </c>
      <c r="E226" s="162">
        <v>0</v>
      </c>
      <c r="F226" s="162">
        <v>0</v>
      </c>
      <c r="G226" s="162">
        <v>0</v>
      </c>
      <c r="H226" s="156"/>
      <c r="I226" s="156"/>
      <c r="J226" s="156"/>
      <c r="K226" s="156"/>
    </row>
    <row r="227" spans="1:11" ht="15" customHeight="1" x14ac:dyDescent="0.25">
      <c r="A227" s="156"/>
      <c r="B227" s="156"/>
      <c r="C227" s="163" t="s">
        <v>84</v>
      </c>
      <c r="D227" s="162">
        <v>0</v>
      </c>
      <c r="E227" s="162">
        <v>0</v>
      </c>
      <c r="F227" s="162">
        <v>0</v>
      </c>
      <c r="G227" s="162">
        <v>0</v>
      </c>
      <c r="H227" s="156"/>
      <c r="I227" s="156"/>
      <c r="J227" s="156"/>
      <c r="K227" s="156"/>
    </row>
    <row r="228" spans="1:11" ht="15" customHeight="1" x14ac:dyDescent="0.25">
      <c r="A228" s="156"/>
      <c r="B228" s="156"/>
      <c r="C228" s="163" t="s">
        <v>85</v>
      </c>
      <c r="D228" s="414">
        <v>35000</v>
      </c>
      <c r="E228" s="414">
        <v>4000</v>
      </c>
      <c r="F228" s="414">
        <v>4000</v>
      </c>
      <c r="G228" s="414">
        <v>4000</v>
      </c>
      <c r="H228" s="156"/>
      <c r="I228" s="156"/>
      <c r="J228" s="156"/>
      <c r="K228" s="156"/>
    </row>
    <row r="229" spans="1:11" ht="15" customHeight="1" x14ac:dyDescent="0.25">
      <c r="A229" s="156"/>
      <c r="B229" s="156"/>
      <c r="C229" s="163" t="s">
        <v>72</v>
      </c>
      <c r="D229" s="414">
        <v>35000</v>
      </c>
      <c r="E229" s="414">
        <v>4000</v>
      </c>
      <c r="F229" s="414">
        <v>4000</v>
      </c>
      <c r="G229" s="414">
        <v>4000</v>
      </c>
      <c r="H229" s="156"/>
      <c r="I229" s="156"/>
      <c r="J229" s="156"/>
      <c r="K229" s="156"/>
    </row>
    <row r="230" spans="1:11" ht="15" customHeight="1" x14ac:dyDescent="0.25">
      <c r="A230" s="156"/>
      <c r="B230" s="156"/>
      <c r="C230" s="163" t="s">
        <v>81</v>
      </c>
      <c r="D230" s="414">
        <v>0</v>
      </c>
      <c r="E230" s="414">
        <v>0</v>
      </c>
      <c r="F230" s="414">
        <v>0</v>
      </c>
      <c r="G230" s="414">
        <v>0</v>
      </c>
      <c r="H230" s="156"/>
      <c r="I230" s="156"/>
      <c r="J230" s="156"/>
      <c r="K230" s="156"/>
    </row>
    <row r="231" spans="1:11" ht="15" customHeight="1" x14ac:dyDescent="0.25">
      <c r="A231" s="156"/>
      <c r="B231" s="156"/>
      <c r="C231" s="163" t="s">
        <v>82</v>
      </c>
      <c r="D231" s="414">
        <v>0</v>
      </c>
      <c r="E231" s="414">
        <v>0</v>
      </c>
      <c r="F231" s="414">
        <v>0</v>
      </c>
      <c r="G231" s="414">
        <v>0</v>
      </c>
      <c r="H231" s="156"/>
      <c r="I231" s="156"/>
      <c r="J231" s="156"/>
      <c r="K231" s="156"/>
    </row>
    <row r="232" spans="1:11" ht="15" customHeight="1" x14ac:dyDescent="0.25">
      <c r="A232" s="156"/>
      <c r="B232" s="156"/>
      <c r="C232" s="163" t="s">
        <v>83</v>
      </c>
      <c r="D232" s="162">
        <v>0</v>
      </c>
      <c r="E232" s="162">
        <v>0</v>
      </c>
      <c r="F232" s="162">
        <v>0</v>
      </c>
      <c r="G232" s="162">
        <v>0</v>
      </c>
      <c r="H232" s="156"/>
      <c r="I232" s="156"/>
      <c r="J232" s="156"/>
      <c r="K232" s="156"/>
    </row>
    <row r="233" spans="1:11" ht="15" customHeight="1" x14ac:dyDescent="0.25">
      <c r="A233" s="156"/>
      <c r="B233" s="156"/>
      <c r="C233" s="163" t="s">
        <v>84</v>
      </c>
      <c r="D233" s="162">
        <v>0</v>
      </c>
      <c r="E233" s="162">
        <v>0</v>
      </c>
      <c r="F233" s="162">
        <v>0</v>
      </c>
      <c r="G233" s="162">
        <v>0</v>
      </c>
      <c r="H233" s="156"/>
      <c r="I233" s="156"/>
      <c r="J233" s="156"/>
      <c r="K233" s="156"/>
    </row>
    <row r="234" spans="1:11" ht="15" customHeight="1" x14ac:dyDescent="0.25">
      <c r="A234" s="156"/>
      <c r="B234" s="156"/>
      <c r="C234" s="163" t="s">
        <v>86</v>
      </c>
      <c r="D234" s="162">
        <v>0</v>
      </c>
      <c r="E234" s="162">
        <v>0</v>
      </c>
      <c r="F234" s="162">
        <v>0</v>
      </c>
      <c r="G234" s="162">
        <v>0</v>
      </c>
      <c r="H234" s="156"/>
      <c r="I234" s="156"/>
      <c r="J234" s="156"/>
      <c r="K234" s="156"/>
    </row>
    <row r="235" spans="1:11" ht="15" customHeight="1" x14ac:dyDescent="0.25">
      <c r="A235" s="156"/>
      <c r="B235" s="156"/>
      <c r="C235" s="163" t="s">
        <v>72</v>
      </c>
      <c r="D235" s="162">
        <v>0</v>
      </c>
      <c r="E235" s="162">
        <v>0</v>
      </c>
      <c r="F235" s="162">
        <v>0</v>
      </c>
      <c r="G235" s="162">
        <v>0</v>
      </c>
      <c r="H235" s="156"/>
      <c r="I235" s="156"/>
      <c r="J235" s="156"/>
      <c r="K235" s="156"/>
    </row>
    <row r="236" spans="1:11" ht="15" customHeight="1" x14ac:dyDescent="0.25">
      <c r="A236" s="156"/>
      <c r="B236" s="156"/>
      <c r="C236" s="163" t="s">
        <v>81</v>
      </c>
      <c r="D236" s="162">
        <v>0</v>
      </c>
      <c r="E236" s="162">
        <v>0</v>
      </c>
      <c r="F236" s="162">
        <v>0</v>
      </c>
      <c r="G236" s="162">
        <v>0</v>
      </c>
      <c r="H236" s="156"/>
      <c r="I236" s="156"/>
      <c r="J236" s="156"/>
      <c r="K236" s="156"/>
    </row>
    <row r="237" spans="1:11" ht="15" customHeight="1" x14ac:dyDescent="0.25">
      <c r="A237" s="156"/>
      <c r="B237" s="156"/>
      <c r="C237" s="163" t="s">
        <v>82</v>
      </c>
      <c r="D237" s="162">
        <v>0</v>
      </c>
      <c r="E237" s="162">
        <v>0</v>
      </c>
      <c r="F237" s="162">
        <v>0</v>
      </c>
      <c r="G237" s="162">
        <v>0</v>
      </c>
      <c r="H237" s="156"/>
      <c r="I237" s="156"/>
      <c r="J237" s="156"/>
      <c r="K237" s="156"/>
    </row>
    <row r="238" spans="1:11" ht="15" customHeight="1" x14ac:dyDescent="0.25">
      <c r="A238" s="156"/>
      <c r="B238" s="156"/>
      <c r="C238" s="163" t="s">
        <v>83</v>
      </c>
      <c r="D238" s="162">
        <v>0</v>
      </c>
      <c r="E238" s="162">
        <v>0</v>
      </c>
      <c r="F238" s="162">
        <v>0</v>
      </c>
      <c r="G238" s="162">
        <v>0</v>
      </c>
      <c r="H238" s="156"/>
      <c r="I238" s="156"/>
      <c r="J238" s="156"/>
      <c r="K238" s="156"/>
    </row>
    <row r="239" spans="1:11" ht="15" customHeight="1" x14ac:dyDescent="0.25">
      <c r="A239" s="156"/>
      <c r="B239" s="156"/>
      <c r="C239" s="163" t="s">
        <v>84</v>
      </c>
      <c r="D239" s="162">
        <v>0</v>
      </c>
      <c r="E239" s="162">
        <v>0</v>
      </c>
      <c r="F239" s="162">
        <v>0</v>
      </c>
      <c r="G239" s="162">
        <v>0</v>
      </c>
      <c r="H239" s="156"/>
      <c r="I239" s="156"/>
      <c r="J239" s="156"/>
      <c r="K239" s="156"/>
    </row>
    <row r="240" spans="1:11" ht="15" customHeight="1" x14ac:dyDescent="0.25">
      <c r="A240" s="156"/>
      <c r="B240" s="156"/>
      <c r="C240" s="163" t="s">
        <v>87</v>
      </c>
      <c r="D240" s="162">
        <v>0</v>
      </c>
      <c r="E240" s="162">
        <v>0</v>
      </c>
      <c r="F240" s="162">
        <v>0</v>
      </c>
      <c r="G240" s="162">
        <v>0</v>
      </c>
      <c r="H240" s="156"/>
      <c r="I240" s="156"/>
      <c r="J240" s="156"/>
      <c r="K240" s="156"/>
    </row>
    <row r="241" spans="1:11" ht="15" customHeight="1" x14ac:dyDescent="0.25">
      <c r="A241" s="156"/>
      <c r="B241" s="156"/>
      <c r="C241" s="163" t="s">
        <v>88</v>
      </c>
      <c r="D241" s="162">
        <v>0</v>
      </c>
      <c r="E241" s="162">
        <v>0</v>
      </c>
      <c r="F241" s="162">
        <v>0</v>
      </c>
      <c r="G241" s="162">
        <v>0</v>
      </c>
      <c r="H241" s="156"/>
      <c r="I241" s="156"/>
      <c r="J241" s="156"/>
      <c r="K241" s="156"/>
    </row>
    <row r="242" spans="1:11" ht="20.100000000000001" customHeight="1" x14ac:dyDescent="0.25">
      <c r="A242" s="156"/>
      <c r="B242" s="156"/>
      <c r="C242" s="161" t="s">
        <v>53</v>
      </c>
      <c r="D242" s="156"/>
      <c r="E242" s="156"/>
      <c r="F242" s="156"/>
      <c r="G242" s="156"/>
      <c r="H242" s="156"/>
      <c r="I242" s="156"/>
      <c r="J242" s="156"/>
      <c r="K242" s="156"/>
    </row>
    <row r="243" spans="1:11" ht="20.100000000000001" customHeight="1" x14ac:dyDescent="0.25">
      <c r="A243" s="160" t="s">
        <v>158</v>
      </c>
      <c r="B243" s="154" t="s">
        <v>159</v>
      </c>
      <c r="C243" s="154" t="s">
        <v>53</v>
      </c>
      <c r="D243" s="156"/>
      <c r="E243" s="158" t="s">
        <v>53</v>
      </c>
      <c r="F243" s="154" t="s">
        <v>159</v>
      </c>
      <c r="G243" s="154" t="s">
        <v>53</v>
      </c>
      <c r="H243" s="159" t="s">
        <v>53</v>
      </c>
    </row>
    <row r="244" spans="1:11" ht="20.100000000000001" customHeight="1" x14ac:dyDescent="0.25">
      <c r="A244" s="157" t="s">
        <v>160</v>
      </c>
      <c r="B244" s="154" t="s">
        <v>161</v>
      </c>
      <c r="C244" s="154" t="s">
        <v>53</v>
      </c>
      <c r="D244" s="156"/>
      <c r="E244" s="157" t="s">
        <v>162</v>
      </c>
      <c r="F244" s="154" t="s">
        <v>161</v>
      </c>
      <c r="G244" s="154" t="s">
        <v>53</v>
      </c>
      <c r="H244" s="156"/>
    </row>
    <row r="245" spans="1:11" ht="20.100000000000001" customHeight="1" x14ac:dyDescent="0.25">
      <c r="A245" s="155" t="s">
        <v>53</v>
      </c>
      <c r="B245" s="154" t="s">
        <v>164</v>
      </c>
      <c r="C245" s="154" t="s">
        <v>53</v>
      </c>
      <c r="D245" s="156"/>
      <c r="E245" s="155" t="s">
        <v>53</v>
      </c>
      <c r="F245" s="154" t="s">
        <v>164</v>
      </c>
      <c r="G245" s="154" t="s">
        <v>53</v>
      </c>
      <c r="H245" s="156"/>
    </row>
    <row r="248" spans="1:11" x14ac:dyDescent="0.25">
      <c r="C248" s="1757" t="s">
        <v>1368</v>
      </c>
      <c r="D248" s="154" t="s">
        <v>159</v>
      </c>
      <c r="E248" s="154" t="s">
        <v>53</v>
      </c>
    </row>
    <row r="249" spans="1:11" x14ac:dyDescent="0.25">
      <c r="C249" s="1758"/>
      <c r="D249" s="154" t="s">
        <v>161</v>
      </c>
      <c r="E249" s="154" t="s">
        <v>53</v>
      </c>
    </row>
    <row r="250" spans="1:11" x14ac:dyDescent="0.25">
      <c r="C250" s="1759"/>
      <c r="D250" s="154" t="s">
        <v>164</v>
      </c>
      <c r="E250" s="154" t="s">
        <v>53</v>
      </c>
    </row>
  </sheetData>
  <mergeCells count="30">
    <mergeCell ref="D6:G6"/>
    <mergeCell ref="C1:G1"/>
    <mergeCell ref="C2:G2"/>
    <mergeCell ref="D3:G3"/>
    <mergeCell ref="D4:G4"/>
    <mergeCell ref="D5:G5"/>
    <mergeCell ref="C83:G83"/>
    <mergeCell ref="D7:G7"/>
    <mergeCell ref="C8:G8"/>
    <mergeCell ref="C9:G9"/>
    <mergeCell ref="D10:G10"/>
    <mergeCell ref="D19:G19"/>
    <mergeCell ref="C25:G25"/>
    <mergeCell ref="D26:G26"/>
    <mergeCell ref="D27:G27"/>
    <mergeCell ref="D28:G28"/>
    <mergeCell ref="D29:G29"/>
    <mergeCell ref="C38:G38"/>
    <mergeCell ref="C248:C250"/>
    <mergeCell ref="D84:G84"/>
    <mergeCell ref="D85:G85"/>
    <mergeCell ref="D86:G86"/>
    <mergeCell ref="D87:G87"/>
    <mergeCell ref="C96:G96"/>
    <mergeCell ref="C141:G141"/>
    <mergeCell ref="D142:G142"/>
    <mergeCell ref="D143:G143"/>
    <mergeCell ref="D144:G144"/>
    <mergeCell ref="D145:G145"/>
    <mergeCell ref="C154:G15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93E59-D8E0-4021-8511-F0A2AEB5E39E}">
  <dimension ref="A2:E222"/>
  <sheetViews>
    <sheetView topLeftCell="A163" workbookViewId="0">
      <selection activeCell="M585" sqref="M585"/>
    </sheetView>
  </sheetViews>
  <sheetFormatPr defaultColWidth="9.140625" defaultRowHeight="12" x14ac:dyDescent="0.2"/>
  <cols>
    <col min="1" max="1" width="25.140625" style="427" customWidth="1"/>
    <col min="2" max="2" width="29.5703125" style="427" customWidth="1"/>
    <col min="3" max="3" width="25" style="427" customWidth="1"/>
    <col min="4" max="4" width="26.140625" style="427" customWidth="1"/>
    <col min="5" max="5" width="29.5703125" style="427" customWidth="1"/>
    <col min="6" max="16384" width="9.140625" style="427"/>
  </cols>
  <sheetData>
    <row r="2" spans="1:5" x14ac:dyDescent="0.2">
      <c r="A2" s="506" t="s">
        <v>1448</v>
      </c>
      <c r="B2" s="506"/>
      <c r="C2" s="506"/>
      <c r="D2" s="506"/>
      <c r="E2" s="506"/>
    </row>
    <row r="3" spans="1:5" x14ac:dyDescent="0.2">
      <c r="A3" s="1823" t="s">
        <v>1280</v>
      </c>
      <c r="B3" s="1823"/>
      <c r="C3" s="1823"/>
      <c r="D3" s="1823"/>
      <c r="E3" s="1823"/>
    </row>
    <row r="4" spans="1:5" ht="15.75" thickBot="1" x14ac:dyDescent="0.3">
      <c r="C4" s="153" t="s">
        <v>1279</v>
      </c>
    </row>
    <row r="5" spans="1:5" ht="24.75" thickBot="1" x14ac:dyDescent="0.25">
      <c r="A5" s="505" t="s">
        <v>6</v>
      </c>
      <c r="B5" s="1824" t="s">
        <v>1447</v>
      </c>
      <c r="C5" s="1824"/>
      <c r="D5" s="1824"/>
      <c r="E5" s="1824"/>
    </row>
    <row r="6" spans="1:5" ht="12.75" thickBot="1" x14ac:dyDescent="0.25">
      <c r="A6" s="505" t="s">
        <v>8</v>
      </c>
      <c r="B6" s="1825" t="s">
        <v>1446</v>
      </c>
      <c r="C6" s="1826"/>
      <c r="D6" s="1826"/>
      <c r="E6" s="1827"/>
    </row>
    <row r="7" spans="1:5" ht="48" customHeight="1" thickBot="1" x14ac:dyDescent="0.25">
      <c r="A7" s="505" t="s">
        <v>10</v>
      </c>
      <c r="B7" s="1800" t="s">
        <v>723</v>
      </c>
      <c r="C7" s="1801"/>
      <c r="D7" s="1801"/>
      <c r="E7" s="1802"/>
    </row>
    <row r="8" spans="1:5" ht="16.5" customHeight="1" thickBot="1" x14ac:dyDescent="0.25">
      <c r="A8" s="1828" t="s">
        <v>12</v>
      </c>
      <c r="B8" s="1829"/>
      <c r="C8" s="1829"/>
      <c r="D8" s="1829"/>
      <c r="E8" s="1830"/>
    </row>
    <row r="9" spans="1:5" ht="16.5" customHeight="1" thickBot="1" x14ac:dyDescent="0.25">
      <c r="A9" s="1639" t="s">
        <v>1445</v>
      </c>
      <c r="B9" s="1637"/>
      <c r="C9" s="1637"/>
      <c r="D9" s="1637"/>
      <c r="E9" s="1638"/>
    </row>
    <row r="10" spans="1:5" ht="12.75" thickBot="1" x14ac:dyDescent="0.25">
      <c r="A10" s="1639"/>
      <c r="B10" s="1637"/>
      <c r="C10" s="1637"/>
      <c r="D10" s="1637"/>
      <c r="E10" s="1638"/>
    </row>
    <row r="11" spans="1:5" ht="47.25" customHeight="1" thickBot="1" x14ac:dyDescent="0.25">
      <c r="A11" s="1639"/>
      <c r="B11" s="1637"/>
      <c r="C11" s="1637"/>
      <c r="D11" s="1637"/>
      <c r="E11" s="1638"/>
    </row>
    <row r="12" spans="1:5" ht="24.75" customHeight="1" thickBot="1" x14ac:dyDescent="0.25">
      <c r="A12" s="504" t="s">
        <v>14</v>
      </c>
      <c r="B12" s="1800" t="s">
        <v>1444</v>
      </c>
      <c r="C12" s="1801"/>
      <c r="D12" s="1801"/>
      <c r="E12" s="1802"/>
    </row>
    <row r="13" spans="1:5" x14ac:dyDescent="0.2">
      <c r="A13" s="1815" t="s">
        <v>16</v>
      </c>
      <c r="B13" s="446">
        <v>2026</v>
      </c>
      <c r="C13" s="446">
        <v>2027</v>
      </c>
      <c r="D13" s="446">
        <v>2028</v>
      </c>
      <c r="E13" s="446">
        <v>2029</v>
      </c>
    </row>
    <row r="14" spans="1:5" ht="12.75" thickBot="1" x14ac:dyDescent="0.25">
      <c r="A14" s="1816"/>
      <c r="B14" s="503" t="s">
        <v>17</v>
      </c>
      <c r="C14" s="503" t="s">
        <v>18</v>
      </c>
      <c r="D14" s="503" t="s">
        <v>18</v>
      </c>
      <c r="E14" s="503" t="s">
        <v>18</v>
      </c>
    </row>
    <row r="15" spans="1:5" ht="36.75" thickBot="1" x14ac:dyDescent="0.25">
      <c r="A15" s="502" t="s">
        <v>1443</v>
      </c>
      <c r="B15" s="501" t="s">
        <v>1442</v>
      </c>
      <c r="C15" s="501" t="s">
        <v>1441</v>
      </c>
      <c r="D15" s="501" t="s">
        <v>1440</v>
      </c>
      <c r="E15" s="501" t="s">
        <v>1439</v>
      </c>
    </row>
    <row r="16" spans="1:5" ht="36.75" thickBot="1" x14ac:dyDescent="0.25">
      <c r="A16" s="491" t="s">
        <v>1438</v>
      </c>
      <c r="B16" s="499" t="s">
        <v>1437</v>
      </c>
      <c r="C16" s="500" t="s">
        <v>1436</v>
      </c>
      <c r="D16" s="500" t="s">
        <v>1435</v>
      </c>
      <c r="E16" s="499" t="s">
        <v>1434</v>
      </c>
    </row>
    <row r="17" spans="1:5" ht="24.75" thickBot="1" x14ac:dyDescent="0.25">
      <c r="A17" s="248" t="s">
        <v>718</v>
      </c>
      <c r="B17" s="1817" t="s">
        <v>1433</v>
      </c>
      <c r="C17" s="1818"/>
      <c r="D17" s="1818"/>
      <c r="E17" s="1819"/>
    </row>
    <row r="18" spans="1:5" ht="12.75" thickBot="1" x14ac:dyDescent="0.25">
      <c r="A18" s="1800" t="s">
        <v>716</v>
      </c>
      <c r="B18" s="1801"/>
      <c r="C18" s="1801"/>
      <c r="D18" s="1801"/>
      <c r="E18" s="1802"/>
    </row>
    <row r="19" spans="1:5" ht="13.5" thickBot="1" x14ac:dyDescent="0.25">
      <c r="A19" s="498"/>
      <c r="B19" s="497" t="s">
        <v>1432</v>
      </c>
      <c r="C19" s="496" t="s">
        <v>1432</v>
      </c>
      <c r="D19" s="496" t="s">
        <v>1432</v>
      </c>
      <c r="E19" s="495" t="s">
        <v>1432</v>
      </c>
    </row>
    <row r="20" spans="1:5" ht="96.75" thickBot="1" x14ac:dyDescent="0.25">
      <c r="A20" s="494" t="s">
        <v>1431</v>
      </c>
      <c r="B20" s="492" t="s">
        <v>1430</v>
      </c>
      <c r="C20" s="492" t="s">
        <v>1430</v>
      </c>
      <c r="D20" s="492" t="s">
        <v>222</v>
      </c>
      <c r="E20" s="492" t="s">
        <v>355</v>
      </c>
    </row>
    <row r="21" spans="1:5" ht="96.75" thickBot="1" x14ac:dyDescent="0.25">
      <c r="A21" s="494" t="s">
        <v>1429</v>
      </c>
      <c r="B21" s="492" t="s">
        <v>1131</v>
      </c>
      <c r="C21" s="492" t="s">
        <v>1131</v>
      </c>
      <c r="D21" s="492" t="s">
        <v>40</v>
      </c>
      <c r="E21" s="492" t="s">
        <v>40</v>
      </c>
    </row>
    <row r="22" spans="1:5" ht="54" customHeight="1" thickBot="1" x14ac:dyDescent="0.25">
      <c r="A22" s="493" t="s">
        <v>1428</v>
      </c>
      <c r="B22" s="492" t="s">
        <v>1427</v>
      </c>
      <c r="C22" s="492" t="s">
        <v>1427</v>
      </c>
      <c r="D22" s="492" t="s">
        <v>1427</v>
      </c>
      <c r="E22" s="492"/>
    </row>
    <row r="23" spans="1:5" ht="48.75" thickBot="1" x14ac:dyDescent="0.25">
      <c r="A23" s="491" t="s">
        <v>1426</v>
      </c>
      <c r="B23" s="490" t="s">
        <v>1425</v>
      </c>
      <c r="C23" s="490" t="s">
        <v>1425</v>
      </c>
      <c r="D23" s="490"/>
      <c r="E23" s="488"/>
    </row>
    <row r="24" spans="1:5" ht="48.75" thickBot="1" x14ac:dyDescent="0.25">
      <c r="A24" s="491" t="s">
        <v>1424</v>
      </c>
      <c r="B24" s="490"/>
      <c r="C24" s="490"/>
      <c r="D24" s="490" t="s">
        <v>1422</v>
      </c>
      <c r="E24" s="488"/>
    </row>
    <row r="25" spans="1:5" ht="48.75" customHeight="1" thickBot="1" x14ac:dyDescent="0.25">
      <c r="A25" s="491" t="s">
        <v>1423</v>
      </c>
      <c r="B25" s="490"/>
      <c r="C25" s="490"/>
      <c r="D25" s="490" t="s">
        <v>1422</v>
      </c>
      <c r="E25" s="488"/>
    </row>
    <row r="26" spans="1:5" ht="60.75" customHeight="1" thickBot="1" x14ac:dyDescent="0.25">
      <c r="A26" s="491" t="s">
        <v>1421</v>
      </c>
      <c r="B26" s="490"/>
      <c r="C26" s="490"/>
      <c r="D26" s="489" t="s">
        <v>1420</v>
      </c>
      <c r="E26" s="488" t="s">
        <v>1419</v>
      </c>
    </row>
    <row r="27" spans="1:5" ht="60.75" customHeight="1" thickBot="1" x14ac:dyDescent="0.25">
      <c r="A27" s="491" t="s">
        <v>1418</v>
      </c>
      <c r="B27" s="490"/>
      <c r="C27" s="490"/>
      <c r="D27" s="489" t="s">
        <v>1416</v>
      </c>
      <c r="E27" s="488" t="s">
        <v>1415</v>
      </c>
    </row>
    <row r="28" spans="1:5" ht="60.75" thickBot="1" x14ac:dyDescent="0.25">
      <c r="A28" s="491" t="s">
        <v>1417</v>
      </c>
      <c r="B28" s="490"/>
      <c r="C28" s="490"/>
      <c r="D28" s="489" t="s">
        <v>1416</v>
      </c>
      <c r="E28" s="488" t="s">
        <v>1415</v>
      </c>
    </row>
    <row r="29" spans="1:5" ht="60" x14ac:dyDescent="0.2">
      <c r="A29" s="487" t="s">
        <v>1414</v>
      </c>
      <c r="B29" s="486" t="s">
        <v>1413</v>
      </c>
      <c r="C29" s="486" t="s">
        <v>1413</v>
      </c>
      <c r="D29" s="486" t="s">
        <v>1413</v>
      </c>
      <c r="E29" s="486" t="s">
        <v>1413</v>
      </c>
    </row>
    <row r="30" spans="1:5" ht="24" x14ac:dyDescent="0.2">
      <c r="A30" s="484" t="s">
        <v>1412</v>
      </c>
      <c r="B30" s="482">
        <v>0.45</v>
      </c>
      <c r="C30" s="482">
        <v>0.45</v>
      </c>
      <c r="D30" s="481" t="s">
        <v>55</v>
      </c>
      <c r="E30" s="485" t="s">
        <v>55</v>
      </c>
    </row>
    <row r="31" spans="1:5" ht="24" x14ac:dyDescent="0.2">
      <c r="A31" s="484" t="s">
        <v>1411</v>
      </c>
      <c r="B31" s="482">
        <v>0.1</v>
      </c>
      <c r="C31" s="482">
        <v>0.1</v>
      </c>
      <c r="D31" s="482">
        <v>0.2</v>
      </c>
      <c r="E31" s="482">
        <v>0.3</v>
      </c>
    </row>
    <row r="32" spans="1:5" ht="24" x14ac:dyDescent="0.2">
      <c r="A32" s="484" t="s">
        <v>1410</v>
      </c>
      <c r="B32" s="482">
        <v>0.1</v>
      </c>
      <c r="C32" s="482">
        <v>0.1</v>
      </c>
      <c r="D32" s="482">
        <v>0.2</v>
      </c>
      <c r="E32" s="482">
        <v>0.3</v>
      </c>
    </row>
    <row r="33" spans="1:5" ht="24" x14ac:dyDescent="0.2">
      <c r="A33" s="484" t="s">
        <v>1409</v>
      </c>
      <c r="B33" s="482">
        <v>0.1</v>
      </c>
      <c r="C33" s="482">
        <v>0.1</v>
      </c>
      <c r="D33" s="482">
        <v>0.2</v>
      </c>
      <c r="E33" s="482">
        <v>0.3</v>
      </c>
    </row>
    <row r="34" spans="1:5" ht="24" x14ac:dyDescent="0.2">
      <c r="A34" s="483" t="s">
        <v>1408</v>
      </c>
      <c r="B34" s="482">
        <v>0.45</v>
      </c>
      <c r="C34" s="482">
        <v>0.45</v>
      </c>
      <c r="D34" s="481" t="s">
        <v>55</v>
      </c>
      <c r="E34" s="481" t="s">
        <v>55</v>
      </c>
    </row>
    <row r="35" spans="1:5" ht="21.75" customHeight="1" x14ac:dyDescent="0.2">
      <c r="A35" s="483" t="s">
        <v>1407</v>
      </c>
      <c r="B35" s="482">
        <v>0.44</v>
      </c>
      <c r="C35" s="482"/>
      <c r="D35" s="481"/>
      <c r="E35" s="481"/>
    </row>
    <row r="36" spans="1:5" ht="12.75" thickBot="1" x14ac:dyDescent="0.25">
      <c r="A36" s="480"/>
      <c r="B36" s="479"/>
      <c r="C36" s="478"/>
      <c r="D36" s="478"/>
      <c r="E36" s="477"/>
    </row>
    <row r="37" spans="1:5" ht="30" customHeight="1" thickBot="1" x14ac:dyDescent="0.25">
      <c r="A37" s="457" t="s">
        <v>702</v>
      </c>
      <c r="B37" s="1797" t="s">
        <v>1406</v>
      </c>
      <c r="C37" s="1798"/>
      <c r="D37" s="1798"/>
      <c r="E37" s="1799"/>
    </row>
    <row r="38" spans="1:5" ht="65.25" customHeight="1" thickBot="1" x14ac:dyDescent="0.25">
      <c r="A38" s="450" t="s">
        <v>666</v>
      </c>
      <c r="B38" s="1820" t="s">
        <v>1405</v>
      </c>
      <c r="C38" s="1821"/>
      <c r="D38" s="1821"/>
      <c r="E38" s="1822"/>
    </row>
    <row r="39" spans="1:5" ht="12.75" thickBot="1" x14ac:dyDescent="0.25">
      <c r="A39" s="450" t="s">
        <v>50</v>
      </c>
      <c r="B39" s="1812" t="s">
        <v>1404</v>
      </c>
      <c r="C39" s="1813"/>
      <c r="D39" s="1813"/>
      <c r="E39" s="1814"/>
    </row>
    <row r="40" spans="1:5" x14ac:dyDescent="0.2">
      <c r="A40" s="1781"/>
      <c r="B40" s="446">
        <v>2026</v>
      </c>
      <c r="C40" s="446">
        <v>2027</v>
      </c>
      <c r="D40" s="446">
        <v>2028</v>
      </c>
      <c r="E40" s="446">
        <v>2029</v>
      </c>
    </row>
    <row r="41" spans="1:5" ht="12.75" thickBot="1" x14ac:dyDescent="0.25">
      <c r="A41" s="1782"/>
      <c r="B41" s="444" t="s">
        <v>17</v>
      </c>
      <c r="C41" s="444" t="s">
        <v>18</v>
      </c>
      <c r="D41" s="444" t="s">
        <v>18</v>
      </c>
      <c r="E41" s="444" t="s">
        <v>18</v>
      </c>
    </row>
    <row r="42" spans="1:5" ht="12.75" thickBot="1" x14ac:dyDescent="0.25">
      <c r="A42" s="450" t="s">
        <v>52</v>
      </c>
      <c r="B42" s="452">
        <v>7</v>
      </c>
      <c r="C42" s="452">
        <v>4</v>
      </c>
      <c r="D42" s="452">
        <v>9</v>
      </c>
      <c r="E42" s="452">
        <v>2</v>
      </c>
    </row>
    <row r="43" spans="1:5" ht="12.75" thickBot="1" x14ac:dyDescent="0.25">
      <c r="A43" s="450" t="s">
        <v>664</v>
      </c>
      <c r="B43" s="452">
        <v>133313</v>
      </c>
      <c r="C43" s="452">
        <v>133620</v>
      </c>
      <c r="D43" s="452">
        <v>134331</v>
      </c>
      <c r="E43" s="452">
        <v>135042</v>
      </c>
    </row>
    <row r="44" spans="1:5" ht="12.75" thickBot="1" x14ac:dyDescent="0.25">
      <c r="A44" s="450" t="s">
        <v>663</v>
      </c>
      <c r="B44" s="476">
        <v>19044.714285714286</v>
      </c>
      <c r="C44" s="476">
        <v>33405</v>
      </c>
      <c r="D44" s="476">
        <v>14925.666666666666</v>
      </c>
      <c r="E44" s="476">
        <v>67521</v>
      </c>
    </row>
    <row r="45" spans="1:5" ht="12.75" thickBot="1" x14ac:dyDescent="0.25">
      <c r="A45" s="450" t="s">
        <v>662</v>
      </c>
      <c r="B45" s="445" t="s">
        <v>688</v>
      </c>
      <c r="C45" s="451"/>
      <c r="D45" s="451"/>
      <c r="E45" s="451"/>
    </row>
    <row r="46" spans="1:5" ht="12.75" thickBot="1" x14ac:dyDescent="0.25">
      <c r="A46" s="450" t="s">
        <v>661</v>
      </c>
      <c r="B46" s="445" t="s">
        <v>688</v>
      </c>
      <c r="C46" s="451"/>
      <c r="D46" s="451"/>
      <c r="E46" s="451"/>
    </row>
    <row r="47" spans="1:5" ht="12.75" thickBot="1" x14ac:dyDescent="0.25">
      <c r="A47" s="450" t="s">
        <v>68</v>
      </c>
      <c r="B47" s="445" t="s">
        <v>688</v>
      </c>
      <c r="C47" s="451"/>
      <c r="D47" s="451"/>
      <c r="E47" s="451"/>
    </row>
    <row r="48" spans="1:5" ht="12.75" thickBot="1" x14ac:dyDescent="0.25">
      <c r="A48" s="1640" t="s">
        <v>1403</v>
      </c>
      <c r="B48" s="1641"/>
      <c r="C48" s="1641"/>
      <c r="D48" s="1641"/>
      <c r="E48" s="1642"/>
    </row>
    <row r="49" spans="1:5" x14ac:dyDescent="0.2">
      <c r="A49" s="1781"/>
      <c r="B49" s="475">
        <v>2026</v>
      </c>
      <c r="C49" s="475">
        <v>2027</v>
      </c>
      <c r="D49" s="475">
        <v>2028</v>
      </c>
      <c r="E49" s="475">
        <v>2029</v>
      </c>
    </row>
    <row r="50" spans="1:5" ht="12.75" thickBot="1" x14ac:dyDescent="0.25">
      <c r="A50" s="1782"/>
      <c r="B50" s="444" t="s">
        <v>17</v>
      </c>
      <c r="C50" s="444" t="s">
        <v>18</v>
      </c>
      <c r="D50" s="444" t="s">
        <v>18</v>
      </c>
      <c r="E50" s="444" t="s">
        <v>18</v>
      </c>
    </row>
    <row r="51" spans="1:5" ht="12.75" thickBot="1" x14ac:dyDescent="0.25">
      <c r="A51" s="241" t="s">
        <v>653</v>
      </c>
      <c r="B51" s="441">
        <v>112277</v>
      </c>
      <c r="C51" s="465">
        <v>112584</v>
      </c>
      <c r="D51" s="465">
        <v>113084</v>
      </c>
      <c r="E51" s="465">
        <v>113584</v>
      </c>
    </row>
    <row r="52" spans="1:5" ht="16.5" customHeight="1" thickBot="1" x14ac:dyDescent="0.25">
      <c r="A52" s="243" t="s">
        <v>643</v>
      </c>
      <c r="B52" s="438">
        <v>112277</v>
      </c>
      <c r="C52" s="474">
        <v>112584</v>
      </c>
      <c r="D52" s="474">
        <v>113084</v>
      </c>
      <c r="E52" s="474">
        <v>113584</v>
      </c>
    </row>
    <row r="53" spans="1:5" ht="16.5" customHeight="1" thickBot="1" x14ac:dyDescent="0.25">
      <c r="A53" s="243" t="s">
        <v>658</v>
      </c>
      <c r="B53" s="437"/>
      <c r="C53" s="459"/>
      <c r="D53" s="459"/>
      <c r="E53" s="473"/>
    </row>
    <row r="54" spans="1:5" ht="24.75" thickBot="1" x14ac:dyDescent="0.25">
      <c r="A54" s="241" t="s">
        <v>652</v>
      </c>
      <c r="B54" s="441">
        <v>18036</v>
      </c>
      <c r="C54" s="465">
        <v>18036</v>
      </c>
      <c r="D54" s="465">
        <v>18247</v>
      </c>
      <c r="E54" s="465">
        <v>18458</v>
      </c>
    </row>
    <row r="55" spans="1:5" ht="12.75" thickBot="1" x14ac:dyDescent="0.25">
      <c r="A55" s="243" t="s">
        <v>643</v>
      </c>
      <c r="B55" s="438">
        <v>18036</v>
      </c>
      <c r="C55" s="464">
        <v>18036</v>
      </c>
      <c r="D55" s="464">
        <v>18247</v>
      </c>
      <c r="E55" s="464">
        <v>18458</v>
      </c>
    </row>
    <row r="56" spans="1:5" ht="12.75" thickBot="1" x14ac:dyDescent="0.25">
      <c r="A56" s="243" t="s">
        <v>658</v>
      </c>
      <c r="B56" s="437"/>
      <c r="C56" s="472"/>
      <c r="D56" s="472"/>
      <c r="E56" s="472"/>
    </row>
    <row r="57" spans="1:5" ht="12.75" thickBot="1" x14ac:dyDescent="0.25">
      <c r="A57" s="241" t="s">
        <v>651</v>
      </c>
      <c r="B57" s="441">
        <v>3000</v>
      </c>
      <c r="C57" s="465">
        <v>3000</v>
      </c>
      <c r="D57" s="465">
        <v>3000</v>
      </c>
      <c r="E57" s="465">
        <v>3000</v>
      </c>
    </row>
    <row r="58" spans="1:5" ht="12.75" thickBot="1" x14ac:dyDescent="0.25">
      <c r="A58" s="243" t="s">
        <v>643</v>
      </c>
      <c r="B58" s="464">
        <v>3000</v>
      </c>
      <c r="C58" s="464">
        <v>3000</v>
      </c>
      <c r="D58" s="464">
        <v>3000</v>
      </c>
      <c r="E58" s="464">
        <v>3000</v>
      </c>
    </row>
    <row r="59" spans="1:5" ht="16.5" customHeight="1" thickBot="1" x14ac:dyDescent="0.25">
      <c r="A59" s="243" t="s">
        <v>658</v>
      </c>
      <c r="B59" s="437"/>
      <c r="C59" s="438"/>
      <c r="D59" s="438"/>
      <c r="E59" s="438"/>
    </row>
    <row r="60" spans="1:5" ht="16.5" customHeight="1" thickBot="1" x14ac:dyDescent="0.25">
      <c r="A60" s="241" t="s">
        <v>650</v>
      </c>
      <c r="B60" s="440">
        <v>0</v>
      </c>
      <c r="C60" s="440">
        <v>0</v>
      </c>
      <c r="D60" s="440">
        <v>0</v>
      </c>
      <c r="E60" s="440">
        <v>0</v>
      </c>
    </row>
    <row r="61" spans="1:5" ht="32.25" customHeight="1" thickBot="1" x14ac:dyDescent="0.25">
      <c r="A61" s="243" t="s">
        <v>643</v>
      </c>
      <c r="B61" s="437"/>
      <c r="C61" s="438"/>
      <c r="D61" s="438"/>
      <c r="E61" s="438"/>
    </row>
    <row r="62" spans="1:5" ht="12.75" thickBot="1" x14ac:dyDescent="0.25">
      <c r="A62" s="243" t="s">
        <v>658</v>
      </c>
      <c r="B62" s="437"/>
      <c r="C62" s="438"/>
      <c r="D62" s="438"/>
      <c r="E62" s="438"/>
    </row>
    <row r="63" spans="1:5" ht="12.75" thickBot="1" x14ac:dyDescent="0.25">
      <c r="A63" s="241" t="s">
        <v>649</v>
      </c>
      <c r="B63" s="441">
        <v>0</v>
      </c>
      <c r="C63" s="441">
        <v>0</v>
      </c>
      <c r="D63" s="441">
        <v>0</v>
      </c>
      <c r="E63" s="441">
        <v>0</v>
      </c>
    </row>
    <row r="64" spans="1:5" ht="12.75" thickBot="1" x14ac:dyDescent="0.25">
      <c r="A64" s="243" t="s">
        <v>643</v>
      </c>
      <c r="B64" s="437"/>
      <c r="C64" s="438"/>
      <c r="D64" s="438"/>
      <c r="E64" s="438"/>
    </row>
    <row r="65" spans="1:5" ht="12.75" thickBot="1" x14ac:dyDescent="0.25">
      <c r="A65" s="243" t="s">
        <v>658</v>
      </c>
      <c r="B65" s="437"/>
      <c r="C65" s="438"/>
      <c r="D65" s="438"/>
      <c r="E65" s="438"/>
    </row>
    <row r="66" spans="1:5" ht="12.75" thickBot="1" x14ac:dyDescent="0.25">
      <c r="A66" s="241" t="s">
        <v>648</v>
      </c>
      <c r="B66" s="441">
        <v>0</v>
      </c>
      <c r="C66" s="441">
        <v>0</v>
      </c>
      <c r="D66" s="441">
        <v>0</v>
      </c>
      <c r="E66" s="441">
        <v>0</v>
      </c>
    </row>
    <row r="67" spans="1:5" ht="16.5" customHeight="1" thickBot="1" x14ac:dyDescent="0.25">
      <c r="A67" s="243" t="s">
        <v>643</v>
      </c>
      <c r="B67" s="437"/>
      <c r="C67" s="438"/>
      <c r="D67" s="438"/>
      <c r="E67" s="438"/>
    </row>
    <row r="68" spans="1:5" ht="15.75" customHeight="1" thickBot="1" x14ac:dyDescent="0.25">
      <c r="A68" s="243" t="s">
        <v>658</v>
      </c>
      <c r="B68" s="437"/>
      <c r="C68" s="438"/>
      <c r="D68" s="438"/>
      <c r="E68" s="438"/>
    </row>
    <row r="69" spans="1:5" ht="10.5" customHeight="1" thickBot="1" x14ac:dyDescent="0.25">
      <c r="A69" s="241" t="s">
        <v>647</v>
      </c>
      <c r="B69" s="441">
        <v>0</v>
      </c>
      <c r="C69" s="441">
        <v>0</v>
      </c>
      <c r="D69" s="441">
        <v>0</v>
      </c>
      <c r="E69" s="441">
        <v>0</v>
      </c>
    </row>
    <row r="70" spans="1:5" ht="11.25" customHeight="1" thickBot="1" x14ac:dyDescent="0.25">
      <c r="A70" s="243" t="s">
        <v>643</v>
      </c>
      <c r="B70" s="437"/>
      <c r="C70" s="471"/>
      <c r="D70" s="471"/>
      <c r="E70" s="471"/>
    </row>
    <row r="71" spans="1:5" ht="12.75" thickBot="1" x14ac:dyDescent="0.25">
      <c r="A71" s="243" t="s">
        <v>658</v>
      </c>
      <c r="B71" s="437"/>
      <c r="C71" s="470"/>
      <c r="D71" s="469"/>
      <c r="E71" s="469"/>
    </row>
    <row r="72" spans="1:5" ht="16.5" customHeight="1" thickBot="1" x14ac:dyDescent="0.25">
      <c r="A72" s="268" t="s">
        <v>677</v>
      </c>
      <c r="B72" s="468">
        <v>133313</v>
      </c>
      <c r="C72" s="468">
        <v>133620</v>
      </c>
      <c r="D72" s="468">
        <v>134331</v>
      </c>
      <c r="E72" s="468">
        <v>135042</v>
      </c>
    </row>
    <row r="73" spans="1:5" ht="32.25" customHeight="1" thickBot="1" x14ac:dyDescent="0.25">
      <c r="A73" s="467" t="s">
        <v>639</v>
      </c>
      <c r="B73" s="431">
        <v>0</v>
      </c>
      <c r="C73" s="431">
        <v>0</v>
      </c>
      <c r="D73" s="431">
        <v>0</v>
      </c>
      <c r="E73" s="431">
        <v>0</v>
      </c>
    </row>
    <row r="74" spans="1:5" ht="32.25" customHeight="1" thickBot="1" x14ac:dyDescent="0.25">
      <c r="A74" s="239" t="s">
        <v>1402</v>
      </c>
      <c r="B74" s="1806" t="s">
        <v>1401</v>
      </c>
      <c r="C74" s="1807"/>
      <c r="D74" s="1807"/>
      <c r="E74" s="1808"/>
    </row>
    <row r="75" spans="1:5" ht="31.5" customHeight="1" thickBot="1" x14ac:dyDescent="0.25">
      <c r="A75" s="461" t="s">
        <v>1347</v>
      </c>
      <c r="B75" s="1809" t="s">
        <v>1400</v>
      </c>
      <c r="C75" s="1810"/>
      <c r="D75" s="1810"/>
      <c r="E75" s="1811"/>
    </row>
    <row r="76" spans="1:5" ht="92.25" customHeight="1" thickBot="1" x14ac:dyDescent="0.25">
      <c r="A76" s="450" t="s">
        <v>666</v>
      </c>
      <c r="B76" s="1800" t="s">
        <v>1399</v>
      </c>
      <c r="C76" s="1801"/>
      <c r="D76" s="1801"/>
      <c r="E76" s="1802"/>
    </row>
    <row r="77" spans="1:5" ht="12.75" thickBot="1" x14ac:dyDescent="0.25">
      <c r="A77" s="450" t="s">
        <v>50</v>
      </c>
      <c r="B77" s="1803" t="s">
        <v>1398</v>
      </c>
      <c r="C77" s="1804"/>
      <c r="D77" s="1804"/>
      <c r="E77" s="1805"/>
    </row>
    <row r="78" spans="1:5" x14ac:dyDescent="0.2">
      <c r="A78" s="1781"/>
      <c r="B78" s="446">
        <v>2026</v>
      </c>
      <c r="C78" s="446">
        <v>2027</v>
      </c>
      <c r="D78" s="446">
        <v>2028</v>
      </c>
      <c r="E78" s="446">
        <v>2029</v>
      </c>
    </row>
    <row r="79" spans="1:5" ht="12.75" thickBot="1" x14ac:dyDescent="0.25">
      <c r="A79" s="1782"/>
      <c r="B79" s="444" t="s">
        <v>17</v>
      </c>
      <c r="C79" s="444" t="s">
        <v>18</v>
      </c>
      <c r="D79" s="444" t="s">
        <v>18</v>
      </c>
      <c r="E79" s="444" t="s">
        <v>18</v>
      </c>
    </row>
    <row r="80" spans="1:5" ht="12.75" thickBot="1" x14ac:dyDescent="0.25">
      <c r="A80" s="450" t="s">
        <v>52</v>
      </c>
      <c r="B80" s="466">
        <v>0.25</v>
      </c>
      <c r="C80" s="466">
        <v>0.25</v>
      </c>
      <c r="D80" s="466">
        <v>0.25</v>
      </c>
      <c r="E80" s="466">
        <v>0.3</v>
      </c>
    </row>
    <row r="81" spans="1:5" ht="12.75" thickBot="1" x14ac:dyDescent="0.25">
      <c r="A81" s="450" t="s">
        <v>664</v>
      </c>
      <c r="B81" s="453">
        <v>7620</v>
      </c>
      <c r="C81" s="453">
        <v>7620</v>
      </c>
      <c r="D81" s="453">
        <v>7620</v>
      </c>
      <c r="E81" s="453">
        <v>8810</v>
      </c>
    </row>
    <row r="82" spans="1:5" ht="12.75" thickBot="1" x14ac:dyDescent="0.25">
      <c r="A82" s="450" t="s">
        <v>663</v>
      </c>
      <c r="B82" s="453"/>
      <c r="C82" s="453"/>
      <c r="D82" s="453"/>
      <c r="E82" s="453"/>
    </row>
    <row r="83" spans="1:5" ht="16.5" customHeight="1" thickBot="1" x14ac:dyDescent="0.25">
      <c r="A83" s="450" t="s">
        <v>662</v>
      </c>
      <c r="B83" s="449" t="s">
        <v>688</v>
      </c>
      <c r="C83" s="448"/>
      <c r="D83" s="448"/>
      <c r="E83" s="448"/>
    </row>
    <row r="84" spans="1:5" ht="16.5" customHeight="1" thickBot="1" x14ac:dyDescent="0.25">
      <c r="A84" s="450" t="s">
        <v>661</v>
      </c>
      <c r="B84" s="449" t="s">
        <v>688</v>
      </c>
      <c r="C84" s="448"/>
      <c r="D84" s="448"/>
      <c r="E84" s="448"/>
    </row>
    <row r="85" spans="1:5" ht="12.75" thickBot="1" x14ac:dyDescent="0.25">
      <c r="A85" s="450" t="s">
        <v>68</v>
      </c>
      <c r="B85" s="449" t="s">
        <v>688</v>
      </c>
      <c r="C85" s="448"/>
      <c r="D85" s="448"/>
      <c r="E85" s="448"/>
    </row>
    <row r="86" spans="1:5" ht="12.75" thickBot="1" x14ac:dyDescent="0.25">
      <c r="A86" s="1640" t="s">
        <v>1397</v>
      </c>
      <c r="B86" s="1641"/>
      <c r="C86" s="1641"/>
      <c r="D86" s="1641"/>
      <c r="E86" s="1642"/>
    </row>
    <row r="87" spans="1:5" x14ac:dyDescent="0.2">
      <c r="A87" s="1781"/>
      <c r="B87" s="446">
        <v>2026</v>
      </c>
      <c r="C87" s="446">
        <v>2027</v>
      </c>
      <c r="D87" s="446">
        <v>2028</v>
      </c>
      <c r="E87" s="446">
        <v>2029</v>
      </c>
    </row>
    <row r="88" spans="1:5" ht="12.75" thickBot="1" x14ac:dyDescent="0.25">
      <c r="A88" s="1782"/>
      <c r="B88" s="444" t="s">
        <v>17</v>
      </c>
      <c r="C88" s="444" t="s">
        <v>18</v>
      </c>
      <c r="D88" s="444" t="s">
        <v>18</v>
      </c>
      <c r="E88" s="444" t="s">
        <v>18</v>
      </c>
    </row>
    <row r="89" spans="1:5" ht="12.75" thickBot="1" x14ac:dyDescent="0.25">
      <c r="A89" s="241" t="s">
        <v>653</v>
      </c>
      <c r="B89" s="441">
        <v>0</v>
      </c>
      <c r="C89" s="441">
        <v>0</v>
      </c>
      <c r="D89" s="441">
        <v>0</v>
      </c>
      <c r="E89" s="441">
        <v>0</v>
      </c>
    </row>
    <row r="90" spans="1:5" ht="12.75" thickBot="1" x14ac:dyDescent="0.25">
      <c r="A90" s="243" t="s">
        <v>643</v>
      </c>
      <c r="B90" s="438">
        <v>0</v>
      </c>
      <c r="C90" s="438">
        <v>0</v>
      </c>
      <c r="D90" s="438">
        <v>0</v>
      </c>
      <c r="E90" s="438">
        <v>0</v>
      </c>
    </row>
    <row r="91" spans="1:5" ht="12.75" thickBot="1" x14ac:dyDescent="0.25">
      <c r="A91" s="243" t="s">
        <v>658</v>
      </c>
      <c r="B91" s="437"/>
      <c r="C91" s="459"/>
      <c r="D91" s="459"/>
      <c r="E91" s="459"/>
    </row>
    <row r="92" spans="1:5" ht="24.75" thickBot="1" x14ac:dyDescent="0.25">
      <c r="A92" s="241" t="s">
        <v>652</v>
      </c>
      <c r="B92" s="441">
        <v>0</v>
      </c>
      <c r="C92" s="441">
        <v>0</v>
      </c>
      <c r="D92" s="441">
        <v>0</v>
      </c>
      <c r="E92" s="441">
        <v>0</v>
      </c>
    </row>
    <row r="93" spans="1:5" ht="12.75" thickBot="1" x14ac:dyDescent="0.25">
      <c r="A93" s="243" t="s">
        <v>643</v>
      </c>
      <c r="B93" s="438"/>
      <c r="C93" s="438"/>
      <c r="D93" s="438"/>
      <c r="E93" s="438"/>
    </row>
    <row r="94" spans="1:5" ht="12.75" thickBot="1" x14ac:dyDescent="0.25">
      <c r="A94" s="243" t="s">
        <v>658</v>
      </c>
      <c r="B94" s="437"/>
      <c r="C94" s="438"/>
      <c r="D94" s="438"/>
      <c r="E94" s="438"/>
    </row>
    <row r="95" spans="1:5" ht="12.75" thickBot="1" x14ac:dyDescent="0.25">
      <c r="A95" s="241" t="s">
        <v>651</v>
      </c>
      <c r="B95" s="441">
        <v>7620</v>
      </c>
      <c r="C95" s="465">
        <v>7620</v>
      </c>
      <c r="D95" s="465">
        <v>7620</v>
      </c>
      <c r="E95" s="465">
        <v>8810</v>
      </c>
    </row>
    <row r="96" spans="1:5" ht="12.75" thickBot="1" x14ac:dyDescent="0.25">
      <c r="A96" s="243" t="s">
        <v>643</v>
      </c>
      <c r="B96" s="458">
        <v>7620</v>
      </c>
      <c r="C96" s="464">
        <v>7620</v>
      </c>
      <c r="D96" s="464">
        <v>7620</v>
      </c>
      <c r="E96" s="464">
        <v>8810</v>
      </c>
    </row>
    <row r="97" spans="1:5" ht="12.75" thickBot="1" x14ac:dyDescent="0.25">
      <c r="A97" s="243" t="s">
        <v>658</v>
      </c>
      <c r="B97" s="437"/>
      <c r="C97" s="438"/>
      <c r="D97" s="438"/>
      <c r="E97" s="438"/>
    </row>
    <row r="98" spans="1:5" ht="12.75" thickBot="1" x14ac:dyDescent="0.25">
      <c r="A98" s="241" t="s">
        <v>650</v>
      </c>
      <c r="B98" s="441">
        <v>0</v>
      </c>
      <c r="C98" s="441">
        <v>0</v>
      </c>
      <c r="D98" s="441">
        <v>0</v>
      </c>
      <c r="E98" s="441">
        <v>0</v>
      </c>
    </row>
    <row r="99" spans="1:5" ht="12.75" thickBot="1" x14ac:dyDescent="0.25">
      <c r="A99" s="243" t="s">
        <v>643</v>
      </c>
      <c r="B99" s="437"/>
      <c r="C99" s="438"/>
      <c r="D99" s="438"/>
      <c r="E99" s="438"/>
    </row>
    <row r="100" spans="1:5" ht="12.75" thickBot="1" x14ac:dyDescent="0.25">
      <c r="A100" s="243" t="s">
        <v>658</v>
      </c>
      <c r="B100" s="437"/>
      <c r="C100" s="438"/>
      <c r="D100" s="438"/>
      <c r="E100" s="438"/>
    </row>
    <row r="101" spans="1:5" ht="12.75" thickBot="1" x14ac:dyDescent="0.25">
      <c r="A101" s="241" t="s">
        <v>649</v>
      </c>
      <c r="B101" s="441">
        <v>0</v>
      </c>
      <c r="C101" s="441">
        <v>0</v>
      </c>
      <c r="D101" s="441">
        <v>0</v>
      </c>
      <c r="E101" s="441">
        <v>0</v>
      </c>
    </row>
    <row r="102" spans="1:5" ht="12.75" thickBot="1" x14ac:dyDescent="0.25">
      <c r="A102" s="243" t="s">
        <v>643</v>
      </c>
      <c r="B102" s="437"/>
      <c r="C102" s="438"/>
      <c r="D102" s="438"/>
      <c r="E102" s="438"/>
    </row>
    <row r="103" spans="1:5" ht="12.75" thickBot="1" x14ac:dyDescent="0.25">
      <c r="A103" s="243" t="s">
        <v>658</v>
      </c>
      <c r="B103" s="437"/>
      <c r="C103" s="438"/>
      <c r="D103" s="438"/>
      <c r="E103" s="438"/>
    </row>
    <row r="104" spans="1:5" ht="12.75" thickBot="1" x14ac:dyDescent="0.25">
      <c r="A104" s="241" t="s">
        <v>648</v>
      </c>
      <c r="B104" s="441">
        <v>0</v>
      </c>
      <c r="C104" s="441">
        <v>0</v>
      </c>
      <c r="D104" s="441">
        <v>0</v>
      </c>
      <c r="E104" s="441">
        <v>0</v>
      </c>
    </row>
    <row r="105" spans="1:5" ht="12.75" thickBot="1" x14ac:dyDescent="0.25">
      <c r="A105" s="243" t="s">
        <v>643</v>
      </c>
      <c r="B105" s="437"/>
      <c r="C105" s="438"/>
      <c r="D105" s="438"/>
      <c r="E105" s="438"/>
    </row>
    <row r="106" spans="1:5" ht="12.75" thickBot="1" x14ac:dyDescent="0.25">
      <c r="A106" s="243" t="s">
        <v>658</v>
      </c>
      <c r="B106" s="437"/>
      <c r="C106" s="438"/>
      <c r="D106" s="438"/>
      <c r="E106" s="438"/>
    </row>
    <row r="107" spans="1:5" ht="24.75" thickBot="1" x14ac:dyDescent="0.25">
      <c r="A107" s="241" t="s">
        <v>647</v>
      </c>
      <c r="B107" s="441">
        <v>0</v>
      </c>
      <c r="C107" s="441">
        <v>0</v>
      </c>
      <c r="D107" s="441">
        <v>0</v>
      </c>
      <c r="E107" s="441">
        <v>0</v>
      </c>
    </row>
    <row r="108" spans="1:5" ht="12.75" thickBot="1" x14ac:dyDescent="0.25">
      <c r="A108" s="243" t="s">
        <v>643</v>
      </c>
      <c r="B108" s="437"/>
      <c r="C108" s="438"/>
      <c r="D108" s="438"/>
      <c r="E108" s="438"/>
    </row>
    <row r="109" spans="1:5" ht="12.75" thickBot="1" x14ac:dyDescent="0.25">
      <c r="A109" s="463" t="s">
        <v>658</v>
      </c>
      <c r="B109" s="437"/>
      <c r="C109" s="438"/>
      <c r="D109" s="438"/>
      <c r="E109" s="438"/>
    </row>
    <row r="110" spans="1:5" ht="12.75" thickBot="1" x14ac:dyDescent="0.25">
      <c r="A110" s="462" t="s">
        <v>1396</v>
      </c>
      <c r="B110" s="440">
        <v>7620</v>
      </c>
      <c r="C110" s="440">
        <v>7620</v>
      </c>
      <c r="D110" s="440">
        <v>7620</v>
      </c>
      <c r="E110" s="440">
        <v>8810</v>
      </c>
    </row>
    <row r="111" spans="1:5" ht="12.75" thickBot="1" x14ac:dyDescent="0.25">
      <c r="A111" s="239" t="s">
        <v>639</v>
      </c>
      <c r="B111" s="431">
        <v>0</v>
      </c>
      <c r="C111" s="431">
        <v>0</v>
      </c>
      <c r="D111" s="431">
        <v>0</v>
      </c>
      <c r="E111" s="431">
        <v>0</v>
      </c>
    </row>
    <row r="112" spans="1:5" ht="12.75" thickBot="1" x14ac:dyDescent="0.25">
      <c r="A112" s="239" t="s">
        <v>704</v>
      </c>
      <c r="B112" s="1791" t="s">
        <v>1395</v>
      </c>
      <c r="C112" s="1792"/>
      <c r="D112" s="1792"/>
      <c r="E112" s="1793"/>
    </row>
    <row r="113" spans="1:5" ht="40.5" customHeight="1" thickBot="1" x14ac:dyDescent="0.25">
      <c r="A113" s="461" t="s">
        <v>670</v>
      </c>
      <c r="B113" s="1797" t="s">
        <v>1394</v>
      </c>
      <c r="C113" s="1798"/>
      <c r="D113" s="1798"/>
      <c r="E113" s="1799"/>
    </row>
    <row r="114" spans="1:5" ht="72" customHeight="1" thickBot="1" x14ac:dyDescent="0.25">
      <c r="A114" s="450" t="s">
        <v>666</v>
      </c>
      <c r="B114" s="1800" t="s">
        <v>1393</v>
      </c>
      <c r="C114" s="1801"/>
      <c r="D114" s="1801"/>
      <c r="E114" s="1802"/>
    </row>
    <row r="115" spans="1:5" ht="12.75" customHeight="1" thickBot="1" x14ac:dyDescent="0.25">
      <c r="A115" s="450" t="s">
        <v>50</v>
      </c>
      <c r="B115" s="1803" t="s">
        <v>1392</v>
      </c>
      <c r="C115" s="1804"/>
      <c r="D115" s="1804"/>
      <c r="E115" s="1805"/>
    </row>
    <row r="116" spans="1:5" x14ac:dyDescent="0.2">
      <c r="A116" s="1781"/>
      <c r="B116" s="446">
        <v>2026</v>
      </c>
      <c r="C116" s="446">
        <v>2027</v>
      </c>
      <c r="D116" s="446">
        <v>2028</v>
      </c>
      <c r="E116" s="446">
        <v>2029</v>
      </c>
    </row>
    <row r="117" spans="1:5" ht="12.75" thickBot="1" x14ac:dyDescent="0.25">
      <c r="A117" s="1782"/>
      <c r="B117" s="444" t="s">
        <v>17</v>
      </c>
      <c r="C117" s="444" t="s">
        <v>18</v>
      </c>
      <c r="D117" s="444" t="s">
        <v>18</v>
      </c>
      <c r="E117" s="444" t="s">
        <v>18</v>
      </c>
    </row>
    <row r="118" spans="1:5" ht="16.5" customHeight="1" thickBot="1" x14ac:dyDescent="0.25">
      <c r="A118" s="450" t="s">
        <v>52</v>
      </c>
      <c r="B118" s="453">
        <v>350</v>
      </c>
      <c r="C118" s="453">
        <v>385</v>
      </c>
      <c r="D118" s="453">
        <v>423</v>
      </c>
      <c r="E118" s="453">
        <v>460</v>
      </c>
    </row>
    <row r="119" spans="1:5" ht="32.25" customHeight="1" thickBot="1" x14ac:dyDescent="0.25">
      <c r="A119" s="450" t="s">
        <v>664</v>
      </c>
      <c r="B119" s="460">
        <v>8000</v>
      </c>
      <c r="C119" s="460">
        <v>8000</v>
      </c>
      <c r="D119" s="460">
        <v>8000</v>
      </c>
      <c r="E119" s="460">
        <v>8099</v>
      </c>
    </row>
    <row r="120" spans="1:5" ht="32.25" customHeight="1" thickBot="1" x14ac:dyDescent="0.25">
      <c r="A120" s="450" t="s">
        <v>663</v>
      </c>
      <c r="B120" s="453"/>
      <c r="C120" s="453"/>
      <c r="D120" s="453"/>
      <c r="E120" s="453"/>
    </row>
    <row r="121" spans="1:5" ht="12.75" thickBot="1" x14ac:dyDescent="0.25">
      <c r="A121" s="450" t="s">
        <v>662</v>
      </c>
      <c r="B121" s="449"/>
      <c r="C121" s="448"/>
      <c r="D121" s="448"/>
      <c r="E121" s="448"/>
    </row>
    <row r="122" spans="1:5" ht="12.75" thickBot="1" x14ac:dyDescent="0.25">
      <c r="A122" s="450" t="s">
        <v>661</v>
      </c>
      <c r="B122" s="449"/>
      <c r="C122" s="448"/>
      <c r="D122" s="448"/>
      <c r="E122" s="448"/>
    </row>
    <row r="123" spans="1:5" ht="12.75" thickBot="1" x14ac:dyDescent="0.25">
      <c r="A123" s="450" t="s">
        <v>68</v>
      </c>
      <c r="B123" s="449"/>
      <c r="C123" s="448"/>
      <c r="D123" s="448"/>
      <c r="E123" s="448"/>
    </row>
    <row r="124" spans="1:5" ht="12.75" customHeight="1" thickBot="1" x14ac:dyDescent="0.25">
      <c r="A124" s="1640" t="s">
        <v>1391</v>
      </c>
      <c r="B124" s="1641"/>
      <c r="C124" s="1641"/>
      <c r="D124" s="1641"/>
      <c r="E124" s="1642"/>
    </row>
    <row r="125" spans="1:5" x14ac:dyDescent="0.2">
      <c r="A125" s="1781"/>
      <c r="B125" s="446">
        <v>2026</v>
      </c>
      <c r="C125" s="446">
        <v>2027</v>
      </c>
      <c r="D125" s="446">
        <v>2028</v>
      </c>
      <c r="E125" s="446">
        <v>2029</v>
      </c>
    </row>
    <row r="126" spans="1:5" ht="12.75" thickBot="1" x14ac:dyDescent="0.25">
      <c r="A126" s="1782"/>
      <c r="B126" s="444" t="s">
        <v>17</v>
      </c>
      <c r="C126" s="444" t="s">
        <v>18</v>
      </c>
      <c r="D126" s="444" t="s">
        <v>18</v>
      </c>
      <c r="E126" s="444" t="s">
        <v>18</v>
      </c>
    </row>
    <row r="127" spans="1:5" ht="12.75" thickBot="1" x14ac:dyDescent="0.25">
      <c r="A127" s="241" t="s">
        <v>653</v>
      </c>
      <c r="B127" s="441">
        <v>0</v>
      </c>
      <c r="C127" s="441">
        <v>0</v>
      </c>
      <c r="D127" s="441">
        <v>0</v>
      </c>
      <c r="E127" s="441">
        <v>0</v>
      </c>
    </row>
    <row r="128" spans="1:5" ht="12.75" thickBot="1" x14ac:dyDescent="0.25">
      <c r="A128" s="243" t="s">
        <v>643</v>
      </c>
      <c r="B128" s="438"/>
      <c r="C128" s="438"/>
      <c r="D128" s="438"/>
      <c r="E128" s="438">
        <v>0</v>
      </c>
    </row>
    <row r="129" spans="1:5" ht="16.5" customHeight="1" thickBot="1" x14ac:dyDescent="0.25">
      <c r="A129" s="243" t="s">
        <v>658</v>
      </c>
      <c r="B129" s="437"/>
      <c r="C129" s="459"/>
      <c r="D129" s="459"/>
      <c r="E129" s="459"/>
    </row>
    <row r="130" spans="1:5" ht="24.75" customHeight="1" thickBot="1" x14ac:dyDescent="0.25">
      <c r="A130" s="241" t="s">
        <v>652</v>
      </c>
      <c r="B130" s="441">
        <v>0</v>
      </c>
      <c r="C130" s="441">
        <v>0</v>
      </c>
      <c r="D130" s="441">
        <v>0</v>
      </c>
      <c r="E130" s="441">
        <v>0</v>
      </c>
    </row>
    <row r="131" spans="1:5" ht="12.75" thickBot="1" x14ac:dyDescent="0.25">
      <c r="A131" s="243" t="s">
        <v>643</v>
      </c>
      <c r="B131" s="438"/>
      <c r="C131" s="438"/>
      <c r="D131" s="438"/>
      <c r="E131" s="438">
        <v>0</v>
      </c>
    </row>
    <row r="132" spans="1:5" ht="12.75" thickBot="1" x14ac:dyDescent="0.25">
      <c r="A132" s="243" t="s">
        <v>658</v>
      </c>
      <c r="B132" s="437"/>
      <c r="C132" s="438"/>
      <c r="D132" s="438"/>
      <c r="E132" s="438"/>
    </row>
    <row r="133" spans="1:5" ht="12.75" thickBot="1" x14ac:dyDescent="0.25">
      <c r="A133" s="241" t="s">
        <v>651</v>
      </c>
      <c r="B133" s="441">
        <v>8000</v>
      </c>
      <c r="C133" s="441">
        <v>8000</v>
      </c>
      <c r="D133" s="441">
        <v>8000</v>
      </c>
      <c r="E133" s="441">
        <v>8099</v>
      </c>
    </row>
    <row r="134" spans="1:5" ht="12.75" thickBot="1" x14ac:dyDescent="0.25">
      <c r="A134" s="243" t="s">
        <v>643</v>
      </c>
      <c r="B134" s="458">
        <v>8000</v>
      </c>
      <c r="C134" s="443">
        <v>8000</v>
      </c>
      <c r="D134" s="443">
        <v>8000</v>
      </c>
      <c r="E134" s="443">
        <v>8099</v>
      </c>
    </row>
    <row r="135" spans="1:5" ht="12.75" thickBot="1" x14ac:dyDescent="0.25">
      <c r="A135" s="243" t="s">
        <v>658</v>
      </c>
      <c r="B135" s="437"/>
      <c r="C135" s="438"/>
      <c r="D135" s="438"/>
      <c r="E135" s="438"/>
    </row>
    <row r="136" spans="1:5" ht="12.75" thickBot="1" x14ac:dyDescent="0.25">
      <c r="A136" s="241" t="s">
        <v>650</v>
      </c>
      <c r="B136" s="441">
        <v>0</v>
      </c>
      <c r="C136" s="441">
        <v>0</v>
      </c>
      <c r="D136" s="441">
        <v>0</v>
      </c>
      <c r="E136" s="441">
        <v>0</v>
      </c>
    </row>
    <row r="137" spans="1:5" ht="12.75" thickBot="1" x14ac:dyDescent="0.25">
      <c r="A137" s="243" t="s">
        <v>643</v>
      </c>
      <c r="B137" s="437"/>
      <c r="C137" s="438"/>
      <c r="D137" s="438"/>
      <c r="E137" s="438"/>
    </row>
    <row r="138" spans="1:5" ht="12.75" thickBot="1" x14ac:dyDescent="0.25">
      <c r="A138" s="243" t="s">
        <v>658</v>
      </c>
      <c r="B138" s="437"/>
      <c r="C138" s="438"/>
      <c r="D138" s="438"/>
      <c r="E138" s="438"/>
    </row>
    <row r="139" spans="1:5" ht="12.75" thickBot="1" x14ac:dyDescent="0.25">
      <c r="A139" s="241" t="s">
        <v>649</v>
      </c>
      <c r="B139" s="441">
        <v>0</v>
      </c>
      <c r="C139" s="441">
        <v>0</v>
      </c>
      <c r="D139" s="441">
        <v>0</v>
      </c>
      <c r="E139" s="441">
        <v>0</v>
      </c>
    </row>
    <row r="140" spans="1:5" ht="12.75" thickBot="1" x14ac:dyDescent="0.25">
      <c r="A140" s="243" t="s">
        <v>643</v>
      </c>
      <c r="B140" s="437"/>
      <c r="C140" s="438"/>
      <c r="D140" s="438"/>
      <c r="E140" s="438"/>
    </row>
    <row r="141" spans="1:5" ht="12.75" thickBot="1" x14ac:dyDescent="0.25">
      <c r="A141" s="243" t="s">
        <v>658</v>
      </c>
      <c r="B141" s="437"/>
      <c r="C141" s="438"/>
      <c r="D141" s="438"/>
      <c r="E141" s="438"/>
    </row>
    <row r="142" spans="1:5" ht="12.75" thickBot="1" x14ac:dyDescent="0.25">
      <c r="A142" s="241" t="s">
        <v>648</v>
      </c>
      <c r="B142" s="441">
        <v>0</v>
      </c>
      <c r="C142" s="441">
        <v>0</v>
      </c>
      <c r="D142" s="441">
        <v>0</v>
      </c>
      <c r="E142" s="441">
        <v>0</v>
      </c>
    </row>
    <row r="143" spans="1:5" ht="12.75" thickBot="1" x14ac:dyDescent="0.25">
      <c r="A143" s="243" t="s">
        <v>643</v>
      </c>
      <c r="B143" s="437"/>
      <c r="C143" s="438"/>
      <c r="D143" s="438"/>
      <c r="E143" s="438"/>
    </row>
    <row r="144" spans="1:5" ht="12.75" thickBot="1" x14ac:dyDescent="0.25">
      <c r="A144" s="243" t="s">
        <v>658</v>
      </c>
      <c r="B144" s="437"/>
      <c r="C144" s="438"/>
      <c r="D144" s="438"/>
      <c r="E144" s="438"/>
    </row>
    <row r="145" spans="1:5" ht="24.75" thickBot="1" x14ac:dyDescent="0.25">
      <c r="A145" s="241" t="s">
        <v>647</v>
      </c>
      <c r="B145" s="441">
        <v>0</v>
      </c>
      <c r="C145" s="441">
        <v>0</v>
      </c>
      <c r="D145" s="441">
        <v>0</v>
      </c>
      <c r="E145" s="441">
        <v>0</v>
      </c>
    </row>
    <row r="146" spans="1:5" ht="12.75" thickBot="1" x14ac:dyDescent="0.25">
      <c r="A146" s="243" t="s">
        <v>643</v>
      </c>
      <c r="B146" s="437"/>
      <c r="C146" s="438"/>
      <c r="D146" s="438"/>
      <c r="E146" s="438"/>
    </row>
    <row r="147" spans="1:5" ht="12.75" thickBot="1" x14ac:dyDescent="0.25">
      <c r="A147" s="243" t="s">
        <v>658</v>
      </c>
      <c r="B147" s="437"/>
      <c r="C147" s="438"/>
      <c r="D147" s="438"/>
      <c r="E147" s="438"/>
    </row>
    <row r="148" spans="1:5" ht="12.75" thickBot="1" x14ac:dyDescent="0.25">
      <c r="A148" s="406" t="s">
        <v>1249</v>
      </c>
      <c r="B148" s="440">
        <v>8000</v>
      </c>
      <c r="C148" s="440">
        <v>8000</v>
      </c>
      <c r="D148" s="440">
        <v>8000</v>
      </c>
      <c r="E148" s="440">
        <v>8099</v>
      </c>
    </row>
    <row r="149" spans="1:5" ht="12.75" thickBot="1" x14ac:dyDescent="0.25">
      <c r="A149" s="239" t="s">
        <v>639</v>
      </c>
      <c r="B149" s="431">
        <v>0</v>
      </c>
      <c r="C149" s="431">
        <v>0</v>
      </c>
      <c r="D149" s="431">
        <v>0</v>
      </c>
      <c r="E149" s="431">
        <v>0</v>
      </c>
    </row>
    <row r="150" spans="1:5" ht="12.75" thickBot="1" x14ac:dyDescent="0.25">
      <c r="A150" s="1794" t="s">
        <v>698</v>
      </c>
      <c r="B150" s="1795"/>
      <c r="C150" s="1795"/>
      <c r="D150" s="1795"/>
      <c r="E150" s="1796"/>
    </row>
    <row r="151" spans="1:5" ht="12.75" thickBot="1" x14ac:dyDescent="0.25">
      <c r="A151" s="1794" t="s">
        <v>697</v>
      </c>
      <c r="B151" s="1795"/>
      <c r="C151" s="1795"/>
      <c r="D151" s="1795"/>
      <c r="E151" s="1796"/>
    </row>
    <row r="152" spans="1:5" ht="24.75" thickBot="1" x14ac:dyDescent="0.25">
      <c r="A152" s="457" t="s">
        <v>1290</v>
      </c>
      <c r="B152" s="1771" t="s">
        <v>1390</v>
      </c>
      <c r="C152" s="1772"/>
      <c r="D152" s="1773"/>
      <c r="E152" s="1774"/>
    </row>
    <row r="153" spans="1:5" ht="24.75" thickBot="1" x14ac:dyDescent="0.25">
      <c r="A153" s="457" t="s">
        <v>684</v>
      </c>
      <c r="B153" s="456" t="s">
        <v>1389</v>
      </c>
      <c r="C153" s="455" t="s">
        <v>668</v>
      </c>
      <c r="D153" s="1775" t="s">
        <v>1388</v>
      </c>
      <c r="E153" s="1776"/>
    </row>
    <row r="154" spans="1:5" ht="12.75" thickBot="1" x14ac:dyDescent="0.25">
      <c r="A154" s="454"/>
      <c r="B154" s="1777"/>
      <c r="C154" s="1778"/>
      <c r="D154" s="1779"/>
      <c r="E154" s="1780"/>
    </row>
    <row r="155" spans="1:5" ht="107.25" customHeight="1" thickBot="1" x14ac:dyDescent="0.25">
      <c r="A155" s="450" t="s">
        <v>666</v>
      </c>
      <c r="B155" s="1785" t="s">
        <v>1387</v>
      </c>
      <c r="C155" s="1786"/>
      <c r="D155" s="1786"/>
      <c r="E155" s="1787"/>
    </row>
    <row r="156" spans="1:5" ht="17.25" customHeight="1" thickBot="1" x14ac:dyDescent="0.25">
      <c r="A156" s="450" t="s">
        <v>50</v>
      </c>
      <c r="B156" s="1788" t="s">
        <v>1386</v>
      </c>
      <c r="C156" s="1789"/>
      <c r="D156" s="1789"/>
      <c r="E156" s="1790"/>
    </row>
    <row r="157" spans="1:5" x14ac:dyDescent="0.2">
      <c r="A157" s="1781"/>
      <c r="B157" s="446">
        <v>2026</v>
      </c>
      <c r="C157" s="446">
        <v>2027</v>
      </c>
      <c r="D157" s="446">
        <v>2028</v>
      </c>
      <c r="E157" s="446">
        <v>2029</v>
      </c>
    </row>
    <row r="158" spans="1:5" ht="12.75" thickBot="1" x14ac:dyDescent="0.25">
      <c r="A158" s="1782"/>
      <c r="B158" s="444" t="s">
        <v>17</v>
      </c>
      <c r="C158" s="444" t="s">
        <v>18</v>
      </c>
      <c r="D158" s="444" t="s">
        <v>18</v>
      </c>
      <c r="E158" s="444" t="s">
        <v>18</v>
      </c>
    </row>
    <row r="159" spans="1:5" ht="12.75" thickBot="1" x14ac:dyDescent="0.25">
      <c r="A159" s="450" t="s">
        <v>52</v>
      </c>
      <c r="B159" s="453">
        <v>1</v>
      </c>
      <c r="C159" s="453">
        <v>1</v>
      </c>
      <c r="D159" s="453">
        <v>1</v>
      </c>
      <c r="E159" s="453">
        <v>1</v>
      </c>
    </row>
    <row r="160" spans="1:5" ht="12.75" thickBot="1" x14ac:dyDescent="0.25">
      <c r="A160" s="450" t="s">
        <v>664</v>
      </c>
      <c r="B160" s="452">
        <v>103000</v>
      </c>
      <c r="C160" s="452">
        <v>43000</v>
      </c>
      <c r="D160" s="452">
        <v>36986</v>
      </c>
      <c r="E160" s="452">
        <v>30000</v>
      </c>
    </row>
    <row r="161" spans="1:5" ht="12.75" thickBot="1" x14ac:dyDescent="0.25">
      <c r="A161" s="450" t="s">
        <v>663</v>
      </c>
      <c r="B161" s="452">
        <v>103000</v>
      </c>
      <c r="C161" s="452">
        <v>43000</v>
      </c>
      <c r="D161" s="452">
        <v>36986</v>
      </c>
      <c r="E161" s="452">
        <v>30000</v>
      </c>
    </row>
    <row r="162" spans="1:5" ht="12.75" thickBot="1" x14ac:dyDescent="0.25">
      <c r="A162" s="450" t="s">
        <v>662</v>
      </c>
      <c r="B162" s="445" t="s">
        <v>688</v>
      </c>
      <c r="C162" s="451"/>
      <c r="D162" s="451"/>
      <c r="E162" s="451"/>
    </row>
    <row r="163" spans="1:5" ht="12.75" thickBot="1" x14ac:dyDescent="0.25">
      <c r="A163" s="450" t="s">
        <v>661</v>
      </c>
      <c r="B163" s="449" t="s">
        <v>688</v>
      </c>
      <c r="C163" s="448"/>
      <c r="D163" s="448"/>
      <c r="E163" s="448"/>
    </row>
    <row r="164" spans="1:5" ht="12.75" thickBot="1" x14ac:dyDescent="0.25">
      <c r="A164" s="450" t="s">
        <v>68</v>
      </c>
      <c r="B164" s="449" t="s">
        <v>688</v>
      </c>
      <c r="C164" s="448"/>
      <c r="D164" s="448"/>
      <c r="E164" s="448"/>
    </row>
    <row r="165" spans="1:5" ht="12.75" thickBot="1" x14ac:dyDescent="0.25">
      <c r="A165" s="1640" t="s">
        <v>1385</v>
      </c>
      <c r="B165" s="1641"/>
      <c r="C165" s="1641"/>
      <c r="D165" s="1641"/>
      <c r="E165" s="1642"/>
    </row>
    <row r="166" spans="1:5" x14ac:dyDescent="0.2">
      <c r="A166" s="1781"/>
      <c r="B166" s="446">
        <v>2026</v>
      </c>
      <c r="C166" s="446">
        <v>2027</v>
      </c>
      <c r="D166" s="446">
        <v>2028</v>
      </c>
      <c r="E166" s="446">
        <v>2029</v>
      </c>
    </row>
    <row r="167" spans="1:5" ht="16.5" customHeight="1" thickBot="1" x14ac:dyDescent="0.25">
      <c r="A167" s="1782"/>
      <c r="B167" s="444" t="s">
        <v>17</v>
      </c>
      <c r="C167" s="444" t="s">
        <v>18</v>
      </c>
      <c r="D167" s="444" t="s">
        <v>18</v>
      </c>
      <c r="E167" s="444" t="s">
        <v>18</v>
      </c>
    </row>
    <row r="168" spans="1:5" ht="32.25" customHeight="1" thickBot="1" x14ac:dyDescent="0.25">
      <c r="A168" s="241" t="s">
        <v>679</v>
      </c>
      <c r="B168" s="441">
        <v>103000</v>
      </c>
      <c r="C168" s="441">
        <v>43000</v>
      </c>
      <c r="D168" s="441">
        <v>36986</v>
      </c>
      <c r="E168" s="441">
        <v>30000</v>
      </c>
    </row>
    <row r="169" spans="1:5" ht="32.25" customHeight="1" thickBot="1" x14ac:dyDescent="0.25">
      <c r="A169" s="243" t="s">
        <v>643</v>
      </c>
      <c r="B169" s="438"/>
      <c r="C169" s="438"/>
      <c r="D169" s="438"/>
      <c r="E169" s="438"/>
    </row>
    <row r="170" spans="1:5" ht="12.75" thickBot="1" x14ac:dyDescent="0.25">
      <c r="A170" s="243" t="s">
        <v>657</v>
      </c>
      <c r="B170" s="441">
        <v>93000</v>
      </c>
      <c r="C170" s="441">
        <v>33000</v>
      </c>
      <c r="D170" s="441">
        <v>26986</v>
      </c>
      <c r="E170" s="441">
        <v>20000</v>
      </c>
    </row>
    <row r="171" spans="1:5" ht="12.75" thickBot="1" x14ac:dyDescent="0.25">
      <c r="A171" s="243" t="s">
        <v>641</v>
      </c>
      <c r="B171" s="438"/>
      <c r="C171" s="443"/>
      <c r="D171" s="443"/>
      <c r="E171" s="442"/>
    </row>
    <row r="172" spans="1:5" ht="12.75" thickBot="1" x14ac:dyDescent="0.25">
      <c r="A172" s="243" t="s">
        <v>640</v>
      </c>
      <c r="B172" s="441">
        <v>10000</v>
      </c>
      <c r="C172" s="441">
        <v>10000</v>
      </c>
      <c r="D172" s="441">
        <v>10000</v>
      </c>
      <c r="E172" s="441">
        <v>10000</v>
      </c>
    </row>
    <row r="173" spans="1:5" ht="12.75" thickBot="1" x14ac:dyDescent="0.25">
      <c r="A173" s="241" t="s">
        <v>678</v>
      </c>
      <c r="B173" s="440">
        <v>0</v>
      </c>
      <c r="C173" s="440">
        <v>0</v>
      </c>
      <c r="D173" s="440">
        <v>0</v>
      </c>
      <c r="E173" s="440">
        <v>0</v>
      </c>
    </row>
    <row r="174" spans="1:5" ht="12.75" thickBot="1" x14ac:dyDescent="0.25">
      <c r="A174" s="243" t="s">
        <v>643</v>
      </c>
      <c r="B174" s="437"/>
      <c r="C174" s="438"/>
      <c r="D174" s="438"/>
      <c r="E174" s="438"/>
    </row>
    <row r="175" spans="1:5" ht="12.75" thickBot="1" x14ac:dyDescent="0.25">
      <c r="A175" s="243" t="s">
        <v>657</v>
      </c>
      <c r="B175" s="437"/>
      <c r="C175" s="438"/>
      <c r="D175" s="438"/>
      <c r="E175" s="438"/>
    </row>
    <row r="176" spans="1:5" ht="12.75" thickBot="1" x14ac:dyDescent="0.25">
      <c r="A176" s="243" t="s">
        <v>641</v>
      </c>
      <c r="B176" s="437"/>
      <c r="C176" s="438"/>
      <c r="D176" s="438"/>
      <c r="E176" s="438"/>
    </row>
    <row r="177" spans="1:5" ht="12.75" thickBot="1" x14ac:dyDescent="0.25">
      <c r="A177" s="243" t="s">
        <v>640</v>
      </c>
      <c r="B177" s="437"/>
      <c r="C177" s="438"/>
      <c r="D177" s="438"/>
      <c r="E177" s="438"/>
    </row>
    <row r="178" spans="1:5" ht="16.5" customHeight="1" thickBot="1" x14ac:dyDescent="0.25">
      <c r="A178" s="401" t="s">
        <v>677</v>
      </c>
      <c r="B178" s="440">
        <v>103000</v>
      </c>
      <c r="C178" s="440">
        <v>43000</v>
      </c>
      <c r="D178" s="440">
        <v>36986</v>
      </c>
      <c r="E178" s="440">
        <v>30000</v>
      </c>
    </row>
    <row r="179" spans="1:5" ht="16.5" customHeight="1" thickBot="1" x14ac:dyDescent="0.25">
      <c r="A179" s="239" t="s">
        <v>639</v>
      </c>
      <c r="B179" s="431">
        <v>0</v>
      </c>
      <c r="C179" s="431">
        <v>0</v>
      </c>
      <c r="D179" s="431">
        <v>0</v>
      </c>
      <c r="E179" s="431">
        <v>0</v>
      </c>
    </row>
    <row r="180" spans="1:5" ht="12.75" thickBot="1" x14ac:dyDescent="0.25">
      <c r="A180" s="250"/>
      <c r="B180" s="439"/>
      <c r="C180" s="439"/>
      <c r="D180" s="439"/>
      <c r="E180" s="439"/>
    </row>
    <row r="181" spans="1:5" ht="36.75" thickBot="1" x14ac:dyDescent="0.25">
      <c r="A181" s="248" t="s">
        <v>655</v>
      </c>
      <c r="B181" s="436">
        <v>251933</v>
      </c>
      <c r="C181" s="436">
        <v>192240</v>
      </c>
      <c r="D181" s="436">
        <v>186937</v>
      </c>
      <c r="E181" s="436">
        <v>181951</v>
      </c>
    </row>
    <row r="182" spans="1:5" ht="24.75" thickBot="1" x14ac:dyDescent="0.25">
      <c r="A182" s="248" t="s">
        <v>654</v>
      </c>
      <c r="B182" s="436">
        <v>251933</v>
      </c>
      <c r="C182" s="436">
        <v>192240</v>
      </c>
      <c r="D182" s="436">
        <v>186937</v>
      </c>
      <c r="E182" s="436">
        <v>181951</v>
      </c>
    </row>
    <row r="183" spans="1:5" ht="12.75" thickBot="1" x14ac:dyDescent="0.25">
      <c r="A183" s="241" t="s">
        <v>653</v>
      </c>
      <c r="B183" s="436">
        <v>112277</v>
      </c>
      <c r="C183" s="436">
        <v>112584</v>
      </c>
      <c r="D183" s="436">
        <v>113084</v>
      </c>
      <c r="E183" s="436">
        <v>113584</v>
      </c>
    </row>
    <row r="184" spans="1:5" ht="12.75" thickBot="1" x14ac:dyDescent="0.25">
      <c r="A184" s="243" t="s">
        <v>643</v>
      </c>
      <c r="B184" s="437">
        <v>112277</v>
      </c>
      <c r="C184" s="437">
        <v>112584</v>
      </c>
      <c r="D184" s="437">
        <v>113084</v>
      </c>
      <c r="E184" s="437">
        <v>113584</v>
      </c>
    </row>
    <row r="185" spans="1:5" ht="12.75" thickBot="1" x14ac:dyDescent="0.25">
      <c r="A185" s="243" t="s">
        <v>646</v>
      </c>
      <c r="B185" s="437">
        <v>0</v>
      </c>
      <c r="C185" s="437">
        <v>0</v>
      </c>
      <c r="D185" s="437">
        <v>0</v>
      </c>
      <c r="E185" s="437">
        <v>0</v>
      </c>
    </row>
    <row r="186" spans="1:5" ht="24.75" thickBot="1" x14ac:dyDescent="0.25">
      <c r="A186" s="241" t="s">
        <v>652</v>
      </c>
      <c r="B186" s="436">
        <v>18036</v>
      </c>
      <c r="C186" s="436">
        <v>18036</v>
      </c>
      <c r="D186" s="436">
        <v>18247</v>
      </c>
      <c r="E186" s="436">
        <v>18458</v>
      </c>
    </row>
    <row r="187" spans="1:5" ht="12.75" thickBot="1" x14ac:dyDescent="0.25">
      <c r="A187" s="243" t="s">
        <v>643</v>
      </c>
      <c r="B187" s="438">
        <v>18036</v>
      </c>
      <c r="C187" s="438">
        <v>18036</v>
      </c>
      <c r="D187" s="438">
        <v>18247</v>
      </c>
      <c r="E187" s="438">
        <v>18458</v>
      </c>
    </row>
    <row r="188" spans="1:5" ht="12.75" thickBot="1" x14ac:dyDescent="0.25">
      <c r="A188" s="243" t="s">
        <v>646</v>
      </c>
      <c r="B188" s="437">
        <v>0</v>
      </c>
      <c r="C188" s="437">
        <v>0</v>
      </c>
      <c r="D188" s="437">
        <v>0</v>
      </c>
      <c r="E188" s="437">
        <v>0</v>
      </c>
    </row>
    <row r="189" spans="1:5" ht="12.75" thickBot="1" x14ac:dyDescent="0.25">
      <c r="A189" s="241" t="s">
        <v>651</v>
      </c>
      <c r="B189" s="436">
        <v>18620</v>
      </c>
      <c r="C189" s="436">
        <v>18620</v>
      </c>
      <c r="D189" s="436">
        <v>18620</v>
      </c>
      <c r="E189" s="436">
        <v>19909</v>
      </c>
    </row>
    <row r="190" spans="1:5" ht="12.75" thickBot="1" x14ac:dyDescent="0.25">
      <c r="A190" s="243" t="s">
        <v>643</v>
      </c>
      <c r="B190" s="437">
        <v>18620</v>
      </c>
      <c r="C190" s="437">
        <v>18620</v>
      </c>
      <c r="D190" s="437">
        <v>18620</v>
      </c>
      <c r="E190" s="437">
        <v>19909</v>
      </c>
    </row>
    <row r="191" spans="1:5" ht="12.75" thickBot="1" x14ac:dyDescent="0.25">
      <c r="A191" s="243" t="s">
        <v>646</v>
      </c>
      <c r="B191" s="437">
        <v>0</v>
      </c>
      <c r="C191" s="437">
        <v>0</v>
      </c>
      <c r="D191" s="437">
        <v>0</v>
      </c>
      <c r="E191" s="437">
        <v>0</v>
      </c>
    </row>
    <row r="192" spans="1:5" ht="12.75" thickBot="1" x14ac:dyDescent="0.25">
      <c r="A192" s="241" t="s">
        <v>650</v>
      </c>
      <c r="B192" s="436">
        <v>0</v>
      </c>
      <c r="C192" s="436">
        <v>0</v>
      </c>
      <c r="D192" s="436">
        <v>0</v>
      </c>
      <c r="E192" s="436">
        <v>0</v>
      </c>
    </row>
    <row r="193" spans="1:5" ht="12.75" thickBot="1" x14ac:dyDescent="0.25">
      <c r="A193" s="243" t="s">
        <v>643</v>
      </c>
      <c r="B193" s="438">
        <v>0</v>
      </c>
      <c r="C193" s="438">
        <v>0</v>
      </c>
      <c r="D193" s="438">
        <v>0</v>
      </c>
      <c r="E193" s="438">
        <v>0</v>
      </c>
    </row>
    <row r="194" spans="1:5" ht="12.75" thickBot="1" x14ac:dyDescent="0.25">
      <c r="A194" s="243" t="s">
        <v>646</v>
      </c>
      <c r="B194" s="437">
        <v>0</v>
      </c>
      <c r="C194" s="437">
        <v>0</v>
      </c>
      <c r="D194" s="437">
        <v>0</v>
      </c>
      <c r="E194" s="437">
        <v>0</v>
      </c>
    </row>
    <row r="195" spans="1:5" ht="12.75" thickBot="1" x14ac:dyDescent="0.25">
      <c r="A195" s="241" t="s">
        <v>649</v>
      </c>
      <c r="B195" s="436">
        <v>0</v>
      </c>
      <c r="C195" s="436">
        <v>0</v>
      </c>
      <c r="D195" s="436">
        <v>0</v>
      </c>
      <c r="E195" s="436">
        <v>0</v>
      </c>
    </row>
    <row r="196" spans="1:5" ht="12.75" thickBot="1" x14ac:dyDescent="0.25">
      <c r="A196" s="243" t="s">
        <v>643</v>
      </c>
      <c r="B196" s="435">
        <v>0</v>
      </c>
      <c r="C196" s="435">
        <v>0</v>
      </c>
      <c r="D196" s="435">
        <v>0</v>
      </c>
      <c r="E196" s="435">
        <v>0</v>
      </c>
    </row>
    <row r="197" spans="1:5" ht="12.75" thickBot="1" x14ac:dyDescent="0.25">
      <c r="A197" s="243" t="s">
        <v>646</v>
      </c>
      <c r="B197" s="434">
        <v>0</v>
      </c>
      <c r="C197" s="434">
        <v>0</v>
      </c>
      <c r="D197" s="434">
        <v>0</v>
      </c>
      <c r="E197" s="434">
        <v>0</v>
      </c>
    </row>
    <row r="198" spans="1:5" ht="12.75" thickBot="1" x14ac:dyDescent="0.25">
      <c r="A198" s="241" t="s">
        <v>648</v>
      </c>
      <c r="B198" s="433">
        <v>0</v>
      </c>
      <c r="C198" s="433">
        <v>0</v>
      </c>
      <c r="D198" s="433">
        <v>0</v>
      </c>
      <c r="E198" s="433">
        <v>0</v>
      </c>
    </row>
    <row r="199" spans="1:5" ht="12.75" thickBot="1" x14ac:dyDescent="0.25">
      <c r="A199" s="243" t="s">
        <v>643</v>
      </c>
      <c r="B199" s="435">
        <v>0</v>
      </c>
      <c r="C199" s="435">
        <v>0</v>
      </c>
      <c r="D199" s="435">
        <v>0</v>
      </c>
      <c r="E199" s="435">
        <v>0</v>
      </c>
    </row>
    <row r="200" spans="1:5" ht="12.75" thickBot="1" x14ac:dyDescent="0.25">
      <c r="A200" s="243" t="s">
        <v>646</v>
      </c>
      <c r="B200" s="434">
        <v>0</v>
      </c>
      <c r="C200" s="434">
        <v>0</v>
      </c>
      <c r="D200" s="434">
        <v>0</v>
      </c>
      <c r="E200" s="434">
        <v>0</v>
      </c>
    </row>
    <row r="201" spans="1:5" ht="24.75" thickBot="1" x14ac:dyDescent="0.25">
      <c r="A201" s="241" t="s">
        <v>647</v>
      </c>
      <c r="B201" s="433">
        <v>0</v>
      </c>
      <c r="C201" s="433">
        <v>0</v>
      </c>
      <c r="D201" s="433">
        <v>0</v>
      </c>
      <c r="E201" s="433">
        <v>0</v>
      </c>
    </row>
    <row r="202" spans="1:5" ht="12.75" thickBot="1" x14ac:dyDescent="0.25">
      <c r="A202" s="243" t="s">
        <v>643</v>
      </c>
      <c r="B202" s="435"/>
      <c r="C202" s="435">
        <v>0</v>
      </c>
      <c r="D202" s="435">
        <v>0</v>
      </c>
      <c r="E202" s="435">
        <v>0</v>
      </c>
    </row>
    <row r="203" spans="1:5" ht="12.75" thickBot="1" x14ac:dyDescent="0.25">
      <c r="A203" s="243" t="s">
        <v>646</v>
      </c>
      <c r="B203" s="434">
        <v>0</v>
      </c>
      <c r="C203" s="434">
        <v>0</v>
      </c>
      <c r="D203" s="434">
        <v>0</v>
      </c>
      <c r="E203" s="434">
        <v>0</v>
      </c>
    </row>
    <row r="204" spans="1:5" ht="12.75" thickBot="1" x14ac:dyDescent="0.25">
      <c r="A204" s="241" t="s">
        <v>645</v>
      </c>
      <c r="B204" s="433">
        <v>103000</v>
      </c>
      <c r="C204" s="433">
        <v>43000</v>
      </c>
      <c r="D204" s="433">
        <v>36986</v>
      </c>
      <c r="E204" s="433">
        <v>30000</v>
      </c>
    </row>
    <row r="205" spans="1:5" ht="12.75" thickBot="1" x14ac:dyDescent="0.25">
      <c r="A205" s="243" t="s">
        <v>643</v>
      </c>
      <c r="B205" s="433"/>
      <c r="C205" s="433"/>
      <c r="D205" s="433"/>
      <c r="E205" s="433"/>
    </row>
    <row r="206" spans="1:5" ht="12.75" thickBot="1" x14ac:dyDescent="0.25">
      <c r="A206" s="243" t="s">
        <v>642</v>
      </c>
      <c r="B206" s="433">
        <v>93000</v>
      </c>
      <c r="C206" s="433">
        <v>33000</v>
      </c>
      <c r="D206" s="433">
        <v>26986</v>
      </c>
      <c r="E206" s="433">
        <v>20000</v>
      </c>
    </row>
    <row r="207" spans="1:5" ht="12.75" thickBot="1" x14ac:dyDescent="0.25">
      <c r="A207" s="243" t="s">
        <v>641</v>
      </c>
      <c r="B207" s="433"/>
      <c r="C207" s="433"/>
      <c r="D207" s="433"/>
      <c r="E207" s="433"/>
    </row>
    <row r="208" spans="1:5" ht="12.75" thickBot="1" x14ac:dyDescent="0.25">
      <c r="A208" s="243" t="s">
        <v>640</v>
      </c>
      <c r="B208" s="433">
        <v>10000</v>
      </c>
      <c r="C208" s="433">
        <v>10000</v>
      </c>
      <c r="D208" s="433">
        <v>10000</v>
      </c>
      <c r="E208" s="433">
        <v>10000</v>
      </c>
    </row>
    <row r="209" spans="1:5" ht="12.75" thickBot="1" x14ac:dyDescent="0.25">
      <c r="A209" s="241" t="s">
        <v>644</v>
      </c>
      <c r="B209" s="432">
        <v>0</v>
      </c>
      <c r="C209" s="432">
        <v>0</v>
      </c>
      <c r="D209" s="432">
        <v>0</v>
      </c>
      <c r="E209" s="432">
        <v>0</v>
      </c>
    </row>
    <row r="210" spans="1:5" ht="12.75" thickBot="1" x14ac:dyDescent="0.25">
      <c r="A210" s="243" t="s">
        <v>643</v>
      </c>
      <c r="B210" s="432"/>
      <c r="C210" s="432"/>
      <c r="D210" s="432"/>
      <c r="E210" s="432"/>
    </row>
    <row r="211" spans="1:5" ht="12.75" thickBot="1" x14ac:dyDescent="0.25">
      <c r="A211" s="243" t="s">
        <v>642</v>
      </c>
      <c r="B211" s="432">
        <v>0</v>
      </c>
      <c r="C211" s="432"/>
      <c r="D211" s="432"/>
      <c r="E211" s="432"/>
    </row>
    <row r="212" spans="1:5" ht="16.5" customHeight="1" thickBot="1" x14ac:dyDescent="0.25">
      <c r="A212" s="243" t="s">
        <v>641</v>
      </c>
      <c r="B212" s="432"/>
      <c r="C212" s="432"/>
      <c r="D212" s="432"/>
      <c r="E212" s="432"/>
    </row>
    <row r="213" spans="1:5" ht="32.25" customHeight="1" thickBot="1" x14ac:dyDescent="0.25">
      <c r="A213" s="243" t="s">
        <v>640</v>
      </c>
      <c r="B213" s="432">
        <v>0</v>
      </c>
      <c r="C213" s="432"/>
      <c r="D213" s="432"/>
      <c r="E213" s="432"/>
    </row>
    <row r="214" spans="1:5" ht="32.25" customHeight="1" thickBot="1" x14ac:dyDescent="0.25">
      <c r="A214" s="239" t="s">
        <v>639</v>
      </c>
      <c r="B214" s="431">
        <v>251933</v>
      </c>
      <c r="C214" s="431">
        <v>192240</v>
      </c>
      <c r="D214" s="431">
        <v>186937</v>
      </c>
      <c r="E214" s="431">
        <v>181951</v>
      </c>
    </row>
    <row r="215" spans="1:5" ht="12.75" thickBot="1" x14ac:dyDescent="0.25">
      <c r="A215" s="237"/>
      <c r="B215" s="430"/>
      <c r="C215" s="430"/>
      <c r="D215" s="430"/>
      <c r="E215" s="430"/>
    </row>
    <row r="216" spans="1:5" x14ac:dyDescent="0.2">
      <c r="A216" s="391" t="s">
        <v>159</v>
      </c>
      <c r="B216" s="390"/>
      <c r="C216" s="1658" t="s">
        <v>637</v>
      </c>
      <c r="D216" s="391" t="s">
        <v>159</v>
      </c>
      <c r="E216" s="390"/>
    </row>
    <row r="217" spans="1:5" x14ac:dyDescent="0.2">
      <c r="A217" s="389" t="s">
        <v>633</v>
      </c>
      <c r="B217" s="388"/>
      <c r="C217" s="1659"/>
      <c r="D217" s="389" t="s">
        <v>633</v>
      </c>
      <c r="E217" s="388"/>
    </row>
    <row r="218" spans="1:5" ht="12.75" thickBot="1" x14ac:dyDescent="0.25">
      <c r="A218" s="387" t="s">
        <v>164</v>
      </c>
      <c r="B218" s="429"/>
      <c r="C218" s="1660"/>
      <c r="D218" s="387" t="s">
        <v>164</v>
      </c>
      <c r="E218" s="429"/>
    </row>
    <row r="219" spans="1:5" ht="12.75" thickBot="1" x14ac:dyDescent="0.25">
      <c r="A219" s="230"/>
      <c r="B219" s="309"/>
      <c r="C219" s="233"/>
      <c r="D219" s="230"/>
      <c r="E219" s="230"/>
    </row>
    <row r="220" spans="1:5" ht="12.75" thickBot="1" x14ac:dyDescent="0.25">
      <c r="A220" s="1753" t="s">
        <v>631</v>
      </c>
      <c r="B220" s="1783"/>
      <c r="C220" s="1783"/>
      <c r="D220" s="1783"/>
      <c r="E220" s="1784"/>
    </row>
    <row r="222" spans="1:5" x14ac:dyDescent="0.2">
      <c r="C222" s="428"/>
      <c r="D222" s="428"/>
      <c r="E222" s="428"/>
    </row>
  </sheetData>
  <mergeCells count="42">
    <mergeCell ref="A9:E11"/>
    <mergeCell ref="A3:E3"/>
    <mergeCell ref="B5:E5"/>
    <mergeCell ref="B6:E6"/>
    <mergeCell ref="B7:E7"/>
    <mergeCell ref="A8:E8"/>
    <mergeCell ref="A48:E48"/>
    <mergeCell ref="A49:A50"/>
    <mergeCell ref="A40:A41"/>
    <mergeCell ref="B39:E39"/>
    <mergeCell ref="B12:E12"/>
    <mergeCell ref="A13:A14"/>
    <mergeCell ref="B17:E17"/>
    <mergeCell ref="A18:E18"/>
    <mergeCell ref="B37:E37"/>
    <mergeCell ref="B38:E38"/>
    <mergeCell ref="B74:E74"/>
    <mergeCell ref="B75:E75"/>
    <mergeCell ref="B76:E76"/>
    <mergeCell ref="B77:E77"/>
    <mergeCell ref="A78:A79"/>
    <mergeCell ref="A86:E86"/>
    <mergeCell ref="A87:A88"/>
    <mergeCell ref="B112:E112"/>
    <mergeCell ref="A150:E150"/>
    <mergeCell ref="A151:E151"/>
    <mergeCell ref="B113:E113"/>
    <mergeCell ref="B114:E114"/>
    <mergeCell ref="B115:E115"/>
    <mergeCell ref="A116:A117"/>
    <mergeCell ref="A124:E124"/>
    <mergeCell ref="B152:E152"/>
    <mergeCell ref="D153:E153"/>
    <mergeCell ref="B154:E154"/>
    <mergeCell ref="A125:A126"/>
    <mergeCell ref="A220:E220"/>
    <mergeCell ref="B155:E155"/>
    <mergeCell ref="B156:E156"/>
    <mergeCell ref="A157:A158"/>
    <mergeCell ref="A165:E165"/>
    <mergeCell ref="A166:A167"/>
    <mergeCell ref="C216:C218"/>
  </mergeCells>
  <pageMargins left="0.7" right="0.7" top="0.75" bottom="0.75" header="0.3" footer="0.3"/>
  <legacy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B12CE-2B1F-4C9C-9D90-8C0B4BA753FD}">
  <dimension ref="A2:E171"/>
  <sheetViews>
    <sheetView workbookViewId="0">
      <selection activeCell="M585" sqref="M585"/>
    </sheetView>
  </sheetViews>
  <sheetFormatPr defaultColWidth="20.5703125" defaultRowHeight="15" x14ac:dyDescent="0.25"/>
  <cols>
    <col min="1" max="1" width="62" style="153" customWidth="1"/>
    <col min="2" max="4" width="20.5703125" style="153"/>
    <col min="5" max="5" width="54.42578125" style="153" customWidth="1"/>
    <col min="6" max="16384" width="20.5703125" style="153"/>
  </cols>
  <sheetData>
    <row r="2" spans="1:5" ht="15.75" x14ac:dyDescent="0.25">
      <c r="A2" s="1703"/>
      <c r="B2" s="1703"/>
      <c r="C2" s="1703"/>
      <c r="D2" s="1703"/>
      <c r="E2" s="1703"/>
    </row>
    <row r="3" spans="1:5" ht="15.75" x14ac:dyDescent="0.25">
      <c r="A3" s="1842" t="s">
        <v>1280</v>
      </c>
      <c r="B3" s="1842"/>
      <c r="C3" s="1842"/>
      <c r="D3" s="1842"/>
      <c r="E3" s="1842"/>
    </row>
    <row r="4" spans="1:5" ht="16.5" thickBot="1" x14ac:dyDescent="0.3">
      <c r="A4" s="310"/>
      <c r="B4" s="310"/>
      <c r="C4" s="310"/>
      <c r="D4" s="310"/>
      <c r="E4" s="310"/>
    </row>
    <row r="5" spans="1:5" ht="16.5" thickBot="1" x14ac:dyDescent="0.3">
      <c r="A5" s="384" t="s">
        <v>6</v>
      </c>
      <c r="B5" s="1843" t="s">
        <v>1312</v>
      </c>
      <c r="C5" s="1843"/>
      <c r="D5" s="1843"/>
      <c r="E5" s="1843"/>
    </row>
    <row r="6" spans="1:5" ht="16.5" thickBot="1" x14ac:dyDescent="0.3">
      <c r="A6" s="384" t="s">
        <v>8</v>
      </c>
      <c r="B6" s="1706" t="s">
        <v>1311</v>
      </c>
      <c r="C6" s="1707"/>
      <c r="D6" s="1707"/>
      <c r="E6" s="1708"/>
    </row>
    <row r="7" spans="1:5" ht="16.5" thickBot="1" x14ac:dyDescent="0.3">
      <c r="A7" s="384" t="s">
        <v>10</v>
      </c>
      <c r="B7" s="1672" t="s">
        <v>723</v>
      </c>
      <c r="C7" s="1673"/>
      <c r="D7" s="1673"/>
      <c r="E7" s="1674"/>
    </row>
    <row r="8" spans="1:5" ht="16.5" thickBot="1" x14ac:dyDescent="0.3">
      <c r="A8" s="1695" t="s">
        <v>12</v>
      </c>
      <c r="B8" s="1696"/>
      <c r="C8" s="1696"/>
      <c r="D8" s="1696"/>
      <c r="E8" s="1697"/>
    </row>
    <row r="9" spans="1:5" ht="15.75" thickBot="1" x14ac:dyDescent="0.3">
      <c r="A9" s="1698" t="s">
        <v>1465</v>
      </c>
      <c r="B9" s="1699"/>
      <c r="C9" s="1699"/>
      <c r="D9" s="1699"/>
      <c r="E9" s="1700"/>
    </row>
    <row r="10" spans="1:5" ht="15.75" thickBot="1" x14ac:dyDescent="0.3">
      <c r="A10" s="1698"/>
      <c r="B10" s="1699"/>
      <c r="C10" s="1699"/>
      <c r="D10" s="1699"/>
      <c r="E10" s="1700"/>
    </row>
    <row r="11" spans="1:5" ht="15.75" thickBot="1" x14ac:dyDescent="0.3">
      <c r="A11" s="1698"/>
      <c r="B11" s="1699"/>
      <c r="C11" s="1699"/>
      <c r="D11" s="1699"/>
      <c r="E11" s="1700"/>
    </row>
    <row r="12" spans="1:5" ht="16.5" thickBot="1" x14ac:dyDescent="0.3">
      <c r="A12" s="383" t="s">
        <v>14</v>
      </c>
      <c r="B12" s="1839" t="s">
        <v>1464</v>
      </c>
      <c r="C12" s="1840"/>
      <c r="D12" s="1840"/>
      <c r="E12" s="1841"/>
    </row>
    <row r="13" spans="1:5" ht="15.75" x14ac:dyDescent="0.25">
      <c r="A13" s="1681" t="s">
        <v>1333</v>
      </c>
      <c r="B13" s="358">
        <v>2026</v>
      </c>
      <c r="C13" s="358">
        <v>2027</v>
      </c>
      <c r="D13" s="358">
        <v>2028</v>
      </c>
      <c r="E13" s="358">
        <v>2029</v>
      </c>
    </row>
    <row r="14" spans="1:5" ht="16.5" thickBot="1" x14ac:dyDescent="0.3">
      <c r="A14" s="1682"/>
      <c r="B14" s="382" t="s">
        <v>18</v>
      </c>
      <c r="C14" s="382" t="s">
        <v>18</v>
      </c>
      <c r="D14" s="382" t="s">
        <v>18</v>
      </c>
      <c r="E14" s="382" t="s">
        <v>18</v>
      </c>
    </row>
    <row r="15" spans="1:5" ht="16.5" thickBot="1" x14ac:dyDescent="0.3">
      <c r="A15" s="517" t="s">
        <v>1459</v>
      </c>
      <c r="B15" s="367">
        <v>0.15</v>
      </c>
      <c r="C15" s="367">
        <v>0.15</v>
      </c>
      <c r="D15" s="367">
        <v>0.15</v>
      </c>
      <c r="E15" s="367">
        <v>0.15</v>
      </c>
    </row>
    <row r="16" spans="1:5" ht="16.5" thickBot="1" x14ac:dyDescent="0.3">
      <c r="A16" s="517" t="s">
        <v>1453</v>
      </c>
      <c r="B16" s="367">
        <v>0.15</v>
      </c>
      <c r="C16" s="367">
        <v>0.15</v>
      </c>
      <c r="D16" s="367">
        <v>0.15</v>
      </c>
      <c r="E16" s="367">
        <v>0.15</v>
      </c>
    </row>
    <row r="17" spans="1:5" ht="16.5" thickBot="1" x14ac:dyDescent="0.3">
      <c r="A17" s="336" t="s">
        <v>718</v>
      </c>
      <c r="B17" s="1836" t="s">
        <v>1463</v>
      </c>
      <c r="C17" s="1837"/>
      <c r="D17" s="1837"/>
      <c r="E17" s="1838"/>
    </row>
    <row r="18" spans="1:5" ht="16.5" thickBot="1" x14ac:dyDescent="0.3">
      <c r="A18" s="1672" t="s">
        <v>716</v>
      </c>
      <c r="B18" s="1673"/>
      <c r="C18" s="1673"/>
      <c r="D18" s="1673"/>
      <c r="E18" s="1674"/>
    </row>
    <row r="19" spans="1:5" ht="16.5" thickBot="1" x14ac:dyDescent="0.3">
      <c r="A19" s="517" t="s">
        <v>1462</v>
      </c>
      <c r="B19" s="369">
        <v>0.4</v>
      </c>
      <c r="C19" s="369">
        <v>0.45</v>
      </c>
      <c r="D19" s="369">
        <v>0.5</v>
      </c>
      <c r="E19" s="369">
        <v>0.5</v>
      </c>
    </row>
    <row r="20" spans="1:5" ht="16.5" thickBot="1" x14ac:dyDescent="0.3">
      <c r="A20" s="520" t="s">
        <v>1461</v>
      </c>
      <c r="B20" s="519">
        <v>0.68600000000000005</v>
      </c>
      <c r="C20" s="519">
        <v>0.55000000000000004</v>
      </c>
      <c r="D20" s="519">
        <v>0.55000000000000004</v>
      </c>
      <c r="E20" s="519">
        <v>0.55000000000000004</v>
      </c>
    </row>
    <row r="21" spans="1:5" ht="16.5" thickBot="1" x14ac:dyDescent="0.3">
      <c r="A21" s="1675" t="s">
        <v>1324</v>
      </c>
      <c r="B21" s="1676"/>
      <c r="C21" s="1676"/>
      <c r="D21" s="1676"/>
      <c r="E21" s="1677"/>
    </row>
    <row r="22" spans="1:5" ht="16.5" thickBot="1" x14ac:dyDescent="0.3">
      <c r="A22" s="1661" t="s">
        <v>705</v>
      </c>
      <c r="B22" s="1662"/>
      <c r="C22" s="1662"/>
      <c r="D22" s="1662"/>
      <c r="E22" s="1663"/>
    </row>
    <row r="23" spans="1:5" ht="16.5" thickBot="1" x14ac:dyDescent="0.3">
      <c r="A23" s="350" t="s">
        <v>1460</v>
      </c>
      <c r="B23" s="1683" t="s">
        <v>1459</v>
      </c>
      <c r="C23" s="1701"/>
      <c r="D23" s="1701"/>
      <c r="E23" s="1702"/>
    </row>
    <row r="24" spans="1:5" ht="16.5" thickBot="1" x14ac:dyDescent="0.3">
      <c r="A24" s="359" t="s">
        <v>666</v>
      </c>
      <c r="B24" s="1686" t="s">
        <v>1458</v>
      </c>
      <c r="C24" s="1687"/>
      <c r="D24" s="1687"/>
      <c r="E24" s="1688"/>
    </row>
    <row r="25" spans="1:5" ht="16.5" thickBot="1" x14ac:dyDescent="0.3">
      <c r="A25" s="344" t="s">
        <v>50</v>
      </c>
      <c r="B25" s="1678" t="s">
        <v>1457</v>
      </c>
      <c r="C25" s="1679"/>
      <c r="D25" s="1679"/>
      <c r="E25" s="1680"/>
    </row>
    <row r="26" spans="1:5" ht="15.75" x14ac:dyDescent="0.25">
      <c r="A26" s="1681"/>
      <c r="B26" s="342">
        <v>2026</v>
      </c>
      <c r="C26" s="342">
        <v>2027</v>
      </c>
      <c r="D26" s="342">
        <v>2028</v>
      </c>
      <c r="E26" s="342">
        <v>2029</v>
      </c>
    </row>
    <row r="27" spans="1:5" ht="16.5" thickBot="1" x14ac:dyDescent="0.3">
      <c r="A27" s="1682"/>
      <c r="B27" s="340" t="s">
        <v>17</v>
      </c>
      <c r="C27" s="340" t="s">
        <v>18</v>
      </c>
      <c r="D27" s="340" t="s">
        <v>18</v>
      </c>
      <c r="E27" s="340" t="s">
        <v>18</v>
      </c>
    </row>
    <row r="28" spans="1:5" ht="16.5" thickBot="1" x14ac:dyDescent="0.3">
      <c r="A28" s="344" t="s">
        <v>52</v>
      </c>
      <c r="B28" s="518">
        <v>6059</v>
      </c>
      <c r="C28" s="515">
        <v>21000</v>
      </c>
      <c r="D28" s="515">
        <v>21000</v>
      </c>
      <c r="E28" s="515">
        <v>21000</v>
      </c>
    </row>
    <row r="29" spans="1:5" ht="16.5" thickBot="1" x14ac:dyDescent="0.3">
      <c r="A29" s="344" t="s">
        <v>54</v>
      </c>
      <c r="B29" s="345">
        <f>B58</f>
        <v>32878236</v>
      </c>
      <c r="C29" s="345">
        <f>C58</f>
        <v>147684000</v>
      </c>
      <c r="D29" s="345">
        <f>D58</f>
        <v>148484000</v>
      </c>
      <c r="E29" s="345">
        <f>E58</f>
        <v>149284000</v>
      </c>
    </row>
    <row r="30" spans="1:5" ht="16.5" thickBot="1" x14ac:dyDescent="0.3">
      <c r="A30" s="344" t="s">
        <v>1451</v>
      </c>
      <c r="B30" s="345">
        <f>B29/B28</f>
        <v>5426.3469219343124</v>
      </c>
      <c r="C30" s="345">
        <f>C29/C28</f>
        <v>7032.5714285714284</v>
      </c>
      <c r="D30" s="345">
        <f>D29/D28</f>
        <v>7070.666666666667</v>
      </c>
      <c r="E30" s="345">
        <f>E29/E28</f>
        <v>7108.7619047619046</v>
      </c>
    </row>
    <row r="31" spans="1:5" ht="16.5" thickBot="1" x14ac:dyDescent="0.3">
      <c r="A31" s="344" t="s">
        <v>662</v>
      </c>
      <c r="B31" s="341" t="s">
        <v>688</v>
      </c>
      <c r="C31" s="343">
        <v>5.0000000000000044E-2</v>
      </c>
      <c r="D31" s="343">
        <v>0</v>
      </c>
      <c r="E31" s="343">
        <v>0</v>
      </c>
    </row>
    <row r="32" spans="1:5" ht="16.5" thickBot="1" x14ac:dyDescent="0.3">
      <c r="A32" s="344" t="s">
        <v>661</v>
      </c>
      <c r="B32" s="341" t="s">
        <v>688</v>
      </c>
      <c r="C32" s="343">
        <v>0.24702925045703839</v>
      </c>
      <c r="D32" s="343">
        <v>2.3415389000875919E-3</v>
      </c>
      <c r="E32" s="343">
        <v>5.4169713713063672E-3</v>
      </c>
    </row>
    <row r="33" spans="1:5" ht="16.5" thickBot="1" x14ac:dyDescent="0.3">
      <c r="A33" s="344" t="s">
        <v>68</v>
      </c>
      <c r="B33" s="341" t="s">
        <v>688</v>
      </c>
      <c r="C33" s="343">
        <v>0.18764690519717919</v>
      </c>
      <c r="D33" s="343">
        <v>2.3415389000875919E-3</v>
      </c>
      <c r="E33" s="343">
        <v>5.4169713713063672E-3</v>
      </c>
    </row>
    <row r="34" spans="1:5" ht="16.5" thickBot="1" x14ac:dyDescent="0.3">
      <c r="A34" s="1689" t="s">
        <v>1449</v>
      </c>
      <c r="B34" s="1690"/>
      <c r="C34" s="1690"/>
      <c r="D34" s="1690"/>
      <c r="E34" s="1691"/>
    </row>
    <row r="35" spans="1:5" ht="15.75" x14ac:dyDescent="0.25">
      <c r="A35" s="1681"/>
      <c r="B35" s="342">
        <v>2026</v>
      </c>
      <c r="C35" s="342">
        <v>2027</v>
      </c>
      <c r="D35" s="342">
        <v>2028</v>
      </c>
      <c r="E35" s="342">
        <v>2029</v>
      </c>
    </row>
    <row r="36" spans="1:5" ht="16.5" thickBot="1" x14ac:dyDescent="0.3">
      <c r="A36" s="1682"/>
      <c r="B36" s="340" t="s">
        <v>17</v>
      </c>
      <c r="C36" s="340" t="s">
        <v>18</v>
      </c>
      <c r="D36" s="340" t="s">
        <v>18</v>
      </c>
      <c r="E36" s="340" t="s">
        <v>18</v>
      </c>
    </row>
    <row r="37" spans="1:5" ht="16.5" thickBot="1" x14ac:dyDescent="0.3">
      <c r="A37" s="330" t="s">
        <v>653</v>
      </c>
      <c r="B37" s="339">
        <f>B38</f>
        <v>28224986</v>
      </c>
      <c r="C37" s="327">
        <f>C38</f>
        <v>125894000</v>
      </c>
      <c r="D37" s="327">
        <f>D38</f>
        <v>126694000</v>
      </c>
      <c r="E37" s="327">
        <f>E38</f>
        <v>127494000</v>
      </c>
    </row>
    <row r="38" spans="1:5" ht="16.5" thickBot="1" x14ac:dyDescent="0.3">
      <c r="A38" s="326" t="s">
        <v>643</v>
      </c>
      <c r="B38" s="339">
        <v>28224986</v>
      </c>
      <c r="C38" s="327">
        <v>125894000</v>
      </c>
      <c r="D38" s="327">
        <v>126694000</v>
      </c>
      <c r="E38" s="339">
        <v>127494000</v>
      </c>
    </row>
    <row r="39" spans="1:5" ht="16.5" thickBot="1" x14ac:dyDescent="0.3">
      <c r="A39" s="326" t="s">
        <v>658</v>
      </c>
      <c r="B39" s="352"/>
      <c r="C39" s="324"/>
      <c r="D39" s="324"/>
      <c r="E39" s="324"/>
    </row>
    <row r="40" spans="1:5" ht="16.5" thickBot="1" x14ac:dyDescent="0.3">
      <c r="A40" s="330" t="s">
        <v>652</v>
      </c>
      <c r="B40" s="339">
        <f>B41</f>
        <v>4547880</v>
      </c>
      <c r="C40" s="327">
        <f>C41</f>
        <v>19790000</v>
      </c>
      <c r="D40" s="327">
        <f>D41</f>
        <v>19790000</v>
      </c>
      <c r="E40" s="327">
        <f>E41</f>
        <v>19790000</v>
      </c>
    </row>
    <row r="41" spans="1:5" ht="16.5" thickBot="1" x14ac:dyDescent="0.3">
      <c r="A41" s="326" t="s">
        <v>643</v>
      </c>
      <c r="B41" s="339">
        <v>4547880</v>
      </c>
      <c r="C41" s="327">
        <v>19790000</v>
      </c>
      <c r="D41" s="327">
        <v>19790000</v>
      </c>
      <c r="E41" s="327">
        <v>19790000</v>
      </c>
    </row>
    <row r="42" spans="1:5" ht="16.5" thickBot="1" x14ac:dyDescent="0.3">
      <c r="A42" s="326" t="s">
        <v>658</v>
      </c>
      <c r="B42" s="352"/>
      <c r="C42" s="327"/>
      <c r="D42" s="327"/>
      <c r="E42" s="327"/>
    </row>
    <row r="43" spans="1:5" ht="16.5" thickBot="1" x14ac:dyDescent="0.3">
      <c r="A43" s="330" t="s">
        <v>651</v>
      </c>
      <c r="B43" s="339">
        <f>B44</f>
        <v>105370</v>
      </c>
      <c r="C43" s="327">
        <f>C44</f>
        <v>2000000</v>
      </c>
      <c r="D43" s="327">
        <f>D44</f>
        <v>2000000</v>
      </c>
      <c r="E43" s="327">
        <f>E44</f>
        <v>2000000</v>
      </c>
    </row>
    <row r="44" spans="1:5" ht="16.5" thickBot="1" x14ac:dyDescent="0.3">
      <c r="A44" s="326" t="s">
        <v>643</v>
      </c>
      <c r="B44" s="352">
        <v>105370</v>
      </c>
      <c r="C44" s="327">
        <v>2000000</v>
      </c>
      <c r="D44" s="327">
        <v>2000000</v>
      </c>
      <c r="E44" s="327">
        <v>2000000</v>
      </c>
    </row>
    <row r="45" spans="1:5" ht="16.5" thickBot="1" x14ac:dyDescent="0.3">
      <c r="A45" s="326" t="s">
        <v>658</v>
      </c>
      <c r="B45" s="325"/>
      <c r="C45" s="327"/>
      <c r="D45" s="327"/>
      <c r="E45" s="327"/>
    </row>
    <row r="46" spans="1:5" ht="16.5" thickBot="1" x14ac:dyDescent="0.3">
      <c r="A46" s="330" t="s">
        <v>650</v>
      </c>
      <c r="B46" s="325"/>
      <c r="C46" s="327"/>
      <c r="D46" s="327"/>
      <c r="E46" s="327"/>
    </row>
    <row r="47" spans="1:5" ht="16.5" thickBot="1" x14ac:dyDescent="0.3">
      <c r="A47" s="326" t="s">
        <v>643</v>
      </c>
      <c r="B47" s="325"/>
      <c r="C47" s="327"/>
      <c r="D47" s="327"/>
      <c r="E47" s="327"/>
    </row>
    <row r="48" spans="1:5" ht="16.5" thickBot="1" x14ac:dyDescent="0.3">
      <c r="A48" s="326" t="s">
        <v>658</v>
      </c>
      <c r="B48" s="325"/>
      <c r="C48" s="327"/>
      <c r="D48" s="327"/>
      <c r="E48" s="327"/>
    </row>
    <row r="49" spans="1:5" ht="16.5" thickBot="1" x14ac:dyDescent="0.3">
      <c r="A49" s="330" t="s">
        <v>649</v>
      </c>
      <c r="B49" s="325"/>
      <c r="C49" s="327"/>
      <c r="D49" s="327"/>
      <c r="E49" s="327"/>
    </row>
    <row r="50" spans="1:5" ht="16.5" thickBot="1" x14ac:dyDescent="0.3">
      <c r="A50" s="326" t="s">
        <v>643</v>
      </c>
      <c r="B50" s="325"/>
      <c r="C50" s="327"/>
      <c r="D50" s="327"/>
      <c r="E50" s="327"/>
    </row>
    <row r="51" spans="1:5" ht="16.5" thickBot="1" x14ac:dyDescent="0.3">
      <c r="A51" s="326" t="s">
        <v>658</v>
      </c>
      <c r="B51" s="325"/>
      <c r="C51" s="327"/>
      <c r="D51" s="327"/>
      <c r="E51" s="327"/>
    </row>
    <row r="52" spans="1:5" ht="16.5" thickBot="1" x14ac:dyDescent="0.3">
      <c r="A52" s="330" t="s">
        <v>648</v>
      </c>
      <c r="B52" s="325"/>
      <c r="C52" s="327"/>
      <c r="D52" s="327"/>
      <c r="E52" s="327"/>
    </row>
    <row r="53" spans="1:5" ht="16.5" thickBot="1" x14ac:dyDescent="0.3">
      <c r="A53" s="326" t="s">
        <v>643</v>
      </c>
      <c r="B53" s="325"/>
      <c r="C53" s="327"/>
      <c r="D53" s="327"/>
      <c r="E53" s="327"/>
    </row>
    <row r="54" spans="1:5" ht="16.5" thickBot="1" x14ac:dyDescent="0.3">
      <c r="A54" s="326" t="s">
        <v>658</v>
      </c>
      <c r="B54" s="325"/>
      <c r="C54" s="327"/>
      <c r="D54" s="327"/>
      <c r="E54" s="327"/>
    </row>
    <row r="55" spans="1:5" ht="16.5" thickBot="1" x14ac:dyDescent="0.3">
      <c r="A55" s="330" t="s">
        <v>647</v>
      </c>
      <c r="B55" s="325"/>
      <c r="C55" s="327"/>
      <c r="D55" s="327"/>
      <c r="E55" s="327"/>
    </row>
    <row r="56" spans="1:5" ht="16.5" thickBot="1" x14ac:dyDescent="0.3">
      <c r="A56" s="326" t="s">
        <v>643</v>
      </c>
      <c r="B56" s="325"/>
      <c r="C56" s="353"/>
      <c r="D56" s="353"/>
      <c r="E56" s="353"/>
    </row>
    <row r="57" spans="1:5" ht="16.5" thickBot="1" x14ac:dyDescent="0.3">
      <c r="A57" s="326" t="s">
        <v>658</v>
      </c>
      <c r="B57" s="325"/>
      <c r="C57" s="354"/>
      <c r="D57" s="353"/>
      <c r="E57" s="353"/>
    </row>
    <row r="58" spans="1:5" ht="16.5" thickBot="1" x14ac:dyDescent="0.3">
      <c r="A58" s="338" t="s">
        <v>677</v>
      </c>
      <c r="B58" s="325">
        <f>B55+B49+B52+B46+B43+B40+B37</f>
        <v>32878236</v>
      </c>
      <c r="C58" s="325">
        <f>C55+C49+C52+C46+C43+C40+C37</f>
        <v>147684000</v>
      </c>
      <c r="D58" s="325">
        <f>D55+D49+D52+D46+D43+D40+D37</f>
        <v>148484000</v>
      </c>
      <c r="E58" s="325">
        <f>E55+E49+E52+E46+E43+E40+E37</f>
        <v>149284000</v>
      </c>
    </row>
    <row r="59" spans="1:5" ht="16.5" thickBot="1" x14ac:dyDescent="0.3">
      <c r="A59" s="323" t="s">
        <v>639</v>
      </c>
      <c r="B59" s="322">
        <v>0</v>
      </c>
      <c r="C59" s="322">
        <v>0</v>
      </c>
      <c r="D59" s="322">
        <v>0</v>
      </c>
      <c r="E59" s="322">
        <v>0</v>
      </c>
    </row>
    <row r="60" spans="1:5" ht="16.5" thickBot="1" x14ac:dyDescent="0.3">
      <c r="A60" s="336" t="s">
        <v>712</v>
      </c>
      <c r="B60" s="1836" t="s">
        <v>1454</v>
      </c>
      <c r="C60" s="1837"/>
      <c r="D60" s="1837"/>
      <c r="E60" s="1838"/>
    </row>
    <row r="61" spans="1:5" ht="16.5" thickBot="1" x14ac:dyDescent="0.3">
      <c r="A61" s="1672" t="s">
        <v>710</v>
      </c>
      <c r="B61" s="1673"/>
      <c r="C61" s="1673"/>
      <c r="D61" s="1673"/>
      <c r="E61" s="1674"/>
    </row>
    <row r="62" spans="1:5" ht="16.5" thickBot="1" x14ac:dyDescent="0.3">
      <c r="A62" s="517" t="s">
        <v>1453</v>
      </c>
      <c r="B62" s="516"/>
      <c r="C62" s="367"/>
      <c r="D62" s="367"/>
      <c r="E62" s="367"/>
    </row>
    <row r="63" spans="1:5" ht="16.5" thickBot="1" x14ac:dyDescent="0.3">
      <c r="A63" s="1675" t="s">
        <v>1456</v>
      </c>
      <c r="B63" s="1676"/>
      <c r="C63" s="1676"/>
      <c r="D63" s="1676"/>
      <c r="E63" s="1677"/>
    </row>
    <row r="64" spans="1:5" ht="16.5" thickBot="1" x14ac:dyDescent="0.3">
      <c r="A64" s="1661" t="s">
        <v>705</v>
      </c>
      <c r="B64" s="1662"/>
      <c r="C64" s="1662"/>
      <c r="D64" s="1662"/>
      <c r="E64" s="1663"/>
    </row>
    <row r="65" spans="1:5" ht="16.5" thickBot="1" x14ac:dyDescent="0.3">
      <c r="A65" s="350" t="s">
        <v>1455</v>
      </c>
      <c r="B65" s="1683" t="s">
        <v>1453</v>
      </c>
      <c r="C65" s="1701"/>
      <c r="D65" s="1701"/>
      <c r="E65" s="1702"/>
    </row>
    <row r="66" spans="1:5" ht="16.5" thickBot="1" x14ac:dyDescent="0.3">
      <c r="A66" s="359" t="s">
        <v>666</v>
      </c>
      <c r="B66" s="1686" t="s">
        <v>1454</v>
      </c>
      <c r="C66" s="1687"/>
      <c r="D66" s="1687"/>
      <c r="E66" s="1688"/>
    </row>
    <row r="67" spans="1:5" ht="16.5" thickBot="1" x14ac:dyDescent="0.3">
      <c r="A67" s="344" t="s">
        <v>50</v>
      </c>
      <c r="B67" s="1678" t="s">
        <v>1453</v>
      </c>
      <c r="C67" s="1679"/>
      <c r="D67" s="1679"/>
      <c r="E67" s="1680"/>
    </row>
    <row r="68" spans="1:5" ht="15.75" x14ac:dyDescent="0.25">
      <c r="A68" s="1681"/>
      <c r="B68" s="342">
        <v>2026</v>
      </c>
      <c r="C68" s="342">
        <v>2027</v>
      </c>
      <c r="D68" s="342">
        <v>2028</v>
      </c>
      <c r="E68" s="342">
        <v>2029</v>
      </c>
    </row>
    <row r="69" spans="1:5" ht="16.5" thickBot="1" x14ac:dyDescent="0.3">
      <c r="A69" s="1682"/>
      <c r="B69" s="340" t="s">
        <v>17</v>
      </c>
      <c r="C69" s="340" t="s">
        <v>18</v>
      </c>
      <c r="D69" s="340" t="s">
        <v>18</v>
      </c>
      <c r="E69" s="340" t="s">
        <v>18</v>
      </c>
    </row>
    <row r="70" spans="1:5" ht="16.5" thickBot="1" x14ac:dyDescent="0.3">
      <c r="A70" s="344" t="s">
        <v>52</v>
      </c>
      <c r="B70" s="515">
        <v>71</v>
      </c>
      <c r="C70" s="515">
        <v>416</v>
      </c>
      <c r="D70" s="515">
        <v>432</v>
      </c>
      <c r="E70" s="515">
        <v>450</v>
      </c>
    </row>
    <row r="71" spans="1:5" ht="16.5" thickBot="1" x14ac:dyDescent="0.3">
      <c r="A71" s="344" t="s">
        <v>1452</v>
      </c>
      <c r="B71" s="345">
        <f>B100</f>
        <v>3656068</v>
      </c>
      <c r="C71" s="345">
        <f>C100</f>
        <v>15550000</v>
      </c>
      <c r="D71" s="345">
        <f>D100</f>
        <v>15550000</v>
      </c>
      <c r="E71" s="345">
        <f>E100</f>
        <v>15050000</v>
      </c>
    </row>
    <row r="72" spans="1:5" ht="16.5" thickBot="1" x14ac:dyDescent="0.3">
      <c r="A72" s="344" t="s">
        <v>1451</v>
      </c>
      <c r="B72" s="345">
        <f>B71/B70</f>
        <v>51493.915492957749</v>
      </c>
      <c r="C72" s="345">
        <f>C71/C70</f>
        <v>37379.807692307695</v>
      </c>
      <c r="D72" s="345">
        <f>D71/D70</f>
        <v>35995.370370370372</v>
      </c>
      <c r="E72" s="345">
        <f>E71/E70</f>
        <v>33444.444444444445</v>
      </c>
    </row>
    <row r="73" spans="1:5" ht="16.5" thickBot="1" x14ac:dyDescent="0.3">
      <c r="A73" s="344" t="s">
        <v>662</v>
      </c>
      <c r="B73" s="341" t="s">
        <v>688</v>
      </c>
      <c r="C73" s="343">
        <v>0.25</v>
      </c>
      <c r="D73" s="343">
        <v>0.19999999999999996</v>
      </c>
      <c r="E73" s="343">
        <v>0.16666666666666674</v>
      </c>
    </row>
    <row r="74" spans="1:5" ht="16.5" thickBot="1" x14ac:dyDescent="0.3">
      <c r="A74" s="344" t="s">
        <v>661</v>
      </c>
      <c r="B74" s="341" t="s">
        <v>688</v>
      </c>
      <c r="C74" s="343">
        <v>9.3299585178935551E-2</v>
      </c>
      <c r="D74" s="343">
        <v>0</v>
      </c>
      <c r="E74" s="343">
        <v>0</v>
      </c>
    </row>
    <row r="75" spans="1:5" ht="16.5" thickBot="1" x14ac:dyDescent="0.3">
      <c r="A75" s="344" t="s">
        <v>68</v>
      </c>
      <c r="B75" s="341" t="s">
        <v>688</v>
      </c>
      <c r="C75" s="343">
        <v>-0.12536033185685158</v>
      </c>
      <c r="D75" s="343">
        <v>-0.16666666666666663</v>
      </c>
      <c r="E75" s="343">
        <v>-0.1428571428571429</v>
      </c>
    </row>
    <row r="76" spans="1:5" ht="16.5" thickBot="1" x14ac:dyDescent="0.3">
      <c r="A76" s="1689" t="s">
        <v>1449</v>
      </c>
      <c r="B76" s="1690"/>
      <c r="C76" s="1690"/>
      <c r="D76" s="1690"/>
      <c r="E76" s="1691"/>
    </row>
    <row r="77" spans="1:5" ht="15.75" x14ac:dyDescent="0.25">
      <c r="A77" s="1681"/>
      <c r="B77" s="342">
        <v>2026</v>
      </c>
      <c r="C77" s="342">
        <v>2027</v>
      </c>
      <c r="D77" s="342">
        <v>2028</v>
      </c>
      <c r="E77" s="342">
        <v>2029</v>
      </c>
    </row>
    <row r="78" spans="1:5" ht="16.5" thickBot="1" x14ac:dyDescent="0.3">
      <c r="A78" s="1682"/>
      <c r="B78" s="340" t="s">
        <v>17</v>
      </c>
      <c r="C78" s="340" t="s">
        <v>18</v>
      </c>
      <c r="D78" s="340" t="s">
        <v>18</v>
      </c>
      <c r="E78" s="340" t="s">
        <v>18</v>
      </c>
    </row>
    <row r="79" spans="1:5" ht="16.5" thickBot="1" x14ac:dyDescent="0.3">
      <c r="A79" s="330" t="s">
        <v>653</v>
      </c>
      <c r="B79" s="327"/>
      <c r="C79" s="327"/>
      <c r="D79" s="327"/>
      <c r="E79" s="327"/>
    </row>
    <row r="80" spans="1:5" ht="16.5" thickBot="1" x14ac:dyDescent="0.3">
      <c r="A80" s="326" t="s">
        <v>643</v>
      </c>
      <c r="B80" s="325"/>
      <c r="C80" s="327"/>
      <c r="D80" s="327"/>
      <c r="E80" s="327"/>
    </row>
    <row r="81" spans="1:5" ht="16.5" thickBot="1" x14ac:dyDescent="0.3">
      <c r="A81" s="326" t="s">
        <v>658</v>
      </c>
      <c r="B81" s="325"/>
      <c r="C81" s="324"/>
      <c r="D81" s="324"/>
      <c r="E81" s="324"/>
    </row>
    <row r="82" spans="1:5" ht="16.5" thickBot="1" x14ac:dyDescent="0.3">
      <c r="A82" s="330" t="s">
        <v>652</v>
      </c>
      <c r="B82" s="327"/>
      <c r="C82" s="327"/>
      <c r="D82" s="327"/>
      <c r="E82" s="327"/>
    </row>
    <row r="83" spans="1:5" ht="16.5" thickBot="1" x14ac:dyDescent="0.3">
      <c r="A83" s="326" t="s">
        <v>643</v>
      </c>
      <c r="B83" s="327"/>
      <c r="C83" s="327"/>
      <c r="D83" s="327"/>
      <c r="E83" s="327"/>
    </row>
    <row r="84" spans="1:5" ht="16.5" thickBot="1" x14ac:dyDescent="0.3">
      <c r="A84" s="326" t="s">
        <v>658</v>
      </c>
      <c r="B84" s="325"/>
      <c r="C84" s="327"/>
      <c r="D84" s="327"/>
      <c r="E84" s="327"/>
    </row>
    <row r="85" spans="1:5" ht="16.5" thickBot="1" x14ac:dyDescent="0.3">
      <c r="A85" s="514" t="s">
        <v>651</v>
      </c>
      <c r="B85" s="339">
        <f>B86</f>
        <v>3656068</v>
      </c>
      <c r="C85" s="339">
        <f>C86</f>
        <v>15550000</v>
      </c>
      <c r="D85" s="339">
        <f>D86</f>
        <v>15550000</v>
      </c>
      <c r="E85" s="339">
        <f>E86</f>
        <v>15050000</v>
      </c>
    </row>
    <row r="86" spans="1:5" ht="16.5" thickBot="1" x14ac:dyDescent="0.3">
      <c r="A86" s="513" t="s">
        <v>643</v>
      </c>
      <c r="B86" s="352">
        <v>3656068</v>
      </c>
      <c r="C86" s="339">
        <v>15550000</v>
      </c>
      <c r="D86" s="339">
        <v>15550000</v>
      </c>
      <c r="E86" s="339">
        <v>15050000</v>
      </c>
    </row>
    <row r="87" spans="1:5" ht="16.5" thickBot="1" x14ac:dyDescent="0.3">
      <c r="A87" s="326" t="s">
        <v>658</v>
      </c>
      <c r="B87" s="325"/>
      <c r="C87" s="327"/>
      <c r="D87" s="327"/>
      <c r="E87" s="327"/>
    </row>
    <row r="88" spans="1:5" ht="16.5" thickBot="1" x14ac:dyDescent="0.3">
      <c r="A88" s="330" t="s">
        <v>650</v>
      </c>
      <c r="B88" s="325"/>
      <c r="C88" s="327"/>
      <c r="D88" s="327"/>
      <c r="E88" s="327"/>
    </row>
    <row r="89" spans="1:5" ht="16.5" thickBot="1" x14ac:dyDescent="0.3">
      <c r="A89" s="326" t="s">
        <v>643</v>
      </c>
      <c r="B89" s="325"/>
      <c r="C89" s="327"/>
      <c r="D89" s="327"/>
      <c r="E89" s="327"/>
    </row>
    <row r="90" spans="1:5" ht="16.5" thickBot="1" x14ac:dyDescent="0.3">
      <c r="A90" s="326" t="s">
        <v>658</v>
      </c>
      <c r="B90" s="325"/>
      <c r="C90" s="327"/>
      <c r="D90" s="327"/>
      <c r="E90" s="327"/>
    </row>
    <row r="91" spans="1:5" ht="16.5" thickBot="1" x14ac:dyDescent="0.3">
      <c r="A91" s="330" t="s">
        <v>649</v>
      </c>
      <c r="B91" s="325"/>
      <c r="C91" s="327"/>
      <c r="D91" s="327"/>
      <c r="E91" s="327"/>
    </row>
    <row r="92" spans="1:5" ht="16.5" thickBot="1" x14ac:dyDescent="0.3">
      <c r="A92" s="326" t="s">
        <v>643</v>
      </c>
      <c r="B92" s="325"/>
      <c r="C92" s="327"/>
      <c r="D92" s="327"/>
      <c r="E92" s="327"/>
    </row>
    <row r="93" spans="1:5" ht="16.5" thickBot="1" x14ac:dyDescent="0.3">
      <c r="A93" s="326" t="s">
        <v>658</v>
      </c>
      <c r="B93" s="325"/>
      <c r="C93" s="327"/>
      <c r="D93" s="327"/>
      <c r="E93" s="327"/>
    </row>
    <row r="94" spans="1:5" ht="16.5" thickBot="1" x14ac:dyDescent="0.3">
      <c r="A94" s="330" t="s">
        <v>648</v>
      </c>
      <c r="B94" s="325"/>
      <c r="C94" s="327"/>
      <c r="D94" s="327"/>
      <c r="E94" s="327"/>
    </row>
    <row r="95" spans="1:5" ht="16.5" thickBot="1" x14ac:dyDescent="0.3">
      <c r="A95" s="326" t="s">
        <v>643</v>
      </c>
      <c r="B95" s="325"/>
      <c r="C95" s="327"/>
      <c r="D95" s="327"/>
      <c r="E95" s="327"/>
    </row>
    <row r="96" spans="1:5" ht="16.5" thickBot="1" x14ac:dyDescent="0.3">
      <c r="A96" s="326" t="s">
        <v>658</v>
      </c>
      <c r="B96" s="325"/>
      <c r="C96" s="327"/>
      <c r="D96" s="327"/>
      <c r="E96" s="327"/>
    </row>
    <row r="97" spans="1:5" ht="16.5" thickBot="1" x14ac:dyDescent="0.3">
      <c r="A97" s="330" t="s">
        <v>647</v>
      </c>
      <c r="B97" s="325"/>
      <c r="C97" s="327"/>
      <c r="D97" s="327"/>
      <c r="E97" s="327"/>
    </row>
    <row r="98" spans="1:5" ht="16.5" thickBot="1" x14ac:dyDescent="0.3">
      <c r="A98" s="326" t="s">
        <v>643</v>
      </c>
      <c r="B98" s="325"/>
      <c r="C98" s="353"/>
      <c r="D98" s="353"/>
      <c r="E98" s="353"/>
    </row>
    <row r="99" spans="1:5" ht="16.5" thickBot="1" x14ac:dyDescent="0.3">
      <c r="A99" s="326" t="s">
        <v>658</v>
      </c>
      <c r="B99" s="325"/>
      <c r="C99" s="354"/>
      <c r="D99" s="353"/>
      <c r="E99" s="353"/>
    </row>
    <row r="100" spans="1:5" ht="16.5" thickBot="1" x14ac:dyDescent="0.3">
      <c r="A100" s="512" t="s">
        <v>677</v>
      </c>
      <c r="B100" s="352">
        <f>B85+B88+B91+B94+B97+B82+B79</f>
        <v>3656068</v>
      </c>
      <c r="C100" s="352">
        <f>C85+C88+C91+C94+C97+C82+C79</f>
        <v>15550000</v>
      </c>
      <c r="D100" s="352">
        <f>D85+D88+D91+D94+D97+D82+D79</f>
        <v>15550000</v>
      </c>
      <c r="E100" s="352">
        <f>E85+E88+E91+E94+E97+E82+E79</f>
        <v>15050000</v>
      </c>
    </row>
    <row r="101" spans="1:5" ht="16.5" thickBot="1" x14ac:dyDescent="0.3">
      <c r="A101" s="323" t="s">
        <v>639</v>
      </c>
      <c r="B101" s="322">
        <v>0</v>
      </c>
      <c r="C101" s="322">
        <v>0</v>
      </c>
      <c r="D101" s="322">
        <v>0</v>
      </c>
      <c r="E101" s="322">
        <v>0</v>
      </c>
    </row>
    <row r="102" spans="1:5" ht="16.5" thickBot="1" x14ac:dyDescent="0.3">
      <c r="A102" s="1661" t="s">
        <v>698</v>
      </c>
      <c r="B102" s="1662"/>
      <c r="C102" s="1662"/>
      <c r="D102" s="1662"/>
      <c r="E102" s="1663"/>
    </row>
    <row r="103" spans="1:5" ht="16.5" thickBot="1" x14ac:dyDescent="0.3">
      <c r="A103" s="1661" t="s">
        <v>697</v>
      </c>
      <c r="B103" s="1662"/>
      <c r="C103" s="1662"/>
      <c r="D103" s="1662"/>
      <c r="E103" s="1663"/>
    </row>
    <row r="104" spans="1:5" ht="16.5" thickBot="1" x14ac:dyDescent="0.3">
      <c r="A104" s="351" t="s">
        <v>1290</v>
      </c>
      <c r="B104" s="1664" t="s">
        <v>1450</v>
      </c>
      <c r="C104" s="1833"/>
      <c r="D104" s="1665"/>
      <c r="E104" s="1666"/>
    </row>
    <row r="105" spans="1:5" ht="48" thickBot="1" x14ac:dyDescent="0.3">
      <c r="A105" s="350" t="s">
        <v>684</v>
      </c>
      <c r="B105" s="349" t="s">
        <v>1450</v>
      </c>
      <c r="C105" s="511" t="s">
        <v>668</v>
      </c>
      <c r="D105" s="1834" t="s">
        <v>1286</v>
      </c>
      <c r="E105" s="1668"/>
    </row>
    <row r="106" spans="1:5" ht="16.5" thickBot="1" x14ac:dyDescent="0.3">
      <c r="A106" s="347"/>
      <c r="B106" s="1664"/>
      <c r="C106" s="1835"/>
      <c r="D106" s="1665"/>
      <c r="E106" s="1666"/>
    </row>
    <row r="107" spans="1:5" ht="16.5" thickBot="1" x14ac:dyDescent="0.3">
      <c r="A107" s="344" t="s">
        <v>666</v>
      </c>
      <c r="B107" s="1672"/>
      <c r="C107" s="1673"/>
      <c r="D107" s="1673"/>
      <c r="E107" s="1674"/>
    </row>
    <row r="108" spans="1:5" ht="16.5" thickBot="1" x14ac:dyDescent="0.3">
      <c r="A108" s="344" t="s">
        <v>50</v>
      </c>
      <c r="B108" s="1678"/>
      <c r="C108" s="1679"/>
      <c r="D108" s="1679"/>
      <c r="E108" s="1680"/>
    </row>
    <row r="109" spans="1:5" ht="15.75" x14ac:dyDescent="0.25">
      <c r="A109" s="1681"/>
      <c r="B109" s="342">
        <v>2026</v>
      </c>
      <c r="C109" s="342">
        <v>2027</v>
      </c>
      <c r="D109" s="342">
        <v>2028</v>
      </c>
      <c r="E109" s="342">
        <v>2029</v>
      </c>
    </row>
    <row r="110" spans="1:5" ht="16.5" thickBot="1" x14ac:dyDescent="0.3">
      <c r="A110" s="1682"/>
      <c r="B110" s="340" t="s">
        <v>17</v>
      </c>
      <c r="C110" s="340" t="s">
        <v>18</v>
      </c>
      <c r="D110" s="340" t="s">
        <v>18</v>
      </c>
      <c r="E110" s="340" t="s">
        <v>18</v>
      </c>
    </row>
    <row r="111" spans="1:5" ht="16.5" thickBot="1" x14ac:dyDescent="0.3">
      <c r="A111" s="344" t="s">
        <v>52</v>
      </c>
      <c r="B111" s="345">
        <v>8</v>
      </c>
      <c r="C111" s="345">
        <v>2</v>
      </c>
      <c r="D111" s="345">
        <v>2</v>
      </c>
      <c r="E111" s="345">
        <v>2</v>
      </c>
    </row>
    <row r="112" spans="1:5" ht="16.5" thickBot="1" x14ac:dyDescent="0.3">
      <c r="A112" s="344" t="s">
        <v>54</v>
      </c>
      <c r="B112" s="345">
        <f>B130</f>
        <v>118800</v>
      </c>
      <c r="C112" s="345">
        <f>C130</f>
        <v>1000000</v>
      </c>
      <c r="D112" s="345">
        <f>D130</f>
        <v>1000000</v>
      </c>
      <c r="E112" s="345">
        <f>E130</f>
        <v>1000000</v>
      </c>
    </row>
    <row r="113" spans="1:5" ht="16.5" thickBot="1" x14ac:dyDescent="0.3">
      <c r="A113" s="344" t="s">
        <v>59</v>
      </c>
      <c r="B113" s="345">
        <f>B112/B111</f>
        <v>14850</v>
      </c>
      <c r="C113" s="345">
        <f>C112/C111</f>
        <v>500000</v>
      </c>
      <c r="D113" s="345">
        <f>D112/D111</f>
        <v>500000</v>
      </c>
      <c r="E113" s="345">
        <f>E112/E111</f>
        <v>500000</v>
      </c>
    </row>
    <row r="114" spans="1:5" ht="16.5" thickBot="1" x14ac:dyDescent="0.3">
      <c r="A114" s="344" t="s">
        <v>662</v>
      </c>
      <c r="B114" s="341" t="s">
        <v>688</v>
      </c>
      <c r="C114" s="343">
        <v>-0.75</v>
      </c>
      <c r="D114" s="343">
        <v>0</v>
      </c>
      <c r="E114" s="343">
        <v>0</v>
      </c>
    </row>
    <row r="115" spans="1:5" ht="16.5" thickBot="1" x14ac:dyDescent="0.3">
      <c r="A115" s="344" t="s">
        <v>661</v>
      </c>
      <c r="B115" s="341" t="s">
        <v>688</v>
      </c>
      <c r="C115" s="343">
        <v>15.806722689075631</v>
      </c>
      <c r="D115" s="343">
        <v>-0.5</v>
      </c>
      <c r="E115" s="343">
        <v>0</v>
      </c>
    </row>
    <row r="116" spans="1:5" ht="16.5" thickBot="1" x14ac:dyDescent="0.3">
      <c r="A116" s="344" t="s">
        <v>68</v>
      </c>
      <c r="B116" s="341" t="s">
        <v>688</v>
      </c>
      <c r="C116" s="343">
        <v>66.226890756302524</v>
      </c>
      <c r="D116" s="343">
        <v>-0.5</v>
      </c>
      <c r="E116" s="343">
        <v>0</v>
      </c>
    </row>
    <row r="117" spans="1:5" ht="16.5" thickBot="1" x14ac:dyDescent="0.3">
      <c r="A117" s="1689" t="s">
        <v>1449</v>
      </c>
      <c r="B117" s="1690"/>
      <c r="C117" s="1690"/>
      <c r="D117" s="1690"/>
      <c r="E117" s="1691"/>
    </row>
    <row r="118" spans="1:5" ht="15.75" x14ac:dyDescent="0.25">
      <c r="A118" s="1681"/>
      <c r="B118" s="342">
        <v>2026</v>
      </c>
      <c r="C118" s="342">
        <v>2027</v>
      </c>
      <c r="D118" s="342">
        <v>2028</v>
      </c>
      <c r="E118" s="342">
        <v>2029</v>
      </c>
    </row>
    <row r="119" spans="1:5" ht="16.5" thickBot="1" x14ac:dyDescent="0.3">
      <c r="A119" s="1682"/>
      <c r="B119" s="340" t="s">
        <v>17</v>
      </c>
      <c r="C119" s="340" t="s">
        <v>18</v>
      </c>
      <c r="D119" s="340" t="s">
        <v>18</v>
      </c>
      <c r="E119" s="340" t="s">
        <v>18</v>
      </c>
    </row>
    <row r="120" spans="1:5" ht="16.5" thickBot="1" x14ac:dyDescent="0.3">
      <c r="A120" s="330" t="s">
        <v>679</v>
      </c>
      <c r="B120" s="327"/>
      <c r="C120" s="327"/>
      <c r="D120" s="327"/>
      <c r="E120" s="327"/>
    </row>
    <row r="121" spans="1:5" ht="16.5" thickBot="1" x14ac:dyDescent="0.3">
      <c r="A121" s="326" t="s">
        <v>643</v>
      </c>
      <c r="B121" s="327"/>
      <c r="C121" s="327"/>
      <c r="D121" s="327"/>
      <c r="E121" s="327"/>
    </row>
    <row r="122" spans="1:5" ht="16.5" thickBot="1" x14ac:dyDescent="0.3">
      <c r="A122" s="326" t="s">
        <v>642</v>
      </c>
      <c r="B122" s="325"/>
      <c r="C122" s="324"/>
      <c r="D122" s="324"/>
      <c r="E122" s="324"/>
    </row>
    <row r="123" spans="1:5" ht="16.5" thickBot="1" x14ac:dyDescent="0.3">
      <c r="A123" s="326" t="s">
        <v>641</v>
      </c>
      <c r="B123" s="327"/>
      <c r="C123" s="327"/>
      <c r="D123" s="327"/>
      <c r="E123" s="327"/>
    </row>
    <row r="124" spans="1:5" ht="16.5" thickBot="1" x14ac:dyDescent="0.3">
      <c r="A124" s="326" t="s">
        <v>640</v>
      </c>
      <c r="B124" s="325"/>
      <c r="C124" s="324"/>
      <c r="D124" s="324"/>
      <c r="E124" s="324"/>
    </row>
    <row r="125" spans="1:5" ht="16.5" thickBot="1" x14ac:dyDescent="0.3">
      <c r="A125" s="330" t="s">
        <v>678</v>
      </c>
      <c r="B125" s="339">
        <f>B126</f>
        <v>118800</v>
      </c>
      <c r="C125" s="327">
        <f>C126</f>
        <v>1000000</v>
      </c>
      <c r="D125" s="327">
        <f>D126</f>
        <v>1000000</v>
      </c>
      <c r="E125" s="327">
        <f>E126</f>
        <v>1000000</v>
      </c>
    </row>
    <row r="126" spans="1:5" ht="16.5" thickBot="1" x14ac:dyDescent="0.3">
      <c r="A126" s="326" t="s">
        <v>643</v>
      </c>
      <c r="B126" s="352">
        <v>118800</v>
      </c>
      <c r="C126" s="352">
        <v>1000000</v>
      </c>
      <c r="D126" s="325">
        <v>1000000</v>
      </c>
      <c r="E126" s="325">
        <v>1000000</v>
      </c>
    </row>
    <row r="127" spans="1:5" ht="16.5" thickBot="1" x14ac:dyDescent="0.3">
      <c r="A127" s="326" t="s">
        <v>642</v>
      </c>
      <c r="B127" s="325"/>
      <c r="C127" s="324"/>
      <c r="D127" s="324"/>
      <c r="E127" s="324"/>
    </row>
    <row r="128" spans="1:5" ht="16.5" thickBot="1" x14ac:dyDescent="0.3">
      <c r="A128" s="326" t="s">
        <v>641</v>
      </c>
      <c r="B128" s="327"/>
      <c r="C128" s="327"/>
      <c r="D128" s="327"/>
      <c r="E128" s="327"/>
    </row>
    <row r="129" spans="1:5" ht="16.5" thickBot="1" x14ac:dyDescent="0.3">
      <c r="A129" s="326" t="s">
        <v>640</v>
      </c>
      <c r="B129" s="325"/>
      <c r="C129" s="324"/>
      <c r="D129" s="324"/>
      <c r="E129" s="324"/>
    </row>
    <row r="130" spans="1:5" ht="16.5" thickBot="1" x14ac:dyDescent="0.3">
      <c r="A130" s="338" t="s">
        <v>677</v>
      </c>
      <c r="B130" s="325">
        <f>B125</f>
        <v>118800</v>
      </c>
      <c r="C130" s="325">
        <f>C125</f>
        <v>1000000</v>
      </c>
      <c r="D130" s="325">
        <f>D125</f>
        <v>1000000</v>
      </c>
      <c r="E130" s="325">
        <f>E125</f>
        <v>1000000</v>
      </c>
    </row>
    <row r="131" spans="1:5" ht="16.5" thickBot="1" x14ac:dyDescent="0.3">
      <c r="A131" s="337" t="s">
        <v>1216</v>
      </c>
      <c r="B131" s="1664"/>
      <c r="C131" s="1665"/>
      <c r="D131" s="1665"/>
      <c r="E131" s="1666"/>
    </row>
    <row r="132" spans="1:5" ht="16.5" thickBot="1" x14ac:dyDescent="0.3">
      <c r="A132" s="510" t="s">
        <v>655</v>
      </c>
      <c r="B132" s="509">
        <f>B130+B100+B58</f>
        <v>36653104</v>
      </c>
      <c r="C132" s="509">
        <f>C130+C100+C58</f>
        <v>164234000</v>
      </c>
      <c r="D132" s="509">
        <f>D130+D100+D58</f>
        <v>165034000</v>
      </c>
      <c r="E132" s="509">
        <f>E130+E100+E58</f>
        <v>165334000</v>
      </c>
    </row>
    <row r="133" spans="1:5" ht="16.5" thickBot="1" x14ac:dyDescent="0.3">
      <c r="A133" s="508" t="s">
        <v>654</v>
      </c>
      <c r="B133" s="507">
        <f>B134+B137+B140+B143+B146+B149+B152+B155+B160</f>
        <v>36653104</v>
      </c>
      <c r="C133" s="507">
        <f>C134+C137+C140+C143+C146+C149+C152+C155+C160</f>
        <v>164234000</v>
      </c>
      <c r="D133" s="507">
        <f>D134+D137+D140+D143+D146+D149+D152+D155+D160</f>
        <v>165034000</v>
      </c>
      <c r="E133" s="507">
        <f>E134+E137+E140+E143+E146+E149+E152+E155+E160</f>
        <v>165334000</v>
      </c>
    </row>
    <row r="134" spans="1:5" ht="16.5" thickBot="1" x14ac:dyDescent="0.3">
      <c r="A134" s="330" t="s">
        <v>653</v>
      </c>
      <c r="B134" s="331">
        <f>B135</f>
        <v>28224986</v>
      </c>
      <c r="C134" s="331">
        <f>C135</f>
        <v>125894000</v>
      </c>
      <c r="D134" s="331">
        <f>D135</f>
        <v>126694000</v>
      </c>
      <c r="E134" s="331">
        <f>E135</f>
        <v>127494000</v>
      </c>
    </row>
    <row r="135" spans="1:5" ht="16.5" thickBot="1" x14ac:dyDescent="0.3">
      <c r="A135" s="326" t="s">
        <v>643</v>
      </c>
      <c r="B135" s="352">
        <v>28224986</v>
      </c>
      <c r="C135" s="325">
        <v>125894000</v>
      </c>
      <c r="D135" s="325">
        <v>126694000</v>
      </c>
      <c r="E135" s="325">
        <v>127494000</v>
      </c>
    </row>
    <row r="136" spans="1:5" ht="16.5" thickBot="1" x14ac:dyDescent="0.3">
      <c r="A136" s="326" t="s">
        <v>646</v>
      </c>
      <c r="B136" s="325">
        <v>0</v>
      </c>
      <c r="C136" s="325">
        <v>0</v>
      </c>
      <c r="D136" s="325">
        <v>0</v>
      </c>
      <c r="E136" s="325">
        <v>0</v>
      </c>
    </row>
    <row r="137" spans="1:5" ht="16.5" thickBot="1" x14ac:dyDescent="0.3">
      <c r="A137" s="330" t="s">
        <v>652</v>
      </c>
      <c r="B137" s="331">
        <f>B138</f>
        <v>4547880</v>
      </c>
      <c r="C137" s="331">
        <f>C138</f>
        <v>19790000</v>
      </c>
      <c r="D137" s="331">
        <f>D138</f>
        <v>19790000</v>
      </c>
      <c r="E137" s="331">
        <f>E138</f>
        <v>19790000</v>
      </c>
    </row>
    <row r="138" spans="1:5" ht="16.5" thickBot="1" x14ac:dyDescent="0.3">
      <c r="A138" s="326" t="s">
        <v>643</v>
      </c>
      <c r="B138" s="339">
        <v>4547880</v>
      </c>
      <c r="C138" s="327">
        <v>19790000</v>
      </c>
      <c r="D138" s="327">
        <v>19790000</v>
      </c>
      <c r="E138" s="327">
        <v>19790000</v>
      </c>
    </row>
    <row r="139" spans="1:5" ht="16.5" thickBot="1" x14ac:dyDescent="0.3">
      <c r="A139" s="326" t="s">
        <v>646</v>
      </c>
      <c r="B139" s="325"/>
      <c r="C139" s="325"/>
      <c r="D139" s="325"/>
      <c r="E139" s="325"/>
    </row>
    <row r="140" spans="1:5" ht="16.5" thickBot="1" x14ac:dyDescent="0.3">
      <c r="A140" s="330" t="s">
        <v>651</v>
      </c>
      <c r="B140" s="331">
        <f>B141</f>
        <v>3761438</v>
      </c>
      <c r="C140" s="331">
        <f>C141</f>
        <v>17550000</v>
      </c>
      <c r="D140" s="331">
        <f>D141</f>
        <v>17550000</v>
      </c>
      <c r="E140" s="331">
        <f>E141</f>
        <v>17050000</v>
      </c>
    </row>
    <row r="141" spans="1:5" ht="16.5" thickBot="1" x14ac:dyDescent="0.3">
      <c r="A141" s="326" t="s">
        <v>643</v>
      </c>
      <c r="B141" s="339">
        <f>105370+3656068</f>
        <v>3761438</v>
      </c>
      <c r="C141" s="325">
        <v>17550000</v>
      </c>
      <c r="D141" s="325">
        <v>17550000</v>
      </c>
      <c r="E141" s="325">
        <v>17050000</v>
      </c>
    </row>
    <row r="142" spans="1:5" ht="16.5" thickBot="1" x14ac:dyDescent="0.3">
      <c r="A142" s="326" t="s">
        <v>646</v>
      </c>
      <c r="B142" s="325"/>
      <c r="C142" s="325"/>
      <c r="D142" s="325"/>
      <c r="E142" s="325"/>
    </row>
    <row r="143" spans="1:5" ht="16.5" thickBot="1" x14ac:dyDescent="0.3">
      <c r="A143" s="330" t="s">
        <v>650</v>
      </c>
      <c r="B143" s="331">
        <f>B144+B145</f>
        <v>0</v>
      </c>
      <c r="C143" s="331">
        <f>C144+C145</f>
        <v>0</v>
      </c>
      <c r="D143" s="331">
        <f>D144+D145</f>
        <v>0</v>
      </c>
      <c r="E143" s="331">
        <f>E144+E145</f>
        <v>0</v>
      </c>
    </row>
    <row r="144" spans="1:5" ht="16.5" thickBot="1" x14ac:dyDescent="0.3">
      <c r="A144" s="326" t="s">
        <v>643</v>
      </c>
      <c r="B144" s="327">
        <v>0</v>
      </c>
      <c r="C144" s="327">
        <v>0</v>
      </c>
      <c r="D144" s="327">
        <v>0</v>
      </c>
      <c r="E144" s="327">
        <v>0</v>
      </c>
    </row>
    <row r="145" spans="1:5" ht="16.5" thickBot="1" x14ac:dyDescent="0.3">
      <c r="A145" s="326" t="s">
        <v>646</v>
      </c>
      <c r="B145" s="327">
        <v>0</v>
      </c>
      <c r="C145" s="327">
        <v>0</v>
      </c>
      <c r="D145" s="327">
        <v>0</v>
      </c>
      <c r="E145" s="327">
        <v>0</v>
      </c>
    </row>
    <row r="146" spans="1:5" ht="16.5" thickBot="1" x14ac:dyDescent="0.3">
      <c r="A146" s="330" t="s">
        <v>649</v>
      </c>
      <c r="B146" s="331">
        <f>B147+B148</f>
        <v>0</v>
      </c>
      <c r="C146" s="331">
        <f>C147+C148</f>
        <v>0</v>
      </c>
      <c r="D146" s="331">
        <f>D147+D148</f>
        <v>0</v>
      </c>
      <c r="E146" s="331">
        <f>E147+E148</f>
        <v>0</v>
      </c>
    </row>
    <row r="147" spans="1:5" ht="16.5" thickBot="1" x14ac:dyDescent="0.3">
      <c r="A147" s="326" t="s">
        <v>643</v>
      </c>
      <c r="B147" s="327">
        <v>0</v>
      </c>
      <c r="C147" s="327">
        <v>0</v>
      </c>
      <c r="D147" s="327">
        <v>0</v>
      </c>
      <c r="E147" s="327">
        <v>0</v>
      </c>
    </row>
    <row r="148" spans="1:5" ht="16.5" thickBot="1" x14ac:dyDescent="0.3">
      <c r="A148" s="326" t="s">
        <v>646</v>
      </c>
      <c r="B148" s="327">
        <v>0</v>
      </c>
      <c r="C148" s="327">
        <v>0</v>
      </c>
      <c r="D148" s="327">
        <v>0</v>
      </c>
      <c r="E148" s="327">
        <v>0</v>
      </c>
    </row>
    <row r="149" spans="1:5" ht="16.5" thickBot="1" x14ac:dyDescent="0.3">
      <c r="A149" s="330" t="s">
        <v>648</v>
      </c>
      <c r="B149" s="327">
        <f>B150+B151</f>
        <v>0</v>
      </c>
      <c r="C149" s="327">
        <f>C150+C151</f>
        <v>0</v>
      </c>
      <c r="D149" s="327">
        <f>D150+D151</f>
        <v>0</v>
      </c>
      <c r="E149" s="327">
        <f>E150+E151</f>
        <v>0</v>
      </c>
    </row>
    <row r="150" spans="1:5" ht="16.5" thickBot="1" x14ac:dyDescent="0.3">
      <c r="A150" s="326" t="s">
        <v>643</v>
      </c>
      <c r="B150" s="327">
        <v>0</v>
      </c>
      <c r="C150" s="327">
        <v>0</v>
      </c>
      <c r="D150" s="327">
        <v>0</v>
      </c>
      <c r="E150" s="327">
        <v>0</v>
      </c>
    </row>
    <row r="151" spans="1:5" ht="16.5" thickBot="1" x14ac:dyDescent="0.3">
      <c r="A151" s="326" t="s">
        <v>646</v>
      </c>
      <c r="B151" s="327">
        <v>0</v>
      </c>
      <c r="C151" s="327">
        <v>0</v>
      </c>
      <c r="D151" s="327">
        <v>0</v>
      </c>
      <c r="E151" s="327">
        <v>0</v>
      </c>
    </row>
    <row r="152" spans="1:5" ht="16.5" thickBot="1" x14ac:dyDescent="0.3">
      <c r="A152" s="330" t="s">
        <v>647</v>
      </c>
      <c r="B152" s="327">
        <f>B153+B154</f>
        <v>0</v>
      </c>
      <c r="C152" s="327">
        <f>C153+C154</f>
        <v>0</v>
      </c>
      <c r="D152" s="327">
        <f>D153+D154</f>
        <v>0</v>
      </c>
      <c r="E152" s="327">
        <f>E153+E154</f>
        <v>0</v>
      </c>
    </row>
    <row r="153" spans="1:5" ht="16.5" thickBot="1" x14ac:dyDescent="0.3">
      <c r="A153" s="326" t="s">
        <v>643</v>
      </c>
      <c r="B153" s="327">
        <v>0</v>
      </c>
      <c r="C153" s="327">
        <v>0</v>
      </c>
      <c r="D153" s="327">
        <v>0</v>
      </c>
      <c r="E153" s="327">
        <v>0</v>
      </c>
    </row>
    <row r="154" spans="1:5" ht="16.5" thickBot="1" x14ac:dyDescent="0.3">
      <c r="A154" s="326" t="s">
        <v>646</v>
      </c>
      <c r="B154" s="327">
        <v>0</v>
      </c>
      <c r="C154" s="327">
        <v>0</v>
      </c>
      <c r="D154" s="327">
        <v>0</v>
      </c>
      <c r="E154" s="327">
        <v>0</v>
      </c>
    </row>
    <row r="155" spans="1:5" ht="16.5" thickBot="1" x14ac:dyDescent="0.3">
      <c r="A155" s="330" t="s">
        <v>645</v>
      </c>
      <c r="B155" s="327">
        <f>B156+B157+B158+B159</f>
        <v>0</v>
      </c>
      <c r="C155" s="327">
        <f>C156+C157+C158+C159</f>
        <v>0</v>
      </c>
      <c r="D155" s="327">
        <f>D156+D157+D158+D159</f>
        <v>0</v>
      </c>
      <c r="E155" s="327">
        <f>E156+E157+E158+E159</f>
        <v>0</v>
      </c>
    </row>
    <row r="156" spans="1:5" ht="16.5" thickBot="1" x14ac:dyDescent="0.3">
      <c r="A156" s="326" t="s">
        <v>643</v>
      </c>
      <c r="B156" s="327">
        <v>0</v>
      </c>
      <c r="C156" s="327">
        <v>0</v>
      </c>
      <c r="D156" s="327">
        <v>0</v>
      </c>
      <c r="E156" s="327">
        <v>0</v>
      </c>
    </row>
    <row r="157" spans="1:5" ht="16.5" thickBot="1" x14ac:dyDescent="0.3">
      <c r="A157" s="326" t="s">
        <v>642</v>
      </c>
      <c r="B157" s="325"/>
      <c r="C157" s="324"/>
      <c r="D157" s="324"/>
      <c r="E157" s="324"/>
    </row>
    <row r="158" spans="1:5" ht="16.5" thickBot="1" x14ac:dyDescent="0.3">
      <c r="A158" s="326" t="s">
        <v>641</v>
      </c>
      <c r="B158" s="327"/>
      <c r="C158" s="327"/>
      <c r="D158" s="327"/>
      <c r="E158" s="327"/>
    </row>
    <row r="159" spans="1:5" ht="16.5" thickBot="1" x14ac:dyDescent="0.3">
      <c r="A159" s="326" t="s">
        <v>640</v>
      </c>
      <c r="B159" s="325"/>
      <c r="C159" s="324"/>
      <c r="D159" s="324"/>
      <c r="E159" s="324"/>
    </row>
    <row r="160" spans="1:5" ht="16.5" thickBot="1" x14ac:dyDescent="0.3">
      <c r="A160" s="330" t="s">
        <v>644</v>
      </c>
      <c r="B160" s="339">
        <f>B161+B162+B163+B164</f>
        <v>118800</v>
      </c>
      <c r="C160" s="327">
        <f>C161+C162+C163+C164</f>
        <v>1000000</v>
      </c>
      <c r="D160" s="327">
        <f>D161+D162+D163+D164</f>
        <v>1000000</v>
      </c>
      <c r="E160" s="327">
        <f>E161+E162+E163+E164</f>
        <v>1000000</v>
      </c>
    </row>
    <row r="161" spans="1:5" ht="16.5" thickBot="1" x14ac:dyDescent="0.3">
      <c r="A161" s="326" t="s">
        <v>643</v>
      </c>
      <c r="B161" s="339">
        <v>118800</v>
      </c>
      <c r="C161" s="327">
        <v>1000000</v>
      </c>
      <c r="D161" s="327">
        <v>1000000</v>
      </c>
      <c r="E161" s="327">
        <v>1000000</v>
      </c>
    </row>
    <row r="162" spans="1:5" ht="16.5" thickBot="1" x14ac:dyDescent="0.3">
      <c r="A162" s="326" t="s">
        <v>642</v>
      </c>
      <c r="B162" s="325"/>
      <c r="C162" s="324"/>
      <c r="D162" s="324"/>
      <c r="E162" s="324"/>
    </row>
    <row r="163" spans="1:5" ht="16.5" thickBot="1" x14ac:dyDescent="0.3">
      <c r="A163" s="326" t="s">
        <v>641</v>
      </c>
      <c r="B163" s="327"/>
      <c r="C163" s="327"/>
      <c r="D163" s="327"/>
      <c r="E163" s="327"/>
    </row>
    <row r="164" spans="1:5" ht="16.5" thickBot="1" x14ac:dyDescent="0.3">
      <c r="A164" s="326" t="s">
        <v>640</v>
      </c>
      <c r="B164" s="325"/>
      <c r="C164" s="324"/>
      <c r="D164" s="324"/>
      <c r="E164" s="324"/>
    </row>
    <row r="165" spans="1:5" ht="16.5" thickBot="1" x14ac:dyDescent="0.3">
      <c r="A165" s="323" t="s">
        <v>639</v>
      </c>
      <c r="B165" s="322">
        <v>0</v>
      </c>
      <c r="C165" s="322">
        <v>0</v>
      </c>
      <c r="D165" s="322">
        <v>0</v>
      </c>
      <c r="E165" s="322">
        <v>0</v>
      </c>
    </row>
    <row r="166" spans="1:5" ht="16.5" thickBot="1" x14ac:dyDescent="0.3">
      <c r="A166" s="321"/>
      <c r="B166" s="320"/>
      <c r="C166" s="320"/>
      <c r="D166" s="320"/>
      <c r="E166" s="320"/>
    </row>
    <row r="167" spans="1:5" ht="15.75" x14ac:dyDescent="0.25">
      <c r="A167" s="319" t="s">
        <v>159</v>
      </c>
      <c r="B167" s="318"/>
      <c r="C167" s="1669" t="s">
        <v>635</v>
      </c>
      <c r="D167" s="319" t="s">
        <v>159</v>
      </c>
      <c r="E167" s="318"/>
    </row>
    <row r="168" spans="1:5" ht="15.75" x14ac:dyDescent="0.25">
      <c r="A168" s="317" t="s">
        <v>633</v>
      </c>
      <c r="B168" s="316"/>
      <c r="C168" s="1670"/>
      <c r="D168" s="317" t="s">
        <v>633</v>
      </c>
      <c r="E168" s="316"/>
    </row>
    <row r="169" spans="1:5" ht="16.5" thickBot="1" x14ac:dyDescent="0.3">
      <c r="A169" s="315" t="s">
        <v>164</v>
      </c>
      <c r="B169" s="314"/>
      <c r="C169" s="1671"/>
      <c r="D169" s="315" t="s">
        <v>164</v>
      </c>
      <c r="E169" s="314"/>
    </row>
    <row r="170" spans="1:5" ht="16.5" thickBot="1" x14ac:dyDescent="0.3">
      <c r="A170" s="311"/>
      <c r="B170" s="313"/>
      <c r="C170" s="312"/>
      <c r="D170" s="311"/>
      <c r="E170" s="311"/>
    </row>
    <row r="171" spans="1:5" ht="16.5" thickBot="1" x14ac:dyDescent="0.3">
      <c r="A171" s="1655" t="s">
        <v>631</v>
      </c>
      <c r="B171" s="1831"/>
      <c r="C171" s="1831"/>
      <c r="D171" s="1831"/>
      <c r="E171" s="1832"/>
    </row>
  </sheetData>
  <mergeCells count="42">
    <mergeCell ref="A8:E8"/>
    <mergeCell ref="A2:E2"/>
    <mergeCell ref="A3:E3"/>
    <mergeCell ref="B5:E5"/>
    <mergeCell ref="B6:E6"/>
    <mergeCell ref="B7:E7"/>
    <mergeCell ref="A21:E21"/>
    <mergeCell ref="A22:E22"/>
    <mergeCell ref="B23:E23"/>
    <mergeCell ref="B24:E24"/>
    <mergeCell ref="B25:E25"/>
    <mergeCell ref="A26:A27"/>
    <mergeCell ref="B67:E67"/>
    <mergeCell ref="A68:A69"/>
    <mergeCell ref="A76:E76"/>
    <mergeCell ref="A77:A78"/>
    <mergeCell ref="A34:E34"/>
    <mergeCell ref="A9:E11"/>
    <mergeCell ref="B12:E12"/>
    <mergeCell ref="A13:A14"/>
    <mergeCell ref="B17:E17"/>
    <mergeCell ref="A18:E18"/>
    <mergeCell ref="A102:E102"/>
    <mergeCell ref="A35:A36"/>
    <mergeCell ref="B60:E60"/>
    <mergeCell ref="A61:E61"/>
    <mergeCell ref="A63:E63"/>
    <mergeCell ref="A64:E64"/>
    <mergeCell ref="B65:E65"/>
    <mergeCell ref="B66:E66"/>
    <mergeCell ref="A171:E171"/>
    <mergeCell ref="A103:E103"/>
    <mergeCell ref="B104:E104"/>
    <mergeCell ref="D105:E105"/>
    <mergeCell ref="B106:E106"/>
    <mergeCell ref="B107:E107"/>
    <mergeCell ref="B108:E108"/>
    <mergeCell ref="A109:A110"/>
    <mergeCell ref="A117:E117"/>
    <mergeCell ref="A118:A119"/>
    <mergeCell ref="B131:E131"/>
    <mergeCell ref="C167:C169"/>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026CF-EFF8-43B0-A8DB-BB128E6C43E2}">
  <dimension ref="A1:O382"/>
  <sheetViews>
    <sheetView topLeftCell="A11" workbookViewId="0">
      <selection activeCell="F186" sqref="F186"/>
    </sheetView>
  </sheetViews>
  <sheetFormatPr defaultRowHeight="15" x14ac:dyDescent="0.25"/>
  <cols>
    <col min="1" max="1" width="7.85546875" customWidth="1"/>
    <col min="2" max="2" width="27.85546875" customWidth="1"/>
    <col min="3" max="3" width="17.5703125" customWidth="1"/>
    <col min="4" max="4" width="11" customWidth="1"/>
    <col min="5" max="5" width="11.7109375" customWidth="1"/>
    <col min="6" max="6" width="15" customWidth="1"/>
    <col min="7" max="7" width="9" customWidth="1"/>
    <col min="8" max="8" width="3.28515625" customWidth="1"/>
    <col min="9" max="9" width="11" customWidth="1"/>
    <col min="10" max="10" width="21.85546875" customWidth="1"/>
    <col min="11" max="11" width="9.140625" hidden="1" customWidth="1"/>
    <col min="12" max="12" width="5.85546875" customWidth="1"/>
  </cols>
  <sheetData>
    <row r="1" spans="1:10" ht="10.5" customHeight="1" x14ac:dyDescent="0.25"/>
    <row r="2" spans="1:10" ht="18" customHeight="1" x14ac:dyDescent="0.25">
      <c r="A2" s="1913" t="s">
        <v>726</v>
      </c>
      <c r="B2" s="1913"/>
      <c r="C2" s="1913"/>
      <c r="D2" s="1913"/>
      <c r="E2" s="1913"/>
      <c r="F2" s="1913"/>
      <c r="G2" s="1913"/>
    </row>
    <row r="3" spans="1:10" ht="18" customHeight="1" x14ac:dyDescent="0.25">
      <c r="A3" s="1286"/>
      <c r="B3" s="1914" t="s">
        <v>1280</v>
      </c>
      <c r="C3" s="1914"/>
      <c r="D3" s="1914"/>
      <c r="E3" s="1914"/>
      <c r="F3" s="1914"/>
      <c r="G3" s="1286" t="s">
        <v>1279</v>
      </c>
    </row>
    <row r="4" spans="1:10" ht="8.25" customHeight="1" thickBot="1" x14ac:dyDescent="0.3"/>
    <row r="5" spans="1:10" ht="30" customHeight="1" thickBot="1" x14ac:dyDescent="0.3">
      <c r="B5" s="1287" t="s">
        <v>6</v>
      </c>
      <c r="C5" s="1915" t="s">
        <v>1367</v>
      </c>
      <c r="D5" s="1915"/>
      <c r="E5" s="1915"/>
      <c r="F5" s="1915"/>
    </row>
    <row r="6" spans="1:10" ht="18" customHeight="1" thickBot="1" x14ac:dyDescent="0.3">
      <c r="B6" s="1287" t="s">
        <v>8</v>
      </c>
      <c r="C6" s="1916" t="s">
        <v>1311</v>
      </c>
      <c r="D6" s="1917"/>
      <c r="E6" s="1917"/>
      <c r="F6" s="1918"/>
    </row>
    <row r="7" spans="1:10" ht="33.75" customHeight="1" thickBot="1" x14ac:dyDescent="0.3">
      <c r="B7" s="1287" t="s">
        <v>10</v>
      </c>
      <c r="C7" s="1919" t="s">
        <v>723</v>
      </c>
      <c r="D7" s="1920"/>
      <c r="E7" s="1920"/>
      <c r="F7" s="1921"/>
    </row>
    <row r="8" spans="1:10" ht="20.25" customHeight="1" thickBot="1" x14ac:dyDescent="0.3">
      <c r="B8" s="1922" t="s">
        <v>12</v>
      </c>
      <c r="C8" s="1923"/>
      <c r="D8" s="1923"/>
      <c r="E8" s="1923"/>
      <c r="F8" s="1924"/>
    </row>
    <row r="9" spans="1:10" ht="15.75" thickBot="1" x14ac:dyDescent="0.3">
      <c r="B9" s="1925" t="s">
        <v>2617</v>
      </c>
      <c r="C9" s="1926"/>
      <c r="D9" s="1926"/>
      <c r="E9" s="1926"/>
      <c r="F9" s="1927"/>
    </row>
    <row r="10" spans="1:10" ht="36.75" customHeight="1" thickBot="1" x14ac:dyDescent="0.3">
      <c r="B10" s="1925"/>
      <c r="C10" s="1926"/>
      <c r="D10" s="1926"/>
      <c r="E10" s="1926"/>
      <c r="F10" s="1927"/>
      <c r="J10" t="s">
        <v>1870</v>
      </c>
    </row>
    <row r="11" spans="1:10" ht="21" customHeight="1" thickBot="1" x14ac:dyDescent="0.3">
      <c r="B11" s="1925"/>
      <c r="C11" s="1926"/>
      <c r="D11" s="1926"/>
      <c r="E11" s="1926"/>
      <c r="F11" s="1927"/>
    </row>
    <row r="12" spans="1:10" ht="133.5" customHeight="1" thickBot="1" x14ac:dyDescent="0.3">
      <c r="B12" s="1288" t="s">
        <v>14</v>
      </c>
      <c r="C12" s="1928" t="s">
        <v>2618</v>
      </c>
      <c r="D12" s="1929"/>
      <c r="E12" s="1929"/>
      <c r="F12" s="1930"/>
      <c r="J12" s="1354"/>
    </row>
    <row r="13" spans="1:10" ht="14.25" customHeight="1" x14ac:dyDescent="0.25">
      <c r="B13" s="1853" t="s">
        <v>16</v>
      </c>
      <c r="C13" s="1289">
        <v>2026</v>
      </c>
      <c r="D13" s="1289">
        <v>2027</v>
      </c>
      <c r="E13" s="1289">
        <v>2028</v>
      </c>
      <c r="F13" s="1289">
        <v>2029</v>
      </c>
    </row>
    <row r="14" spans="1:10" ht="16.5" customHeight="1" thickBot="1" x14ac:dyDescent="0.3">
      <c r="B14" s="1854"/>
      <c r="C14" s="1291" t="s">
        <v>17</v>
      </c>
      <c r="D14" s="1291" t="s">
        <v>18</v>
      </c>
      <c r="E14" s="1291" t="s">
        <v>18</v>
      </c>
      <c r="F14" s="1291" t="s">
        <v>18</v>
      </c>
    </row>
    <row r="15" spans="1:10" ht="33.75" customHeight="1" thickBot="1" x14ac:dyDescent="0.3">
      <c r="B15" s="1355" t="s">
        <v>2619</v>
      </c>
      <c r="C15" s="1356">
        <v>0.8</v>
      </c>
      <c r="D15" s="1356">
        <v>0.9</v>
      </c>
      <c r="E15" s="1356">
        <v>0.95</v>
      </c>
      <c r="F15" s="1356">
        <v>1</v>
      </c>
    </row>
    <row r="16" spans="1:10" ht="34.5" customHeight="1" thickBot="1" x14ac:dyDescent="0.3">
      <c r="B16" s="1357" t="s">
        <v>2620</v>
      </c>
      <c r="C16" s="1293">
        <v>0.3</v>
      </c>
      <c r="D16" s="1293">
        <v>0.5</v>
      </c>
      <c r="E16" s="1293">
        <v>0.6</v>
      </c>
      <c r="F16" s="1293">
        <v>1</v>
      </c>
    </row>
    <row r="17" spans="2:11" ht="34.5" customHeight="1" thickBot="1" x14ac:dyDescent="0.3">
      <c r="B17" s="1357" t="s">
        <v>2621</v>
      </c>
      <c r="C17" s="1293">
        <v>0.5</v>
      </c>
      <c r="D17" s="1293">
        <v>0.6</v>
      </c>
      <c r="E17" s="1293">
        <v>0.7</v>
      </c>
      <c r="F17" s="1293">
        <v>0.9</v>
      </c>
    </row>
    <row r="18" spans="2:11" ht="30" customHeight="1" thickBot="1" x14ac:dyDescent="0.3">
      <c r="B18" s="1358"/>
      <c r="C18" s="1293" t="s">
        <v>1846</v>
      </c>
      <c r="D18" s="1293" t="s">
        <v>1271</v>
      </c>
      <c r="E18" s="1293" t="s">
        <v>1271</v>
      </c>
      <c r="F18" s="1293" t="s">
        <v>1271</v>
      </c>
    </row>
    <row r="19" spans="2:11" ht="32.25" customHeight="1" thickBot="1" x14ac:dyDescent="0.3">
      <c r="B19" s="1359" t="s">
        <v>718</v>
      </c>
      <c r="C19" s="1931" t="s">
        <v>2622</v>
      </c>
      <c r="D19" s="1931"/>
      <c r="E19" s="1931"/>
      <c r="F19" s="1932"/>
    </row>
    <row r="20" spans="2:11" ht="18" customHeight="1" thickBot="1" x14ac:dyDescent="0.3">
      <c r="B20" s="1933" t="s">
        <v>716</v>
      </c>
      <c r="C20" s="1867"/>
      <c r="D20" s="1867"/>
      <c r="E20" s="1867"/>
      <c r="F20" s="1868"/>
      <c r="I20" s="1295"/>
      <c r="K20" s="1295"/>
    </row>
    <row r="21" spans="2:11" ht="15" customHeight="1" x14ac:dyDescent="0.25">
      <c r="B21" s="1910" t="s">
        <v>716</v>
      </c>
      <c r="C21" s="1911"/>
      <c r="D21" s="1911"/>
      <c r="E21" s="1911"/>
      <c r="F21" s="1912"/>
      <c r="H21" s="1297"/>
    </row>
    <row r="22" spans="2:11" ht="31.5" customHeight="1" x14ac:dyDescent="0.25">
      <c r="B22" s="1360" t="s">
        <v>2623</v>
      </c>
      <c r="C22" s="1361">
        <v>0.95</v>
      </c>
      <c r="D22" s="1361">
        <v>0.97</v>
      </c>
      <c r="E22" s="1361">
        <v>0.99</v>
      </c>
      <c r="F22" s="1361">
        <v>1</v>
      </c>
      <c r="H22" s="1297"/>
    </row>
    <row r="23" spans="2:11" ht="35.25" customHeight="1" thickBot="1" x14ac:dyDescent="0.3">
      <c r="B23" s="1362" t="s">
        <v>2624</v>
      </c>
      <c r="C23" s="1363">
        <v>0.56999999999999995</v>
      </c>
      <c r="D23" s="1363">
        <v>0.6</v>
      </c>
      <c r="E23" s="1363">
        <v>0.65</v>
      </c>
      <c r="F23" s="1363">
        <v>0.7</v>
      </c>
    </row>
    <row r="24" spans="2:11" ht="35.25" customHeight="1" thickBot="1" x14ac:dyDescent="0.3">
      <c r="B24" s="1362" t="s">
        <v>2625</v>
      </c>
      <c r="C24" s="1363">
        <v>0.85</v>
      </c>
      <c r="D24" s="1363">
        <v>0.83</v>
      </c>
      <c r="E24" s="1363">
        <v>0.85</v>
      </c>
      <c r="F24" s="1363">
        <v>0.9</v>
      </c>
    </row>
    <row r="25" spans="2:11" ht="35.25" customHeight="1" thickBot="1" x14ac:dyDescent="0.3">
      <c r="B25" s="1362" t="s">
        <v>2626</v>
      </c>
      <c r="C25" s="1363">
        <v>0.95</v>
      </c>
      <c r="D25" s="1363">
        <v>0.97</v>
      </c>
      <c r="E25" s="1363">
        <v>0.99</v>
      </c>
      <c r="F25" s="1363">
        <v>1</v>
      </c>
    </row>
    <row r="26" spans="2:11" ht="24" customHeight="1" thickBot="1" x14ac:dyDescent="0.3">
      <c r="B26" s="1292"/>
      <c r="C26" s="1364" t="s">
        <v>1846</v>
      </c>
      <c r="D26" s="1356" t="s">
        <v>1271</v>
      </c>
      <c r="E26" s="1356" t="s">
        <v>1271</v>
      </c>
      <c r="F26" s="1356" t="s">
        <v>1271</v>
      </c>
    </row>
    <row r="27" spans="2:11" ht="21.75" customHeight="1" thickBot="1" x14ac:dyDescent="0.3">
      <c r="B27" s="1887" t="s">
        <v>705</v>
      </c>
      <c r="C27" s="1888"/>
      <c r="D27" s="1888"/>
      <c r="E27" s="1888"/>
      <c r="F27" s="1889"/>
    </row>
    <row r="28" spans="2:11" ht="30.75" customHeight="1" thickBot="1" x14ac:dyDescent="0.3">
      <c r="B28" s="1301" t="s">
        <v>702</v>
      </c>
      <c r="C28" s="1906" t="s">
        <v>2627</v>
      </c>
      <c r="D28" s="1904"/>
      <c r="E28" s="1904"/>
      <c r="F28" s="1905"/>
    </row>
    <row r="29" spans="2:11" ht="31.5" customHeight="1" thickBot="1" x14ac:dyDescent="0.3">
      <c r="B29" s="1292" t="s">
        <v>666</v>
      </c>
      <c r="C29" s="1907" t="s">
        <v>2628</v>
      </c>
      <c r="D29" s="1908"/>
      <c r="E29" s="1908"/>
      <c r="F29" s="1909"/>
    </row>
    <row r="30" spans="2:11" ht="15.75" thickBot="1" x14ac:dyDescent="0.3">
      <c r="B30" s="1292" t="s">
        <v>50</v>
      </c>
      <c r="C30" s="1850" t="s">
        <v>2629</v>
      </c>
      <c r="D30" s="1851"/>
      <c r="E30" s="1851"/>
      <c r="F30" s="1852"/>
    </row>
    <row r="31" spans="2:11" ht="12.75" customHeight="1" x14ac:dyDescent="0.25">
      <c r="B31" s="1853"/>
      <c r="C31" s="1289">
        <v>2026</v>
      </c>
      <c r="D31" s="1289">
        <v>2027</v>
      </c>
      <c r="E31" s="1289">
        <v>2028</v>
      </c>
      <c r="F31" s="1289">
        <v>2029</v>
      </c>
    </row>
    <row r="32" spans="2:11" ht="15.75" customHeight="1" thickBot="1" x14ac:dyDescent="0.3">
      <c r="B32" s="1854"/>
      <c r="C32" s="1302" t="s">
        <v>17</v>
      </c>
      <c r="D32" s="1302" t="s">
        <v>18</v>
      </c>
      <c r="E32" s="1302" t="s">
        <v>18</v>
      </c>
      <c r="F32" s="1302" t="s">
        <v>18</v>
      </c>
    </row>
    <row r="33" spans="2:12" ht="15.75" thickBot="1" x14ac:dyDescent="0.3">
      <c r="B33" s="1292" t="s">
        <v>52</v>
      </c>
      <c r="C33" s="1304"/>
      <c r="D33" s="1304"/>
      <c r="E33" s="1304"/>
      <c r="F33" s="1304"/>
    </row>
    <row r="34" spans="2:12" ht="15.75" thickBot="1" x14ac:dyDescent="0.3">
      <c r="B34" s="1292" t="s">
        <v>664</v>
      </c>
      <c r="C34" s="1304">
        <v>84373</v>
      </c>
      <c r="D34" s="1304">
        <v>84343</v>
      </c>
      <c r="E34" s="1304">
        <v>84738</v>
      </c>
      <c r="F34" s="1304">
        <v>85133</v>
      </c>
    </row>
    <row r="35" spans="2:12" ht="15.75" thickBot="1" x14ac:dyDescent="0.3">
      <c r="B35" s="1292" t="s">
        <v>663</v>
      </c>
      <c r="C35" s="1304">
        <v>0</v>
      </c>
      <c r="D35" s="1304">
        <v>0</v>
      </c>
      <c r="E35" s="1304">
        <v>0</v>
      </c>
      <c r="F35" s="1304">
        <v>0</v>
      </c>
    </row>
    <row r="36" spans="2:12" ht="15.75" thickBot="1" x14ac:dyDescent="0.3">
      <c r="B36" s="1292" t="s">
        <v>662</v>
      </c>
      <c r="C36" s="1290" t="s">
        <v>688</v>
      </c>
      <c r="D36" s="1305">
        <v>0</v>
      </c>
      <c r="E36" s="1305">
        <v>0</v>
      </c>
      <c r="F36" s="1305">
        <v>0</v>
      </c>
      <c r="H36" s="1306"/>
      <c r="I36" s="1306"/>
      <c r="J36" s="1306"/>
      <c r="K36" s="1306"/>
      <c r="L36" s="1306"/>
    </row>
    <row r="37" spans="2:12" ht="15.75" thickBot="1" x14ac:dyDescent="0.3">
      <c r="B37" s="1292" t="s">
        <v>661</v>
      </c>
      <c r="C37" s="1290" t="s">
        <v>688</v>
      </c>
      <c r="D37" s="1305">
        <v>-3.5556398373892684E-4</v>
      </c>
      <c r="E37" s="1305">
        <v>4.6832576503088585E-3</v>
      </c>
      <c r="F37" s="1305">
        <v>4.6614269867120139E-3</v>
      </c>
    </row>
    <row r="38" spans="2:12" ht="15.75" thickBot="1" x14ac:dyDescent="0.3">
      <c r="B38" s="1292" t="s">
        <v>68</v>
      </c>
      <c r="C38" s="1290" t="s">
        <v>688</v>
      </c>
      <c r="D38" s="1305">
        <v>0</v>
      </c>
      <c r="E38" s="1305">
        <v>0</v>
      </c>
      <c r="F38" s="1305">
        <v>0</v>
      </c>
    </row>
    <row r="39" spans="2:12" ht="15.75" thickBot="1" x14ac:dyDescent="0.3">
      <c r="B39" s="1855" t="s">
        <v>1283</v>
      </c>
      <c r="C39" s="1856"/>
      <c r="D39" s="1856"/>
      <c r="E39" s="1856"/>
      <c r="F39" s="1857"/>
    </row>
    <row r="40" spans="2:12" ht="12.75" customHeight="1" x14ac:dyDescent="0.25">
      <c r="B40" s="1853"/>
      <c r="C40" s="1289">
        <v>2026</v>
      </c>
      <c r="D40" s="1289">
        <v>2027</v>
      </c>
      <c r="E40" s="1289">
        <v>2028</v>
      </c>
      <c r="F40" s="1289">
        <v>2029</v>
      </c>
    </row>
    <row r="41" spans="2:12" ht="13.5" customHeight="1" thickBot="1" x14ac:dyDescent="0.3">
      <c r="B41" s="1854"/>
      <c r="C41" s="1302" t="s">
        <v>17</v>
      </c>
      <c r="D41" s="1302" t="s">
        <v>18</v>
      </c>
      <c r="E41" s="1302" t="s">
        <v>18</v>
      </c>
      <c r="F41" s="1302" t="s">
        <v>18</v>
      </c>
    </row>
    <row r="42" spans="2:12" ht="15.75" thickBot="1" x14ac:dyDescent="0.3">
      <c r="B42" s="1307" t="s">
        <v>653</v>
      </c>
      <c r="C42" s="1310">
        <v>61951</v>
      </c>
      <c r="D42" s="1310">
        <v>62121</v>
      </c>
      <c r="E42" s="1310">
        <v>62516</v>
      </c>
      <c r="F42" s="1310">
        <v>62911</v>
      </c>
    </row>
    <row r="43" spans="2:12" ht="15.75" thickBot="1" x14ac:dyDescent="0.3">
      <c r="B43" s="1309" t="s">
        <v>643</v>
      </c>
      <c r="C43" s="1310">
        <v>61951</v>
      </c>
      <c r="D43" s="1310">
        <v>62121</v>
      </c>
      <c r="E43" s="1310">
        <v>62516</v>
      </c>
      <c r="F43" s="1310">
        <v>62911</v>
      </c>
    </row>
    <row r="44" spans="2:12" ht="15.75" thickBot="1" x14ac:dyDescent="0.3">
      <c r="B44" s="1309" t="s">
        <v>658</v>
      </c>
      <c r="C44" s="1310"/>
      <c r="D44" s="1310"/>
      <c r="E44" s="1310"/>
      <c r="F44" s="1310"/>
    </row>
    <row r="45" spans="2:12" ht="24.75" thickBot="1" x14ac:dyDescent="0.3">
      <c r="B45" s="1307" t="s">
        <v>652</v>
      </c>
      <c r="C45" s="1310">
        <v>9288</v>
      </c>
      <c r="D45" s="1310">
        <v>9288</v>
      </c>
      <c r="E45" s="1310">
        <v>9288</v>
      </c>
      <c r="F45" s="1310">
        <v>9288</v>
      </c>
    </row>
    <row r="46" spans="2:12" ht="15.75" thickBot="1" x14ac:dyDescent="0.3">
      <c r="B46" s="1309" t="s">
        <v>643</v>
      </c>
      <c r="C46" s="1310">
        <v>9288</v>
      </c>
      <c r="D46" s="1310">
        <v>9288</v>
      </c>
      <c r="E46" s="1310">
        <v>9288</v>
      </c>
      <c r="F46" s="1310">
        <v>9288</v>
      </c>
      <c r="I46" s="1306"/>
    </row>
    <row r="47" spans="2:12" ht="15.75" thickBot="1" x14ac:dyDescent="0.3">
      <c r="B47" s="1309" t="s">
        <v>658</v>
      </c>
      <c r="C47" s="1310"/>
      <c r="D47" s="1310"/>
      <c r="E47" s="1310"/>
      <c r="F47" s="1310"/>
      <c r="I47" s="1306"/>
    </row>
    <row r="48" spans="2:12" ht="15.75" thickBot="1" x14ac:dyDescent="0.3">
      <c r="B48" s="1307" t="s">
        <v>651</v>
      </c>
      <c r="C48" s="1310">
        <v>12934</v>
      </c>
      <c r="D48" s="1310">
        <v>12934</v>
      </c>
      <c r="E48" s="1310">
        <v>12934</v>
      </c>
      <c r="F48" s="1310">
        <v>12934</v>
      </c>
    </row>
    <row r="49" spans="2:15" ht="15.75" thickBot="1" x14ac:dyDescent="0.3">
      <c r="B49" s="1309" t="s">
        <v>643</v>
      </c>
      <c r="C49" s="1310">
        <v>12934</v>
      </c>
      <c r="D49" s="1310">
        <v>12934</v>
      </c>
      <c r="E49" s="1310">
        <v>12934</v>
      </c>
      <c r="F49" s="1310">
        <v>12934</v>
      </c>
    </row>
    <row r="50" spans="2:15" ht="15.75" thickBot="1" x14ac:dyDescent="0.3">
      <c r="B50" s="1309" t="s">
        <v>658</v>
      </c>
      <c r="C50" s="1310"/>
      <c r="D50" s="1310"/>
      <c r="E50" s="1310"/>
      <c r="F50" s="1310"/>
    </row>
    <row r="51" spans="2:15" ht="15.75" thickBot="1" x14ac:dyDescent="0.3">
      <c r="B51" s="1307" t="s">
        <v>650</v>
      </c>
      <c r="C51" s="1310"/>
      <c r="D51" s="1313"/>
      <c r="E51" s="1313"/>
      <c r="F51" s="1313"/>
    </row>
    <row r="52" spans="2:15" ht="15.75" thickBot="1" x14ac:dyDescent="0.3">
      <c r="B52" s="1309" t="s">
        <v>643</v>
      </c>
      <c r="C52" s="1310"/>
      <c r="D52" s="1313"/>
      <c r="E52" s="1313"/>
      <c r="F52" s="1313"/>
    </row>
    <row r="53" spans="2:15" ht="15.75" thickBot="1" x14ac:dyDescent="0.3">
      <c r="B53" s="1309" t="s">
        <v>658</v>
      </c>
      <c r="C53" s="1310"/>
      <c r="D53" s="1313"/>
      <c r="E53" s="1313"/>
      <c r="F53" s="1313"/>
    </row>
    <row r="54" spans="2:15" ht="15.75" thickBot="1" x14ac:dyDescent="0.3">
      <c r="B54" s="1307" t="s">
        <v>649</v>
      </c>
      <c r="C54" s="1310"/>
      <c r="D54" s="1313"/>
      <c r="E54" s="1313"/>
      <c r="F54" s="1313"/>
    </row>
    <row r="55" spans="2:15" ht="15.75" thickBot="1" x14ac:dyDescent="0.3">
      <c r="B55" s="1309" t="s">
        <v>643</v>
      </c>
      <c r="C55" s="1310"/>
      <c r="D55" s="1313"/>
      <c r="E55" s="1313"/>
      <c r="F55" s="1313"/>
    </row>
    <row r="56" spans="2:15" ht="15.75" thickBot="1" x14ac:dyDescent="0.3">
      <c r="B56" s="1309" t="s">
        <v>658</v>
      </c>
      <c r="C56" s="1310"/>
      <c r="D56" s="1313"/>
      <c r="E56" s="1313"/>
      <c r="F56" s="1313"/>
    </row>
    <row r="57" spans="2:15" ht="15.75" thickBot="1" x14ac:dyDescent="0.3">
      <c r="B57" s="1307" t="s">
        <v>648</v>
      </c>
      <c r="C57" s="1310">
        <v>0</v>
      </c>
      <c r="D57" s="1313">
        <v>0</v>
      </c>
      <c r="E57" s="1313">
        <v>0</v>
      </c>
      <c r="F57" s="1313">
        <v>0</v>
      </c>
    </row>
    <row r="58" spans="2:15" ht="15.75" thickBot="1" x14ac:dyDescent="0.3">
      <c r="B58" s="1309" t="s">
        <v>643</v>
      </c>
      <c r="C58" s="1310"/>
      <c r="D58" s="1313">
        <v>0</v>
      </c>
      <c r="E58" s="1313">
        <v>0</v>
      </c>
      <c r="F58" s="1313">
        <v>0</v>
      </c>
    </row>
    <row r="59" spans="2:15" ht="15.75" thickBot="1" x14ac:dyDescent="0.3">
      <c r="B59" s="1309" t="s">
        <v>658</v>
      </c>
      <c r="C59" s="1310"/>
      <c r="D59" s="1313"/>
      <c r="E59" s="1313"/>
      <c r="F59" s="1313"/>
      <c r="I59" s="1306"/>
      <c r="O59" t="s">
        <v>1870</v>
      </c>
    </row>
    <row r="60" spans="2:15" ht="24.75" thickBot="1" x14ac:dyDescent="0.3">
      <c r="B60" s="1307" t="s">
        <v>647</v>
      </c>
      <c r="C60" s="1310">
        <v>200</v>
      </c>
      <c r="D60" s="1313">
        <v>0</v>
      </c>
      <c r="E60" s="1313">
        <v>0</v>
      </c>
      <c r="F60" s="1313">
        <v>0</v>
      </c>
      <c r="I60" s="1314"/>
    </row>
    <row r="61" spans="2:15" ht="15.75" thickBot="1" x14ac:dyDescent="0.3">
      <c r="B61" s="1309" t="s">
        <v>643</v>
      </c>
      <c r="C61" s="1310">
        <v>200</v>
      </c>
      <c r="D61" s="1363"/>
      <c r="E61" s="1363"/>
      <c r="F61" s="1363"/>
      <c r="K61" s="271"/>
      <c r="L61" s="271"/>
      <c r="M61" s="271"/>
    </row>
    <row r="62" spans="2:15" ht="15.75" thickBot="1" x14ac:dyDescent="0.3">
      <c r="B62" s="1309" t="s">
        <v>658</v>
      </c>
      <c r="C62" s="1310"/>
      <c r="D62" s="1365"/>
      <c r="E62" s="1363"/>
      <c r="F62" s="1363"/>
    </row>
    <row r="63" spans="2:15" ht="15.75" thickBot="1" x14ac:dyDescent="0.3">
      <c r="B63" s="1315" t="s">
        <v>677</v>
      </c>
      <c r="C63" s="1310">
        <v>84373</v>
      </c>
      <c r="D63" s="1310">
        <v>84343</v>
      </c>
      <c r="E63" s="1310">
        <v>84738</v>
      </c>
      <c r="F63" s="1310">
        <v>85133</v>
      </c>
    </row>
    <row r="64" spans="2:15" ht="15.75" thickBot="1" x14ac:dyDescent="0.3">
      <c r="B64" s="1317" t="s">
        <v>639</v>
      </c>
      <c r="C64" s="1318">
        <v>0</v>
      </c>
      <c r="D64" s="1318">
        <v>0</v>
      </c>
      <c r="E64" s="1318">
        <v>0</v>
      </c>
      <c r="F64" s="1318">
        <v>0</v>
      </c>
    </row>
    <row r="65" spans="2:6" ht="15.75" hidden="1" thickBot="1" x14ac:dyDescent="0.3">
      <c r="B65" s="1319" t="s">
        <v>1356</v>
      </c>
      <c r="C65" s="1903"/>
      <c r="D65" s="1904"/>
      <c r="E65" s="1904"/>
      <c r="F65" s="1905"/>
    </row>
    <row r="66" spans="2:6" ht="26.25" hidden="1" customHeight="1" x14ac:dyDescent="0.25">
      <c r="B66" s="1292" t="s">
        <v>666</v>
      </c>
      <c r="C66" s="1866"/>
      <c r="D66" s="1867"/>
      <c r="E66" s="1867"/>
      <c r="F66" s="1868"/>
    </row>
    <row r="67" spans="2:6" ht="15.75" hidden="1" thickBot="1" x14ac:dyDescent="0.3">
      <c r="B67" s="1292" t="s">
        <v>50</v>
      </c>
      <c r="C67" s="1850"/>
      <c r="D67" s="1851"/>
      <c r="E67" s="1851"/>
      <c r="F67" s="1852"/>
    </row>
    <row r="68" spans="2:6" ht="12.75" hidden="1" customHeight="1" x14ac:dyDescent="0.25">
      <c r="B68" s="1853"/>
      <c r="C68" s="1366">
        <v>2018</v>
      </c>
      <c r="D68" s="1366">
        <v>2019</v>
      </c>
      <c r="E68" s="1366">
        <v>2020</v>
      </c>
      <c r="F68" s="1366">
        <v>2021</v>
      </c>
    </row>
    <row r="69" spans="2:6" ht="9" hidden="1" customHeight="1" x14ac:dyDescent="0.25">
      <c r="B69" s="1854"/>
      <c r="C69" s="1302" t="s">
        <v>17</v>
      </c>
      <c r="D69" s="1302" t="s">
        <v>18</v>
      </c>
      <c r="E69" s="1302" t="s">
        <v>18</v>
      </c>
      <c r="F69" s="1302" t="s">
        <v>18</v>
      </c>
    </row>
    <row r="70" spans="2:6" ht="15.75" hidden="1" thickBot="1" x14ac:dyDescent="0.3">
      <c r="B70" s="1292" t="s">
        <v>52</v>
      </c>
      <c r="C70" s="1292"/>
      <c r="D70" s="1292"/>
      <c r="E70" s="1292"/>
      <c r="F70" s="1292"/>
    </row>
    <row r="71" spans="2:6" ht="15.75" hidden="1" thickBot="1" x14ac:dyDescent="0.3">
      <c r="B71" s="1292" t="s">
        <v>664</v>
      </c>
      <c r="C71" s="1304">
        <v>0</v>
      </c>
      <c r="D71" s="1304">
        <v>0</v>
      </c>
      <c r="E71" s="1304">
        <v>0</v>
      </c>
      <c r="F71" s="1304">
        <v>0</v>
      </c>
    </row>
    <row r="72" spans="2:6" ht="15.75" hidden="1" thickBot="1" x14ac:dyDescent="0.3">
      <c r="B72" s="1292" t="s">
        <v>663</v>
      </c>
      <c r="C72" s="1304" t="e">
        <v>#DIV/0!</v>
      </c>
      <c r="D72" s="1304" t="e">
        <v>#DIV/0!</v>
      </c>
      <c r="E72" s="1304" t="e">
        <v>#DIV/0!</v>
      </c>
      <c r="F72" s="1304" t="e">
        <v>#DIV/0!</v>
      </c>
    </row>
    <row r="73" spans="2:6" ht="15.75" hidden="1" thickBot="1" x14ac:dyDescent="0.3">
      <c r="B73" s="1292" t="s">
        <v>662</v>
      </c>
      <c r="C73" s="1290"/>
      <c r="D73" s="1305" t="e">
        <v>#DIV/0!</v>
      </c>
      <c r="E73" s="1305" t="e">
        <v>#DIV/0!</v>
      </c>
      <c r="F73" s="1305" t="e">
        <v>#DIV/0!</v>
      </c>
    </row>
    <row r="74" spans="2:6" ht="15.75" hidden="1" thickBot="1" x14ac:dyDescent="0.3">
      <c r="B74" s="1292" t="s">
        <v>661</v>
      </c>
      <c r="C74" s="1290"/>
      <c r="D74" s="1305" t="e">
        <v>#DIV/0!</v>
      </c>
      <c r="E74" s="1305" t="e">
        <v>#DIV/0!</v>
      </c>
      <c r="F74" s="1305" t="e">
        <v>#DIV/0!</v>
      </c>
    </row>
    <row r="75" spans="2:6" ht="15.75" hidden="1" thickBot="1" x14ac:dyDescent="0.3">
      <c r="B75" s="1292" t="s">
        <v>68</v>
      </c>
      <c r="C75" s="1290"/>
      <c r="D75" s="1305" t="e">
        <v>#DIV/0!</v>
      </c>
      <c r="E75" s="1305" t="e">
        <v>#DIV/0!</v>
      </c>
      <c r="F75" s="1305" t="e">
        <v>#DIV/0!</v>
      </c>
    </row>
    <row r="76" spans="2:6" ht="24.75" hidden="1" customHeight="1" x14ac:dyDescent="0.25">
      <c r="B76" s="1855" t="s">
        <v>1352</v>
      </c>
      <c r="C76" s="1856"/>
      <c r="D76" s="1856"/>
      <c r="E76" s="1856"/>
      <c r="F76" s="1857"/>
    </row>
    <row r="77" spans="2:6" ht="12.75" hidden="1" customHeight="1" x14ac:dyDescent="0.25">
      <c r="B77" s="1853"/>
      <c r="C77" s="1366">
        <v>2018</v>
      </c>
      <c r="D77" s="1366">
        <v>2019</v>
      </c>
      <c r="E77" s="1366">
        <v>2020</v>
      </c>
      <c r="F77" s="1366">
        <v>2021</v>
      </c>
    </row>
    <row r="78" spans="2:6" ht="9" hidden="1" customHeight="1" x14ac:dyDescent="0.25">
      <c r="B78" s="1854"/>
      <c r="C78" s="1302" t="s">
        <v>17</v>
      </c>
      <c r="D78" s="1302" t="s">
        <v>18</v>
      </c>
      <c r="E78" s="1302" t="s">
        <v>18</v>
      </c>
      <c r="F78" s="1302" t="s">
        <v>18</v>
      </c>
    </row>
    <row r="79" spans="2:6" ht="24.75" hidden="1" customHeight="1" x14ac:dyDescent="0.25">
      <c r="B79" s="1307" t="s">
        <v>653</v>
      </c>
      <c r="C79" s="1308"/>
      <c r="D79" s="1308"/>
      <c r="E79" s="1308"/>
      <c r="F79" s="1308"/>
    </row>
    <row r="80" spans="2:6" ht="38.25" hidden="1" customHeight="1" x14ac:dyDescent="0.25">
      <c r="B80" s="1309" t="s">
        <v>643</v>
      </c>
      <c r="C80" s="1311"/>
      <c r="D80" s="1321"/>
      <c r="E80" s="1321"/>
      <c r="F80" s="1321"/>
    </row>
    <row r="81" spans="2:6" ht="24.75" hidden="1" customHeight="1" x14ac:dyDescent="0.25">
      <c r="B81" s="1309" t="s">
        <v>658</v>
      </c>
      <c r="C81" s="1311"/>
      <c r="D81" s="1321"/>
      <c r="E81" s="1321"/>
      <c r="F81" s="1321"/>
    </row>
    <row r="82" spans="2:6" ht="24.75" hidden="1" customHeight="1" x14ac:dyDescent="0.25">
      <c r="B82" s="1307" t="s">
        <v>652</v>
      </c>
      <c r="C82" s="1308"/>
      <c r="D82" s="1308"/>
      <c r="E82" s="1308"/>
      <c r="F82" s="1308"/>
    </row>
    <row r="83" spans="2:6" ht="15.75" hidden="1" thickBot="1" x14ac:dyDescent="0.3">
      <c r="B83" s="1309" t="s">
        <v>643</v>
      </c>
      <c r="C83" s="1311"/>
      <c r="D83" s="1308"/>
      <c r="E83" s="1308"/>
      <c r="F83" s="1308"/>
    </row>
    <row r="84" spans="2:6" ht="15.75" hidden="1" thickBot="1" x14ac:dyDescent="0.3">
      <c r="B84" s="1309" t="s">
        <v>658</v>
      </c>
      <c r="C84" s="1311"/>
      <c r="D84" s="1308"/>
      <c r="E84" s="1308"/>
      <c r="F84" s="1308"/>
    </row>
    <row r="85" spans="2:6" ht="24.75" hidden="1" customHeight="1" x14ac:dyDescent="0.25">
      <c r="B85" s="1307" t="s">
        <v>651</v>
      </c>
      <c r="C85" s="1311">
        <v>0</v>
      </c>
      <c r="D85" s="1308">
        <v>0</v>
      </c>
      <c r="E85" s="1308">
        <v>0</v>
      </c>
      <c r="F85" s="1308">
        <v>0</v>
      </c>
    </row>
    <row r="86" spans="2:6" ht="15.75" hidden="1" thickBot="1" x14ac:dyDescent="0.3">
      <c r="B86" s="1309" t="s">
        <v>643</v>
      </c>
      <c r="C86" s="1311"/>
      <c r="D86" s="1308"/>
      <c r="E86" s="1308"/>
      <c r="F86" s="1308"/>
    </row>
    <row r="87" spans="2:6" ht="15.75" hidden="1" thickBot="1" x14ac:dyDescent="0.3">
      <c r="B87" s="1309" t="s">
        <v>658</v>
      </c>
      <c r="C87" s="1311"/>
      <c r="D87" s="1308"/>
      <c r="E87" s="1308"/>
      <c r="F87" s="1308"/>
    </row>
    <row r="88" spans="2:6" ht="15.75" hidden="1" thickBot="1" x14ac:dyDescent="0.3">
      <c r="B88" s="1307" t="s">
        <v>650</v>
      </c>
      <c r="C88" s="1311"/>
      <c r="D88" s="1308"/>
      <c r="E88" s="1308"/>
      <c r="F88" s="1308"/>
    </row>
    <row r="89" spans="2:6" ht="15.75" hidden="1" thickBot="1" x14ac:dyDescent="0.3">
      <c r="B89" s="1309" t="s">
        <v>643</v>
      </c>
      <c r="C89" s="1311"/>
      <c r="D89" s="1308"/>
      <c r="E89" s="1308"/>
      <c r="F89" s="1308"/>
    </row>
    <row r="90" spans="2:6" ht="15.75" hidden="1" thickBot="1" x14ac:dyDescent="0.3">
      <c r="B90" s="1309" t="s">
        <v>658</v>
      </c>
      <c r="C90" s="1311"/>
      <c r="D90" s="1308"/>
      <c r="E90" s="1308"/>
      <c r="F90" s="1308"/>
    </row>
    <row r="91" spans="2:6" ht="15.75" hidden="1" thickBot="1" x14ac:dyDescent="0.3">
      <c r="B91" s="1307" t="s">
        <v>649</v>
      </c>
      <c r="C91" s="1311"/>
      <c r="D91" s="1308"/>
      <c r="E91" s="1308"/>
      <c r="F91" s="1308"/>
    </row>
    <row r="92" spans="2:6" ht="15.75" hidden="1" thickBot="1" x14ac:dyDescent="0.3">
      <c r="B92" s="1309" t="s">
        <v>643</v>
      </c>
      <c r="C92" s="1311"/>
      <c r="D92" s="1308"/>
      <c r="E92" s="1308"/>
      <c r="F92" s="1308"/>
    </row>
    <row r="93" spans="2:6" ht="15.75" hidden="1" thickBot="1" x14ac:dyDescent="0.3">
      <c r="B93" s="1309" t="s">
        <v>658</v>
      </c>
      <c r="C93" s="1311"/>
      <c r="D93" s="1308"/>
      <c r="E93" s="1308"/>
      <c r="F93" s="1308"/>
    </row>
    <row r="94" spans="2:6" ht="15.75" hidden="1" thickBot="1" x14ac:dyDescent="0.3">
      <c r="B94" s="1307" t="s">
        <v>648</v>
      </c>
      <c r="C94" s="1311"/>
      <c r="D94" s="1308"/>
      <c r="E94" s="1308"/>
      <c r="F94" s="1308"/>
    </row>
    <row r="95" spans="2:6" ht="15.75" hidden="1" thickBot="1" x14ac:dyDescent="0.3">
      <c r="B95" s="1309" t="s">
        <v>643</v>
      </c>
      <c r="C95" s="1311"/>
      <c r="D95" s="1308"/>
      <c r="E95" s="1308"/>
      <c r="F95" s="1308"/>
    </row>
    <row r="96" spans="2:6" ht="15.75" hidden="1" thickBot="1" x14ac:dyDescent="0.3">
      <c r="B96" s="1309" t="s">
        <v>658</v>
      </c>
      <c r="C96" s="1311"/>
      <c r="D96" s="1308"/>
      <c r="E96" s="1308"/>
      <c r="F96" s="1308"/>
    </row>
    <row r="97" spans="2:6" ht="24.75" hidden="1" thickBot="1" x14ac:dyDescent="0.3">
      <c r="B97" s="1307" t="s">
        <v>647</v>
      </c>
      <c r="C97" s="1311"/>
      <c r="D97" s="1308"/>
      <c r="E97" s="1308"/>
      <c r="F97" s="1308"/>
    </row>
    <row r="98" spans="2:6" ht="15.75" hidden="1" thickBot="1" x14ac:dyDescent="0.3">
      <c r="B98" s="1309" t="s">
        <v>643</v>
      </c>
      <c r="C98" s="1311"/>
      <c r="D98" s="1308"/>
      <c r="E98" s="1308"/>
      <c r="F98" s="1308"/>
    </row>
    <row r="99" spans="2:6" ht="15.75" hidden="1" thickBot="1" x14ac:dyDescent="0.3">
      <c r="B99" s="1309" t="s">
        <v>658</v>
      </c>
      <c r="C99" s="1311"/>
      <c r="D99" s="1308"/>
      <c r="E99" s="1308"/>
      <c r="F99" s="1308"/>
    </row>
    <row r="100" spans="2:6" ht="15.75" hidden="1" thickBot="1" x14ac:dyDescent="0.3">
      <c r="B100" s="1322" t="s">
        <v>1260</v>
      </c>
      <c r="C100" s="1311">
        <v>0</v>
      </c>
      <c r="D100" s="1311">
        <v>0</v>
      </c>
      <c r="E100" s="1311">
        <v>0</v>
      </c>
      <c r="F100" s="1311">
        <v>0</v>
      </c>
    </row>
    <row r="101" spans="2:6" ht="17.25" hidden="1" customHeight="1" x14ac:dyDescent="0.25">
      <c r="B101" s="1317" t="s">
        <v>639</v>
      </c>
      <c r="C101" s="1318">
        <v>0</v>
      </c>
      <c r="D101" s="1318">
        <v>0</v>
      </c>
      <c r="E101" s="1318">
        <v>0</v>
      </c>
      <c r="F101" s="1318">
        <v>0</v>
      </c>
    </row>
    <row r="102" spans="2:6" ht="15.75" hidden="1" thickBot="1" x14ac:dyDescent="0.3">
      <c r="B102" s="1319" t="s">
        <v>2067</v>
      </c>
      <c r="C102" s="1903"/>
      <c r="D102" s="1904"/>
      <c r="E102" s="1904"/>
      <c r="F102" s="1905"/>
    </row>
    <row r="103" spans="2:6" ht="26.25" hidden="1" customHeight="1" x14ac:dyDescent="0.25">
      <c r="B103" s="1292" t="s">
        <v>666</v>
      </c>
      <c r="C103" s="1866"/>
      <c r="D103" s="1867"/>
      <c r="E103" s="1867"/>
      <c r="F103" s="1868"/>
    </row>
    <row r="104" spans="2:6" ht="15.75" hidden="1" thickBot="1" x14ac:dyDescent="0.3">
      <c r="B104" s="1292" t="s">
        <v>50</v>
      </c>
      <c r="C104" s="1850"/>
      <c r="D104" s="1851"/>
      <c r="E104" s="1851"/>
      <c r="F104" s="1852"/>
    </row>
    <row r="105" spans="2:6" ht="12.75" hidden="1" customHeight="1" x14ac:dyDescent="0.25">
      <c r="B105" s="1853"/>
      <c r="C105" s="1366">
        <v>2018</v>
      </c>
      <c r="D105" s="1366">
        <v>2019</v>
      </c>
      <c r="E105" s="1366">
        <v>2020</v>
      </c>
      <c r="F105" s="1366">
        <v>2021</v>
      </c>
    </row>
    <row r="106" spans="2:6" ht="9" hidden="1" customHeight="1" x14ac:dyDescent="0.25">
      <c r="B106" s="1854"/>
      <c r="C106" s="1302" t="s">
        <v>17</v>
      </c>
      <c r="D106" s="1302" t="s">
        <v>18</v>
      </c>
      <c r="E106" s="1302" t="s">
        <v>18</v>
      </c>
      <c r="F106" s="1302" t="s">
        <v>18</v>
      </c>
    </row>
    <row r="107" spans="2:6" ht="15.75" hidden="1" thickBot="1" x14ac:dyDescent="0.3">
      <c r="B107" s="1292" t="s">
        <v>52</v>
      </c>
      <c r="C107" s="1320"/>
      <c r="D107" s="1320"/>
      <c r="E107" s="1320"/>
      <c r="F107" s="1320"/>
    </row>
    <row r="108" spans="2:6" ht="15.75" hidden="1" thickBot="1" x14ac:dyDescent="0.3">
      <c r="B108" s="1292" t="s">
        <v>664</v>
      </c>
      <c r="C108" s="1304">
        <v>0</v>
      </c>
      <c r="D108" s="1304">
        <v>0</v>
      </c>
      <c r="E108" s="1304">
        <v>0</v>
      </c>
      <c r="F108" s="1304">
        <v>0</v>
      </c>
    </row>
    <row r="109" spans="2:6" ht="15.75" hidden="1" thickBot="1" x14ac:dyDescent="0.3">
      <c r="B109" s="1292" t="s">
        <v>663</v>
      </c>
      <c r="C109" s="1304" t="e">
        <v>#DIV/0!</v>
      </c>
      <c r="D109" s="1304" t="e">
        <v>#DIV/0!</v>
      </c>
      <c r="E109" s="1304" t="e">
        <v>#DIV/0!</v>
      </c>
      <c r="F109" s="1304" t="e">
        <v>#DIV/0!</v>
      </c>
    </row>
    <row r="110" spans="2:6" ht="15.75" hidden="1" thickBot="1" x14ac:dyDescent="0.3">
      <c r="B110" s="1292" t="s">
        <v>662</v>
      </c>
      <c r="C110" s="1290"/>
      <c r="D110" s="1305" t="e">
        <v>#DIV/0!</v>
      </c>
      <c r="E110" s="1305" t="e">
        <v>#DIV/0!</v>
      </c>
      <c r="F110" s="1305" t="e">
        <v>#DIV/0!</v>
      </c>
    </row>
    <row r="111" spans="2:6" ht="15.75" hidden="1" thickBot="1" x14ac:dyDescent="0.3">
      <c r="B111" s="1292" t="s">
        <v>661</v>
      </c>
      <c r="C111" s="1290"/>
      <c r="D111" s="1305" t="e">
        <v>#DIV/0!</v>
      </c>
      <c r="E111" s="1305" t="e">
        <v>#DIV/0!</v>
      </c>
      <c r="F111" s="1305" t="e">
        <v>#DIV/0!</v>
      </c>
    </row>
    <row r="112" spans="2:6" ht="15.75" hidden="1" thickBot="1" x14ac:dyDescent="0.3">
      <c r="B112" s="1292" t="s">
        <v>68</v>
      </c>
      <c r="C112" s="1290"/>
      <c r="D112" s="1305" t="e">
        <v>#DIV/0!</v>
      </c>
      <c r="E112" s="1305" t="e">
        <v>#DIV/0!</v>
      </c>
      <c r="F112" s="1305" t="e">
        <v>#DIV/0!</v>
      </c>
    </row>
    <row r="113" spans="2:6" ht="24.75" hidden="1" customHeight="1" x14ac:dyDescent="0.25">
      <c r="B113" s="1855" t="s">
        <v>1352</v>
      </c>
      <c r="C113" s="1856"/>
      <c r="D113" s="1856"/>
      <c r="E113" s="1856"/>
      <c r="F113" s="1857"/>
    </row>
    <row r="114" spans="2:6" ht="12.75" hidden="1" customHeight="1" x14ac:dyDescent="0.25">
      <c r="B114" s="1853"/>
      <c r="C114" s="1366">
        <v>2018</v>
      </c>
      <c r="D114" s="1366">
        <v>2019</v>
      </c>
      <c r="E114" s="1366">
        <v>2020</v>
      </c>
      <c r="F114" s="1366">
        <v>2021</v>
      </c>
    </row>
    <row r="115" spans="2:6" ht="9" hidden="1" customHeight="1" x14ac:dyDescent="0.25">
      <c r="B115" s="1854"/>
      <c r="C115" s="1302" t="s">
        <v>17</v>
      </c>
      <c r="D115" s="1302" t="s">
        <v>18</v>
      </c>
      <c r="E115" s="1302" t="s">
        <v>18</v>
      </c>
      <c r="F115" s="1302" t="s">
        <v>18</v>
      </c>
    </row>
    <row r="116" spans="2:6" ht="24.75" hidden="1" customHeight="1" x14ac:dyDescent="0.25">
      <c r="B116" s="1307" t="s">
        <v>653</v>
      </c>
      <c r="C116" s="1308"/>
      <c r="D116" s="1308"/>
      <c r="E116" s="1308"/>
      <c r="F116" s="1308"/>
    </row>
    <row r="117" spans="2:6" ht="15.75" hidden="1" thickBot="1" x14ac:dyDescent="0.3">
      <c r="B117" s="1309" t="s">
        <v>643</v>
      </c>
      <c r="C117" s="1311"/>
      <c r="D117" s="1321"/>
      <c r="E117" s="1321"/>
      <c r="F117" s="1321"/>
    </row>
    <row r="118" spans="2:6" ht="15.75" hidden="1" thickBot="1" x14ac:dyDescent="0.3">
      <c r="B118" s="1309" t="s">
        <v>658</v>
      </c>
      <c r="C118" s="1311"/>
      <c r="D118" s="1321"/>
      <c r="E118" s="1321"/>
      <c r="F118" s="1321"/>
    </row>
    <row r="119" spans="2:6" ht="24.75" hidden="1" customHeight="1" x14ac:dyDescent="0.25">
      <c r="B119" s="1307" t="s">
        <v>652</v>
      </c>
      <c r="C119" s="1308"/>
      <c r="D119" s="1308"/>
      <c r="E119" s="1308"/>
      <c r="F119" s="1308"/>
    </row>
    <row r="120" spans="2:6" ht="15.75" hidden="1" thickBot="1" x14ac:dyDescent="0.3">
      <c r="B120" s="1309" t="s">
        <v>643</v>
      </c>
      <c r="C120" s="1311"/>
      <c r="D120" s="1308"/>
      <c r="E120" s="1308"/>
      <c r="F120" s="1308"/>
    </row>
    <row r="121" spans="2:6" ht="15.75" hidden="1" thickBot="1" x14ac:dyDescent="0.3">
      <c r="B121" s="1309" t="s">
        <v>658</v>
      </c>
      <c r="C121" s="1311"/>
      <c r="D121" s="1308"/>
      <c r="E121" s="1308"/>
      <c r="F121" s="1308"/>
    </row>
    <row r="122" spans="2:6" ht="24.75" hidden="1" customHeight="1" x14ac:dyDescent="0.25">
      <c r="B122" s="1307" t="s">
        <v>651</v>
      </c>
      <c r="C122" s="1311">
        <v>0</v>
      </c>
      <c r="D122" s="1308">
        <v>0</v>
      </c>
      <c r="E122" s="1308">
        <v>0</v>
      </c>
      <c r="F122" s="1308">
        <v>0</v>
      </c>
    </row>
    <row r="123" spans="2:6" ht="15.75" hidden="1" thickBot="1" x14ac:dyDescent="0.3">
      <c r="B123" s="1309" t="s">
        <v>643</v>
      </c>
      <c r="C123" s="1311"/>
      <c r="D123" s="1308"/>
      <c r="E123" s="1308"/>
      <c r="F123" s="1308"/>
    </row>
    <row r="124" spans="2:6" ht="15.75" hidden="1" thickBot="1" x14ac:dyDescent="0.3">
      <c r="B124" s="1309" t="s">
        <v>658</v>
      </c>
      <c r="C124" s="1311"/>
      <c r="D124" s="1308"/>
      <c r="E124" s="1308"/>
      <c r="F124" s="1308"/>
    </row>
    <row r="125" spans="2:6" ht="15.75" hidden="1" thickBot="1" x14ac:dyDescent="0.3">
      <c r="B125" s="1307" t="s">
        <v>650</v>
      </c>
      <c r="C125" s="1311"/>
      <c r="D125" s="1308"/>
      <c r="E125" s="1308"/>
      <c r="F125" s="1308"/>
    </row>
    <row r="126" spans="2:6" ht="15.75" hidden="1" thickBot="1" x14ac:dyDescent="0.3">
      <c r="B126" s="1309" t="s">
        <v>643</v>
      </c>
      <c r="C126" s="1311"/>
      <c r="D126" s="1308"/>
      <c r="E126" s="1308"/>
      <c r="F126" s="1308"/>
    </row>
    <row r="127" spans="2:6" ht="15.75" hidden="1" thickBot="1" x14ac:dyDescent="0.3">
      <c r="B127" s="1309" t="s">
        <v>658</v>
      </c>
      <c r="C127" s="1311"/>
      <c r="D127" s="1308"/>
      <c r="E127" s="1308"/>
      <c r="F127" s="1308"/>
    </row>
    <row r="128" spans="2:6" ht="15.75" hidden="1" thickBot="1" x14ac:dyDescent="0.3">
      <c r="B128" s="1307" t="s">
        <v>649</v>
      </c>
      <c r="C128" s="1311"/>
      <c r="D128" s="1308"/>
      <c r="E128" s="1308"/>
      <c r="F128" s="1308"/>
    </row>
    <row r="129" spans="2:12" ht="15.75" hidden="1" thickBot="1" x14ac:dyDescent="0.3">
      <c r="B129" s="1309" t="s">
        <v>643</v>
      </c>
      <c r="C129" s="1311"/>
      <c r="D129" s="1308"/>
      <c r="E129" s="1308"/>
      <c r="F129" s="1308"/>
    </row>
    <row r="130" spans="2:12" ht="15" hidden="1" customHeight="1" x14ac:dyDescent="0.25">
      <c r="B130" s="1309" t="s">
        <v>658</v>
      </c>
      <c r="C130" s="1311"/>
      <c r="D130" s="1308"/>
      <c r="E130" s="1308"/>
      <c r="F130" s="1308"/>
    </row>
    <row r="131" spans="2:12" ht="15.75" hidden="1" thickBot="1" x14ac:dyDescent="0.3">
      <c r="B131" s="1307" t="s">
        <v>648</v>
      </c>
      <c r="C131" s="1311">
        <v>0</v>
      </c>
      <c r="D131" s="1308">
        <v>0</v>
      </c>
      <c r="E131" s="1308">
        <v>0</v>
      </c>
      <c r="F131" s="1308">
        <v>0</v>
      </c>
    </row>
    <row r="132" spans="2:12" ht="15.75" hidden="1" thickBot="1" x14ac:dyDescent="0.3">
      <c r="B132" s="1309" t="s">
        <v>643</v>
      </c>
      <c r="C132" s="1311"/>
      <c r="D132" s="1308"/>
      <c r="E132" s="1308"/>
      <c r="F132" s="1308"/>
    </row>
    <row r="133" spans="2:12" ht="15.75" hidden="1" thickBot="1" x14ac:dyDescent="0.3">
      <c r="B133" s="1309" t="s">
        <v>658</v>
      </c>
      <c r="C133" s="1311"/>
      <c r="D133" s="1308"/>
      <c r="E133" s="1308"/>
      <c r="F133" s="1308"/>
    </row>
    <row r="134" spans="2:12" ht="24.75" hidden="1" thickBot="1" x14ac:dyDescent="0.3">
      <c r="B134" s="1307" t="s">
        <v>647</v>
      </c>
      <c r="C134" s="1311"/>
      <c r="D134" s="1308"/>
      <c r="E134" s="1308"/>
      <c r="F134" s="1308"/>
    </row>
    <row r="135" spans="2:12" ht="15.75" hidden="1" thickBot="1" x14ac:dyDescent="0.3">
      <c r="B135" s="1309" t="s">
        <v>643</v>
      </c>
      <c r="C135" s="1311"/>
      <c r="D135" s="1308"/>
      <c r="E135" s="1308"/>
      <c r="F135" s="1308"/>
    </row>
    <row r="136" spans="2:12" ht="15.75" hidden="1" thickBot="1" x14ac:dyDescent="0.3">
      <c r="B136" s="1309" t="s">
        <v>658</v>
      </c>
      <c r="C136" s="1311"/>
      <c r="D136" s="1308"/>
      <c r="E136" s="1308"/>
      <c r="F136" s="1308"/>
    </row>
    <row r="137" spans="2:12" ht="15.75" hidden="1" thickBot="1" x14ac:dyDescent="0.3">
      <c r="B137" s="1322" t="s">
        <v>1260</v>
      </c>
      <c r="C137" s="1311">
        <v>0</v>
      </c>
      <c r="D137" s="1311">
        <v>0</v>
      </c>
      <c r="E137" s="1311">
        <v>0</v>
      </c>
      <c r="F137" s="1311">
        <v>0</v>
      </c>
    </row>
    <row r="138" spans="2:12" ht="15" customHeight="1" thickBot="1" x14ac:dyDescent="0.3">
      <c r="B138" s="1317" t="s">
        <v>639</v>
      </c>
      <c r="C138" s="1318">
        <v>0</v>
      </c>
      <c r="D138" s="1318">
        <v>0</v>
      </c>
      <c r="E138" s="1318">
        <v>0</v>
      </c>
      <c r="F138" s="1318">
        <v>0</v>
      </c>
    </row>
    <row r="139" spans="2:12" ht="18" customHeight="1" thickBot="1" x14ac:dyDescent="0.3">
      <c r="B139" s="1887" t="s">
        <v>698</v>
      </c>
      <c r="C139" s="1888"/>
      <c r="D139" s="1888"/>
      <c r="E139" s="1888"/>
      <c r="F139" s="1889"/>
    </row>
    <row r="140" spans="2:12" ht="18.75" customHeight="1" thickBot="1" x14ac:dyDescent="0.3">
      <c r="B140" s="1887" t="s">
        <v>697</v>
      </c>
      <c r="C140" s="1888"/>
      <c r="D140" s="1888"/>
      <c r="E140" s="1888"/>
      <c r="F140" s="1889"/>
    </row>
    <row r="141" spans="2:12" ht="25.5" customHeight="1" thickBot="1" x14ac:dyDescent="0.3">
      <c r="B141" s="1301" t="s">
        <v>1290</v>
      </c>
      <c r="C141" s="1894" t="s">
        <v>2630</v>
      </c>
      <c r="D141" s="1895"/>
      <c r="E141" s="1896"/>
      <c r="F141" s="1897"/>
    </row>
    <row r="142" spans="2:12" ht="43.5" customHeight="1" thickBot="1" x14ac:dyDescent="0.3">
      <c r="B142" s="1301" t="s">
        <v>684</v>
      </c>
      <c r="C142" s="1301" t="s">
        <v>2631</v>
      </c>
      <c r="D142" s="1367" t="s">
        <v>668</v>
      </c>
      <c r="E142" s="1898" t="s">
        <v>2632</v>
      </c>
      <c r="F142" s="1899"/>
      <c r="H142" s="1871" t="s">
        <v>1350</v>
      </c>
      <c r="I142" s="1872"/>
      <c r="J142" s="1872"/>
      <c r="K142" s="1872"/>
      <c r="L142" s="1873"/>
    </row>
    <row r="143" spans="2:12" ht="16.5" customHeight="1" thickBot="1" x14ac:dyDescent="0.3">
      <c r="B143" s="1328"/>
      <c r="C143" s="1880"/>
      <c r="D143" s="1881"/>
      <c r="E143" s="1882"/>
      <c r="F143" s="1883"/>
      <c r="H143" s="1874"/>
      <c r="I143" s="1875"/>
      <c r="J143" s="1875"/>
      <c r="K143" s="1875"/>
      <c r="L143" s="1876"/>
    </row>
    <row r="144" spans="2:12" ht="69" customHeight="1" thickBot="1" x14ac:dyDescent="0.3">
      <c r="B144" s="1292" t="s">
        <v>666</v>
      </c>
      <c r="C144" s="1900" t="s">
        <v>2633</v>
      </c>
      <c r="D144" s="1901"/>
      <c r="E144" s="1901"/>
      <c r="F144" s="1902"/>
      <c r="H144" s="1877"/>
      <c r="I144" s="1878"/>
      <c r="J144" s="1878"/>
      <c r="K144" s="1878"/>
      <c r="L144" s="1879"/>
    </row>
    <row r="145" spans="2:12" ht="22.5" customHeight="1" thickBot="1" x14ac:dyDescent="0.3">
      <c r="B145" s="1292" t="s">
        <v>50</v>
      </c>
      <c r="C145" s="1850" t="s">
        <v>2634</v>
      </c>
      <c r="D145" s="1851"/>
      <c r="E145" s="1851"/>
      <c r="F145" s="1852"/>
    </row>
    <row r="146" spans="2:12" ht="12.75" customHeight="1" x14ac:dyDescent="0.25">
      <c r="B146" s="1853"/>
      <c r="C146" s="1289">
        <v>2026</v>
      </c>
      <c r="D146" s="1289">
        <v>2027</v>
      </c>
      <c r="E146" s="1289">
        <v>2028</v>
      </c>
      <c r="F146" s="1289">
        <v>2029</v>
      </c>
    </row>
    <row r="147" spans="2:12" ht="9" customHeight="1" thickBot="1" x14ac:dyDescent="0.3">
      <c r="B147" s="1854"/>
      <c r="C147" s="1302" t="s">
        <v>17</v>
      </c>
      <c r="D147" s="1302" t="s">
        <v>18</v>
      </c>
      <c r="E147" s="1302" t="s">
        <v>18</v>
      </c>
      <c r="F147" s="1302" t="s">
        <v>18</v>
      </c>
    </row>
    <row r="148" spans="2:12" ht="15.75" thickBot="1" x14ac:dyDescent="0.3">
      <c r="B148" s="1292" t="s">
        <v>52</v>
      </c>
      <c r="C148" s="1303">
        <v>20</v>
      </c>
      <c r="D148" s="1304">
        <v>20</v>
      </c>
      <c r="E148" s="1304">
        <v>20</v>
      </c>
      <c r="F148" s="1304">
        <v>20</v>
      </c>
    </row>
    <row r="149" spans="2:12" ht="15.75" thickBot="1" x14ac:dyDescent="0.3">
      <c r="B149" s="1292" t="s">
        <v>664</v>
      </c>
      <c r="C149" s="1303">
        <v>5000</v>
      </c>
      <c r="D149" s="1303">
        <v>6300</v>
      </c>
      <c r="E149" s="1303">
        <v>6300</v>
      </c>
      <c r="F149" s="1303">
        <v>6300</v>
      </c>
    </row>
    <row r="150" spans="2:12" ht="15.75" thickBot="1" x14ac:dyDescent="0.3">
      <c r="B150" s="1292" t="s">
        <v>663</v>
      </c>
      <c r="C150" s="1303">
        <v>250</v>
      </c>
      <c r="D150" s="1304">
        <v>315</v>
      </c>
      <c r="E150" s="1304">
        <v>315</v>
      </c>
      <c r="F150" s="1304">
        <v>315</v>
      </c>
    </row>
    <row r="151" spans="2:12" ht="15.75" thickBot="1" x14ac:dyDescent="0.3">
      <c r="B151" s="1292" t="s">
        <v>662</v>
      </c>
      <c r="C151" s="1368" t="s">
        <v>688</v>
      </c>
      <c r="D151" s="1369">
        <v>0</v>
      </c>
      <c r="E151" s="1369">
        <v>0</v>
      </c>
      <c r="F151" s="1369">
        <v>0</v>
      </c>
      <c r="H151" s="1306"/>
      <c r="I151" s="1306"/>
      <c r="J151" s="1306"/>
      <c r="K151" s="1306"/>
      <c r="L151" s="1306"/>
    </row>
    <row r="152" spans="2:12" ht="15.75" thickBot="1" x14ac:dyDescent="0.3">
      <c r="B152" s="1292" t="s">
        <v>661</v>
      </c>
      <c r="C152" s="1368" t="s">
        <v>688</v>
      </c>
      <c r="D152" s="1369">
        <v>0.26</v>
      </c>
      <c r="E152" s="1369">
        <v>0</v>
      </c>
      <c r="F152" s="1369">
        <v>0</v>
      </c>
    </row>
    <row r="153" spans="2:12" ht="15.75" thickBot="1" x14ac:dyDescent="0.3">
      <c r="B153" s="1292" t="s">
        <v>68</v>
      </c>
      <c r="C153" s="1368" t="s">
        <v>688</v>
      </c>
      <c r="D153" s="1369">
        <v>0.26</v>
      </c>
      <c r="E153" s="1369">
        <v>0</v>
      </c>
      <c r="F153" s="1369">
        <v>0</v>
      </c>
    </row>
    <row r="154" spans="2:12" ht="15.75" thickBot="1" x14ac:dyDescent="0.3">
      <c r="B154" s="1855" t="s">
        <v>1348</v>
      </c>
      <c r="C154" s="1856"/>
      <c r="D154" s="1856"/>
      <c r="E154" s="1856"/>
      <c r="F154" s="1857"/>
    </row>
    <row r="155" spans="2:12" ht="12.75" customHeight="1" x14ac:dyDescent="0.25">
      <c r="B155" s="1853"/>
      <c r="C155" s="1289">
        <v>2026</v>
      </c>
      <c r="D155" s="1289">
        <v>2027</v>
      </c>
      <c r="E155" s="1289">
        <v>2028</v>
      </c>
      <c r="F155" s="1289">
        <v>2029</v>
      </c>
    </row>
    <row r="156" spans="2:12" ht="9" customHeight="1" thickBot="1" x14ac:dyDescent="0.3">
      <c r="B156" s="1854"/>
      <c r="C156" s="1302" t="s">
        <v>17</v>
      </c>
      <c r="D156" s="1302" t="s">
        <v>18</v>
      </c>
      <c r="E156" s="1302" t="s">
        <v>18</v>
      </c>
      <c r="F156" s="1302" t="s">
        <v>18</v>
      </c>
    </row>
    <row r="157" spans="2:12" ht="15.75" thickBot="1" x14ac:dyDescent="0.3">
      <c r="B157" s="1307" t="s">
        <v>679</v>
      </c>
      <c r="C157" s="1308">
        <v>0</v>
      </c>
      <c r="D157" s="1313">
        <v>0</v>
      </c>
      <c r="E157" s="1313">
        <v>0</v>
      </c>
      <c r="F157" s="1313">
        <v>0</v>
      </c>
    </row>
    <row r="158" spans="2:12" ht="15.75" thickBot="1" x14ac:dyDescent="0.3">
      <c r="B158" s="1309" t="s">
        <v>643</v>
      </c>
      <c r="C158" s="1308"/>
      <c r="D158" s="1313"/>
      <c r="E158" s="1313"/>
      <c r="F158" s="1313"/>
    </row>
    <row r="159" spans="2:12" ht="15.75" thickBot="1" x14ac:dyDescent="0.3">
      <c r="B159" s="1309" t="s">
        <v>657</v>
      </c>
      <c r="C159" s="1308"/>
      <c r="D159" s="1313"/>
      <c r="E159" s="1313"/>
      <c r="F159" s="1313"/>
    </row>
    <row r="160" spans="2:12" ht="15.75" thickBot="1" x14ac:dyDescent="0.3">
      <c r="B160" s="1309" t="s">
        <v>641</v>
      </c>
      <c r="C160" s="1308"/>
      <c r="D160" s="1313"/>
      <c r="E160" s="1313"/>
      <c r="F160" s="1313"/>
    </row>
    <row r="161" spans="2:12" ht="15.75" thickBot="1" x14ac:dyDescent="0.3">
      <c r="B161" s="1309" t="s">
        <v>640</v>
      </c>
      <c r="C161" s="1308"/>
      <c r="D161" s="1313"/>
      <c r="E161" s="1313"/>
      <c r="F161" s="1313"/>
    </row>
    <row r="162" spans="2:12" ht="15.75" thickBot="1" x14ac:dyDescent="0.3">
      <c r="B162" s="1307" t="s">
        <v>678</v>
      </c>
      <c r="C162" s="1311">
        <v>5000</v>
      </c>
      <c r="D162" s="1316">
        <v>6300</v>
      </c>
      <c r="E162" s="1316">
        <v>6300</v>
      </c>
      <c r="F162" s="1316">
        <v>6300</v>
      </c>
    </row>
    <row r="163" spans="2:12" ht="15.75" thickBot="1" x14ac:dyDescent="0.3">
      <c r="B163" s="1309" t="s">
        <v>643</v>
      </c>
      <c r="C163" s="1311">
        <v>5000</v>
      </c>
      <c r="D163" s="1370">
        <v>6300</v>
      </c>
      <c r="E163" s="1370">
        <v>6300</v>
      </c>
      <c r="F163" s="1370">
        <v>6300</v>
      </c>
    </row>
    <row r="164" spans="2:12" ht="15.75" thickBot="1" x14ac:dyDescent="0.3">
      <c r="B164" s="1309" t="s">
        <v>657</v>
      </c>
      <c r="C164" s="1311"/>
      <c r="D164" s="1313"/>
      <c r="E164" s="1313"/>
      <c r="F164" s="1313"/>
    </row>
    <row r="165" spans="2:12" ht="15.75" thickBot="1" x14ac:dyDescent="0.3">
      <c r="B165" s="1309" t="s">
        <v>641</v>
      </c>
      <c r="C165" s="1311"/>
      <c r="D165" s="1313"/>
      <c r="E165" s="1313"/>
      <c r="F165" s="1313"/>
    </row>
    <row r="166" spans="2:12" ht="15.75" thickBot="1" x14ac:dyDescent="0.3">
      <c r="B166" s="1309" t="s">
        <v>640</v>
      </c>
      <c r="C166" s="1311"/>
      <c r="D166" s="1313"/>
      <c r="E166" s="1313"/>
      <c r="F166" s="1313"/>
    </row>
    <row r="167" spans="2:12" ht="15.75" thickBot="1" x14ac:dyDescent="0.3">
      <c r="B167" s="1331" t="s">
        <v>677</v>
      </c>
      <c r="C167" s="1311">
        <v>5000</v>
      </c>
      <c r="D167" s="1370">
        <v>6300</v>
      </c>
      <c r="E167" s="1370">
        <v>6300</v>
      </c>
      <c r="F167" s="1370">
        <v>6300</v>
      </c>
    </row>
    <row r="168" spans="2:12" ht="33" customHeight="1" thickBot="1" x14ac:dyDescent="0.3">
      <c r="B168" s="1301" t="s">
        <v>1347</v>
      </c>
      <c r="C168" s="1301"/>
      <c r="D168" s="1367" t="s">
        <v>668</v>
      </c>
      <c r="E168" s="1882"/>
      <c r="F168" s="1883"/>
    </row>
    <row r="169" spans="2:12" ht="17.25" customHeight="1" thickBot="1" x14ac:dyDescent="0.3">
      <c r="B169" s="1292" t="s">
        <v>666</v>
      </c>
      <c r="C169" s="1866" t="s">
        <v>1345</v>
      </c>
      <c r="D169" s="1867"/>
      <c r="E169" s="1867"/>
      <c r="F169" s="1868"/>
    </row>
    <row r="170" spans="2:12" ht="15.75" thickBot="1" x14ac:dyDescent="0.3">
      <c r="B170" s="1292" t="s">
        <v>50</v>
      </c>
      <c r="C170" s="1850"/>
      <c r="D170" s="1851"/>
      <c r="E170" s="1851"/>
      <c r="F170" s="1852"/>
    </row>
    <row r="171" spans="2:12" ht="12.75" customHeight="1" x14ac:dyDescent="0.25">
      <c r="B171" s="1853"/>
      <c r="C171" s="1289">
        <v>2026</v>
      </c>
      <c r="D171" s="1289">
        <v>2027</v>
      </c>
      <c r="E171" s="1289">
        <v>2028</v>
      </c>
      <c r="F171" s="1289">
        <v>2029</v>
      </c>
    </row>
    <row r="172" spans="2:12" ht="12.75" customHeight="1" thickBot="1" x14ac:dyDescent="0.3">
      <c r="B172" s="1854"/>
      <c r="C172" s="1302" t="s">
        <v>17</v>
      </c>
      <c r="D172" s="1302" t="s">
        <v>18</v>
      </c>
      <c r="E172" s="1302" t="s">
        <v>18</v>
      </c>
      <c r="F172" s="1302" t="s">
        <v>18</v>
      </c>
    </row>
    <row r="173" spans="2:12" ht="15.75" thickBot="1" x14ac:dyDescent="0.3">
      <c r="B173" s="1292" t="s">
        <v>52</v>
      </c>
      <c r="C173" s="1292"/>
      <c r="D173" s="1290">
        <v>0</v>
      </c>
      <c r="E173" s="1290">
        <v>0</v>
      </c>
      <c r="F173" s="1290">
        <v>0</v>
      </c>
    </row>
    <row r="174" spans="2:12" ht="15.75" thickBot="1" x14ac:dyDescent="0.3">
      <c r="B174" s="1292" t="s">
        <v>664</v>
      </c>
      <c r="C174" s="1304"/>
      <c r="D174" s="1304">
        <v>0</v>
      </c>
      <c r="E174" s="1304">
        <v>0</v>
      </c>
      <c r="F174" s="1304">
        <v>0</v>
      </c>
    </row>
    <row r="175" spans="2:12" ht="15.75" thickBot="1" x14ac:dyDescent="0.3">
      <c r="B175" s="1292" t="s">
        <v>663</v>
      </c>
      <c r="C175" s="1304">
        <v>0</v>
      </c>
      <c r="D175" s="1304">
        <v>0</v>
      </c>
      <c r="E175" s="1304">
        <v>0</v>
      </c>
      <c r="F175" s="1304">
        <v>0</v>
      </c>
    </row>
    <row r="176" spans="2:12" ht="15.75" thickBot="1" x14ac:dyDescent="0.3">
      <c r="B176" s="1292" t="s">
        <v>662</v>
      </c>
      <c r="C176" s="1290" t="s">
        <v>688</v>
      </c>
      <c r="D176" s="1304">
        <v>0</v>
      </c>
      <c r="E176" s="1304">
        <v>0</v>
      </c>
      <c r="F176" s="1304">
        <v>0</v>
      </c>
      <c r="H176" s="1306"/>
      <c r="I176" s="1306"/>
      <c r="J176" s="1306"/>
      <c r="K176" s="1306"/>
      <c r="L176" s="1306"/>
    </row>
    <row r="177" spans="2:6" ht="15.75" thickBot="1" x14ac:dyDescent="0.3">
      <c r="B177" s="1292" t="s">
        <v>661</v>
      </c>
      <c r="C177" s="1290" t="s">
        <v>688</v>
      </c>
      <c r="D177" s="1304">
        <v>0</v>
      </c>
      <c r="E177" s="1304">
        <v>0</v>
      </c>
      <c r="F177" s="1304">
        <v>0</v>
      </c>
    </row>
    <row r="178" spans="2:6" ht="15.75" thickBot="1" x14ac:dyDescent="0.3">
      <c r="B178" s="1292" t="s">
        <v>68</v>
      </c>
      <c r="C178" s="1290" t="s">
        <v>688</v>
      </c>
      <c r="D178" s="1304">
        <v>0</v>
      </c>
      <c r="E178" s="1304">
        <v>0</v>
      </c>
      <c r="F178" s="1304">
        <v>0</v>
      </c>
    </row>
    <row r="179" spans="2:6" ht="15.75" thickBot="1" x14ac:dyDescent="0.3">
      <c r="B179" s="1855" t="s">
        <v>1344</v>
      </c>
      <c r="C179" s="1856"/>
      <c r="D179" s="1856"/>
      <c r="E179" s="1856"/>
      <c r="F179" s="1857"/>
    </row>
    <row r="180" spans="2:6" ht="12.75" customHeight="1" x14ac:dyDescent="0.25">
      <c r="B180" s="1853"/>
      <c r="C180" s="1289">
        <v>2026</v>
      </c>
      <c r="D180" s="1289">
        <v>2027</v>
      </c>
      <c r="E180" s="1289">
        <v>2028</v>
      </c>
      <c r="F180" s="1289">
        <v>2029</v>
      </c>
    </row>
    <row r="181" spans="2:6" ht="10.5" customHeight="1" thickBot="1" x14ac:dyDescent="0.3">
      <c r="B181" s="1854"/>
      <c r="C181" s="1302" t="s">
        <v>17</v>
      </c>
      <c r="D181" s="1302" t="s">
        <v>18</v>
      </c>
      <c r="E181" s="1302" t="s">
        <v>18</v>
      </c>
      <c r="F181" s="1302" t="s">
        <v>18</v>
      </c>
    </row>
    <row r="182" spans="2:6" ht="15.75" thickBot="1" x14ac:dyDescent="0.3">
      <c r="B182" s="1307" t="s">
        <v>679</v>
      </c>
      <c r="C182" s="1308">
        <v>0</v>
      </c>
      <c r="D182" s="1308">
        <v>0</v>
      </c>
      <c r="E182" s="1308">
        <v>0</v>
      </c>
      <c r="F182" s="1308">
        <v>0</v>
      </c>
    </row>
    <row r="183" spans="2:6" ht="15.75" thickBot="1" x14ac:dyDescent="0.3">
      <c r="B183" s="1309" t="s">
        <v>643</v>
      </c>
      <c r="C183" s="1308"/>
      <c r="D183" s="1308"/>
      <c r="E183" s="1308"/>
      <c r="F183" s="1308"/>
    </row>
    <row r="184" spans="2:6" ht="15.75" thickBot="1" x14ac:dyDescent="0.3">
      <c r="B184" s="1309" t="s">
        <v>657</v>
      </c>
      <c r="C184" s="1308"/>
      <c r="D184" s="1308"/>
      <c r="E184" s="1308"/>
      <c r="F184" s="1308"/>
    </row>
    <row r="185" spans="2:6" ht="15.75" thickBot="1" x14ac:dyDescent="0.3">
      <c r="B185" s="1309" t="s">
        <v>641</v>
      </c>
      <c r="C185" s="1308"/>
      <c r="D185" s="1308"/>
      <c r="E185" s="1308"/>
      <c r="F185" s="1308"/>
    </row>
    <row r="186" spans="2:6" ht="15.75" thickBot="1" x14ac:dyDescent="0.3">
      <c r="B186" s="1309" t="s">
        <v>640</v>
      </c>
      <c r="C186" s="1308"/>
      <c r="D186" s="1308"/>
      <c r="E186" s="1308"/>
      <c r="F186" s="1308"/>
    </row>
    <row r="187" spans="2:6" ht="15.75" thickBot="1" x14ac:dyDescent="0.3">
      <c r="B187" s="1307" t="s">
        <v>678</v>
      </c>
      <c r="C187" s="1311">
        <v>0</v>
      </c>
      <c r="D187" s="1311">
        <v>0</v>
      </c>
      <c r="E187" s="1311">
        <v>0</v>
      </c>
      <c r="F187" s="1311">
        <v>0</v>
      </c>
    </row>
    <row r="188" spans="2:6" ht="15.75" thickBot="1" x14ac:dyDescent="0.3">
      <c r="B188" s="1309" t="s">
        <v>643</v>
      </c>
      <c r="C188" s="1311">
        <v>0</v>
      </c>
      <c r="D188" s="1313">
        <v>0</v>
      </c>
      <c r="E188" s="1308">
        <v>0</v>
      </c>
      <c r="F188" s="1308">
        <v>0</v>
      </c>
    </row>
    <row r="189" spans="2:6" ht="15.75" thickBot="1" x14ac:dyDescent="0.3">
      <c r="B189" s="1309" t="s">
        <v>657</v>
      </c>
      <c r="C189" s="1311"/>
      <c r="D189" s="1308"/>
      <c r="E189" s="1308"/>
      <c r="F189" s="1308"/>
    </row>
    <row r="190" spans="2:6" ht="22.5" customHeight="1" thickBot="1" x14ac:dyDescent="0.3">
      <c r="B190" s="1309" t="s">
        <v>641</v>
      </c>
      <c r="C190" s="1311"/>
      <c r="D190" s="1308"/>
      <c r="E190" s="1308"/>
      <c r="F190" s="1308"/>
    </row>
    <row r="191" spans="2:6" ht="15.75" thickBot="1" x14ac:dyDescent="0.3">
      <c r="B191" s="1309" t="s">
        <v>640</v>
      </c>
      <c r="C191" s="1311"/>
      <c r="D191" s="1308"/>
      <c r="E191" s="1308"/>
      <c r="F191" s="1308"/>
    </row>
    <row r="192" spans="2:6" ht="15" customHeight="1" thickBot="1" x14ac:dyDescent="0.3">
      <c r="B192" s="1331" t="s">
        <v>690</v>
      </c>
      <c r="C192" s="1311">
        <v>0</v>
      </c>
      <c r="D192" s="1311">
        <v>0</v>
      </c>
      <c r="E192" s="1311">
        <v>0</v>
      </c>
      <c r="F192" s="1311">
        <v>0</v>
      </c>
    </row>
    <row r="193" spans="2:12" ht="45.75" hidden="1" thickBot="1" x14ac:dyDescent="0.3">
      <c r="B193" s="1301" t="s">
        <v>1343</v>
      </c>
      <c r="C193" s="1335"/>
      <c r="D193" s="1336" t="s">
        <v>668</v>
      </c>
      <c r="E193" s="1337"/>
      <c r="F193" s="1338"/>
    </row>
    <row r="194" spans="2:12" ht="17.25" hidden="1" customHeight="1" x14ac:dyDescent="0.25">
      <c r="B194" s="1292" t="s">
        <v>666</v>
      </c>
      <c r="C194" s="1866"/>
      <c r="D194" s="1867"/>
      <c r="E194" s="1867"/>
      <c r="F194" s="1868"/>
    </row>
    <row r="195" spans="2:12" ht="15.75" hidden="1" thickBot="1" x14ac:dyDescent="0.3">
      <c r="B195" s="1292" t="s">
        <v>50</v>
      </c>
      <c r="C195" s="1850"/>
      <c r="D195" s="1851"/>
      <c r="E195" s="1851"/>
      <c r="F195" s="1852"/>
    </row>
    <row r="196" spans="2:12" ht="12.75" hidden="1" customHeight="1" x14ac:dyDescent="0.25">
      <c r="B196" s="1853"/>
      <c r="C196" s="1366">
        <v>2018</v>
      </c>
      <c r="D196" s="1366">
        <v>2019</v>
      </c>
      <c r="E196" s="1366">
        <v>2020</v>
      </c>
      <c r="F196" s="1366">
        <v>2021</v>
      </c>
    </row>
    <row r="197" spans="2:12" ht="9" hidden="1" customHeight="1" x14ac:dyDescent="0.25">
      <c r="B197" s="1854"/>
      <c r="C197" s="1302" t="s">
        <v>17</v>
      </c>
      <c r="D197" s="1302" t="s">
        <v>18</v>
      </c>
      <c r="E197" s="1302" t="s">
        <v>18</v>
      </c>
      <c r="F197" s="1302" t="s">
        <v>18</v>
      </c>
    </row>
    <row r="198" spans="2:12" ht="15.75" hidden="1" thickBot="1" x14ac:dyDescent="0.3">
      <c r="B198" s="1292" t="s">
        <v>52</v>
      </c>
      <c r="C198" s="1292"/>
      <c r="D198" s="1292"/>
      <c r="E198" s="1292"/>
      <c r="F198" s="1292"/>
    </row>
    <row r="199" spans="2:12" ht="15.75" hidden="1" thickBot="1" x14ac:dyDescent="0.3">
      <c r="B199" s="1292" t="s">
        <v>664</v>
      </c>
      <c r="C199" s="1304">
        <v>0</v>
      </c>
      <c r="D199" s="1304">
        <v>0</v>
      </c>
      <c r="E199" s="1304">
        <v>0</v>
      </c>
      <c r="F199" s="1304">
        <v>0</v>
      </c>
    </row>
    <row r="200" spans="2:12" ht="15.75" hidden="1" thickBot="1" x14ac:dyDescent="0.3">
      <c r="B200" s="1292" t="s">
        <v>663</v>
      </c>
      <c r="C200" s="1304" t="e">
        <v>#DIV/0!</v>
      </c>
      <c r="D200" s="1304" t="e">
        <v>#DIV/0!</v>
      </c>
      <c r="E200" s="1304" t="e">
        <v>#DIV/0!</v>
      </c>
      <c r="F200" s="1304" t="e">
        <v>#DIV/0!</v>
      </c>
    </row>
    <row r="201" spans="2:12" ht="15.75" hidden="1" thickBot="1" x14ac:dyDescent="0.3">
      <c r="B201" s="1292" t="s">
        <v>662</v>
      </c>
      <c r="C201" s="1290" t="s">
        <v>688</v>
      </c>
      <c r="D201" s="1305" t="e">
        <v>#DIV/0!</v>
      </c>
      <c r="E201" s="1305" t="e">
        <v>#DIV/0!</v>
      </c>
      <c r="F201" s="1305" t="e">
        <v>#DIV/0!</v>
      </c>
      <c r="H201" s="1306"/>
      <c r="I201" s="1306"/>
      <c r="J201" s="1306"/>
      <c r="K201" s="1306"/>
      <c r="L201" s="1306"/>
    </row>
    <row r="202" spans="2:12" ht="15.75" hidden="1" thickBot="1" x14ac:dyDescent="0.3">
      <c r="B202" s="1292" t="s">
        <v>661</v>
      </c>
      <c r="C202" s="1290" t="s">
        <v>688</v>
      </c>
      <c r="D202" s="1305" t="e">
        <v>#DIV/0!</v>
      </c>
      <c r="E202" s="1305" t="e">
        <v>#DIV/0!</v>
      </c>
      <c r="F202" s="1305" t="e">
        <v>#DIV/0!</v>
      </c>
    </row>
    <row r="203" spans="2:12" ht="15.75" hidden="1" thickBot="1" x14ac:dyDescent="0.3">
      <c r="B203" s="1292" t="s">
        <v>68</v>
      </c>
      <c r="C203" s="1290" t="s">
        <v>688</v>
      </c>
      <c r="D203" s="1305" t="e">
        <v>#DIV/0!</v>
      </c>
      <c r="E203" s="1305" t="e">
        <v>#DIV/0!</v>
      </c>
      <c r="F203" s="1305" t="e">
        <v>#DIV/0!</v>
      </c>
    </row>
    <row r="204" spans="2:12" ht="15.75" hidden="1" thickBot="1" x14ac:dyDescent="0.3">
      <c r="B204" s="1855" t="s">
        <v>1342</v>
      </c>
      <c r="C204" s="1856"/>
      <c r="D204" s="1856"/>
      <c r="E204" s="1856"/>
      <c r="F204" s="1857"/>
    </row>
    <row r="205" spans="2:12" ht="12.75" hidden="1" customHeight="1" x14ac:dyDescent="0.25">
      <c r="B205" s="1853"/>
      <c r="C205" s="1366">
        <v>2018</v>
      </c>
      <c r="D205" s="1366">
        <v>2019</v>
      </c>
      <c r="E205" s="1366">
        <v>2020</v>
      </c>
      <c r="F205" s="1366">
        <v>2021</v>
      </c>
    </row>
    <row r="206" spans="2:12" ht="9" hidden="1" customHeight="1" x14ac:dyDescent="0.25">
      <c r="B206" s="1854"/>
      <c r="C206" s="1302" t="s">
        <v>17</v>
      </c>
      <c r="D206" s="1302" t="s">
        <v>18</v>
      </c>
      <c r="E206" s="1302" t="s">
        <v>18</v>
      </c>
      <c r="F206" s="1302" t="s">
        <v>18</v>
      </c>
    </row>
    <row r="207" spans="2:12" ht="15.75" hidden="1" thickBot="1" x14ac:dyDescent="0.3">
      <c r="B207" s="1307" t="s">
        <v>679</v>
      </c>
      <c r="C207" s="1308">
        <v>0</v>
      </c>
      <c r="D207" s="1308">
        <v>0</v>
      </c>
      <c r="E207" s="1308">
        <v>0</v>
      </c>
      <c r="F207" s="1308">
        <v>0</v>
      </c>
    </row>
    <row r="208" spans="2:12" ht="15.75" hidden="1" thickBot="1" x14ac:dyDescent="0.3">
      <c r="B208" s="1309" t="s">
        <v>643</v>
      </c>
      <c r="C208" s="1308"/>
      <c r="D208" s="1308"/>
      <c r="E208" s="1308"/>
      <c r="F208" s="1308"/>
    </row>
    <row r="209" spans="2:6" ht="15.75" hidden="1" thickBot="1" x14ac:dyDescent="0.3">
      <c r="B209" s="1309" t="s">
        <v>657</v>
      </c>
      <c r="C209" s="1308"/>
      <c r="D209" s="1308"/>
      <c r="E209" s="1308"/>
      <c r="F209" s="1308"/>
    </row>
    <row r="210" spans="2:6" ht="15.75" hidden="1" thickBot="1" x14ac:dyDescent="0.3">
      <c r="B210" s="1309" t="s">
        <v>641</v>
      </c>
      <c r="C210" s="1308"/>
      <c r="D210" s="1308"/>
      <c r="E210" s="1308"/>
      <c r="F210" s="1308"/>
    </row>
    <row r="211" spans="2:6" ht="15.75" hidden="1" thickBot="1" x14ac:dyDescent="0.3">
      <c r="B211" s="1309" t="s">
        <v>640</v>
      </c>
      <c r="C211" s="1308"/>
      <c r="D211" s="1308"/>
      <c r="E211" s="1308"/>
      <c r="F211" s="1308"/>
    </row>
    <row r="212" spans="2:6" ht="15.75" hidden="1" thickBot="1" x14ac:dyDescent="0.3">
      <c r="B212" s="1307" t="s">
        <v>678</v>
      </c>
      <c r="C212" s="1311">
        <v>0</v>
      </c>
      <c r="D212" s="1311">
        <v>0</v>
      </c>
      <c r="E212" s="1311">
        <v>0</v>
      </c>
      <c r="F212" s="1311">
        <v>0</v>
      </c>
    </row>
    <row r="213" spans="2:6" ht="15.75" hidden="1" thickBot="1" x14ac:dyDescent="0.3">
      <c r="B213" s="1309" t="s">
        <v>643</v>
      </c>
      <c r="C213" s="1311"/>
      <c r="D213" s="1308"/>
      <c r="E213" s="1308"/>
      <c r="F213" s="1308"/>
    </row>
    <row r="214" spans="2:6" ht="15.75" hidden="1" thickBot="1" x14ac:dyDescent="0.3">
      <c r="B214" s="1309" t="s">
        <v>657</v>
      </c>
      <c r="C214" s="1311"/>
      <c r="D214" s="1308"/>
      <c r="E214" s="1308"/>
      <c r="F214" s="1308"/>
    </row>
    <row r="215" spans="2:6" ht="15.75" hidden="1" thickBot="1" x14ac:dyDescent="0.3">
      <c r="B215" s="1309" t="s">
        <v>641</v>
      </c>
      <c r="C215" s="1311"/>
      <c r="D215" s="1308"/>
      <c r="E215" s="1308"/>
      <c r="F215" s="1308"/>
    </row>
    <row r="216" spans="2:6" ht="15.75" hidden="1" thickBot="1" x14ac:dyDescent="0.3">
      <c r="B216" s="1309" t="s">
        <v>640</v>
      </c>
      <c r="C216" s="1311"/>
      <c r="D216" s="1308"/>
      <c r="E216" s="1308"/>
      <c r="F216" s="1308"/>
    </row>
    <row r="217" spans="2:6" ht="15.75" hidden="1" thickBot="1" x14ac:dyDescent="0.3">
      <c r="B217" s="1315" t="s">
        <v>1341</v>
      </c>
      <c r="C217" s="1311">
        <v>0</v>
      </c>
      <c r="D217" s="1311">
        <v>0</v>
      </c>
      <c r="E217" s="1311">
        <v>0</v>
      </c>
      <c r="F217" s="1311">
        <v>0</v>
      </c>
    </row>
    <row r="218" spans="2:6" ht="24.75" customHeight="1" thickBot="1" x14ac:dyDescent="0.3">
      <c r="B218" s="1333" t="s">
        <v>1216</v>
      </c>
      <c r="C218" s="1892" t="s">
        <v>2635</v>
      </c>
      <c r="D218" s="1893"/>
      <c r="E218" s="1893"/>
      <c r="F218" s="1870"/>
    </row>
    <row r="219" spans="2:6" ht="33" customHeight="1" thickBot="1" x14ac:dyDescent="0.3">
      <c r="B219" s="1301" t="s">
        <v>1259</v>
      </c>
      <c r="C219" s="1371" t="s">
        <v>2636</v>
      </c>
      <c r="D219" s="1336" t="s">
        <v>668</v>
      </c>
      <c r="E219" s="1300" t="s">
        <v>2637</v>
      </c>
      <c r="F219" s="1338"/>
    </row>
    <row r="220" spans="2:6" ht="67.5" customHeight="1" thickBot="1" x14ac:dyDescent="0.3">
      <c r="B220" s="1292" t="s">
        <v>666</v>
      </c>
      <c r="C220" s="1866" t="s">
        <v>2638</v>
      </c>
      <c r="D220" s="1867"/>
      <c r="E220" s="1867"/>
      <c r="F220" s="1868"/>
    </row>
    <row r="221" spans="2:6" ht="15.75" thickBot="1" x14ac:dyDescent="0.3">
      <c r="B221" s="1292" t="s">
        <v>50</v>
      </c>
      <c r="C221" s="1891" t="s">
        <v>2639</v>
      </c>
      <c r="D221" s="1851"/>
      <c r="E221" s="1851"/>
      <c r="F221" s="1852"/>
    </row>
    <row r="222" spans="2:6" ht="12.75" customHeight="1" x14ac:dyDescent="0.25">
      <c r="B222" s="1853"/>
      <c r="C222" s="1289">
        <v>2026</v>
      </c>
      <c r="D222" s="1289">
        <v>2027</v>
      </c>
      <c r="E222" s="1289">
        <v>2028</v>
      </c>
      <c r="F222" s="1289">
        <v>2029</v>
      </c>
    </row>
    <row r="223" spans="2:6" ht="9" customHeight="1" thickBot="1" x14ac:dyDescent="0.3">
      <c r="B223" s="1854"/>
      <c r="C223" s="1302" t="s">
        <v>17</v>
      </c>
      <c r="D223" s="1302" t="s">
        <v>18</v>
      </c>
      <c r="E223" s="1302" t="s">
        <v>18</v>
      </c>
      <c r="F223" s="1302" t="s">
        <v>18</v>
      </c>
    </row>
    <row r="224" spans="2:6" ht="15.75" thickBot="1" x14ac:dyDescent="0.3">
      <c r="B224" s="1292" t="s">
        <v>52</v>
      </c>
      <c r="C224" s="1290">
        <v>10</v>
      </c>
      <c r="D224" s="1290">
        <v>20</v>
      </c>
      <c r="E224" s="1290">
        <v>20</v>
      </c>
      <c r="F224" s="1290">
        <v>20</v>
      </c>
    </row>
    <row r="225" spans="2:12" ht="15.75" thickBot="1" x14ac:dyDescent="0.3">
      <c r="B225" s="1292" t="s">
        <v>664</v>
      </c>
      <c r="C225" s="1304">
        <v>2000</v>
      </c>
      <c r="D225" s="1304">
        <v>700</v>
      </c>
      <c r="E225" s="1304">
        <v>700</v>
      </c>
      <c r="F225" s="1304">
        <v>700</v>
      </c>
    </row>
    <row r="226" spans="2:12" ht="15.75" thickBot="1" x14ac:dyDescent="0.3">
      <c r="B226" s="1292" t="s">
        <v>663</v>
      </c>
      <c r="C226" s="1304">
        <v>200</v>
      </c>
      <c r="D226" s="1304">
        <v>35</v>
      </c>
      <c r="E226" s="1304">
        <v>35</v>
      </c>
      <c r="F226" s="1304">
        <v>35</v>
      </c>
    </row>
    <row r="227" spans="2:12" ht="15.75" thickBot="1" x14ac:dyDescent="0.3">
      <c r="B227" s="1292" t="s">
        <v>662</v>
      </c>
      <c r="C227" s="1290" t="s">
        <v>688</v>
      </c>
      <c r="D227" s="1305">
        <v>1</v>
      </c>
      <c r="E227" s="1305">
        <v>0</v>
      </c>
      <c r="F227" s="1305">
        <v>0</v>
      </c>
      <c r="H227" s="1306"/>
      <c r="I227" s="1306"/>
      <c r="J227" s="1306"/>
      <c r="K227" s="1306"/>
      <c r="L227" s="1306"/>
    </row>
    <row r="228" spans="2:12" ht="15.75" thickBot="1" x14ac:dyDescent="0.3">
      <c r="B228" s="1292" t="s">
        <v>661</v>
      </c>
      <c r="C228" s="1290" t="s">
        <v>688</v>
      </c>
      <c r="D228" s="1305">
        <v>-0.65</v>
      </c>
      <c r="E228" s="1305">
        <v>0</v>
      </c>
      <c r="F228" s="1305">
        <v>0</v>
      </c>
    </row>
    <row r="229" spans="2:12" ht="15.75" thickBot="1" x14ac:dyDescent="0.3">
      <c r="B229" s="1292" t="s">
        <v>68</v>
      </c>
      <c r="C229" s="1290" t="s">
        <v>688</v>
      </c>
      <c r="D229" s="1305">
        <v>-0.82499999999999996</v>
      </c>
      <c r="E229" s="1305">
        <v>0</v>
      </c>
      <c r="F229" s="1305">
        <v>0</v>
      </c>
    </row>
    <row r="230" spans="2:12" ht="15.75" thickBot="1" x14ac:dyDescent="0.3">
      <c r="B230" s="1855" t="s">
        <v>1340</v>
      </c>
      <c r="C230" s="1856"/>
      <c r="D230" s="1856"/>
      <c r="E230" s="1856"/>
      <c r="F230" s="1857"/>
    </row>
    <row r="231" spans="2:12" ht="12.75" customHeight="1" x14ac:dyDescent="0.25">
      <c r="B231" s="1853"/>
      <c r="C231" s="1289">
        <v>2026</v>
      </c>
      <c r="D231" s="1289">
        <v>2027</v>
      </c>
      <c r="E231" s="1289">
        <v>2028</v>
      </c>
      <c r="F231" s="1289">
        <v>2029</v>
      </c>
    </row>
    <row r="232" spans="2:12" ht="9" customHeight="1" thickBot="1" x14ac:dyDescent="0.3">
      <c r="B232" s="1854"/>
      <c r="C232" s="1302" t="s">
        <v>17</v>
      </c>
      <c r="D232" s="1302" t="s">
        <v>18</v>
      </c>
      <c r="E232" s="1302" t="s">
        <v>18</v>
      </c>
      <c r="F232" s="1302" t="s">
        <v>18</v>
      </c>
    </row>
    <row r="233" spans="2:12" ht="15.75" thickBot="1" x14ac:dyDescent="0.3">
      <c r="B233" s="1307" t="s">
        <v>679</v>
      </c>
      <c r="C233" s="1308">
        <v>0</v>
      </c>
      <c r="D233" s="1308">
        <v>0</v>
      </c>
      <c r="E233" s="1308">
        <v>0</v>
      </c>
      <c r="F233" s="1308">
        <v>0</v>
      </c>
    </row>
    <row r="234" spans="2:12" ht="15.75" thickBot="1" x14ac:dyDescent="0.3">
      <c r="B234" s="1309" t="s">
        <v>643</v>
      </c>
      <c r="C234" s="1308"/>
      <c r="D234" s="1308"/>
      <c r="E234" s="1308"/>
      <c r="F234" s="1308"/>
    </row>
    <row r="235" spans="2:12" ht="15.75" thickBot="1" x14ac:dyDescent="0.3">
      <c r="B235" s="1309" t="s">
        <v>657</v>
      </c>
      <c r="C235" s="1308"/>
      <c r="D235" s="1308"/>
      <c r="E235" s="1308"/>
      <c r="F235" s="1308"/>
    </row>
    <row r="236" spans="2:12" ht="15.75" thickBot="1" x14ac:dyDescent="0.3">
      <c r="B236" s="1309" t="s">
        <v>641</v>
      </c>
      <c r="C236" s="1308"/>
      <c r="D236" s="1308"/>
      <c r="E236" s="1308"/>
      <c r="F236" s="1308"/>
    </row>
    <row r="237" spans="2:12" ht="15.75" thickBot="1" x14ac:dyDescent="0.3">
      <c r="B237" s="1309" t="s">
        <v>640</v>
      </c>
      <c r="C237" s="1308"/>
      <c r="D237" s="1308"/>
      <c r="E237" s="1308"/>
      <c r="F237" s="1308"/>
    </row>
    <row r="238" spans="2:12" ht="15.75" thickBot="1" x14ac:dyDescent="0.3">
      <c r="B238" s="1307" t="s">
        <v>678</v>
      </c>
      <c r="C238" s="1311">
        <v>2000</v>
      </c>
      <c r="D238" s="1311">
        <v>700</v>
      </c>
      <c r="E238" s="1311">
        <v>700</v>
      </c>
      <c r="F238" s="1311">
        <v>700</v>
      </c>
    </row>
    <row r="239" spans="2:12" ht="15.75" thickBot="1" x14ac:dyDescent="0.3">
      <c r="B239" s="1309" t="s">
        <v>643</v>
      </c>
      <c r="C239" s="1311">
        <v>2000</v>
      </c>
      <c r="D239" s="1311">
        <v>700</v>
      </c>
      <c r="E239" s="1311">
        <v>700</v>
      </c>
      <c r="F239" s="1311">
        <v>700</v>
      </c>
    </row>
    <row r="240" spans="2:12" ht="15.75" thickBot="1" x14ac:dyDescent="0.3">
      <c r="B240" s="1309" t="s">
        <v>657</v>
      </c>
      <c r="C240" s="1311"/>
      <c r="D240" s="1311"/>
      <c r="E240" s="1311"/>
      <c r="F240" s="1311"/>
    </row>
    <row r="241" spans="2:12" ht="15.75" thickBot="1" x14ac:dyDescent="0.3">
      <c r="B241" s="1309" t="s">
        <v>641</v>
      </c>
      <c r="C241" s="1311"/>
      <c r="D241" s="1311"/>
      <c r="E241" s="1311"/>
      <c r="F241" s="1311"/>
    </row>
    <row r="242" spans="2:12" ht="15.75" thickBot="1" x14ac:dyDescent="0.3">
      <c r="B242" s="1309" t="s">
        <v>640</v>
      </c>
      <c r="C242" s="1311"/>
      <c r="D242" s="1311"/>
      <c r="E242" s="1311"/>
      <c r="F242" s="1311"/>
    </row>
    <row r="243" spans="2:12" ht="15" customHeight="1" thickBot="1" x14ac:dyDescent="0.3">
      <c r="B243" s="1315" t="s">
        <v>1260</v>
      </c>
      <c r="C243" s="1311">
        <v>2000</v>
      </c>
      <c r="D243" s="1311">
        <v>700</v>
      </c>
      <c r="E243" s="1311">
        <v>700</v>
      </c>
      <c r="F243" s="1311">
        <v>700</v>
      </c>
    </row>
    <row r="244" spans="2:12" ht="0.75" hidden="1" customHeight="1" x14ac:dyDescent="0.25">
      <c r="B244" s="1887" t="s">
        <v>90</v>
      </c>
      <c r="C244" s="1888"/>
      <c r="D244" s="1888"/>
      <c r="E244" s="1888"/>
      <c r="F244" s="1889"/>
    </row>
    <row r="245" spans="2:12" ht="14.25" hidden="1" customHeight="1" x14ac:dyDescent="0.25">
      <c r="B245" s="1887" t="s">
        <v>685</v>
      </c>
      <c r="C245" s="1888"/>
      <c r="D245" s="1888"/>
      <c r="E245" s="1888"/>
      <c r="F245" s="1889"/>
    </row>
    <row r="246" spans="2:12" ht="25.5" hidden="1" customHeight="1" x14ac:dyDescent="0.25">
      <c r="B246" s="1301" t="s">
        <v>1290</v>
      </c>
      <c r="C246" s="1884" t="s">
        <v>2640</v>
      </c>
      <c r="D246" s="1890"/>
      <c r="E246" s="1885"/>
      <c r="F246" s="1886"/>
      <c r="G246" s="1372"/>
    </row>
    <row r="247" spans="2:12" ht="37.5" hidden="1" customHeight="1" x14ac:dyDescent="0.25">
      <c r="B247" s="1301" t="s">
        <v>684</v>
      </c>
      <c r="C247" s="1373" t="s">
        <v>2640</v>
      </c>
      <c r="D247" s="1367" t="s">
        <v>668</v>
      </c>
      <c r="E247" s="1869" t="s">
        <v>2641</v>
      </c>
      <c r="F247" s="1870"/>
      <c r="G247" s="1372"/>
      <c r="H247" s="1871" t="s">
        <v>1350</v>
      </c>
      <c r="I247" s="1872"/>
      <c r="J247" s="1872"/>
      <c r="K247" s="1872"/>
      <c r="L247" s="1873"/>
    </row>
    <row r="248" spans="2:12" ht="2.25" hidden="1" customHeight="1" x14ac:dyDescent="0.25">
      <c r="B248" s="1328"/>
      <c r="C248" s="1880"/>
      <c r="D248" s="1881"/>
      <c r="E248" s="1882"/>
      <c r="F248" s="1883"/>
      <c r="G248" s="1372"/>
      <c r="H248" s="1874"/>
      <c r="I248" s="1875"/>
      <c r="J248" s="1875"/>
      <c r="K248" s="1875"/>
      <c r="L248" s="1876"/>
    </row>
    <row r="249" spans="2:12" ht="87" hidden="1" customHeight="1" x14ac:dyDescent="0.25">
      <c r="B249" s="1292" t="s">
        <v>666</v>
      </c>
      <c r="C249" s="1866" t="s">
        <v>2642</v>
      </c>
      <c r="D249" s="1867"/>
      <c r="E249" s="1867"/>
      <c r="F249" s="1868"/>
      <c r="G249" s="1372"/>
      <c r="H249" s="1877"/>
      <c r="I249" s="1878"/>
      <c r="J249" s="1878"/>
      <c r="K249" s="1878"/>
      <c r="L249" s="1879"/>
    </row>
    <row r="250" spans="2:12" ht="15.75" hidden="1" thickBot="1" x14ac:dyDescent="0.3">
      <c r="B250" s="1292" t="s">
        <v>50</v>
      </c>
      <c r="C250" s="1850" t="s">
        <v>2643</v>
      </c>
      <c r="D250" s="1851"/>
      <c r="E250" s="1851"/>
      <c r="F250" s="1852"/>
      <c r="G250" s="1372"/>
    </row>
    <row r="251" spans="2:12" ht="12.75" hidden="1" customHeight="1" x14ac:dyDescent="0.25">
      <c r="B251" s="1853"/>
      <c r="C251" s="1289">
        <v>2025</v>
      </c>
      <c r="D251" s="1289">
        <v>2026</v>
      </c>
      <c r="E251" s="1289">
        <v>2027</v>
      </c>
      <c r="F251" s="1289">
        <v>2028</v>
      </c>
      <c r="G251" s="1372"/>
    </row>
    <row r="252" spans="2:12" ht="9" hidden="1" customHeight="1" x14ac:dyDescent="0.25">
      <c r="B252" s="1854"/>
      <c r="C252" s="1302" t="s">
        <v>17</v>
      </c>
      <c r="D252" s="1302" t="s">
        <v>18</v>
      </c>
      <c r="E252" s="1302" t="s">
        <v>18</v>
      </c>
      <c r="F252" s="1302" t="s">
        <v>18</v>
      </c>
      <c r="G252" s="1372"/>
    </row>
    <row r="253" spans="2:12" ht="15.75" hidden="1" thickBot="1" x14ac:dyDescent="0.3">
      <c r="B253" s="1292" t="s">
        <v>52</v>
      </c>
      <c r="C253" s="1304">
        <v>0</v>
      </c>
      <c r="D253" s="1304">
        <v>0</v>
      </c>
      <c r="E253" s="1304">
        <v>0</v>
      </c>
      <c r="F253" s="1304">
        <v>0</v>
      </c>
      <c r="G253" s="1372"/>
    </row>
    <row r="254" spans="2:12" ht="15.75" hidden="1" thickBot="1" x14ac:dyDescent="0.3">
      <c r="B254" s="1292" t="s">
        <v>664</v>
      </c>
      <c r="C254" s="1304">
        <v>0</v>
      </c>
      <c r="D254" s="1304">
        <v>0</v>
      </c>
      <c r="E254" s="1304">
        <v>0</v>
      </c>
      <c r="F254" s="1304">
        <v>0</v>
      </c>
      <c r="G254" s="1372"/>
    </row>
    <row r="255" spans="2:12" ht="15.75" hidden="1" thickBot="1" x14ac:dyDescent="0.3">
      <c r="B255" s="1292" t="s">
        <v>663</v>
      </c>
      <c r="C255" s="1304" t="e">
        <v>#DIV/0!</v>
      </c>
      <c r="D255" s="1304">
        <v>0</v>
      </c>
      <c r="E255" s="1305" t="e">
        <v>#VALUE!</v>
      </c>
      <c r="F255" s="1304" t="e">
        <v>#DIV/0!</v>
      </c>
      <c r="G255" s="1372"/>
    </row>
    <row r="256" spans="2:12" ht="15.75" hidden="1" thickBot="1" x14ac:dyDescent="0.3">
      <c r="B256" s="1292" t="s">
        <v>662</v>
      </c>
      <c r="C256" s="1290" t="s">
        <v>688</v>
      </c>
      <c r="D256" s="1305" t="e">
        <v>#DIV/0!</v>
      </c>
      <c r="E256" s="1305" t="e">
        <v>#DIV/0!</v>
      </c>
      <c r="F256" s="1305" t="e">
        <v>#DIV/0!</v>
      </c>
      <c r="G256" s="1372"/>
      <c r="H256" s="1306"/>
      <c r="I256" s="1306"/>
      <c r="J256" s="1306"/>
      <c r="K256" s="1306"/>
      <c r="L256" s="1306"/>
    </row>
    <row r="257" spans="2:7" ht="15.75" hidden="1" thickBot="1" x14ac:dyDescent="0.3">
      <c r="B257" s="1292" t="s">
        <v>661</v>
      </c>
      <c r="C257" s="1290" t="s">
        <v>688</v>
      </c>
      <c r="D257" s="1305" t="e">
        <v>#DIV/0!</v>
      </c>
      <c r="E257" s="1305" t="e">
        <v>#DIV/0!</v>
      </c>
      <c r="F257" s="1305" t="e">
        <v>#DIV/0!</v>
      </c>
      <c r="G257" s="1372"/>
    </row>
    <row r="258" spans="2:7" ht="6" hidden="1" customHeight="1" x14ac:dyDescent="0.25">
      <c r="B258" s="1292" t="s">
        <v>68</v>
      </c>
      <c r="C258" s="1290" t="s">
        <v>688</v>
      </c>
      <c r="D258" s="1305" t="e">
        <v>#DIV/0!</v>
      </c>
      <c r="E258" s="1305" t="e">
        <v>#VALUE!</v>
      </c>
      <c r="F258" s="1305" t="e">
        <v>#DIV/0!</v>
      </c>
      <c r="G258" s="1372"/>
    </row>
    <row r="259" spans="2:7" ht="15.75" hidden="1" thickBot="1" x14ac:dyDescent="0.3">
      <c r="B259" s="1855" t="s">
        <v>1348</v>
      </c>
      <c r="C259" s="1856"/>
      <c r="D259" s="1856"/>
      <c r="E259" s="1856"/>
      <c r="F259" s="1857"/>
      <c r="G259" s="1372"/>
    </row>
    <row r="260" spans="2:7" ht="12.75" hidden="1" customHeight="1" x14ac:dyDescent="0.25">
      <c r="B260" s="1853"/>
      <c r="C260" s="1289">
        <v>2025</v>
      </c>
      <c r="D260" s="1289">
        <v>2026</v>
      </c>
      <c r="E260" s="1289">
        <v>2027</v>
      </c>
      <c r="F260" s="1289">
        <v>2028</v>
      </c>
      <c r="G260" s="1372"/>
    </row>
    <row r="261" spans="2:7" ht="9" hidden="1" customHeight="1" x14ac:dyDescent="0.25">
      <c r="B261" s="1854"/>
      <c r="C261" s="1302" t="s">
        <v>17</v>
      </c>
      <c r="D261" s="1302" t="s">
        <v>18</v>
      </c>
      <c r="E261" s="1302" t="s">
        <v>18</v>
      </c>
      <c r="F261" s="1302" t="s">
        <v>18</v>
      </c>
      <c r="G261" s="1372"/>
    </row>
    <row r="262" spans="2:7" ht="15.75" hidden="1" thickBot="1" x14ac:dyDescent="0.3">
      <c r="B262" s="1307" t="s">
        <v>679</v>
      </c>
      <c r="C262" s="1308">
        <v>0</v>
      </c>
      <c r="D262" s="1313">
        <v>0</v>
      </c>
      <c r="E262" s="1313">
        <v>0</v>
      </c>
      <c r="F262" s="1313">
        <v>0</v>
      </c>
      <c r="G262" s="1372"/>
    </row>
    <row r="263" spans="2:7" ht="15.75" hidden="1" thickBot="1" x14ac:dyDescent="0.3">
      <c r="B263" s="1309" t="s">
        <v>643</v>
      </c>
      <c r="C263" s="1311">
        <v>0</v>
      </c>
      <c r="D263" s="1313">
        <v>0</v>
      </c>
      <c r="E263" s="1310">
        <v>0</v>
      </c>
      <c r="F263" s="1310">
        <v>0</v>
      </c>
      <c r="G263" s="1372"/>
    </row>
    <row r="264" spans="2:7" ht="15.75" hidden="1" thickBot="1" x14ac:dyDescent="0.3">
      <c r="B264" s="1309" t="s">
        <v>657</v>
      </c>
      <c r="C264" s="1308"/>
      <c r="D264" s="1313"/>
      <c r="E264" s="1313"/>
      <c r="F264" s="1313"/>
      <c r="G264" s="1372"/>
    </row>
    <row r="265" spans="2:7" ht="15.75" hidden="1" thickBot="1" x14ac:dyDescent="0.3">
      <c r="B265" s="1309" t="s">
        <v>641</v>
      </c>
      <c r="C265" s="1308"/>
      <c r="D265" s="1313"/>
      <c r="E265" s="1313"/>
      <c r="F265" s="1313"/>
      <c r="G265" s="1372"/>
    </row>
    <row r="266" spans="2:7" ht="15.75" hidden="1" thickBot="1" x14ac:dyDescent="0.3">
      <c r="B266" s="1309" t="s">
        <v>640</v>
      </c>
      <c r="C266" s="1308"/>
      <c r="D266" s="1313"/>
      <c r="E266" s="1313"/>
      <c r="F266" s="1313"/>
      <c r="G266" s="1372"/>
    </row>
    <row r="267" spans="2:7" ht="15.75" hidden="1" thickBot="1" x14ac:dyDescent="0.3">
      <c r="B267" s="1307" t="s">
        <v>678</v>
      </c>
      <c r="C267" s="1311">
        <v>0</v>
      </c>
      <c r="D267" s="1310">
        <v>0</v>
      </c>
      <c r="E267" s="1310">
        <v>0</v>
      </c>
      <c r="F267" s="1310">
        <v>0</v>
      </c>
      <c r="G267" s="1372"/>
    </row>
    <row r="268" spans="2:7" ht="15.75" hidden="1" thickBot="1" x14ac:dyDescent="0.3">
      <c r="B268" s="1309" t="s">
        <v>643</v>
      </c>
      <c r="C268" s="1311"/>
      <c r="D268" s="1313"/>
      <c r="E268" s="1310"/>
      <c r="F268" s="1310"/>
      <c r="G268" s="1372"/>
    </row>
    <row r="269" spans="2:7" ht="15.75" hidden="1" thickBot="1" x14ac:dyDescent="0.3">
      <c r="B269" s="1309" t="s">
        <v>657</v>
      </c>
      <c r="C269" s="1311"/>
      <c r="D269" s="1313"/>
      <c r="E269" s="1313"/>
      <c r="F269" s="1313"/>
      <c r="G269" s="1372"/>
    </row>
    <row r="270" spans="2:7" ht="15.75" hidden="1" thickBot="1" x14ac:dyDescent="0.3">
      <c r="B270" s="1309" t="s">
        <v>641</v>
      </c>
      <c r="C270" s="1311"/>
      <c r="D270" s="1313"/>
      <c r="E270" s="1313"/>
      <c r="F270" s="1313"/>
      <c r="G270" s="1372"/>
    </row>
    <row r="271" spans="2:7" ht="15.75" hidden="1" thickBot="1" x14ac:dyDescent="0.3">
      <c r="B271" s="1309" t="s">
        <v>640</v>
      </c>
      <c r="C271" s="1311"/>
      <c r="D271" s="1313"/>
      <c r="E271" s="1313"/>
      <c r="F271" s="1313"/>
      <c r="G271" s="1372"/>
    </row>
    <row r="272" spans="2:7" ht="15" hidden="1" customHeight="1" x14ac:dyDescent="0.25">
      <c r="B272" s="1331" t="s">
        <v>677</v>
      </c>
      <c r="C272" s="1311">
        <v>0</v>
      </c>
      <c r="D272" s="1310">
        <v>0</v>
      </c>
      <c r="E272" s="1310">
        <v>0</v>
      </c>
      <c r="F272" s="1310">
        <v>0</v>
      </c>
      <c r="G272" s="1372"/>
    </row>
    <row r="273" spans="2:12" ht="22.5" hidden="1" customHeight="1" x14ac:dyDescent="0.25">
      <c r="B273" s="1333" t="s">
        <v>1216</v>
      </c>
      <c r="C273" s="1884" t="s">
        <v>2644</v>
      </c>
      <c r="D273" s="1885"/>
      <c r="E273" s="1885"/>
      <c r="F273" s="1886"/>
      <c r="G273" s="1372"/>
    </row>
    <row r="274" spans="2:12" ht="39.75" hidden="1" customHeight="1" x14ac:dyDescent="0.25">
      <c r="B274" s="1301" t="s">
        <v>1347</v>
      </c>
      <c r="C274" s="1374" t="s">
        <v>2644</v>
      </c>
      <c r="D274" s="1336" t="s">
        <v>668</v>
      </c>
      <c r="E274" s="1864"/>
      <c r="F274" s="1865"/>
      <c r="G274" s="1372"/>
    </row>
    <row r="275" spans="2:12" ht="34.5" hidden="1" customHeight="1" x14ac:dyDescent="0.25">
      <c r="B275" s="1292" t="s">
        <v>666</v>
      </c>
      <c r="C275" s="1866" t="s">
        <v>2645</v>
      </c>
      <c r="D275" s="1867"/>
      <c r="E275" s="1867"/>
      <c r="F275" s="1868"/>
      <c r="G275" s="1372"/>
    </row>
    <row r="276" spans="2:12" ht="15.75" hidden="1" thickBot="1" x14ac:dyDescent="0.3">
      <c r="B276" s="1292" t="s">
        <v>50</v>
      </c>
      <c r="C276" s="1850" t="s">
        <v>2646</v>
      </c>
      <c r="D276" s="1851"/>
      <c r="E276" s="1851"/>
      <c r="F276" s="1852"/>
      <c r="G276" s="1372"/>
    </row>
    <row r="277" spans="2:12" ht="12.75" hidden="1" customHeight="1" x14ac:dyDescent="0.25">
      <c r="B277" s="1853"/>
      <c r="C277" s="1289">
        <v>2025</v>
      </c>
      <c r="D277" s="1289">
        <v>2026</v>
      </c>
      <c r="E277" s="1289">
        <v>2027</v>
      </c>
      <c r="F277" s="1289">
        <v>2028</v>
      </c>
      <c r="G277" s="1372"/>
    </row>
    <row r="278" spans="2:12" ht="9" hidden="1" customHeight="1" x14ac:dyDescent="0.25">
      <c r="B278" s="1854"/>
      <c r="C278" s="1302" t="s">
        <v>17</v>
      </c>
      <c r="D278" s="1302" t="s">
        <v>18</v>
      </c>
      <c r="E278" s="1302" t="s">
        <v>18</v>
      </c>
      <c r="F278" s="1302" t="s">
        <v>18</v>
      </c>
      <c r="G278" s="1372"/>
    </row>
    <row r="279" spans="2:12" ht="15.75" hidden="1" thickBot="1" x14ac:dyDescent="0.3">
      <c r="B279" s="1292" t="s">
        <v>52</v>
      </c>
      <c r="C279" s="1290">
        <v>0</v>
      </c>
      <c r="D279" s="1290">
        <v>0</v>
      </c>
      <c r="E279" s="1290">
        <v>0</v>
      </c>
      <c r="F279" s="1290">
        <v>0</v>
      </c>
      <c r="G279" s="1372"/>
    </row>
    <row r="280" spans="2:12" ht="15.75" hidden="1" thickBot="1" x14ac:dyDescent="0.3">
      <c r="B280" s="1292" t="s">
        <v>664</v>
      </c>
      <c r="C280" s="1304">
        <v>0</v>
      </c>
      <c r="D280" s="1304">
        <v>0</v>
      </c>
      <c r="E280" s="1304">
        <v>0</v>
      </c>
      <c r="F280" s="1304">
        <v>0</v>
      </c>
      <c r="G280" s="1372"/>
    </row>
    <row r="281" spans="2:12" ht="15.75" hidden="1" thickBot="1" x14ac:dyDescent="0.3">
      <c r="B281" s="1292" t="s">
        <v>663</v>
      </c>
      <c r="C281" s="1304" t="e">
        <v>#DIV/0!</v>
      </c>
      <c r="D281" s="1304">
        <v>0</v>
      </c>
      <c r="E281" s="1304" t="e">
        <v>#DIV/0!</v>
      </c>
      <c r="F281" s="1304" t="e">
        <v>#DIV/0!</v>
      </c>
      <c r="G281" s="1372"/>
    </row>
    <row r="282" spans="2:12" ht="15.75" hidden="1" thickBot="1" x14ac:dyDescent="0.3">
      <c r="B282" s="1292" t="s">
        <v>662</v>
      </c>
      <c r="C282" s="1290" t="s">
        <v>688</v>
      </c>
      <c r="D282" s="1305" t="e">
        <v>#DIV/0!</v>
      </c>
      <c r="E282" s="1305" t="e">
        <v>#DIV/0!</v>
      </c>
      <c r="F282" s="1305" t="e">
        <v>#DIV/0!</v>
      </c>
      <c r="G282" s="1372"/>
      <c r="H282" s="1306"/>
      <c r="I282" s="1306"/>
      <c r="J282" s="1306"/>
      <c r="K282" s="1306"/>
      <c r="L282" s="1306"/>
    </row>
    <row r="283" spans="2:12" ht="15.75" hidden="1" thickBot="1" x14ac:dyDescent="0.3">
      <c r="B283" s="1292" t="s">
        <v>661</v>
      </c>
      <c r="C283" s="1290" t="s">
        <v>688</v>
      </c>
      <c r="D283" s="1305" t="e">
        <v>#DIV/0!</v>
      </c>
      <c r="E283" s="1305" t="e">
        <v>#DIV/0!</v>
      </c>
      <c r="F283" s="1305" t="e">
        <v>#DIV/0!</v>
      </c>
      <c r="G283" s="1372"/>
    </row>
    <row r="284" spans="2:12" ht="15.75" hidden="1" thickBot="1" x14ac:dyDescent="0.3">
      <c r="B284" s="1292" t="s">
        <v>68</v>
      </c>
      <c r="C284" s="1290" t="s">
        <v>688</v>
      </c>
      <c r="D284" s="1305" t="e">
        <v>#DIV/0!</v>
      </c>
      <c r="E284" s="1305" t="e">
        <v>#DIV/0!</v>
      </c>
      <c r="F284" s="1305" t="e">
        <v>#DIV/0!</v>
      </c>
      <c r="G284" s="1372"/>
    </row>
    <row r="285" spans="2:12" ht="3.75" hidden="1" customHeight="1" x14ac:dyDescent="0.25">
      <c r="B285" s="1855" t="s">
        <v>1344</v>
      </c>
      <c r="C285" s="1856"/>
      <c r="D285" s="1856"/>
      <c r="E285" s="1856"/>
      <c r="F285" s="1857"/>
      <c r="G285" s="1372"/>
    </row>
    <row r="286" spans="2:12" ht="12.75" hidden="1" customHeight="1" x14ac:dyDescent="0.25">
      <c r="B286" s="1853"/>
      <c r="C286" s="1289">
        <v>2025</v>
      </c>
      <c r="D286" s="1289">
        <v>2026</v>
      </c>
      <c r="E286" s="1289">
        <v>2027</v>
      </c>
      <c r="F286" s="1289">
        <v>2028</v>
      </c>
      <c r="G286" s="1372"/>
    </row>
    <row r="287" spans="2:12" ht="9" hidden="1" customHeight="1" x14ac:dyDescent="0.25">
      <c r="B287" s="1854"/>
      <c r="C287" s="1302" t="s">
        <v>17</v>
      </c>
      <c r="D287" s="1302" t="s">
        <v>18</v>
      </c>
      <c r="E287" s="1302" t="s">
        <v>18</v>
      </c>
      <c r="F287" s="1302" t="s">
        <v>18</v>
      </c>
      <c r="G287" s="1372"/>
    </row>
    <row r="288" spans="2:12" ht="15.75" hidden="1" thickBot="1" x14ac:dyDescent="0.3">
      <c r="B288" s="1307" t="s">
        <v>679</v>
      </c>
      <c r="C288" s="1308">
        <v>0</v>
      </c>
      <c r="D288" s="1308">
        <v>0</v>
      </c>
      <c r="E288" s="1308">
        <v>0</v>
      </c>
      <c r="F288" s="1308">
        <v>0</v>
      </c>
      <c r="G288" s="1372"/>
    </row>
    <row r="289" spans="2:8" ht="15.75" hidden="1" thickBot="1" x14ac:dyDescent="0.3">
      <c r="B289" s="1309" t="s">
        <v>643</v>
      </c>
      <c r="C289" s="1308"/>
      <c r="D289" s="1308"/>
      <c r="E289" s="1308"/>
      <c r="F289" s="1308"/>
      <c r="G289" s="1372"/>
    </row>
    <row r="290" spans="2:8" ht="15.75" hidden="1" thickBot="1" x14ac:dyDescent="0.3">
      <c r="B290" s="1309" t="s">
        <v>657</v>
      </c>
      <c r="C290" s="1308"/>
      <c r="D290" s="1308"/>
      <c r="E290" s="1308"/>
      <c r="F290" s="1308"/>
      <c r="G290" s="1372"/>
    </row>
    <row r="291" spans="2:8" ht="15.75" hidden="1" thickBot="1" x14ac:dyDescent="0.3">
      <c r="B291" s="1309" t="s">
        <v>641</v>
      </c>
      <c r="C291" s="1308"/>
      <c r="D291" s="1308"/>
      <c r="E291" s="1308"/>
      <c r="F291" s="1308"/>
      <c r="G291" s="1372"/>
    </row>
    <row r="292" spans="2:8" ht="2.25" hidden="1" customHeight="1" x14ac:dyDescent="0.25">
      <c r="B292" s="1309" t="s">
        <v>640</v>
      </c>
      <c r="C292" s="1308"/>
      <c r="D292" s="1308"/>
      <c r="E292" s="1308"/>
      <c r="F292" s="1308"/>
      <c r="G292" s="1372"/>
    </row>
    <row r="293" spans="2:8" ht="15.75" hidden="1" thickBot="1" x14ac:dyDescent="0.3">
      <c r="B293" s="1307" t="s">
        <v>678</v>
      </c>
      <c r="C293" s="1311">
        <v>0</v>
      </c>
      <c r="D293" s="1311">
        <v>0</v>
      </c>
      <c r="E293" s="1311">
        <v>0</v>
      </c>
      <c r="F293" s="1311">
        <v>0</v>
      </c>
      <c r="G293" s="1372"/>
    </row>
    <row r="294" spans="2:8" ht="15.75" hidden="1" thickBot="1" x14ac:dyDescent="0.3">
      <c r="B294" s="1309" t="s">
        <v>643</v>
      </c>
      <c r="C294" s="1311">
        <v>0</v>
      </c>
      <c r="D294" s="1308">
        <v>0</v>
      </c>
      <c r="E294" s="1308">
        <v>0</v>
      </c>
      <c r="F294" s="1308">
        <v>0</v>
      </c>
      <c r="G294" s="1372"/>
    </row>
    <row r="295" spans="2:8" ht="15.75" hidden="1" thickBot="1" x14ac:dyDescent="0.3">
      <c r="B295" s="1309" t="s">
        <v>657</v>
      </c>
      <c r="C295" s="1311"/>
      <c r="D295" s="1308"/>
      <c r="E295" s="1308"/>
      <c r="F295" s="1308"/>
      <c r="G295" s="1372"/>
    </row>
    <row r="296" spans="2:8" ht="15.75" hidden="1" thickBot="1" x14ac:dyDescent="0.3">
      <c r="B296" s="1309" t="s">
        <v>641</v>
      </c>
      <c r="C296" s="1311"/>
      <c r="D296" s="1308"/>
      <c r="E296" s="1308"/>
      <c r="F296" s="1308"/>
      <c r="G296" s="1372"/>
    </row>
    <row r="297" spans="2:8" ht="15.75" hidden="1" thickBot="1" x14ac:dyDescent="0.3">
      <c r="B297" s="1309" t="s">
        <v>640</v>
      </c>
      <c r="C297" s="1311"/>
      <c r="D297" s="1308"/>
      <c r="E297" s="1308"/>
      <c r="F297" s="1308"/>
      <c r="G297" s="1372"/>
    </row>
    <row r="298" spans="2:8" ht="15.75" hidden="1" thickBot="1" x14ac:dyDescent="0.3">
      <c r="B298" s="1331" t="s">
        <v>690</v>
      </c>
      <c r="C298" s="1311">
        <v>0</v>
      </c>
      <c r="D298" s="1311">
        <v>0</v>
      </c>
      <c r="E298" s="1311">
        <v>0</v>
      </c>
      <c r="F298" s="1311">
        <v>0</v>
      </c>
      <c r="G298" s="1372"/>
    </row>
    <row r="299" spans="2:8" ht="20.25" hidden="1" customHeight="1" x14ac:dyDescent="0.25">
      <c r="B299" s="1333" t="s">
        <v>1216</v>
      </c>
      <c r="C299" s="1861" t="s">
        <v>2647</v>
      </c>
      <c r="D299" s="1862"/>
      <c r="E299" s="1862"/>
      <c r="F299" s="1863"/>
      <c r="G299" s="1372"/>
      <c r="H299" s="1372"/>
    </row>
    <row r="300" spans="2:8" ht="16.5" hidden="1" customHeight="1" x14ac:dyDescent="0.25">
      <c r="B300" s="1301" t="s">
        <v>1343</v>
      </c>
      <c r="C300" s="1374" t="s">
        <v>2647</v>
      </c>
      <c r="D300" s="1336" t="s">
        <v>668</v>
      </c>
      <c r="E300" s="1864" t="s">
        <v>2648</v>
      </c>
      <c r="F300" s="1865"/>
      <c r="G300" s="1372"/>
    </row>
    <row r="301" spans="2:8" ht="28.5" hidden="1" customHeight="1" x14ac:dyDescent="0.25">
      <c r="B301" s="1292" t="s">
        <v>666</v>
      </c>
      <c r="C301" s="1866" t="s">
        <v>2649</v>
      </c>
      <c r="D301" s="1867"/>
      <c r="E301" s="1867"/>
      <c r="F301" s="1868"/>
      <c r="G301" s="1372"/>
    </row>
    <row r="302" spans="2:8" ht="15.75" hidden="1" thickBot="1" x14ac:dyDescent="0.3">
      <c r="B302" s="1292" t="s">
        <v>50</v>
      </c>
      <c r="C302" s="1850" t="s">
        <v>2650</v>
      </c>
      <c r="D302" s="1851"/>
      <c r="E302" s="1851"/>
      <c r="F302" s="1852"/>
      <c r="G302" s="1372"/>
    </row>
    <row r="303" spans="2:8" ht="12.75" hidden="1" customHeight="1" x14ac:dyDescent="0.25">
      <c r="B303" s="1853"/>
      <c r="C303" s="1289">
        <v>2025</v>
      </c>
      <c r="D303" s="1289">
        <v>2026</v>
      </c>
      <c r="E303" s="1289">
        <v>2027</v>
      </c>
      <c r="F303" s="1289">
        <v>2028</v>
      </c>
      <c r="G303" s="1372"/>
    </row>
    <row r="304" spans="2:8" ht="9" hidden="1" customHeight="1" x14ac:dyDescent="0.25">
      <c r="B304" s="1854"/>
      <c r="C304" s="1302" t="s">
        <v>17</v>
      </c>
      <c r="D304" s="1302" t="s">
        <v>18</v>
      </c>
      <c r="E304" s="1302" t="s">
        <v>18</v>
      </c>
      <c r="F304" s="1302" t="s">
        <v>18</v>
      </c>
      <c r="G304" s="1372"/>
    </row>
    <row r="305" spans="2:12" ht="15.75" hidden="1" thickBot="1" x14ac:dyDescent="0.3">
      <c r="B305" s="1292" t="s">
        <v>52</v>
      </c>
      <c r="C305" s="1290">
        <v>0</v>
      </c>
      <c r="D305" s="1290">
        <v>0</v>
      </c>
      <c r="E305" s="1290">
        <v>0</v>
      </c>
      <c r="F305" s="1290">
        <v>0</v>
      </c>
      <c r="G305" s="1372"/>
    </row>
    <row r="306" spans="2:12" ht="15.75" hidden="1" thickBot="1" x14ac:dyDescent="0.3">
      <c r="B306" s="1292" t="s">
        <v>664</v>
      </c>
      <c r="C306" s="1304">
        <v>0</v>
      </c>
      <c r="D306" s="1304">
        <v>0</v>
      </c>
      <c r="E306" s="1304">
        <v>0</v>
      </c>
      <c r="F306" s="1304">
        <v>0</v>
      </c>
      <c r="G306" s="1372"/>
    </row>
    <row r="307" spans="2:12" ht="15.75" hidden="1" thickBot="1" x14ac:dyDescent="0.3">
      <c r="B307" s="1292" t="s">
        <v>663</v>
      </c>
      <c r="C307" s="1304" t="e">
        <v>#DIV/0!</v>
      </c>
      <c r="D307" s="1304" t="e">
        <v>#DIV/0!</v>
      </c>
      <c r="E307" s="1304" t="e">
        <v>#DIV/0!</v>
      </c>
      <c r="F307" s="1304" t="e">
        <v>#DIV/0!</v>
      </c>
      <c r="G307" s="1372"/>
    </row>
    <row r="308" spans="2:12" ht="15.75" hidden="1" thickBot="1" x14ac:dyDescent="0.3">
      <c r="B308" s="1292" t="s">
        <v>662</v>
      </c>
      <c r="C308" s="1290" t="s">
        <v>688</v>
      </c>
      <c r="D308" s="1305" t="e">
        <v>#DIV/0!</v>
      </c>
      <c r="E308" s="1305" t="e">
        <v>#DIV/0!</v>
      </c>
      <c r="F308" s="1305" t="e">
        <v>#DIV/0!</v>
      </c>
      <c r="G308" s="1372"/>
      <c r="H308" s="1306"/>
      <c r="I308" s="1306"/>
      <c r="J308" s="1306"/>
      <c r="K308" s="1306"/>
      <c r="L308" s="1306"/>
    </row>
    <row r="309" spans="2:12" ht="15.75" hidden="1" thickBot="1" x14ac:dyDescent="0.3">
      <c r="B309" s="1292" t="s">
        <v>661</v>
      </c>
      <c r="C309" s="1290" t="s">
        <v>688</v>
      </c>
      <c r="D309" s="1305" t="e">
        <v>#DIV/0!</v>
      </c>
      <c r="E309" s="1305" t="e">
        <v>#DIV/0!</v>
      </c>
      <c r="F309" s="1305" t="e">
        <v>#DIV/0!</v>
      </c>
      <c r="G309" s="1372"/>
    </row>
    <row r="310" spans="2:12" ht="15.75" hidden="1" thickBot="1" x14ac:dyDescent="0.3">
      <c r="B310" s="1292" t="s">
        <v>68</v>
      </c>
      <c r="C310" s="1290" t="s">
        <v>688</v>
      </c>
      <c r="D310" s="1305" t="e">
        <v>#DIV/0!</v>
      </c>
      <c r="E310" s="1305" t="e">
        <v>#DIV/0!</v>
      </c>
      <c r="F310" s="1305" t="e">
        <v>#DIV/0!</v>
      </c>
      <c r="G310" s="1372"/>
    </row>
    <row r="311" spans="2:12" ht="15.75" hidden="1" thickBot="1" x14ac:dyDescent="0.3">
      <c r="B311" s="1855" t="s">
        <v>2063</v>
      </c>
      <c r="C311" s="1856"/>
      <c r="D311" s="1856"/>
      <c r="E311" s="1856"/>
      <c r="F311" s="1857"/>
      <c r="G311" s="1372"/>
    </row>
    <row r="312" spans="2:12" ht="2.25" hidden="1" customHeight="1" x14ac:dyDescent="0.25">
      <c r="B312" s="1853"/>
      <c r="C312" s="1289">
        <v>2025</v>
      </c>
      <c r="D312" s="1289">
        <v>2025</v>
      </c>
      <c r="E312" s="1289">
        <v>2027</v>
      </c>
      <c r="F312" s="1289">
        <v>2028</v>
      </c>
      <c r="G312" s="1372"/>
    </row>
    <row r="313" spans="2:12" ht="9" hidden="1" customHeight="1" x14ac:dyDescent="0.25">
      <c r="B313" s="1854"/>
      <c r="C313" s="1302" t="s">
        <v>17</v>
      </c>
      <c r="D313" s="1302" t="s">
        <v>18</v>
      </c>
      <c r="E313" s="1302" t="s">
        <v>18</v>
      </c>
      <c r="F313" s="1302" t="s">
        <v>18</v>
      </c>
      <c r="G313" s="1372"/>
    </row>
    <row r="314" spans="2:12" ht="15.75" hidden="1" thickBot="1" x14ac:dyDescent="0.3">
      <c r="B314" s="1307" t="s">
        <v>679</v>
      </c>
      <c r="C314" s="1313">
        <v>0</v>
      </c>
      <c r="D314" s="1308">
        <v>0</v>
      </c>
      <c r="E314" s="1308">
        <v>0</v>
      </c>
      <c r="F314" s="1308">
        <v>0</v>
      </c>
      <c r="G314" s="1372"/>
    </row>
    <row r="315" spans="2:12" ht="15.75" hidden="1" thickBot="1" x14ac:dyDescent="0.3">
      <c r="B315" s="1309" t="s">
        <v>643</v>
      </c>
      <c r="C315" s="1313">
        <v>0</v>
      </c>
      <c r="D315" s="1308">
        <v>0</v>
      </c>
      <c r="E315" s="1308">
        <v>0</v>
      </c>
      <c r="F315" s="1308">
        <v>0</v>
      </c>
      <c r="G315" s="1372"/>
    </row>
    <row r="316" spans="2:12" ht="15.75" hidden="1" thickBot="1" x14ac:dyDescent="0.3">
      <c r="B316" s="1309" t="s">
        <v>657</v>
      </c>
      <c r="C316" s="1308"/>
      <c r="D316" s="1308"/>
      <c r="E316" s="1308"/>
      <c r="F316" s="1308"/>
      <c r="G316" s="1372"/>
    </row>
    <row r="317" spans="2:12" ht="15.75" hidden="1" thickBot="1" x14ac:dyDescent="0.3">
      <c r="B317" s="1309" t="s">
        <v>641</v>
      </c>
      <c r="C317" s="1308"/>
      <c r="D317" s="1308"/>
      <c r="E317" s="1308"/>
      <c r="F317" s="1308"/>
      <c r="G317" s="1372"/>
    </row>
    <row r="318" spans="2:12" ht="15.75" hidden="1" thickBot="1" x14ac:dyDescent="0.3">
      <c r="B318" s="1309" t="s">
        <v>640</v>
      </c>
      <c r="C318" s="1308"/>
      <c r="D318" s="1308"/>
      <c r="E318" s="1308"/>
      <c r="F318" s="1308"/>
      <c r="G318" s="1372"/>
    </row>
    <row r="319" spans="2:12" ht="15.75" hidden="1" thickBot="1" x14ac:dyDescent="0.3">
      <c r="B319" s="1307" t="s">
        <v>678</v>
      </c>
      <c r="C319" s="1311">
        <v>0</v>
      </c>
      <c r="D319" s="1311">
        <v>0</v>
      </c>
      <c r="E319" s="1311">
        <v>0</v>
      </c>
      <c r="F319" s="1311">
        <v>0</v>
      </c>
      <c r="G319" s="1372"/>
    </row>
    <row r="320" spans="2:12" ht="15.75" hidden="1" thickBot="1" x14ac:dyDescent="0.3">
      <c r="B320" s="1309" t="s">
        <v>643</v>
      </c>
      <c r="C320" s="1311"/>
      <c r="D320" s="1308"/>
      <c r="E320" s="1308"/>
      <c r="F320" s="1308"/>
      <c r="G320" s="1372"/>
    </row>
    <row r="321" spans="2:7" ht="15.75" hidden="1" thickBot="1" x14ac:dyDescent="0.3">
      <c r="B321" s="1309" t="s">
        <v>657</v>
      </c>
      <c r="C321" s="1311"/>
      <c r="D321" s="1308"/>
      <c r="E321" s="1308"/>
      <c r="F321" s="1308"/>
      <c r="G321" s="1372"/>
    </row>
    <row r="322" spans="2:7" ht="15.75" hidden="1" thickBot="1" x14ac:dyDescent="0.3">
      <c r="B322" s="1309" t="s">
        <v>641</v>
      </c>
      <c r="C322" s="1311"/>
      <c r="D322" s="1308"/>
      <c r="E322" s="1308"/>
      <c r="F322" s="1308"/>
      <c r="G322" s="1372"/>
    </row>
    <row r="323" spans="2:7" ht="15.75" hidden="1" thickBot="1" x14ac:dyDescent="0.3">
      <c r="B323" s="1309" t="s">
        <v>640</v>
      </c>
      <c r="C323" s="1311"/>
      <c r="D323" s="1308"/>
      <c r="E323" s="1308"/>
      <c r="F323" s="1308"/>
      <c r="G323" s="1372"/>
    </row>
    <row r="324" spans="2:7" ht="15.75" hidden="1" thickBot="1" x14ac:dyDescent="0.3">
      <c r="B324" s="1315" t="s">
        <v>89</v>
      </c>
      <c r="C324" s="1311">
        <v>0</v>
      </c>
      <c r="D324" s="1311">
        <v>0</v>
      </c>
      <c r="E324" s="1311">
        <v>0</v>
      </c>
      <c r="F324" s="1311">
        <v>0</v>
      </c>
      <c r="G324" s="1372"/>
    </row>
    <row r="325" spans="2:7" ht="12.75" hidden="1" customHeight="1" x14ac:dyDescent="0.25">
      <c r="B325" s="1858"/>
      <c r="C325" s="1289">
        <v>2022</v>
      </c>
      <c r="D325" s="1289">
        <v>2023</v>
      </c>
      <c r="E325" s="1289">
        <v>2027</v>
      </c>
      <c r="F325" s="1289">
        <v>2027</v>
      </c>
      <c r="G325" s="1372"/>
    </row>
    <row r="326" spans="2:7" ht="9" hidden="1" customHeight="1" x14ac:dyDescent="0.25">
      <c r="B326" s="1859"/>
      <c r="C326" s="1375" t="s">
        <v>17</v>
      </c>
      <c r="D326" s="1375" t="s">
        <v>18</v>
      </c>
      <c r="E326" s="1375" t="s">
        <v>18</v>
      </c>
      <c r="F326" s="1375" t="s">
        <v>18</v>
      </c>
      <c r="G326" s="1372"/>
    </row>
    <row r="327" spans="2:7" ht="15.75" hidden="1" thickBot="1" x14ac:dyDescent="0.3">
      <c r="B327" s="1376" t="s">
        <v>679</v>
      </c>
      <c r="C327" s="1377">
        <v>0</v>
      </c>
      <c r="D327" s="1377">
        <v>0</v>
      </c>
      <c r="E327" s="1377">
        <v>0</v>
      </c>
      <c r="F327" s="1377">
        <v>0</v>
      </c>
      <c r="G327" s="1372"/>
    </row>
    <row r="328" spans="2:7" ht="15.75" hidden="1" thickBot="1" x14ac:dyDescent="0.3">
      <c r="B328" s="1378" t="s">
        <v>643</v>
      </c>
      <c r="C328" s="1377"/>
      <c r="D328" s="1377"/>
      <c r="E328" s="1377"/>
      <c r="F328" s="1377"/>
      <c r="G328" s="1372"/>
    </row>
    <row r="329" spans="2:7" ht="15.75" hidden="1" thickBot="1" x14ac:dyDescent="0.3">
      <c r="B329" s="1378" t="s">
        <v>657</v>
      </c>
      <c r="C329" s="1377"/>
      <c r="D329" s="1377"/>
      <c r="E329" s="1377"/>
      <c r="F329" s="1377"/>
      <c r="G329" s="1372"/>
    </row>
    <row r="330" spans="2:7" ht="15.75" hidden="1" thickBot="1" x14ac:dyDescent="0.3">
      <c r="B330" s="1378" t="s">
        <v>641</v>
      </c>
      <c r="C330" s="1377"/>
      <c r="D330" s="1377"/>
      <c r="E330" s="1377"/>
      <c r="F330" s="1377"/>
      <c r="G330" s="1372"/>
    </row>
    <row r="331" spans="2:7" ht="15.75" hidden="1" thickBot="1" x14ac:dyDescent="0.3">
      <c r="B331" s="1378" t="s">
        <v>640</v>
      </c>
      <c r="C331" s="1377"/>
      <c r="D331" s="1377"/>
      <c r="E331" s="1377"/>
      <c r="F331" s="1377"/>
      <c r="G331" s="1372"/>
    </row>
    <row r="332" spans="2:7" ht="15.75" hidden="1" thickBot="1" x14ac:dyDescent="0.3">
      <c r="B332" s="1376" t="s">
        <v>678</v>
      </c>
      <c r="C332" s="1379">
        <v>2756</v>
      </c>
      <c r="D332" s="1379">
        <v>0</v>
      </c>
      <c r="E332" s="1379">
        <v>0</v>
      </c>
      <c r="F332" s="1379">
        <v>0</v>
      </c>
      <c r="G332" s="1372"/>
    </row>
    <row r="333" spans="2:7" ht="15.75" hidden="1" thickBot="1" x14ac:dyDescent="0.3">
      <c r="B333" s="1378" t="s">
        <v>643</v>
      </c>
      <c r="C333" s="1379">
        <v>2756</v>
      </c>
      <c r="D333" s="1379"/>
      <c r="E333" s="1379"/>
      <c r="F333" s="1379"/>
      <c r="G333" s="1372"/>
    </row>
    <row r="334" spans="2:7" ht="15.75" hidden="1" thickBot="1" x14ac:dyDescent="0.3">
      <c r="B334" s="1378" t="s">
        <v>657</v>
      </c>
      <c r="C334" s="1379"/>
      <c r="D334" s="1379"/>
      <c r="E334" s="1379"/>
      <c r="F334" s="1379"/>
      <c r="G334" s="1372"/>
    </row>
    <row r="335" spans="2:7" ht="15.75" hidden="1" thickBot="1" x14ac:dyDescent="0.3">
      <c r="B335" s="1378" t="s">
        <v>641</v>
      </c>
      <c r="C335" s="1379"/>
      <c r="D335" s="1379"/>
      <c r="E335" s="1379"/>
      <c r="F335" s="1379"/>
      <c r="G335" s="1372"/>
    </row>
    <row r="336" spans="2:7" ht="15.75" hidden="1" thickBot="1" x14ac:dyDescent="0.3">
      <c r="B336" s="1378" t="s">
        <v>640</v>
      </c>
      <c r="C336" s="1379"/>
      <c r="D336" s="1379"/>
      <c r="E336" s="1379"/>
      <c r="F336" s="1379"/>
      <c r="G336" s="1372"/>
    </row>
    <row r="337" spans="2:10" ht="15.75" hidden="1" thickBot="1" x14ac:dyDescent="0.3">
      <c r="B337" s="1380" t="s">
        <v>1260</v>
      </c>
      <c r="C337" s="1379">
        <v>2756</v>
      </c>
      <c r="D337" s="1379">
        <v>0</v>
      </c>
      <c r="E337" s="1379">
        <v>0</v>
      </c>
      <c r="F337" s="1379">
        <v>0</v>
      </c>
      <c r="G337" s="1372"/>
    </row>
    <row r="338" spans="2:10" ht="15.75" hidden="1" thickBot="1" x14ac:dyDescent="0.3">
      <c r="B338" s="1339"/>
      <c r="C338" s="1340"/>
      <c r="D338" s="1340"/>
      <c r="E338" s="1340"/>
      <c r="F338" s="1340"/>
      <c r="G338" s="1372"/>
      <c r="J338" s="1306"/>
    </row>
    <row r="339" spans="2:10" ht="38.25" customHeight="1" thickBot="1" x14ac:dyDescent="0.3">
      <c r="B339" s="1294" t="s">
        <v>655</v>
      </c>
      <c r="C339" s="1381">
        <v>91373</v>
      </c>
      <c r="D339" s="1381">
        <v>91343</v>
      </c>
      <c r="E339" s="1381">
        <v>91738</v>
      </c>
      <c r="F339" s="1381">
        <v>92133</v>
      </c>
    </row>
    <row r="340" spans="2:10" ht="25.5" customHeight="1" thickBot="1" x14ac:dyDescent="0.3">
      <c r="B340" s="1294" t="s">
        <v>654</v>
      </c>
      <c r="C340" s="1341">
        <v>91373</v>
      </c>
      <c r="D340" s="1381">
        <v>91343</v>
      </c>
      <c r="E340" s="1381">
        <v>91738</v>
      </c>
      <c r="F340" s="1381">
        <v>92133</v>
      </c>
      <c r="J340" s="1306"/>
    </row>
    <row r="341" spans="2:10" ht="18" customHeight="1" thickBot="1" x14ac:dyDescent="0.3">
      <c r="B341" s="1307" t="s">
        <v>653</v>
      </c>
      <c r="C341" s="1342">
        <v>61951</v>
      </c>
      <c r="D341" s="1381">
        <v>62121</v>
      </c>
      <c r="E341" s="1381">
        <v>62516</v>
      </c>
      <c r="F341" s="1381">
        <v>62911</v>
      </c>
    </row>
    <row r="342" spans="2:10" ht="15.75" thickBot="1" x14ac:dyDescent="0.3">
      <c r="B342" s="1309" t="s">
        <v>643</v>
      </c>
      <c r="C342" s="1311">
        <v>61951</v>
      </c>
      <c r="D342" s="1310">
        <v>62121</v>
      </c>
      <c r="E342" s="1310">
        <v>62516</v>
      </c>
      <c r="F342" s="1310">
        <v>62911</v>
      </c>
    </row>
    <row r="343" spans="2:10" ht="15.75" thickBot="1" x14ac:dyDescent="0.3">
      <c r="B343" s="1309" t="s">
        <v>646</v>
      </c>
      <c r="C343" s="1311">
        <v>0</v>
      </c>
      <c r="D343" s="1310">
        <v>0</v>
      </c>
      <c r="E343" s="1310">
        <v>0</v>
      </c>
      <c r="F343" s="1310">
        <v>0</v>
      </c>
    </row>
    <row r="344" spans="2:10" ht="24.75" thickBot="1" x14ac:dyDescent="0.3">
      <c r="B344" s="1307" t="s">
        <v>652</v>
      </c>
      <c r="C344" s="1342">
        <v>9288</v>
      </c>
      <c r="D344" s="1381">
        <v>9288</v>
      </c>
      <c r="E344" s="1381">
        <v>9288</v>
      </c>
      <c r="F344" s="1381">
        <v>9288</v>
      </c>
    </row>
    <row r="345" spans="2:10" ht="15.75" thickBot="1" x14ac:dyDescent="0.3">
      <c r="B345" s="1309" t="s">
        <v>643</v>
      </c>
      <c r="C345" s="1308">
        <v>9288</v>
      </c>
      <c r="D345" s="1313">
        <v>9288</v>
      </c>
      <c r="E345" s="1313">
        <v>9288</v>
      </c>
      <c r="F345" s="1313">
        <v>9288</v>
      </c>
    </row>
    <row r="346" spans="2:10" ht="15.75" thickBot="1" x14ac:dyDescent="0.3">
      <c r="B346" s="1309" t="s">
        <v>646</v>
      </c>
      <c r="C346" s="1311">
        <v>0</v>
      </c>
      <c r="D346" s="1310">
        <v>0</v>
      </c>
      <c r="E346" s="1310">
        <v>0</v>
      </c>
      <c r="F346" s="1310">
        <v>0</v>
      </c>
    </row>
    <row r="347" spans="2:10" ht="15.75" thickBot="1" x14ac:dyDescent="0.3">
      <c r="B347" s="1307" t="s">
        <v>651</v>
      </c>
      <c r="C347" s="1342">
        <v>12934</v>
      </c>
      <c r="D347" s="1381">
        <v>12934</v>
      </c>
      <c r="E347" s="1381">
        <v>12934</v>
      </c>
      <c r="F347" s="1381">
        <v>12934</v>
      </c>
    </row>
    <row r="348" spans="2:10" ht="15.75" thickBot="1" x14ac:dyDescent="0.3">
      <c r="B348" s="1309" t="s">
        <v>643</v>
      </c>
      <c r="C348" s="1311">
        <v>12934</v>
      </c>
      <c r="D348" s="1310">
        <v>12934</v>
      </c>
      <c r="E348" s="1310">
        <v>12934</v>
      </c>
      <c r="F348" s="1310">
        <v>12934</v>
      </c>
    </row>
    <row r="349" spans="2:10" ht="15.75" thickBot="1" x14ac:dyDescent="0.3">
      <c r="B349" s="1309" t="s">
        <v>646</v>
      </c>
      <c r="C349" s="1311">
        <v>0</v>
      </c>
      <c r="D349" s="1310">
        <v>0</v>
      </c>
      <c r="E349" s="1310">
        <v>0</v>
      </c>
      <c r="F349" s="1310">
        <v>0</v>
      </c>
    </row>
    <row r="350" spans="2:10" ht="15.75" thickBot="1" x14ac:dyDescent="0.3">
      <c r="B350" s="1307" t="s">
        <v>650</v>
      </c>
      <c r="C350" s="1342">
        <v>0</v>
      </c>
      <c r="D350" s="1381">
        <v>0</v>
      </c>
      <c r="E350" s="1381">
        <v>0</v>
      </c>
      <c r="F350" s="1381">
        <v>0</v>
      </c>
    </row>
    <row r="351" spans="2:10" ht="15.75" thickBot="1" x14ac:dyDescent="0.3">
      <c r="B351" s="1309" t="s">
        <v>643</v>
      </c>
      <c r="C351" s="1308">
        <v>0</v>
      </c>
      <c r="D351" s="1313">
        <v>0</v>
      </c>
      <c r="E351" s="1313">
        <v>0</v>
      </c>
      <c r="F351" s="1313">
        <v>0</v>
      </c>
    </row>
    <row r="352" spans="2:10" ht="15.75" thickBot="1" x14ac:dyDescent="0.3">
      <c r="B352" s="1309" t="s">
        <v>646</v>
      </c>
      <c r="C352" s="1311">
        <v>0</v>
      </c>
      <c r="D352" s="1310">
        <v>0</v>
      </c>
      <c r="E352" s="1310">
        <v>0</v>
      </c>
      <c r="F352" s="1310">
        <v>0</v>
      </c>
    </row>
    <row r="353" spans="2:10" ht="15.75" thickBot="1" x14ac:dyDescent="0.3">
      <c r="B353" s="1307" t="s">
        <v>649</v>
      </c>
      <c r="C353" s="1342">
        <v>0</v>
      </c>
      <c r="D353" s="1381">
        <v>0</v>
      </c>
      <c r="E353" s="1381">
        <v>0</v>
      </c>
      <c r="F353" s="1381">
        <v>0</v>
      </c>
    </row>
    <row r="354" spans="2:10" ht="15.75" thickBot="1" x14ac:dyDescent="0.3">
      <c r="B354" s="1309" t="s">
        <v>643</v>
      </c>
      <c r="C354" s="1308">
        <v>0</v>
      </c>
      <c r="D354" s="1313">
        <v>0</v>
      </c>
      <c r="E354" s="1313">
        <v>0</v>
      </c>
      <c r="F354" s="1313">
        <v>0</v>
      </c>
    </row>
    <row r="355" spans="2:10" ht="15.75" thickBot="1" x14ac:dyDescent="0.3">
      <c r="B355" s="1309" t="s">
        <v>646</v>
      </c>
      <c r="C355" s="1311">
        <v>0</v>
      </c>
      <c r="D355" s="1310">
        <v>0</v>
      </c>
      <c r="E355" s="1310">
        <v>0</v>
      </c>
      <c r="F355" s="1310">
        <v>0</v>
      </c>
    </row>
    <row r="356" spans="2:10" ht="15.75" thickBot="1" x14ac:dyDescent="0.3">
      <c r="B356" s="1307" t="s">
        <v>648</v>
      </c>
      <c r="C356" s="1342">
        <v>0</v>
      </c>
      <c r="D356" s="1381">
        <v>0</v>
      </c>
      <c r="E356" s="1381">
        <v>0</v>
      </c>
      <c r="F356" s="1381">
        <v>0</v>
      </c>
    </row>
    <row r="357" spans="2:10" ht="15.75" thickBot="1" x14ac:dyDescent="0.3">
      <c r="B357" s="1309" t="s">
        <v>643</v>
      </c>
      <c r="C357" s="1308">
        <v>0</v>
      </c>
      <c r="D357" s="1313">
        <v>0</v>
      </c>
      <c r="E357" s="1313">
        <v>0</v>
      </c>
      <c r="F357" s="1313">
        <v>0</v>
      </c>
    </row>
    <row r="358" spans="2:10" ht="15.75" thickBot="1" x14ac:dyDescent="0.3">
      <c r="B358" s="1309" t="s">
        <v>646</v>
      </c>
      <c r="C358" s="1311">
        <v>0</v>
      </c>
      <c r="D358" s="1310">
        <v>0</v>
      </c>
      <c r="E358" s="1310">
        <v>0</v>
      </c>
      <c r="F358" s="1310">
        <v>0</v>
      </c>
    </row>
    <row r="359" spans="2:10" ht="24.75" thickBot="1" x14ac:dyDescent="0.3">
      <c r="B359" s="1307" t="s">
        <v>647</v>
      </c>
      <c r="C359" s="1342">
        <v>200</v>
      </c>
      <c r="D359" s="1381">
        <v>0</v>
      </c>
      <c r="E359" s="1381">
        <v>0</v>
      </c>
      <c r="F359" s="1381">
        <v>0</v>
      </c>
      <c r="J359" s="1306"/>
    </row>
    <row r="360" spans="2:10" ht="15.75" thickBot="1" x14ac:dyDescent="0.3">
      <c r="B360" s="1309" t="s">
        <v>643</v>
      </c>
      <c r="C360" s="1308">
        <v>200</v>
      </c>
      <c r="D360" s="1313">
        <v>0</v>
      </c>
      <c r="E360" s="1313">
        <v>0</v>
      </c>
      <c r="F360" s="1313">
        <v>0</v>
      </c>
    </row>
    <row r="361" spans="2:10" ht="15.75" thickBot="1" x14ac:dyDescent="0.3">
      <c r="B361" s="1309" t="s">
        <v>646</v>
      </c>
      <c r="C361" s="1311">
        <v>0</v>
      </c>
      <c r="D361" s="1310">
        <v>0</v>
      </c>
      <c r="E361" s="1310">
        <v>0</v>
      </c>
      <c r="F361" s="1310">
        <v>0</v>
      </c>
    </row>
    <row r="362" spans="2:10" ht="15.75" thickBot="1" x14ac:dyDescent="0.3">
      <c r="B362" s="1307" t="s">
        <v>645</v>
      </c>
      <c r="C362" s="1342">
        <v>0</v>
      </c>
      <c r="D362" s="1381">
        <v>0</v>
      </c>
      <c r="E362" s="1381">
        <v>0</v>
      </c>
      <c r="F362" s="1381">
        <v>0</v>
      </c>
    </row>
    <row r="363" spans="2:10" ht="15.75" thickBot="1" x14ac:dyDescent="0.3">
      <c r="B363" s="1309" t="s">
        <v>643</v>
      </c>
      <c r="C363" s="1308">
        <v>0</v>
      </c>
      <c r="D363" s="1313">
        <v>0</v>
      </c>
      <c r="E363" s="1313">
        <v>0</v>
      </c>
      <c r="F363" s="1313">
        <v>0</v>
      </c>
    </row>
    <row r="364" spans="2:10" ht="15.75" thickBot="1" x14ac:dyDescent="0.3">
      <c r="B364" s="1309" t="s">
        <v>642</v>
      </c>
      <c r="C364" s="1308">
        <v>0</v>
      </c>
      <c r="D364" s="1313">
        <v>0</v>
      </c>
      <c r="E364" s="1313">
        <v>0</v>
      </c>
      <c r="F364" s="1313">
        <v>0</v>
      </c>
    </row>
    <row r="365" spans="2:10" ht="15.75" thickBot="1" x14ac:dyDescent="0.3">
      <c r="B365" s="1309" t="s">
        <v>641</v>
      </c>
      <c r="C365" s="1308">
        <v>0</v>
      </c>
      <c r="D365" s="1313">
        <v>0</v>
      </c>
      <c r="E365" s="1313">
        <v>0</v>
      </c>
      <c r="F365" s="1313">
        <v>0</v>
      </c>
    </row>
    <row r="366" spans="2:10" ht="15.75" thickBot="1" x14ac:dyDescent="0.3">
      <c r="B366" s="1309" t="s">
        <v>640</v>
      </c>
      <c r="C366" s="1308">
        <v>0</v>
      </c>
      <c r="D366" s="1313">
        <v>0</v>
      </c>
      <c r="E366" s="1313">
        <v>0</v>
      </c>
      <c r="F366" s="1313">
        <v>0</v>
      </c>
    </row>
    <row r="367" spans="2:10" ht="15.75" thickBot="1" x14ac:dyDescent="0.3">
      <c r="B367" s="1307" t="s">
        <v>644</v>
      </c>
      <c r="C367" s="1342">
        <v>7000</v>
      </c>
      <c r="D367" s="1342">
        <v>7000</v>
      </c>
      <c r="E367" s="1342">
        <v>7000</v>
      </c>
      <c r="F367" s="1342">
        <v>7000</v>
      </c>
    </row>
    <row r="368" spans="2:10" ht="15.75" thickBot="1" x14ac:dyDescent="0.3">
      <c r="B368" s="1309" t="s">
        <v>643</v>
      </c>
      <c r="C368" s="1308">
        <v>7000</v>
      </c>
      <c r="D368" s="1313">
        <v>7000</v>
      </c>
      <c r="E368" s="1313">
        <v>7000</v>
      </c>
      <c r="F368" s="1313">
        <v>7000</v>
      </c>
    </row>
    <row r="369" spans="1:11" ht="15.75" thickBot="1" x14ac:dyDescent="0.3">
      <c r="B369" s="1309" t="s">
        <v>642</v>
      </c>
      <c r="C369" s="1308">
        <v>0</v>
      </c>
      <c r="D369" s="1313">
        <v>0</v>
      </c>
      <c r="E369" s="1313">
        <v>0</v>
      </c>
      <c r="F369" s="1313">
        <v>0</v>
      </c>
    </row>
    <row r="370" spans="1:11" ht="15.75" thickBot="1" x14ac:dyDescent="0.3">
      <c r="B370" s="1309" t="s">
        <v>641</v>
      </c>
      <c r="C370" s="1308">
        <v>0</v>
      </c>
      <c r="D370" s="1313">
        <v>0</v>
      </c>
      <c r="E370" s="1313">
        <v>0</v>
      </c>
      <c r="F370" s="1313">
        <v>0</v>
      </c>
    </row>
    <row r="371" spans="1:11" ht="15.75" thickBot="1" x14ac:dyDescent="0.3">
      <c r="B371" s="1309" t="s">
        <v>640</v>
      </c>
      <c r="C371" s="1308">
        <v>0</v>
      </c>
      <c r="D371" s="1313">
        <v>0</v>
      </c>
      <c r="E371" s="1313">
        <v>0</v>
      </c>
      <c r="F371" s="1313">
        <v>0</v>
      </c>
    </row>
    <row r="372" spans="1:11" ht="15.75" thickBot="1" x14ac:dyDescent="0.3">
      <c r="B372" s="1317" t="s">
        <v>639</v>
      </c>
      <c r="C372" s="1318">
        <v>0</v>
      </c>
      <c r="D372" s="1318">
        <v>0</v>
      </c>
      <c r="E372" s="1318">
        <v>0</v>
      </c>
      <c r="F372" s="1318">
        <v>0</v>
      </c>
    </row>
    <row r="373" spans="1:11" ht="15.75" thickBot="1" x14ac:dyDescent="0.3">
      <c r="B373" s="1343"/>
      <c r="C373" s="1344"/>
      <c r="D373" s="1344"/>
      <c r="E373" s="1344"/>
      <c r="F373" s="1344"/>
    </row>
    <row r="374" spans="1:11" ht="24" customHeight="1" x14ac:dyDescent="0.25">
      <c r="A374" s="1844" t="s">
        <v>1490</v>
      </c>
      <c r="B374" s="1345" t="s">
        <v>159</v>
      </c>
      <c r="C374" s="1346" t="s">
        <v>2651</v>
      </c>
      <c r="D374" s="1351"/>
      <c r="E374" s="1860" t="s">
        <v>637</v>
      </c>
      <c r="F374" s="1345" t="s">
        <v>2652</v>
      </c>
      <c r="G374" s="1346"/>
      <c r="K374" s="1346"/>
    </row>
    <row r="375" spans="1:11" x14ac:dyDescent="0.25">
      <c r="A375" s="1845"/>
      <c r="B375" s="1347" t="s">
        <v>633</v>
      </c>
      <c r="C375" s="1348"/>
      <c r="D375" s="1351"/>
      <c r="E375" s="1860"/>
      <c r="F375" s="1347" t="s">
        <v>633</v>
      </c>
      <c r="G375" s="1348"/>
      <c r="K375" s="1348"/>
    </row>
    <row r="376" spans="1:11" ht="19.5" customHeight="1" thickBot="1" x14ac:dyDescent="0.3">
      <c r="A376" s="1846"/>
      <c r="B376" s="1349" t="s">
        <v>164</v>
      </c>
      <c r="C376" s="1350"/>
      <c r="D376" s="1351"/>
      <c r="E376" s="1860"/>
      <c r="F376" s="1349" t="s">
        <v>164</v>
      </c>
      <c r="G376" s="1350"/>
      <c r="K376" s="1350"/>
    </row>
    <row r="377" spans="1:11" ht="19.5" customHeight="1" thickBot="1" x14ac:dyDescent="0.3">
      <c r="A377" s="1353"/>
      <c r="B377" s="1351"/>
      <c r="C377" s="1351"/>
      <c r="D377" s="1351"/>
      <c r="E377" s="1353"/>
      <c r="F377" s="1351"/>
      <c r="G377" s="1351"/>
      <c r="I377" s="1353"/>
      <c r="J377" s="1351"/>
      <c r="K377" s="1351"/>
    </row>
    <row r="378" spans="1:11" ht="19.5" customHeight="1" x14ac:dyDescent="0.25">
      <c r="A378" s="1353"/>
      <c r="B378" s="1351"/>
      <c r="C378" s="1844" t="s">
        <v>635</v>
      </c>
      <c r="D378" s="1345" t="s">
        <v>159</v>
      </c>
      <c r="E378" s="1382"/>
      <c r="F378" s="1383"/>
      <c r="G378" s="1351"/>
      <c r="I378" s="1353"/>
      <c r="J378" s="1351"/>
      <c r="K378" s="1351"/>
    </row>
    <row r="379" spans="1:11" ht="19.5" customHeight="1" x14ac:dyDescent="0.25">
      <c r="A379" s="1353"/>
      <c r="B379" s="1351"/>
      <c r="C379" s="1845"/>
      <c r="D379" s="1347" t="s">
        <v>633</v>
      </c>
      <c r="E379" s="1384"/>
      <c r="F379" s="1385"/>
      <c r="G379" s="1351"/>
      <c r="I379" s="1353"/>
      <c r="J379" s="1351"/>
      <c r="K379" s="1351"/>
    </row>
    <row r="380" spans="1:11" ht="15.75" thickBot="1" x14ac:dyDescent="0.3">
      <c r="A380" s="1351"/>
      <c r="B380" s="1351"/>
      <c r="C380" s="1846"/>
      <c r="D380" s="1349" t="s">
        <v>164</v>
      </c>
      <c r="E380" s="1386"/>
      <c r="F380" s="1387"/>
    </row>
    <row r="381" spans="1:11" ht="15.75" thickBot="1" x14ac:dyDescent="0.3">
      <c r="A381" s="1351"/>
      <c r="B381" s="1351"/>
      <c r="C381" s="1388"/>
      <c r="D381" s="1386"/>
      <c r="E381" s="1386"/>
      <c r="F381" s="1387"/>
    </row>
    <row r="382" spans="1:11" ht="47.25" customHeight="1" thickBot="1" x14ac:dyDescent="0.3">
      <c r="B382" s="1847" t="s">
        <v>631</v>
      </c>
      <c r="C382" s="1848"/>
      <c r="D382" s="1848"/>
      <c r="E382" s="1848"/>
      <c r="F382" s="1849"/>
    </row>
  </sheetData>
  <mergeCells count="89">
    <mergeCell ref="B21:F21"/>
    <mergeCell ref="A2:G2"/>
    <mergeCell ref="B3:F3"/>
    <mergeCell ref="C5:F5"/>
    <mergeCell ref="C6:F6"/>
    <mergeCell ref="C7:F7"/>
    <mergeCell ref="B8:F8"/>
    <mergeCell ref="B9:F11"/>
    <mergeCell ref="C12:F12"/>
    <mergeCell ref="B13:B14"/>
    <mergeCell ref="C19:F19"/>
    <mergeCell ref="B20:F20"/>
    <mergeCell ref="B76:F76"/>
    <mergeCell ref="B27:F27"/>
    <mergeCell ref="C28:F28"/>
    <mergeCell ref="C29:F29"/>
    <mergeCell ref="C30:F30"/>
    <mergeCell ref="B31:B32"/>
    <mergeCell ref="B39:F39"/>
    <mergeCell ref="B40:B41"/>
    <mergeCell ref="C65:F65"/>
    <mergeCell ref="C66:F66"/>
    <mergeCell ref="C67:F67"/>
    <mergeCell ref="B68:B69"/>
    <mergeCell ref="H142:L144"/>
    <mergeCell ref="C143:F143"/>
    <mergeCell ref="C144:F144"/>
    <mergeCell ref="B77:B78"/>
    <mergeCell ref="C102:F102"/>
    <mergeCell ref="C103:F103"/>
    <mergeCell ref="C104:F104"/>
    <mergeCell ref="B105:B106"/>
    <mergeCell ref="B113:F113"/>
    <mergeCell ref="C169:F169"/>
    <mergeCell ref="B114:B115"/>
    <mergeCell ref="B139:F139"/>
    <mergeCell ref="B140:F140"/>
    <mergeCell ref="C141:F141"/>
    <mergeCell ref="E142:F142"/>
    <mergeCell ref="C145:F145"/>
    <mergeCell ref="B146:B147"/>
    <mergeCell ref="B154:F154"/>
    <mergeCell ref="B155:B156"/>
    <mergeCell ref="E168:F168"/>
    <mergeCell ref="C246:F246"/>
    <mergeCell ref="C221:F221"/>
    <mergeCell ref="C170:F170"/>
    <mergeCell ref="B171:B172"/>
    <mergeCell ref="B179:F179"/>
    <mergeCell ref="B180:B181"/>
    <mergeCell ref="C194:F194"/>
    <mergeCell ref="C195:F195"/>
    <mergeCell ref="B196:B197"/>
    <mergeCell ref="B204:F204"/>
    <mergeCell ref="B205:B206"/>
    <mergeCell ref="C218:F218"/>
    <mergeCell ref="C220:F220"/>
    <mergeCell ref="B222:B223"/>
    <mergeCell ref="B230:F230"/>
    <mergeCell ref="B231:B232"/>
    <mergeCell ref="B244:F244"/>
    <mergeCell ref="B245:F245"/>
    <mergeCell ref="C276:F276"/>
    <mergeCell ref="E247:F247"/>
    <mergeCell ref="H247:L249"/>
    <mergeCell ref="C248:F248"/>
    <mergeCell ref="C249:F249"/>
    <mergeCell ref="C250:F250"/>
    <mergeCell ref="B259:F259"/>
    <mergeCell ref="B260:B261"/>
    <mergeCell ref="C273:F273"/>
    <mergeCell ref="E274:F274"/>
    <mergeCell ref="C275:F275"/>
    <mergeCell ref="B251:B252"/>
    <mergeCell ref="A374:A376"/>
    <mergeCell ref="E374:E376"/>
    <mergeCell ref="B277:B278"/>
    <mergeCell ref="B285:F285"/>
    <mergeCell ref="B286:B287"/>
    <mergeCell ref="C299:F299"/>
    <mergeCell ref="E300:F300"/>
    <mergeCell ref="C301:F301"/>
    <mergeCell ref="C378:C380"/>
    <mergeCell ref="B382:F382"/>
    <mergeCell ref="C302:F302"/>
    <mergeCell ref="B303:B304"/>
    <mergeCell ref="B311:F311"/>
    <mergeCell ref="B312:B313"/>
    <mergeCell ref="B325:B3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92992-261D-4313-A7DE-3A3936C8D1D8}">
  <dimension ref="A1:K248"/>
  <sheetViews>
    <sheetView workbookViewId="0">
      <selection activeCell="M585" sqref="M585"/>
    </sheetView>
  </sheetViews>
  <sheetFormatPr defaultRowHeight="15" x14ac:dyDescent="0.25"/>
  <cols>
    <col min="1" max="1" width="14.28515625" style="153" customWidth="1"/>
    <col min="2" max="2" width="41.140625" style="153" customWidth="1"/>
    <col min="3" max="3" width="15.28515625" style="153" customWidth="1"/>
    <col min="4" max="4" width="17.85546875" style="153" customWidth="1"/>
    <col min="5" max="5" width="18.7109375" style="153" customWidth="1"/>
    <col min="6" max="6" width="28.42578125" style="153" customWidth="1"/>
    <col min="7" max="7" width="6.28515625" style="153" customWidth="1"/>
    <col min="8" max="8" width="13.28515625" style="153" customWidth="1"/>
    <col min="9" max="9" width="11" style="153" customWidth="1"/>
    <col min="10" max="10" width="11" style="153" bestFit="1" customWidth="1"/>
    <col min="11" max="256" width="9.140625" style="153"/>
    <col min="257" max="257" width="14.28515625" style="153" customWidth="1"/>
    <col min="258" max="258" width="41.140625" style="153" customWidth="1"/>
    <col min="259" max="259" width="15.28515625" style="153" customWidth="1"/>
    <col min="260" max="260" width="17.85546875" style="153" customWidth="1"/>
    <col min="261" max="261" width="18.7109375" style="153" customWidth="1"/>
    <col min="262" max="262" width="28.42578125" style="153" customWidth="1"/>
    <col min="263" max="263" width="6.28515625" style="153" customWidth="1"/>
    <col min="264" max="264" width="13.28515625" style="153" customWidth="1"/>
    <col min="265" max="265" width="11" style="153" customWidth="1"/>
    <col min="266" max="266" width="11" style="153" bestFit="1" customWidth="1"/>
    <col min="267" max="512" width="9.140625" style="153"/>
    <col min="513" max="513" width="14.28515625" style="153" customWidth="1"/>
    <col min="514" max="514" width="41.140625" style="153" customWidth="1"/>
    <col min="515" max="515" width="15.28515625" style="153" customWidth="1"/>
    <col min="516" max="516" width="17.85546875" style="153" customWidth="1"/>
    <col min="517" max="517" width="18.7109375" style="153" customWidth="1"/>
    <col min="518" max="518" width="28.42578125" style="153" customWidth="1"/>
    <col min="519" max="519" width="6.28515625" style="153" customWidth="1"/>
    <col min="520" max="520" width="13.28515625" style="153" customWidth="1"/>
    <col min="521" max="521" width="11" style="153" customWidth="1"/>
    <col min="522" max="522" width="11" style="153" bestFit="1" customWidth="1"/>
    <col min="523" max="768" width="9.140625" style="153"/>
    <col min="769" max="769" width="14.28515625" style="153" customWidth="1"/>
    <col min="770" max="770" width="41.140625" style="153" customWidth="1"/>
    <col min="771" max="771" width="15.28515625" style="153" customWidth="1"/>
    <col min="772" max="772" width="17.85546875" style="153" customWidth="1"/>
    <col min="773" max="773" width="18.7109375" style="153" customWidth="1"/>
    <col min="774" max="774" width="28.42578125" style="153" customWidth="1"/>
    <col min="775" max="775" width="6.28515625" style="153" customWidth="1"/>
    <col min="776" max="776" width="13.28515625" style="153" customWidth="1"/>
    <col min="777" max="777" width="11" style="153" customWidth="1"/>
    <col min="778" max="778" width="11" style="153" bestFit="1" customWidth="1"/>
    <col min="779" max="1024" width="9.140625" style="153"/>
    <col min="1025" max="1025" width="14.28515625" style="153" customWidth="1"/>
    <col min="1026" max="1026" width="41.140625" style="153" customWidth="1"/>
    <col min="1027" max="1027" width="15.28515625" style="153" customWidth="1"/>
    <col min="1028" max="1028" width="17.85546875" style="153" customWidth="1"/>
    <col min="1029" max="1029" width="18.7109375" style="153" customWidth="1"/>
    <col min="1030" max="1030" width="28.42578125" style="153" customWidth="1"/>
    <col min="1031" max="1031" width="6.28515625" style="153" customWidth="1"/>
    <col min="1032" max="1032" width="13.28515625" style="153" customWidth="1"/>
    <col min="1033" max="1033" width="11" style="153" customWidth="1"/>
    <col min="1034" max="1034" width="11" style="153" bestFit="1" customWidth="1"/>
    <col min="1035" max="1280" width="9.140625" style="153"/>
    <col min="1281" max="1281" width="14.28515625" style="153" customWidth="1"/>
    <col min="1282" max="1282" width="41.140625" style="153" customWidth="1"/>
    <col min="1283" max="1283" width="15.28515625" style="153" customWidth="1"/>
    <col min="1284" max="1284" width="17.85546875" style="153" customWidth="1"/>
    <col min="1285" max="1285" width="18.7109375" style="153" customWidth="1"/>
    <col min="1286" max="1286" width="28.42578125" style="153" customWidth="1"/>
    <col min="1287" max="1287" width="6.28515625" style="153" customWidth="1"/>
    <col min="1288" max="1288" width="13.28515625" style="153" customWidth="1"/>
    <col min="1289" max="1289" width="11" style="153" customWidth="1"/>
    <col min="1290" max="1290" width="11" style="153" bestFit="1" customWidth="1"/>
    <col min="1291" max="1536" width="9.140625" style="153"/>
    <col min="1537" max="1537" width="14.28515625" style="153" customWidth="1"/>
    <col min="1538" max="1538" width="41.140625" style="153" customWidth="1"/>
    <col min="1539" max="1539" width="15.28515625" style="153" customWidth="1"/>
    <col min="1540" max="1540" width="17.85546875" style="153" customWidth="1"/>
    <col min="1541" max="1541" width="18.7109375" style="153" customWidth="1"/>
    <col min="1542" max="1542" width="28.42578125" style="153" customWidth="1"/>
    <col min="1543" max="1543" width="6.28515625" style="153" customWidth="1"/>
    <col min="1544" max="1544" width="13.28515625" style="153" customWidth="1"/>
    <col min="1545" max="1545" width="11" style="153" customWidth="1"/>
    <col min="1546" max="1546" width="11" style="153" bestFit="1" customWidth="1"/>
    <col min="1547" max="1792" width="9.140625" style="153"/>
    <col min="1793" max="1793" width="14.28515625" style="153" customWidth="1"/>
    <col min="1794" max="1794" width="41.140625" style="153" customWidth="1"/>
    <col min="1795" max="1795" width="15.28515625" style="153" customWidth="1"/>
    <col min="1796" max="1796" width="17.85546875" style="153" customWidth="1"/>
    <col min="1797" max="1797" width="18.7109375" style="153" customWidth="1"/>
    <col min="1798" max="1798" width="28.42578125" style="153" customWidth="1"/>
    <col min="1799" max="1799" width="6.28515625" style="153" customWidth="1"/>
    <col min="1800" max="1800" width="13.28515625" style="153" customWidth="1"/>
    <col min="1801" max="1801" width="11" style="153" customWidth="1"/>
    <col min="1802" max="1802" width="11" style="153" bestFit="1" customWidth="1"/>
    <col min="1803" max="2048" width="9.140625" style="153"/>
    <col min="2049" max="2049" width="14.28515625" style="153" customWidth="1"/>
    <col min="2050" max="2050" width="41.140625" style="153" customWidth="1"/>
    <col min="2051" max="2051" width="15.28515625" style="153" customWidth="1"/>
    <col min="2052" max="2052" width="17.85546875" style="153" customWidth="1"/>
    <col min="2053" max="2053" width="18.7109375" style="153" customWidth="1"/>
    <col min="2054" max="2054" width="28.42578125" style="153" customWidth="1"/>
    <col min="2055" max="2055" width="6.28515625" style="153" customWidth="1"/>
    <col min="2056" max="2056" width="13.28515625" style="153" customWidth="1"/>
    <col min="2057" max="2057" width="11" style="153" customWidth="1"/>
    <col min="2058" max="2058" width="11" style="153" bestFit="1" customWidth="1"/>
    <col min="2059" max="2304" width="9.140625" style="153"/>
    <col min="2305" max="2305" width="14.28515625" style="153" customWidth="1"/>
    <col min="2306" max="2306" width="41.140625" style="153" customWidth="1"/>
    <col min="2307" max="2307" width="15.28515625" style="153" customWidth="1"/>
    <col min="2308" max="2308" width="17.85546875" style="153" customWidth="1"/>
    <col min="2309" max="2309" width="18.7109375" style="153" customWidth="1"/>
    <col min="2310" max="2310" width="28.42578125" style="153" customWidth="1"/>
    <col min="2311" max="2311" width="6.28515625" style="153" customWidth="1"/>
    <col min="2312" max="2312" width="13.28515625" style="153" customWidth="1"/>
    <col min="2313" max="2313" width="11" style="153" customWidth="1"/>
    <col min="2314" max="2314" width="11" style="153" bestFit="1" customWidth="1"/>
    <col min="2315" max="2560" width="9.140625" style="153"/>
    <col min="2561" max="2561" width="14.28515625" style="153" customWidth="1"/>
    <col min="2562" max="2562" width="41.140625" style="153" customWidth="1"/>
    <col min="2563" max="2563" width="15.28515625" style="153" customWidth="1"/>
    <col min="2564" max="2564" width="17.85546875" style="153" customWidth="1"/>
    <col min="2565" max="2565" width="18.7109375" style="153" customWidth="1"/>
    <col min="2566" max="2566" width="28.42578125" style="153" customWidth="1"/>
    <col min="2567" max="2567" width="6.28515625" style="153" customWidth="1"/>
    <col min="2568" max="2568" width="13.28515625" style="153" customWidth="1"/>
    <col min="2569" max="2569" width="11" style="153" customWidth="1"/>
    <col min="2570" max="2570" width="11" style="153" bestFit="1" customWidth="1"/>
    <col min="2571" max="2816" width="9.140625" style="153"/>
    <col min="2817" max="2817" width="14.28515625" style="153" customWidth="1"/>
    <col min="2818" max="2818" width="41.140625" style="153" customWidth="1"/>
    <col min="2819" max="2819" width="15.28515625" style="153" customWidth="1"/>
    <col min="2820" max="2820" width="17.85546875" style="153" customWidth="1"/>
    <col min="2821" max="2821" width="18.7109375" style="153" customWidth="1"/>
    <col min="2822" max="2822" width="28.42578125" style="153" customWidth="1"/>
    <col min="2823" max="2823" width="6.28515625" style="153" customWidth="1"/>
    <col min="2824" max="2824" width="13.28515625" style="153" customWidth="1"/>
    <col min="2825" max="2825" width="11" style="153" customWidth="1"/>
    <col min="2826" max="2826" width="11" style="153" bestFit="1" customWidth="1"/>
    <col min="2827" max="3072" width="9.140625" style="153"/>
    <col min="3073" max="3073" width="14.28515625" style="153" customWidth="1"/>
    <col min="3074" max="3074" width="41.140625" style="153" customWidth="1"/>
    <col min="3075" max="3075" width="15.28515625" style="153" customWidth="1"/>
    <col min="3076" max="3076" width="17.85546875" style="153" customWidth="1"/>
    <col min="3077" max="3077" width="18.7109375" style="153" customWidth="1"/>
    <col min="3078" max="3078" width="28.42578125" style="153" customWidth="1"/>
    <col min="3079" max="3079" width="6.28515625" style="153" customWidth="1"/>
    <col min="3080" max="3080" width="13.28515625" style="153" customWidth="1"/>
    <col min="3081" max="3081" width="11" style="153" customWidth="1"/>
    <col min="3082" max="3082" width="11" style="153" bestFit="1" customWidth="1"/>
    <col min="3083" max="3328" width="9.140625" style="153"/>
    <col min="3329" max="3329" width="14.28515625" style="153" customWidth="1"/>
    <col min="3330" max="3330" width="41.140625" style="153" customWidth="1"/>
    <col min="3331" max="3331" width="15.28515625" style="153" customWidth="1"/>
    <col min="3332" max="3332" width="17.85546875" style="153" customWidth="1"/>
    <col min="3333" max="3333" width="18.7109375" style="153" customWidth="1"/>
    <col min="3334" max="3334" width="28.42578125" style="153" customWidth="1"/>
    <col min="3335" max="3335" width="6.28515625" style="153" customWidth="1"/>
    <col min="3336" max="3336" width="13.28515625" style="153" customWidth="1"/>
    <col min="3337" max="3337" width="11" style="153" customWidth="1"/>
    <col min="3338" max="3338" width="11" style="153" bestFit="1" customWidth="1"/>
    <col min="3339" max="3584" width="9.140625" style="153"/>
    <col min="3585" max="3585" width="14.28515625" style="153" customWidth="1"/>
    <col min="3586" max="3586" width="41.140625" style="153" customWidth="1"/>
    <col min="3587" max="3587" width="15.28515625" style="153" customWidth="1"/>
    <col min="3588" max="3588" width="17.85546875" style="153" customWidth="1"/>
    <col min="3589" max="3589" width="18.7109375" style="153" customWidth="1"/>
    <col min="3590" max="3590" width="28.42578125" style="153" customWidth="1"/>
    <col min="3591" max="3591" width="6.28515625" style="153" customWidth="1"/>
    <col min="3592" max="3592" width="13.28515625" style="153" customWidth="1"/>
    <col min="3593" max="3593" width="11" style="153" customWidth="1"/>
    <col min="3594" max="3594" width="11" style="153" bestFit="1" customWidth="1"/>
    <col min="3595" max="3840" width="9.140625" style="153"/>
    <col min="3841" max="3841" width="14.28515625" style="153" customWidth="1"/>
    <col min="3842" max="3842" width="41.140625" style="153" customWidth="1"/>
    <col min="3843" max="3843" width="15.28515625" style="153" customWidth="1"/>
    <col min="3844" max="3844" width="17.85546875" style="153" customWidth="1"/>
    <col min="3845" max="3845" width="18.7109375" style="153" customWidth="1"/>
    <col min="3846" max="3846" width="28.42578125" style="153" customWidth="1"/>
    <col min="3847" max="3847" width="6.28515625" style="153" customWidth="1"/>
    <col min="3848" max="3848" width="13.28515625" style="153" customWidth="1"/>
    <col min="3849" max="3849" width="11" style="153" customWidth="1"/>
    <col min="3850" max="3850" width="11" style="153" bestFit="1" customWidth="1"/>
    <col min="3851" max="4096" width="9.140625" style="153"/>
    <col min="4097" max="4097" width="14.28515625" style="153" customWidth="1"/>
    <col min="4098" max="4098" width="41.140625" style="153" customWidth="1"/>
    <col min="4099" max="4099" width="15.28515625" style="153" customWidth="1"/>
    <col min="4100" max="4100" width="17.85546875" style="153" customWidth="1"/>
    <col min="4101" max="4101" width="18.7109375" style="153" customWidth="1"/>
    <col min="4102" max="4102" width="28.42578125" style="153" customWidth="1"/>
    <col min="4103" max="4103" width="6.28515625" style="153" customWidth="1"/>
    <col min="4104" max="4104" width="13.28515625" style="153" customWidth="1"/>
    <col min="4105" max="4105" width="11" style="153" customWidth="1"/>
    <col min="4106" max="4106" width="11" style="153" bestFit="1" customWidth="1"/>
    <col min="4107" max="4352" width="9.140625" style="153"/>
    <col min="4353" max="4353" width="14.28515625" style="153" customWidth="1"/>
    <col min="4354" max="4354" width="41.140625" style="153" customWidth="1"/>
    <col min="4355" max="4355" width="15.28515625" style="153" customWidth="1"/>
    <col min="4356" max="4356" width="17.85546875" style="153" customWidth="1"/>
    <col min="4357" max="4357" width="18.7109375" style="153" customWidth="1"/>
    <col min="4358" max="4358" width="28.42578125" style="153" customWidth="1"/>
    <col min="4359" max="4359" width="6.28515625" style="153" customWidth="1"/>
    <col min="4360" max="4360" width="13.28515625" style="153" customWidth="1"/>
    <col min="4361" max="4361" width="11" style="153" customWidth="1"/>
    <col min="4362" max="4362" width="11" style="153" bestFit="1" customWidth="1"/>
    <col min="4363" max="4608" width="9.140625" style="153"/>
    <col min="4609" max="4609" width="14.28515625" style="153" customWidth="1"/>
    <col min="4610" max="4610" width="41.140625" style="153" customWidth="1"/>
    <col min="4611" max="4611" width="15.28515625" style="153" customWidth="1"/>
    <col min="4612" max="4612" width="17.85546875" style="153" customWidth="1"/>
    <col min="4613" max="4613" width="18.7109375" style="153" customWidth="1"/>
    <col min="4614" max="4614" width="28.42578125" style="153" customWidth="1"/>
    <col min="4615" max="4615" width="6.28515625" style="153" customWidth="1"/>
    <col min="4616" max="4616" width="13.28515625" style="153" customWidth="1"/>
    <col min="4617" max="4617" width="11" style="153" customWidth="1"/>
    <col min="4618" max="4618" width="11" style="153" bestFit="1" customWidth="1"/>
    <col min="4619" max="4864" width="9.140625" style="153"/>
    <col min="4865" max="4865" width="14.28515625" style="153" customWidth="1"/>
    <col min="4866" max="4866" width="41.140625" style="153" customWidth="1"/>
    <col min="4867" max="4867" width="15.28515625" style="153" customWidth="1"/>
    <col min="4868" max="4868" width="17.85546875" style="153" customWidth="1"/>
    <col min="4869" max="4869" width="18.7109375" style="153" customWidth="1"/>
    <col min="4870" max="4870" width="28.42578125" style="153" customWidth="1"/>
    <col min="4871" max="4871" width="6.28515625" style="153" customWidth="1"/>
    <col min="4872" max="4872" width="13.28515625" style="153" customWidth="1"/>
    <col min="4873" max="4873" width="11" style="153" customWidth="1"/>
    <col min="4874" max="4874" width="11" style="153" bestFit="1" customWidth="1"/>
    <col min="4875" max="5120" width="9.140625" style="153"/>
    <col min="5121" max="5121" width="14.28515625" style="153" customWidth="1"/>
    <col min="5122" max="5122" width="41.140625" style="153" customWidth="1"/>
    <col min="5123" max="5123" width="15.28515625" style="153" customWidth="1"/>
    <col min="5124" max="5124" width="17.85546875" style="153" customWidth="1"/>
    <col min="5125" max="5125" width="18.7109375" style="153" customWidth="1"/>
    <col min="5126" max="5126" width="28.42578125" style="153" customWidth="1"/>
    <col min="5127" max="5127" width="6.28515625" style="153" customWidth="1"/>
    <col min="5128" max="5128" width="13.28515625" style="153" customWidth="1"/>
    <col min="5129" max="5129" width="11" style="153" customWidth="1"/>
    <col min="5130" max="5130" width="11" style="153" bestFit="1" customWidth="1"/>
    <col min="5131" max="5376" width="9.140625" style="153"/>
    <col min="5377" max="5377" width="14.28515625" style="153" customWidth="1"/>
    <col min="5378" max="5378" width="41.140625" style="153" customWidth="1"/>
    <col min="5379" max="5379" width="15.28515625" style="153" customWidth="1"/>
    <col min="5380" max="5380" width="17.85546875" style="153" customWidth="1"/>
    <col min="5381" max="5381" width="18.7109375" style="153" customWidth="1"/>
    <col min="5382" max="5382" width="28.42578125" style="153" customWidth="1"/>
    <col min="5383" max="5383" width="6.28515625" style="153" customWidth="1"/>
    <col min="5384" max="5384" width="13.28515625" style="153" customWidth="1"/>
    <col min="5385" max="5385" width="11" style="153" customWidth="1"/>
    <col min="5386" max="5386" width="11" style="153" bestFit="1" customWidth="1"/>
    <col min="5387" max="5632" width="9.140625" style="153"/>
    <col min="5633" max="5633" width="14.28515625" style="153" customWidth="1"/>
    <col min="5634" max="5634" width="41.140625" style="153" customWidth="1"/>
    <col min="5635" max="5635" width="15.28515625" style="153" customWidth="1"/>
    <col min="5636" max="5636" width="17.85546875" style="153" customWidth="1"/>
    <col min="5637" max="5637" width="18.7109375" style="153" customWidth="1"/>
    <col min="5638" max="5638" width="28.42578125" style="153" customWidth="1"/>
    <col min="5639" max="5639" width="6.28515625" style="153" customWidth="1"/>
    <col min="5640" max="5640" width="13.28515625" style="153" customWidth="1"/>
    <col min="5641" max="5641" width="11" style="153" customWidth="1"/>
    <col min="5642" max="5642" width="11" style="153" bestFit="1" customWidth="1"/>
    <col min="5643" max="5888" width="9.140625" style="153"/>
    <col min="5889" max="5889" width="14.28515625" style="153" customWidth="1"/>
    <col min="5890" max="5890" width="41.140625" style="153" customWidth="1"/>
    <col min="5891" max="5891" width="15.28515625" style="153" customWidth="1"/>
    <col min="5892" max="5892" width="17.85546875" style="153" customWidth="1"/>
    <col min="5893" max="5893" width="18.7109375" style="153" customWidth="1"/>
    <col min="5894" max="5894" width="28.42578125" style="153" customWidth="1"/>
    <col min="5895" max="5895" width="6.28515625" style="153" customWidth="1"/>
    <col min="5896" max="5896" width="13.28515625" style="153" customWidth="1"/>
    <col min="5897" max="5897" width="11" style="153" customWidth="1"/>
    <col min="5898" max="5898" width="11" style="153" bestFit="1" customWidth="1"/>
    <col min="5899" max="6144" width="9.140625" style="153"/>
    <col min="6145" max="6145" width="14.28515625" style="153" customWidth="1"/>
    <col min="6146" max="6146" width="41.140625" style="153" customWidth="1"/>
    <col min="6147" max="6147" width="15.28515625" style="153" customWidth="1"/>
    <col min="6148" max="6148" width="17.85546875" style="153" customWidth="1"/>
    <col min="6149" max="6149" width="18.7109375" style="153" customWidth="1"/>
    <col min="6150" max="6150" width="28.42578125" style="153" customWidth="1"/>
    <col min="6151" max="6151" width="6.28515625" style="153" customWidth="1"/>
    <col min="6152" max="6152" width="13.28515625" style="153" customWidth="1"/>
    <col min="6153" max="6153" width="11" style="153" customWidth="1"/>
    <col min="6154" max="6154" width="11" style="153" bestFit="1" customWidth="1"/>
    <col min="6155" max="6400" width="9.140625" style="153"/>
    <col min="6401" max="6401" width="14.28515625" style="153" customWidth="1"/>
    <col min="6402" max="6402" width="41.140625" style="153" customWidth="1"/>
    <col min="6403" max="6403" width="15.28515625" style="153" customWidth="1"/>
    <col min="6404" max="6404" width="17.85546875" style="153" customWidth="1"/>
    <col min="6405" max="6405" width="18.7109375" style="153" customWidth="1"/>
    <col min="6406" max="6406" width="28.42578125" style="153" customWidth="1"/>
    <col min="6407" max="6407" width="6.28515625" style="153" customWidth="1"/>
    <col min="6408" max="6408" width="13.28515625" style="153" customWidth="1"/>
    <col min="6409" max="6409" width="11" style="153" customWidth="1"/>
    <col min="6410" max="6410" width="11" style="153" bestFit="1" customWidth="1"/>
    <col min="6411" max="6656" width="9.140625" style="153"/>
    <col min="6657" max="6657" width="14.28515625" style="153" customWidth="1"/>
    <col min="6658" max="6658" width="41.140625" style="153" customWidth="1"/>
    <col min="6659" max="6659" width="15.28515625" style="153" customWidth="1"/>
    <col min="6660" max="6660" width="17.85546875" style="153" customWidth="1"/>
    <col min="6661" max="6661" width="18.7109375" style="153" customWidth="1"/>
    <col min="6662" max="6662" width="28.42578125" style="153" customWidth="1"/>
    <col min="6663" max="6663" width="6.28515625" style="153" customWidth="1"/>
    <col min="6664" max="6664" width="13.28515625" style="153" customWidth="1"/>
    <col min="6665" max="6665" width="11" style="153" customWidth="1"/>
    <col min="6666" max="6666" width="11" style="153" bestFit="1" customWidth="1"/>
    <col min="6667" max="6912" width="9.140625" style="153"/>
    <col min="6913" max="6913" width="14.28515625" style="153" customWidth="1"/>
    <col min="6914" max="6914" width="41.140625" style="153" customWidth="1"/>
    <col min="6915" max="6915" width="15.28515625" style="153" customWidth="1"/>
    <col min="6916" max="6916" width="17.85546875" style="153" customWidth="1"/>
    <col min="6917" max="6917" width="18.7109375" style="153" customWidth="1"/>
    <col min="6918" max="6918" width="28.42578125" style="153" customWidth="1"/>
    <col min="6919" max="6919" width="6.28515625" style="153" customWidth="1"/>
    <col min="6920" max="6920" width="13.28515625" style="153" customWidth="1"/>
    <col min="6921" max="6921" width="11" style="153" customWidth="1"/>
    <col min="6922" max="6922" width="11" style="153" bestFit="1" customWidth="1"/>
    <col min="6923" max="7168" width="9.140625" style="153"/>
    <col min="7169" max="7169" width="14.28515625" style="153" customWidth="1"/>
    <col min="7170" max="7170" width="41.140625" style="153" customWidth="1"/>
    <col min="7171" max="7171" width="15.28515625" style="153" customWidth="1"/>
    <col min="7172" max="7172" width="17.85546875" style="153" customWidth="1"/>
    <col min="7173" max="7173" width="18.7109375" style="153" customWidth="1"/>
    <col min="7174" max="7174" width="28.42578125" style="153" customWidth="1"/>
    <col min="7175" max="7175" width="6.28515625" style="153" customWidth="1"/>
    <col min="7176" max="7176" width="13.28515625" style="153" customWidth="1"/>
    <col min="7177" max="7177" width="11" style="153" customWidth="1"/>
    <col min="7178" max="7178" width="11" style="153" bestFit="1" customWidth="1"/>
    <col min="7179" max="7424" width="9.140625" style="153"/>
    <col min="7425" max="7425" width="14.28515625" style="153" customWidth="1"/>
    <col min="7426" max="7426" width="41.140625" style="153" customWidth="1"/>
    <col min="7427" max="7427" width="15.28515625" style="153" customWidth="1"/>
    <col min="7428" max="7428" width="17.85546875" style="153" customWidth="1"/>
    <col min="7429" max="7429" width="18.7109375" style="153" customWidth="1"/>
    <col min="7430" max="7430" width="28.42578125" style="153" customWidth="1"/>
    <col min="7431" max="7431" width="6.28515625" style="153" customWidth="1"/>
    <col min="7432" max="7432" width="13.28515625" style="153" customWidth="1"/>
    <col min="7433" max="7433" width="11" style="153" customWidth="1"/>
    <col min="7434" max="7434" width="11" style="153" bestFit="1" customWidth="1"/>
    <col min="7435" max="7680" width="9.140625" style="153"/>
    <col min="7681" max="7681" width="14.28515625" style="153" customWidth="1"/>
    <col min="7682" max="7682" width="41.140625" style="153" customWidth="1"/>
    <col min="7683" max="7683" width="15.28515625" style="153" customWidth="1"/>
    <col min="7684" max="7684" width="17.85546875" style="153" customWidth="1"/>
    <col min="7685" max="7685" width="18.7109375" style="153" customWidth="1"/>
    <col min="7686" max="7686" width="28.42578125" style="153" customWidth="1"/>
    <col min="7687" max="7687" width="6.28515625" style="153" customWidth="1"/>
    <col min="7688" max="7688" width="13.28515625" style="153" customWidth="1"/>
    <col min="7689" max="7689" width="11" style="153" customWidth="1"/>
    <col min="7690" max="7690" width="11" style="153" bestFit="1" customWidth="1"/>
    <col min="7691" max="7936" width="9.140625" style="153"/>
    <col min="7937" max="7937" width="14.28515625" style="153" customWidth="1"/>
    <col min="7938" max="7938" width="41.140625" style="153" customWidth="1"/>
    <col min="7939" max="7939" width="15.28515625" style="153" customWidth="1"/>
    <col min="7940" max="7940" width="17.85546875" style="153" customWidth="1"/>
    <col min="7941" max="7941" width="18.7109375" style="153" customWidth="1"/>
    <col min="7942" max="7942" width="28.42578125" style="153" customWidth="1"/>
    <col min="7943" max="7943" width="6.28515625" style="153" customWidth="1"/>
    <col min="7944" max="7944" width="13.28515625" style="153" customWidth="1"/>
    <col min="7945" max="7945" width="11" style="153" customWidth="1"/>
    <col min="7946" max="7946" width="11" style="153" bestFit="1" customWidth="1"/>
    <col min="7947" max="8192" width="9.140625" style="153"/>
    <col min="8193" max="8193" width="14.28515625" style="153" customWidth="1"/>
    <col min="8194" max="8194" width="41.140625" style="153" customWidth="1"/>
    <col min="8195" max="8195" width="15.28515625" style="153" customWidth="1"/>
    <col min="8196" max="8196" width="17.85546875" style="153" customWidth="1"/>
    <col min="8197" max="8197" width="18.7109375" style="153" customWidth="1"/>
    <col min="8198" max="8198" width="28.42578125" style="153" customWidth="1"/>
    <col min="8199" max="8199" width="6.28515625" style="153" customWidth="1"/>
    <col min="8200" max="8200" width="13.28515625" style="153" customWidth="1"/>
    <col min="8201" max="8201" width="11" style="153" customWidth="1"/>
    <col min="8202" max="8202" width="11" style="153" bestFit="1" customWidth="1"/>
    <col min="8203" max="8448" width="9.140625" style="153"/>
    <col min="8449" max="8449" width="14.28515625" style="153" customWidth="1"/>
    <col min="8450" max="8450" width="41.140625" style="153" customWidth="1"/>
    <col min="8451" max="8451" width="15.28515625" style="153" customWidth="1"/>
    <col min="8452" max="8452" width="17.85546875" style="153" customWidth="1"/>
    <col min="8453" max="8453" width="18.7109375" style="153" customWidth="1"/>
    <col min="8454" max="8454" width="28.42578125" style="153" customWidth="1"/>
    <col min="8455" max="8455" width="6.28515625" style="153" customWidth="1"/>
    <col min="8456" max="8456" width="13.28515625" style="153" customWidth="1"/>
    <col min="8457" max="8457" width="11" style="153" customWidth="1"/>
    <col min="8458" max="8458" width="11" style="153" bestFit="1" customWidth="1"/>
    <col min="8459" max="8704" width="9.140625" style="153"/>
    <col min="8705" max="8705" width="14.28515625" style="153" customWidth="1"/>
    <col min="8706" max="8706" width="41.140625" style="153" customWidth="1"/>
    <col min="8707" max="8707" width="15.28515625" style="153" customWidth="1"/>
    <col min="8708" max="8708" width="17.85546875" style="153" customWidth="1"/>
    <col min="8709" max="8709" width="18.7109375" style="153" customWidth="1"/>
    <col min="8710" max="8710" width="28.42578125" style="153" customWidth="1"/>
    <col min="8711" max="8711" width="6.28515625" style="153" customWidth="1"/>
    <col min="8712" max="8712" width="13.28515625" style="153" customWidth="1"/>
    <col min="8713" max="8713" width="11" style="153" customWidth="1"/>
    <col min="8714" max="8714" width="11" style="153" bestFit="1" customWidth="1"/>
    <col min="8715" max="8960" width="9.140625" style="153"/>
    <col min="8961" max="8961" width="14.28515625" style="153" customWidth="1"/>
    <col min="8962" max="8962" width="41.140625" style="153" customWidth="1"/>
    <col min="8963" max="8963" width="15.28515625" style="153" customWidth="1"/>
    <col min="8964" max="8964" width="17.85546875" style="153" customWidth="1"/>
    <col min="8965" max="8965" width="18.7109375" style="153" customWidth="1"/>
    <col min="8966" max="8966" width="28.42578125" style="153" customWidth="1"/>
    <col min="8967" max="8967" width="6.28515625" style="153" customWidth="1"/>
    <col min="8968" max="8968" width="13.28515625" style="153" customWidth="1"/>
    <col min="8969" max="8969" width="11" style="153" customWidth="1"/>
    <col min="8970" max="8970" width="11" style="153" bestFit="1" customWidth="1"/>
    <col min="8971" max="9216" width="9.140625" style="153"/>
    <col min="9217" max="9217" width="14.28515625" style="153" customWidth="1"/>
    <col min="9218" max="9218" width="41.140625" style="153" customWidth="1"/>
    <col min="9219" max="9219" width="15.28515625" style="153" customWidth="1"/>
    <col min="9220" max="9220" width="17.85546875" style="153" customWidth="1"/>
    <col min="9221" max="9221" width="18.7109375" style="153" customWidth="1"/>
    <col min="9222" max="9222" width="28.42578125" style="153" customWidth="1"/>
    <col min="9223" max="9223" width="6.28515625" style="153" customWidth="1"/>
    <col min="9224" max="9224" width="13.28515625" style="153" customWidth="1"/>
    <col min="9225" max="9225" width="11" style="153" customWidth="1"/>
    <col min="9226" max="9226" width="11" style="153" bestFit="1" customWidth="1"/>
    <col min="9227" max="9472" width="9.140625" style="153"/>
    <col min="9473" max="9473" width="14.28515625" style="153" customWidth="1"/>
    <col min="9474" max="9474" width="41.140625" style="153" customWidth="1"/>
    <col min="9475" max="9475" width="15.28515625" style="153" customWidth="1"/>
    <col min="9476" max="9476" width="17.85546875" style="153" customWidth="1"/>
    <col min="9477" max="9477" width="18.7109375" style="153" customWidth="1"/>
    <col min="9478" max="9478" width="28.42578125" style="153" customWidth="1"/>
    <col min="9479" max="9479" width="6.28515625" style="153" customWidth="1"/>
    <col min="9480" max="9480" width="13.28515625" style="153" customWidth="1"/>
    <col min="9481" max="9481" width="11" style="153" customWidth="1"/>
    <col min="9482" max="9482" width="11" style="153" bestFit="1" customWidth="1"/>
    <col min="9483" max="9728" width="9.140625" style="153"/>
    <col min="9729" max="9729" width="14.28515625" style="153" customWidth="1"/>
    <col min="9730" max="9730" width="41.140625" style="153" customWidth="1"/>
    <col min="9731" max="9731" width="15.28515625" style="153" customWidth="1"/>
    <col min="9732" max="9732" width="17.85546875" style="153" customWidth="1"/>
    <col min="9733" max="9733" width="18.7109375" style="153" customWidth="1"/>
    <col min="9734" max="9734" width="28.42578125" style="153" customWidth="1"/>
    <col min="9735" max="9735" width="6.28515625" style="153" customWidth="1"/>
    <col min="9736" max="9736" width="13.28515625" style="153" customWidth="1"/>
    <col min="9737" max="9737" width="11" style="153" customWidth="1"/>
    <col min="9738" max="9738" width="11" style="153" bestFit="1" customWidth="1"/>
    <col min="9739" max="9984" width="9.140625" style="153"/>
    <col min="9985" max="9985" width="14.28515625" style="153" customWidth="1"/>
    <col min="9986" max="9986" width="41.140625" style="153" customWidth="1"/>
    <col min="9987" max="9987" width="15.28515625" style="153" customWidth="1"/>
    <col min="9988" max="9988" width="17.85546875" style="153" customWidth="1"/>
    <col min="9989" max="9989" width="18.7109375" style="153" customWidth="1"/>
    <col min="9990" max="9990" width="28.42578125" style="153" customWidth="1"/>
    <col min="9991" max="9991" width="6.28515625" style="153" customWidth="1"/>
    <col min="9992" max="9992" width="13.28515625" style="153" customWidth="1"/>
    <col min="9993" max="9993" width="11" style="153" customWidth="1"/>
    <col min="9994" max="9994" width="11" style="153" bestFit="1" customWidth="1"/>
    <col min="9995" max="10240" width="9.140625" style="153"/>
    <col min="10241" max="10241" width="14.28515625" style="153" customWidth="1"/>
    <col min="10242" max="10242" width="41.140625" style="153" customWidth="1"/>
    <col min="10243" max="10243" width="15.28515625" style="153" customWidth="1"/>
    <col min="10244" max="10244" width="17.85546875" style="153" customWidth="1"/>
    <col min="10245" max="10245" width="18.7109375" style="153" customWidth="1"/>
    <col min="10246" max="10246" width="28.42578125" style="153" customWidth="1"/>
    <col min="10247" max="10247" width="6.28515625" style="153" customWidth="1"/>
    <col min="10248" max="10248" width="13.28515625" style="153" customWidth="1"/>
    <col min="10249" max="10249" width="11" style="153" customWidth="1"/>
    <col min="10250" max="10250" width="11" style="153" bestFit="1" customWidth="1"/>
    <col min="10251" max="10496" width="9.140625" style="153"/>
    <col min="10497" max="10497" width="14.28515625" style="153" customWidth="1"/>
    <col min="10498" max="10498" width="41.140625" style="153" customWidth="1"/>
    <col min="10499" max="10499" width="15.28515625" style="153" customWidth="1"/>
    <col min="10500" max="10500" width="17.85546875" style="153" customWidth="1"/>
    <col min="10501" max="10501" width="18.7109375" style="153" customWidth="1"/>
    <col min="10502" max="10502" width="28.42578125" style="153" customWidth="1"/>
    <col min="10503" max="10503" width="6.28515625" style="153" customWidth="1"/>
    <col min="10504" max="10504" width="13.28515625" style="153" customWidth="1"/>
    <col min="10505" max="10505" width="11" style="153" customWidth="1"/>
    <col min="10506" max="10506" width="11" style="153" bestFit="1" customWidth="1"/>
    <col min="10507" max="10752" width="9.140625" style="153"/>
    <col min="10753" max="10753" width="14.28515625" style="153" customWidth="1"/>
    <col min="10754" max="10754" width="41.140625" style="153" customWidth="1"/>
    <col min="10755" max="10755" width="15.28515625" style="153" customWidth="1"/>
    <col min="10756" max="10756" width="17.85546875" style="153" customWidth="1"/>
    <col min="10757" max="10757" width="18.7109375" style="153" customWidth="1"/>
    <col min="10758" max="10758" width="28.42578125" style="153" customWidth="1"/>
    <col min="10759" max="10759" width="6.28515625" style="153" customWidth="1"/>
    <col min="10760" max="10760" width="13.28515625" style="153" customWidth="1"/>
    <col min="10761" max="10761" width="11" style="153" customWidth="1"/>
    <col min="10762" max="10762" width="11" style="153" bestFit="1" customWidth="1"/>
    <col min="10763" max="11008" width="9.140625" style="153"/>
    <col min="11009" max="11009" width="14.28515625" style="153" customWidth="1"/>
    <col min="11010" max="11010" width="41.140625" style="153" customWidth="1"/>
    <col min="11011" max="11011" width="15.28515625" style="153" customWidth="1"/>
    <col min="11012" max="11012" width="17.85546875" style="153" customWidth="1"/>
    <col min="11013" max="11013" width="18.7109375" style="153" customWidth="1"/>
    <col min="11014" max="11014" width="28.42578125" style="153" customWidth="1"/>
    <col min="11015" max="11015" width="6.28515625" style="153" customWidth="1"/>
    <col min="11016" max="11016" width="13.28515625" style="153" customWidth="1"/>
    <col min="11017" max="11017" width="11" style="153" customWidth="1"/>
    <col min="11018" max="11018" width="11" style="153" bestFit="1" customWidth="1"/>
    <col min="11019" max="11264" width="9.140625" style="153"/>
    <col min="11265" max="11265" width="14.28515625" style="153" customWidth="1"/>
    <col min="11266" max="11266" width="41.140625" style="153" customWidth="1"/>
    <col min="11267" max="11267" width="15.28515625" style="153" customWidth="1"/>
    <col min="11268" max="11268" width="17.85546875" style="153" customWidth="1"/>
    <col min="11269" max="11269" width="18.7109375" style="153" customWidth="1"/>
    <col min="11270" max="11270" width="28.42578125" style="153" customWidth="1"/>
    <col min="11271" max="11271" width="6.28515625" style="153" customWidth="1"/>
    <col min="11272" max="11272" width="13.28515625" style="153" customWidth="1"/>
    <col min="11273" max="11273" width="11" style="153" customWidth="1"/>
    <col min="11274" max="11274" width="11" style="153" bestFit="1" customWidth="1"/>
    <col min="11275" max="11520" width="9.140625" style="153"/>
    <col min="11521" max="11521" width="14.28515625" style="153" customWidth="1"/>
    <col min="11522" max="11522" width="41.140625" style="153" customWidth="1"/>
    <col min="11523" max="11523" width="15.28515625" style="153" customWidth="1"/>
    <col min="11524" max="11524" width="17.85546875" style="153" customWidth="1"/>
    <col min="11525" max="11525" width="18.7109375" style="153" customWidth="1"/>
    <col min="11526" max="11526" width="28.42578125" style="153" customWidth="1"/>
    <col min="11527" max="11527" width="6.28515625" style="153" customWidth="1"/>
    <col min="11528" max="11528" width="13.28515625" style="153" customWidth="1"/>
    <col min="11529" max="11529" width="11" style="153" customWidth="1"/>
    <col min="11530" max="11530" width="11" style="153" bestFit="1" customWidth="1"/>
    <col min="11531" max="11776" width="9.140625" style="153"/>
    <col min="11777" max="11777" width="14.28515625" style="153" customWidth="1"/>
    <col min="11778" max="11778" width="41.140625" style="153" customWidth="1"/>
    <col min="11779" max="11779" width="15.28515625" style="153" customWidth="1"/>
    <col min="11780" max="11780" width="17.85546875" style="153" customWidth="1"/>
    <col min="11781" max="11781" width="18.7109375" style="153" customWidth="1"/>
    <col min="11782" max="11782" width="28.42578125" style="153" customWidth="1"/>
    <col min="11783" max="11783" width="6.28515625" style="153" customWidth="1"/>
    <col min="11784" max="11784" width="13.28515625" style="153" customWidth="1"/>
    <col min="11785" max="11785" width="11" style="153" customWidth="1"/>
    <col min="11786" max="11786" width="11" style="153" bestFit="1" customWidth="1"/>
    <col min="11787" max="12032" width="9.140625" style="153"/>
    <col min="12033" max="12033" width="14.28515625" style="153" customWidth="1"/>
    <col min="12034" max="12034" width="41.140625" style="153" customWidth="1"/>
    <col min="12035" max="12035" width="15.28515625" style="153" customWidth="1"/>
    <col min="12036" max="12036" width="17.85546875" style="153" customWidth="1"/>
    <col min="12037" max="12037" width="18.7109375" style="153" customWidth="1"/>
    <col min="12038" max="12038" width="28.42578125" style="153" customWidth="1"/>
    <col min="12039" max="12039" width="6.28515625" style="153" customWidth="1"/>
    <col min="12040" max="12040" width="13.28515625" style="153" customWidth="1"/>
    <col min="12041" max="12041" width="11" style="153" customWidth="1"/>
    <col min="12042" max="12042" width="11" style="153" bestFit="1" customWidth="1"/>
    <col min="12043" max="12288" width="9.140625" style="153"/>
    <col min="12289" max="12289" width="14.28515625" style="153" customWidth="1"/>
    <col min="12290" max="12290" width="41.140625" style="153" customWidth="1"/>
    <col min="12291" max="12291" width="15.28515625" style="153" customWidth="1"/>
    <col min="12292" max="12292" width="17.85546875" style="153" customWidth="1"/>
    <col min="12293" max="12293" width="18.7109375" style="153" customWidth="1"/>
    <col min="12294" max="12294" width="28.42578125" style="153" customWidth="1"/>
    <col min="12295" max="12295" width="6.28515625" style="153" customWidth="1"/>
    <col min="12296" max="12296" width="13.28515625" style="153" customWidth="1"/>
    <col min="12297" max="12297" width="11" style="153" customWidth="1"/>
    <col min="12298" max="12298" width="11" style="153" bestFit="1" customWidth="1"/>
    <col min="12299" max="12544" width="9.140625" style="153"/>
    <col min="12545" max="12545" width="14.28515625" style="153" customWidth="1"/>
    <col min="12546" max="12546" width="41.140625" style="153" customWidth="1"/>
    <col min="12547" max="12547" width="15.28515625" style="153" customWidth="1"/>
    <col min="12548" max="12548" width="17.85546875" style="153" customWidth="1"/>
    <col min="12549" max="12549" width="18.7109375" style="153" customWidth="1"/>
    <col min="12550" max="12550" width="28.42578125" style="153" customWidth="1"/>
    <col min="12551" max="12551" width="6.28515625" style="153" customWidth="1"/>
    <col min="12552" max="12552" width="13.28515625" style="153" customWidth="1"/>
    <col min="12553" max="12553" width="11" style="153" customWidth="1"/>
    <col min="12554" max="12554" width="11" style="153" bestFit="1" customWidth="1"/>
    <col min="12555" max="12800" width="9.140625" style="153"/>
    <col min="12801" max="12801" width="14.28515625" style="153" customWidth="1"/>
    <col min="12802" max="12802" width="41.140625" style="153" customWidth="1"/>
    <col min="12803" max="12803" width="15.28515625" style="153" customWidth="1"/>
    <col min="12804" max="12804" width="17.85546875" style="153" customWidth="1"/>
    <col min="12805" max="12805" width="18.7109375" style="153" customWidth="1"/>
    <col min="12806" max="12806" width="28.42578125" style="153" customWidth="1"/>
    <col min="12807" max="12807" width="6.28515625" style="153" customWidth="1"/>
    <col min="12808" max="12808" width="13.28515625" style="153" customWidth="1"/>
    <col min="12809" max="12809" width="11" style="153" customWidth="1"/>
    <col min="12810" max="12810" width="11" style="153" bestFit="1" customWidth="1"/>
    <col min="12811" max="13056" width="9.140625" style="153"/>
    <col min="13057" max="13057" width="14.28515625" style="153" customWidth="1"/>
    <col min="13058" max="13058" width="41.140625" style="153" customWidth="1"/>
    <col min="13059" max="13059" width="15.28515625" style="153" customWidth="1"/>
    <col min="13060" max="13060" width="17.85546875" style="153" customWidth="1"/>
    <col min="13061" max="13061" width="18.7109375" style="153" customWidth="1"/>
    <col min="13062" max="13062" width="28.42578125" style="153" customWidth="1"/>
    <col min="13063" max="13063" width="6.28515625" style="153" customWidth="1"/>
    <col min="13064" max="13064" width="13.28515625" style="153" customWidth="1"/>
    <col min="13065" max="13065" width="11" style="153" customWidth="1"/>
    <col min="13066" max="13066" width="11" style="153" bestFit="1" customWidth="1"/>
    <col min="13067" max="13312" width="9.140625" style="153"/>
    <col min="13313" max="13313" width="14.28515625" style="153" customWidth="1"/>
    <col min="13314" max="13314" width="41.140625" style="153" customWidth="1"/>
    <col min="13315" max="13315" width="15.28515625" style="153" customWidth="1"/>
    <col min="13316" max="13316" width="17.85546875" style="153" customWidth="1"/>
    <col min="13317" max="13317" width="18.7109375" style="153" customWidth="1"/>
    <col min="13318" max="13318" width="28.42578125" style="153" customWidth="1"/>
    <col min="13319" max="13319" width="6.28515625" style="153" customWidth="1"/>
    <col min="13320" max="13320" width="13.28515625" style="153" customWidth="1"/>
    <col min="13321" max="13321" width="11" style="153" customWidth="1"/>
    <col min="13322" max="13322" width="11" style="153" bestFit="1" customWidth="1"/>
    <col min="13323" max="13568" width="9.140625" style="153"/>
    <col min="13569" max="13569" width="14.28515625" style="153" customWidth="1"/>
    <col min="13570" max="13570" width="41.140625" style="153" customWidth="1"/>
    <col min="13571" max="13571" width="15.28515625" style="153" customWidth="1"/>
    <col min="13572" max="13572" width="17.85546875" style="153" customWidth="1"/>
    <col min="13573" max="13573" width="18.7109375" style="153" customWidth="1"/>
    <col min="13574" max="13574" width="28.42578125" style="153" customWidth="1"/>
    <col min="13575" max="13575" width="6.28515625" style="153" customWidth="1"/>
    <col min="13576" max="13576" width="13.28515625" style="153" customWidth="1"/>
    <col min="13577" max="13577" width="11" style="153" customWidth="1"/>
    <col min="13578" max="13578" width="11" style="153" bestFit="1" customWidth="1"/>
    <col min="13579" max="13824" width="9.140625" style="153"/>
    <col min="13825" max="13825" width="14.28515625" style="153" customWidth="1"/>
    <col min="13826" max="13826" width="41.140625" style="153" customWidth="1"/>
    <col min="13827" max="13827" width="15.28515625" style="153" customWidth="1"/>
    <col min="13828" max="13828" width="17.85546875" style="153" customWidth="1"/>
    <col min="13829" max="13829" width="18.7109375" style="153" customWidth="1"/>
    <col min="13830" max="13830" width="28.42578125" style="153" customWidth="1"/>
    <col min="13831" max="13831" width="6.28515625" style="153" customWidth="1"/>
    <col min="13832" max="13832" width="13.28515625" style="153" customWidth="1"/>
    <col min="13833" max="13833" width="11" style="153" customWidth="1"/>
    <col min="13834" max="13834" width="11" style="153" bestFit="1" customWidth="1"/>
    <col min="13835" max="14080" width="9.140625" style="153"/>
    <col min="14081" max="14081" width="14.28515625" style="153" customWidth="1"/>
    <col min="14082" max="14082" width="41.140625" style="153" customWidth="1"/>
    <col min="14083" max="14083" width="15.28515625" style="153" customWidth="1"/>
    <col min="14084" max="14084" width="17.85546875" style="153" customWidth="1"/>
    <col min="14085" max="14085" width="18.7109375" style="153" customWidth="1"/>
    <col min="14086" max="14086" width="28.42578125" style="153" customWidth="1"/>
    <col min="14087" max="14087" width="6.28515625" style="153" customWidth="1"/>
    <col min="14088" max="14088" width="13.28515625" style="153" customWidth="1"/>
    <col min="14089" max="14089" width="11" style="153" customWidth="1"/>
    <col min="14090" max="14090" width="11" style="153" bestFit="1" customWidth="1"/>
    <col min="14091" max="14336" width="9.140625" style="153"/>
    <col min="14337" max="14337" width="14.28515625" style="153" customWidth="1"/>
    <col min="14338" max="14338" width="41.140625" style="153" customWidth="1"/>
    <col min="14339" max="14339" width="15.28515625" style="153" customWidth="1"/>
    <col min="14340" max="14340" width="17.85546875" style="153" customWidth="1"/>
    <col min="14341" max="14341" width="18.7109375" style="153" customWidth="1"/>
    <col min="14342" max="14342" width="28.42578125" style="153" customWidth="1"/>
    <col min="14343" max="14343" width="6.28515625" style="153" customWidth="1"/>
    <col min="14344" max="14344" width="13.28515625" style="153" customWidth="1"/>
    <col min="14345" max="14345" width="11" style="153" customWidth="1"/>
    <col min="14346" max="14346" width="11" style="153" bestFit="1" customWidth="1"/>
    <col min="14347" max="14592" width="9.140625" style="153"/>
    <col min="14593" max="14593" width="14.28515625" style="153" customWidth="1"/>
    <col min="14594" max="14594" width="41.140625" style="153" customWidth="1"/>
    <col min="14595" max="14595" width="15.28515625" style="153" customWidth="1"/>
    <col min="14596" max="14596" width="17.85546875" style="153" customWidth="1"/>
    <col min="14597" max="14597" width="18.7109375" style="153" customWidth="1"/>
    <col min="14598" max="14598" width="28.42578125" style="153" customWidth="1"/>
    <col min="14599" max="14599" width="6.28515625" style="153" customWidth="1"/>
    <col min="14600" max="14600" width="13.28515625" style="153" customWidth="1"/>
    <col min="14601" max="14601" width="11" style="153" customWidth="1"/>
    <col min="14602" max="14602" width="11" style="153" bestFit="1" customWidth="1"/>
    <col min="14603" max="14848" width="9.140625" style="153"/>
    <col min="14849" max="14849" width="14.28515625" style="153" customWidth="1"/>
    <col min="14850" max="14850" width="41.140625" style="153" customWidth="1"/>
    <col min="14851" max="14851" width="15.28515625" style="153" customWidth="1"/>
    <col min="14852" max="14852" width="17.85546875" style="153" customWidth="1"/>
    <col min="14853" max="14853" width="18.7109375" style="153" customWidth="1"/>
    <col min="14854" max="14854" width="28.42578125" style="153" customWidth="1"/>
    <col min="14855" max="14855" width="6.28515625" style="153" customWidth="1"/>
    <col min="14856" max="14856" width="13.28515625" style="153" customWidth="1"/>
    <col min="14857" max="14857" width="11" style="153" customWidth="1"/>
    <col min="14858" max="14858" width="11" style="153" bestFit="1" customWidth="1"/>
    <col min="14859" max="15104" width="9.140625" style="153"/>
    <col min="15105" max="15105" width="14.28515625" style="153" customWidth="1"/>
    <col min="15106" max="15106" width="41.140625" style="153" customWidth="1"/>
    <col min="15107" max="15107" width="15.28515625" style="153" customWidth="1"/>
    <col min="15108" max="15108" width="17.85546875" style="153" customWidth="1"/>
    <col min="15109" max="15109" width="18.7109375" style="153" customWidth="1"/>
    <col min="15110" max="15110" width="28.42578125" style="153" customWidth="1"/>
    <col min="15111" max="15111" width="6.28515625" style="153" customWidth="1"/>
    <col min="15112" max="15112" width="13.28515625" style="153" customWidth="1"/>
    <col min="15113" max="15113" width="11" style="153" customWidth="1"/>
    <col min="15114" max="15114" width="11" style="153" bestFit="1" customWidth="1"/>
    <col min="15115" max="15360" width="9.140625" style="153"/>
    <col min="15361" max="15361" width="14.28515625" style="153" customWidth="1"/>
    <col min="15362" max="15362" width="41.140625" style="153" customWidth="1"/>
    <col min="15363" max="15363" width="15.28515625" style="153" customWidth="1"/>
    <col min="15364" max="15364" width="17.85546875" style="153" customWidth="1"/>
    <col min="15365" max="15365" width="18.7109375" style="153" customWidth="1"/>
    <col min="15366" max="15366" width="28.42578125" style="153" customWidth="1"/>
    <col min="15367" max="15367" width="6.28515625" style="153" customWidth="1"/>
    <col min="15368" max="15368" width="13.28515625" style="153" customWidth="1"/>
    <col min="15369" max="15369" width="11" style="153" customWidth="1"/>
    <col min="15370" max="15370" width="11" style="153" bestFit="1" customWidth="1"/>
    <col min="15371" max="15616" width="9.140625" style="153"/>
    <col min="15617" max="15617" width="14.28515625" style="153" customWidth="1"/>
    <col min="15618" max="15618" width="41.140625" style="153" customWidth="1"/>
    <col min="15619" max="15619" width="15.28515625" style="153" customWidth="1"/>
    <col min="15620" max="15620" width="17.85546875" style="153" customWidth="1"/>
    <col min="15621" max="15621" width="18.7109375" style="153" customWidth="1"/>
    <col min="15622" max="15622" width="28.42578125" style="153" customWidth="1"/>
    <col min="15623" max="15623" width="6.28515625" style="153" customWidth="1"/>
    <col min="15624" max="15624" width="13.28515625" style="153" customWidth="1"/>
    <col min="15625" max="15625" width="11" style="153" customWidth="1"/>
    <col min="15626" max="15626" width="11" style="153" bestFit="1" customWidth="1"/>
    <col min="15627" max="15872" width="9.140625" style="153"/>
    <col min="15873" max="15873" width="14.28515625" style="153" customWidth="1"/>
    <col min="15874" max="15874" width="41.140625" style="153" customWidth="1"/>
    <col min="15875" max="15875" width="15.28515625" style="153" customWidth="1"/>
    <col min="15876" max="15876" width="17.85546875" style="153" customWidth="1"/>
    <col min="15877" max="15877" width="18.7109375" style="153" customWidth="1"/>
    <col min="15878" max="15878" width="28.42578125" style="153" customWidth="1"/>
    <col min="15879" max="15879" width="6.28515625" style="153" customWidth="1"/>
    <col min="15880" max="15880" width="13.28515625" style="153" customWidth="1"/>
    <col min="15881" max="15881" width="11" style="153" customWidth="1"/>
    <col min="15882" max="15882" width="11" style="153" bestFit="1" customWidth="1"/>
    <col min="15883" max="16128" width="9.140625" style="153"/>
    <col min="16129" max="16129" width="14.28515625" style="153" customWidth="1"/>
    <col min="16130" max="16130" width="41.140625" style="153" customWidth="1"/>
    <col min="16131" max="16131" width="15.28515625" style="153" customWidth="1"/>
    <col min="16132" max="16132" width="17.85546875" style="153" customWidth="1"/>
    <col min="16133" max="16133" width="18.7109375" style="153" customWidth="1"/>
    <col min="16134" max="16134" width="28.42578125" style="153" customWidth="1"/>
    <col min="16135" max="16135" width="6.28515625" style="153" customWidth="1"/>
    <col min="16136" max="16136" width="13.28515625" style="153" customWidth="1"/>
    <col min="16137" max="16137" width="11" style="153" customWidth="1"/>
    <col min="16138" max="16138" width="11" style="153" bestFit="1" customWidth="1"/>
    <col min="16139" max="16384" width="9.140625" style="153"/>
  </cols>
  <sheetData>
    <row r="1" spans="1:11" ht="15.75" x14ac:dyDescent="0.25">
      <c r="A1" s="186"/>
      <c r="B1" s="186"/>
      <c r="C1" s="186"/>
      <c r="D1" s="186"/>
      <c r="E1" s="186"/>
      <c r="F1" s="186"/>
      <c r="G1" s="186"/>
      <c r="H1" s="186"/>
      <c r="I1" s="186"/>
      <c r="J1" s="186"/>
      <c r="K1" s="186"/>
    </row>
    <row r="2" spans="1:11" ht="19.5" customHeight="1" x14ac:dyDescent="0.25">
      <c r="A2" s="186"/>
      <c r="B2" s="2004" t="s">
        <v>726</v>
      </c>
      <c r="C2" s="2004"/>
      <c r="D2" s="2004"/>
      <c r="E2" s="2004"/>
      <c r="F2" s="2004"/>
      <c r="G2" s="196"/>
      <c r="H2" s="521"/>
      <c r="I2" s="521"/>
      <c r="J2" s="521"/>
      <c r="K2" s="186"/>
    </row>
    <row r="3" spans="1:11" ht="23.25" customHeight="1" x14ac:dyDescent="0.25">
      <c r="A3" s="196"/>
      <c r="B3" s="2005" t="s">
        <v>1488</v>
      </c>
      <c r="C3" s="2005"/>
      <c r="D3" s="2005"/>
      <c r="E3" s="2005"/>
      <c r="F3" s="2005"/>
      <c r="G3" s="196"/>
      <c r="H3" s="153" t="s">
        <v>1279</v>
      </c>
      <c r="I3" s="521"/>
      <c r="J3" s="521"/>
      <c r="K3" s="186"/>
    </row>
    <row r="4" spans="1:11" ht="16.5" thickBot="1" x14ac:dyDescent="0.3">
      <c r="A4" s="521"/>
      <c r="B4" s="521"/>
      <c r="C4" s="521"/>
      <c r="D4" s="521"/>
      <c r="E4" s="521"/>
      <c r="F4" s="521"/>
      <c r="G4" s="521"/>
      <c r="H4" s="521"/>
      <c r="I4" s="521"/>
      <c r="J4" s="521"/>
      <c r="K4" s="186"/>
    </row>
    <row r="5" spans="1:11" ht="20.25" customHeight="1" thickBot="1" x14ac:dyDescent="0.3">
      <c r="A5" s="521"/>
      <c r="B5" s="225" t="s">
        <v>6</v>
      </c>
      <c r="C5" s="2006" t="s">
        <v>596</v>
      </c>
      <c r="D5" s="2006"/>
      <c r="E5" s="2006"/>
      <c r="F5" s="2006"/>
      <c r="G5" s="521"/>
      <c r="H5" s="521"/>
      <c r="I5" s="521"/>
      <c r="J5" s="521"/>
      <c r="K5" s="186"/>
    </row>
    <row r="6" spans="1:11" ht="20.25" customHeight="1" thickBot="1" x14ac:dyDescent="0.3">
      <c r="A6" s="521"/>
      <c r="B6" s="225" t="s">
        <v>8</v>
      </c>
      <c r="C6" s="2007" t="s">
        <v>1311</v>
      </c>
      <c r="D6" s="2008"/>
      <c r="E6" s="2008"/>
      <c r="F6" s="2009"/>
      <c r="G6" s="521"/>
      <c r="H6" s="521"/>
      <c r="I6" s="521"/>
      <c r="J6" s="521"/>
      <c r="K6" s="186"/>
    </row>
    <row r="7" spans="1:11" ht="20.25" customHeight="1" thickBot="1" x14ac:dyDescent="0.3">
      <c r="A7" s="521"/>
      <c r="B7" s="225" t="s">
        <v>10</v>
      </c>
      <c r="C7" s="1958" t="s">
        <v>723</v>
      </c>
      <c r="D7" s="1960"/>
      <c r="E7" s="1960"/>
      <c r="F7" s="1961"/>
      <c r="G7" s="521"/>
      <c r="H7" s="521"/>
      <c r="I7" s="521"/>
      <c r="J7" s="521"/>
      <c r="K7" s="186"/>
    </row>
    <row r="8" spans="1:11" ht="20.25" customHeight="1" thickBot="1" x14ac:dyDescent="0.3">
      <c r="A8" s="521"/>
      <c r="B8" s="2001" t="s">
        <v>12</v>
      </c>
      <c r="C8" s="2002"/>
      <c r="D8" s="2002"/>
      <c r="E8" s="2002"/>
      <c r="F8" s="2003"/>
      <c r="G8" s="521"/>
      <c r="H8" s="521"/>
      <c r="I8" s="521"/>
      <c r="J8" s="521"/>
      <c r="K8" s="186"/>
    </row>
    <row r="9" spans="1:11" ht="15.75" x14ac:dyDescent="0.25">
      <c r="A9" s="521"/>
      <c r="B9" s="1987" t="s">
        <v>1487</v>
      </c>
      <c r="C9" s="1988"/>
      <c r="D9" s="1988"/>
      <c r="E9" s="1988"/>
      <c r="F9" s="1989"/>
      <c r="G9" s="521"/>
      <c r="H9" s="521"/>
      <c r="I9" s="521"/>
      <c r="J9" s="521"/>
      <c r="K9" s="186"/>
    </row>
    <row r="10" spans="1:11" ht="15.75" x14ac:dyDescent="0.25">
      <c r="A10" s="521"/>
      <c r="B10" s="1990"/>
      <c r="C10" s="1991"/>
      <c r="D10" s="1991"/>
      <c r="E10" s="1991"/>
      <c r="F10" s="1992"/>
      <c r="G10" s="521"/>
      <c r="H10" s="521"/>
      <c r="I10" s="521"/>
      <c r="J10" s="521"/>
      <c r="K10" s="186"/>
    </row>
    <row r="11" spans="1:11" ht="16.5" thickBot="1" x14ac:dyDescent="0.3">
      <c r="A11" s="521"/>
      <c r="B11" s="1993"/>
      <c r="C11" s="1994"/>
      <c r="D11" s="1994"/>
      <c r="E11" s="1994"/>
      <c r="F11" s="1995"/>
      <c r="G11" s="521"/>
      <c r="H11" s="521"/>
      <c r="I11" s="521"/>
      <c r="J11" s="521"/>
      <c r="K11" s="186"/>
    </row>
    <row r="12" spans="1:11" ht="67.5" customHeight="1" thickBot="1" x14ac:dyDescent="0.3">
      <c r="A12" s="521"/>
      <c r="B12" s="224" t="s">
        <v>14</v>
      </c>
      <c r="C12" s="1996" t="s">
        <v>1486</v>
      </c>
      <c r="D12" s="1997"/>
      <c r="E12" s="1997"/>
      <c r="F12" s="1998"/>
      <c r="G12" s="521"/>
      <c r="H12" s="521"/>
      <c r="I12" s="521"/>
      <c r="J12" s="521"/>
      <c r="K12" s="186"/>
    </row>
    <row r="13" spans="1:11" ht="27" customHeight="1" x14ac:dyDescent="0.25">
      <c r="A13" s="521"/>
      <c r="B13" s="1940" t="s">
        <v>16</v>
      </c>
      <c r="C13" s="223">
        <v>2026</v>
      </c>
      <c r="D13" s="223">
        <v>2027</v>
      </c>
      <c r="E13" s="223">
        <v>2028</v>
      </c>
      <c r="F13" s="223">
        <v>2029</v>
      </c>
      <c r="G13" s="521"/>
      <c r="H13" s="521"/>
      <c r="I13" s="521"/>
      <c r="J13" s="521"/>
      <c r="K13" s="186"/>
    </row>
    <row r="14" spans="1:11" ht="28.5" customHeight="1" thickBot="1" x14ac:dyDescent="0.3">
      <c r="A14" s="521"/>
      <c r="B14" s="1941"/>
      <c r="C14" s="561" t="s">
        <v>17</v>
      </c>
      <c r="D14" s="561" t="s">
        <v>18</v>
      </c>
      <c r="E14" s="561" t="s">
        <v>18</v>
      </c>
      <c r="F14" s="561" t="s">
        <v>18</v>
      </c>
      <c r="G14" s="521"/>
      <c r="H14" s="521"/>
      <c r="I14" s="521"/>
      <c r="J14" s="521"/>
      <c r="K14" s="186"/>
    </row>
    <row r="15" spans="1:11" ht="111" customHeight="1" thickBot="1" x14ac:dyDescent="0.3">
      <c r="A15" s="521"/>
      <c r="B15" s="560" t="s">
        <v>1485</v>
      </c>
      <c r="C15" s="553">
        <v>0.67</v>
      </c>
      <c r="D15" s="553">
        <v>0.65</v>
      </c>
      <c r="E15" s="553">
        <v>0.61</v>
      </c>
      <c r="F15" s="553">
        <v>0.57999999999999996</v>
      </c>
      <c r="G15" s="521"/>
      <c r="H15" s="521"/>
      <c r="I15" s="521"/>
      <c r="J15" s="521"/>
      <c r="K15" s="186"/>
    </row>
    <row r="16" spans="1:11" ht="55.5" customHeight="1" thickBot="1" x14ac:dyDescent="0.3">
      <c r="A16" s="521"/>
      <c r="B16" s="560" t="s">
        <v>1484</v>
      </c>
      <c r="C16" s="553">
        <v>0.7</v>
      </c>
      <c r="D16" s="553">
        <v>0.8</v>
      </c>
      <c r="E16" s="553">
        <v>0.81</v>
      </c>
      <c r="F16" s="553">
        <v>0.81</v>
      </c>
      <c r="G16" s="521"/>
      <c r="H16" s="521"/>
      <c r="I16" s="521"/>
      <c r="J16" s="521"/>
      <c r="K16" s="186"/>
    </row>
    <row r="17" spans="1:11" ht="55.5" customHeight="1" thickBot="1" x14ac:dyDescent="0.3">
      <c r="A17" s="521"/>
      <c r="B17" s="560" t="s">
        <v>1483</v>
      </c>
      <c r="C17" s="553">
        <v>0.22</v>
      </c>
      <c r="D17" s="553">
        <v>0.22</v>
      </c>
      <c r="E17" s="553">
        <v>0.22</v>
      </c>
      <c r="F17" s="553">
        <v>0.22</v>
      </c>
      <c r="G17" s="521"/>
      <c r="H17" s="521"/>
      <c r="I17" s="521"/>
      <c r="J17" s="521"/>
      <c r="K17" s="186"/>
    </row>
    <row r="18" spans="1:11" ht="65.25" customHeight="1" thickBot="1" x14ac:dyDescent="0.3">
      <c r="A18" s="521"/>
      <c r="B18" s="207" t="s">
        <v>718</v>
      </c>
      <c r="C18" s="1996" t="s">
        <v>1482</v>
      </c>
      <c r="D18" s="1999"/>
      <c r="E18" s="1999"/>
      <c r="F18" s="2000"/>
      <c r="G18" s="521"/>
      <c r="H18" s="521"/>
      <c r="I18" s="521"/>
      <c r="J18" s="521"/>
      <c r="K18" s="186"/>
    </row>
    <row r="19" spans="1:11" ht="24" customHeight="1" thickBot="1" x14ac:dyDescent="0.3">
      <c r="A19" s="521"/>
      <c r="B19" s="1958" t="s">
        <v>716</v>
      </c>
      <c r="C19" s="1960"/>
      <c r="D19" s="1960"/>
      <c r="E19" s="1960"/>
      <c r="F19" s="1961"/>
      <c r="G19" s="521"/>
      <c r="H19" s="521"/>
      <c r="I19" s="559"/>
      <c r="J19" s="521"/>
      <c r="K19" s="186"/>
    </row>
    <row r="20" spans="1:11" ht="27" customHeight="1" thickBot="1" x14ac:dyDescent="0.3">
      <c r="A20" s="521"/>
      <c r="B20" s="558"/>
      <c r="C20" s="557"/>
      <c r="D20" s="553" t="s">
        <v>1305</v>
      </c>
      <c r="E20" s="553" t="s">
        <v>1305</v>
      </c>
      <c r="F20" s="553" t="s">
        <v>1305</v>
      </c>
      <c r="G20" s="521"/>
      <c r="H20" s="556"/>
      <c r="I20" s="521"/>
      <c r="J20" s="521"/>
      <c r="K20" s="186"/>
    </row>
    <row r="21" spans="1:11" ht="108.75" customHeight="1" thickBot="1" x14ac:dyDescent="0.3">
      <c r="A21" s="521"/>
      <c r="B21" s="555" t="s">
        <v>1481</v>
      </c>
      <c r="C21" s="553">
        <v>0.67</v>
      </c>
      <c r="D21" s="553">
        <v>0.64</v>
      </c>
      <c r="E21" s="553">
        <v>0.62</v>
      </c>
      <c r="F21" s="553">
        <v>0.6</v>
      </c>
      <c r="G21" s="521"/>
      <c r="H21" s="521"/>
      <c r="I21" s="521"/>
      <c r="J21" s="521"/>
      <c r="K21" s="186"/>
    </row>
    <row r="22" spans="1:11" ht="69" customHeight="1" thickBot="1" x14ac:dyDescent="0.3">
      <c r="A22" s="521"/>
      <c r="B22" s="554" t="s">
        <v>1480</v>
      </c>
      <c r="C22" s="553">
        <v>0.7</v>
      </c>
      <c r="D22" s="553">
        <v>0.8</v>
      </c>
      <c r="E22" s="553">
        <v>0.81</v>
      </c>
      <c r="F22" s="553">
        <v>0.81</v>
      </c>
      <c r="G22" s="521"/>
      <c r="H22" s="521"/>
      <c r="I22" s="521"/>
      <c r="J22" s="521"/>
      <c r="K22" s="186"/>
    </row>
    <row r="23" spans="1:11" ht="27" customHeight="1" thickBot="1" x14ac:dyDescent="0.3">
      <c r="A23" s="521"/>
      <c r="B23" s="1968" t="s">
        <v>1324</v>
      </c>
      <c r="C23" s="1969"/>
      <c r="D23" s="1969"/>
      <c r="E23" s="1969"/>
      <c r="F23" s="1970"/>
      <c r="G23" s="521"/>
      <c r="H23" s="521"/>
      <c r="I23" s="521"/>
      <c r="J23" s="521"/>
      <c r="K23" s="186"/>
    </row>
    <row r="24" spans="1:11" ht="27.75" customHeight="1" thickBot="1" x14ac:dyDescent="0.3">
      <c r="A24" s="521"/>
      <c r="B24" s="1968" t="s">
        <v>705</v>
      </c>
      <c r="C24" s="1969"/>
      <c r="D24" s="1969"/>
      <c r="E24" s="1969"/>
      <c r="F24" s="1970"/>
      <c r="G24" s="521"/>
      <c r="H24" s="521"/>
      <c r="I24" s="521"/>
      <c r="J24" s="521"/>
      <c r="K24" s="186"/>
    </row>
    <row r="25" spans="1:11" ht="29.25" customHeight="1" thickBot="1" x14ac:dyDescent="0.3">
      <c r="A25" s="521"/>
      <c r="B25" s="216" t="s">
        <v>702</v>
      </c>
      <c r="C25" s="1978" t="s">
        <v>1477</v>
      </c>
      <c r="D25" s="1979"/>
      <c r="E25" s="1979"/>
      <c r="F25" s="1980"/>
      <c r="G25" s="521"/>
      <c r="H25" s="521"/>
      <c r="I25" s="521"/>
      <c r="J25" s="521"/>
      <c r="K25" s="186"/>
    </row>
    <row r="26" spans="1:11" ht="39.75" customHeight="1" thickBot="1" x14ac:dyDescent="0.3">
      <c r="A26" s="521"/>
      <c r="B26" s="215" t="s">
        <v>666</v>
      </c>
      <c r="C26" s="1981" t="s">
        <v>1479</v>
      </c>
      <c r="D26" s="1982"/>
      <c r="E26" s="1982"/>
      <c r="F26" s="1983"/>
      <c r="G26" s="521"/>
      <c r="H26" s="521"/>
      <c r="I26" s="521"/>
      <c r="J26" s="521"/>
      <c r="K26" s="186"/>
    </row>
    <row r="27" spans="1:11" ht="26.25" customHeight="1" thickBot="1" x14ac:dyDescent="0.3">
      <c r="A27" s="521"/>
      <c r="B27" s="215" t="s">
        <v>50</v>
      </c>
      <c r="C27" s="1962" t="s">
        <v>1476</v>
      </c>
      <c r="D27" s="1963"/>
      <c r="E27" s="1963"/>
      <c r="F27" s="1964"/>
      <c r="G27" s="521"/>
      <c r="H27" s="521"/>
      <c r="I27" s="521"/>
      <c r="J27" s="521"/>
      <c r="K27" s="186"/>
    </row>
    <row r="28" spans="1:11" ht="15.75" x14ac:dyDescent="0.25">
      <c r="A28" s="521"/>
      <c r="B28" s="1940"/>
      <c r="C28" s="213">
        <v>2026</v>
      </c>
      <c r="D28" s="213">
        <v>2027</v>
      </c>
      <c r="E28" s="213">
        <v>2028</v>
      </c>
      <c r="F28" s="213">
        <v>2029</v>
      </c>
      <c r="G28" s="521"/>
      <c r="H28" s="521"/>
      <c r="I28" s="521"/>
      <c r="J28" s="521"/>
      <c r="K28" s="186"/>
    </row>
    <row r="29" spans="1:11" ht="16.5" thickBot="1" x14ac:dyDescent="0.3">
      <c r="A29" s="521"/>
      <c r="B29" s="1941"/>
      <c r="C29" s="211" t="s">
        <v>17</v>
      </c>
      <c r="D29" s="211" t="s">
        <v>18</v>
      </c>
      <c r="E29" s="211" t="s">
        <v>18</v>
      </c>
      <c r="F29" s="211" t="s">
        <v>18</v>
      </c>
      <c r="G29" s="521"/>
      <c r="H29" s="521"/>
      <c r="I29" s="521"/>
      <c r="J29" s="521"/>
      <c r="K29" s="186"/>
    </row>
    <row r="30" spans="1:11" ht="16.5" thickBot="1" x14ac:dyDescent="0.3">
      <c r="A30" s="521"/>
      <c r="B30" s="215" t="s">
        <v>52</v>
      </c>
      <c r="C30" s="552">
        <v>21</v>
      </c>
      <c r="D30" s="552">
        <v>26</v>
      </c>
      <c r="E30" s="552">
        <v>26</v>
      </c>
      <c r="F30" s="552">
        <v>26</v>
      </c>
      <c r="G30" s="521"/>
      <c r="H30" s="521"/>
      <c r="I30" s="521"/>
      <c r="J30" s="521"/>
      <c r="K30" s="186"/>
    </row>
    <row r="31" spans="1:11" ht="16.5" thickBot="1" x14ac:dyDescent="0.3">
      <c r="A31" s="521"/>
      <c r="B31" s="215" t="s">
        <v>664</v>
      </c>
      <c r="C31" s="537">
        <v>69931</v>
      </c>
      <c r="D31" s="537">
        <f>D60</f>
        <v>69908</v>
      </c>
      <c r="E31" s="537">
        <f>E60</f>
        <v>70203</v>
      </c>
      <c r="F31" s="537">
        <f>F60</f>
        <v>70498</v>
      </c>
      <c r="G31" s="521"/>
      <c r="H31" s="521"/>
      <c r="I31" s="521"/>
      <c r="J31" s="521"/>
      <c r="K31" s="186"/>
    </row>
    <row r="32" spans="1:11" ht="16.5" thickBot="1" x14ac:dyDescent="0.3">
      <c r="A32" s="521"/>
      <c r="B32" s="215" t="s">
        <v>663</v>
      </c>
      <c r="C32" s="537">
        <f>C31/C30</f>
        <v>3330.0476190476193</v>
      </c>
      <c r="D32" s="537">
        <f>D31/D30</f>
        <v>2688.7692307692309</v>
      </c>
      <c r="E32" s="537">
        <f>E31/E30</f>
        <v>2700.1153846153848</v>
      </c>
      <c r="F32" s="537">
        <f>F31/F30</f>
        <v>2711.4615384615386</v>
      </c>
      <c r="G32" s="521"/>
      <c r="H32" s="521"/>
      <c r="I32" s="521"/>
      <c r="J32" s="521"/>
      <c r="K32" s="186"/>
    </row>
    <row r="33" spans="1:11" ht="16.5" thickBot="1" x14ac:dyDescent="0.3">
      <c r="A33" s="521"/>
      <c r="B33" s="215" t="s">
        <v>662</v>
      </c>
      <c r="C33" s="212" t="s">
        <v>688</v>
      </c>
      <c r="D33" s="214">
        <f t="shared" ref="D33:F35" si="0">D30/C30-1</f>
        <v>0.23809523809523814</v>
      </c>
      <c r="E33" s="214">
        <f t="shared" si="0"/>
        <v>0</v>
      </c>
      <c r="F33" s="214">
        <f t="shared" si="0"/>
        <v>0</v>
      </c>
      <c r="G33" s="521"/>
      <c r="H33" s="536"/>
      <c r="I33" s="536"/>
      <c r="J33" s="536"/>
      <c r="K33" s="186"/>
    </row>
    <row r="34" spans="1:11" ht="16.5" thickBot="1" x14ac:dyDescent="0.3">
      <c r="A34" s="521"/>
      <c r="B34" s="215" t="s">
        <v>661</v>
      </c>
      <c r="C34" s="212" t="s">
        <v>688</v>
      </c>
      <c r="D34" s="214">
        <f t="shared" si="0"/>
        <v>-3.2889562568816366E-4</v>
      </c>
      <c r="E34" s="214">
        <f t="shared" si="0"/>
        <v>4.2198317789094997E-3</v>
      </c>
      <c r="F34" s="214">
        <f t="shared" si="0"/>
        <v>4.2020996253722132E-3</v>
      </c>
      <c r="G34" s="521"/>
      <c r="H34" s="521"/>
      <c r="I34" s="521"/>
      <c r="J34" s="521"/>
      <c r="K34" s="186"/>
    </row>
    <row r="35" spans="1:11" ht="16.5" thickBot="1" x14ac:dyDescent="0.3">
      <c r="A35" s="521"/>
      <c r="B35" s="215" t="s">
        <v>68</v>
      </c>
      <c r="C35" s="212" t="s">
        <v>688</v>
      </c>
      <c r="D35" s="214">
        <f t="shared" si="0"/>
        <v>-0.19257333877459426</v>
      </c>
      <c r="E35" s="214">
        <f t="shared" si="0"/>
        <v>4.2198317789094997E-3</v>
      </c>
      <c r="F35" s="214">
        <f t="shared" si="0"/>
        <v>4.2020996253722132E-3</v>
      </c>
      <c r="G35" s="521"/>
      <c r="H35" s="521"/>
      <c r="I35" s="521"/>
      <c r="J35" s="521"/>
      <c r="K35" s="186"/>
    </row>
    <row r="36" spans="1:11" ht="25.5" customHeight="1" thickBot="1" x14ac:dyDescent="0.3">
      <c r="A36" s="521"/>
      <c r="B36" s="1965" t="s">
        <v>1469</v>
      </c>
      <c r="C36" s="1966"/>
      <c r="D36" s="1966"/>
      <c r="E36" s="1966"/>
      <c r="F36" s="1967"/>
      <c r="G36" s="521"/>
      <c r="H36" s="521"/>
      <c r="I36" s="521"/>
      <c r="J36" s="521"/>
      <c r="K36" s="186"/>
    </row>
    <row r="37" spans="1:11" ht="15.75" x14ac:dyDescent="0.25">
      <c r="A37" s="521"/>
      <c r="B37" s="1940"/>
      <c r="C37" s="213">
        <v>2026</v>
      </c>
      <c r="D37" s="213">
        <v>2027</v>
      </c>
      <c r="E37" s="213">
        <v>2028</v>
      </c>
      <c r="F37" s="213">
        <v>2029</v>
      </c>
      <c r="G37" s="521"/>
      <c r="H37" s="521"/>
      <c r="I37" s="521"/>
      <c r="J37" s="521"/>
      <c r="K37" s="186"/>
    </row>
    <row r="38" spans="1:11" ht="16.5" thickBot="1" x14ac:dyDescent="0.3">
      <c r="A38" s="521"/>
      <c r="B38" s="1941"/>
      <c r="C38" s="211" t="s">
        <v>17</v>
      </c>
      <c r="D38" s="211" t="s">
        <v>18</v>
      </c>
      <c r="E38" s="211" t="s">
        <v>18</v>
      </c>
      <c r="F38" s="211" t="s">
        <v>18</v>
      </c>
      <c r="G38" s="521"/>
      <c r="H38" s="521"/>
      <c r="I38" s="521"/>
      <c r="J38" s="521"/>
      <c r="K38" s="186"/>
    </row>
    <row r="39" spans="1:11" ht="19.5" customHeight="1" thickBot="1" x14ac:dyDescent="0.3">
      <c r="A39" s="521"/>
      <c r="B39" s="205" t="s">
        <v>653</v>
      </c>
      <c r="C39" s="210">
        <f>C40</f>
        <v>46272</v>
      </c>
      <c r="D39" s="210">
        <f>D40</f>
        <v>46399</v>
      </c>
      <c r="E39" s="210">
        <f>E40</f>
        <v>46694</v>
      </c>
      <c r="F39" s="210">
        <f>F40</f>
        <v>46989</v>
      </c>
      <c r="G39" s="521"/>
      <c r="H39" s="521"/>
      <c r="I39" s="521"/>
      <c r="J39" s="521"/>
      <c r="K39" s="186"/>
    </row>
    <row r="40" spans="1:11" ht="27" customHeight="1" thickBot="1" x14ac:dyDescent="0.3">
      <c r="A40" s="521"/>
      <c r="B40" s="204" t="s">
        <v>643</v>
      </c>
      <c r="C40" s="210">
        <v>46272</v>
      </c>
      <c r="D40" s="210">
        <v>46399</v>
      </c>
      <c r="E40" s="210">
        <v>46694</v>
      </c>
      <c r="F40" s="210">
        <v>46989</v>
      </c>
      <c r="G40" s="521"/>
      <c r="H40" s="521"/>
      <c r="I40" s="521"/>
      <c r="J40" s="521"/>
      <c r="K40" s="186"/>
    </row>
    <row r="41" spans="1:11" ht="19.5" customHeight="1" thickBot="1" x14ac:dyDescent="0.3">
      <c r="A41" s="521"/>
      <c r="B41" s="204" t="s">
        <v>658</v>
      </c>
      <c r="C41" s="209"/>
      <c r="D41" s="546"/>
      <c r="E41" s="546"/>
      <c r="F41" s="546"/>
      <c r="G41" s="521"/>
      <c r="H41" s="521"/>
      <c r="I41" s="521"/>
      <c r="J41" s="521"/>
      <c r="K41" s="186"/>
    </row>
    <row r="42" spans="1:11" ht="32.25" thickBot="1" x14ac:dyDescent="0.3">
      <c r="A42" s="521"/>
      <c r="B42" s="205" t="s">
        <v>652</v>
      </c>
      <c r="C42" s="210">
        <f>C43</f>
        <v>6899</v>
      </c>
      <c r="D42" s="210">
        <f>D43</f>
        <v>6899</v>
      </c>
      <c r="E42" s="210">
        <v>6899</v>
      </c>
      <c r="F42" s="210">
        <f>F43</f>
        <v>6899</v>
      </c>
      <c r="G42" s="521"/>
      <c r="H42" s="521"/>
      <c r="I42" s="521"/>
      <c r="J42" s="521"/>
      <c r="K42" s="186"/>
    </row>
    <row r="43" spans="1:11" ht="16.5" thickBot="1" x14ac:dyDescent="0.3">
      <c r="A43" s="521"/>
      <c r="B43" s="204" t="s">
        <v>643</v>
      </c>
      <c r="C43" s="210">
        <v>6899</v>
      </c>
      <c r="D43" s="210">
        <v>6899</v>
      </c>
      <c r="E43" s="210">
        <v>6899</v>
      </c>
      <c r="F43" s="210">
        <v>6899</v>
      </c>
      <c r="G43" s="521"/>
      <c r="H43" s="521"/>
      <c r="I43" s="521"/>
      <c r="J43" s="521"/>
      <c r="K43" s="186"/>
    </row>
    <row r="44" spans="1:11" ht="16.5" thickBot="1" x14ac:dyDescent="0.3">
      <c r="A44" s="521"/>
      <c r="B44" s="204" t="s">
        <v>658</v>
      </c>
      <c r="C44" s="209"/>
      <c r="D44" s="210"/>
      <c r="E44" s="210"/>
      <c r="F44" s="210"/>
      <c r="G44" s="521"/>
      <c r="H44" s="521"/>
      <c r="I44" s="521"/>
      <c r="J44" s="521"/>
      <c r="K44" s="186"/>
    </row>
    <row r="45" spans="1:11" ht="16.5" thickBot="1" x14ac:dyDescent="0.3">
      <c r="A45" s="521"/>
      <c r="B45" s="205" t="s">
        <v>651</v>
      </c>
      <c r="C45" s="209">
        <f>C46</f>
        <v>16460</v>
      </c>
      <c r="D45" s="209">
        <v>16610</v>
      </c>
      <c r="E45" s="209">
        <v>16610</v>
      </c>
      <c r="F45" s="209">
        <v>16610</v>
      </c>
      <c r="G45" s="521"/>
      <c r="H45" s="521"/>
      <c r="I45" s="521"/>
      <c r="J45" s="521"/>
      <c r="K45" s="186"/>
    </row>
    <row r="46" spans="1:11" ht="16.5" thickBot="1" x14ac:dyDescent="0.3">
      <c r="A46" s="521"/>
      <c r="B46" s="204" t="s">
        <v>643</v>
      </c>
      <c r="C46" s="209">
        <v>16460</v>
      </c>
      <c r="D46" s="209">
        <v>16610</v>
      </c>
      <c r="E46" s="209">
        <v>16610</v>
      </c>
      <c r="F46" s="209">
        <v>16610</v>
      </c>
      <c r="G46" s="521"/>
      <c r="H46" s="521"/>
      <c r="I46" s="521"/>
      <c r="J46" s="521"/>
      <c r="K46" s="186"/>
    </row>
    <row r="47" spans="1:11" ht="16.5" thickBot="1" x14ac:dyDescent="0.3">
      <c r="A47" s="521"/>
      <c r="B47" s="204" t="s">
        <v>658</v>
      </c>
      <c r="C47" s="209"/>
      <c r="D47" s="210"/>
      <c r="E47" s="210"/>
      <c r="F47" s="210"/>
      <c r="G47" s="521"/>
      <c r="H47" s="521"/>
      <c r="I47" s="521"/>
      <c r="J47" s="521"/>
      <c r="K47" s="186"/>
    </row>
    <row r="48" spans="1:11" ht="16.5" thickBot="1" x14ac:dyDescent="0.3">
      <c r="A48" s="521"/>
      <c r="B48" s="205" t="s">
        <v>650</v>
      </c>
      <c r="C48" s="209"/>
      <c r="D48" s="210"/>
      <c r="E48" s="210"/>
      <c r="F48" s="210"/>
      <c r="G48" s="521"/>
      <c r="H48" s="521"/>
      <c r="I48" s="521"/>
      <c r="J48" s="521"/>
      <c r="K48" s="186"/>
    </row>
    <row r="49" spans="1:11" ht="16.5" thickBot="1" x14ac:dyDescent="0.3">
      <c r="A49" s="521"/>
      <c r="B49" s="204" t="s">
        <v>643</v>
      </c>
      <c r="C49" s="209"/>
      <c r="D49" s="210"/>
      <c r="E49" s="210"/>
      <c r="F49" s="210"/>
      <c r="G49" s="521"/>
      <c r="H49" s="521"/>
      <c r="I49" s="536"/>
      <c r="J49" s="521"/>
      <c r="K49" s="186"/>
    </row>
    <row r="50" spans="1:11" ht="16.5" thickBot="1" x14ac:dyDescent="0.3">
      <c r="A50" s="521"/>
      <c r="B50" s="204" t="s">
        <v>658</v>
      </c>
      <c r="C50" s="209"/>
      <c r="D50" s="210"/>
      <c r="E50" s="210"/>
      <c r="F50" s="210"/>
      <c r="G50" s="521"/>
      <c r="H50" s="521"/>
      <c r="I50" s="521"/>
      <c r="J50" s="521"/>
      <c r="K50" s="186"/>
    </row>
    <row r="51" spans="1:11" ht="16.5" thickBot="1" x14ac:dyDescent="0.3">
      <c r="A51" s="521"/>
      <c r="B51" s="205" t="s">
        <v>649</v>
      </c>
      <c r="C51" s="209"/>
      <c r="D51" s="210"/>
      <c r="E51" s="210"/>
      <c r="F51" s="210"/>
      <c r="G51" s="521"/>
      <c r="H51" s="521"/>
      <c r="I51" s="521"/>
      <c r="J51" s="521"/>
      <c r="K51" s="186"/>
    </row>
    <row r="52" spans="1:11" ht="16.5" thickBot="1" x14ac:dyDescent="0.3">
      <c r="A52" s="521"/>
      <c r="B52" s="204" t="s">
        <v>643</v>
      </c>
      <c r="C52" s="209"/>
      <c r="D52" s="210"/>
      <c r="E52" s="210"/>
      <c r="F52" s="210"/>
      <c r="G52" s="521"/>
      <c r="H52" s="521"/>
      <c r="I52" s="521"/>
      <c r="J52" s="521"/>
      <c r="K52" s="186"/>
    </row>
    <row r="53" spans="1:11" ht="16.5" thickBot="1" x14ac:dyDescent="0.3">
      <c r="A53" s="521"/>
      <c r="B53" s="204" t="s">
        <v>658</v>
      </c>
      <c r="C53" s="209"/>
      <c r="D53" s="210"/>
      <c r="E53" s="210"/>
      <c r="F53" s="210"/>
      <c r="G53" s="521"/>
      <c r="H53" s="521"/>
      <c r="I53" s="521"/>
      <c r="J53" s="521"/>
      <c r="K53" s="186"/>
    </row>
    <row r="54" spans="1:11" ht="16.5" thickBot="1" x14ac:dyDescent="0.3">
      <c r="A54" s="521"/>
      <c r="B54" s="205" t="s">
        <v>648</v>
      </c>
      <c r="C54" s="209"/>
      <c r="D54" s="210"/>
      <c r="E54" s="210"/>
      <c r="F54" s="210"/>
      <c r="G54" s="521"/>
      <c r="H54" s="521"/>
      <c r="I54" s="521"/>
      <c r="J54" s="521"/>
      <c r="K54" s="186"/>
    </row>
    <row r="55" spans="1:11" ht="16.5" thickBot="1" x14ac:dyDescent="0.3">
      <c r="A55" s="521"/>
      <c r="B55" s="204" t="s">
        <v>643</v>
      </c>
      <c r="C55" s="209"/>
      <c r="D55" s="210"/>
      <c r="E55" s="210"/>
      <c r="F55" s="210"/>
      <c r="G55" s="521"/>
      <c r="H55" s="521"/>
      <c r="I55" s="521"/>
      <c r="J55" s="521"/>
      <c r="K55" s="186"/>
    </row>
    <row r="56" spans="1:11" ht="16.5" thickBot="1" x14ac:dyDescent="0.3">
      <c r="A56" s="521"/>
      <c r="B56" s="204" t="s">
        <v>658</v>
      </c>
      <c r="C56" s="209"/>
      <c r="D56" s="210"/>
      <c r="E56" s="210"/>
      <c r="F56" s="210"/>
      <c r="G56" s="521"/>
      <c r="H56" s="521"/>
      <c r="I56" s="521"/>
      <c r="J56" s="521"/>
      <c r="K56" s="186"/>
    </row>
    <row r="57" spans="1:11" ht="16.5" thickBot="1" x14ac:dyDescent="0.3">
      <c r="A57" s="521"/>
      <c r="B57" s="205" t="s">
        <v>647</v>
      </c>
      <c r="C57" s="209">
        <v>300</v>
      </c>
      <c r="D57" s="210">
        <v>0</v>
      </c>
      <c r="E57" s="210">
        <f>D57*1.03*0.99</f>
        <v>0</v>
      </c>
      <c r="F57" s="210">
        <f>E57*1.03*0.99</f>
        <v>0</v>
      </c>
      <c r="G57" s="521"/>
      <c r="H57" s="521"/>
      <c r="I57" s="551"/>
      <c r="J57" s="521"/>
      <c r="K57" s="186"/>
    </row>
    <row r="58" spans="1:11" ht="16.5" thickBot="1" x14ac:dyDescent="0.3">
      <c r="A58" s="521"/>
      <c r="B58" s="204" t="s">
        <v>643</v>
      </c>
      <c r="C58" s="209">
        <v>300</v>
      </c>
      <c r="D58" s="209">
        <v>0</v>
      </c>
      <c r="E58" s="209">
        <v>0</v>
      </c>
      <c r="F58" s="209">
        <v>0</v>
      </c>
      <c r="G58" s="521"/>
      <c r="H58" s="521"/>
      <c r="I58" s="521"/>
      <c r="J58" s="521"/>
      <c r="K58" s="186"/>
    </row>
    <row r="59" spans="1:11" ht="16.5" thickBot="1" x14ac:dyDescent="0.3">
      <c r="A59" s="521"/>
      <c r="B59" s="204" t="s">
        <v>658</v>
      </c>
      <c r="C59" s="209"/>
      <c r="D59" s="550"/>
      <c r="E59" s="549"/>
      <c r="F59" s="549"/>
      <c r="G59" s="521"/>
      <c r="H59" s="521"/>
      <c r="I59" s="521"/>
      <c r="J59" s="521"/>
      <c r="K59" s="186"/>
    </row>
    <row r="60" spans="1:11" ht="16.5" thickBot="1" x14ac:dyDescent="0.3">
      <c r="A60" s="521"/>
      <c r="B60" s="535" t="s">
        <v>677</v>
      </c>
      <c r="C60" s="209">
        <f>C57+C54+C51+C48+C45+C42+C39</f>
        <v>69931</v>
      </c>
      <c r="D60" s="209">
        <f>D57+D54+D51+D48+D45+D42+D39</f>
        <v>69908</v>
      </c>
      <c r="E60" s="209">
        <f>E57+E54+E51+E48+E45+E42+E39</f>
        <v>70203</v>
      </c>
      <c r="F60" s="209">
        <f>F57+F54+F51+F48+F45+F42+F39</f>
        <v>70498</v>
      </c>
      <c r="G60" s="521"/>
      <c r="H60" s="521"/>
      <c r="I60" s="521"/>
      <c r="J60" s="521"/>
      <c r="K60" s="186"/>
    </row>
    <row r="61" spans="1:11" ht="16.5" thickBot="1" x14ac:dyDescent="0.3">
      <c r="A61" s="521"/>
      <c r="B61" s="203" t="s">
        <v>639</v>
      </c>
      <c r="C61" s="531">
        <f>IF(C60-C31=0,0,"Error")</f>
        <v>0</v>
      </c>
      <c r="D61" s="531">
        <f>IF(D60-D31=0,0,"Error")</f>
        <v>0</v>
      </c>
      <c r="E61" s="531">
        <f>IF(E60-E31=0,0,"Error")</f>
        <v>0</v>
      </c>
      <c r="F61" s="531">
        <f>IF(F60-F31=0,0,"Error")</f>
        <v>0</v>
      </c>
      <c r="G61" s="521"/>
      <c r="H61" s="521"/>
      <c r="I61" s="521"/>
      <c r="J61" s="521"/>
      <c r="K61" s="186"/>
    </row>
    <row r="62" spans="1:11" ht="33.75" hidden="1" customHeight="1" x14ac:dyDescent="0.25">
      <c r="A62" s="521"/>
      <c r="B62" s="548" t="s">
        <v>1478</v>
      </c>
      <c r="C62" s="1978" t="s">
        <v>1477</v>
      </c>
      <c r="D62" s="1979"/>
      <c r="E62" s="1979"/>
      <c r="F62" s="1980"/>
      <c r="G62" s="521"/>
      <c r="H62" s="521"/>
      <c r="I62" s="521"/>
      <c r="J62" s="521"/>
      <c r="K62" s="186"/>
    </row>
    <row r="63" spans="1:11" ht="30" hidden="1" customHeight="1" x14ac:dyDescent="0.25">
      <c r="A63" s="521"/>
      <c r="B63" s="215" t="s">
        <v>666</v>
      </c>
      <c r="C63" s="1981"/>
      <c r="D63" s="1982"/>
      <c r="E63" s="1982"/>
      <c r="F63" s="1983"/>
      <c r="G63" s="521"/>
      <c r="H63" s="521"/>
      <c r="I63" s="521"/>
      <c r="J63" s="521"/>
      <c r="K63" s="186"/>
    </row>
    <row r="64" spans="1:11" ht="28.5" hidden="1" customHeight="1" x14ac:dyDescent="0.25">
      <c r="A64" s="521"/>
      <c r="B64" s="215" t="s">
        <v>50</v>
      </c>
      <c r="C64" s="1962" t="s">
        <v>1476</v>
      </c>
      <c r="D64" s="1963"/>
      <c r="E64" s="1963"/>
      <c r="F64" s="1964"/>
      <c r="G64" s="521"/>
      <c r="H64" s="521"/>
      <c r="I64" s="521"/>
      <c r="J64" s="521"/>
      <c r="K64" s="186"/>
    </row>
    <row r="65" spans="1:11" ht="16.5" hidden="1" thickBot="1" x14ac:dyDescent="0.3">
      <c r="A65" s="521"/>
      <c r="B65" s="1940"/>
      <c r="C65" s="213">
        <v>2024</v>
      </c>
      <c r="D65" s="213">
        <v>2025</v>
      </c>
      <c r="E65" s="213">
        <v>2026</v>
      </c>
      <c r="F65" s="213">
        <v>2027</v>
      </c>
      <c r="G65" s="521"/>
      <c r="H65" s="521"/>
      <c r="I65" s="521"/>
      <c r="J65" s="521"/>
      <c r="K65" s="186"/>
    </row>
    <row r="66" spans="1:11" ht="16.5" hidden="1" thickBot="1" x14ac:dyDescent="0.3">
      <c r="A66" s="521"/>
      <c r="B66" s="1941"/>
      <c r="C66" s="211" t="s">
        <v>17</v>
      </c>
      <c r="D66" s="211" t="s">
        <v>18</v>
      </c>
      <c r="E66" s="211" t="s">
        <v>18</v>
      </c>
      <c r="F66" s="211" t="s">
        <v>18</v>
      </c>
      <c r="G66" s="521"/>
      <c r="H66" s="521"/>
      <c r="I66" s="521"/>
      <c r="J66" s="521"/>
      <c r="K66" s="186"/>
    </row>
    <row r="67" spans="1:11" ht="16.5" hidden="1" thickBot="1" x14ac:dyDescent="0.3">
      <c r="A67" s="521"/>
      <c r="B67" s="215" t="s">
        <v>52</v>
      </c>
      <c r="C67" s="215"/>
      <c r="D67" s="215"/>
      <c r="E67" s="215"/>
      <c r="F67" s="215"/>
      <c r="G67" s="521"/>
      <c r="H67" s="521"/>
      <c r="I67" s="521"/>
      <c r="J67" s="521"/>
      <c r="K67" s="186"/>
    </row>
    <row r="68" spans="1:11" ht="16.5" hidden="1" thickBot="1" x14ac:dyDescent="0.3">
      <c r="A68" s="521"/>
      <c r="B68" s="215" t="s">
        <v>664</v>
      </c>
      <c r="C68" s="537">
        <f>C97</f>
        <v>0</v>
      </c>
      <c r="D68" s="537">
        <f>D97</f>
        <v>0</v>
      </c>
      <c r="E68" s="537">
        <f>E97</f>
        <v>0</v>
      </c>
      <c r="F68" s="537">
        <f>F97</f>
        <v>0</v>
      </c>
      <c r="G68" s="521"/>
      <c r="H68" s="521"/>
      <c r="I68" s="521"/>
      <c r="J68" s="521"/>
      <c r="K68" s="186"/>
    </row>
    <row r="69" spans="1:11" ht="16.5" hidden="1" thickBot="1" x14ac:dyDescent="0.3">
      <c r="A69" s="521"/>
      <c r="B69" s="215" t="s">
        <v>663</v>
      </c>
      <c r="C69" s="537"/>
      <c r="D69" s="537"/>
      <c r="E69" s="537"/>
      <c r="F69" s="537"/>
      <c r="G69" s="521"/>
      <c r="H69" s="521"/>
      <c r="I69" s="521"/>
      <c r="J69" s="521"/>
      <c r="K69" s="186"/>
    </row>
    <row r="70" spans="1:11" ht="16.5" hidden="1" thickBot="1" x14ac:dyDescent="0.3">
      <c r="A70" s="521"/>
      <c r="B70" s="215" t="s">
        <v>662</v>
      </c>
      <c r="C70" s="212"/>
      <c r="D70" s="214"/>
      <c r="E70" s="214"/>
      <c r="F70" s="214"/>
      <c r="G70" s="521"/>
      <c r="H70" s="521"/>
      <c r="I70" s="521"/>
      <c r="J70" s="521"/>
      <c r="K70" s="186"/>
    </row>
    <row r="71" spans="1:11" ht="16.5" hidden="1" thickBot="1" x14ac:dyDescent="0.3">
      <c r="A71" s="521"/>
      <c r="B71" s="215" t="s">
        <v>661</v>
      </c>
      <c r="C71" s="212"/>
      <c r="D71" s="214"/>
      <c r="E71" s="214"/>
      <c r="F71" s="214"/>
      <c r="G71" s="521"/>
      <c r="H71" s="521"/>
      <c r="I71" s="521"/>
      <c r="J71" s="521"/>
      <c r="K71" s="186"/>
    </row>
    <row r="72" spans="1:11" ht="16.5" hidden="1" thickBot="1" x14ac:dyDescent="0.3">
      <c r="A72" s="521"/>
      <c r="B72" s="215" t="s">
        <v>68</v>
      </c>
      <c r="C72" s="212"/>
      <c r="D72" s="214"/>
      <c r="E72" s="214"/>
      <c r="F72" s="214"/>
      <c r="G72" s="521"/>
      <c r="H72" s="521"/>
      <c r="I72" s="521"/>
      <c r="J72" s="521"/>
      <c r="K72" s="186"/>
    </row>
    <row r="73" spans="1:11" ht="16.5" hidden="1" thickBot="1" x14ac:dyDescent="0.3">
      <c r="A73" s="521"/>
      <c r="B73" s="1965" t="s">
        <v>1474</v>
      </c>
      <c r="C73" s="1966"/>
      <c r="D73" s="1966"/>
      <c r="E73" s="1966"/>
      <c r="F73" s="1967"/>
      <c r="G73" s="521"/>
      <c r="H73" s="521"/>
      <c r="I73" s="521"/>
      <c r="J73" s="521"/>
      <c r="K73" s="186"/>
    </row>
    <row r="74" spans="1:11" ht="16.5" hidden="1" thickBot="1" x14ac:dyDescent="0.3">
      <c r="A74" s="521"/>
      <c r="B74" s="1940"/>
      <c r="C74" s="213">
        <v>2019</v>
      </c>
      <c r="D74" s="213">
        <v>2020</v>
      </c>
      <c r="E74" s="213">
        <v>2021</v>
      </c>
      <c r="F74" s="213">
        <v>2022</v>
      </c>
      <c r="G74" s="521"/>
      <c r="H74" s="521"/>
      <c r="I74" s="521"/>
      <c r="J74" s="521"/>
      <c r="K74" s="186"/>
    </row>
    <row r="75" spans="1:11" ht="16.5" hidden="1" thickBot="1" x14ac:dyDescent="0.3">
      <c r="A75" s="521"/>
      <c r="B75" s="1941"/>
      <c r="C75" s="211" t="s">
        <v>17</v>
      </c>
      <c r="D75" s="211" t="s">
        <v>18</v>
      </c>
      <c r="E75" s="211" t="s">
        <v>18</v>
      </c>
      <c r="F75" s="211" t="s">
        <v>18</v>
      </c>
      <c r="G75" s="521"/>
      <c r="H75" s="521"/>
      <c r="I75" s="521"/>
      <c r="J75" s="521"/>
      <c r="K75" s="186"/>
    </row>
    <row r="76" spans="1:11" ht="16.5" hidden="1" thickBot="1" x14ac:dyDescent="0.3">
      <c r="A76" s="521"/>
      <c r="B76" s="205" t="s">
        <v>653</v>
      </c>
      <c r="C76" s="210"/>
      <c r="D76" s="210"/>
      <c r="E76" s="210"/>
      <c r="F76" s="210"/>
      <c r="G76" s="521"/>
      <c r="H76" s="521"/>
      <c r="I76" s="521"/>
      <c r="J76" s="521"/>
      <c r="K76" s="186"/>
    </row>
    <row r="77" spans="1:11" ht="16.5" hidden="1" thickBot="1" x14ac:dyDescent="0.3">
      <c r="A77" s="521"/>
      <c r="B77" s="204" t="s">
        <v>643</v>
      </c>
      <c r="C77" s="209"/>
      <c r="D77" s="546"/>
      <c r="E77" s="546"/>
      <c r="F77" s="546"/>
      <c r="G77" s="521"/>
      <c r="H77" s="521"/>
      <c r="I77" s="521"/>
      <c r="J77" s="521"/>
      <c r="K77" s="186"/>
    </row>
    <row r="78" spans="1:11" ht="16.5" hidden="1" thickBot="1" x14ac:dyDescent="0.3">
      <c r="A78" s="521"/>
      <c r="B78" s="204" t="s">
        <v>658</v>
      </c>
      <c r="C78" s="209"/>
      <c r="D78" s="546"/>
      <c r="E78" s="546"/>
      <c r="F78" s="546"/>
      <c r="G78" s="521"/>
      <c r="H78" s="521"/>
      <c r="I78" s="521"/>
      <c r="J78" s="521"/>
      <c r="K78" s="186"/>
    </row>
    <row r="79" spans="1:11" ht="32.25" hidden="1" thickBot="1" x14ac:dyDescent="0.3">
      <c r="A79" s="521"/>
      <c r="B79" s="205" t="s">
        <v>652</v>
      </c>
      <c r="C79" s="210"/>
      <c r="D79" s="210"/>
      <c r="E79" s="210"/>
      <c r="F79" s="210"/>
      <c r="G79" s="521"/>
      <c r="H79" s="521"/>
      <c r="I79" s="521"/>
      <c r="J79" s="521"/>
      <c r="K79" s="186"/>
    </row>
    <row r="80" spans="1:11" ht="16.5" hidden="1" thickBot="1" x14ac:dyDescent="0.3">
      <c r="A80" s="521"/>
      <c r="B80" s="204" t="s">
        <v>643</v>
      </c>
      <c r="C80" s="209"/>
      <c r="D80" s="210"/>
      <c r="E80" s="210"/>
      <c r="F80" s="210"/>
      <c r="G80" s="521"/>
      <c r="H80" s="521"/>
      <c r="I80" s="521"/>
      <c r="J80" s="521"/>
      <c r="K80" s="186"/>
    </row>
    <row r="81" spans="1:11" ht="16.5" hidden="1" thickBot="1" x14ac:dyDescent="0.3">
      <c r="A81" s="521"/>
      <c r="B81" s="204" t="s">
        <v>658</v>
      </c>
      <c r="C81" s="209"/>
      <c r="D81" s="210"/>
      <c r="E81" s="210"/>
      <c r="F81" s="210"/>
      <c r="G81" s="521"/>
      <c r="H81" s="521"/>
      <c r="I81" s="521"/>
      <c r="J81" s="521"/>
      <c r="K81" s="186"/>
    </row>
    <row r="82" spans="1:11" ht="16.5" hidden="1" thickBot="1" x14ac:dyDescent="0.3">
      <c r="A82" s="521"/>
      <c r="B82" s="205" t="s">
        <v>651</v>
      </c>
      <c r="C82" s="209">
        <v>0</v>
      </c>
      <c r="D82" s="210">
        <v>0</v>
      </c>
      <c r="E82" s="210">
        <v>0</v>
      </c>
      <c r="F82" s="210">
        <v>0</v>
      </c>
      <c r="G82" s="521"/>
      <c r="H82" s="521"/>
      <c r="I82" s="521"/>
      <c r="J82" s="521"/>
      <c r="K82" s="186"/>
    </row>
    <row r="83" spans="1:11" ht="16.5" hidden="1" thickBot="1" x14ac:dyDescent="0.3">
      <c r="A83" s="521"/>
      <c r="B83" s="204" t="s">
        <v>643</v>
      </c>
      <c r="C83" s="209"/>
      <c r="D83" s="210"/>
      <c r="E83" s="210"/>
      <c r="F83" s="210"/>
      <c r="G83" s="521"/>
      <c r="H83" s="521"/>
      <c r="I83" s="521"/>
      <c r="J83" s="521"/>
      <c r="K83" s="186"/>
    </row>
    <row r="84" spans="1:11" ht="16.5" hidden="1" thickBot="1" x14ac:dyDescent="0.3">
      <c r="A84" s="521"/>
      <c r="B84" s="204" t="s">
        <v>658</v>
      </c>
      <c r="C84" s="209"/>
      <c r="D84" s="210"/>
      <c r="E84" s="210"/>
      <c r="F84" s="210"/>
      <c r="G84" s="521"/>
      <c r="H84" s="521"/>
      <c r="I84" s="521"/>
      <c r="J84" s="521"/>
      <c r="K84" s="186"/>
    </row>
    <row r="85" spans="1:11" ht="16.5" hidden="1" thickBot="1" x14ac:dyDescent="0.3">
      <c r="A85" s="521"/>
      <c r="B85" s="205" t="s">
        <v>650</v>
      </c>
      <c r="C85" s="209"/>
      <c r="D85" s="210"/>
      <c r="E85" s="210"/>
      <c r="F85" s="210"/>
      <c r="G85" s="521"/>
      <c r="H85" s="521"/>
      <c r="I85" s="521"/>
      <c r="J85" s="521"/>
      <c r="K85" s="186"/>
    </row>
    <row r="86" spans="1:11" ht="16.5" hidden="1" thickBot="1" x14ac:dyDescent="0.3">
      <c r="A86" s="521"/>
      <c r="B86" s="204" t="s">
        <v>643</v>
      </c>
      <c r="C86" s="209"/>
      <c r="D86" s="210"/>
      <c r="E86" s="210"/>
      <c r="F86" s="210"/>
      <c r="G86" s="521"/>
      <c r="H86" s="521"/>
      <c r="I86" s="521"/>
      <c r="J86" s="521"/>
      <c r="K86" s="186"/>
    </row>
    <row r="87" spans="1:11" ht="16.5" hidden="1" thickBot="1" x14ac:dyDescent="0.3">
      <c r="A87" s="521"/>
      <c r="B87" s="204" t="s">
        <v>658</v>
      </c>
      <c r="C87" s="209"/>
      <c r="D87" s="210"/>
      <c r="E87" s="210"/>
      <c r="F87" s="210"/>
      <c r="G87" s="521"/>
      <c r="H87" s="521"/>
      <c r="I87" s="521"/>
      <c r="J87" s="521"/>
      <c r="K87" s="186"/>
    </row>
    <row r="88" spans="1:11" ht="16.5" hidden="1" thickBot="1" x14ac:dyDescent="0.3">
      <c r="A88" s="521"/>
      <c r="B88" s="205" t="s">
        <v>649</v>
      </c>
      <c r="C88" s="209"/>
      <c r="D88" s="210"/>
      <c r="E88" s="210"/>
      <c r="F88" s="210"/>
      <c r="G88" s="521"/>
      <c r="H88" s="521"/>
      <c r="I88" s="521"/>
      <c r="J88" s="521"/>
      <c r="K88" s="186"/>
    </row>
    <row r="89" spans="1:11" ht="16.5" hidden="1" thickBot="1" x14ac:dyDescent="0.3">
      <c r="A89" s="521"/>
      <c r="B89" s="204" t="s">
        <v>643</v>
      </c>
      <c r="C89" s="209"/>
      <c r="D89" s="210"/>
      <c r="E89" s="210"/>
      <c r="F89" s="210"/>
      <c r="G89" s="521"/>
      <c r="H89" s="521"/>
      <c r="I89" s="521"/>
      <c r="J89" s="521"/>
      <c r="K89" s="186"/>
    </row>
    <row r="90" spans="1:11" ht="16.5" hidden="1" thickBot="1" x14ac:dyDescent="0.3">
      <c r="A90" s="521"/>
      <c r="B90" s="204" t="s">
        <v>658</v>
      </c>
      <c r="C90" s="209"/>
      <c r="D90" s="210"/>
      <c r="E90" s="210"/>
      <c r="F90" s="210"/>
      <c r="G90" s="521"/>
      <c r="H90" s="521"/>
      <c r="I90" s="521"/>
      <c r="J90" s="521"/>
      <c r="K90" s="186"/>
    </row>
    <row r="91" spans="1:11" ht="16.5" hidden="1" thickBot="1" x14ac:dyDescent="0.3">
      <c r="A91" s="521"/>
      <c r="B91" s="205" t="s">
        <v>648</v>
      </c>
      <c r="C91" s="209"/>
      <c r="D91" s="210"/>
      <c r="E91" s="210"/>
      <c r="F91" s="210"/>
      <c r="G91" s="521"/>
      <c r="H91" s="521"/>
      <c r="I91" s="521"/>
      <c r="J91" s="521"/>
      <c r="K91" s="186"/>
    </row>
    <row r="92" spans="1:11" ht="16.5" hidden="1" thickBot="1" x14ac:dyDescent="0.3">
      <c r="A92" s="521"/>
      <c r="B92" s="204" t="s">
        <v>643</v>
      </c>
      <c r="C92" s="209"/>
      <c r="D92" s="210"/>
      <c r="E92" s="210"/>
      <c r="F92" s="210"/>
      <c r="G92" s="521"/>
      <c r="H92" s="521"/>
      <c r="I92" s="521"/>
      <c r="J92" s="521"/>
      <c r="K92" s="186"/>
    </row>
    <row r="93" spans="1:11" ht="16.5" hidden="1" thickBot="1" x14ac:dyDescent="0.3">
      <c r="A93" s="521"/>
      <c r="B93" s="204" t="s">
        <v>658</v>
      </c>
      <c r="C93" s="209"/>
      <c r="D93" s="210"/>
      <c r="E93" s="210"/>
      <c r="F93" s="210"/>
      <c r="G93" s="521"/>
      <c r="H93" s="521"/>
      <c r="I93" s="521"/>
      <c r="J93" s="521"/>
      <c r="K93" s="186"/>
    </row>
    <row r="94" spans="1:11" ht="16.5" hidden="1" thickBot="1" x14ac:dyDescent="0.3">
      <c r="A94" s="521"/>
      <c r="B94" s="205" t="s">
        <v>647</v>
      </c>
      <c r="C94" s="209"/>
      <c r="D94" s="210"/>
      <c r="E94" s="210"/>
      <c r="F94" s="210"/>
      <c r="G94" s="521"/>
      <c r="H94" s="521"/>
      <c r="I94" s="521"/>
      <c r="J94" s="521"/>
      <c r="K94" s="186"/>
    </row>
    <row r="95" spans="1:11" ht="16.5" hidden="1" thickBot="1" x14ac:dyDescent="0.3">
      <c r="A95" s="521"/>
      <c r="B95" s="204" t="s">
        <v>643</v>
      </c>
      <c r="C95" s="209"/>
      <c r="D95" s="210"/>
      <c r="E95" s="210"/>
      <c r="F95" s="210"/>
      <c r="G95" s="521"/>
      <c r="H95" s="521"/>
      <c r="I95" s="521"/>
      <c r="J95" s="521"/>
      <c r="K95" s="186"/>
    </row>
    <row r="96" spans="1:11" ht="16.5" hidden="1" thickBot="1" x14ac:dyDescent="0.3">
      <c r="A96" s="521"/>
      <c r="B96" s="204" t="s">
        <v>658</v>
      </c>
      <c r="C96" s="209"/>
      <c r="D96" s="210"/>
      <c r="E96" s="210"/>
      <c r="F96" s="210"/>
      <c r="G96" s="521"/>
      <c r="H96" s="521"/>
      <c r="I96" s="521"/>
      <c r="J96" s="521"/>
      <c r="K96" s="186"/>
    </row>
    <row r="97" spans="1:11" ht="16.5" hidden="1" thickBot="1" x14ac:dyDescent="0.3">
      <c r="A97" s="521"/>
      <c r="B97" s="545" t="s">
        <v>1260</v>
      </c>
      <c r="C97" s="209">
        <f>C94+C91+C88+C85+C82+C79+C76</f>
        <v>0</v>
      </c>
      <c r="D97" s="209">
        <f>D94+D91+D88+D85+D82+D79+D76</f>
        <v>0</v>
      </c>
      <c r="E97" s="209">
        <f>E94+E91+E88+E85+E82+E79+E76</f>
        <v>0</v>
      </c>
      <c r="F97" s="209">
        <f>F94+F91+F88+F85+F82+F79+F76</f>
        <v>0</v>
      </c>
      <c r="G97" s="521"/>
      <c r="H97" s="521"/>
      <c r="I97" s="521"/>
      <c r="J97" s="521"/>
      <c r="K97" s="186"/>
    </row>
    <row r="98" spans="1:11" ht="16.5" hidden="1" thickBot="1" x14ac:dyDescent="0.3">
      <c r="A98" s="521"/>
      <c r="B98" s="203" t="s">
        <v>639</v>
      </c>
      <c r="C98" s="531">
        <f>IF(C97-C68=0,0,"Error")</f>
        <v>0</v>
      </c>
      <c r="D98" s="531">
        <f>IF(D97-D68=0,0,"Error")</f>
        <v>0</v>
      </c>
      <c r="E98" s="531">
        <f>IF(E97-E68=0,0,"Error")</f>
        <v>0</v>
      </c>
      <c r="F98" s="531">
        <f>IF(F97-F68=0,0,"Error")</f>
        <v>0</v>
      </c>
      <c r="G98" s="521"/>
      <c r="H98" s="521"/>
      <c r="I98" s="521"/>
      <c r="J98" s="521"/>
      <c r="K98" s="186"/>
    </row>
    <row r="99" spans="1:11" ht="16.5" hidden="1" thickBot="1" x14ac:dyDescent="0.3">
      <c r="A99" s="521"/>
      <c r="B99" s="548" t="s">
        <v>1475</v>
      </c>
      <c r="C99" s="1984"/>
      <c r="D99" s="1985"/>
      <c r="E99" s="1985"/>
      <c r="F99" s="1986"/>
      <c r="G99" s="521"/>
      <c r="H99" s="521"/>
      <c r="I99" s="521"/>
      <c r="J99" s="521"/>
      <c r="K99" s="186"/>
    </row>
    <row r="100" spans="1:11" ht="16.5" hidden="1" thickBot="1" x14ac:dyDescent="0.3">
      <c r="A100" s="521"/>
      <c r="B100" s="215" t="s">
        <v>666</v>
      </c>
      <c r="C100" s="1958"/>
      <c r="D100" s="1960"/>
      <c r="E100" s="1960"/>
      <c r="F100" s="1961"/>
      <c r="G100" s="521"/>
      <c r="H100" s="521"/>
      <c r="I100" s="521"/>
      <c r="J100" s="521"/>
      <c r="K100" s="186"/>
    </row>
    <row r="101" spans="1:11" ht="16.5" hidden="1" thickBot="1" x14ac:dyDescent="0.3">
      <c r="A101" s="521"/>
      <c r="B101" s="215" t="s">
        <v>50</v>
      </c>
      <c r="C101" s="1962"/>
      <c r="D101" s="1963"/>
      <c r="E101" s="1963"/>
      <c r="F101" s="1964"/>
      <c r="G101" s="521"/>
      <c r="H101" s="521"/>
      <c r="I101" s="521"/>
      <c r="J101" s="521"/>
      <c r="K101" s="186"/>
    </row>
    <row r="102" spans="1:11" ht="16.5" hidden="1" thickBot="1" x14ac:dyDescent="0.3">
      <c r="A102" s="521"/>
      <c r="B102" s="1940"/>
      <c r="C102" s="213">
        <v>2024</v>
      </c>
      <c r="D102" s="213">
        <v>2025</v>
      </c>
      <c r="E102" s="213">
        <v>2026</v>
      </c>
      <c r="F102" s="213">
        <v>2027</v>
      </c>
      <c r="G102" s="521"/>
      <c r="H102" s="521"/>
      <c r="I102" s="521"/>
      <c r="J102" s="521"/>
      <c r="K102" s="186"/>
    </row>
    <row r="103" spans="1:11" ht="16.5" hidden="1" thickBot="1" x14ac:dyDescent="0.3">
      <c r="A103" s="521"/>
      <c r="B103" s="1941"/>
      <c r="C103" s="211" t="s">
        <v>17</v>
      </c>
      <c r="D103" s="211" t="s">
        <v>18</v>
      </c>
      <c r="E103" s="211" t="s">
        <v>18</v>
      </c>
      <c r="F103" s="211" t="s">
        <v>18</v>
      </c>
      <c r="G103" s="521"/>
      <c r="H103" s="521"/>
      <c r="I103" s="521"/>
      <c r="J103" s="521"/>
      <c r="K103" s="186"/>
    </row>
    <row r="104" spans="1:11" ht="16.5" hidden="1" thickBot="1" x14ac:dyDescent="0.3">
      <c r="A104" s="521"/>
      <c r="B104" s="215" t="s">
        <v>52</v>
      </c>
      <c r="C104" s="547"/>
      <c r="D104" s="547"/>
      <c r="E104" s="547"/>
      <c r="F104" s="547"/>
      <c r="G104" s="521"/>
      <c r="H104" s="521"/>
      <c r="I104" s="521"/>
      <c r="J104" s="521"/>
      <c r="K104" s="186"/>
    </row>
    <row r="105" spans="1:11" ht="16.5" hidden="1" thickBot="1" x14ac:dyDescent="0.3">
      <c r="A105" s="521"/>
      <c r="B105" s="215" t="s">
        <v>664</v>
      </c>
      <c r="C105" s="537">
        <f>C134</f>
        <v>0</v>
      </c>
      <c r="D105" s="537">
        <f>D134</f>
        <v>0</v>
      </c>
      <c r="E105" s="537">
        <f>E134</f>
        <v>0</v>
      </c>
      <c r="F105" s="537">
        <f>F134</f>
        <v>0</v>
      </c>
      <c r="G105" s="521"/>
      <c r="H105" s="521"/>
      <c r="I105" s="521"/>
      <c r="J105" s="521"/>
      <c r="K105" s="186"/>
    </row>
    <row r="106" spans="1:11" ht="16.5" hidden="1" thickBot="1" x14ac:dyDescent="0.3">
      <c r="A106" s="521"/>
      <c r="B106" s="215" t="s">
        <v>663</v>
      </c>
      <c r="C106" s="537"/>
      <c r="D106" s="537"/>
      <c r="E106" s="537"/>
      <c r="F106" s="537"/>
      <c r="G106" s="521"/>
      <c r="H106" s="521"/>
      <c r="I106" s="521"/>
      <c r="J106" s="521"/>
      <c r="K106" s="186"/>
    </row>
    <row r="107" spans="1:11" ht="16.5" hidden="1" thickBot="1" x14ac:dyDescent="0.3">
      <c r="A107" s="521"/>
      <c r="B107" s="215" t="s">
        <v>662</v>
      </c>
      <c r="C107" s="212"/>
      <c r="D107" s="214"/>
      <c r="E107" s="214"/>
      <c r="F107" s="214"/>
      <c r="G107" s="521"/>
      <c r="H107" s="521"/>
      <c r="I107" s="521"/>
      <c r="J107" s="521"/>
      <c r="K107" s="186"/>
    </row>
    <row r="108" spans="1:11" ht="16.5" hidden="1" thickBot="1" x14ac:dyDescent="0.3">
      <c r="A108" s="521"/>
      <c r="B108" s="215" t="s">
        <v>661</v>
      </c>
      <c r="C108" s="212"/>
      <c r="D108" s="214"/>
      <c r="E108" s="214"/>
      <c r="F108" s="214"/>
      <c r="G108" s="521"/>
      <c r="H108" s="521"/>
      <c r="I108" s="521"/>
      <c r="J108" s="521"/>
      <c r="K108" s="186"/>
    </row>
    <row r="109" spans="1:11" ht="16.5" hidden="1" thickBot="1" x14ac:dyDescent="0.3">
      <c r="A109" s="521"/>
      <c r="B109" s="215" t="s">
        <v>68</v>
      </c>
      <c r="C109" s="212"/>
      <c r="D109" s="214"/>
      <c r="E109" s="214"/>
      <c r="F109" s="214"/>
      <c r="G109" s="521"/>
      <c r="H109" s="521"/>
      <c r="I109" s="521"/>
      <c r="J109" s="521"/>
      <c r="K109" s="186"/>
    </row>
    <row r="110" spans="1:11" ht="16.5" hidden="1" thickBot="1" x14ac:dyDescent="0.3">
      <c r="A110" s="521"/>
      <c r="B110" s="1965" t="s">
        <v>1474</v>
      </c>
      <c r="C110" s="1966"/>
      <c r="D110" s="1966"/>
      <c r="E110" s="1966"/>
      <c r="F110" s="1967"/>
      <c r="G110" s="521"/>
      <c r="H110" s="521"/>
      <c r="I110" s="521"/>
      <c r="J110" s="521"/>
      <c r="K110" s="186"/>
    </row>
    <row r="111" spans="1:11" ht="16.5" hidden="1" thickBot="1" x14ac:dyDescent="0.3">
      <c r="A111" s="521"/>
      <c r="B111" s="1940"/>
      <c r="C111" s="213">
        <v>2024</v>
      </c>
      <c r="D111" s="213">
        <v>2025</v>
      </c>
      <c r="E111" s="213">
        <v>2026</v>
      </c>
      <c r="F111" s="213">
        <v>2027</v>
      </c>
      <c r="G111" s="521"/>
      <c r="H111" s="521"/>
      <c r="I111" s="521"/>
      <c r="J111" s="521"/>
      <c r="K111" s="186"/>
    </row>
    <row r="112" spans="1:11" ht="23.25" hidden="1" customHeight="1" x14ac:dyDescent="0.25">
      <c r="A112" s="521"/>
      <c r="B112" s="1941"/>
      <c r="C112" s="211" t="s">
        <v>17</v>
      </c>
      <c r="D112" s="211" t="s">
        <v>18</v>
      </c>
      <c r="E112" s="211" t="s">
        <v>18</v>
      </c>
      <c r="F112" s="211" t="s">
        <v>18</v>
      </c>
      <c r="G112" s="521"/>
      <c r="H112" s="521"/>
      <c r="I112" s="521"/>
      <c r="J112" s="521"/>
      <c r="K112" s="186"/>
    </row>
    <row r="113" spans="1:11" ht="16.5" hidden="1" thickBot="1" x14ac:dyDescent="0.3">
      <c r="A113" s="521"/>
      <c r="B113" s="205" t="s">
        <v>653</v>
      </c>
      <c r="C113" s="210"/>
      <c r="D113" s="210"/>
      <c r="E113" s="210"/>
      <c r="F113" s="210"/>
      <c r="G113" s="521"/>
      <c r="H113" s="521"/>
      <c r="I113" s="521"/>
      <c r="J113" s="521"/>
      <c r="K113" s="186"/>
    </row>
    <row r="114" spans="1:11" ht="16.5" hidden="1" thickBot="1" x14ac:dyDescent="0.3">
      <c r="A114" s="521"/>
      <c r="B114" s="204" t="s">
        <v>643</v>
      </c>
      <c r="C114" s="209"/>
      <c r="D114" s="546"/>
      <c r="E114" s="546"/>
      <c r="F114" s="546"/>
      <c r="G114" s="521"/>
      <c r="H114" s="521"/>
      <c r="I114" s="521"/>
      <c r="J114" s="521"/>
      <c r="K114" s="186"/>
    </row>
    <row r="115" spans="1:11" ht="16.5" hidden="1" thickBot="1" x14ac:dyDescent="0.3">
      <c r="A115" s="521"/>
      <c r="B115" s="204" t="s">
        <v>658</v>
      </c>
      <c r="C115" s="209"/>
      <c r="D115" s="546"/>
      <c r="E115" s="546"/>
      <c r="F115" s="546"/>
      <c r="G115" s="521"/>
      <c r="H115" s="521"/>
      <c r="I115" s="521"/>
      <c r="J115" s="521"/>
      <c r="K115" s="186"/>
    </row>
    <row r="116" spans="1:11" ht="32.25" hidden="1" thickBot="1" x14ac:dyDescent="0.3">
      <c r="A116" s="521"/>
      <c r="B116" s="205" t="s">
        <v>652</v>
      </c>
      <c r="C116" s="210"/>
      <c r="D116" s="210"/>
      <c r="E116" s="210"/>
      <c r="F116" s="210"/>
      <c r="G116" s="521"/>
      <c r="H116" s="521"/>
      <c r="I116" s="521"/>
      <c r="J116" s="521"/>
      <c r="K116" s="186"/>
    </row>
    <row r="117" spans="1:11" ht="16.5" hidden="1" thickBot="1" x14ac:dyDescent="0.3">
      <c r="A117" s="521"/>
      <c r="B117" s="204" t="s">
        <v>643</v>
      </c>
      <c r="C117" s="209"/>
      <c r="D117" s="210"/>
      <c r="E117" s="210"/>
      <c r="F117" s="210"/>
      <c r="G117" s="521"/>
      <c r="H117" s="521"/>
      <c r="I117" s="521"/>
      <c r="J117" s="521"/>
      <c r="K117" s="186"/>
    </row>
    <row r="118" spans="1:11" ht="16.5" hidden="1" thickBot="1" x14ac:dyDescent="0.3">
      <c r="A118" s="521"/>
      <c r="B118" s="204" t="s">
        <v>658</v>
      </c>
      <c r="C118" s="209"/>
      <c r="D118" s="210"/>
      <c r="E118" s="210"/>
      <c r="F118" s="210"/>
      <c r="G118" s="521"/>
      <c r="H118" s="521"/>
      <c r="I118" s="521"/>
      <c r="J118" s="521"/>
      <c r="K118" s="186"/>
    </row>
    <row r="119" spans="1:11" ht="16.5" hidden="1" thickBot="1" x14ac:dyDescent="0.3">
      <c r="A119" s="521"/>
      <c r="B119" s="205" t="s">
        <v>651</v>
      </c>
      <c r="C119" s="209">
        <v>0</v>
      </c>
      <c r="D119" s="210">
        <v>0</v>
      </c>
      <c r="E119" s="210">
        <v>0</v>
      </c>
      <c r="F119" s="210">
        <v>0</v>
      </c>
      <c r="G119" s="521"/>
      <c r="H119" s="521"/>
      <c r="I119" s="521"/>
      <c r="J119" s="521"/>
      <c r="K119" s="186"/>
    </row>
    <row r="120" spans="1:11" ht="16.5" hidden="1" thickBot="1" x14ac:dyDescent="0.3">
      <c r="A120" s="521"/>
      <c r="B120" s="204" t="s">
        <v>643</v>
      </c>
      <c r="C120" s="209"/>
      <c r="D120" s="210"/>
      <c r="E120" s="210"/>
      <c r="F120" s="210"/>
      <c r="G120" s="521"/>
      <c r="H120" s="521"/>
      <c r="I120" s="521"/>
      <c r="J120" s="521"/>
      <c r="K120" s="186"/>
    </row>
    <row r="121" spans="1:11" ht="16.5" hidden="1" thickBot="1" x14ac:dyDescent="0.3">
      <c r="A121" s="521"/>
      <c r="B121" s="204" t="s">
        <v>658</v>
      </c>
      <c r="C121" s="209"/>
      <c r="D121" s="210"/>
      <c r="E121" s="210"/>
      <c r="F121" s="210"/>
      <c r="G121" s="521"/>
      <c r="H121" s="521"/>
      <c r="I121" s="521"/>
      <c r="J121" s="521"/>
      <c r="K121" s="186"/>
    </row>
    <row r="122" spans="1:11" ht="16.5" hidden="1" thickBot="1" x14ac:dyDescent="0.3">
      <c r="A122" s="521"/>
      <c r="B122" s="205" t="s">
        <v>650</v>
      </c>
      <c r="C122" s="209"/>
      <c r="D122" s="210"/>
      <c r="E122" s="210"/>
      <c r="F122" s="210"/>
      <c r="G122" s="521"/>
      <c r="H122" s="521"/>
      <c r="I122" s="521"/>
      <c r="J122" s="521"/>
      <c r="K122" s="186"/>
    </row>
    <row r="123" spans="1:11" ht="16.5" hidden="1" thickBot="1" x14ac:dyDescent="0.3">
      <c r="A123" s="521"/>
      <c r="B123" s="204" t="s">
        <v>643</v>
      </c>
      <c r="C123" s="209"/>
      <c r="D123" s="210"/>
      <c r="E123" s="210"/>
      <c r="F123" s="210"/>
      <c r="G123" s="521"/>
      <c r="H123" s="521"/>
      <c r="I123" s="521"/>
      <c r="J123" s="521"/>
      <c r="K123" s="186"/>
    </row>
    <row r="124" spans="1:11" ht="16.5" hidden="1" thickBot="1" x14ac:dyDescent="0.3">
      <c r="A124" s="521"/>
      <c r="B124" s="204" t="s">
        <v>658</v>
      </c>
      <c r="C124" s="209"/>
      <c r="D124" s="210"/>
      <c r="E124" s="210"/>
      <c r="F124" s="210"/>
      <c r="G124" s="521"/>
      <c r="H124" s="521"/>
      <c r="I124" s="521"/>
      <c r="J124" s="521"/>
      <c r="K124" s="186"/>
    </row>
    <row r="125" spans="1:11" ht="16.5" hidden="1" thickBot="1" x14ac:dyDescent="0.3">
      <c r="A125" s="521"/>
      <c r="B125" s="205" t="s">
        <v>649</v>
      </c>
      <c r="C125" s="209"/>
      <c r="D125" s="210"/>
      <c r="E125" s="210"/>
      <c r="F125" s="210"/>
      <c r="G125" s="521"/>
      <c r="H125" s="521"/>
      <c r="I125" s="521"/>
      <c r="J125" s="521"/>
      <c r="K125" s="186"/>
    </row>
    <row r="126" spans="1:11" ht="16.5" hidden="1" thickBot="1" x14ac:dyDescent="0.3">
      <c r="A126" s="521"/>
      <c r="B126" s="204" t="s">
        <v>643</v>
      </c>
      <c r="C126" s="209"/>
      <c r="D126" s="210"/>
      <c r="E126" s="210"/>
      <c r="F126" s="210"/>
      <c r="G126" s="521"/>
      <c r="H126" s="521"/>
      <c r="I126" s="521"/>
      <c r="J126" s="521"/>
      <c r="K126" s="186"/>
    </row>
    <row r="127" spans="1:11" ht="16.5" hidden="1" thickBot="1" x14ac:dyDescent="0.3">
      <c r="A127" s="521"/>
      <c r="B127" s="204" t="s">
        <v>658</v>
      </c>
      <c r="C127" s="209"/>
      <c r="D127" s="210"/>
      <c r="E127" s="210"/>
      <c r="F127" s="210"/>
      <c r="G127" s="521"/>
      <c r="H127" s="521"/>
      <c r="I127" s="521"/>
      <c r="J127" s="521"/>
      <c r="K127" s="186"/>
    </row>
    <row r="128" spans="1:11" ht="16.5" hidden="1" thickBot="1" x14ac:dyDescent="0.3">
      <c r="A128" s="521"/>
      <c r="B128" s="205" t="s">
        <v>648</v>
      </c>
      <c r="C128" s="209">
        <v>0</v>
      </c>
      <c r="D128" s="210">
        <v>0</v>
      </c>
      <c r="E128" s="210">
        <v>0</v>
      </c>
      <c r="F128" s="210">
        <v>0</v>
      </c>
      <c r="G128" s="521"/>
      <c r="H128" s="521"/>
      <c r="I128" s="521"/>
      <c r="J128" s="521"/>
      <c r="K128" s="186"/>
    </row>
    <row r="129" spans="1:11" ht="16.5" hidden="1" thickBot="1" x14ac:dyDescent="0.3">
      <c r="A129" s="521"/>
      <c r="B129" s="204" t="s">
        <v>643</v>
      </c>
      <c r="C129" s="209"/>
      <c r="D129" s="210"/>
      <c r="E129" s="210"/>
      <c r="F129" s="210"/>
      <c r="G129" s="521"/>
      <c r="H129" s="521"/>
      <c r="I129" s="521"/>
      <c r="J129" s="521"/>
      <c r="K129" s="186"/>
    </row>
    <row r="130" spans="1:11" ht="16.5" hidden="1" thickBot="1" x14ac:dyDescent="0.3">
      <c r="A130" s="521"/>
      <c r="B130" s="204" t="s">
        <v>658</v>
      </c>
      <c r="C130" s="209"/>
      <c r="D130" s="210"/>
      <c r="E130" s="210"/>
      <c r="F130" s="210"/>
      <c r="G130" s="521"/>
      <c r="H130" s="521"/>
      <c r="I130" s="521"/>
      <c r="J130" s="521"/>
      <c r="K130" s="186"/>
    </row>
    <row r="131" spans="1:11" ht="16.5" hidden="1" thickBot="1" x14ac:dyDescent="0.3">
      <c r="A131" s="521"/>
      <c r="B131" s="205" t="s">
        <v>647</v>
      </c>
      <c r="C131" s="209"/>
      <c r="D131" s="210"/>
      <c r="E131" s="210"/>
      <c r="F131" s="210"/>
      <c r="G131" s="521"/>
      <c r="H131" s="521"/>
      <c r="I131" s="521"/>
      <c r="J131" s="521"/>
      <c r="K131" s="186"/>
    </row>
    <row r="132" spans="1:11" ht="16.5" hidden="1" thickBot="1" x14ac:dyDescent="0.3">
      <c r="A132" s="521"/>
      <c r="B132" s="204" t="s">
        <v>643</v>
      </c>
      <c r="C132" s="209"/>
      <c r="D132" s="210"/>
      <c r="E132" s="210"/>
      <c r="F132" s="210"/>
      <c r="G132" s="521"/>
      <c r="H132" s="521"/>
      <c r="I132" s="521"/>
      <c r="J132" s="521"/>
      <c r="K132" s="186"/>
    </row>
    <row r="133" spans="1:11" ht="16.5" hidden="1" thickBot="1" x14ac:dyDescent="0.3">
      <c r="A133" s="521"/>
      <c r="B133" s="204" t="s">
        <v>658</v>
      </c>
      <c r="C133" s="209"/>
      <c r="D133" s="210"/>
      <c r="E133" s="210"/>
      <c r="F133" s="210"/>
      <c r="G133" s="521"/>
      <c r="H133" s="521"/>
      <c r="I133" s="521"/>
      <c r="J133" s="521"/>
      <c r="K133" s="186"/>
    </row>
    <row r="134" spans="1:11" ht="16.5" hidden="1" thickBot="1" x14ac:dyDescent="0.3">
      <c r="A134" s="521"/>
      <c r="B134" s="545" t="s">
        <v>1260</v>
      </c>
      <c r="C134" s="209">
        <f>C131+C128+C125+C122+C119+C116+C113</f>
        <v>0</v>
      </c>
      <c r="D134" s="209">
        <f>D131+D128+D125+D122+D119+D116+D113</f>
        <v>0</v>
      </c>
      <c r="E134" s="209">
        <f>E131+E128+E125+E122+E119+E116+E113</f>
        <v>0</v>
      </c>
      <c r="F134" s="209">
        <f>F131+F128+F125+F122+F119+F116+F113</f>
        <v>0</v>
      </c>
      <c r="G134" s="521"/>
      <c r="H134" s="521"/>
      <c r="I134" s="521"/>
      <c r="J134" s="521"/>
      <c r="K134" s="186"/>
    </row>
    <row r="135" spans="1:11" ht="84.75" hidden="1" customHeight="1" x14ac:dyDescent="0.25">
      <c r="A135" s="521"/>
      <c r="B135" s="203" t="s">
        <v>639</v>
      </c>
      <c r="C135" s="531">
        <f>IF(C134-C105=0,0,"Error")</f>
        <v>0</v>
      </c>
      <c r="D135" s="531">
        <f>IF(D134-D105=0,0,"Error")</f>
        <v>0</v>
      </c>
      <c r="E135" s="531">
        <f>IF(E134-E105=0,0,"Error")</f>
        <v>0</v>
      </c>
      <c r="F135" s="531">
        <f>IF(F134-F105=0,0,"Error")</f>
        <v>0</v>
      </c>
      <c r="G135" s="521"/>
      <c r="H135" s="521"/>
      <c r="I135" s="521"/>
      <c r="J135" s="521"/>
      <c r="K135" s="186"/>
    </row>
    <row r="136" spans="1:11" ht="19.5" customHeight="1" thickBot="1" x14ac:dyDescent="0.3">
      <c r="A136" s="521"/>
      <c r="B136" s="1968" t="s">
        <v>698</v>
      </c>
      <c r="C136" s="1969"/>
      <c r="D136" s="1969"/>
      <c r="E136" s="1969"/>
      <c r="F136" s="1970"/>
      <c r="G136" s="521"/>
      <c r="H136" s="521"/>
      <c r="I136" s="521"/>
      <c r="J136" s="521"/>
      <c r="K136" s="186"/>
    </row>
    <row r="137" spans="1:11" ht="19.5" customHeight="1" thickBot="1" x14ac:dyDescent="0.3">
      <c r="A137" s="521"/>
      <c r="B137" s="1968" t="s">
        <v>697</v>
      </c>
      <c r="C137" s="1969"/>
      <c r="D137" s="1969"/>
      <c r="E137" s="1969"/>
      <c r="F137" s="1970"/>
      <c r="G137" s="521"/>
      <c r="H137" s="521"/>
      <c r="I137" s="521"/>
      <c r="J137" s="521"/>
      <c r="K137" s="186"/>
    </row>
    <row r="138" spans="1:11" ht="30" customHeight="1" thickBot="1" x14ac:dyDescent="0.3">
      <c r="A138" s="521"/>
      <c r="B138" s="216" t="s">
        <v>1290</v>
      </c>
      <c r="C138" s="1954" t="s">
        <v>1473</v>
      </c>
      <c r="D138" s="1956"/>
      <c r="E138" s="1956"/>
      <c r="F138" s="1957"/>
      <c r="G138" s="521"/>
      <c r="H138" s="521"/>
      <c r="I138" s="521"/>
      <c r="J138" s="521"/>
      <c r="K138" s="186"/>
    </row>
    <row r="139" spans="1:11" ht="48" thickBot="1" x14ac:dyDescent="0.3">
      <c r="A139" s="521"/>
      <c r="B139" s="216" t="s">
        <v>684</v>
      </c>
      <c r="C139" s="216" t="s">
        <v>1472</v>
      </c>
      <c r="D139" s="544" t="s">
        <v>668</v>
      </c>
      <c r="E139" s="1956" t="s">
        <v>1286</v>
      </c>
      <c r="F139" s="1957"/>
      <c r="G139" s="521"/>
      <c r="H139" s="521"/>
      <c r="I139" s="521"/>
      <c r="J139" s="521"/>
      <c r="K139" s="186"/>
    </row>
    <row r="140" spans="1:11" ht="21" customHeight="1" thickBot="1" x14ac:dyDescent="0.3">
      <c r="A140" s="521"/>
      <c r="B140" s="543"/>
      <c r="C140" s="1954"/>
      <c r="D140" s="1974"/>
      <c r="E140" s="1956"/>
      <c r="F140" s="1957"/>
      <c r="G140" s="521"/>
      <c r="H140" s="521"/>
      <c r="I140" s="521"/>
      <c r="J140" s="521"/>
      <c r="K140" s="186"/>
    </row>
    <row r="141" spans="1:11" ht="48" customHeight="1" thickBot="1" x14ac:dyDescent="0.3">
      <c r="A141" s="521"/>
      <c r="B141" s="215" t="s">
        <v>666</v>
      </c>
      <c r="C141" s="1975" t="s">
        <v>1471</v>
      </c>
      <c r="D141" s="1976"/>
      <c r="E141" s="1976"/>
      <c r="F141" s="1977"/>
      <c r="G141" s="521"/>
      <c r="H141" s="521"/>
      <c r="I141" s="521"/>
      <c r="J141" s="521"/>
      <c r="K141" s="186"/>
    </row>
    <row r="142" spans="1:11" ht="24" customHeight="1" thickBot="1" x14ac:dyDescent="0.3">
      <c r="A142" s="521"/>
      <c r="B142" s="215" t="s">
        <v>50</v>
      </c>
      <c r="C142" s="1962" t="s">
        <v>1470</v>
      </c>
      <c r="D142" s="1963"/>
      <c r="E142" s="1963"/>
      <c r="F142" s="1964"/>
      <c r="G142" s="521"/>
      <c r="H142" s="521"/>
      <c r="I142" s="521"/>
      <c r="J142" s="521"/>
      <c r="K142" s="186"/>
    </row>
    <row r="143" spans="1:11" ht="15.75" x14ac:dyDescent="0.25">
      <c r="A143" s="521"/>
      <c r="B143" s="1940"/>
      <c r="C143" s="213">
        <v>2026</v>
      </c>
      <c r="D143" s="213">
        <v>2027</v>
      </c>
      <c r="E143" s="213">
        <v>2028</v>
      </c>
      <c r="F143" s="213">
        <v>2029</v>
      </c>
      <c r="G143" s="521"/>
      <c r="H143" s="521"/>
      <c r="I143" s="521"/>
      <c r="J143" s="521"/>
      <c r="K143" s="186"/>
    </row>
    <row r="144" spans="1:11" ht="16.5" thickBot="1" x14ac:dyDescent="0.3">
      <c r="A144" s="521"/>
      <c r="B144" s="1941"/>
      <c r="C144" s="211" t="s">
        <v>17</v>
      </c>
      <c r="D144" s="211" t="s">
        <v>18</v>
      </c>
      <c r="E144" s="211" t="s">
        <v>18</v>
      </c>
      <c r="F144" s="211" t="s">
        <v>18</v>
      </c>
      <c r="G144" s="521"/>
      <c r="H144" s="521"/>
      <c r="I144" s="521"/>
      <c r="J144" s="521"/>
      <c r="K144" s="186"/>
    </row>
    <row r="145" spans="1:11" ht="20.25" customHeight="1" thickBot="1" x14ac:dyDescent="0.3">
      <c r="A145" s="521"/>
      <c r="B145" s="215" t="s">
        <v>52</v>
      </c>
      <c r="C145" s="542">
        <v>22</v>
      </c>
      <c r="D145" s="542">
        <v>12</v>
      </c>
      <c r="E145" s="542">
        <v>12</v>
      </c>
      <c r="F145" s="542">
        <v>12</v>
      </c>
      <c r="G145" s="521"/>
      <c r="H145" s="521"/>
      <c r="I145" s="521"/>
      <c r="J145" s="521"/>
      <c r="K145" s="186"/>
    </row>
    <row r="146" spans="1:11" ht="20.25" customHeight="1" thickBot="1" x14ac:dyDescent="0.3">
      <c r="A146" s="521"/>
      <c r="B146" s="215" t="s">
        <v>664</v>
      </c>
      <c r="C146" s="537">
        <v>2000</v>
      </c>
      <c r="D146" s="537">
        <v>1000</v>
      </c>
      <c r="E146" s="537">
        <v>1000</v>
      </c>
      <c r="F146" s="537">
        <v>1000</v>
      </c>
      <c r="G146" s="521"/>
      <c r="H146" s="521"/>
      <c r="I146" s="521"/>
      <c r="J146" s="521"/>
      <c r="K146" s="186"/>
    </row>
    <row r="147" spans="1:11" ht="20.25" customHeight="1" thickBot="1" x14ac:dyDescent="0.3">
      <c r="A147" s="521"/>
      <c r="B147" s="215" t="s">
        <v>663</v>
      </c>
      <c r="C147" s="537">
        <f>C146/C145</f>
        <v>90.909090909090907</v>
      </c>
      <c r="D147" s="537">
        <f>D146/D145</f>
        <v>83.333333333333329</v>
      </c>
      <c r="E147" s="537">
        <f>E146/E145</f>
        <v>83.333333333333329</v>
      </c>
      <c r="F147" s="537">
        <f>F146/F145</f>
        <v>83.333333333333329</v>
      </c>
      <c r="G147" s="521"/>
      <c r="H147" s="521"/>
      <c r="I147" s="521"/>
      <c r="J147" s="521"/>
      <c r="K147" s="186"/>
    </row>
    <row r="148" spans="1:11" ht="20.25" customHeight="1" thickBot="1" x14ac:dyDescent="0.3">
      <c r="A148" s="521"/>
      <c r="B148" s="215" t="s">
        <v>662</v>
      </c>
      <c r="C148" s="537">
        <f>C147/C146</f>
        <v>4.5454545454545456E-2</v>
      </c>
      <c r="D148" s="214">
        <f t="shared" ref="D148:F150" si="1">D145/C145-1</f>
        <v>-0.45454545454545459</v>
      </c>
      <c r="E148" s="214">
        <f t="shared" si="1"/>
        <v>0</v>
      </c>
      <c r="F148" s="214">
        <f t="shared" si="1"/>
        <v>0</v>
      </c>
      <c r="G148" s="521"/>
      <c r="H148" s="536"/>
      <c r="I148" s="536"/>
      <c r="J148" s="536"/>
      <c r="K148" s="186"/>
    </row>
    <row r="149" spans="1:11" ht="20.25" customHeight="1" thickBot="1" x14ac:dyDescent="0.3">
      <c r="A149" s="521"/>
      <c r="B149" s="215" t="s">
        <v>661</v>
      </c>
      <c r="C149" s="537">
        <f>C148/C147</f>
        <v>5.0000000000000001E-4</v>
      </c>
      <c r="D149" s="214">
        <f t="shared" si="1"/>
        <v>-0.5</v>
      </c>
      <c r="E149" s="214">
        <f t="shared" si="1"/>
        <v>0</v>
      </c>
      <c r="F149" s="214">
        <f t="shared" si="1"/>
        <v>0</v>
      </c>
      <c r="G149" s="521"/>
      <c r="H149" s="521"/>
      <c r="I149" s="521"/>
      <c r="J149" s="521"/>
      <c r="K149" s="186"/>
    </row>
    <row r="150" spans="1:11" ht="20.25" customHeight="1" thickBot="1" x14ac:dyDescent="0.3">
      <c r="A150" s="521"/>
      <c r="B150" s="215" t="s">
        <v>68</v>
      </c>
      <c r="C150" s="537">
        <f>C149/C148</f>
        <v>1.0999999999999999E-2</v>
      </c>
      <c r="D150" s="214">
        <f t="shared" si="1"/>
        <v>-8.333333333333337E-2</v>
      </c>
      <c r="E150" s="214">
        <f t="shared" si="1"/>
        <v>0</v>
      </c>
      <c r="F150" s="214">
        <f t="shared" si="1"/>
        <v>0</v>
      </c>
      <c r="G150" s="521"/>
      <c r="H150" s="521"/>
      <c r="I150" s="521"/>
      <c r="J150" s="521"/>
      <c r="K150" s="186"/>
    </row>
    <row r="151" spans="1:11" ht="22.5" customHeight="1" thickBot="1" x14ac:dyDescent="0.3">
      <c r="A151" s="521"/>
      <c r="B151" s="1965" t="s">
        <v>1469</v>
      </c>
      <c r="C151" s="1966"/>
      <c r="D151" s="1966"/>
      <c r="E151" s="1966"/>
      <c r="F151" s="1967"/>
      <c r="G151" s="521"/>
      <c r="H151" s="521"/>
      <c r="I151" s="521"/>
      <c r="J151" s="521"/>
      <c r="K151" s="186"/>
    </row>
    <row r="152" spans="1:11" ht="15.75" x14ac:dyDescent="0.25">
      <c r="A152" s="521"/>
      <c r="B152" s="1940"/>
      <c r="C152" s="213">
        <v>2026</v>
      </c>
      <c r="D152" s="213">
        <v>2027</v>
      </c>
      <c r="E152" s="213">
        <v>2028</v>
      </c>
      <c r="F152" s="213">
        <v>2029</v>
      </c>
      <c r="G152" s="521"/>
      <c r="H152" s="521"/>
      <c r="I152" s="521"/>
      <c r="J152" s="521"/>
      <c r="K152" s="186"/>
    </row>
    <row r="153" spans="1:11" ht="16.5" thickBot="1" x14ac:dyDescent="0.3">
      <c r="A153" s="521"/>
      <c r="B153" s="1941"/>
      <c r="C153" s="211" t="s">
        <v>17</v>
      </c>
      <c r="D153" s="211" t="s">
        <v>18</v>
      </c>
      <c r="E153" s="211" t="s">
        <v>18</v>
      </c>
      <c r="F153" s="211" t="s">
        <v>18</v>
      </c>
      <c r="G153" s="521"/>
      <c r="H153" s="521"/>
      <c r="I153" s="521"/>
      <c r="J153" s="521"/>
      <c r="K153" s="186"/>
    </row>
    <row r="154" spans="1:11" ht="16.5" thickBot="1" x14ac:dyDescent="0.3">
      <c r="A154" s="521"/>
      <c r="B154" s="205" t="s">
        <v>679</v>
      </c>
      <c r="C154" s="210"/>
      <c r="D154" s="210"/>
      <c r="E154" s="210"/>
      <c r="F154" s="210"/>
      <c r="G154" s="521"/>
      <c r="H154" s="521"/>
      <c r="I154" s="521"/>
      <c r="J154" s="521"/>
      <c r="K154" s="186"/>
    </row>
    <row r="155" spans="1:11" ht="20.25" customHeight="1" thickBot="1" x14ac:dyDescent="0.3">
      <c r="A155" s="521"/>
      <c r="B155" s="205" t="s">
        <v>678</v>
      </c>
      <c r="C155" s="209">
        <v>2000</v>
      </c>
      <c r="D155" s="209">
        <v>1000</v>
      </c>
      <c r="E155" s="209">
        <v>1000</v>
      </c>
      <c r="F155" s="209">
        <v>1000</v>
      </c>
      <c r="G155" s="521"/>
      <c r="H155" s="521"/>
      <c r="I155" s="521"/>
      <c r="J155" s="521"/>
      <c r="K155" s="186"/>
    </row>
    <row r="156" spans="1:11" ht="39.75" customHeight="1" thickBot="1" x14ac:dyDescent="0.3">
      <c r="A156" s="521"/>
      <c r="B156" s="535" t="s">
        <v>677</v>
      </c>
      <c r="C156" s="209">
        <f>C155+C154</f>
        <v>2000</v>
      </c>
      <c r="D156" s="209">
        <f>D155+D154</f>
        <v>1000</v>
      </c>
      <c r="E156" s="209">
        <f>E155+E154</f>
        <v>1000</v>
      </c>
      <c r="F156" s="209">
        <f>F155+F154</f>
        <v>1000</v>
      </c>
      <c r="G156" s="521"/>
      <c r="H156" s="521"/>
      <c r="I156" s="521"/>
      <c r="J156" s="521"/>
      <c r="K156" s="186"/>
    </row>
    <row r="157" spans="1:11" ht="16.5" hidden="1" thickBot="1" x14ac:dyDescent="0.3">
      <c r="A157" s="521"/>
      <c r="B157" s="208" t="s">
        <v>1216</v>
      </c>
      <c r="C157" s="1954"/>
      <c r="D157" s="1956"/>
      <c r="E157" s="1956"/>
      <c r="F157" s="1957"/>
      <c r="G157" s="521"/>
      <c r="H157" s="521"/>
      <c r="I157" s="521"/>
      <c r="J157" s="521"/>
      <c r="K157" s="186"/>
    </row>
    <row r="158" spans="1:11" ht="48" hidden="1" thickBot="1" x14ac:dyDescent="0.3">
      <c r="A158" s="521"/>
      <c r="B158" s="216" t="s">
        <v>1343</v>
      </c>
      <c r="C158" s="539"/>
      <c r="D158" s="219" t="s">
        <v>668</v>
      </c>
      <c r="E158" s="218"/>
      <c r="F158" s="217"/>
      <c r="G158" s="521"/>
      <c r="H158" s="521"/>
      <c r="I158" s="521"/>
      <c r="J158" s="521"/>
      <c r="K158" s="186"/>
    </row>
    <row r="159" spans="1:11" ht="16.5" hidden="1" thickBot="1" x14ac:dyDescent="0.3">
      <c r="A159" s="521"/>
      <c r="B159" s="215" t="s">
        <v>666</v>
      </c>
      <c r="C159" s="1958"/>
      <c r="D159" s="1960"/>
      <c r="E159" s="1960"/>
      <c r="F159" s="1961"/>
      <c r="G159" s="521"/>
      <c r="H159" s="521"/>
      <c r="I159" s="521"/>
      <c r="J159" s="521"/>
      <c r="K159" s="186"/>
    </row>
    <row r="160" spans="1:11" ht="16.5" hidden="1" thickBot="1" x14ac:dyDescent="0.3">
      <c r="A160" s="521"/>
      <c r="B160" s="215" t="s">
        <v>50</v>
      </c>
      <c r="C160" s="1962"/>
      <c r="D160" s="1963"/>
      <c r="E160" s="1963"/>
      <c r="F160" s="1964"/>
      <c r="G160" s="521"/>
      <c r="H160" s="521"/>
      <c r="I160" s="521"/>
      <c r="J160" s="521"/>
      <c r="K160" s="186"/>
    </row>
    <row r="161" spans="1:11" ht="16.5" hidden="1" thickBot="1" x14ac:dyDescent="0.3">
      <c r="A161" s="521"/>
      <c r="B161" s="1940"/>
      <c r="C161" s="213">
        <v>2024</v>
      </c>
      <c r="D161" s="213">
        <v>2025</v>
      </c>
      <c r="E161" s="213">
        <v>2026</v>
      </c>
      <c r="F161" s="213">
        <v>2027</v>
      </c>
      <c r="G161" s="521"/>
      <c r="H161" s="521"/>
      <c r="I161" s="521"/>
      <c r="J161" s="521"/>
      <c r="K161" s="186"/>
    </row>
    <row r="162" spans="1:11" ht="16.5" hidden="1" thickBot="1" x14ac:dyDescent="0.3">
      <c r="A162" s="521"/>
      <c r="B162" s="1941"/>
      <c r="C162" s="211" t="s">
        <v>17</v>
      </c>
      <c r="D162" s="211" t="s">
        <v>18</v>
      </c>
      <c r="E162" s="211" t="s">
        <v>18</v>
      </c>
      <c r="F162" s="211" t="s">
        <v>18</v>
      </c>
      <c r="G162" s="521"/>
      <c r="H162" s="521"/>
      <c r="I162" s="521"/>
      <c r="J162" s="521"/>
      <c r="K162" s="186"/>
    </row>
    <row r="163" spans="1:11" ht="16.5" hidden="1" thickBot="1" x14ac:dyDescent="0.3">
      <c r="A163" s="521"/>
      <c r="B163" s="215" t="s">
        <v>52</v>
      </c>
      <c r="C163" s="215"/>
      <c r="D163" s="215"/>
      <c r="E163" s="215"/>
      <c r="F163" s="215"/>
      <c r="G163" s="521"/>
      <c r="H163" s="521"/>
      <c r="I163" s="521"/>
      <c r="J163" s="521"/>
      <c r="K163" s="186"/>
    </row>
    <row r="164" spans="1:11" ht="16.5" hidden="1" thickBot="1" x14ac:dyDescent="0.3">
      <c r="A164" s="521"/>
      <c r="B164" s="215" t="s">
        <v>664</v>
      </c>
      <c r="C164" s="537">
        <f>C174</f>
        <v>0</v>
      </c>
      <c r="D164" s="537">
        <f>D174</f>
        <v>0</v>
      </c>
      <c r="E164" s="537">
        <f>E174</f>
        <v>0</v>
      </c>
      <c r="F164" s="537">
        <f>F174</f>
        <v>0</v>
      </c>
      <c r="G164" s="521"/>
      <c r="H164" s="521"/>
      <c r="I164" s="521"/>
      <c r="J164" s="521"/>
      <c r="K164" s="186"/>
    </row>
    <row r="165" spans="1:11" ht="16.5" hidden="1" thickBot="1" x14ac:dyDescent="0.3">
      <c r="A165" s="521"/>
      <c r="B165" s="215" t="s">
        <v>663</v>
      </c>
      <c r="C165" s="537"/>
      <c r="D165" s="537"/>
      <c r="E165" s="537"/>
      <c r="F165" s="537"/>
      <c r="G165" s="521"/>
      <c r="H165" s="521"/>
      <c r="I165" s="521"/>
      <c r="J165" s="521"/>
      <c r="K165" s="186"/>
    </row>
    <row r="166" spans="1:11" ht="16.5" hidden="1" thickBot="1" x14ac:dyDescent="0.3">
      <c r="A166" s="521"/>
      <c r="B166" s="215" t="s">
        <v>662</v>
      </c>
      <c r="C166" s="212"/>
      <c r="D166" s="214"/>
      <c r="E166" s="214"/>
      <c r="F166" s="214"/>
      <c r="G166" s="521"/>
      <c r="H166" s="536"/>
      <c r="I166" s="536"/>
      <c r="J166" s="536"/>
      <c r="K166" s="186"/>
    </row>
    <row r="167" spans="1:11" ht="16.5" hidden="1" thickBot="1" x14ac:dyDescent="0.3">
      <c r="A167" s="521"/>
      <c r="B167" s="215" t="s">
        <v>661</v>
      </c>
      <c r="C167" s="212"/>
      <c r="D167" s="214"/>
      <c r="E167" s="214"/>
      <c r="F167" s="214"/>
      <c r="G167" s="521"/>
      <c r="H167" s="521"/>
      <c r="I167" s="521"/>
      <c r="J167" s="521"/>
      <c r="K167" s="186"/>
    </row>
    <row r="168" spans="1:11" ht="16.5" hidden="1" thickBot="1" x14ac:dyDescent="0.3">
      <c r="A168" s="521"/>
      <c r="B168" s="215" t="s">
        <v>68</v>
      </c>
      <c r="C168" s="212"/>
      <c r="D168" s="214"/>
      <c r="E168" s="214"/>
      <c r="F168" s="214"/>
      <c r="G168" s="521"/>
      <c r="H168" s="521"/>
      <c r="I168" s="521"/>
      <c r="J168" s="521"/>
      <c r="K168" s="186"/>
    </row>
    <row r="169" spans="1:11" ht="16.5" hidden="1" thickBot="1" x14ac:dyDescent="0.3">
      <c r="A169" s="521"/>
      <c r="B169" s="1965" t="s">
        <v>1467</v>
      </c>
      <c r="C169" s="1966"/>
      <c r="D169" s="1966"/>
      <c r="E169" s="1966"/>
      <c r="F169" s="1967"/>
      <c r="G169" s="521"/>
      <c r="H169" s="521"/>
      <c r="I169" s="521"/>
      <c r="J169" s="521"/>
      <c r="K169" s="186"/>
    </row>
    <row r="170" spans="1:11" ht="16.5" hidden="1" thickBot="1" x14ac:dyDescent="0.3">
      <c r="A170" s="521"/>
      <c r="B170" s="1940"/>
      <c r="C170" s="213">
        <v>2024</v>
      </c>
      <c r="D170" s="213">
        <v>2025</v>
      </c>
      <c r="E170" s="213">
        <v>2026</v>
      </c>
      <c r="F170" s="213">
        <v>2027</v>
      </c>
      <c r="G170" s="521"/>
      <c r="H170" s="521"/>
      <c r="I170" s="521"/>
      <c r="J170" s="521"/>
      <c r="K170" s="186"/>
    </row>
    <row r="171" spans="1:11" ht="16.5" hidden="1" thickBot="1" x14ac:dyDescent="0.3">
      <c r="A171" s="521"/>
      <c r="B171" s="1941"/>
      <c r="C171" s="211" t="s">
        <v>17</v>
      </c>
      <c r="D171" s="211" t="s">
        <v>18</v>
      </c>
      <c r="E171" s="211" t="s">
        <v>18</v>
      </c>
      <c r="F171" s="211" t="s">
        <v>18</v>
      </c>
      <c r="G171" s="521"/>
      <c r="H171" s="521"/>
      <c r="I171" s="521"/>
      <c r="J171" s="521"/>
      <c r="K171" s="186"/>
    </row>
    <row r="172" spans="1:11" ht="16.5" hidden="1" thickBot="1" x14ac:dyDescent="0.3">
      <c r="A172" s="521"/>
      <c r="B172" s="205" t="s">
        <v>679</v>
      </c>
      <c r="C172" s="210"/>
      <c r="D172" s="210"/>
      <c r="E172" s="210"/>
      <c r="F172" s="210"/>
      <c r="G172" s="521"/>
      <c r="H172" s="521"/>
      <c r="I172" s="521"/>
      <c r="J172" s="521"/>
      <c r="K172" s="186"/>
    </row>
    <row r="173" spans="1:11" ht="16.5" hidden="1" thickBot="1" x14ac:dyDescent="0.3">
      <c r="A173" s="521"/>
      <c r="B173" s="205" t="s">
        <v>678</v>
      </c>
      <c r="C173" s="209">
        <v>0</v>
      </c>
      <c r="D173" s="209">
        <v>0</v>
      </c>
      <c r="E173" s="209">
        <v>0</v>
      </c>
      <c r="F173" s="209">
        <v>0</v>
      </c>
      <c r="G173" s="521"/>
      <c r="H173" s="521"/>
      <c r="I173" s="521"/>
      <c r="J173" s="521"/>
      <c r="K173" s="186"/>
    </row>
    <row r="174" spans="1:11" ht="16.5" hidden="1" thickBot="1" x14ac:dyDescent="0.3">
      <c r="A174" s="521"/>
      <c r="B174" s="535" t="s">
        <v>1260</v>
      </c>
      <c r="C174" s="209">
        <f>C173+C172</f>
        <v>0</v>
      </c>
      <c r="D174" s="209">
        <f>D173+D172</f>
        <v>0</v>
      </c>
      <c r="E174" s="209">
        <f>E173+E172</f>
        <v>0</v>
      </c>
      <c r="F174" s="209">
        <f>F173+F172</f>
        <v>0</v>
      </c>
      <c r="G174" s="521"/>
      <c r="H174" s="521"/>
      <c r="I174" s="521"/>
      <c r="J174" s="521"/>
      <c r="K174" s="186"/>
    </row>
    <row r="175" spans="1:11" ht="16.5" hidden="1" thickBot="1" x14ac:dyDescent="0.3">
      <c r="A175" s="521"/>
      <c r="B175" s="1968" t="s">
        <v>90</v>
      </c>
      <c r="C175" s="1969"/>
      <c r="D175" s="1969"/>
      <c r="E175" s="1969"/>
      <c r="F175" s="1970"/>
      <c r="G175" s="521"/>
      <c r="H175" s="521"/>
      <c r="I175" s="521"/>
      <c r="J175" s="521"/>
      <c r="K175" s="186"/>
    </row>
    <row r="176" spans="1:11" ht="16.5" hidden="1" thickBot="1" x14ac:dyDescent="0.3">
      <c r="A176" s="521"/>
      <c r="B176" s="1968" t="s">
        <v>685</v>
      </c>
      <c r="C176" s="1969"/>
      <c r="D176" s="1969"/>
      <c r="E176" s="1969"/>
      <c r="F176" s="1970"/>
      <c r="G176" s="521"/>
      <c r="H176" s="521"/>
      <c r="I176" s="521"/>
      <c r="J176" s="521"/>
      <c r="K176" s="186"/>
    </row>
    <row r="177" spans="1:11" ht="16.5" hidden="1" thickBot="1" x14ac:dyDescent="0.3">
      <c r="A177" s="521"/>
      <c r="B177" s="540" t="s">
        <v>1216</v>
      </c>
      <c r="C177" s="1971"/>
      <c r="D177" s="1972"/>
      <c r="E177" s="1972"/>
      <c r="F177" s="1973"/>
      <c r="G177" s="521"/>
      <c r="H177" s="521"/>
      <c r="I177" s="521"/>
      <c r="J177" s="521"/>
      <c r="K177" s="186"/>
    </row>
    <row r="178" spans="1:11" ht="48" hidden="1" thickBot="1" x14ac:dyDescent="0.3">
      <c r="A178" s="521"/>
      <c r="B178" s="216" t="s">
        <v>702</v>
      </c>
      <c r="C178" s="541" t="s">
        <v>1345</v>
      </c>
      <c r="D178" s="208" t="s">
        <v>668</v>
      </c>
      <c r="E178" s="218"/>
      <c r="F178" s="217"/>
      <c r="G178" s="521"/>
      <c r="H178" s="521"/>
      <c r="I178" s="521"/>
      <c r="J178" s="521"/>
      <c r="K178" s="186"/>
    </row>
    <row r="179" spans="1:11" ht="16.5" hidden="1" thickBot="1" x14ac:dyDescent="0.3">
      <c r="A179" s="521"/>
      <c r="B179" s="215" t="s">
        <v>666</v>
      </c>
      <c r="C179" s="1958" t="s">
        <v>1345</v>
      </c>
      <c r="D179" s="1960"/>
      <c r="E179" s="1960"/>
      <c r="F179" s="1961"/>
      <c r="G179" s="521"/>
      <c r="H179" s="521"/>
      <c r="I179" s="521"/>
      <c r="J179" s="521"/>
      <c r="K179" s="186"/>
    </row>
    <row r="180" spans="1:11" ht="16.5" hidden="1" thickBot="1" x14ac:dyDescent="0.3">
      <c r="A180" s="521"/>
      <c r="B180" s="215" t="s">
        <v>50</v>
      </c>
      <c r="C180" s="1962" t="s">
        <v>1345</v>
      </c>
      <c r="D180" s="1963"/>
      <c r="E180" s="1963"/>
      <c r="F180" s="1964"/>
      <c r="G180" s="521"/>
      <c r="H180" s="521"/>
      <c r="I180" s="521"/>
      <c r="J180" s="521"/>
      <c r="K180" s="186"/>
    </row>
    <row r="181" spans="1:11" ht="16.5" hidden="1" thickBot="1" x14ac:dyDescent="0.3">
      <c r="A181" s="521"/>
      <c r="B181" s="1940"/>
      <c r="C181" s="213">
        <v>2024</v>
      </c>
      <c r="D181" s="213">
        <v>2025</v>
      </c>
      <c r="E181" s="213">
        <v>2026</v>
      </c>
      <c r="F181" s="213">
        <v>2027</v>
      </c>
      <c r="G181" s="521"/>
      <c r="H181" s="521"/>
      <c r="I181" s="521"/>
      <c r="J181" s="521"/>
      <c r="K181" s="186"/>
    </row>
    <row r="182" spans="1:11" ht="16.5" hidden="1" thickBot="1" x14ac:dyDescent="0.3">
      <c r="A182" s="521"/>
      <c r="B182" s="1941"/>
      <c r="C182" s="211" t="s">
        <v>17</v>
      </c>
      <c r="D182" s="211" t="s">
        <v>18</v>
      </c>
      <c r="E182" s="211" t="s">
        <v>18</v>
      </c>
      <c r="F182" s="211" t="s">
        <v>18</v>
      </c>
      <c r="G182" s="521"/>
      <c r="H182" s="521"/>
      <c r="I182" s="521"/>
      <c r="J182" s="521"/>
      <c r="K182" s="186"/>
    </row>
    <row r="183" spans="1:11" ht="16.5" hidden="1" thickBot="1" x14ac:dyDescent="0.3">
      <c r="A183" s="521"/>
      <c r="B183" s="215" t="s">
        <v>52</v>
      </c>
      <c r="C183" s="537"/>
      <c r="D183" s="537"/>
      <c r="E183" s="537"/>
      <c r="F183" s="537"/>
      <c r="G183" s="521"/>
      <c r="H183" s="521"/>
      <c r="I183" s="521"/>
      <c r="J183" s="521"/>
      <c r="K183" s="186"/>
    </row>
    <row r="184" spans="1:11" ht="16.5" hidden="1" thickBot="1" x14ac:dyDescent="0.3">
      <c r="A184" s="521"/>
      <c r="B184" s="215" t="s">
        <v>664</v>
      </c>
      <c r="C184" s="537">
        <f>C194</f>
        <v>0</v>
      </c>
      <c r="D184" s="537">
        <f>D194</f>
        <v>0</v>
      </c>
      <c r="E184" s="537">
        <f>E194</f>
        <v>0</v>
      </c>
      <c r="F184" s="537"/>
      <c r="G184" s="521"/>
      <c r="H184" s="521"/>
      <c r="I184" s="521"/>
      <c r="J184" s="521"/>
      <c r="K184" s="186"/>
    </row>
    <row r="185" spans="1:11" ht="16.5" hidden="1" thickBot="1" x14ac:dyDescent="0.3">
      <c r="A185" s="521"/>
      <c r="B185" s="215" t="s">
        <v>663</v>
      </c>
      <c r="C185" s="537"/>
      <c r="D185" s="537"/>
      <c r="E185" s="537"/>
      <c r="F185" s="537"/>
      <c r="G185" s="521"/>
      <c r="H185" s="521"/>
      <c r="I185" s="521"/>
      <c r="J185" s="521"/>
      <c r="K185" s="186"/>
    </row>
    <row r="186" spans="1:11" ht="16.5" hidden="1" thickBot="1" x14ac:dyDescent="0.3">
      <c r="A186" s="521"/>
      <c r="B186" s="215" t="s">
        <v>662</v>
      </c>
      <c r="C186" s="212"/>
      <c r="D186" s="214"/>
      <c r="E186" s="214"/>
      <c r="F186" s="214"/>
      <c r="G186" s="521"/>
      <c r="H186" s="536"/>
      <c r="I186" s="536"/>
      <c r="J186" s="536"/>
      <c r="K186" s="186"/>
    </row>
    <row r="187" spans="1:11" ht="16.5" hidden="1" thickBot="1" x14ac:dyDescent="0.3">
      <c r="A187" s="521"/>
      <c r="B187" s="215" t="s">
        <v>661</v>
      </c>
      <c r="C187" s="212"/>
      <c r="D187" s="214"/>
      <c r="E187" s="214"/>
      <c r="F187" s="214"/>
      <c r="G187" s="521"/>
      <c r="H187" s="521"/>
      <c r="I187" s="521"/>
      <c r="J187" s="521"/>
      <c r="K187" s="186"/>
    </row>
    <row r="188" spans="1:11" ht="16.5" hidden="1" thickBot="1" x14ac:dyDescent="0.3">
      <c r="A188" s="521"/>
      <c r="B188" s="215" t="s">
        <v>68</v>
      </c>
      <c r="C188" s="212"/>
      <c r="D188" s="214"/>
      <c r="E188" s="214"/>
      <c r="F188" s="214"/>
      <c r="G188" s="521"/>
      <c r="H188" s="521"/>
      <c r="I188" s="521"/>
      <c r="J188" s="521"/>
      <c r="K188" s="186"/>
    </row>
    <row r="189" spans="1:11" ht="16.5" hidden="1" thickBot="1" x14ac:dyDescent="0.3">
      <c r="A189" s="521"/>
      <c r="B189" s="1965" t="s">
        <v>1469</v>
      </c>
      <c r="C189" s="1966"/>
      <c r="D189" s="1966"/>
      <c r="E189" s="1966"/>
      <c r="F189" s="1967"/>
      <c r="G189" s="521"/>
      <c r="H189" s="521"/>
      <c r="I189" s="521"/>
      <c r="J189" s="521"/>
      <c r="K189" s="186"/>
    </row>
    <row r="190" spans="1:11" ht="16.5" hidden="1" thickBot="1" x14ac:dyDescent="0.3">
      <c r="A190" s="521"/>
      <c r="B190" s="1940"/>
      <c r="C190" s="213">
        <v>2024</v>
      </c>
      <c r="D190" s="213">
        <v>2025</v>
      </c>
      <c r="E190" s="213">
        <v>2026</v>
      </c>
      <c r="F190" s="213">
        <v>2027</v>
      </c>
      <c r="G190" s="521"/>
      <c r="H190" s="521"/>
      <c r="I190" s="521"/>
      <c r="J190" s="521"/>
      <c r="K190" s="186"/>
    </row>
    <row r="191" spans="1:11" ht="16.5" hidden="1" thickBot="1" x14ac:dyDescent="0.3">
      <c r="A191" s="521"/>
      <c r="B191" s="1941"/>
      <c r="C191" s="211" t="s">
        <v>17</v>
      </c>
      <c r="D191" s="211" t="s">
        <v>18</v>
      </c>
      <c r="E191" s="211" t="s">
        <v>18</v>
      </c>
      <c r="F191" s="211" t="s">
        <v>18</v>
      </c>
      <c r="G191" s="521"/>
      <c r="H191" s="521"/>
      <c r="I191" s="521"/>
      <c r="J191" s="521"/>
      <c r="K191" s="186"/>
    </row>
    <row r="192" spans="1:11" ht="16.5" hidden="1" thickBot="1" x14ac:dyDescent="0.3">
      <c r="A192" s="521"/>
      <c r="B192" s="205" t="s">
        <v>679</v>
      </c>
      <c r="C192" s="210"/>
      <c r="D192" s="210"/>
      <c r="E192" s="210"/>
      <c r="F192" s="210"/>
      <c r="G192" s="521"/>
      <c r="H192" s="521"/>
      <c r="I192" s="521"/>
      <c r="J192" s="521"/>
      <c r="K192" s="186"/>
    </row>
    <row r="193" spans="1:11" ht="16.5" hidden="1" thickBot="1" x14ac:dyDescent="0.3">
      <c r="A193" s="521"/>
      <c r="B193" s="205" t="s">
        <v>678</v>
      </c>
      <c r="C193" s="209">
        <v>0</v>
      </c>
      <c r="D193" s="210">
        <v>0</v>
      </c>
      <c r="E193" s="210">
        <v>0</v>
      </c>
      <c r="F193" s="210">
        <v>0</v>
      </c>
      <c r="G193" s="521"/>
      <c r="H193" s="521"/>
      <c r="I193" s="521"/>
      <c r="J193" s="521"/>
      <c r="K193" s="186"/>
    </row>
    <row r="194" spans="1:11" ht="16.5" hidden="1" thickBot="1" x14ac:dyDescent="0.3">
      <c r="A194" s="521"/>
      <c r="B194" s="535" t="s">
        <v>677</v>
      </c>
      <c r="C194" s="209">
        <f>C193+C192</f>
        <v>0</v>
      </c>
      <c r="D194" s="209">
        <f>D193+D192</f>
        <v>0</v>
      </c>
      <c r="E194" s="209">
        <f>E193+E192</f>
        <v>0</v>
      </c>
      <c r="F194" s="209">
        <f>F193+F192</f>
        <v>0</v>
      </c>
      <c r="G194" s="521"/>
      <c r="H194" s="521"/>
      <c r="I194" s="521"/>
      <c r="J194" s="521"/>
      <c r="K194" s="186"/>
    </row>
    <row r="195" spans="1:11" ht="16.5" hidden="1" thickBot="1" x14ac:dyDescent="0.3">
      <c r="A195" s="521"/>
      <c r="B195" s="1942" t="s">
        <v>1468</v>
      </c>
      <c r="C195" s="1945"/>
      <c r="D195" s="1946"/>
      <c r="E195" s="1946"/>
      <c r="F195" s="1947"/>
      <c r="G195" s="521"/>
      <c r="H195" s="521"/>
      <c r="I195" s="521"/>
      <c r="J195" s="521"/>
      <c r="K195" s="186"/>
    </row>
    <row r="196" spans="1:11" ht="16.5" hidden="1" thickBot="1" x14ac:dyDescent="0.3">
      <c r="A196" s="521"/>
      <c r="B196" s="1943"/>
      <c r="C196" s="1948"/>
      <c r="D196" s="1949"/>
      <c r="E196" s="1949"/>
      <c r="F196" s="1950"/>
      <c r="G196" s="521"/>
      <c r="H196" s="521"/>
      <c r="I196" s="521"/>
      <c r="J196" s="521"/>
      <c r="K196" s="186"/>
    </row>
    <row r="197" spans="1:11" ht="16.5" hidden="1" thickBot="1" x14ac:dyDescent="0.3">
      <c r="A197" s="521"/>
      <c r="B197" s="1944"/>
      <c r="C197" s="1951"/>
      <c r="D197" s="1952"/>
      <c r="E197" s="1952"/>
      <c r="F197" s="1953"/>
      <c r="G197" s="521"/>
      <c r="H197" s="521"/>
      <c r="I197" s="521"/>
      <c r="J197" s="521"/>
      <c r="K197" s="186"/>
    </row>
    <row r="198" spans="1:11" ht="16.5" hidden="1" thickBot="1" x14ac:dyDescent="0.3">
      <c r="A198" s="521"/>
      <c r="B198" s="540" t="s">
        <v>1216</v>
      </c>
      <c r="C198" s="1954"/>
      <c r="D198" s="1955"/>
      <c r="E198" s="1956"/>
      <c r="F198" s="1957"/>
      <c r="G198" s="521"/>
      <c r="H198" s="521"/>
      <c r="I198" s="521"/>
      <c r="J198" s="521"/>
      <c r="K198" s="186"/>
    </row>
    <row r="199" spans="1:11" ht="48" hidden="1" thickBot="1" x14ac:dyDescent="0.3">
      <c r="A199" s="521"/>
      <c r="B199" s="216" t="s">
        <v>1343</v>
      </c>
      <c r="C199" s="539" t="s">
        <v>1345</v>
      </c>
      <c r="D199" s="538" t="s">
        <v>668</v>
      </c>
      <c r="E199" s="218"/>
      <c r="F199" s="217"/>
      <c r="G199" s="521"/>
      <c r="H199" s="521"/>
      <c r="I199" s="521"/>
      <c r="J199" s="521"/>
      <c r="K199" s="186"/>
    </row>
    <row r="200" spans="1:11" ht="16.5" hidden="1" thickBot="1" x14ac:dyDescent="0.3">
      <c r="A200" s="521"/>
      <c r="B200" s="215" t="s">
        <v>666</v>
      </c>
      <c r="C200" s="1958" t="s">
        <v>1345</v>
      </c>
      <c r="D200" s="1959"/>
      <c r="E200" s="1960"/>
      <c r="F200" s="1961"/>
      <c r="G200" s="521"/>
      <c r="H200" s="521"/>
      <c r="I200" s="521"/>
      <c r="J200" s="521"/>
      <c r="K200" s="186"/>
    </row>
    <row r="201" spans="1:11" ht="16.5" hidden="1" thickBot="1" x14ac:dyDescent="0.3">
      <c r="A201" s="521"/>
      <c r="B201" s="215" t="s">
        <v>50</v>
      </c>
      <c r="C201" s="1962" t="s">
        <v>1345</v>
      </c>
      <c r="D201" s="1963"/>
      <c r="E201" s="1963"/>
      <c r="F201" s="1964"/>
      <c r="G201" s="521"/>
      <c r="H201" s="521"/>
      <c r="I201" s="521"/>
      <c r="J201" s="521"/>
      <c r="K201" s="186"/>
    </row>
    <row r="202" spans="1:11" ht="16.5" hidden="1" thickBot="1" x14ac:dyDescent="0.3">
      <c r="A202" s="521"/>
      <c r="B202" s="1940"/>
      <c r="C202" s="213">
        <v>2024</v>
      </c>
      <c r="D202" s="213">
        <v>2025</v>
      </c>
      <c r="E202" s="213">
        <v>2026</v>
      </c>
      <c r="F202" s="213">
        <v>2027</v>
      </c>
      <c r="G202" s="521"/>
      <c r="H202" s="521"/>
      <c r="I202" s="521"/>
      <c r="J202" s="521"/>
      <c r="K202" s="186"/>
    </row>
    <row r="203" spans="1:11" ht="16.5" hidden="1" thickBot="1" x14ac:dyDescent="0.3">
      <c r="A203" s="521"/>
      <c r="B203" s="1941"/>
      <c r="C203" s="211" t="s">
        <v>17</v>
      </c>
      <c r="D203" s="211" t="s">
        <v>18</v>
      </c>
      <c r="E203" s="211" t="s">
        <v>18</v>
      </c>
      <c r="F203" s="211" t="s">
        <v>18</v>
      </c>
      <c r="G203" s="521"/>
      <c r="H203" s="521"/>
      <c r="I203" s="521"/>
      <c r="J203" s="521"/>
      <c r="K203" s="186"/>
    </row>
    <row r="204" spans="1:11" ht="16.5" hidden="1" thickBot="1" x14ac:dyDescent="0.3">
      <c r="A204" s="521"/>
      <c r="B204" s="215" t="s">
        <v>52</v>
      </c>
      <c r="C204" s="537"/>
      <c r="D204" s="537"/>
      <c r="E204" s="537"/>
      <c r="F204" s="537"/>
      <c r="G204" s="521"/>
      <c r="H204" s="521"/>
      <c r="I204" s="521"/>
      <c r="J204" s="521"/>
      <c r="K204" s="186"/>
    </row>
    <row r="205" spans="1:11" ht="16.5" hidden="1" thickBot="1" x14ac:dyDescent="0.3">
      <c r="A205" s="521"/>
      <c r="B205" s="215" t="s">
        <v>664</v>
      </c>
      <c r="C205" s="537">
        <f>C215</f>
        <v>0</v>
      </c>
      <c r="D205" s="537">
        <f>D215</f>
        <v>0</v>
      </c>
      <c r="E205" s="537">
        <f>E215</f>
        <v>0</v>
      </c>
      <c r="F205" s="537"/>
      <c r="G205" s="521"/>
      <c r="H205" s="521"/>
      <c r="I205" s="521"/>
      <c r="J205" s="521"/>
      <c r="K205" s="186"/>
    </row>
    <row r="206" spans="1:11" ht="13.5" hidden="1" customHeight="1" x14ac:dyDescent="0.25">
      <c r="A206" s="521"/>
      <c r="B206" s="215" t="s">
        <v>663</v>
      </c>
      <c r="C206" s="537"/>
      <c r="D206" s="537"/>
      <c r="E206" s="537"/>
      <c r="F206" s="537"/>
      <c r="G206" s="521"/>
      <c r="H206" s="521"/>
      <c r="I206" s="521"/>
      <c r="J206" s="521"/>
      <c r="K206" s="186"/>
    </row>
    <row r="207" spans="1:11" ht="23.25" hidden="1" customHeight="1" x14ac:dyDescent="0.25">
      <c r="A207" s="521"/>
      <c r="B207" s="215" t="s">
        <v>662</v>
      </c>
      <c r="C207" s="212"/>
      <c r="D207" s="214"/>
      <c r="E207" s="214"/>
      <c r="F207" s="214"/>
      <c r="G207" s="521"/>
      <c r="H207" s="536"/>
      <c r="I207" s="536"/>
      <c r="J207" s="536"/>
      <c r="K207" s="186"/>
    </row>
    <row r="208" spans="1:11" ht="18.75" hidden="1" customHeight="1" x14ac:dyDescent="0.25">
      <c r="A208" s="521"/>
      <c r="B208" s="215" t="s">
        <v>661</v>
      </c>
      <c r="C208" s="212"/>
      <c r="D208" s="214"/>
      <c r="E208" s="214"/>
      <c r="F208" s="214"/>
      <c r="G208" s="521"/>
      <c r="H208" s="521"/>
      <c r="I208" s="521"/>
      <c r="J208" s="521"/>
      <c r="K208" s="186"/>
    </row>
    <row r="209" spans="1:11" ht="20.25" hidden="1" customHeight="1" x14ac:dyDescent="0.25">
      <c r="A209" s="521"/>
      <c r="B209" s="215" t="s">
        <v>68</v>
      </c>
      <c r="C209" s="212"/>
      <c r="D209" s="214"/>
      <c r="E209" s="214"/>
      <c r="F209" s="214"/>
      <c r="G209" s="521"/>
      <c r="H209" s="521"/>
      <c r="I209" s="521"/>
      <c r="J209" s="521"/>
      <c r="K209" s="186"/>
    </row>
    <row r="210" spans="1:11" ht="20.25" customHeight="1" thickBot="1" x14ac:dyDescent="0.3">
      <c r="A210" s="521"/>
      <c r="B210" s="1965" t="s">
        <v>1467</v>
      </c>
      <c r="C210" s="1966"/>
      <c r="D210" s="1966"/>
      <c r="E210" s="1966"/>
      <c r="F210" s="1967"/>
      <c r="G210" s="521"/>
      <c r="H210" s="521"/>
      <c r="I210" s="521"/>
      <c r="J210" s="521"/>
      <c r="K210" s="186"/>
    </row>
    <row r="211" spans="1:11" ht="18.75" customHeight="1" x14ac:dyDescent="0.25">
      <c r="A211" s="521"/>
      <c r="B211" s="1940"/>
      <c r="C211" s="213">
        <v>2026</v>
      </c>
      <c r="D211" s="213">
        <v>2027</v>
      </c>
      <c r="E211" s="213">
        <v>2028</v>
      </c>
      <c r="F211" s="213">
        <v>2029</v>
      </c>
      <c r="G211" s="521"/>
      <c r="H211" s="521"/>
      <c r="I211" s="521"/>
      <c r="J211" s="521"/>
      <c r="K211" s="186"/>
    </row>
    <row r="212" spans="1:11" ht="29.25" customHeight="1" thickBot="1" x14ac:dyDescent="0.3">
      <c r="A212" s="521"/>
      <c r="B212" s="1941"/>
      <c r="C212" s="211" t="s">
        <v>17</v>
      </c>
      <c r="D212" s="211" t="s">
        <v>18</v>
      </c>
      <c r="E212" s="211" t="s">
        <v>18</v>
      </c>
      <c r="F212" s="211" t="s">
        <v>18</v>
      </c>
      <c r="G212" s="521"/>
      <c r="H212" s="521"/>
      <c r="I212" s="521"/>
      <c r="J212" s="521"/>
      <c r="K212" s="186"/>
    </row>
    <row r="213" spans="1:11" ht="21" customHeight="1" thickBot="1" x14ac:dyDescent="0.3">
      <c r="A213" s="521"/>
      <c r="B213" s="205" t="s">
        <v>679</v>
      </c>
      <c r="C213" s="210"/>
      <c r="D213" s="210"/>
      <c r="E213" s="210"/>
      <c r="F213" s="210"/>
      <c r="G213" s="521"/>
      <c r="H213" s="521"/>
      <c r="I213" s="521"/>
      <c r="J213" s="521"/>
      <c r="K213" s="186"/>
    </row>
    <row r="214" spans="1:11" ht="22.5" customHeight="1" thickBot="1" x14ac:dyDescent="0.3">
      <c r="A214" s="521"/>
      <c r="B214" s="205" t="s">
        <v>678</v>
      </c>
      <c r="C214" s="209">
        <v>0</v>
      </c>
      <c r="D214" s="210">
        <v>0</v>
      </c>
      <c r="E214" s="210">
        <v>0</v>
      </c>
      <c r="F214" s="210"/>
      <c r="G214" s="521"/>
      <c r="H214" s="521"/>
      <c r="I214" s="521"/>
      <c r="J214" s="521"/>
      <c r="K214" s="186"/>
    </row>
    <row r="215" spans="1:11" ht="17.25" customHeight="1" thickBot="1" x14ac:dyDescent="0.3">
      <c r="A215" s="521"/>
      <c r="B215" s="535" t="s">
        <v>1260</v>
      </c>
      <c r="C215" s="209">
        <f>C214+C213</f>
        <v>0</v>
      </c>
      <c r="D215" s="209">
        <f>D214+D213</f>
        <v>0</v>
      </c>
      <c r="E215" s="209">
        <f>E214+E213</f>
        <v>0</v>
      </c>
      <c r="F215" s="209">
        <f>F214+F213</f>
        <v>0</v>
      </c>
      <c r="G215" s="521"/>
      <c r="H215" s="521"/>
      <c r="I215" s="521"/>
      <c r="J215" s="521"/>
      <c r="K215" s="186"/>
    </row>
    <row r="216" spans="1:11" ht="42" customHeight="1" thickBot="1" x14ac:dyDescent="0.3">
      <c r="A216" s="521"/>
      <c r="B216" s="534"/>
      <c r="C216" s="533"/>
      <c r="D216" s="533"/>
      <c r="E216" s="533"/>
      <c r="F216" s="533"/>
      <c r="G216" s="521"/>
      <c r="H216" s="521"/>
      <c r="I216" s="521"/>
      <c r="J216" s="521"/>
      <c r="K216" s="186"/>
    </row>
    <row r="217" spans="1:11" ht="32.25" thickBot="1" x14ac:dyDescent="0.3">
      <c r="A217" s="521"/>
      <c r="B217" s="207" t="s">
        <v>655</v>
      </c>
      <c r="C217" s="206">
        <f>+C205+C184+C164+C68+C31+C146+C105</f>
        <v>71931</v>
      </c>
      <c r="D217" s="206">
        <f>+D205+D184+D164+D68+D31+D146+D105</f>
        <v>70908</v>
      </c>
      <c r="E217" s="206">
        <f>+E205+E184+E164+E68+E31+E146+E105</f>
        <v>71203</v>
      </c>
      <c r="F217" s="206">
        <f>+F205+F184+F164+F68+F31+F146+F105</f>
        <v>71498</v>
      </c>
      <c r="G217" s="521"/>
      <c r="H217" s="521"/>
      <c r="I217" s="521"/>
      <c r="J217" s="521"/>
      <c r="K217" s="186"/>
    </row>
    <row r="218" spans="1:11" ht="32.25" thickBot="1" x14ac:dyDescent="0.3">
      <c r="A218" s="521"/>
      <c r="B218" s="207" t="s">
        <v>654</v>
      </c>
      <c r="C218" s="206">
        <f>C214+C194+C174+C156+C134+C97+C60</f>
        <v>71931</v>
      </c>
      <c r="D218" s="206">
        <f>D214+D194+D174+D156+D134+D97+D60</f>
        <v>70908</v>
      </c>
      <c r="E218" s="206">
        <f>E214+E194+E174+E156+E134+E97+E60</f>
        <v>71203</v>
      </c>
      <c r="F218" s="206">
        <f>F214+F194+F174+F156+F134+F97+F60</f>
        <v>71498</v>
      </c>
      <c r="G218" s="521"/>
      <c r="H218" s="521"/>
      <c r="I218" s="521"/>
      <c r="J218" s="521"/>
      <c r="K218" s="186"/>
    </row>
    <row r="219" spans="1:11" ht="20.25" customHeight="1" thickBot="1" x14ac:dyDescent="0.3">
      <c r="A219" s="521"/>
      <c r="B219" s="205" t="s">
        <v>653</v>
      </c>
      <c r="C219" s="532">
        <f>C220+C221</f>
        <v>46272</v>
      </c>
      <c r="D219" s="532">
        <f>D220+D221</f>
        <v>46399</v>
      </c>
      <c r="E219" s="532">
        <f>E220+E221</f>
        <v>46694</v>
      </c>
      <c r="F219" s="532">
        <f>F220+F221</f>
        <v>46989</v>
      </c>
      <c r="G219" s="521"/>
      <c r="H219" s="521"/>
      <c r="I219" s="521"/>
      <c r="J219" s="521"/>
      <c r="K219" s="186"/>
    </row>
    <row r="220" spans="1:11" ht="20.25" customHeight="1" thickBot="1" x14ac:dyDescent="0.3">
      <c r="A220" s="521"/>
      <c r="B220" s="204" t="s">
        <v>643</v>
      </c>
      <c r="C220" s="209">
        <f t="shared" ref="C220:F221" si="2">C40+C77+C114</f>
        <v>46272</v>
      </c>
      <c r="D220" s="209">
        <f t="shared" si="2"/>
        <v>46399</v>
      </c>
      <c r="E220" s="209">
        <f t="shared" si="2"/>
        <v>46694</v>
      </c>
      <c r="F220" s="209">
        <f t="shared" si="2"/>
        <v>46989</v>
      </c>
      <c r="G220" s="521"/>
      <c r="H220" s="521"/>
      <c r="I220" s="521"/>
      <c r="J220" s="521"/>
      <c r="K220" s="186"/>
    </row>
    <row r="221" spans="1:11" ht="20.25" customHeight="1" thickBot="1" x14ac:dyDescent="0.3">
      <c r="A221" s="521"/>
      <c r="B221" s="204" t="s">
        <v>646</v>
      </c>
      <c r="C221" s="209">
        <f t="shared" si="2"/>
        <v>0</v>
      </c>
      <c r="D221" s="209">
        <f t="shared" si="2"/>
        <v>0</v>
      </c>
      <c r="E221" s="209">
        <f t="shared" si="2"/>
        <v>0</v>
      </c>
      <c r="F221" s="209">
        <f t="shared" si="2"/>
        <v>0</v>
      </c>
      <c r="G221" s="521"/>
      <c r="H221" s="521"/>
      <c r="I221" s="521"/>
      <c r="J221" s="521"/>
      <c r="K221" s="186"/>
    </row>
    <row r="222" spans="1:11" ht="36.75" customHeight="1" thickBot="1" x14ac:dyDescent="0.3">
      <c r="A222" s="521"/>
      <c r="B222" s="205" t="s">
        <v>652</v>
      </c>
      <c r="C222" s="532">
        <f>C223+C224</f>
        <v>6899</v>
      </c>
      <c r="D222" s="532">
        <f>D223+D224</f>
        <v>6899</v>
      </c>
      <c r="E222" s="532">
        <f>E223+E224</f>
        <v>6899</v>
      </c>
      <c r="F222" s="532">
        <f>F223+F224</f>
        <v>6899</v>
      </c>
      <c r="G222" s="521"/>
      <c r="H222" s="521"/>
      <c r="I222" s="521"/>
      <c r="J222" s="521"/>
      <c r="K222" s="186"/>
    </row>
    <row r="223" spans="1:11" ht="20.25" customHeight="1" thickBot="1" x14ac:dyDescent="0.3">
      <c r="A223" s="521"/>
      <c r="B223" s="204" t="s">
        <v>643</v>
      </c>
      <c r="C223" s="210">
        <f>C43+C80+C117</f>
        <v>6899</v>
      </c>
      <c r="D223" s="210">
        <f>D43+D80+D117</f>
        <v>6899</v>
      </c>
      <c r="E223" s="210">
        <f>E43+E80+E117</f>
        <v>6899</v>
      </c>
      <c r="F223" s="210">
        <f>F43+F80+F117</f>
        <v>6899</v>
      </c>
      <c r="G223" s="521"/>
      <c r="H223" s="521"/>
      <c r="I223" s="521"/>
      <c r="J223" s="521"/>
      <c r="K223" s="186"/>
    </row>
    <row r="224" spans="1:11" ht="20.25" customHeight="1" thickBot="1" x14ac:dyDescent="0.3">
      <c r="A224" s="521"/>
      <c r="B224" s="204" t="s">
        <v>646</v>
      </c>
      <c r="C224" s="209">
        <f>C44+C81+C115</f>
        <v>0</v>
      </c>
      <c r="D224" s="209">
        <f>D44+D81+D115</f>
        <v>0</v>
      </c>
      <c r="E224" s="209">
        <f>E44+E81+E115</f>
        <v>0</v>
      </c>
      <c r="F224" s="209">
        <f>F44+F81+F115</f>
        <v>0</v>
      </c>
      <c r="G224" s="521"/>
      <c r="H224" s="521"/>
      <c r="I224" s="521"/>
      <c r="J224" s="521"/>
      <c r="K224" s="186"/>
    </row>
    <row r="225" spans="1:11" ht="20.25" customHeight="1" thickBot="1" x14ac:dyDescent="0.3">
      <c r="A225" s="521"/>
      <c r="B225" s="205" t="s">
        <v>651</v>
      </c>
      <c r="C225" s="532">
        <f>C226+C227</f>
        <v>16460</v>
      </c>
      <c r="D225" s="532">
        <f>D226+D227</f>
        <v>16610</v>
      </c>
      <c r="E225" s="532">
        <f>E226+E227</f>
        <v>16610</v>
      </c>
      <c r="F225" s="532">
        <f>F226+F227</f>
        <v>16610</v>
      </c>
      <c r="G225" s="521"/>
      <c r="H225" s="521"/>
      <c r="I225" s="521"/>
      <c r="J225" s="521"/>
      <c r="K225" s="186"/>
    </row>
    <row r="226" spans="1:11" ht="20.25" customHeight="1" thickBot="1" x14ac:dyDescent="0.3">
      <c r="A226" s="521"/>
      <c r="B226" s="204" t="s">
        <v>643</v>
      </c>
      <c r="C226" s="209">
        <f t="shared" ref="C226:F227" si="3">C46+C83+C120</f>
        <v>16460</v>
      </c>
      <c r="D226" s="209">
        <f t="shared" si="3"/>
        <v>16610</v>
      </c>
      <c r="E226" s="209">
        <f t="shared" si="3"/>
        <v>16610</v>
      </c>
      <c r="F226" s="209">
        <f t="shared" si="3"/>
        <v>16610</v>
      </c>
      <c r="G226" s="521"/>
      <c r="H226" s="521"/>
      <c r="I226" s="521"/>
      <c r="J226" s="521"/>
      <c r="K226" s="186"/>
    </row>
    <row r="227" spans="1:11" ht="20.25" customHeight="1" thickBot="1" x14ac:dyDescent="0.3">
      <c r="A227" s="521"/>
      <c r="B227" s="204" t="s">
        <v>646</v>
      </c>
      <c r="C227" s="209">
        <f t="shared" si="3"/>
        <v>0</v>
      </c>
      <c r="D227" s="209">
        <f t="shared" si="3"/>
        <v>0</v>
      </c>
      <c r="E227" s="209">
        <f t="shared" si="3"/>
        <v>0</v>
      </c>
      <c r="F227" s="209">
        <f t="shared" si="3"/>
        <v>0</v>
      </c>
      <c r="G227" s="521"/>
      <c r="H227" s="521"/>
      <c r="I227" s="521"/>
      <c r="J227" s="521"/>
      <c r="K227" s="186"/>
    </row>
    <row r="228" spans="1:11" ht="20.25" customHeight="1" thickBot="1" x14ac:dyDescent="0.3">
      <c r="A228" s="521"/>
      <c r="B228" s="205" t="s">
        <v>650</v>
      </c>
      <c r="C228" s="532">
        <f>C229+C230</f>
        <v>0</v>
      </c>
      <c r="D228" s="532">
        <f>D229+D230</f>
        <v>0</v>
      </c>
      <c r="E228" s="532">
        <f>E229+E230</f>
        <v>0</v>
      </c>
      <c r="F228" s="532">
        <f>F229+F230</f>
        <v>0</v>
      </c>
      <c r="G228" s="521"/>
      <c r="H228" s="521"/>
      <c r="I228" s="521"/>
      <c r="J228" s="521"/>
      <c r="K228" s="186"/>
    </row>
    <row r="229" spans="1:11" ht="20.25" customHeight="1" thickBot="1" x14ac:dyDescent="0.3">
      <c r="A229" s="521"/>
      <c r="B229" s="204" t="s">
        <v>643</v>
      </c>
      <c r="C229" s="210">
        <f t="shared" ref="C229:F230" si="4">C49+C86+C123</f>
        <v>0</v>
      </c>
      <c r="D229" s="210">
        <f t="shared" si="4"/>
        <v>0</v>
      </c>
      <c r="E229" s="210">
        <f t="shared" si="4"/>
        <v>0</v>
      </c>
      <c r="F229" s="210">
        <f t="shared" si="4"/>
        <v>0</v>
      </c>
      <c r="G229" s="521"/>
      <c r="H229" s="521"/>
      <c r="I229" s="521"/>
      <c r="J229" s="521"/>
      <c r="K229" s="186"/>
    </row>
    <row r="230" spans="1:11" ht="20.25" customHeight="1" thickBot="1" x14ac:dyDescent="0.3">
      <c r="A230" s="521"/>
      <c r="B230" s="204" t="s">
        <v>646</v>
      </c>
      <c r="C230" s="209">
        <f t="shared" si="4"/>
        <v>0</v>
      </c>
      <c r="D230" s="209">
        <f t="shared" si="4"/>
        <v>0</v>
      </c>
      <c r="E230" s="209">
        <f t="shared" si="4"/>
        <v>0</v>
      </c>
      <c r="F230" s="209">
        <f t="shared" si="4"/>
        <v>0</v>
      </c>
      <c r="G230" s="521"/>
      <c r="H230" s="521"/>
      <c r="I230" s="521"/>
      <c r="J230" s="521"/>
      <c r="K230" s="186"/>
    </row>
    <row r="231" spans="1:11" ht="20.25" customHeight="1" thickBot="1" x14ac:dyDescent="0.3">
      <c r="A231" s="521"/>
      <c r="B231" s="205" t="s">
        <v>649</v>
      </c>
      <c r="C231" s="532">
        <f>C232+C233</f>
        <v>0</v>
      </c>
      <c r="D231" s="532">
        <f>D232+D233</f>
        <v>0</v>
      </c>
      <c r="E231" s="532">
        <f>E232+E233</f>
        <v>0</v>
      </c>
      <c r="F231" s="532">
        <f>F232+F233</f>
        <v>0</v>
      </c>
      <c r="G231" s="521"/>
      <c r="H231" s="521"/>
      <c r="I231" s="521"/>
      <c r="J231" s="521"/>
      <c r="K231" s="186"/>
    </row>
    <row r="232" spans="1:11" ht="20.25" customHeight="1" thickBot="1" x14ac:dyDescent="0.3">
      <c r="A232" s="521"/>
      <c r="B232" s="204" t="s">
        <v>643</v>
      </c>
      <c r="C232" s="210">
        <f t="shared" ref="C232:F233" si="5">C52+C89+C126</f>
        <v>0</v>
      </c>
      <c r="D232" s="210">
        <f t="shared" si="5"/>
        <v>0</v>
      </c>
      <c r="E232" s="210">
        <f t="shared" si="5"/>
        <v>0</v>
      </c>
      <c r="F232" s="210">
        <f t="shared" si="5"/>
        <v>0</v>
      </c>
      <c r="G232" s="521"/>
      <c r="H232" s="521"/>
      <c r="I232" s="521"/>
      <c r="J232" s="521"/>
      <c r="K232" s="186"/>
    </row>
    <row r="233" spans="1:11" ht="20.25" customHeight="1" thickBot="1" x14ac:dyDescent="0.3">
      <c r="A233" s="521"/>
      <c r="B233" s="204" t="s">
        <v>646</v>
      </c>
      <c r="C233" s="209">
        <f t="shared" si="5"/>
        <v>0</v>
      </c>
      <c r="D233" s="209">
        <f t="shared" si="5"/>
        <v>0</v>
      </c>
      <c r="E233" s="209">
        <f t="shared" si="5"/>
        <v>0</v>
      </c>
      <c r="F233" s="209">
        <f t="shared" si="5"/>
        <v>0</v>
      </c>
      <c r="G233" s="521"/>
      <c r="H233" s="521"/>
      <c r="I233" s="521"/>
      <c r="J233" s="521"/>
      <c r="K233" s="186"/>
    </row>
    <row r="234" spans="1:11" ht="20.25" customHeight="1" thickBot="1" x14ac:dyDescent="0.3">
      <c r="A234" s="521"/>
      <c r="B234" s="205" t="s">
        <v>648</v>
      </c>
      <c r="C234" s="532">
        <f>C235+C236</f>
        <v>0</v>
      </c>
      <c r="D234" s="532">
        <f>D235+D236</f>
        <v>0</v>
      </c>
      <c r="E234" s="532">
        <f>E235+E236</f>
        <v>0</v>
      </c>
      <c r="F234" s="532">
        <f>F235+F236</f>
        <v>0</v>
      </c>
      <c r="G234" s="521"/>
      <c r="H234" s="521"/>
      <c r="I234" s="521"/>
      <c r="J234" s="521"/>
      <c r="K234" s="186"/>
    </row>
    <row r="235" spans="1:11" ht="20.25" customHeight="1" thickBot="1" x14ac:dyDescent="0.3">
      <c r="A235" s="521"/>
      <c r="B235" s="204" t="s">
        <v>643</v>
      </c>
      <c r="C235" s="210">
        <f t="shared" ref="C235:F236" si="6">C55+C92+C129</f>
        <v>0</v>
      </c>
      <c r="D235" s="210">
        <f t="shared" si="6"/>
        <v>0</v>
      </c>
      <c r="E235" s="210">
        <f t="shared" si="6"/>
        <v>0</v>
      </c>
      <c r="F235" s="210">
        <f t="shared" si="6"/>
        <v>0</v>
      </c>
      <c r="G235" s="521"/>
      <c r="H235" s="521"/>
      <c r="I235" s="521"/>
      <c r="J235" s="521"/>
      <c r="K235" s="186"/>
    </row>
    <row r="236" spans="1:11" ht="20.25" customHeight="1" thickBot="1" x14ac:dyDescent="0.3">
      <c r="A236" s="521"/>
      <c r="B236" s="204" t="s">
        <v>646</v>
      </c>
      <c r="C236" s="209">
        <f t="shared" si="6"/>
        <v>0</v>
      </c>
      <c r="D236" s="209">
        <f t="shared" si="6"/>
        <v>0</v>
      </c>
      <c r="E236" s="209">
        <f t="shared" si="6"/>
        <v>0</v>
      </c>
      <c r="F236" s="209">
        <f t="shared" si="6"/>
        <v>0</v>
      </c>
      <c r="G236" s="521"/>
      <c r="H236" s="521"/>
      <c r="I236" s="521"/>
      <c r="J236" s="521"/>
      <c r="K236" s="186"/>
    </row>
    <row r="237" spans="1:11" ht="32.25" customHeight="1" thickBot="1" x14ac:dyDescent="0.3">
      <c r="A237" s="521"/>
      <c r="B237" s="205" t="s">
        <v>647</v>
      </c>
      <c r="C237" s="532">
        <f>C94+C57</f>
        <v>300</v>
      </c>
      <c r="D237" s="532">
        <f>D94+D57</f>
        <v>0</v>
      </c>
      <c r="E237" s="532">
        <f>E94+E57</f>
        <v>0</v>
      </c>
      <c r="F237" s="532">
        <f>F94+F57</f>
        <v>0</v>
      </c>
      <c r="G237" s="521"/>
      <c r="H237" s="521"/>
      <c r="I237" s="521"/>
      <c r="J237" s="521"/>
      <c r="K237" s="186"/>
    </row>
    <row r="238" spans="1:11" ht="20.25" customHeight="1" thickBot="1" x14ac:dyDescent="0.3">
      <c r="A238" s="521"/>
      <c r="B238" s="204" t="s">
        <v>643</v>
      </c>
      <c r="C238" s="210">
        <f t="shared" ref="C238:F239" si="7">C58+C95+C132</f>
        <v>300</v>
      </c>
      <c r="D238" s="210">
        <f t="shared" si="7"/>
        <v>0</v>
      </c>
      <c r="E238" s="210">
        <f t="shared" si="7"/>
        <v>0</v>
      </c>
      <c r="F238" s="210">
        <f t="shared" si="7"/>
        <v>0</v>
      </c>
      <c r="G238" s="521"/>
      <c r="H238" s="521"/>
      <c r="I238" s="521"/>
      <c r="J238" s="521"/>
      <c r="K238" s="186"/>
    </row>
    <row r="239" spans="1:11" ht="20.25" customHeight="1" thickBot="1" x14ac:dyDescent="0.3">
      <c r="A239" s="521"/>
      <c r="B239" s="204" t="s">
        <v>646</v>
      </c>
      <c r="C239" s="209">
        <f t="shared" si="7"/>
        <v>0</v>
      </c>
      <c r="D239" s="209">
        <f t="shared" si="7"/>
        <v>0</v>
      </c>
      <c r="E239" s="209">
        <f t="shared" si="7"/>
        <v>0</v>
      </c>
      <c r="F239" s="209">
        <f t="shared" si="7"/>
        <v>0</v>
      </c>
      <c r="G239" s="521"/>
      <c r="H239" s="521"/>
      <c r="I239" s="521"/>
      <c r="J239" s="521"/>
      <c r="K239" s="186"/>
    </row>
    <row r="240" spans="1:11" ht="24" customHeight="1" thickBot="1" x14ac:dyDescent="0.3">
      <c r="A240" s="521"/>
      <c r="B240" s="205" t="s">
        <v>645</v>
      </c>
      <c r="C240" s="210">
        <f t="shared" ref="C240:F241" si="8">C154+C172+C192+C213</f>
        <v>0</v>
      </c>
      <c r="D240" s="210">
        <f t="shared" si="8"/>
        <v>0</v>
      </c>
      <c r="E240" s="210">
        <f t="shared" si="8"/>
        <v>0</v>
      </c>
      <c r="F240" s="210">
        <f t="shared" si="8"/>
        <v>0</v>
      </c>
      <c r="G240" s="521"/>
      <c r="H240" s="521"/>
      <c r="I240" s="521"/>
      <c r="J240" s="521"/>
      <c r="K240" s="186"/>
    </row>
    <row r="241" spans="1:11" ht="27" customHeight="1" thickBot="1" x14ac:dyDescent="0.3">
      <c r="A241" s="521"/>
      <c r="B241" s="205" t="s">
        <v>644</v>
      </c>
      <c r="C241" s="210">
        <f t="shared" si="8"/>
        <v>2000</v>
      </c>
      <c r="D241" s="210">
        <f t="shared" si="8"/>
        <v>1000</v>
      </c>
      <c r="E241" s="210">
        <f t="shared" si="8"/>
        <v>1000</v>
      </c>
      <c r="F241" s="210">
        <f t="shared" si="8"/>
        <v>1000</v>
      </c>
      <c r="G241" s="521"/>
      <c r="H241" s="521"/>
      <c r="I241" s="521"/>
      <c r="J241" s="521"/>
      <c r="K241" s="186"/>
    </row>
    <row r="242" spans="1:11" ht="26.25" customHeight="1" thickBot="1" x14ac:dyDescent="0.3">
      <c r="A242" s="521"/>
      <c r="B242" s="203" t="s">
        <v>639</v>
      </c>
      <c r="C242" s="531">
        <f>IF(C218-C217=0,0,"Error")</f>
        <v>0</v>
      </c>
      <c r="D242" s="531">
        <f>IF(D218-D217=0,0,"Error")</f>
        <v>0</v>
      </c>
      <c r="E242" s="531">
        <f>IF(E218-E217=0,0,"Error")</f>
        <v>0</v>
      </c>
      <c r="F242" s="531">
        <f>IF(F218-F217=0,0,"Error")</f>
        <v>0</v>
      </c>
      <c r="G242" s="521"/>
      <c r="H242" s="521"/>
      <c r="I242" s="521"/>
      <c r="J242" s="521"/>
      <c r="K242" s="186"/>
    </row>
    <row r="243" spans="1:11" ht="16.5" thickBot="1" x14ac:dyDescent="0.3">
      <c r="A243" s="521"/>
      <c r="B243" s="198"/>
      <c r="C243" s="197"/>
      <c r="D243" s="197"/>
      <c r="E243" s="197"/>
      <c r="F243" s="197"/>
      <c r="G243" s="521"/>
      <c r="H243" s="521"/>
      <c r="I243" s="521"/>
      <c r="J243" s="521"/>
      <c r="K243" s="186"/>
    </row>
    <row r="244" spans="1:11" ht="27.75" customHeight="1" x14ac:dyDescent="0.3">
      <c r="A244" s="529" t="s">
        <v>159</v>
      </c>
      <c r="B244" s="530"/>
      <c r="C244" s="521"/>
      <c r="D244" s="1934" t="s">
        <v>637</v>
      </c>
      <c r="E244" s="529" t="s">
        <v>159</v>
      </c>
      <c r="F244" s="530"/>
      <c r="G244" s="521"/>
      <c r="H244" s="1934" t="s">
        <v>1466</v>
      </c>
      <c r="I244" s="529" t="s">
        <v>159</v>
      </c>
      <c r="J244" s="528"/>
      <c r="K244" s="186"/>
    </row>
    <row r="245" spans="1:11" ht="37.5" customHeight="1" x14ac:dyDescent="0.3">
      <c r="A245" s="526" t="s">
        <v>633</v>
      </c>
      <c r="B245" s="527"/>
      <c r="C245" s="521"/>
      <c r="D245" s="1935"/>
      <c r="E245" s="526" t="s">
        <v>633</v>
      </c>
      <c r="F245" s="527"/>
      <c r="G245" s="521"/>
      <c r="H245" s="1935"/>
      <c r="I245" s="526" t="s">
        <v>633</v>
      </c>
      <c r="J245" s="525"/>
      <c r="K245" s="186"/>
    </row>
    <row r="246" spans="1:11" ht="27.75" customHeight="1" thickBot="1" x14ac:dyDescent="0.3">
      <c r="A246" s="523" t="s">
        <v>164</v>
      </c>
      <c r="B246" s="524"/>
      <c r="C246" s="521"/>
      <c r="D246" s="1936"/>
      <c r="E246" s="523" t="s">
        <v>164</v>
      </c>
      <c r="F246" s="524"/>
      <c r="G246" s="521"/>
      <c r="H246" s="1936"/>
      <c r="I246" s="523" t="s">
        <v>164</v>
      </c>
      <c r="J246" s="522"/>
      <c r="K246" s="186"/>
    </row>
    <row r="247" spans="1:11" ht="16.5" thickBot="1" x14ac:dyDescent="0.3">
      <c r="A247" s="187"/>
      <c r="B247" s="187"/>
      <c r="C247" s="189"/>
      <c r="D247" s="188"/>
      <c r="E247" s="187"/>
      <c r="F247" s="187"/>
      <c r="G247" s="521"/>
      <c r="H247" s="521"/>
      <c r="I247" s="521"/>
      <c r="J247" s="521"/>
      <c r="K247" s="186"/>
    </row>
    <row r="248" spans="1:11" ht="77.25" customHeight="1" thickBot="1" x14ac:dyDescent="0.3">
      <c r="A248" s="521"/>
      <c r="B248" s="1937" t="s">
        <v>631</v>
      </c>
      <c r="C248" s="1938"/>
      <c r="D248" s="1938"/>
      <c r="E248" s="1938"/>
      <c r="F248" s="1939"/>
      <c r="G248" s="521"/>
      <c r="H248" s="521"/>
      <c r="I248" s="521"/>
      <c r="J248" s="521"/>
      <c r="K248" s="186"/>
    </row>
  </sheetData>
  <mergeCells count="66">
    <mergeCell ref="B8:F8"/>
    <mergeCell ref="B2:F2"/>
    <mergeCell ref="B3:F3"/>
    <mergeCell ref="C5:F5"/>
    <mergeCell ref="C6:F6"/>
    <mergeCell ref="C7:F7"/>
    <mergeCell ref="B36:F36"/>
    <mergeCell ref="B9:F11"/>
    <mergeCell ref="C12:F12"/>
    <mergeCell ref="B13:B14"/>
    <mergeCell ref="C18:F18"/>
    <mergeCell ref="B19:F19"/>
    <mergeCell ref="B23:F23"/>
    <mergeCell ref="B24:F24"/>
    <mergeCell ref="C25:F25"/>
    <mergeCell ref="C26:F26"/>
    <mergeCell ref="C27:F27"/>
    <mergeCell ref="B28:B29"/>
    <mergeCell ref="B110:F110"/>
    <mergeCell ref="B37:B38"/>
    <mergeCell ref="C62:F62"/>
    <mergeCell ref="C63:F63"/>
    <mergeCell ref="C64:F64"/>
    <mergeCell ref="B65:B66"/>
    <mergeCell ref="B73:F73"/>
    <mergeCell ref="B74:B75"/>
    <mergeCell ref="C99:F99"/>
    <mergeCell ref="C100:F100"/>
    <mergeCell ref="C101:F101"/>
    <mergeCell ref="B102:B103"/>
    <mergeCell ref="C140:F140"/>
    <mergeCell ref="C141:F141"/>
    <mergeCell ref="C142:F142"/>
    <mergeCell ref="B143:B144"/>
    <mergeCell ref="B151:F151"/>
    <mergeCell ref="B152:B153"/>
    <mergeCell ref="C177:F177"/>
    <mergeCell ref="C179:F179"/>
    <mergeCell ref="C180:F180"/>
    <mergeCell ref="B181:B182"/>
    <mergeCell ref="C157:F157"/>
    <mergeCell ref="B111:B112"/>
    <mergeCell ref="B136:F136"/>
    <mergeCell ref="B137:F137"/>
    <mergeCell ref="C138:F138"/>
    <mergeCell ref="E139:F139"/>
    <mergeCell ref="B189:F189"/>
    <mergeCell ref="C159:F159"/>
    <mergeCell ref="C160:F160"/>
    <mergeCell ref="B161:B162"/>
    <mergeCell ref="B169:F169"/>
    <mergeCell ref="B170:B171"/>
    <mergeCell ref="B175:F175"/>
    <mergeCell ref="B176:F176"/>
    <mergeCell ref="H244:H246"/>
    <mergeCell ref="B248:F248"/>
    <mergeCell ref="B190:B191"/>
    <mergeCell ref="B195:B197"/>
    <mergeCell ref="C195:F197"/>
    <mergeCell ref="C198:F198"/>
    <mergeCell ref="C200:F200"/>
    <mergeCell ref="C201:F201"/>
    <mergeCell ref="B202:B203"/>
    <mergeCell ref="B210:F210"/>
    <mergeCell ref="B211:B212"/>
    <mergeCell ref="D244:D24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1EEB0-43D0-47E6-A2EB-0A78F3245B1B}">
  <sheetPr>
    <outlinePr summaryBelow="0"/>
  </sheetPr>
  <dimension ref="A1:K406"/>
  <sheetViews>
    <sheetView workbookViewId="0">
      <selection activeCell="K14" sqref="K14"/>
    </sheetView>
  </sheetViews>
  <sheetFormatPr defaultRowHeight="15" x14ac:dyDescent="0.25"/>
  <cols>
    <col min="1" max="1" width="13.28515625" style="1187" customWidth="1"/>
    <col min="2" max="2" width="9.7109375" style="1187" customWidth="1"/>
    <col min="3" max="3" width="28.28515625" style="1187" customWidth="1"/>
    <col min="4" max="6" width="15.85546875" style="1187" customWidth="1"/>
    <col min="7" max="7" width="16.140625" style="1187" customWidth="1"/>
    <col min="8" max="8" width="6.7109375" style="1187" customWidth="1"/>
    <col min="9" max="9" width="18.28515625" style="1187" customWidth="1"/>
    <col min="10" max="10" width="10.7109375" style="1187" customWidth="1"/>
    <col min="11" max="11" width="17.42578125" style="1187" customWidth="1"/>
    <col min="12" max="16384" width="9.140625" style="1187"/>
  </cols>
  <sheetData>
    <row r="1" spans="1:11" ht="20.100000000000001" customHeight="1" x14ac:dyDescent="0.25">
      <c r="A1" s="1190"/>
      <c r="B1" s="1190"/>
      <c r="C1" s="1451" t="s">
        <v>0</v>
      </c>
      <c r="D1" s="1452"/>
      <c r="E1" s="1452"/>
      <c r="F1" s="1452"/>
      <c r="G1" s="1452"/>
      <c r="H1" s="1190"/>
      <c r="I1" s="1190"/>
      <c r="J1" s="1190"/>
      <c r="K1" s="1190"/>
    </row>
    <row r="2" spans="1:11" ht="24.95" customHeight="1" x14ac:dyDescent="0.25">
      <c r="A2" s="1190"/>
      <c r="B2" s="1190"/>
      <c r="C2" s="1453" t="s">
        <v>1</v>
      </c>
      <c r="D2" s="1454"/>
      <c r="E2" s="1454"/>
      <c r="F2" s="1454"/>
      <c r="G2" s="1454"/>
      <c r="H2" s="1190"/>
      <c r="I2" s="1190"/>
      <c r="J2" s="1190"/>
      <c r="K2" s="1190"/>
    </row>
    <row r="3" spans="1:11" ht="14.1" customHeight="1" x14ac:dyDescent="0.25">
      <c r="A3" s="1190"/>
      <c r="B3" s="1190"/>
      <c r="C3" s="1216" t="s">
        <v>2</v>
      </c>
      <c r="D3" s="1443" t="s">
        <v>2335</v>
      </c>
      <c r="E3" s="1444"/>
      <c r="F3" s="1444"/>
      <c r="G3" s="1444"/>
      <c r="H3" s="1190"/>
      <c r="I3" s="1190"/>
      <c r="J3" s="1190"/>
      <c r="K3" s="1190"/>
    </row>
    <row r="4" spans="1:11" ht="14.1" customHeight="1" x14ac:dyDescent="0.25">
      <c r="A4" s="1190"/>
      <c r="B4" s="1190"/>
      <c r="C4" s="1216" t="s">
        <v>4</v>
      </c>
      <c r="D4" s="1443" t="s">
        <v>2334</v>
      </c>
      <c r="E4" s="1444"/>
      <c r="F4" s="1444"/>
      <c r="G4" s="1444"/>
      <c r="H4" s="1190"/>
      <c r="I4" s="1190"/>
      <c r="J4" s="1190"/>
      <c r="K4" s="1190"/>
    </row>
    <row r="5" spans="1:11" ht="14.1" customHeight="1" x14ac:dyDescent="0.25">
      <c r="A5" s="1190"/>
      <c r="B5" s="1190"/>
      <c r="C5" s="1216" t="s">
        <v>6</v>
      </c>
      <c r="D5" s="1443" t="s">
        <v>7</v>
      </c>
      <c r="E5" s="1444"/>
      <c r="F5" s="1444"/>
      <c r="G5" s="1444"/>
      <c r="H5" s="1190"/>
      <c r="I5" s="1190"/>
      <c r="J5" s="1190"/>
      <c r="K5" s="1190"/>
    </row>
    <row r="6" spans="1:11" ht="14.1" customHeight="1" x14ac:dyDescent="0.25">
      <c r="A6" s="1190"/>
      <c r="B6" s="1190"/>
      <c r="C6" s="1216" t="s">
        <v>8</v>
      </c>
      <c r="D6" s="1443" t="s">
        <v>9</v>
      </c>
      <c r="E6" s="1444"/>
      <c r="F6" s="1444"/>
      <c r="G6" s="1444"/>
      <c r="H6" s="1190"/>
      <c r="I6" s="1190"/>
      <c r="J6" s="1190"/>
      <c r="K6" s="1190"/>
    </row>
    <row r="7" spans="1:11" ht="14.1" customHeight="1" x14ac:dyDescent="0.25">
      <c r="A7" s="1190"/>
      <c r="B7" s="1190"/>
      <c r="C7" s="1216" t="s">
        <v>10</v>
      </c>
      <c r="D7" s="1445" t="s">
        <v>11</v>
      </c>
      <c r="E7" s="1446"/>
      <c r="F7" s="1446"/>
      <c r="G7" s="1446"/>
      <c r="H7" s="1190"/>
      <c r="I7" s="1190"/>
      <c r="J7" s="1190"/>
      <c r="K7" s="1190"/>
    </row>
    <row r="8" spans="1:11" ht="14.1" customHeight="1" x14ac:dyDescent="0.25">
      <c r="A8" s="1190"/>
      <c r="B8" s="1190"/>
      <c r="C8" s="1447" t="s">
        <v>12</v>
      </c>
      <c r="D8" s="1448"/>
      <c r="E8" s="1448"/>
      <c r="F8" s="1448"/>
      <c r="G8" s="1448"/>
      <c r="H8" s="1190"/>
      <c r="I8" s="1190"/>
      <c r="J8" s="1190"/>
      <c r="K8" s="1190"/>
    </row>
    <row r="9" spans="1:11" ht="14.1" customHeight="1" x14ac:dyDescent="0.25">
      <c r="A9" s="1190"/>
      <c r="B9" s="1190"/>
      <c r="C9" s="1449" t="s">
        <v>2333</v>
      </c>
      <c r="D9" s="1450"/>
      <c r="E9" s="1450"/>
      <c r="F9" s="1450"/>
      <c r="G9" s="1450"/>
      <c r="H9" s="1190"/>
      <c r="I9" s="1190"/>
      <c r="J9" s="1190"/>
      <c r="K9" s="1190"/>
    </row>
    <row r="10" spans="1:11" ht="27" customHeight="1" x14ac:dyDescent="0.25">
      <c r="A10" s="1190"/>
      <c r="B10" s="1190"/>
      <c r="C10" s="1200" t="s">
        <v>14</v>
      </c>
      <c r="D10" s="1437" t="s">
        <v>2332</v>
      </c>
      <c r="E10" s="1438"/>
      <c r="F10" s="1438"/>
      <c r="G10" s="1438"/>
      <c r="H10" s="1190"/>
      <c r="I10" s="1190"/>
      <c r="J10" s="1190"/>
      <c r="K10" s="1190"/>
    </row>
    <row r="11" spans="1:11" ht="63" customHeight="1" x14ac:dyDescent="0.25">
      <c r="A11" s="1190"/>
      <c r="B11" s="1190"/>
      <c r="C11" s="1200" t="s">
        <v>24</v>
      </c>
      <c r="D11" s="1437" t="s">
        <v>2331</v>
      </c>
      <c r="E11" s="1438"/>
      <c r="F11" s="1438"/>
      <c r="G11" s="1438"/>
      <c r="H11" s="1190"/>
      <c r="I11" s="1190"/>
      <c r="J11" s="1190"/>
      <c r="K11" s="1190"/>
    </row>
    <row r="12" spans="1:11" ht="27.95" customHeight="1" x14ac:dyDescent="0.25">
      <c r="A12" s="1190"/>
      <c r="B12" s="1190"/>
      <c r="C12" s="1197" t="s">
        <v>26</v>
      </c>
      <c r="D12" s="1215">
        <v>2026</v>
      </c>
      <c r="E12" s="1215">
        <v>2027</v>
      </c>
      <c r="F12" s="1215">
        <v>2028</v>
      </c>
      <c r="G12" s="1215">
        <v>2029</v>
      </c>
      <c r="H12" s="1190"/>
      <c r="I12" s="1190"/>
      <c r="J12" s="1190"/>
      <c r="K12" s="1190"/>
    </row>
    <row r="13" spans="1:11" ht="14.1" customHeight="1" x14ac:dyDescent="0.25">
      <c r="A13" s="1190"/>
      <c r="B13" s="1190"/>
      <c r="C13" s="1214"/>
      <c r="D13" s="1213" t="s">
        <v>17</v>
      </c>
      <c r="E13" s="1213" t="s">
        <v>18</v>
      </c>
      <c r="F13" s="1213" t="s">
        <v>18</v>
      </c>
      <c r="G13" s="1213" t="s">
        <v>18</v>
      </c>
      <c r="H13" s="1190"/>
      <c r="I13" s="1190"/>
      <c r="J13" s="1190"/>
      <c r="K13" s="1190"/>
    </row>
    <row r="14" spans="1:11" ht="30.95" customHeight="1" x14ac:dyDescent="0.25">
      <c r="A14" s="1190"/>
      <c r="B14" s="1190"/>
      <c r="C14" s="1197" t="s">
        <v>576</v>
      </c>
      <c r="D14" s="1210" t="s">
        <v>53</v>
      </c>
      <c r="E14" s="1210" t="s">
        <v>468</v>
      </c>
      <c r="F14" s="1210" t="s">
        <v>468</v>
      </c>
      <c r="G14" s="1210" t="s">
        <v>468</v>
      </c>
      <c r="H14" s="1190"/>
      <c r="I14" s="1190"/>
      <c r="J14" s="1190"/>
      <c r="K14" s="1190"/>
    </row>
    <row r="15" spans="1:11" ht="20.100000000000001" customHeight="1" x14ac:dyDescent="0.25">
      <c r="A15" s="1190"/>
      <c r="B15" s="1190"/>
      <c r="C15" s="1197" t="s">
        <v>2330</v>
      </c>
      <c r="D15" s="1210" t="s">
        <v>53</v>
      </c>
      <c r="E15" s="1210" t="s">
        <v>182</v>
      </c>
      <c r="F15" s="1210" t="s">
        <v>182</v>
      </c>
      <c r="G15" s="1210" t="s">
        <v>182</v>
      </c>
      <c r="H15" s="1190"/>
      <c r="I15" s="1190"/>
      <c r="J15" s="1190"/>
      <c r="K15" s="1190"/>
    </row>
    <row r="16" spans="1:11" ht="14.1" customHeight="1" x14ac:dyDescent="0.25">
      <c r="A16" s="1190"/>
      <c r="B16" s="1190"/>
      <c r="C16" s="1439" t="s">
        <v>43</v>
      </c>
      <c r="D16" s="1440"/>
      <c r="E16" s="1440"/>
      <c r="F16" s="1440"/>
      <c r="G16" s="1440"/>
      <c r="H16" s="1190"/>
      <c r="I16" s="1190"/>
      <c r="J16" s="1190"/>
      <c r="K16" s="1190"/>
    </row>
    <row r="17" spans="1:11" ht="14.1" customHeight="1" x14ac:dyDescent="0.25">
      <c r="A17" s="1190"/>
      <c r="B17" s="1190"/>
      <c r="C17" s="1212" t="s">
        <v>2329</v>
      </c>
      <c r="D17" s="1439" t="s">
        <v>2328</v>
      </c>
      <c r="E17" s="1440"/>
      <c r="F17" s="1440"/>
      <c r="G17" s="1440"/>
      <c r="H17" s="1190"/>
      <c r="I17" s="1190"/>
      <c r="J17" s="1190"/>
      <c r="K17" s="1190"/>
    </row>
    <row r="18" spans="1:11" ht="18" customHeight="1" x14ac:dyDescent="0.25">
      <c r="A18" s="1190"/>
      <c r="B18" s="1190"/>
      <c r="C18" s="1211" t="s">
        <v>46</v>
      </c>
      <c r="D18" s="1441" t="s">
        <v>2327</v>
      </c>
      <c r="E18" s="1442"/>
      <c r="F18" s="1442"/>
      <c r="G18" s="1442"/>
      <c r="H18" s="1190"/>
      <c r="I18" s="1190"/>
      <c r="J18" s="1190"/>
      <c r="K18" s="1190"/>
    </row>
    <row r="19" spans="1:11" ht="18" customHeight="1" x14ac:dyDescent="0.25">
      <c r="A19" s="1190"/>
      <c r="B19" s="1190"/>
      <c r="C19" s="1188" t="s">
        <v>48</v>
      </c>
      <c r="D19" s="1433" t="s">
        <v>2326</v>
      </c>
      <c r="E19" s="1434"/>
      <c r="F19" s="1434"/>
      <c r="G19" s="1434"/>
      <c r="H19" s="1190"/>
      <c r="I19" s="1190"/>
      <c r="J19" s="1190"/>
      <c r="K19" s="1190"/>
    </row>
    <row r="20" spans="1:11" ht="18" customHeight="1" x14ac:dyDescent="0.25">
      <c r="A20" s="1190"/>
      <c r="B20" s="1190"/>
      <c r="C20" s="1188" t="s">
        <v>50</v>
      </c>
      <c r="D20" s="1433" t="s">
        <v>2325</v>
      </c>
      <c r="E20" s="1434"/>
      <c r="F20" s="1434"/>
      <c r="G20" s="1434"/>
      <c r="H20" s="1190"/>
      <c r="I20" s="1190"/>
      <c r="J20" s="1190"/>
      <c r="K20" s="1190"/>
    </row>
    <row r="21" spans="1:11" ht="15" customHeight="1" x14ac:dyDescent="0.25">
      <c r="A21" s="1190"/>
      <c r="B21" s="1190"/>
      <c r="C21" s="1209"/>
      <c r="D21" s="1208">
        <v>2026</v>
      </c>
      <c r="E21" s="1208">
        <v>2027</v>
      </c>
      <c r="F21" s="1208">
        <v>2028</v>
      </c>
      <c r="G21" s="1208">
        <v>2029</v>
      </c>
      <c r="H21" s="1190"/>
      <c r="I21" s="1190"/>
      <c r="J21" s="1190"/>
      <c r="K21" s="1190"/>
    </row>
    <row r="22" spans="1:11" ht="15" customHeight="1" x14ac:dyDescent="0.25">
      <c r="A22" s="1190"/>
      <c r="B22" s="1190"/>
      <c r="C22" s="1207"/>
      <c r="D22" s="1206" t="s">
        <v>17</v>
      </c>
      <c r="E22" s="1206" t="s">
        <v>18</v>
      </c>
      <c r="F22" s="1206" t="s">
        <v>18</v>
      </c>
      <c r="G22" s="1206" t="s">
        <v>18</v>
      </c>
      <c r="H22" s="1190"/>
      <c r="I22" s="1190"/>
      <c r="J22" s="1190"/>
      <c r="K22" s="1190"/>
    </row>
    <row r="23" spans="1:11" ht="14.1" customHeight="1" x14ac:dyDescent="0.25">
      <c r="A23" s="1190"/>
      <c r="B23" s="1190"/>
      <c r="C23" s="1197" t="s">
        <v>52</v>
      </c>
      <c r="D23" s="1210" t="s">
        <v>53</v>
      </c>
      <c r="E23" s="1210" t="s">
        <v>2284</v>
      </c>
      <c r="F23" s="1210" t="s">
        <v>2284</v>
      </c>
      <c r="G23" s="1210" t="s">
        <v>2284</v>
      </c>
      <c r="H23" s="1190"/>
      <c r="I23" s="1190"/>
      <c r="J23" s="1190"/>
      <c r="K23" s="1190"/>
    </row>
    <row r="24" spans="1:11" ht="14.1" customHeight="1" x14ac:dyDescent="0.25">
      <c r="A24" s="1190"/>
      <c r="B24" s="1190"/>
      <c r="C24" s="1197" t="s">
        <v>54</v>
      </c>
      <c r="D24" s="1210" t="s">
        <v>55</v>
      </c>
      <c r="E24" s="1210" t="s">
        <v>2324</v>
      </c>
      <c r="F24" s="1210" t="s">
        <v>2323</v>
      </c>
      <c r="G24" s="1210" t="s">
        <v>2322</v>
      </c>
      <c r="H24" s="1190"/>
      <c r="I24" s="1190"/>
      <c r="J24" s="1190"/>
      <c r="K24" s="1190"/>
    </row>
    <row r="25" spans="1:11" ht="14.1" customHeight="1" x14ac:dyDescent="0.25">
      <c r="A25" s="1190"/>
      <c r="B25" s="1190"/>
      <c r="C25" s="1197" t="s">
        <v>59</v>
      </c>
      <c r="D25" s="1210" t="s">
        <v>55</v>
      </c>
      <c r="E25" s="1210" t="s">
        <v>2321</v>
      </c>
      <c r="F25" s="1210" t="s">
        <v>2320</v>
      </c>
      <c r="G25" s="1210" t="s">
        <v>2319</v>
      </c>
      <c r="H25" s="1190"/>
      <c r="I25" s="1190"/>
      <c r="J25" s="1190"/>
      <c r="K25" s="1190"/>
    </row>
    <row r="26" spans="1:11" ht="14.1" customHeight="1" x14ac:dyDescent="0.25">
      <c r="A26" s="1190"/>
      <c r="B26" s="1190"/>
      <c r="C26" s="1197" t="s">
        <v>63</v>
      </c>
      <c r="D26" s="1210" t="s">
        <v>53</v>
      </c>
      <c r="E26" s="1210" t="s">
        <v>53</v>
      </c>
      <c r="F26" s="1210" t="s">
        <v>55</v>
      </c>
      <c r="G26" s="1210" t="s">
        <v>55</v>
      </c>
      <c r="H26" s="1190"/>
      <c r="I26" s="1190"/>
      <c r="J26" s="1190"/>
      <c r="K26" s="1190"/>
    </row>
    <row r="27" spans="1:11" ht="14.1" customHeight="1" x14ac:dyDescent="0.25">
      <c r="A27" s="1190"/>
      <c r="B27" s="1190"/>
      <c r="C27" s="1197" t="s">
        <v>65</v>
      </c>
      <c r="D27" s="1210" t="s">
        <v>53</v>
      </c>
      <c r="E27" s="1210" t="s">
        <v>53</v>
      </c>
      <c r="F27" s="1210" t="s">
        <v>2318</v>
      </c>
      <c r="G27" s="1210" t="s">
        <v>2317</v>
      </c>
      <c r="H27" s="1190"/>
      <c r="I27" s="1190"/>
      <c r="J27" s="1190"/>
      <c r="K27" s="1190"/>
    </row>
    <row r="28" spans="1:11" ht="14.1" customHeight="1" x14ac:dyDescent="0.25">
      <c r="A28" s="1190"/>
      <c r="B28" s="1190"/>
      <c r="C28" s="1197" t="s">
        <v>68</v>
      </c>
      <c r="D28" s="1210" t="s">
        <v>53</v>
      </c>
      <c r="E28" s="1210" t="s">
        <v>53</v>
      </c>
      <c r="F28" s="1210" t="s">
        <v>2318</v>
      </c>
      <c r="G28" s="1210" t="s">
        <v>2317</v>
      </c>
      <c r="H28" s="1190"/>
      <c r="I28" s="1190"/>
      <c r="J28" s="1190"/>
      <c r="K28" s="1190"/>
    </row>
    <row r="29" spans="1:11" ht="14.1" customHeight="1" x14ac:dyDescent="0.25">
      <c r="A29" s="1190"/>
      <c r="B29" s="1190"/>
      <c r="C29" s="1435" t="s">
        <v>70</v>
      </c>
      <c r="D29" s="1436"/>
      <c r="E29" s="1436"/>
      <c r="F29" s="1436"/>
      <c r="G29" s="1436"/>
      <c r="H29" s="1190"/>
      <c r="I29" s="1190"/>
      <c r="J29" s="1190"/>
      <c r="K29" s="1190"/>
    </row>
    <row r="30" spans="1:11" ht="14.1" customHeight="1" x14ac:dyDescent="0.25">
      <c r="A30" s="1190"/>
      <c r="B30" s="1190"/>
      <c r="C30" s="1209"/>
      <c r="D30" s="1208">
        <v>2026</v>
      </c>
      <c r="E30" s="1208">
        <v>2027</v>
      </c>
      <c r="F30" s="1208">
        <v>2028</v>
      </c>
      <c r="G30" s="1208">
        <v>2029</v>
      </c>
      <c r="H30" s="1190"/>
      <c r="I30" s="1190"/>
      <c r="J30" s="1190"/>
      <c r="K30" s="1190"/>
    </row>
    <row r="31" spans="1:11" ht="14.1" customHeight="1" x14ac:dyDescent="0.25">
      <c r="A31" s="1190"/>
      <c r="B31" s="1190"/>
      <c r="C31" s="1207"/>
      <c r="D31" s="1206" t="s">
        <v>17</v>
      </c>
      <c r="E31" s="1206" t="s">
        <v>18</v>
      </c>
      <c r="F31" s="1206" t="s">
        <v>18</v>
      </c>
      <c r="G31" s="1206" t="s">
        <v>18</v>
      </c>
      <c r="H31" s="1190"/>
      <c r="I31" s="1190"/>
      <c r="J31" s="1190"/>
      <c r="K31" s="1190"/>
    </row>
    <row r="32" spans="1:11" ht="14.1" customHeight="1" x14ac:dyDescent="0.25">
      <c r="A32" s="1190"/>
      <c r="B32" s="1190"/>
      <c r="C32" s="1205" t="s">
        <v>71</v>
      </c>
      <c r="D32" s="1203">
        <v>0</v>
      </c>
      <c r="E32" s="1203">
        <v>527909000</v>
      </c>
      <c r="F32" s="1203">
        <v>531178000</v>
      </c>
      <c r="G32" s="1203">
        <v>533178000</v>
      </c>
      <c r="H32" s="1190"/>
      <c r="I32" s="1190"/>
      <c r="J32" s="1190"/>
      <c r="K32" s="1190"/>
    </row>
    <row r="33" spans="1:11" ht="14.1" customHeight="1" x14ac:dyDescent="0.25">
      <c r="A33" s="1190"/>
      <c r="B33" s="1190"/>
      <c r="C33" s="1205" t="s">
        <v>72</v>
      </c>
      <c r="D33" s="1203">
        <v>0</v>
      </c>
      <c r="E33" s="1203">
        <v>527909000</v>
      </c>
      <c r="F33" s="1203">
        <v>531178000</v>
      </c>
      <c r="G33" s="1203">
        <v>533178000</v>
      </c>
      <c r="H33" s="1190"/>
      <c r="I33" s="1190"/>
      <c r="J33" s="1190"/>
      <c r="K33" s="1190"/>
    </row>
    <row r="34" spans="1:11" ht="14.1" customHeight="1" x14ac:dyDescent="0.25">
      <c r="A34" s="1190"/>
      <c r="B34" s="1190"/>
      <c r="C34" s="1205" t="s">
        <v>73</v>
      </c>
      <c r="D34" s="1203">
        <v>0</v>
      </c>
      <c r="E34" s="1203">
        <v>0</v>
      </c>
      <c r="F34" s="1203">
        <v>0</v>
      </c>
      <c r="G34" s="1203">
        <v>0</v>
      </c>
      <c r="H34" s="1190"/>
      <c r="I34" s="1190"/>
      <c r="J34" s="1190"/>
      <c r="K34" s="1190"/>
    </row>
    <row r="35" spans="1:11" ht="14.1" customHeight="1" x14ac:dyDescent="0.25">
      <c r="A35" s="1190"/>
      <c r="B35" s="1190"/>
      <c r="C35" s="1205" t="s">
        <v>74</v>
      </c>
      <c r="D35" s="1203">
        <v>0</v>
      </c>
      <c r="E35" s="1203">
        <v>72400000</v>
      </c>
      <c r="F35" s="1203">
        <v>72400000</v>
      </c>
      <c r="G35" s="1203">
        <v>72400000</v>
      </c>
      <c r="H35" s="1190"/>
      <c r="I35" s="1190"/>
      <c r="J35" s="1190"/>
      <c r="K35" s="1190"/>
    </row>
    <row r="36" spans="1:11" ht="14.1" customHeight="1" x14ac:dyDescent="0.25">
      <c r="A36" s="1190"/>
      <c r="B36" s="1190"/>
      <c r="C36" s="1205" t="s">
        <v>72</v>
      </c>
      <c r="D36" s="1203">
        <v>0</v>
      </c>
      <c r="E36" s="1203">
        <v>72400000</v>
      </c>
      <c r="F36" s="1203">
        <v>72400000</v>
      </c>
      <c r="G36" s="1203">
        <v>72400000</v>
      </c>
      <c r="H36" s="1190"/>
      <c r="I36" s="1190"/>
      <c r="J36" s="1190"/>
      <c r="K36" s="1190"/>
    </row>
    <row r="37" spans="1:11" ht="14.1" customHeight="1" x14ac:dyDescent="0.25">
      <c r="A37" s="1190"/>
      <c r="B37" s="1190"/>
      <c r="C37" s="1205" t="s">
        <v>73</v>
      </c>
      <c r="D37" s="1203">
        <v>0</v>
      </c>
      <c r="E37" s="1203">
        <v>0</v>
      </c>
      <c r="F37" s="1203">
        <v>0</v>
      </c>
      <c r="G37" s="1203">
        <v>0</v>
      </c>
      <c r="H37" s="1190"/>
      <c r="I37" s="1190"/>
      <c r="J37" s="1190"/>
      <c r="K37" s="1190"/>
    </row>
    <row r="38" spans="1:11" ht="14.1" customHeight="1" x14ac:dyDescent="0.25">
      <c r="A38" s="1190"/>
      <c r="B38" s="1190"/>
      <c r="C38" s="1205" t="s">
        <v>75</v>
      </c>
      <c r="D38" s="1203">
        <v>0</v>
      </c>
      <c r="E38" s="1203">
        <v>85900000</v>
      </c>
      <c r="F38" s="1203">
        <v>83578000</v>
      </c>
      <c r="G38" s="1203">
        <v>83578000</v>
      </c>
      <c r="H38" s="1190"/>
      <c r="I38" s="1190"/>
      <c r="J38" s="1190"/>
      <c r="K38" s="1190"/>
    </row>
    <row r="39" spans="1:11" ht="14.1" customHeight="1" x14ac:dyDescent="0.25">
      <c r="A39" s="1190"/>
      <c r="B39" s="1190"/>
      <c r="C39" s="1205" t="s">
        <v>72</v>
      </c>
      <c r="D39" s="1203">
        <v>0</v>
      </c>
      <c r="E39" s="1203">
        <v>85900000</v>
      </c>
      <c r="F39" s="1203">
        <v>83578000</v>
      </c>
      <c r="G39" s="1203">
        <v>83578000</v>
      </c>
      <c r="H39" s="1190"/>
      <c r="I39" s="1190"/>
      <c r="J39" s="1190"/>
      <c r="K39" s="1190"/>
    </row>
    <row r="40" spans="1:11" ht="14.1" customHeight="1" x14ac:dyDescent="0.25">
      <c r="A40" s="1190"/>
      <c r="B40" s="1190"/>
      <c r="C40" s="1205" t="s">
        <v>73</v>
      </c>
      <c r="D40" s="1203">
        <v>0</v>
      </c>
      <c r="E40" s="1203">
        <v>0</v>
      </c>
      <c r="F40" s="1203">
        <v>0</v>
      </c>
      <c r="G40" s="1203">
        <v>0</v>
      </c>
      <c r="H40" s="1190"/>
      <c r="I40" s="1190"/>
      <c r="J40" s="1190"/>
      <c r="K40" s="1190"/>
    </row>
    <row r="41" spans="1:11" ht="14.1" customHeight="1" x14ac:dyDescent="0.25">
      <c r="A41" s="1190"/>
      <c r="B41" s="1190"/>
      <c r="C41" s="1205" t="s">
        <v>76</v>
      </c>
      <c r="D41" s="1203">
        <v>0</v>
      </c>
      <c r="E41" s="1203">
        <v>0</v>
      </c>
      <c r="F41" s="1203">
        <v>0</v>
      </c>
      <c r="G41" s="1203">
        <v>0</v>
      </c>
      <c r="H41" s="1190"/>
      <c r="I41" s="1190"/>
      <c r="J41" s="1190"/>
      <c r="K41" s="1190"/>
    </row>
    <row r="42" spans="1:11" ht="14.1" customHeight="1" x14ac:dyDescent="0.25">
      <c r="A42" s="1190"/>
      <c r="B42" s="1190"/>
      <c r="C42" s="1205" t="s">
        <v>72</v>
      </c>
      <c r="D42" s="1203">
        <v>0</v>
      </c>
      <c r="E42" s="1203">
        <v>0</v>
      </c>
      <c r="F42" s="1203">
        <v>0</v>
      </c>
      <c r="G42" s="1203">
        <v>0</v>
      </c>
      <c r="H42" s="1190"/>
      <c r="I42" s="1190"/>
      <c r="J42" s="1190"/>
      <c r="K42" s="1190"/>
    </row>
    <row r="43" spans="1:11" ht="14.1" customHeight="1" x14ac:dyDescent="0.25">
      <c r="A43" s="1190"/>
      <c r="B43" s="1190"/>
      <c r="C43" s="1205" t="s">
        <v>73</v>
      </c>
      <c r="D43" s="1203">
        <v>0</v>
      </c>
      <c r="E43" s="1203">
        <v>0</v>
      </c>
      <c r="F43" s="1203">
        <v>0</v>
      </c>
      <c r="G43" s="1203">
        <v>0</v>
      </c>
      <c r="H43" s="1190"/>
      <c r="I43" s="1190"/>
      <c r="J43" s="1190"/>
      <c r="K43" s="1190"/>
    </row>
    <row r="44" spans="1:11" ht="14.1" customHeight="1" x14ac:dyDescent="0.25">
      <c r="A44" s="1190"/>
      <c r="B44" s="1190"/>
      <c r="C44" s="1205" t="s">
        <v>77</v>
      </c>
      <c r="D44" s="1203">
        <v>0</v>
      </c>
      <c r="E44" s="1203">
        <v>0</v>
      </c>
      <c r="F44" s="1203">
        <v>0</v>
      </c>
      <c r="G44" s="1203">
        <v>0</v>
      </c>
      <c r="H44" s="1190"/>
      <c r="I44" s="1190"/>
      <c r="J44" s="1190"/>
      <c r="K44" s="1190"/>
    </row>
    <row r="45" spans="1:11" ht="14.1" customHeight="1" x14ac:dyDescent="0.25">
      <c r="A45" s="1190"/>
      <c r="B45" s="1190"/>
      <c r="C45" s="1205" t="s">
        <v>72</v>
      </c>
      <c r="D45" s="1203">
        <v>0</v>
      </c>
      <c r="E45" s="1203">
        <v>0</v>
      </c>
      <c r="F45" s="1203">
        <v>0</v>
      </c>
      <c r="G45" s="1203">
        <v>0</v>
      </c>
      <c r="H45" s="1190"/>
      <c r="I45" s="1190"/>
      <c r="J45" s="1190"/>
      <c r="K45" s="1190"/>
    </row>
    <row r="46" spans="1:11" ht="14.1" customHeight="1" x14ac:dyDescent="0.25">
      <c r="A46" s="1190"/>
      <c r="B46" s="1190"/>
      <c r="C46" s="1205" t="s">
        <v>73</v>
      </c>
      <c r="D46" s="1203">
        <v>0</v>
      </c>
      <c r="E46" s="1203">
        <v>0</v>
      </c>
      <c r="F46" s="1203">
        <v>0</v>
      </c>
      <c r="G46" s="1203">
        <v>0</v>
      </c>
      <c r="H46" s="1190"/>
      <c r="I46" s="1190"/>
      <c r="J46" s="1190"/>
      <c r="K46" s="1190"/>
    </row>
    <row r="47" spans="1:11" ht="14.1" customHeight="1" x14ac:dyDescent="0.25">
      <c r="A47" s="1190"/>
      <c r="B47" s="1190"/>
      <c r="C47" s="1205" t="s">
        <v>78</v>
      </c>
      <c r="D47" s="1203">
        <v>0</v>
      </c>
      <c r="E47" s="1203">
        <v>0</v>
      </c>
      <c r="F47" s="1203">
        <v>0</v>
      </c>
      <c r="G47" s="1203">
        <v>0</v>
      </c>
      <c r="H47" s="1190"/>
      <c r="I47" s="1190"/>
      <c r="J47" s="1190"/>
      <c r="K47" s="1190"/>
    </row>
    <row r="48" spans="1:11" ht="14.1" customHeight="1" x14ac:dyDescent="0.25">
      <c r="A48" s="1190"/>
      <c r="B48" s="1190"/>
      <c r="C48" s="1205" t="s">
        <v>72</v>
      </c>
      <c r="D48" s="1203">
        <v>0</v>
      </c>
      <c r="E48" s="1203">
        <v>0</v>
      </c>
      <c r="F48" s="1203">
        <v>0</v>
      </c>
      <c r="G48" s="1203">
        <v>0</v>
      </c>
      <c r="H48" s="1190"/>
      <c r="I48" s="1190"/>
      <c r="J48" s="1190"/>
      <c r="K48" s="1190"/>
    </row>
    <row r="49" spans="1:11" ht="14.1" customHeight="1" x14ac:dyDescent="0.25">
      <c r="A49" s="1190"/>
      <c r="B49" s="1190"/>
      <c r="C49" s="1205" t="s">
        <v>73</v>
      </c>
      <c r="D49" s="1203">
        <v>0</v>
      </c>
      <c r="E49" s="1203">
        <v>0</v>
      </c>
      <c r="F49" s="1203">
        <v>0</v>
      </c>
      <c r="G49" s="1203">
        <v>0</v>
      </c>
      <c r="H49" s="1190"/>
      <c r="I49" s="1190"/>
      <c r="J49" s="1190"/>
      <c r="K49" s="1190"/>
    </row>
    <row r="50" spans="1:11" ht="14.1" customHeight="1" x14ac:dyDescent="0.25">
      <c r="A50" s="1190"/>
      <c r="B50" s="1190"/>
      <c r="C50" s="1205" t="s">
        <v>79</v>
      </c>
      <c r="D50" s="1203">
        <v>0</v>
      </c>
      <c r="E50" s="1203">
        <v>0</v>
      </c>
      <c r="F50" s="1203">
        <v>0</v>
      </c>
      <c r="G50" s="1203">
        <v>0</v>
      </c>
      <c r="H50" s="1190"/>
      <c r="I50" s="1190"/>
      <c r="J50" s="1190"/>
      <c r="K50" s="1190"/>
    </row>
    <row r="51" spans="1:11" ht="14.1" customHeight="1" x14ac:dyDescent="0.25">
      <c r="A51" s="1190"/>
      <c r="B51" s="1190"/>
      <c r="C51" s="1205" t="s">
        <v>72</v>
      </c>
      <c r="D51" s="1203">
        <v>0</v>
      </c>
      <c r="E51" s="1203">
        <v>0</v>
      </c>
      <c r="F51" s="1203">
        <v>0</v>
      </c>
      <c r="G51" s="1203">
        <v>0</v>
      </c>
      <c r="H51" s="1190"/>
      <c r="I51" s="1190"/>
      <c r="J51" s="1190"/>
      <c r="K51" s="1190"/>
    </row>
    <row r="52" spans="1:11" ht="14.1" customHeight="1" x14ac:dyDescent="0.25">
      <c r="A52" s="1190"/>
      <c r="B52" s="1190"/>
      <c r="C52" s="1205" t="s">
        <v>73</v>
      </c>
      <c r="D52" s="1203">
        <v>0</v>
      </c>
      <c r="E52" s="1203">
        <v>0</v>
      </c>
      <c r="F52" s="1203">
        <v>0</v>
      </c>
      <c r="G52" s="1203">
        <v>0</v>
      </c>
      <c r="H52" s="1190"/>
      <c r="I52" s="1190"/>
      <c r="J52" s="1190"/>
      <c r="K52" s="1190"/>
    </row>
    <row r="53" spans="1:11" ht="14.1" customHeight="1" x14ac:dyDescent="0.25">
      <c r="A53" s="1190"/>
      <c r="B53" s="1190"/>
      <c r="C53" s="1205" t="s">
        <v>80</v>
      </c>
      <c r="D53" s="1203">
        <v>0</v>
      </c>
      <c r="E53" s="1203">
        <v>0</v>
      </c>
      <c r="F53" s="1203">
        <v>0</v>
      </c>
      <c r="G53" s="1203">
        <v>0</v>
      </c>
      <c r="H53" s="1190"/>
      <c r="I53" s="1190"/>
      <c r="J53" s="1190"/>
      <c r="K53" s="1190"/>
    </row>
    <row r="54" spans="1:11" ht="14.1" customHeight="1" x14ac:dyDescent="0.25">
      <c r="A54" s="1190"/>
      <c r="B54" s="1190"/>
      <c r="C54" s="1205" t="s">
        <v>72</v>
      </c>
      <c r="D54" s="1203">
        <v>0</v>
      </c>
      <c r="E54" s="1203">
        <v>0</v>
      </c>
      <c r="F54" s="1203">
        <v>0</v>
      </c>
      <c r="G54" s="1203">
        <v>0</v>
      </c>
      <c r="H54" s="1190"/>
      <c r="I54" s="1190"/>
      <c r="J54" s="1190"/>
      <c r="K54" s="1190"/>
    </row>
    <row r="55" spans="1:11" ht="14.1" customHeight="1" x14ac:dyDescent="0.25">
      <c r="A55" s="1190"/>
      <c r="B55" s="1190"/>
      <c r="C55" s="1205" t="s">
        <v>81</v>
      </c>
      <c r="D55" s="1203">
        <v>0</v>
      </c>
      <c r="E55" s="1203">
        <v>0</v>
      </c>
      <c r="F55" s="1203">
        <v>0</v>
      </c>
      <c r="G55" s="1203">
        <v>0</v>
      </c>
      <c r="H55" s="1190"/>
      <c r="I55" s="1190"/>
      <c r="J55" s="1190"/>
      <c r="K55" s="1190"/>
    </row>
    <row r="56" spans="1:11" ht="14.1" customHeight="1" x14ac:dyDescent="0.25">
      <c r="A56" s="1190"/>
      <c r="B56" s="1190"/>
      <c r="C56" s="1205" t="s">
        <v>82</v>
      </c>
      <c r="D56" s="1203">
        <v>0</v>
      </c>
      <c r="E56" s="1203">
        <v>0</v>
      </c>
      <c r="F56" s="1203">
        <v>0</v>
      </c>
      <c r="G56" s="1203">
        <v>0</v>
      </c>
      <c r="H56" s="1190"/>
      <c r="I56" s="1190"/>
      <c r="J56" s="1190"/>
      <c r="K56" s="1190"/>
    </row>
    <row r="57" spans="1:11" ht="14.1" customHeight="1" x14ac:dyDescent="0.25">
      <c r="A57" s="1190"/>
      <c r="B57" s="1190"/>
      <c r="C57" s="1205" t="s">
        <v>83</v>
      </c>
      <c r="D57" s="1203">
        <v>0</v>
      </c>
      <c r="E57" s="1203">
        <v>0</v>
      </c>
      <c r="F57" s="1203">
        <v>0</v>
      </c>
      <c r="G57" s="1203">
        <v>0</v>
      </c>
      <c r="H57" s="1190"/>
      <c r="I57" s="1190"/>
      <c r="J57" s="1190"/>
      <c r="K57" s="1190"/>
    </row>
    <row r="58" spans="1:11" ht="14.1" customHeight="1" x14ac:dyDescent="0.25">
      <c r="A58" s="1190"/>
      <c r="B58" s="1190"/>
      <c r="C58" s="1205" t="s">
        <v>84</v>
      </c>
      <c r="D58" s="1203">
        <v>0</v>
      </c>
      <c r="E58" s="1203">
        <v>0</v>
      </c>
      <c r="F58" s="1203">
        <v>0</v>
      </c>
      <c r="G58" s="1203">
        <v>0</v>
      </c>
      <c r="H58" s="1190"/>
      <c r="I58" s="1190"/>
      <c r="J58" s="1190"/>
      <c r="K58" s="1190"/>
    </row>
    <row r="59" spans="1:11" ht="14.1" customHeight="1" x14ac:dyDescent="0.25">
      <c r="A59" s="1190"/>
      <c r="B59" s="1190"/>
      <c r="C59" s="1205" t="s">
        <v>85</v>
      </c>
      <c r="D59" s="1203">
        <v>0</v>
      </c>
      <c r="E59" s="1203">
        <v>0</v>
      </c>
      <c r="F59" s="1203">
        <v>0</v>
      </c>
      <c r="G59" s="1203">
        <v>0</v>
      </c>
      <c r="H59" s="1190"/>
      <c r="I59" s="1190"/>
      <c r="J59" s="1190"/>
      <c r="K59" s="1190"/>
    </row>
    <row r="60" spans="1:11" ht="14.1" customHeight="1" x14ac:dyDescent="0.25">
      <c r="A60" s="1190"/>
      <c r="B60" s="1190"/>
      <c r="C60" s="1205" t="s">
        <v>72</v>
      </c>
      <c r="D60" s="1203">
        <v>0</v>
      </c>
      <c r="E60" s="1203">
        <v>0</v>
      </c>
      <c r="F60" s="1203">
        <v>0</v>
      </c>
      <c r="G60" s="1203">
        <v>0</v>
      </c>
      <c r="H60" s="1190"/>
      <c r="I60" s="1190"/>
      <c r="J60" s="1190"/>
      <c r="K60" s="1190"/>
    </row>
    <row r="61" spans="1:11" ht="14.1" customHeight="1" x14ac:dyDescent="0.25">
      <c r="A61" s="1190"/>
      <c r="B61" s="1190"/>
      <c r="C61" s="1205" t="s">
        <v>81</v>
      </c>
      <c r="D61" s="1203">
        <v>0</v>
      </c>
      <c r="E61" s="1203">
        <v>0</v>
      </c>
      <c r="F61" s="1203">
        <v>0</v>
      </c>
      <c r="G61" s="1203">
        <v>0</v>
      </c>
      <c r="H61" s="1190"/>
      <c r="I61" s="1190"/>
      <c r="J61" s="1190"/>
      <c r="K61" s="1190"/>
    </row>
    <row r="62" spans="1:11" ht="14.1" customHeight="1" x14ac:dyDescent="0.25">
      <c r="A62" s="1190"/>
      <c r="B62" s="1190"/>
      <c r="C62" s="1205" t="s">
        <v>82</v>
      </c>
      <c r="D62" s="1203">
        <v>0</v>
      </c>
      <c r="E62" s="1203">
        <v>0</v>
      </c>
      <c r="F62" s="1203">
        <v>0</v>
      </c>
      <c r="G62" s="1203">
        <v>0</v>
      </c>
      <c r="H62" s="1190"/>
      <c r="I62" s="1190"/>
      <c r="J62" s="1190"/>
      <c r="K62" s="1190"/>
    </row>
    <row r="63" spans="1:11" ht="14.1" customHeight="1" x14ac:dyDescent="0.25">
      <c r="A63" s="1190"/>
      <c r="B63" s="1190"/>
      <c r="C63" s="1205" t="s">
        <v>83</v>
      </c>
      <c r="D63" s="1203">
        <v>0</v>
      </c>
      <c r="E63" s="1203">
        <v>0</v>
      </c>
      <c r="F63" s="1203">
        <v>0</v>
      </c>
      <c r="G63" s="1203">
        <v>0</v>
      </c>
      <c r="H63" s="1190"/>
      <c r="I63" s="1190"/>
      <c r="J63" s="1190"/>
      <c r="K63" s="1190"/>
    </row>
    <row r="64" spans="1:11" ht="14.1" customHeight="1" x14ac:dyDescent="0.25">
      <c r="A64" s="1190"/>
      <c r="B64" s="1190"/>
      <c r="C64" s="1205" t="s">
        <v>84</v>
      </c>
      <c r="D64" s="1203">
        <v>0</v>
      </c>
      <c r="E64" s="1203">
        <v>0</v>
      </c>
      <c r="F64" s="1203">
        <v>0</v>
      </c>
      <c r="G64" s="1203">
        <v>0</v>
      </c>
      <c r="H64" s="1190"/>
      <c r="I64" s="1190"/>
      <c r="J64" s="1190"/>
      <c r="K64" s="1190"/>
    </row>
    <row r="65" spans="1:11" ht="14.1" customHeight="1" x14ac:dyDescent="0.25">
      <c r="A65" s="1190"/>
      <c r="B65" s="1190"/>
      <c r="C65" s="1205" t="s">
        <v>86</v>
      </c>
      <c r="D65" s="1203">
        <v>0</v>
      </c>
      <c r="E65" s="1203">
        <v>0</v>
      </c>
      <c r="F65" s="1203">
        <v>0</v>
      </c>
      <c r="G65" s="1203">
        <v>0</v>
      </c>
      <c r="H65" s="1190"/>
      <c r="I65" s="1190"/>
      <c r="J65" s="1190"/>
      <c r="K65" s="1190"/>
    </row>
    <row r="66" spans="1:11" ht="14.1" customHeight="1" x14ac:dyDescent="0.25">
      <c r="A66" s="1190"/>
      <c r="B66" s="1190"/>
      <c r="C66" s="1205" t="s">
        <v>72</v>
      </c>
      <c r="D66" s="1203">
        <v>0</v>
      </c>
      <c r="E66" s="1203">
        <v>0</v>
      </c>
      <c r="F66" s="1203">
        <v>0</v>
      </c>
      <c r="G66" s="1203">
        <v>0</v>
      </c>
      <c r="H66" s="1190"/>
      <c r="I66" s="1190"/>
      <c r="J66" s="1190"/>
      <c r="K66" s="1190"/>
    </row>
    <row r="67" spans="1:11" ht="14.1" customHeight="1" x14ac:dyDescent="0.25">
      <c r="A67" s="1190"/>
      <c r="B67" s="1190"/>
      <c r="C67" s="1205" t="s">
        <v>81</v>
      </c>
      <c r="D67" s="1203">
        <v>0</v>
      </c>
      <c r="E67" s="1203">
        <v>0</v>
      </c>
      <c r="F67" s="1203">
        <v>0</v>
      </c>
      <c r="G67" s="1203">
        <v>0</v>
      </c>
      <c r="H67" s="1190"/>
      <c r="I67" s="1190"/>
      <c r="J67" s="1190"/>
      <c r="K67" s="1190"/>
    </row>
    <row r="68" spans="1:11" ht="14.1" customHeight="1" x14ac:dyDescent="0.25">
      <c r="A68" s="1190"/>
      <c r="B68" s="1190"/>
      <c r="C68" s="1205" t="s">
        <v>82</v>
      </c>
      <c r="D68" s="1203">
        <v>0</v>
      </c>
      <c r="E68" s="1203">
        <v>0</v>
      </c>
      <c r="F68" s="1203">
        <v>0</v>
      </c>
      <c r="G68" s="1203">
        <v>0</v>
      </c>
      <c r="H68" s="1190"/>
      <c r="I68" s="1190"/>
      <c r="J68" s="1190"/>
      <c r="K68" s="1190"/>
    </row>
    <row r="69" spans="1:11" ht="14.1" customHeight="1" x14ac:dyDescent="0.25">
      <c r="A69" s="1190"/>
      <c r="B69" s="1190"/>
      <c r="C69" s="1205" t="s">
        <v>83</v>
      </c>
      <c r="D69" s="1203">
        <v>0</v>
      </c>
      <c r="E69" s="1203">
        <v>0</v>
      </c>
      <c r="F69" s="1203">
        <v>0</v>
      </c>
      <c r="G69" s="1203">
        <v>0</v>
      </c>
      <c r="H69" s="1190"/>
      <c r="I69" s="1190"/>
      <c r="J69" s="1190"/>
      <c r="K69" s="1190"/>
    </row>
    <row r="70" spans="1:11" ht="14.1" customHeight="1" x14ac:dyDescent="0.25">
      <c r="A70" s="1190"/>
      <c r="B70" s="1190"/>
      <c r="C70" s="1205" t="s">
        <v>84</v>
      </c>
      <c r="D70" s="1203">
        <v>0</v>
      </c>
      <c r="E70" s="1203">
        <v>0</v>
      </c>
      <c r="F70" s="1203">
        <v>0</v>
      </c>
      <c r="G70" s="1203">
        <v>0</v>
      </c>
      <c r="H70" s="1190"/>
      <c r="I70" s="1190"/>
      <c r="J70" s="1190"/>
      <c r="K70" s="1190"/>
    </row>
    <row r="71" spans="1:11" ht="14.1" customHeight="1" x14ac:dyDescent="0.25">
      <c r="A71" s="1190"/>
      <c r="B71" s="1190"/>
      <c r="C71" s="1205" t="s">
        <v>87</v>
      </c>
      <c r="D71" s="1203">
        <v>0</v>
      </c>
      <c r="E71" s="1203">
        <v>0</v>
      </c>
      <c r="F71" s="1203">
        <v>0</v>
      </c>
      <c r="G71" s="1203">
        <v>0</v>
      </c>
      <c r="H71" s="1190"/>
      <c r="I71" s="1190"/>
      <c r="J71" s="1190"/>
      <c r="K71" s="1190"/>
    </row>
    <row r="72" spans="1:11" ht="14.1" customHeight="1" x14ac:dyDescent="0.25">
      <c r="A72" s="1190"/>
      <c r="B72" s="1190"/>
      <c r="C72" s="1205" t="s">
        <v>88</v>
      </c>
      <c r="D72" s="1203">
        <v>0</v>
      </c>
      <c r="E72" s="1203">
        <v>0</v>
      </c>
      <c r="F72" s="1203">
        <v>0</v>
      </c>
      <c r="G72" s="1203">
        <v>0</v>
      </c>
      <c r="H72" s="1190"/>
      <c r="I72" s="1190"/>
      <c r="J72" s="1190"/>
      <c r="K72" s="1190"/>
    </row>
    <row r="73" spans="1:11" ht="14.1" customHeight="1" x14ac:dyDescent="0.25">
      <c r="A73" s="1190"/>
      <c r="B73" s="1190"/>
      <c r="C73" s="1204" t="s">
        <v>89</v>
      </c>
      <c r="D73" s="1203">
        <v>0</v>
      </c>
      <c r="E73" s="1203">
        <v>686209000</v>
      </c>
      <c r="F73" s="1203">
        <v>687156000</v>
      </c>
      <c r="G73" s="1203">
        <v>689156000</v>
      </c>
      <c r="H73" s="1190"/>
      <c r="I73" s="1190"/>
      <c r="J73" s="1190"/>
      <c r="K73" s="1190"/>
    </row>
    <row r="74" spans="1:11" ht="18" customHeight="1" x14ac:dyDescent="0.25">
      <c r="A74" s="1190"/>
      <c r="B74" s="1190"/>
      <c r="C74" s="1211" t="s">
        <v>46</v>
      </c>
      <c r="D74" s="1441" t="s">
        <v>2316</v>
      </c>
      <c r="E74" s="1442"/>
      <c r="F74" s="1442"/>
      <c r="G74" s="1442"/>
      <c r="H74" s="1190"/>
      <c r="I74" s="1190"/>
      <c r="J74" s="1190"/>
      <c r="K74" s="1190"/>
    </row>
    <row r="75" spans="1:11" ht="18" customHeight="1" x14ac:dyDescent="0.25">
      <c r="A75" s="1190"/>
      <c r="B75" s="1190"/>
      <c r="C75" s="1188" t="s">
        <v>48</v>
      </c>
      <c r="D75" s="1433" t="s">
        <v>2315</v>
      </c>
      <c r="E75" s="1434"/>
      <c r="F75" s="1434"/>
      <c r="G75" s="1434"/>
      <c r="H75" s="1190"/>
      <c r="I75" s="1190"/>
      <c r="J75" s="1190"/>
      <c r="K75" s="1190"/>
    </row>
    <row r="76" spans="1:11" ht="18" customHeight="1" x14ac:dyDescent="0.25">
      <c r="A76" s="1190"/>
      <c r="B76" s="1190"/>
      <c r="C76" s="1188" t="s">
        <v>50</v>
      </c>
      <c r="D76" s="1433" t="s">
        <v>2314</v>
      </c>
      <c r="E76" s="1434"/>
      <c r="F76" s="1434"/>
      <c r="G76" s="1434"/>
      <c r="H76" s="1190"/>
      <c r="I76" s="1190"/>
      <c r="J76" s="1190"/>
      <c r="K76" s="1190"/>
    </row>
    <row r="77" spans="1:11" ht="15" customHeight="1" x14ac:dyDescent="0.25">
      <c r="A77" s="1190"/>
      <c r="B77" s="1190"/>
      <c r="C77" s="1209"/>
      <c r="D77" s="1208">
        <v>2026</v>
      </c>
      <c r="E77" s="1208">
        <v>2027</v>
      </c>
      <c r="F77" s="1208">
        <v>2028</v>
      </c>
      <c r="G77" s="1208">
        <v>2029</v>
      </c>
      <c r="H77" s="1190"/>
      <c r="I77" s="1190"/>
      <c r="J77" s="1190"/>
      <c r="K77" s="1190"/>
    </row>
    <row r="78" spans="1:11" ht="15" customHeight="1" x14ac:dyDescent="0.25">
      <c r="A78" s="1190"/>
      <c r="B78" s="1190"/>
      <c r="C78" s="1207"/>
      <c r="D78" s="1206" t="s">
        <v>17</v>
      </c>
      <c r="E78" s="1206" t="s">
        <v>18</v>
      </c>
      <c r="F78" s="1206" t="s">
        <v>18</v>
      </c>
      <c r="G78" s="1206" t="s">
        <v>18</v>
      </c>
      <c r="H78" s="1190"/>
      <c r="I78" s="1190"/>
      <c r="J78" s="1190"/>
      <c r="K78" s="1190"/>
    </row>
    <row r="79" spans="1:11" ht="14.1" customHeight="1" x14ac:dyDescent="0.25">
      <c r="A79" s="1190"/>
      <c r="B79" s="1190"/>
      <c r="C79" s="1197" t="s">
        <v>52</v>
      </c>
      <c r="D79" s="1210" t="s">
        <v>53</v>
      </c>
      <c r="E79" s="1210" t="s">
        <v>2292</v>
      </c>
      <c r="F79" s="1210" t="s">
        <v>2292</v>
      </c>
      <c r="G79" s="1210" t="s">
        <v>2292</v>
      </c>
      <c r="H79" s="1190"/>
      <c r="I79" s="1190"/>
      <c r="J79" s="1190"/>
      <c r="K79" s="1190"/>
    </row>
    <row r="80" spans="1:11" ht="14.1" customHeight="1" x14ac:dyDescent="0.25">
      <c r="A80" s="1190"/>
      <c r="B80" s="1190"/>
      <c r="C80" s="1197" t="s">
        <v>54</v>
      </c>
      <c r="D80" s="1210" t="s">
        <v>55</v>
      </c>
      <c r="E80" s="1210" t="s">
        <v>2313</v>
      </c>
      <c r="F80" s="1210" t="s">
        <v>2312</v>
      </c>
      <c r="G80" s="1210" t="s">
        <v>2312</v>
      </c>
      <c r="H80" s="1190"/>
      <c r="I80" s="1190"/>
      <c r="J80" s="1190"/>
      <c r="K80" s="1190"/>
    </row>
    <row r="81" spans="1:11" ht="14.1" customHeight="1" x14ac:dyDescent="0.25">
      <c r="A81" s="1190"/>
      <c r="B81" s="1190"/>
      <c r="C81" s="1197" t="s">
        <v>59</v>
      </c>
      <c r="D81" s="1210" t="s">
        <v>55</v>
      </c>
      <c r="E81" s="1210" t="s">
        <v>2311</v>
      </c>
      <c r="F81" s="1210" t="s">
        <v>2310</v>
      </c>
      <c r="G81" s="1210" t="s">
        <v>2310</v>
      </c>
      <c r="H81" s="1190"/>
      <c r="I81" s="1190"/>
      <c r="J81" s="1190"/>
      <c r="K81" s="1190"/>
    </row>
    <row r="82" spans="1:11" ht="14.1" customHeight="1" x14ac:dyDescent="0.25">
      <c r="A82" s="1190"/>
      <c r="B82" s="1190"/>
      <c r="C82" s="1197" t="s">
        <v>63</v>
      </c>
      <c r="D82" s="1210" t="s">
        <v>53</v>
      </c>
      <c r="E82" s="1210" t="s">
        <v>53</v>
      </c>
      <c r="F82" s="1210" t="s">
        <v>55</v>
      </c>
      <c r="G82" s="1210" t="s">
        <v>55</v>
      </c>
      <c r="H82" s="1190"/>
      <c r="I82" s="1190"/>
      <c r="J82" s="1190"/>
      <c r="K82" s="1190"/>
    </row>
    <row r="83" spans="1:11" ht="14.1" customHeight="1" x14ac:dyDescent="0.25">
      <c r="A83" s="1190"/>
      <c r="B83" s="1190"/>
      <c r="C83" s="1197" t="s">
        <v>65</v>
      </c>
      <c r="D83" s="1210" t="s">
        <v>53</v>
      </c>
      <c r="E83" s="1210" t="s">
        <v>53</v>
      </c>
      <c r="F83" s="1210" t="s">
        <v>2309</v>
      </c>
      <c r="G83" s="1210" t="s">
        <v>55</v>
      </c>
      <c r="H83" s="1190"/>
      <c r="I83" s="1190"/>
      <c r="J83" s="1190"/>
      <c r="K83" s="1190"/>
    </row>
    <row r="84" spans="1:11" ht="14.1" customHeight="1" x14ac:dyDescent="0.25">
      <c r="A84" s="1190"/>
      <c r="B84" s="1190"/>
      <c r="C84" s="1197" t="s">
        <v>68</v>
      </c>
      <c r="D84" s="1210" t="s">
        <v>53</v>
      </c>
      <c r="E84" s="1210" t="s">
        <v>53</v>
      </c>
      <c r="F84" s="1210" t="s">
        <v>2309</v>
      </c>
      <c r="G84" s="1210" t="s">
        <v>55</v>
      </c>
      <c r="H84" s="1190"/>
      <c r="I84" s="1190"/>
      <c r="J84" s="1190"/>
      <c r="K84" s="1190"/>
    </row>
    <row r="85" spans="1:11" ht="14.1" customHeight="1" x14ac:dyDescent="0.25">
      <c r="A85" s="1190"/>
      <c r="B85" s="1190"/>
      <c r="C85" s="1435" t="s">
        <v>70</v>
      </c>
      <c r="D85" s="1436"/>
      <c r="E85" s="1436"/>
      <c r="F85" s="1436"/>
      <c r="G85" s="1436"/>
      <c r="H85" s="1190"/>
      <c r="I85" s="1190"/>
      <c r="J85" s="1190"/>
      <c r="K85" s="1190"/>
    </row>
    <row r="86" spans="1:11" ht="14.1" customHeight="1" x14ac:dyDescent="0.25">
      <c r="A86" s="1190"/>
      <c r="B86" s="1190"/>
      <c r="C86" s="1209"/>
      <c r="D86" s="1208">
        <v>2026</v>
      </c>
      <c r="E86" s="1208">
        <v>2027</v>
      </c>
      <c r="F86" s="1208">
        <v>2028</v>
      </c>
      <c r="G86" s="1208">
        <v>2029</v>
      </c>
      <c r="H86" s="1190"/>
      <c r="I86" s="1190"/>
      <c r="J86" s="1190"/>
      <c r="K86" s="1190"/>
    </row>
    <row r="87" spans="1:11" ht="14.1" customHeight="1" x14ac:dyDescent="0.25">
      <c r="A87" s="1190"/>
      <c r="B87" s="1190"/>
      <c r="C87" s="1207"/>
      <c r="D87" s="1206" t="s">
        <v>17</v>
      </c>
      <c r="E87" s="1206" t="s">
        <v>18</v>
      </c>
      <c r="F87" s="1206" t="s">
        <v>18</v>
      </c>
      <c r="G87" s="1206" t="s">
        <v>18</v>
      </c>
      <c r="H87" s="1190"/>
      <c r="I87" s="1190"/>
      <c r="J87" s="1190"/>
      <c r="K87" s="1190"/>
    </row>
    <row r="88" spans="1:11" ht="14.1" customHeight="1" x14ac:dyDescent="0.25">
      <c r="A88" s="1190"/>
      <c r="B88" s="1190"/>
      <c r="C88" s="1205" t="s">
        <v>71</v>
      </c>
      <c r="D88" s="1203">
        <v>0</v>
      </c>
      <c r="E88" s="1203">
        <v>0</v>
      </c>
      <c r="F88" s="1203">
        <v>0</v>
      </c>
      <c r="G88" s="1203">
        <v>0</v>
      </c>
      <c r="H88" s="1190"/>
      <c r="I88" s="1190"/>
      <c r="J88" s="1190"/>
      <c r="K88" s="1190"/>
    </row>
    <row r="89" spans="1:11" ht="14.1" customHeight="1" x14ac:dyDescent="0.25">
      <c r="A89" s="1190"/>
      <c r="B89" s="1190"/>
      <c r="C89" s="1205" t="s">
        <v>72</v>
      </c>
      <c r="D89" s="1203">
        <v>0</v>
      </c>
      <c r="E89" s="1203">
        <v>0</v>
      </c>
      <c r="F89" s="1203">
        <v>0</v>
      </c>
      <c r="G89" s="1203">
        <v>0</v>
      </c>
      <c r="H89" s="1190"/>
      <c r="I89" s="1190"/>
      <c r="J89" s="1190"/>
      <c r="K89" s="1190"/>
    </row>
    <row r="90" spans="1:11" ht="14.1" customHeight="1" x14ac:dyDescent="0.25">
      <c r="A90" s="1190"/>
      <c r="B90" s="1190"/>
      <c r="C90" s="1205" t="s">
        <v>73</v>
      </c>
      <c r="D90" s="1203">
        <v>0</v>
      </c>
      <c r="E90" s="1203">
        <v>0</v>
      </c>
      <c r="F90" s="1203">
        <v>0</v>
      </c>
      <c r="G90" s="1203">
        <v>0</v>
      </c>
      <c r="H90" s="1190"/>
      <c r="I90" s="1190"/>
      <c r="J90" s="1190"/>
      <c r="K90" s="1190"/>
    </row>
    <row r="91" spans="1:11" ht="14.1" customHeight="1" x14ac:dyDescent="0.25">
      <c r="A91" s="1190"/>
      <c r="B91" s="1190"/>
      <c r="C91" s="1205" t="s">
        <v>74</v>
      </c>
      <c r="D91" s="1203">
        <v>0</v>
      </c>
      <c r="E91" s="1203">
        <v>0</v>
      </c>
      <c r="F91" s="1203">
        <v>0</v>
      </c>
      <c r="G91" s="1203">
        <v>0</v>
      </c>
      <c r="H91" s="1190"/>
      <c r="I91" s="1190"/>
      <c r="J91" s="1190"/>
      <c r="K91" s="1190"/>
    </row>
    <row r="92" spans="1:11" ht="14.1" customHeight="1" x14ac:dyDescent="0.25">
      <c r="A92" s="1190"/>
      <c r="B92" s="1190"/>
      <c r="C92" s="1205" t="s">
        <v>72</v>
      </c>
      <c r="D92" s="1203">
        <v>0</v>
      </c>
      <c r="E92" s="1203">
        <v>0</v>
      </c>
      <c r="F92" s="1203">
        <v>0</v>
      </c>
      <c r="G92" s="1203">
        <v>0</v>
      </c>
      <c r="H92" s="1190"/>
      <c r="I92" s="1190"/>
      <c r="J92" s="1190"/>
      <c r="K92" s="1190"/>
    </row>
    <row r="93" spans="1:11" ht="14.1" customHeight="1" x14ac:dyDescent="0.25">
      <c r="A93" s="1190"/>
      <c r="B93" s="1190"/>
      <c r="C93" s="1205" t="s">
        <v>73</v>
      </c>
      <c r="D93" s="1203">
        <v>0</v>
      </c>
      <c r="E93" s="1203">
        <v>0</v>
      </c>
      <c r="F93" s="1203">
        <v>0</v>
      </c>
      <c r="G93" s="1203">
        <v>0</v>
      </c>
      <c r="H93" s="1190"/>
      <c r="I93" s="1190"/>
      <c r="J93" s="1190"/>
      <c r="K93" s="1190"/>
    </row>
    <row r="94" spans="1:11" ht="14.1" customHeight="1" x14ac:dyDescent="0.25">
      <c r="A94" s="1190"/>
      <c r="B94" s="1190"/>
      <c r="C94" s="1205" t="s">
        <v>75</v>
      </c>
      <c r="D94" s="1203">
        <v>0</v>
      </c>
      <c r="E94" s="1203">
        <v>88100000</v>
      </c>
      <c r="F94" s="1203">
        <v>90422000</v>
      </c>
      <c r="G94" s="1203">
        <v>90422000</v>
      </c>
      <c r="H94" s="1190"/>
      <c r="I94" s="1190"/>
      <c r="J94" s="1190"/>
      <c r="K94" s="1190"/>
    </row>
    <row r="95" spans="1:11" ht="14.1" customHeight="1" x14ac:dyDescent="0.25">
      <c r="A95" s="1190"/>
      <c r="B95" s="1190"/>
      <c r="C95" s="1205" t="s">
        <v>72</v>
      </c>
      <c r="D95" s="1203">
        <v>0</v>
      </c>
      <c r="E95" s="1203">
        <v>88100000</v>
      </c>
      <c r="F95" s="1203">
        <v>90422000</v>
      </c>
      <c r="G95" s="1203">
        <v>90422000</v>
      </c>
      <c r="H95" s="1190"/>
      <c r="I95" s="1190"/>
      <c r="J95" s="1190"/>
      <c r="K95" s="1190"/>
    </row>
    <row r="96" spans="1:11" ht="14.1" customHeight="1" x14ac:dyDescent="0.25">
      <c r="A96" s="1190"/>
      <c r="B96" s="1190"/>
      <c r="C96" s="1205" t="s">
        <v>73</v>
      </c>
      <c r="D96" s="1203">
        <v>0</v>
      </c>
      <c r="E96" s="1203">
        <v>0</v>
      </c>
      <c r="F96" s="1203">
        <v>0</v>
      </c>
      <c r="G96" s="1203">
        <v>0</v>
      </c>
      <c r="H96" s="1190"/>
      <c r="I96" s="1190"/>
      <c r="J96" s="1190"/>
      <c r="K96" s="1190"/>
    </row>
    <row r="97" spans="1:11" ht="14.1" customHeight="1" x14ac:dyDescent="0.25">
      <c r="A97" s="1190"/>
      <c r="B97" s="1190"/>
      <c r="C97" s="1205" t="s">
        <v>76</v>
      </c>
      <c r="D97" s="1203">
        <v>0</v>
      </c>
      <c r="E97" s="1203">
        <v>0</v>
      </c>
      <c r="F97" s="1203">
        <v>0</v>
      </c>
      <c r="G97" s="1203">
        <v>0</v>
      </c>
      <c r="H97" s="1190"/>
      <c r="I97" s="1190"/>
      <c r="J97" s="1190"/>
      <c r="K97" s="1190"/>
    </row>
    <row r="98" spans="1:11" ht="14.1" customHeight="1" x14ac:dyDescent="0.25">
      <c r="A98" s="1190"/>
      <c r="B98" s="1190"/>
      <c r="C98" s="1205" t="s">
        <v>72</v>
      </c>
      <c r="D98" s="1203">
        <v>0</v>
      </c>
      <c r="E98" s="1203">
        <v>0</v>
      </c>
      <c r="F98" s="1203">
        <v>0</v>
      </c>
      <c r="G98" s="1203">
        <v>0</v>
      </c>
      <c r="H98" s="1190"/>
      <c r="I98" s="1190"/>
      <c r="J98" s="1190"/>
      <c r="K98" s="1190"/>
    </row>
    <row r="99" spans="1:11" ht="14.1" customHeight="1" x14ac:dyDescent="0.25">
      <c r="A99" s="1190"/>
      <c r="B99" s="1190"/>
      <c r="C99" s="1205" t="s">
        <v>73</v>
      </c>
      <c r="D99" s="1203">
        <v>0</v>
      </c>
      <c r="E99" s="1203">
        <v>0</v>
      </c>
      <c r="F99" s="1203">
        <v>0</v>
      </c>
      <c r="G99" s="1203">
        <v>0</v>
      </c>
      <c r="H99" s="1190"/>
      <c r="I99" s="1190"/>
      <c r="J99" s="1190"/>
      <c r="K99" s="1190"/>
    </row>
    <row r="100" spans="1:11" ht="14.1" customHeight="1" x14ac:dyDescent="0.25">
      <c r="A100" s="1190"/>
      <c r="B100" s="1190"/>
      <c r="C100" s="1205" t="s">
        <v>77</v>
      </c>
      <c r="D100" s="1203">
        <v>0</v>
      </c>
      <c r="E100" s="1203">
        <v>0</v>
      </c>
      <c r="F100" s="1203">
        <v>0</v>
      </c>
      <c r="G100" s="1203">
        <v>0</v>
      </c>
      <c r="H100" s="1190"/>
      <c r="I100" s="1190"/>
      <c r="J100" s="1190"/>
      <c r="K100" s="1190"/>
    </row>
    <row r="101" spans="1:11" ht="14.1" customHeight="1" x14ac:dyDescent="0.25">
      <c r="A101" s="1190"/>
      <c r="B101" s="1190"/>
      <c r="C101" s="1205" t="s">
        <v>72</v>
      </c>
      <c r="D101" s="1203">
        <v>0</v>
      </c>
      <c r="E101" s="1203">
        <v>0</v>
      </c>
      <c r="F101" s="1203">
        <v>0</v>
      </c>
      <c r="G101" s="1203">
        <v>0</v>
      </c>
      <c r="H101" s="1190"/>
      <c r="I101" s="1190"/>
      <c r="J101" s="1190"/>
      <c r="K101" s="1190"/>
    </row>
    <row r="102" spans="1:11" ht="14.1" customHeight="1" x14ac:dyDescent="0.25">
      <c r="A102" s="1190"/>
      <c r="B102" s="1190"/>
      <c r="C102" s="1205" t="s">
        <v>73</v>
      </c>
      <c r="D102" s="1203">
        <v>0</v>
      </c>
      <c r="E102" s="1203">
        <v>0</v>
      </c>
      <c r="F102" s="1203">
        <v>0</v>
      </c>
      <c r="G102" s="1203">
        <v>0</v>
      </c>
      <c r="H102" s="1190"/>
      <c r="I102" s="1190"/>
      <c r="J102" s="1190"/>
      <c r="K102" s="1190"/>
    </row>
    <row r="103" spans="1:11" ht="14.1" customHeight="1" x14ac:dyDescent="0.25">
      <c r="A103" s="1190"/>
      <c r="B103" s="1190"/>
      <c r="C103" s="1205" t="s">
        <v>78</v>
      </c>
      <c r="D103" s="1203">
        <v>0</v>
      </c>
      <c r="E103" s="1203">
        <v>0</v>
      </c>
      <c r="F103" s="1203">
        <v>0</v>
      </c>
      <c r="G103" s="1203">
        <v>0</v>
      </c>
      <c r="H103" s="1190"/>
      <c r="I103" s="1190"/>
      <c r="J103" s="1190"/>
      <c r="K103" s="1190"/>
    </row>
    <row r="104" spans="1:11" ht="14.1" customHeight="1" x14ac:dyDescent="0.25">
      <c r="A104" s="1190"/>
      <c r="B104" s="1190"/>
      <c r="C104" s="1205" t="s">
        <v>72</v>
      </c>
      <c r="D104" s="1203">
        <v>0</v>
      </c>
      <c r="E104" s="1203">
        <v>0</v>
      </c>
      <c r="F104" s="1203">
        <v>0</v>
      </c>
      <c r="G104" s="1203">
        <v>0</v>
      </c>
      <c r="H104" s="1190"/>
      <c r="I104" s="1190"/>
      <c r="J104" s="1190"/>
      <c r="K104" s="1190"/>
    </row>
    <row r="105" spans="1:11" ht="14.1" customHeight="1" x14ac:dyDescent="0.25">
      <c r="A105" s="1190"/>
      <c r="B105" s="1190"/>
      <c r="C105" s="1205" t="s">
        <v>73</v>
      </c>
      <c r="D105" s="1203">
        <v>0</v>
      </c>
      <c r="E105" s="1203">
        <v>0</v>
      </c>
      <c r="F105" s="1203">
        <v>0</v>
      </c>
      <c r="G105" s="1203">
        <v>0</v>
      </c>
      <c r="H105" s="1190"/>
      <c r="I105" s="1190"/>
      <c r="J105" s="1190"/>
      <c r="K105" s="1190"/>
    </row>
    <row r="106" spans="1:11" ht="14.1" customHeight="1" x14ac:dyDescent="0.25">
      <c r="A106" s="1190"/>
      <c r="B106" s="1190"/>
      <c r="C106" s="1205" t="s">
        <v>79</v>
      </c>
      <c r="D106" s="1203">
        <v>0</v>
      </c>
      <c r="E106" s="1203">
        <v>0</v>
      </c>
      <c r="F106" s="1203">
        <v>0</v>
      </c>
      <c r="G106" s="1203">
        <v>0</v>
      </c>
      <c r="H106" s="1190"/>
      <c r="I106" s="1190"/>
      <c r="J106" s="1190"/>
      <c r="K106" s="1190"/>
    </row>
    <row r="107" spans="1:11" ht="14.1" customHeight="1" x14ac:dyDescent="0.25">
      <c r="A107" s="1190"/>
      <c r="B107" s="1190"/>
      <c r="C107" s="1205" t="s">
        <v>72</v>
      </c>
      <c r="D107" s="1203">
        <v>0</v>
      </c>
      <c r="E107" s="1203">
        <v>0</v>
      </c>
      <c r="F107" s="1203">
        <v>0</v>
      </c>
      <c r="G107" s="1203">
        <v>0</v>
      </c>
      <c r="H107" s="1190"/>
      <c r="I107" s="1190"/>
      <c r="J107" s="1190"/>
      <c r="K107" s="1190"/>
    </row>
    <row r="108" spans="1:11" ht="14.1" customHeight="1" x14ac:dyDescent="0.25">
      <c r="A108" s="1190"/>
      <c r="B108" s="1190"/>
      <c r="C108" s="1205" t="s">
        <v>73</v>
      </c>
      <c r="D108" s="1203">
        <v>0</v>
      </c>
      <c r="E108" s="1203">
        <v>0</v>
      </c>
      <c r="F108" s="1203">
        <v>0</v>
      </c>
      <c r="G108" s="1203">
        <v>0</v>
      </c>
      <c r="H108" s="1190"/>
      <c r="I108" s="1190"/>
      <c r="J108" s="1190"/>
      <c r="K108" s="1190"/>
    </row>
    <row r="109" spans="1:11" ht="14.1" customHeight="1" x14ac:dyDescent="0.25">
      <c r="A109" s="1190"/>
      <c r="B109" s="1190"/>
      <c r="C109" s="1205" t="s">
        <v>80</v>
      </c>
      <c r="D109" s="1203">
        <v>0</v>
      </c>
      <c r="E109" s="1203">
        <v>0</v>
      </c>
      <c r="F109" s="1203">
        <v>0</v>
      </c>
      <c r="G109" s="1203">
        <v>0</v>
      </c>
      <c r="H109" s="1190"/>
      <c r="I109" s="1190"/>
      <c r="J109" s="1190"/>
      <c r="K109" s="1190"/>
    </row>
    <row r="110" spans="1:11" ht="14.1" customHeight="1" x14ac:dyDescent="0.25">
      <c r="A110" s="1190"/>
      <c r="B110" s="1190"/>
      <c r="C110" s="1205" t="s">
        <v>72</v>
      </c>
      <c r="D110" s="1203">
        <v>0</v>
      </c>
      <c r="E110" s="1203">
        <v>0</v>
      </c>
      <c r="F110" s="1203">
        <v>0</v>
      </c>
      <c r="G110" s="1203">
        <v>0</v>
      </c>
      <c r="H110" s="1190"/>
      <c r="I110" s="1190"/>
      <c r="J110" s="1190"/>
      <c r="K110" s="1190"/>
    </row>
    <row r="111" spans="1:11" ht="14.1" customHeight="1" x14ac:dyDescent="0.25">
      <c r="A111" s="1190"/>
      <c r="B111" s="1190"/>
      <c r="C111" s="1205" t="s">
        <v>81</v>
      </c>
      <c r="D111" s="1203">
        <v>0</v>
      </c>
      <c r="E111" s="1203">
        <v>0</v>
      </c>
      <c r="F111" s="1203">
        <v>0</v>
      </c>
      <c r="G111" s="1203">
        <v>0</v>
      </c>
      <c r="H111" s="1190"/>
      <c r="I111" s="1190"/>
      <c r="J111" s="1190"/>
      <c r="K111" s="1190"/>
    </row>
    <row r="112" spans="1:11" ht="14.1" customHeight="1" x14ac:dyDescent="0.25">
      <c r="A112" s="1190"/>
      <c r="B112" s="1190"/>
      <c r="C112" s="1205" t="s">
        <v>82</v>
      </c>
      <c r="D112" s="1203">
        <v>0</v>
      </c>
      <c r="E112" s="1203">
        <v>0</v>
      </c>
      <c r="F112" s="1203">
        <v>0</v>
      </c>
      <c r="G112" s="1203">
        <v>0</v>
      </c>
      <c r="H112" s="1190"/>
      <c r="I112" s="1190"/>
      <c r="J112" s="1190"/>
      <c r="K112" s="1190"/>
    </row>
    <row r="113" spans="1:11" ht="14.1" customHeight="1" x14ac:dyDescent="0.25">
      <c r="A113" s="1190"/>
      <c r="B113" s="1190"/>
      <c r="C113" s="1205" t="s">
        <v>83</v>
      </c>
      <c r="D113" s="1203">
        <v>0</v>
      </c>
      <c r="E113" s="1203">
        <v>0</v>
      </c>
      <c r="F113" s="1203">
        <v>0</v>
      </c>
      <c r="G113" s="1203">
        <v>0</v>
      </c>
      <c r="H113" s="1190"/>
      <c r="I113" s="1190"/>
      <c r="J113" s="1190"/>
      <c r="K113" s="1190"/>
    </row>
    <row r="114" spans="1:11" ht="14.1" customHeight="1" x14ac:dyDescent="0.25">
      <c r="A114" s="1190"/>
      <c r="B114" s="1190"/>
      <c r="C114" s="1205" t="s">
        <v>84</v>
      </c>
      <c r="D114" s="1203">
        <v>0</v>
      </c>
      <c r="E114" s="1203">
        <v>0</v>
      </c>
      <c r="F114" s="1203">
        <v>0</v>
      </c>
      <c r="G114" s="1203">
        <v>0</v>
      </c>
      <c r="H114" s="1190"/>
      <c r="I114" s="1190"/>
      <c r="J114" s="1190"/>
      <c r="K114" s="1190"/>
    </row>
    <row r="115" spans="1:11" ht="14.1" customHeight="1" x14ac:dyDescent="0.25">
      <c r="A115" s="1190"/>
      <c r="B115" s="1190"/>
      <c r="C115" s="1205" t="s">
        <v>85</v>
      </c>
      <c r="D115" s="1203">
        <v>0</v>
      </c>
      <c r="E115" s="1203">
        <v>0</v>
      </c>
      <c r="F115" s="1203">
        <v>0</v>
      </c>
      <c r="G115" s="1203">
        <v>0</v>
      </c>
      <c r="H115" s="1190"/>
      <c r="I115" s="1190"/>
      <c r="J115" s="1190"/>
      <c r="K115" s="1190"/>
    </row>
    <row r="116" spans="1:11" ht="14.1" customHeight="1" x14ac:dyDescent="0.25">
      <c r="A116" s="1190"/>
      <c r="B116" s="1190"/>
      <c r="C116" s="1205" t="s">
        <v>72</v>
      </c>
      <c r="D116" s="1203">
        <v>0</v>
      </c>
      <c r="E116" s="1203">
        <v>0</v>
      </c>
      <c r="F116" s="1203">
        <v>0</v>
      </c>
      <c r="G116" s="1203">
        <v>0</v>
      </c>
      <c r="H116" s="1190"/>
      <c r="I116" s="1190"/>
      <c r="J116" s="1190"/>
      <c r="K116" s="1190"/>
    </row>
    <row r="117" spans="1:11" ht="14.1" customHeight="1" x14ac:dyDescent="0.25">
      <c r="A117" s="1190"/>
      <c r="B117" s="1190"/>
      <c r="C117" s="1205" t="s">
        <v>81</v>
      </c>
      <c r="D117" s="1203">
        <v>0</v>
      </c>
      <c r="E117" s="1203">
        <v>0</v>
      </c>
      <c r="F117" s="1203">
        <v>0</v>
      </c>
      <c r="G117" s="1203">
        <v>0</v>
      </c>
      <c r="H117" s="1190"/>
      <c r="I117" s="1190"/>
      <c r="J117" s="1190"/>
      <c r="K117" s="1190"/>
    </row>
    <row r="118" spans="1:11" ht="14.1" customHeight="1" x14ac:dyDescent="0.25">
      <c r="A118" s="1190"/>
      <c r="B118" s="1190"/>
      <c r="C118" s="1205" t="s">
        <v>82</v>
      </c>
      <c r="D118" s="1203">
        <v>0</v>
      </c>
      <c r="E118" s="1203">
        <v>0</v>
      </c>
      <c r="F118" s="1203">
        <v>0</v>
      </c>
      <c r="G118" s="1203">
        <v>0</v>
      </c>
      <c r="H118" s="1190"/>
      <c r="I118" s="1190"/>
      <c r="J118" s="1190"/>
      <c r="K118" s="1190"/>
    </row>
    <row r="119" spans="1:11" ht="14.1" customHeight="1" x14ac:dyDescent="0.25">
      <c r="A119" s="1190"/>
      <c r="B119" s="1190"/>
      <c r="C119" s="1205" t="s">
        <v>83</v>
      </c>
      <c r="D119" s="1203">
        <v>0</v>
      </c>
      <c r="E119" s="1203">
        <v>0</v>
      </c>
      <c r="F119" s="1203">
        <v>0</v>
      </c>
      <c r="G119" s="1203">
        <v>0</v>
      </c>
      <c r="H119" s="1190"/>
      <c r="I119" s="1190"/>
      <c r="J119" s="1190"/>
      <c r="K119" s="1190"/>
    </row>
    <row r="120" spans="1:11" ht="14.1" customHeight="1" x14ac:dyDescent="0.25">
      <c r="A120" s="1190"/>
      <c r="B120" s="1190"/>
      <c r="C120" s="1205" t="s">
        <v>84</v>
      </c>
      <c r="D120" s="1203">
        <v>0</v>
      </c>
      <c r="E120" s="1203">
        <v>0</v>
      </c>
      <c r="F120" s="1203">
        <v>0</v>
      </c>
      <c r="G120" s="1203">
        <v>0</v>
      </c>
      <c r="H120" s="1190"/>
      <c r="I120" s="1190"/>
      <c r="J120" s="1190"/>
      <c r="K120" s="1190"/>
    </row>
    <row r="121" spans="1:11" ht="14.1" customHeight="1" x14ac:dyDescent="0.25">
      <c r="A121" s="1190"/>
      <c r="B121" s="1190"/>
      <c r="C121" s="1205" t="s">
        <v>86</v>
      </c>
      <c r="D121" s="1203">
        <v>0</v>
      </c>
      <c r="E121" s="1203">
        <v>0</v>
      </c>
      <c r="F121" s="1203">
        <v>0</v>
      </c>
      <c r="G121" s="1203">
        <v>0</v>
      </c>
      <c r="H121" s="1190"/>
      <c r="I121" s="1190"/>
      <c r="J121" s="1190"/>
      <c r="K121" s="1190"/>
    </row>
    <row r="122" spans="1:11" ht="14.1" customHeight="1" x14ac:dyDescent="0.25">
      <c r="A122" s="1190"/>
      <c r="B122" s="1190"/>
      <c r="C122" s="1205" t="s">
        <v>72</v>
      </c>
      <c r="D122" s="1203">
        <v>0</v>
      </c>
      <c r="E122" s="1203">
        <v>0</v>
      </c>
      <c r="F122" s="1203">
        <v>0</v>
      </c>
      <c r="G122" s="1203">
        <v>0</v>
      </c>
      <c r="H122" s="1190"/>
      <c r="I122" s="1190"/>
      <c r="J122" s="1190"/>
      <c r="K122" s="1190"/>
    </row>
    <row r="123" spans="1:11" ht="14.1" customHeight="1" x14ac:dyDescent="0.25">
      <c r="A123" s="1190"/>
      <c r="B123" s="1190"/>
      <c r="C123" s="1205" t="s">
        <v>81</v>
      </c>
      <c r="D123" s="1203">
        <v>0</v>
      </c>
      <c r="E123" s="1203">
        <v>0</v>
      </c>
      <c r="F123" s="1203">
        <v>0</v>
      </c>
      <c r="G123" s="1203">
        <v>0</v>
      </c>
      <c r="H123" s="1190"/>
      <c r="I123" s="1190"/>
      <c r="J123" s="1190"/>
      <c r="K123" s="1190"/>
    </row>
    <row r="124" spans="1:11" ht="14.1" customHeight="1" x14ac:dyDescent="0.25">
      <c r="A124" s="1190"/>
      <c r="B124" s="1190"/>
      <c r="C124" s="1205" t="s">
        <v>82</v>
      </c>
      <c r="D124" s="1203">
        <v>0</v>
      </c>
      <c r="E124" s="1203">
        <v>0</v>
      </c>
      <c r="F124" s="1203">
        <v>0</v>
      </c>
      <c r="G124" s="1203">
        <v>0</v>
      </c>
      <c r="H124" s="1190"/>
      <c r="I124" s="1190"/>
      <c r="J124" s="1190"/>
      <c r="K124" s="1190"/>
    </row>
    <row r="125" spans="1:11" ht="14.1" customHeight="1" x14ac:dyDescent="0.25">
      <c r="A125" s="1190"/>
      <c r="B125" s="1190"/>
      <c r="C125" s="1205" t="s">
        <v>83</v>
      </c>
      <c r="D125" s="1203">
        <v>0</v>
      </c>
      <c r="E125" s="1203">
        <v>0</v>
      </c>
      <c r="F125" s="1203">
        <v>0</v>
      </c>
      <c r="G125" s="1203">
        <v>0</v>
      </c>
      <c r="H125" s="1190"/>
      <c r="I125" s="1190"/>
      <c r="J125" s="1190"/>
      <c r="K125" s="1190"/>
    </row>
    <row r="126" spans="1:11" ht="14.1" customHeight="1" x14ac:dyDescent="0.25">
      <c r="A126" s="1190"/>
      <c r="B126" s="1190"/>
      <c r="C126" s="1205" t="s">
        <v>84</v>
      </c>
      <c r="D126" s="1203">
        <v>0</v>
      </c>
      <c r="E126" s="1203">
        <v>0</v>
      </c>
      <c r="F126" s="1203">
        <v>0</v>
      </c>
      <c r="G126" s="1203">
        <v>0</v>
      </c>
      <c r="H126" s="1190"/>
      <c r="I126" s="1190"/>
      <c r="J126" s="1190"/>
      <c r="K126" s="1190"/>
    </row>
    <row r="127" spans="1:11" ht="14.1" customHeight="1" x14ac:dyDescent="0.25">
      <c r="A127" s="1190"/>
      <c r="B127" s="1190"/>
      <c r="C127" s="1205" t="s">
        <v>87</v>
      </c>
      <c r="D127" s="1203">
        <v>0</v>
      </c>
      <c r="E127" s="1203">
        <v>0</v>
      </c>
      <c r="F127" s="1203">
        <v>0</v>
      </c>
      <c r="G127" s="1203">
        <v>0</v>
      </c>
      <c r="H127" s="1190"/>
      <c r="I127" s="1190"/>
      <c r="J127" s="1190"/>
      <c r="K127" s="1190"/>
    </row>
    <row r="128" spans="1:11" ht="14.1" customHeight="1" x14ac:dyDescent="0.25">
      <c r="A128" s="1190"/>
      <c r="B128" s="1190"/>
      <c r="C128" s="1205" t="s">
        <v>88</v>
      </c>
      <c r="D128" s="1203">
        <v>0</v>
      </c>
      <c r="E128" s="1203">
        <v>0</v>
      </c>
      <c r="F128" s="1203">
        <v>0</v>
      </c>
      <c r="G128" s="1203">
        <v>0</v>
      </c>
      <c r="H128" s="1190"/>
      <c r="I128" s="1190"/>
      <c r="J128" s="1190"/>
      <c r="K128" s="1190"/>
    </row>
    <row r="129" spans="1:11" ht="14.1" customHeight="1" x14ac:dyDescent="0.25">
      <c r="A129" s="1190"/>
      <c r="B129" s="1190"/>
      <c r="C129" s="1204" t="s">
        <v>89</v>
      </c>
      <c r="D129" s="1203">
        <v>0</v>
      </c>
      <c r="E129" s="1203">
        <v>88100000</v>
      </c>
      <c r="F129" s="1203">
        <v>90422000</v>
      </c>
      <c r="G129" s="1203">
        <v>90422000</v>
      </c>
      <c r="H129" s="1190"/>
      <c r="I129" s="1190"/>
      <c r="J129" s="1190"/>
      <c r="K129" s="1190"/>
    </row>
    <row r="130" spans="1:11" ht="27" customHeight="1" x14ac:dyDescent="0.25">
      <c r="A130" s="1190"/>
      <c r="B130" s="1190"/>
      <c r="C130" s="1211" t="s">
        <v>46</v>
      </c>
      <c r="D130" s="1441" t="s">
        <v>2308</v>
      </c>
      <c r="E130" s="1442"/>
      <c r="F130" s="1442"/>
      <c r="G130" s="1442"/>
      <c r="H130" s="1190"/>
      <c r="I130" s="1190"/>
      <c r="J130" s="1190"/>
      <c r="K130" s="1190"/>
    </row>
    <row r="131" spans="1:11" ht="27" customHeight="1" x14ac:dyDescent="0.25">
      <c r="A131" s="1190"/>
      <c r="B131" s="1190"/>
      <c r="C131" s="1188" t="s">
        <v>48</v>
      </c>
      <c r="D131" s="1433" t="s">
        <v>2307</v>
      </c>
      <c r="E131" s="1434"/>
      <c r="F131" s="1434"/>
      <c r="G131" s="1434"/>
      <c r="H131" s="1190"/>
      <c r="I131" s="1190"/>
      <c r="J131" s="1190"/>
      <c r="K131" s="1190"/>
    </row>
    <row r="132" spans="1:11" ht="27" customHeight="1" x14ac:dyDescent="0.25">
      <c r="A132" s="1190"/>
      <c r="B132" s="1190"/>
      <c r="C132" s="1188" t="s">
        <v>50</v>
      </c>
      <c r="D132" s="1433" t="s">
        <v>2306</v>
      </c>
      <c r="E132" s="1434"/>
      <c r="F132" s="1434"/>
      <c r="G132" s="1434"/>
      <c r="H132" s="1190"/>
      <c r="I132" s="1190"/>
      <c r="J132" s="1190"/>
      <c r="K132" s="1190"/>
    </row>
    <row r="133" spans="1:11" ht="15" customHeight="1" x14ac:dyDescent="0.25">
      <c r="A133" s="1190"/>
      <c r="B133" s="1190"/>
      <c r="C133" s="1209"/>
      <c r="D133" s="1208">
        <v>2026</v>
      </c>
      <c r="E133" s="1208">
        <v>2027</v>
      </c>
      <c r="F133" s="1208">
        <v>2028</v>
      </c>
      <c r="G133" s="1208">
        <v>2029</v>
      </c>
      <c r="H133" s="1190"/>
      <c r="I133" s="1190"/>
      <c r="J133" s="1190"/>
      <c r="K133" s="1190"/>
    </row>
    <row r="134" spans="1:11" ht="15" customHeight="1" x14ac:dyDescent="0.25">
      <c r="A134" s="1190"/>
      <c r="B134" s="1190"/>
      <c r="C134" s="1207"/>
      <c r="D134" s="1206" t="s">
        <v>17</v>
      </c>
      <c r="E134" s="1206" t="s">
        <v>18</v>
      </c>
      <c r="F134" s="1206" t="s">
        <v>18</v>
      </c>
      <c r="G134" s="1206" t="s">
        <v>18</v>
      </c>
      <c r="H134" s="1190"/>
      <c r="I134" s="1190"/>
      <c r="J134" s="1190"/>
      <c r="K134" s="1190"/>
    </row>
    <row r="135" spans="1:11" ht="14.1" customHeight="1" x14ac:dyDescent="0.25">
      <c r="A135" s="1190"/>
      <c r="B135" s="1190"/>
      <c r="C135" s="1197" t="s">
        <v>52</v>
      </c>
      <c r="D135" s="1210" t="s">
        <v>53</v>
      </c>
      <c r="E135" s="1210" t="s">
        <v>124</v>
      </c>
      <c r="F135" s="1210" t="s">
        <v>124</v>
      </c>
      <c r="G135" s="1210" t="s">
        <v>124</v>
      </c>
      <c r="H135" s="1190"/>
      <c r="I135" s="1190"/>
      <c r="J135" s="1190"/>
      <c r="K135" s="1190"/>
    </row>
    <row r="136" spans="1:11" ht="14.1" customHeight="1" x14ac:dyDescent="0.25">
      <c r="A136" s="1190"/>
      <c r="B136" s="1190"/>
      <c r="C136" s="1197" t="s">
        <v>54</v>
      </c>
      <c r="D136" s="1210" t="s">
        <v>55</v>
      </c>
      <c r="E136" s="1210" t="s">
        <v>2305</v>
      </c>
      <c r="F136" s="1210" t="s">
        <v>2305</v>
      </c>
      <c r="G136" s="1210" t="s">
        <v>2305</v>
      </c>
      <c r="H136" s="1190"/>
      <c r="I136" s="1190"/>
      <c r="J136" s="1190"/>
      <c r="K136" s="1190"/>
    </row>
    <row r="137" spans="1:11" ht="14.1" customHeight="1" x14ac:dyDescent="0.25">
      <c r="A137" s="1190"/>
      <c r="B137" s="1190"/>
      <c r="C137" s="1197" t="s">
        <v>59</v>
      </c>
      <c r="D137" s="1210" t="s">
        <v>55</v>
      </c>
      <c r="E137" s="1210" t="s">
        <v>2305</v>
      </c>
      <c r="F137" s="1210" t="s">
        <v>2305</v>
      </c>
      <c r="G137" s="1210" t="s">
        <v>2305</v>
      </c>
      <c r="H137" s="1190"/>
      <c r="I137" s="1190"/>
      <c r="J137" s="1190"/>
      <c r="K137" s="1190"/>
    </row>
    <row r="138" spans="1:11" ht="14.1" customHeight="1" x14ac:dyDescent="0.25">
      <c r="A138" s="1190"/>
      <c r="B138" s="1190"/>
      <c r="C138" s="1197" t="s">
        <v>63</v>
      </c>
      <c r="D138" s="1210" t="s">
        <v>53</v>
      </c>
      <c r="E138" s="1210" t="s">
        <v>53</v>
      </c>
      <c r="F138" s="1210" t="s">
        <v>55</v>
      </c>
      <c r="G138" s="1210" t="s">
        <v>55</v>
      </c>
      <c r="H138" s="1190"/>
      <c r="I138" s="1190"/>
      <c r="J138" s="1190"/>
      <c r="K138" s="1190"/>
    </row>
    <row r="139" spans="1:11" ht="14.1" customHeight="1" x14ac:dyDescent="0.25">
      <c r="A139" s="1190"/>
      <c r="B139" s="1190"/>
      <c r="C139" s="1197" t="s">
        <v>65</v>
      </c>
      <c r="D139" s="1210" t="s">
        <v>53</v>
      </c>
      <c r="E139" s="1210" t="s">
        <v>53</v>
      </c>
      <c r="F139" s="1210" t="s">
        <v>55</v>
      </c>
      <c r="G139" s="1210" t="s">
        <v>55</v>
      </c>
      <c r="H139" s="1190"/>
      <c r="I139" s="1190"/>
      <c r="J139" s="1190"/>
      <c r="K139" s="1190"/>
    </row>
    <row r="140" spans="1:11" ht="14.1" customHeight="1" x14ac:dyDescent="0.25">
      <c r="A140" s="1190"/>
      <c r="B140" s="1190"/>
      <c r="C140" s="1197" t="s">
        <v>68</v>
      </c>
      <c r="D140" s="1210" t="s">
        <v>53</v>
      </c>
      <c r="E140" s="1210" t="s">
        <v>53</v>
      </c>
      <c r="F140" s="1210" t="s">
        <v>55</v>
      </c>
      <c r="G140" s="1210" t="s">
        <v>55</v>
      </c>
      <c r="H140" s="1190"/>
      <c r="I140" s="1190"/>
      <c r="J140" s="1190"/>
      <c r="K140" s="1190"/>
    </row>
    <row r="141" spans="1:11" ht="14.1" customHeight="1" x14ac:dyDescent="0.25">
      <c r="A141" s="1190"/>
      <c r="B141" s="1190"/>
      <c r="C141" s="1435" t="s">
        <v>70</v>
      </c>
      <c r="D141" s="1436"/>
      <c r="E141" s="1436"/>
      <c r="F141" s="1436"/>
      <c r="G141" s="1436"/>
      <c r="H141" s="1190"/>
      <c r="I141" s="1190"/>
      <c r="J141" s="1190"/>
      <c r="K141" s="1190"/>
    </row>
    <row r="142" spans="1:11" ht="14.1" customHeight="1" x14ac:dyDescent="0.25">
      <c r="A142" s="1190"/>
      <c r="B142" s="1190"/>
      <c r="C142" s="1209"/>
      <c r="D142" s="1208">
        <v>2026</v>
      </c>
      <c r="E142" s="1208">
        <v>2027</v>
      </c>
      <c r="F142" s="1208">
        <v>2028</v>
      </c>
      <c r="G142" s="1208">
        <v>2029</v>
      </c>
      <c r="H142" s="1190"/>
      <c r="I142" s="1190"/>
      <c r="J142" s="1190"/>
      <c r="K142" s="1190"/>
    </row>
    <row r="143" spans="1:11" ht="14.1" customHeight="1" x14ac:dyDescent="0.25">
      <c r="A143" s="1190"/>
      <c r="B143" s="1190"/>
      <c r="C143" s="1207"/>
      <c r="D143" s="1206" t="s">
        <v>17</v>
      </c>
      <c r="E143" s="1206" t="s">
        <v>18</v>
      </c>
      <c r="F143" s="1206" t="s">
        <v>18</v>
      </c>
      <c r="G143" s="1206" t="s">
        <v>18</v>
      </c>
      <c r="H143" s="1190"/>
      <c r="I143" s="1190"/>
      <c r="J143" s="1190"/>
      <c r="K143" s="1190"/>
    </row>
    <row r="144" spans="1:11" ht="14.1" customHeight="1" x14ac:dyDescent="0.25">
      <c r="A144" s="1190"/>
      <c r="B144" s="1190"/>
      <c r="C144" s="1205" t="s">
        <v>71</v>
      </c>
      <c r="D144" s="1203">
        <v>0</v>
      </c>
      <c r="E144" s="1203">
        <v>0</v>
      </c>
      <c r="F144" s="1203">
        <v>0</v>
      </c>
      <c r="G144" s="1203">
        <v>0</v>
      </c>
      <c r="H144" s="1190"/>
      <c r="I144" s="1190"/>
      <c r="J144" s="1190"/>
      <c r="K144" s="1190"/>
    </row>
    <row r="145" spans="1:11" ht="14.1" customHeight="1" x14ac:dyDescent="0.25">
      <c r="A145" s="1190"/>
      <c r="B145" s="1190"/>
      <c r="C145" s="1205" t="s">
        <v>72</v>
      </c>
      <c r="D145" s="1203">
        <v>0</v>
      </c>
      <c r="E145" s="1203">
        <v>0</v>
      </c>
      <c r="F145" s="1203">
        <v>0</v>
      </c>
      <c r="G145" s="1203">
        <v>0</v>
      </c>
      <c r="H145" s="1190"/>
      <c r="I145" s="1190"/>
      <c r="J145" s="1190"/>
      <c r="K145" s="1190"/>
    </row>
    <row r="146" spans="1:11" ht="14.1" customHeight="1" x14ac:dyDescent="0.25">
      <c r="A146" s="1190"/>
      <c r="B146" s="1190"/>
      <c r="C146" s="1205" t="s">
        <v>73</v>
      </c>
      <c r="D146" s="1203">
        <v>0</v>
      </c>
      <c r="E146" s="1203">
        <v>0</v>
      </c>
      <c r="F146" s="1203">
        <v>0</v>
      </c>
      <c r="G146" s="1203">
        <v>0</v>
      </c>
      <c r="H146" s="1190"/>
      <c r="I146" s="1190"/>
      <c r="J146" s="1190"/>
      <c r="K146" s="1190"/>
    </row>
    <row r="147" spans="1:11" ht="14.1" customHeight="1" x14ac:dyDescent="0.25">
      <c r="A147" s="1190"/>
      <c r="B147" s="1190"/>
      <c r="C147" s="1205" t="s">
        <v>74</v>
      </c>
      <c r="D147" s="1203">
        <v>0</v>
      </c>
      <c r="E147" s="1203">
        <v>0</v>
      </c>
      <c r="F147" s="1203">
        <v>0</v>
      </c>
      <c r="G147" s="1203">
        <v>0</v>
      </c>
      <c r="H147" s="1190"/>
      <c r="I147" s="1190"/>
      <c r="J147" s="1190"/>
      <c r="K147" s="1190"/>
    </row>
    <row r="148" spans="1:11" ht="14.1" customHeight="1" x14ac:dyDescent="0.25">
      <c r="A148" s="1190"/>
      <c r="B148" s="1190"/>
      <c r="C148" s="1205" t="s">
        <v>72</v>
      </c>
      <c r="D148" s="1203">
        <v>0</v>
      </c>
      <c r="E148" s="1203">
        <v>0</v>
      </c>
      <c r="F148" s="1203">
        <v>0</v>
      </c>
      <c r="G148" s="1203">
        <v>0</v>
      </c>
      <c r="H148" s="1190"/>
      <c r="I148" s="1190"/>
      <c r="J148" s="1190"/>
      <c r="K148" s="1190"/>
    </row>
    <row r="149" spans="1:11" ht="14.1" customHeight="1" x14ac:dyDescent="0.25">
      <c r="A149" s="1190"/>
      <c r="B149" s="1190"/>
      <c r="C149" s="1205" t="s">
        <v>73</v>
      </c>
      <c r="D149" s="1203">
        <v>0</v>
      </c>
      <c r="E149" s="1203">
        <v>0</v>
      </c>
      <c r="F149" s="1203">
        <v>0</v>
      </c>
      <c r="G149" s="1203">
        <v>0</v>
      </c>
      <c r="H149" s="1190"/>
      <c r="I149" s="1190"/>
      <c r="J149" s="1190"/>
      <c r="K149" s="1190"/>
    </row>
    <row r="150" spans="1:11" ht="14.1" customHeight="1" x14ac:dyDescent="0.25">
      <c r="A150" s="1190"/>
      <c r="B150" s="1190"/>
      <c r="C150" s="1205" t="s">
        <v>75</v>
      </c>
      <c r="D150" s="1203">
        <v>0</v>
      </c>
      <c r="E150" s="1203">
        <v>0</v>
      </c>
      <c r="F150" s="1203">
        <v>0</v>
      </c>
      <c r="G150" s="1203">
        <v>0</v>
      </c>
      <c r="H150" s="1190"/>
      <c r="I150" s="1190"/>
      <c r="J150" s="1190"/>
      <c r="K150" s="1190"/>
    </row>
    <row r="151" spans="1:11" ht="14.1" customHeight="1" x14ac:dyDescent="0.25">
      <c r="A151" s="1190"/>
      <c r="B151" s="1190"/>
      <c r="C151" s="1205" t="s">
        <v>72</v>
      </c>
      <c r="D151" s="1203">
        <v>0</v>
      </c>
      <c r="E151" s="1203">
        <v>0</v>
      </c>
      <c r="F151" s="1203">
        <v>0</v>
      </c>
      <c r="G151" s="1203">
        <v>0</v>
      </c>
      <c r="H151" s="1190"/>
      <c r="I151" s="1190"/>
      <c r="J151" s="1190"/>
      <c r="K151" s="1190"/>
    </row>
    <row r="152" spans="1:11" ht="14.1" customHeight="1" x14ac:dyDescent="0.25">
      <c r="A152" s="1190"/>
      <c r="B152" s="1190"/>
      <c r="C152" s="1205" t="s">
        <v>73</v>
      </c>
      <c r="D152" s="1203">
        <v>0</v>
      </c>
      <c r="E152" s="1203">
        <v>0</v>
      </c>
      <c r="F152" s="1203">
        <v>0</v>
      </c>
      <c r="G152" s="1203">
        <v>0</v>
      </c>
      <c r="H152" s="1190"/>
      <c r="I152" s="1190"/>
      <c r="J152" s="1190"/>
      <c r="K152" s="1190"/>
    </row>
    <row r="153" spans="1:11" ht="14.1" customHeight="1" x14ac:dyDescent="0.25">
      <c r="A153" s="1190"/>
      <c r="B153" s="1190"/>
      <c r="C153" s="1205" t="s">
        <v>76</v>
      </c>
      <c r="D153" s="1203">
        <v>0</v>
      </c>
      <c r="E153" s="1203">
        <v>0</v>
      </c>
      <c r="F153" s="1203">
        <v>0</v>
      </c>
      <c r="G153" s="1203">
        <v>0</v>
      </c>
      <c r="H153" s="1190"/>
      <c r="I153" s="1190"/>
      <c r="J153" s="1190"/>
      <c r="K153" s="1190"/>
    </row>
    <row r="154" spans="1:11" ht="14.1" customHeight="1" x14ac:dyDescent="0.25">
      <c r="A154" s="1190"/>
      <c r="B154" s="1190"/>
      <c r="C154" s="1205" t="s">
        <v>72</v>
      </c>
      <c r="D154" s="1203">
        <v>0</v>
      </c>
      <c r="E154" s="1203">
        <v>0</v>
      </c>
      <c r="F154" s="1203">
        <v>0</v>
      </c>
      <c r="G154" s="1203">
        <v>0</v>
      </c>
      <c r="H154" s="1190"/>
      <c r="I154" s="1190"/>
      <c r="J154" s="1190"/>
      <c r="K154" s="1190"/>
    </row>
    <row r="155" spans="1:11" ht="14.1" customHeight="1" x14ac:dyDescent="0.25">
      <c r="A155" s="1190"/>
      <c r="B155" s="1190"/>
      <c r="C155" s="1205" t="s">
        <v>73</v>
      </c>
      <c r="D155" s="1203">
        <v>0</v>
      </c>
      <c r="E155" s="1203">
        <v>0</v>
      </c>
      <c r="F155" s="1203">
        <v>0</v>
      </c>
      <c r="G155" s="1203">
        <v>0</v>
      </c>
      <c r="H155" s="1190"/>
      <c r="I155" s="1190"/>
      <c r="J155" s="1190"/>
      <c r="K155" s="1190"/>
    </row>
    <row r="156" spans="1:11" ht="14.1" customHeight="1" x14ac:dyDescent="0.25">
      <c r="A156" s="1190"/>
      <c r="B156" s="1190"/>
      <c r="C156" s="1205" t="s">
        <v>77</v>
      </c>
      <c r="D156" s="1203">
        <v>0</v>
      </c>
      <c r="E156" s="1203">
        <v>0</v>
      </c>
      <c r="F156" s="1203">
        <v>0</v>
      </c>
      <c r="G156" s="1203">
        <v>0</v>
      </c>
      <c r="H156" s="1190"/>
      <c r="I156" s="1190"/>
      <c r="J156" s="1190"/>
      <c r="K156" s="1190"/>
    </row>
    <row r="157" spans="1:11" ht="14.1" customHeight="1" x14ac:dyDescent="0.25">
      <c r="A157" s="1190"/>
      <c r="B157" s="1190"/>
      <c r="C157" s="1205" t="s">
        <v>72</v>
      </c>
      <c r="D157" s="1203">
        <v>0</v>
      </c>
      <c r="E157" s="1203">
        <v>0</v>
      </c>
      <c r="F157" s="1203">
        <v>0</v>
      </c>
      <c r="G157" s="1203">
        <v>0</v>
      </c>
      <c r="H157" s="1190"/>
      <c r="I157" s="1190"/>
      <c r="J157" s="1190"/>
      <c r="K157" s="1190"/>
    </row>
    <row r="158" spans="1:11" ht="14.1" customHeight="1" x14ac:dyDescent="0.25">
      <c r="A158" s="1190"/>
      <c r="B158" s="1190"/>
      <c r="C158" s="1205" t="s">
        <v>73</v>
      </c>
      <c r="D158" s="1203">
        <v>0</v>
      </c>
      <c r="E158" s="1203">
        <v>0</v>
      </c>
      <c r="F158" s="1203">
        <v>0</v>
      </c>
      <c r="G158" s="1203">
        <v>0</v>
      </c>
      <c r="H158" s="1190"/>
      <c r="I158" s="1190"/>
      <c r="J158" s="1190"/>
      <c r="K158" s="1190"/>
    </row>
    <row r="159" spans="1:11" ht="14.1" customHeight="1" x14ac:dyDescent="0.25">
      <c r="A159" s="1190"/>
      <c r="B159" s="1190"/>
      <c r="C159" s="1205" t="s">
        <v>78</v>
      </c>
      <c r="D159" s="1203">
        <v>0</v>
      </c>
      <c r="E159" s="1203">
        <v>35000000</v>
      </c>
      <c r="F159" s="1203">
        <v>35000000</v>
      </c>
      <c r="G159" s="1203">
        <v>35000000</v>
      </c>
      <c r="H159" s="1190"/>
      <c r="I159" s="1190"/>
      <c r="J159" s="1190"/>
      <c r="K159" s="1190"/>
    </row>
    <row r="160" spans="1:11" ht="14.1" customHeight="1" x14ac:dyDescent="0.25">
      <c r="A160" s="1190"/>
      <c r="B160" s="1190"/>
      <c r="C160" s="1205" t="s">
        <v>72</v>
      </c>
      <c r="D160" s="1203">
        <v>0</v>
      </c>
      <c r="E160" s="1203">
        <v>35000000</v>
      </c>
      <c r="F160" s="1203">
        <v>35000000</v>
      </c>
      <c r="G160" s="1203">
        <v>35000000</v>
      </c>
      <c r="H160" s="1190"/>
      <c r="I160" s="1190"/>
      <c r="J160" s="1190"/>
      <c r="K160" s="1190"/>
    </row>
    <row r="161" spans="1:11" ht="14.1" customHeight="1" x14ac:dyDescent="0.25">
      <c r="A161" s="1190"/>
      <c r="B161" s="1190"/>
      <c r="C161" s="1205" t="s">
        <v>73</v>
      </c>
      <c r="D161" s="1203">
        <v>0</v>
      </c>
      <c r="E161" s="1203">
        <v>0</v>
      </c>
      <c r="F161" s="1203">
        <v>0</v>
      </c>
      <c r="G161" s="1203">
        <v>0</v>
      </c>
      <c r="H161" s="1190"/>
      <c r="I161" s="1190"/>
      <c r="J161" s="1190"/>
      <c r="K161" s="1190"/>
    </row>
    <row r="162" spans="1:11" ht="14.1" customHeight="1" x14ac:dyDescent="0.25">
      <c r="A162" s="1190"/>
      <c r="B162" s="1190"/>
      <c r="C162" s="1205" t="s">
        <v>79</v>
      </c>
      <c r="D162" s="1203">
        <v>0</v>
      </c>
      <c r="E162" s="1203">
        <v>0</v>
      </c>
      <c r="F162" s="1203">
        <v>0</v>
      </c>
      <c r="G162" s="1203">
        <v>0</v>
      </c>
      <c r="H162" s="1190"/>
      <c r="I162" s="1190"/>
      <c r="J162" s="1190"/>
      <c r="K162" s="1190"/>
    </row>
    <row r="163" spans="1:11" ht="14.1" customHeight="1" x14ac:dyDescent="0.25">
      <c r="A163" s="1190"/>
      <c r="B163" s="1190"/>
      <c r="C163" s="1205" t="s">
        <v>72</v>
      </c>
      <c r="D163" s="1203">
        <v>0</v>
      </c>
      <c r="E163" s="1203">
        <v>0</v>
      </c>
      <c r="F163" s="1203">
        <v>0</v>
      </c>
      <c r="G163" s="1203">
        <v>0</v>
      </c>
      <c r="H163" s="1190"/>
      <c r="I163" s="1190"/>
      <c r="J163" s="1190"/>
      <c r="K163" s="1190"/>
    </row>
    <row r="164" spans="1:11" ht="14.1" customHeight="1" x14ac:dyDescent="0.25">
      <c r="A164" s="1190"/>
      <c r="B164" s="1190"/>
      <c r="C164" s="1205" t="s">
        <v>73</v>
      </c>
      <c r="D164" s="1203">
        <v>0</v>
      </c>
      <c r="E164" s="1203">
        <v>0</v>
      </c>
      <c r="F164" s="1203">
        <v>0</v>
      </c>
      <c r="G164" s="1203">
        <v>0</v>
      </c>
      <c r="H164" s="1190"/>
      <c r="I164" s="1190"/>
      <c r="J164" s="1190"/>
      <c r="K164" s="1190"/>
    </row>
    <row r="165" spans="1:11" ht="14.1" customHeight="1" x14ac:dyDescent="0.25">
      <c r="A165" s="1190"/>
      <c r="B165" s="1190"/>
      <c r="C165" s="1205" t="s">
        <v>80</v>
      </c>
      <c r="D165" s="1203">
        <v>0</v>
      </c>
      <c r="E165" s="1203">
        <v>0</v>
      </c>
      <c r="F165" s="1203">
        <v>0</v>
      </c>
      <c r="G165" s="1203">
        <v>0</v>
      </c>
      <c r="H165" s="1190"/>
      <c r="I165" s="1190"/>
      <c r="J165" s="1190"/>
      <c r="K165" s="1190"/>
    </row>
    <row r="166" spans="1:11" ht="14.1" customHeight="1" x14ac:dyDescent="0.25">
      <c r="A166" s="1190"/>
      <c r="B166" s="1190"/>
      <c r="C166" s="1205" t="s">
        <v>72</v>
      </c>
      <c r="D166" s="1203">
        <v>0</v>
      </c>
      <c r="E166" s="1203">
        <v>0</v>
      </c>
      <c r="F166" s="1203">
        <v>0</v>
      </c>
      <c r="G166" s="1203">
        <v>0</v>
      </c>
      <c r="H166" s="1190"/>
      <c r="I166" s="1190"/>
      <c r="J166" s="1190"/>
      <c r="K166" s="1190"/>
    </row>
    <row r="167" spans="1:11" ht="14.1" customHeight="1" x14ac:dyDescent="0.25">
      <c r="A167" s="1190"/>
      <c r="B167" s="1190"/>
      <c r="C167" s="1205" t="s">
        <v>81</v>
      </c>
      <c r="D167" s="1203">
        <v>0</v>
      </c>
      <c r="E167" s="1203">
        <v>0</v>
      </c>
      <c r="F167" s="1203">
        <v>0</v>
      </c>
      <c r="G167" s="1203">
        <v>0</v>
      </c>
      <c r="H167" s="1190"/>
      <c r="I167" s="1190"/>
      <c r="J167" s="1190"/>
      <c r="K167" s="1190"/>
    </row>
    <row r="168" spans="1:11" ht="14.1" customHeight="1" x14ac:dyDescent="0.25">
      <c r="A168" s="1190"/>
      <c r="B168" s="1190"/>
      <c r="C168" s="1205" t="s">
        <v>82</v>
      </c>
      <c r="D168" s="1203">
        <v>0</v>
      </c>
      <c r="E168" s="1203">
        <v>0</v>
      </c>
      <c r="F168" s="1203">
        <v>0</v>
      </c>
      <c r="G168" s="1203">
        <v>0</v>
      </c>
      <c r="H168" s="1190"/>
      <c r="I168" s="1190"/>
      <c r="J168" s="1190"/>
      <c r="K168" s="1190"/>
    </row>
    <row r="169" spans="1:11" ht="14.1" customHeight="1" x14ac:dyDescent="0.25">
      <c r="A169" s="1190"/>
      <c r="B169" s="1190"/>
      <c r="C169" s="1205" t="s">
        <v>83</v>
      </c>
      <c r="D169" s="1203">
        <v>0</v>
      </c>
      <c r="E169" s="1203">
        <v>0</v>
      </c>
      <c r="F169" s="1203">
        <v>0</v>
      </c>
      <c r="G169" s="1203">
        <v>0</v>
      </c>
      <c r="H169" s="1190"/>
      <c r="I169" s="1190"/>
      <c r="J169" s="1190"/>
      <c r="K169" s="1190"/>
    </row>
    <row r="170" spans="1:11" ht="14.1" customHeight="1" x14ac:dyDescent="0.25">
      <c r="A170" s="1190"/>
      <c r="B170" s="1190"/>
      <c r="C170" s="1205" t="s">
        <v>84</v>
      </c>
      <c r="D170" s="1203">
        <v>0</v>
      </c>
      <c r="E170" s="1203">
        <v>0</v>
      </c>
      <c r="F170" s="1203">
        <v>0</v>
      </c>
      <c r="G170" s="1203">
        <v>0</v>
      </c>
      <c r="H170" s="1190"/>
      <c r="I170" s="1190"/>
      <c r="J170" s="1190"/>
      <c r="K170" s="1190"/>
    </row>
    <row r="171" spans="1:11" ht="14.1" customHeight="1" x14ac:dyDescent="0.25">
      <c r="A171" s="1190"/>
      <c r="B171" s="1190"/>
      <c r="C171" s="1205" t="s">
        <v>85</v>
      </c>
      <c r="D171" s="1203">
        <v>0</v>
      </c>
      <c r="E171" s="1203">
        <v>0</v>
      </c>
      <c r="F171" s="1203">
        <v>0</v>
      </c>
      <c r="G171" s="1203">
        <v>0</v>
      </c>
      <c r="H171" s="1190"/>
      <c r="I171" s="1190"/>
      <c r="J171" s="1190"/>
      <c r="K171" s="1190"/>
    </row>
    <row r="172" spans="1:11" ht="14.1" customHeight="1" x14ac:dyDescent="0.25">
      <c r="A172" s="1190"/>
      <c r="B172" s="1190"/>
      <c r="C172" s="1205" t="s">
        <v>72</v>
      </c>
      <c r="D172" s="1203">
        <v>0</v>
      </c>
      <c r="E172" s="1203">
        <v>0</v>
      </c>
      <c r="F172" s="1203">
        <v>0</v>
      </c>
      <c r="G172" s="1203">
        <v>0</v>
      </c>
      <c r="H172" s="1190"/>
      <c r="I172" s="1190"/>
      <c r="J172" s="1190"/>
      <c r="K172" s="1190"/>
    </row>
    <row r="173" spans="1:11" ht="14.1" customHeight="1" x14ac:dyDescent="0.25">
      <c r="A173" s="1190"/>
      <c r="B173" s="1190"/>
      <c r="C173" s="1205" t="s">
        <v>81</v>
      </c>
      <c r="D173" s="1203">
        <v>0</v>
      </c>
      <c r="E173" s="1203">
        <v>0</v>
      </c>
      <c r="F173" s="1203">
        <v>0</v>
      </c>
      <c r="G173" s="1203">
        <v>0</v>
      </c>
      <c r="H173" s="1190"/>
      <c r="I173" s="1190"/>
      <c r="J173" s="1190"/>
      <c r="K173" s="1190"/>
    </row>
    <row r="174" spans="1:11" ht="14.1" customHeight="1" x14ac:dyDescent="0.25">
      <c r="A174" s="1190"/>
      <c r="B174" s="1190"/>
      <c r="C174" s="1205" t="s">
        <v>82</v>
      </c>
      <c r="D174" s="1203">
        <v>0</v>
      </c>
      <c r="E174" s="1203">
        <v>0</v>
      </c>
      <c r="F174" s="1203">
        <v>0</v>
      </c>
      <c r="G174" s="1203">
        <v>0</v>
      </c>
      <c r="H174" s="1190"/>
      <c r="I174" s="1190"/>
      <c r="J174" s="1190"/>
      <c r="K174" s="1190"/>
    </row>
    <row r="175" spans="1:11" ht="14.1" customHeight="1" x14ac:dyDescent="0.25">
      <c r="A175" s="1190"/>
      <c r="B175" s="1190"/>
      <c r="C175" s="1205" t="s">
        <v>83</v>
      </c>
      <c r="D175" s="1203">
        <v>0</v>
      </c>
      <c r="E175" s="1203">
        <v>0</v>
      </c>
      <c r="F175" s="1203">
        <v>0</v>
      </c>
      <c r="G175" s="1203">
        <v>0</v>
      </c>
      <c r="H175" s="1190"/>
      <c r="I175" s="1190"/>
      <c r="J175" s="1190"/>
      <c r="K175" s="1190"/>
    </row>
    <row r="176" spans="1:11" ht="14.1" customHeight="1" x14ac:dyDescent="0.25">
      <c r="A176" s="1190"/>
      <c r="B176" s="1190"/>
      <c r="C176" s="1205" t="s">
        <v>84</v>
      </c>
      <c r="D176" s="1203">
        <v>0</v>
      </c>
      <c r="E176" s="1203">
        <v>0</v>
      </c>
      <c r="F176" s="1203">
        <v>0</v>
      </c>
      <c r="G176" s="1203">
        <v>0</v>
      </c>
      <c r="H176" s="1190"/>
      <c r="I176" s="1190"/>
      <c r="J176" s="1190"/>
      <c r="K176" s="1190"/>
    </row>
    <row r="177" spans="1:11" ht="14.1" customHeight="1" x14ac:dyDescent="0.25">
      <c r="A177" s="1190"/>
      <c r="B177" s="1190"/>
      <c r="C177" s="1205" t="s">
        <v>86</v>
      </c>
      <c r="D177" s="1203">
        <v>0</v>
      </c>
      <c r="E177" s="1203">
        <v>0</v>
      </c>
      <c r="F177" s="1203">
        <v>0</v>
      </c>
      <c r="G177" s="1203">
        <v>0</v>
      </c>
      <c r="H177" s="1190"/>
      <c r="I177" s="1190"/>
      <c r="J177" s="1190"/>
      <c r="K177" s="1190"/>
    </row>
    <row r="178" spans="1:11" ht="14.1" customHeight="1" x14ac:dyDescent="0.25">
      <c r="A178" s="1190"/>
      <c r="B178" s="1190"/>
      <c r="C178" s="1205" t="s">
        <v>72</v>
      </c>
      <c r="D178" s="1203">
        <v>0</v>
      </c>
      <c r="E178" s="1203">
        <v>0</v>
      </c>
      <c r="F178" s="1203">
        <v>0</v>
      </c>
      <c r="G178" s="1203">
        <v>0</v>
      </c>
      <c r="H178" s="1190"/>
      <c r="I178" s="1190"/>
      <c r="J178" s="1190"/>
      <c r="K178" s="1190"/>
    </row>
    <row r="179" spans="1:11" ht="14.1" customHeight="1" x14ac:dyDescent="0.25">
      <c r="A179" s="1190"/>
      <c r="B179" s="1190"/>
      <c r="C179" s="1205" t="s">
        <v>81</v>
      </c>
      <c r="D179" s="1203">
        <v>0</v>
      </c>
      <c r="E179" s="1203">
        <v>0</v>
      </c>
      <c r="F179" s="1203">
        <v>0</v>
      </c>
      <c r="G179" s="1203">
        <v>0</v>
      </c>
      <c r="H179" s="1190"/>
      <c r="I179" s="1190"/>
      <c r="J179" s="1190"/>
      <c r="K179" s="1190"/>
    </row>
    <row r="180" spans="1:11" ht="14.1" customHeight="1" x14ac:dyDescent="0.25">
      <c r="A180" s="1190"/>
      <c r="B180" s="1190"/>
      <c r="C180" s="1205" t="s">
        <v>82</v>
      </c>
      <c r="D180" s="1203">
        <v>0</v>
      </c>
      <c r="E180" s="1203">
        <v>0</v>
      </c>
      <c r="F180" s="1203">
        <v>0</v>
      </c>
      <c r="G180" s="1203">
        <v>0</v>
      </c>
      <c r="H180" s="1190"/>
      <c r="I180" s="1190"/>
      <c r="J180" s="1190"/>
      <c r="K180" s="1190"/>
    </row>
    <row r="181" spans="1:11" ht="14.1" customHeight="1" x14ac:dyDescent="0.25">
      <c r="A181" s="1190"/>
      <c r="B181" s="1190"/>
      <c r="C181" s="1205" t="s">
        <v>83</v>
      </c>
      <c r="D181" s="1203">
        <v>0</v>
      </c>
      <c r="E181" s="1203">
        <v>0</v>
      </c>
      <c r="F181" s="1203">
        <v>0</v>
      </c>
      <c r="G181" s="1203">
        <v>0</v>
      </c>
      <c r="H181" s="1190"/>
      <c r="I181" s="1190"/>
      <c r="J181" s="1190"/>
      <c r="K181" s="1190"/>
    </row>
    <row r="182" spans="1:11" ht="14.1" customHeight="1" x14ac:dyDescent="0.25">
      <c r="A182" s="1190"/>
      <c r="B182" s="1190"/>
      <c r="C182" s="1205" t="s">
        <v>84</v>
      </c>
      <c r="D182" s="1203">
        <v>0</v>
      </c>
      <c r="E182" s="1203">
        <v>0</v>
      </c>
      <c r="F182" s="1203">
        <v>0</v>
      </c>
      <c r="G182" s="1203">
        <v>0</v>
      </c>
      <c r="H182" s="1190"/>
      <c r="I182" s="1190"/>
      <c r="J182" s="1190"/>
      <c r="K182" s="1190"/>
    </row>
    <row r="183" spans="1:11" ht="14.1" customHeight="1" x14ac:dyDescent="0.25">
      <c r="A183" s="1190"/>
      <c r="B183" s="1190"/>
      <c r="C183" s="1205" t="s">
        <v>87</v>
      </c>
      <c r="D183" s="1203">
        <v>0</v>
      </c>
      <c r="E183" s="1203">
        <v>0</v>
      </c>
      <c r="F183" s="1203">
        <v>0</v>
      </c>
      <c r="G183" s="1203">
        <v>0</v>
      </c>
      <c r="H183" s="1190"/>
      <c r="I183" s="1190"/>
      <c r="J183" s="1190"/>
      <c r="K183" s="1190"/>
    </row>
    <row r="184" spans="1:11" ht="14.1" customHeight="1" x14ac:dyDescent="0.25">
      <c r="A184" s="1190"/>
      <c r="B184" s="1190"/>
      <c r="C184" s="1205" t="s">
        <v>88</v>
      </c>
      <c r="D184" s="1203">
        <v>0</v>
      </c>
      <c r="E184" s="1203">
        <v>0</v>
      </c>
      <c r="F184" s="1203">
        <v>0</v>
      </c>
      <c r="G184" s="1203">
        <v>0</v>
      </c>
      <c r="H184" s="1190"/>
      <c r="I184" s="1190"/>
      <c r="J184" s="1190"/>
      <c r="K184" s="1190"/>
    </row>
    <row r="185" spans="1:11" ht="14.1" customHeight="1" x14ac:dyDescent="0.25">
      <c r="A185" s="1190"/>
      <c r="B185" s="1190"/>
      <c r="C185" s="1204" t="s">
        <v>89</v>
      </c>
      <c r="D185" s="1203">
        <v>0</v>
      </c>
      <c r="E185" s="1203">
        <v>35000000</v>
      </c>
      <c r="F185" s="1203">
        <v>35000000</v>
      </c>
      <c r="G185" s="1203">
        <v>35000000</v>
      </c>
      <c r="H185" s="1190"/>
      <c r="I185" s="1190"/>
      <c r="J185" s="1190"/>
      <c r="K185" s="1190"/>
    </row>
    <row r="186" spans="1:11" ht="14.1" customHeight="1" x14ac:dyDescent="0.25">
      <c r="A186" s="1190"/>
      <c r="B186" s="1190"/>
      <c r="C186" s="1439" t="s">
        <v>90</v>
      </c>
      <c r="D186" s="1440"/>
      <c r="E186" s="1440"/>
      <c r="F186" s="1440"/>
      <c r="G186" s="1440"/>
      <c r="H186" s="1190"/>
      <c r="I186" s="1190"/>
      <c r="J186" s="1190"/>
      <c r="K186" s="1190"/>
    </row>
    <row r="187" spans="1:11" ht="14.1" customHeight="1" x14ac:dyDescent="0.25">
      <c r="A187" s="1190"/>
      <c r="B187" s="1190"/>
      <c r="C187" s="1212" t="s">
        <v>2304</v>
      </c>
      <c r="D187" s="1439" t="s">
        <v>958</v>
      </c>
      <c r="E187" s="1440"/>
      <c r="F187" s="1440"/>
      <c r="G187" s="1440"/>
      <c r="H187" s="1190"/>
      <c r="I187" s="1190"/>
      <c r="J187" s="1190"/>
      <c r="K187" s="1190"/>
    </row>
    <row r="188" spans="1:11" ht="14.1" customHeight="1" x14ac:dyDescent="0.25">
      <c r="A188" s="1190"/>
      <c r="B188" s="1190"/>
      <c r="C188" s="1211" t="s">
        <v>46</v>
      </c>
      <c r="D188" s="1441" t="s">
        <v>2303</v>
      </c>
      <c r="E188" s="1442"/>
      <c r="F188" s="1442"/>
      <c r="G188" s="1442"/>
      <c r="H188" s="1190"/>
      <c r="I188" s="1190"/>
      <c r="J188" s="1190"/>
      <c r="K188" s="1190"/>
    </row>
    <row r="189" spans="1:11" ht="14.1" customHeight="1" x14ac:dyDescent="0.25">
      <c r="A189" s="1190"/>
      <c r="B189" s="1190"/>
      <c r="C189" s="1188" t="s">
        <v>48</v>
      </c>
      <c r="D189" s="1433" t="s">
        <v>194</v>
      </c>
      <c r="E189" s="1434"/>
      <c r="F189" s="1434"/>
      <c r="G189" s="1434"/>
      <c r="H189" s="1190"/>
      <c r="I189" s="1190"/>
      <c r="J189" s="1190"/>
      <c r="K189" s="1190"/>
    </row>
    <row r="190" spans="1:11" ht="14.1" customHeight="1" x14ac:dyDescent="0.25">
      <c r="A190" s="1190"/>
      <c r="B190" s="1190"/>
      <c r="C190" s="1188" t="s">
        <v>50</v>
      </c>
      <c r="D190" s="1433" t="s">
        <v>2298</v>
      </c>
      <c r="E190" s="1434"/>
      <c r="F190" s="1434"/>
      <c r="G190" s="1434"/>
      <c r="H190" s="1190"/>
      <c r="I190" s="1190"/>
      <c r="J190" s="1190"/>
      <c r="K190" s="1190"/>
    </row>
    <row r="191" spans="1:11" ht="15" customHeight="1" x14ac:dyDescent="0.25">
      <c r="A191" s="1190"/>
      <c r="B191" s="1190"/>
      <c r="C191" s="1209"/>
      <c r="D191" s="1208">
        <v>2026</v>
      </c>
      <c r="E191" s="1208">
        <v>2027</v>
      </c>
      <c r="F191" s="1208">
        <v>2028</v>
      </c>
      <c r="G191" s="1208">
        <v>2029</v>
      </c>
      <c r="H191" s="1190"/>
      <c r="I191" s="1190"/>
      <c r="J191" s="1190"/>
      <c r="K191" s="1190"/>
    </row>
    <row r="192" spans="1:11" ht="15" customHeight="1" x14ac:dyDescent="0.25">
      <c r="A192" s="1190"/>
      <c r="B192" s="1190"/>
      <c r="C192" s="1207"/>
      <c r="D192" s="1206" t="s">
        <v>17</v>
      </c>
      <c r="E192" s="1206" t="s">
        <v>18</v>
      </c>
      <c r="F192" s="1206" t="s">
        <v>18</v>
      </c>
      <c r="G192" s="1206" t="s">
        <v>18</v>
      </c>
      <c r="H192" s="1190"/>
      <c r="I192" s="1190"/>
      <c r="J192" s="1190"/>
      <c r="K192" s="1190"/>
    </row>
    <row r="193" spans="1:11" ht="14.1" customHeight="1" x14ac:dyDescent="0.25">
      <c r="A193" s="1190"/>
      <c r="B193" s="1190"/>
      <c r="C193" s="1197" t="s">
        <v>52</v>
      </c>
      <c r="D193" s="1210" t="s">
        <v>53</v>
      </c>
      <c r="E193" s="1210" t="s">
        <v>182</v>
      </c>
      <c r="F193" s="1210" t="s">
        <v>170</v>
      </c>
      <c r="G193" s="1210" t="s">
        <v>170</v>
      </c>
      <c r="H193" s="1190"/>
      <c r="I193" s="1190"/>
      <c r="J193" s="1190"/>
      <c r="K193" s="1190"/>
    </row>
    <row r="194" spans="1:11" ht="14.1" customHeight="1" x14ac:dyDescent="0.25">
      <c r="A194" s="1190"/>
      <c r="B194" s="1190"/>
      <c r="C194" s="1197" t="s">
        <v>54</v>
      </c>
      <c r="D194" s="1210" t="s">
        <v>55</v>
      </c>
      <c r="E194" s="1210" t="s">
        <v>154</v>
      </c>
      <c r="F194" s="1210" t="s">
        <v>154</v>
      </c>
      <c r="G194" s="1210" t="s">
        <v>154</v>
      </c>
      <c r="H194" s="1190"/>
      <c r="I194" s="1190"/>
      <c r="J194" s="1190"/>
      <c r="K194" s="1190"/>
    </row>
    <row r="195" spans="1:11" ht="14.1" customHeight="1" x14ac:dyDescent="0.25">
      <c r="A195" s="1190"/>
      <c r="B195" s="1190"/>
      <c r="C195" s="1197" t="s">
        <v>59</v>
      </c>
      <c r="D195" s="1210" t="s">
        <v>55</v>
      </c>
      <c r="E195" s="1210" t="s">
        <v>1113</v>
      </c>
      <c r="F195" s="1210" t="s">
        <v>192</v>
      </c>
      <c r="G195" s="1210" t="s">
        <v>192</v>
      </c>
      <c r="H195" s="1190"/>
      <c r="I195" s="1190"/>
      <c r="J195" s="1190"/>
      <c r="K195" s="1190"/>
    </row>
    <row r="196" spans="1:11" ht="14.1" customHeight="1" x14ac:dyDescent="0.25">
      <c r="A196" s="1190"/>
      <c r="B196" s="1190"/>
      <c r="C196" s="1197" t="s">
        <v>63</v>
      </c>
      <c r="D196" s="1210" t="s">
        <v>53</v>
      </c>
      <c r="E196" s="1210" t="s">
        <v>53</v>
      </c>
      <c r="F196" s="1210" t="s">
        <v>2302</v>
      </c>
      <c r="G196" s="1210" t="s">
        <v>55</v>
      </c>
      <c r="H196" s="1190"/>
      <c r="I196" s="1190"/>
      <c r="J196" s="1190"/>
      <c r="K196" s="1190"/>
    </row>
    <row r="197" spans="1:11" ht="14.1" customHeight="1" x14ac:dyDescent="0.25">
      <c r="A197" s="1190"/>
      <c r="B197" s="1190"/>
      <c r="C197" s="1197" t="s">
        <v>65</v>
      </c>
      <c r="D197" s="1210" t="s">
        <v>53</v>
      </c>
      <c r="E197" s="1210" t="s">
        <v>53</v>
      </c>
      <c r="F197" s="1210" t="s">
        <v>55</v>
      </c>
      <c r="G197" s="1210" t="s">
        <v>55</v>
      </c>
      <c r="H197" s="1190"/>
      <c r="I197" s="1190"/>
      <c r="J197" s="1190"/>
      <c r="K197" s="1190"/>
    </row>
    <row r="198" spans="1:11" ht="14.1" customHeight="1" x14ac:dyDescent="0.25">
      <c r="A198" s="1190"/>
      <c r="B198" s="1190"/>
      <c r="C198" s="1197" t="s">
        <v>68</v>
      </c>
      <c r="D198" s="1210" t="s">
        <v>53</v>
      </c>
      <c r="E198" s="1210" t="s">
        <v>53</v>
      </c>
      <c r="F198" s="1210" t="s">
        <v>2301</v>
      </c>
      <c r="G198" s="1210" t="s">
        <v>55</v>
      </c>
      <c r="H198" s="1190"/>
      <c r="I198" s="1190"/>
      <c r="J198" s="1190"/>
      <c r="K198" s="1190"/>
    </row>
    <row r="199" spans="1:11" ht="14.1" customHeight="1" x14ac:dyDescent="0.25">
      <c r="A199" s="1190"/>
      <c r="B199" s="1190"/>
      <c r="C199" s="1435" t="s">
        <v>70</v>
      </c>
      <c r="D199" s="1436"/>
      <c r="E199" s="1436"/>
      <c r="F199" s="1436"/>
      <c r="G199" s="1436"/>
      <c r="H199" s="1190"/>
      <c r="I199" s="1190"/>
      <c r="J199" s="1190"/>
      <c r="K199" s="1190"/>
    </row>
    <row r="200" spans="1:11" ht="14.1" customHeight="1" x14ac:dyDescent="0.25">
      <c r="A200" s="1190"/>
      <c r="B200" s="1190"/>
      <c r="C200" s="1209"/>
      <c r="D200" s="1208">
        <v>2026</v>
      </c>
      <c r="E200" s="1208">
        <v>2027</v>
      </c>
      <c r="F200" s="1208">
        <v>2028</v>
      </c>
      <c r="G200" s="1208">
        <v>2029</v>
      </c>
      <c r="H200" s="1190"/>
      <c r="I200" s="1190"/>
      <c r="J200" s="1190"/>
      <c r="K200" s="1190"/>
    </row>
    <row r="201" spans="1:11" ht="14.1" customHeight="1" x14ac:dyDescent="0.25">
      <c r="A201" s="1190"/>
      <c r="B201" s="1190"/>
      <c r="C201" s="1207"/>
      <c r="D201" s="1206" t="s">
        <v>17</v>
      </c>
      <c r="E201" s="1206" t="s">
        <v>18</v>
      </c>
      <c r="F201" s="1206" t="s">
        <v>18</v>
      </c>
      <c r="G201" s="1206" t="s">
        <v>18</v>
      </c>
      <c r="H201" s="1190"/>
      <c r="I201" s="1190"/>
      <c r="J201" s="1190"/>
      <c r="K201" s="1190"/>
    </row>
    <row r="202" spans="1:11" ht="14.1" customHeight="1" x14ac:dyDescent="0.25">
      <c r="A202" s="1190"/>
      <c r="B202" s="1190"/>
      <c r="C202" s="1205" t="s">
        <v>71</v>
      </c>
      <c r="D202" s="1203">
        <v>0</v>
      </c>
      <c r="E202" s="1203">
        <v>0</v>
      </c>
      <c r="F202" s="1203">
        <v>0</v>
      </c>
      <c r="G202" s="1203">
        <v>0</v>
      </c>
      <c r="H202" s="1190"/>
      <c r="I202" s="1190"/>
      <c r="J202" s="1190"/>
      <c r="K202" s="1190"/>
    </row>
    <row r="203" spans="1:11" ht="14.1" customHeight="1" x14ac:dyDescent="0.25">
      <c r="A203" s="1190"/>
      <c r="B203" s="1190"/>
      <c r="C203" s="1205" t="s">
        <v>72</v>
      </c>
      <c r="D203" s="1203">
        <v>0</v>
      </c>
      <c r="E203" s="1203">
        <v>0</v>
      </c>
      <c r="F203" s="1203">
        <v>0</v>
      </c>
      <c r="G203" s="1203">
        <v>0</v>
      </c>
      <c r="H203" s="1190"/>
      <c r="I203" s="1190"/>
      <c r="J203" s="1190"/>
      <c r="K203" s="1190"/>
    </row>
    <row r="204" spans="1:11" ht="14.1" customHeight="1" x14ac:dyDescent="0.25">
      <c r="A204" s="1190"/>
      <c r="B204" s="1190"/>
      <c r="C204" s="1205" t="s">
        <v>73</v>
      </c>
      <c r="D204" s="1203">
        <v>0</v>
      </c>
      <c r="E204" s="1203">
        <v>0</v>
      </c>
      <c r="F204" s="1203">
        <v>0</v>
      </c>
      <c r="G204" s="1203">
        <v>0</v>
      </c>
      <c r="H204" s="1190"/>
      <c r="I204" s="1190"/>
      <c r="J204" s="1190"/>
      <c r="K204" s="1190"/>
    </row>
    <row r="205" spans="1:11" ht="14.1" customHeight="1" x14ac:dyDescent="0.25">
      <c r="A205" s="1190"/>
      <c r="B205" s="1190"/>
      <c r="C205" s="1205" t="s">
        <v>74</v>
      </c>
      <c r="D205" s="1203">
        <v>0</v>
      </c>
      <c r="E205" s="1203">
        <v>0</v>
      </c>
      <c r="F205" s="1203">
        <v>0</v>
      </c>
      <c r="G205" s="1203">
        <v>0</v>
      </c>
      <c r="H205" s="1190"/>
      <c r="I205" s="1190"/>
      <c r="J205" s="1190"/>
      <c r="K205" s="1190"/>
    </row>
    <row r="206" spans="1:11" ht="14.1" customHeight="1" x14ac:dyDescent="0.25">
      <c r="A206" s="1190"/>
      <c r="B206" s="1190"/>
      <c r="C206" s="1205" t="s">
        <v>72</v>
      </c>
      <c r="D206" s="1203">
        <v>0</v>
      </c>
      <c r="E206" s="1203">
        <v>0</v>
      </c>
      <c r="F206" s="1203">
        <v>0</v>
      </c>
      <c r="G206" s="1203">
        <v>0</v>
      </c>
      <c r="H206" s="1190"/>
      <c r="I206" s="1190"/>
      <c r="J206" s="1190"/>
      <c r="K206" s="1190"/>
    </row>
    <row r="207" spans="1:11" ht="14.1" customHeight="1" x14ac:dyDescent="0.25">
      <c r="A207" s="1190"/>
      <c r="B207" s="1190"/>
      <c r="C207" s="1205" t="s">
        <v>73</v>
      </c>
      <c r="D207" s="1203">
        <v>0</v>
      </c>
      <c r="E207" s="1203">
        <v>0</v>
      </c>
      <c r="F207" s="1203">
        <v>0</v>
      </c>
      <c r="G207" s="1203">
        <v>0</v>
      </c>
      <c r="H207" s="1190"/>
      <c r="I207" s="1190"/>
      <c r="J207" s="1190"/>
      <c r="K207" s="1190"/>
    </row>
    <row r="208" spans="1:11" ht="14.1" customHeight="1" x14ac:dyDescent="0.25">
      <c r="A208" s="1190"/>
      <c r="B208" s="1190"/>
      <c r="C208" s="1205" t="s">
        <v>75</v>
      </c>
      <c r="D208" s="1203">
        <v>0</v>
      </c>
      <c r="E208" s="1203">
        <v>0</v>
      </c>
      <c r="F208" s="1203">
        <v>0</v>
      </c>
      <c r="G208" s="1203">
        <v>0</v>
      </c>
      <c r="H208" s="1190"/>
      <c r="I208" s="1190"/>
      <c r="J208" s="1190"/>
      <c r="K208" s="1190"/>
    </row>
    <row r="209" spans="1:11" ht="14.1" customHeight="1" x14ac:dyDescent="0.25">
      <c r="A209" s="1190"/>
      <c r="B209" s="1190"/>
      <c r="C209" s="1205" t="s">
        <v>72</v>
      </c>
      <c r="D209" s="1203">
        <v>0</v>
      </c>
      <c r="E209" s="1203">
        <v>0</v>
      </c>
      <c r="F209" s="1203">
        <v>0</v>
      </c>
      <c r="G209" s="1203">
        <v>0</v>
      </c>
      <c r="H209" s="1190"/>
      <c r="I209" s="1190"/>
      <c r="J209" s="1190"/>
      <c r="K209" s="1190"/>
    </row>
    <row r="210" spans="1:11" ht="14.1" customHeight="1" x14ac:dyDescent="0.25">
      <c r="A210" s="1190"/>
      <c r="B210" s="1190"/>
      <c r="C210" s="1205" t="s">
        <v>73</v>
      </c>
      <c r="D210" s="1203">
        <v>0</v>
      </c>
      <c r="E210" s="1203">
        <v>0</v>
      </c>
      <c r="F210" s="1203">
        <v>0</v>
      </c>
      <c r="G210" s="1203">
        <v>0</v>
      </c>
      <c r="H210" s="1190"/>
      <c r="I210" s="1190"/>
      <c r="J210" s="1190"/>
      <c r="K210" s="1190"/>
    </row>
    <row r="211" spans="1:11" ht="14.1" customHeight="1" x14ac:dyDescent="0.25">
      <c r="A211" s="1190"/>
      <c r="B211" s="1190"/>
      <c r="C211" s="1205" t="s">
        <v>76</v>
      </c>
      <c r="D211" s="1203">
        <v>0</v>
      </c>
      <c r="E211" s="1203">
        <v>0</v>
      </c>
      <c r="F211" s="1203">
        <v>0</v>
      </c>
      <c r="G211" s="1203">
        <v>0</v>
      </c>
      <c r="H211" s="1190"/>
      <c r="I211" s="1190"/>
      <c r="J211" s="1190"/>
      <c r="K211" s="1190"/>
    </row>
    <row r="212" spans="1:11" ht="14.1" customHeight="1" x14ac:dyDescent="0.25">
      <c r="A212" s="1190"/>
      <c r="B212" s="1190"/>
      <c r="C212" s="1205" t="s">
        <v>72</v>
      </c>
      <c r="D212" s="1203">
        <v>0</v>
      </c>
      <c r="E212" s="1203">
        <v>0</v>
      </c>
      <c r="F212" s="1203">
        <v>0</v>
      </c>
      <c r="G212" s="1203">
        <v>0</v>
      </c>
      <c r="H212" s="1190"/>
      <c r="I212" s="1190"/>
      <c r="J212" s="1190"/>
      <c r="K212" s="1190"/>
    </row>
    <row r="213" spans="1:11" ht="14.1" customHeight="1" x14ac:dyDescent="0.25">
      <c r="A213" s="1190"/>
      <c r="B213" s="1190"/>
      <c r="C213" s="1205" t="s">
        <v>73</v>
      </c>
      <c r="D213" s="1203">
        <v>0</v>
      </c>
      <c r="E213" s="1203">
        <v>0</v>
      </c>
      <c r="F213" s="1203">
        <v>0</v>
      </c>
      <c r="G213" s="1203">
        <v>0</v>
      </c>
      <c r="H213" s="1190"/>
      <c r="I213" s="1190"/>
      <c r="J213" s="1190"/>
      <c r="K213" s="1190"/>
    </row>
    <row r="214" spans="1:11" ht="14.1" customHeight="1" x14ac:dyDescent="0.25">
      <c r="A214" s="1190"/>
      <c r="B214" s="1190"/>
      <c r="C214" s="1205" t="s">
        <v>77</v>
      </c>
      <c r="D214" s="1203">
        <v>0</v>
      </c>
      <c r="E214" s="1203">
        <v>0</v>
      </c>
      <c r="F214" s="1203">
        <v>0</v>
      </c>
      <c r="G214" s="1203">
        <v>0</v>
      </c>
      <c r="H214" s="1190"/>
      <c r="I214" s="1190"/>
      <c r="J214" s="1190"/>
      <c r="K214" s="1190"/>
    </row>
    <row r="215" spans="1:11" ht="14.1" customHeight="1" x14ac:dyDescent="0.25">
      <c r="A215" s="1190"/>
      <c r="B215" s="1190"/>
      <c r="C215" s="1205" t="s">
        <v>72</v>
      </c>
      <c r="D215" s="1203">
        <v>0</v>
      </c>
      <c r="E215" s="1203">
        <v>0</v>
      </c>
      <c r="F215" s="1203">
        <v>0</v>
      </c>
      <c r="G215" s="1203">
        <v>0</v>
      </c>
      <c r="H215" s="1190"/>
      <c r="I215" s="1190"/>
      <c r="J215" s="1190"/>
      <c r="K215" s="1190"/>
    </row>
    <row r="216" spans="1:11" ht="14.1" customHeight="1" x14ac:dyDescent="0.25">
      <c r="A216" s="1190"/>
      <c r="B216" s="1190"/>
      <c r="C216" s="1205" t="s">
        <v>73</v>
      </c>
      <c r="D216" s="1203">
        <v>0</v>
      </c>
      <c r="E216" s="1203">
        <v>0</v>
      </c>
      <c r="F216" s="1203">
        <v>0</v>
      </c>
      <c r="G216" s="1203">
        <v>0</v>
      </c>
      <c r="H216" s="1190"/>
      <c r="I216" s="1190"/>
      <c r="J216" s="1190"/>
      <c r="K216" s="1190"/>
    </row>
    <row r="217" spans="1:11" ht="14.1" customHeight="1" x14ac:dyDescent="0.25">
      <c r="A217" s="1190"/>
      <c r="B217" s="1190"/>
      <c r="C217" s="1205" t="s">
        <v>78</v>
      </c>
      <c r="D217" s="1203">
        <v>0</v>
      </c>
      <c r="E217" s="1203">
        <v>0</v>
      </c>
      <c r="F217" s="1203">
        <v>0</v>
      </c>
      <c r="G217" s="1203">
        <v>0</v>
      </c>
      <c r="H217" s="1190"/>
      <c r="I217" s="1190"/>
      <c r="J217" s="1190"/>
      <c r="K217" s="1190"/>
    </row>
    <row r="218" spans="1:11" ht="14.1" customHeight="1" x14ac:dyDescent="0.25">
      <c r="A218" s="1190"/>
      <c r="B218" s="1190"/>
      <c r="C218" s="1205" t="s">
        <v>72</v>
      </c>
      <c r="D218" s="1203">
        <v>0</v>
      </c>
      <c r="E218" s="1203">
        <v>0</v>
      </c>
      <c r="F218" s="1203">
        <v>0</v>
      </c>
      <c r="G218" s="1203">
        <v>0</v>
      </c>
      <c r="H218" s="1190"/>
      <c r="I218" s="1190"/>
      <c r="J218" s="1190"/>
      <c r="K218" s="1190"/>
    </row>
    <row r="219" spans="1:11" ht="14.1" customHeight="1" x14ac:dyDescent="0.25">
      <c r="A219" s="1190"/>
      <c r="B219" s="1190"/>
      <c r="C219" s="1205" t="s">
        <v>73</v>
      </c>
      <c r="D219" s="1203">
        <v>0</v>
      </c>
      <c r="E219" s="1203">
        <v>0</v>
      </c>
      <c r="F219" s="1203">
        <v>0</v>
      </c>
      <c r="G219" s="1203">
        <v>0</v>
      </c>
      <c r="H219" s="1190"/>
      <c r="I219" s="1190"/>
      <c r="J219" s="1190"/>
      <c r="K219" s="1190"/>
    </row>
    <row r="220" spans="1:11" ht="14.1" customHeight="1" x14ac:dyDescent="0.25">
      <c r="A220" s="1190"/>
      <c r="B220" s="1190"/>
      <c r="C220" s="1205" t="s">
        <v>79</v>
      </c>
      <c r="D220" s="1203">
        <v>0</v>
      </c>
      <c r="E220" s="1203">
        <v>0</v>
      </c>
      <c r="F220" s="1203">
        <v>0</v>
      </c>
      <c r="G220" s="1203">
        <v>0</v>
      </c>
      <c r="H220" s="1190"/>
      <c r="I220" s="1190"/>
      <c r="J220" s="1190"/>
      <c r="K220" s="1190"/>
    </row>
    <row r="221" spans="1:11" ht="14.1" customHeight="1" x14ac:dyDescent="0.25">
      <c r="A221" s="1190"/>
      <c r="B221" s="1190"/>
      <c r="C221" s="1205" t="s">
        <v>72</v>
      </c>
      <c r="D221" s="1203">
        <v>0</v>
      </c>
      <c r="E221" s="1203">
        <v>0</v>
      </c>
      <c r="F221" s="1203">
        <v>0</v>
      </c>
      <c r="G221" s="1203">
        <v>0</v>
      </c>
      <c r="H221" s="1190"/>
      <c r="I221" s="1190"/>
      <c r="J221" s="1190"/>
      <c r="K221" s="1190"/>
    </row>
    <row r="222" spans="1:11" ht="14.1" customHeight="1" x14ac:dyDescent="0.25">
      <c r="A222" s="1190"/>
      <c r="B222" s="1190"/>
      <c r="C222" s="1205" t="s">
        <v>73</v>
      </c>
      <c r="D222" s="1203">
        <v>0</v>
      </c>
      <c r="E222" s="1203">
        <v>0</v>
      </c>
      <c r="F222" s="1203">
        <v>0</v>
      </c>
      <c r="G222" s="1203">
        <v>0</v>
      </c>
      <c r="H222" s="1190"/>
      <c r="I222" s="1190"/>
      <c r="J222" s="1190"/>
      <c r="K222" s="1190"/>
    </row>
    <row r="223" spans="1:11" ht="14.1" customHeight="1" x14ac:dyDescent="0.25">
      <c r="A223" s="1190"/>
      <c r="B223" s="1190"/>
      <c r="C223" s="1205" t="s">
        <v>80</v>
      </c>
      <c r="D223" s="1203">
        <v>0</v>
      </c>
      <c r="E223" s="1203">
        <v>0</v>
      </c>
      <c r="F223" s="1203">
        <v>0</v>
      </c>
      <c r="G223" s="1203">
        <v>0</v>
      </c>
      <c r="H223" s="1190"/>
      <c r="I223" s="1190"/>
      <c r="J223" s="1190"/>
      <c r="K223" s="1190"/>
    </row>
    <row r="224" spans="1:11" ht="14.1" customHeight="1" x14ac:dyDescent="0.25">
      <c r="A224" s="1190"/>
      <c r="B224" s="1190"/>
      <c r="C224" s="1205" t="s">
        <v>72</v>
      </c>
      <c r="D224" s="1203">
        <v>0</v>
      </c>
      <c r="E224" s="1203">
        <v>0</v>
      </c>
      <c r="F224" s="1203">
        <v>0</v>
      </c>
      <c r="G224" s="1203">
        <v>0</v>
      </c>
      <c r="H224" s="1190"/>
      <c r="I224" s="1190"/>
      <c r="J224" s="1190"/>
      <c r="K224" s="1190"/>
    </row>
    <row r="225" spans="1:11" ht="14.1" customHeight="1" x14ac:dyDescent="0.25">
      <c r="A225" s="1190"/>
      <c r="B225" s="1190"/>
      <c r="C225" s="1205" t="s">
        <v>81</v>
      </c>
      <c r="D225" s="1203">
        <v>0</v>
      </c>
      <c r="E225" s="1203">
        <v>0</v>
      </c>
      <c r="F225" s="1203">
        <v>0</v>
      </c>
      <c r="G225" s="1203">
        <v>0</v>
      </c>
      <c r="H225" s="1190"/>
      <c r="I225" s="1190"/>
      <c r="J225" s="1190"/>
      <c r="K225" s="1190"/>
    </row>
    <row r="226" spans="1:11" ht="14.1" customHeight="1" x14ac:dyDescent="0.25">
      <c r="A226" s="1190"/>
      <c r="B226" s="1190"/>
      <c r="C226" s="1205" t="s">
        <v>82</v>
      </c>
      <c r="D226" s="1203">
        <v>0</v>
      </c>
      <c r="E226" s="1203">
        <v>0</v>
      </c>
      <c r="F226" s="1203">
        <v>0</v>
      </c>
      <c r="G226" s="1203">
        <v>0</v>
      </c>
      <c r="H226" s="1190"/>
      <c r="I226" s="1190"/>
      <c r="J226" s="1190"/>
      <c r="K226" s="1190"/>
    </row>
    <row r="227" spans="1:11" ht="14.1" customHeight="1" x14ac:dyDescent="0.25">
      <c r="A227" s="1190"/>
      <c r="B227" s="1190"/>
      <c r="C227" s="1205" t="s">
        <v>83</v>
      </c>
      <c r="D227" s="1203">
        <v>0</v>
      </c>
      <c r="E227" s="1203">
        <v>0</v>
      </c>
      <c r="F227" s="1203">
        <v>0</v>
      </c>
      <c r="G227" s="1203">
        <v>0</v>
      </c>
      <c r="H227" s="1190"/>
      <c r="I227" s="1190"/>
      <c r="J227" s="1190"/>
      <c r="K227" s="1190"/>
    </row>
    <row r="228" spans="1:11" ht="14.1" customHeight="1" x14ac:dyDescent="0.25">
      <c r="A228" s="1190"/>
      <c r="B228" s="1190"/>
      <c r="C228" s="1205" t="s">
        <v>84</v>
      </c>
      <c r="D228" s="1203">
        <v>0</v>
      </c>
      <c r="E228" s="1203">
        <v>0</v>
      </c>
      <c r="F228" s="1203">
        <v>0</v>
      </c>
      <c r="G228" s="1203">
        <v>0</v>
      </c>
      <c r="H228" s="1190"/>
      <c r="I228" s="1190"/>
      <c r="J228" s="1190"/>
      <c r="K228" s="1190"/>
    </row>
    <row r="229" spans="1:11" ht="14.1" customHeight="1" x14ac:dyDescent="0.25">
      <c r="A229" s="1190"/>
      <c r="B229" s="1190"/>
      <c r="C229" s="1205" t="s">
        <v>85</v>
      </c>
      <c r="D229" s="1203">
        <v>0</v>
      </c>
      <c r="E229" s="1203">
        <v>10000000</v>
      </c>
      <c r="F229" s="1203">
        <v>10000000</v>
      </c>
      <c r="G229" s="1203">
        <v>10000000</v>
      </c>
      <c r="H229" s="1190"/>
      <c r="I229" s="1190"/>
      <c r="J229" s="1190"/>
      <c r="K229" s="1190"/>
    </row>
    <row r="230" spans="1:11" ht="14.1" customHeight="1" x14ac:dyDescent="0.25">
      <c r="A230" s="1190"/>
      <c r="B230" s="1190"/>
      <c r="C230" s="1205" t="s">
        <v>72</v>
      </c>
      <c r="D230" s="1203">
        <v>0</v>
      </c>
      <c r="E230" s="1203">
        <v>10000000</v>
      </c>
      <c r="F230" s="1203">
        <v>10000000</v>
      </c>
      <c r="G230" s="1203">
        <v>10000000</v>
      </c>
      <c r="H230" s="1190"/>
      <c r="I230" s="1190"/>
      <c r="J230" s="1190"/>
      <c r="K230" s="1190"/>
    </row>
    <row r="231" spans="1:11" ht="14.1" customHeight="1" x14ac:dyDescent="0.25">
      <c r="A231" s="1190"/>
      <c r="B231" s="1190"/>
      <c r="C231" s="1205" t="s">
        <v>81</v>
      </c>
      <c r="D231" s="1203">
        <v>0</v>
      </c>
      <c r="E231" s="1203">
        <v>0</v>
      </c>
      <c r="F231" s="1203">
        <v>0</v>
      </c>
      <c r="G231" s="1203">
        <v>0</v>
      </c>
      <c r="H231" s="1190"/>
      <c r="I231" s="1190"/>
      <c r="J231" s="1190"/>
      <c r="K231" s="1190"/>
    </row>
    <row r="232" spans="1:11" ht="14.1" customHeight="1" x14ac:dyDescent="0.25">
      <c r="A232" s="1190"/>
      <c r="B232" s="1190"/>
      <c r="C232" s="1205" t="s">
        <v>82</v>
      </c>
      <c r="D232" s="1203">
        <v>0</v>
      </c>
      <c r="E232" s="1203">
        <v>0</v>
      </c>
      <c r="F232" s="1203">
        <v>0</v>
      </c>
      <c r="G232" s="1203">
        <v>0</v>
      </c>
      <c r="H232" s="1190"/>
      <c r="I232" s="1190"/>
      <c r="J232" s="1190"/>
      <c r="K232" s="1190"/>
    </row>
    <row r="233" spans="1:11" ht="14.1" customHeight="1" x14ac:dyDescent="0.25">
      <c r="A233" s="1190"/>
      <c r="B233" s="1190"/>
      <c r="C233" s="1205" t="s">
        <v>83</v>
      </c>
      <c r="D233" s="1203">
        <v>0</v>
      </c>
      <c r="E233" s="1203">
        <v>0</v>
      </c>
      <c r="F233" s="1203">
        <v>0</v>
      </c>
      <c r="G233" s="1203">
        <v>0</v>
      </c>
      <c r="H233" s="1190"/>
      <c r="I233" s="1190"/>
      <c r="J233" s="1190"/>
      <c r="K233" s="1190"/>
    </row>
    <row r="234" spans="1:11" ht="14.1" customHeight="1" x14ac:dyDescent="0.25">
      <c r="A234" s="1190"/>
      <c r="B234" s="1190"/>
      <c r="C234" s="1205" t="s">
        <v>84</v>
      </c>
      <c r="D234" s="1203">
        <v>0</v>
      </c>
      <c r="E234" s="1203">
        <v>0</v>
      </c>
      <c r="F234" s="1203">
        <v>0</v>
      </c>
      <c r="G234" s="1203">
        <v>0</v>
      </c>
      <c r="H234" s="1190"/>
      <c r="I234" s="1190"/>
      <c r="J234" s="1190"/>
      <c r="K234" s="1190"/>
    </row>
    <row r="235" spans="1:11" ht="14.1" customHeight="1" x14ac:dyDescent="0.25">
      <c r="A235" s="1190"/>
      <c r="B235" s="1190"/>
      <c r="C235" s="1205" t="s">
        <v>86</v>
      </c>
      <c r="D235" s="1203">
        <v>0</v>
      </c>
      <c r="E235" s="1203">
        <v>0</v>
      </c>
      <c r="F235" s="1203">
        <v>0</v>
      </c>
      <c r="G235" s="1203">
        <v>0</v>
      </c>
      <c r="H235" s="1190"/>
      <c r="I235" s="1190"/>
      <c r="J235" s="1190"/>
      <c r="K235" s="1190"/>
    </row>
    <row r="236" spans="1:11" ht="14.1" customHeight="1" x14ac:dyDescent="0.25">
      <c r="A236" s="1190"/>
      <c r="B236" s="1190"/>
      <c r="C236" s="1205" t="s">
        <v>72</v>
      </c>
      <c r="D236" s="1203">
        <v>0</v>
      </c>
      <c r="E236" s="1203">
        <v>0</v>
      </c>
      <c r="F236" s="1203">
        <v>0</v>
      </c>
      <c r="G236" s="1203">
        <v>0</v>
      </c>
      <c r="H236" s="1190"/>
      <c r="I236" s="1190"/>
      <c r="J236" s="1190"/>
      <c r="K236" s="1190"/>
    </row>
    <row r="237" spans="1:11" ht="14.1" customHeight="1" x14ac:dyDescent="0.25">
      <c r="A237" s="1190"/>
      <c r="B237" s="1190"/>
      <c r="C237" s="1205" t="s">
        <v>81</v>
      </c>
      <c r="D237" s="1203">
        <v>0</v>
      </c>
      <c r="E237" s="1203">
        <v>0</v>
      </c>
      <c r="F237" s="1203">
        <v>0</v>
      </c>
      <c r="G237" s="1203">
        <v>0</v>
      </c>
      <c r="H237" s="1190"/>
      <c r="I237" s="1190"/>
      <c r="J237" s="1190"/>
      <c r="K237" s="1190"/>
    </row>
    <row r="238" spans="1:11" ht="14.1" customHeight="1" x14ac:dyDescent="0.25">
      <c r="A238" s="1190"/>
      <c r="B238" s="1190"/>
      <c r="C238" s="1205" t="s">
        <v>82</v>
      </c>
      <c r="D238" s="1203">
        <v>0</v>
      </c>
      <c r="E238" s="1203">
        <v>0</v>
      </c>
      <c r="F238" s="1203">
        <v>0</v>
      </c>
      <c r="G238" s="1203">
        <v>0</v>
      </c>
      <c r="H238" s="1190"/>
      <c r="I238" s="1190"/>
      <c r="J238" s="1190"/>
      <c r="K238" s="1190"/>
    </row>
    <row r="239" spans="1:11" ht="14.1" customHeight="1" x14ac:dyDescent="0.25">
      <c r="A239" s="1190"/>
      <c r="B239" s="1190"/>
      <c r="C239" s="1205" t="s">
        <v>83</v>
      </c>
      <c r="D239" s="1203">
        <v>0</v>
      </c>
      <c r="E239" s="1203">
        <v>0</v>
      </c>
      <c r="F239" s="1203">
        <v>0</v>
      </c>
      <c r="G239" s="1203">
        <v>0</v>
      </c>
      <c r="H239" s="1190"/>
      <c r="I239" s="1190"/>
      <c r="J239" s="1190"/>
      <c r="K239" s="1190"/>
    </row>
    <row r="240" spans="1:11" ht="14.1" customHeight="1" x14ac:dyDescent="0.25">
      <c r="A240" s="1190"/>
      <c r="B240" s="1190"/>
      <c r="C240" s="1205" t="s">
        <v>84</v>
      </c>
      <c r="D240" s="1203">
        <v>0</v>
      </c>
      <c r="E240" s="1203">
        <v>0</v>
      </c>
      <c r="F240" s="1203">
        <v>0</v>
      </c>
      <c r="G240" s="1203">
        <v>0</v>
      </c>
      <c r="H240" s="1190"/>
      <c r="I240" s="1190"/>
      <c r="J240" s="1190"/>
      <c r="K240" s="1190"/>
    </row>
    <row r="241" spans="1:11" ht="14.1" customHeight="1" x14ac:dyDescent="0.25">
      <c r="A241" s="1190"/>
      <c r="B241" s="1190"/>
      <c r="C241" s="1205" t="s">
        <v>87</v>
      </c>
      <c r="D241" s="1203">
        <v>0</v>
      </c>
      <c r="E241" s="1203">
        <v>0</v>
      </c>
      <c r="F241" s="1203">
        <v>0</v>
      </c>
      <c r="G241" s="1203">
        <v>0</v>
      </c>
      <c r="H241" s="1190"/>
      <c r="I241" s="1190"/>
      <c r="J241" s="1190"/>
      <c r="K241" s="1190"/>
    </row>
    <row r="242" spans="1:11" ht="14.1" customHeight="1" x14ac:dyDescent="0.25">
      <c r="A242" s="1190"/>
      <c r="B242" s="1190"/>
      <c r="C242" s="1205" t="s">
        <v>88</v>
      </c>
      <c r="D242" s="1203">
        <v>0</v>
      </c>
      <c r="E242" s="1203">
        <v>0</v>
      </c>
      <c r="F242" s="1203">
        <v>0</v>
      </c>
      <c r="G242" s="1203">
        <v>0</v>
      </c>
      <c r="H242" s="1190"/>
      <c r="I242" s="1190"/>
      <c r="J242" s="1190"/>
      <c r="K242" s="1190"/>
    </row>
    <row r="243" spans="1:11" ht="14.1" customHeight="1" x14ac:dyDescent="0.25">
      <c r="A243" s="1190"/>
      <c r="B243" s="1190"/>
      <c r="C243" s="1204" t="s">
        <v>89</v>
      </c>
      <c r="D243" s="1203">
        <v>0</v>
      </c>
      <c r="E243" s="1203">
        <v>10000000</v>
      </c>
      <c r="F243" s="1203">
        <v>10000000</v>
      </c>
      <c r="G243" s="1203">
        <v>10000000</v>
      </c>
      <c r="H243" s="1190"/>
      <c r="I243" s="1190"/>
      <c r="J243" s="1190"/>
      <c r="K243" s="1190"/>
    </row>
    <row r="244" spans="1:11" ht="14.1" customHeight="1" x14ac:dyDescent="0.25">
      <c r="A244" s="1190"/>
      <c r="B244" s="1190"/>
      <c r="C244" s="1211" t="s">
        <v>46</v>
      </c>
      <c r="D244" s="1441" t="s">
        <v>2300</v>
      </c>
      <c r="E244" s="1442"/>
      <c r="F244" s="1442"/>
      <c r="G244" s="1442"/>
      <c r="H244" s="1190"/>
      <c r="I244" s="1190"/>
      <c r="J244" s="1190"/>
      <c r="K244" s="1190"/>
    </row>
    <row r="245" spans="1:11" ht="14.1" customHeight="1" x14ac:dyDescent="0.25">
      <c r="A245" s="1190"/>
      <c r="B245" s="1190"/>
      <c r="C245" s="1188" t="s">
        <v>48</v>
      </c>
      <c r="D245" s="1433" t="s">
        <v>2299</v>
      </c>
      <c r="E245" s="1434"/>
      <c r="F245" s="1434"/>
      <c r="G245" s="1434"/>
      <c r="H245" s="1190"/>
      <c r="I245" s="1190"/>
      <c r="J245" s="1190"/>
      <c r="K245" s="1190"/>
    </row>
    <row r="246" spans="1:11" ht="14.1" customHeight="1" x14ac:dyDescent="0.25">
      <c r="A246" s="1190"/>
      <c r="B246" s="1190"/>
      <c r="C246" s="1188" t="s">
        <v>50</v>
      </c>
      <c r="D246" s="1433" t="s">
        <v>2298</v>
      </c>
      <c r="E246" s="1434"/>
      <c r="F246" s="1434"/>
      <c r="G246" s="1434"/>
      <c r="H246" s="1190"/>
      <c r="I246" s="1190"/>
      <c r="J246" s="1190"/>
      <c r="K246" s="1190"/>
    </row>
    <row r="247" spans="1:11" ht="15" customHeight="1" x14ac:dyDescent="0.25">
      <c r="A247" s="1190"/>
      <c r="B247" s="1190"/>
      <c r="C247" s="1209"/>
      <c r="D247" s="1208">
        <v>2026</v>
      </c>
      <c r="E247" s="1208">
        <v>2027</v>
      </c>
      <c r="F247" s="1208">
        <v>2028</v>
      </c>
      <c r="G247" s="1208">
        <v>2029</v>
      </c>
      <c r="H247" s="1190"/>
      <c r="I247" s="1190"/>
      <c r="J247" s="1190"/>
      <c r="K247" s="1190"/>
    </row>
    <row r="248" spans="1:11" ht="15" customHeight="1" x14ac:dyDescent="0.25">
      <c r="A248" s="1190"/>
      <c r="B248" s="1190"/>
      <c r="C248" s="1207"/>
      <c r="D248" s="1206" t="s">
        <v>17</v>
      </c>
      <c r="E248" s="1206" t="s">
        <v>18</v>
      </c>
      <c r="F248" s="1206" t="s">
        <v>18</v>
      </c>
      <c r="G248" s="1206" t="s">
        <v>18</v>
      </c>
      <c r="H248" s="1190"/>
      <c r="I248" s="1190"/>
      <c r="J248" s="1190"/>
      <c r="K248" s="1190"/>
    </row>
    <row r="249" spans="1:11" ht="14.1" customHeight="1" x14ac:dyDescent="0.25">
      <c r="A249" s="1190"/>
      <c r="B249" s="1190"/>
      <c r="C249" s="1197" t="s">
        <v>52</v>
      </c>
      <c r="D249" s="1210" t="s">
        <v>53</v>
      </c>
      <c r="E249" s="1210" t="s">
        <v>527</v>
      </c>
      <c r="F249" s="1210" t="s">
        <v>527</v>
      </c>
      <c r="G249" s="1210" t="s">
        <v>527</v>
      </c>
      <c r="H249" s="1190"/>
      <c r="I249" s="1190"/>
      <c r="J249" s="1190"/>
      <c r="K249" s="1190"/>
    </row>
    <row r="250" spans="1:11" ht="14.1" customHeight="1" x14ac:dyDescent="0.25">
      <c r="A250" s="1190"/>
      <c r="B250" s="1190"/>
      <c r="C250" s="1197" t="s">
        <v>54</v>
      </c>
      <c r="D250" s="1210" t="s">
        <v>55</v>
      </c>
      <c r="E250" s="1210" t="s">
        <v>167</v>
      </c>
      <c r="F250" s="1210" t="s">
        <v>175</v>
      </c>
      <c r="G250" s="1210" t="s">
        <v>175</v>
      </c>
      <c r="H250" s="1190"/>
      <c r="I250" s="1190"/>
      <c r="J250" s="1190"/>
      <c r="K250" s="1190"/>
    </row>
    <row r="251" spans="1:11" ht="14.1" customHeight="1" x14ac:dyDescent="0.25">
      <c r="A251" s="1190"/>
      <c r="B251" s="1190"/>
      <c r="C251" s="1197" t="s">
        <v>59</v>
      </c>
      <c r="D251" s="1210" t="s">
        <v>55</v>
      </c>
      <c r="E251" s="1210" t="s">
        <v>2297</v>
      </c>
      <c r="F251" s="1210" t="s">
        <v>2296</v>
      </c>
      <c r="G251" s="1210" t="s">
        <v>2296</v>
      </c>
      <c r="H251" s="1190"/>
      <c r="I251" s="1190"/>
      <c r="J251" s="1190"/>
      <c r="K251" s="1190"/>
    </row>
    <row r="252" spans="1:11" ht="14.1" customHeight="1" x14ac:dyDescent="0.25">
      <c r="A252" s="1190"/>
      <c r="B252" s="1190"/>
      <c r="C252" s="1197" t="s">
        <v>63</v>
      </c>
      <c r="D252" s="1210" t="s">
        <v>53</v>
      </c>
      <c r="E252" s="1210" t="s">
        <v>53</v>
      </c>
      <c r="F252" s="1210" t="s">
        <v>55</v>
      </c>
      <c r="G252" s="1210" t="s">
        <v>55</v>
      </c>
      <c r="H252" s="1190"/>
      <c r="I252" s="1190"/>
      <c r="J252" s="1190"/>
      <c r="K252" s="1190"/>
    </row>
    <row r="253" spans="1:11" ht="14.1" customHeight="1" x14ac:dyDescent="0.25">
      <c r="A253" s="1190"/>
      <c r="B253" s="1190"/>
      <c r="C253" s="1197" t="s">
        <v>65</v>
      </c>
      <c r="D253" s="1210" t="s">
        <v>53</v>
      </c>
      <c r="E253" s="1210" t="s">
        <v>53</v>
      </c>
      <c r="F253" s="1210" t="s">
        <v>318</v>
      </c>
      <c r="G253" s="1210" t="s">
        <v>55</v>
      </c>
      <c r="H253" s="1190"/>
      <c r="I253" s="1190"/>
      <c r="J253" s="1190"/>
      <c r="K253" s="1190"/>
    </row>
    <row r="254" spans="1:11" ht="14.1" customHeight="1" x14ac:dyDescent="0.25">
      <c r="A254" s="1190"/>
      <c r="B254" s="1190"/>
      <c r="C254" s="1197" t="s">
        <v>68</v>
      </c>
      <c r="D254" s="1210" t="s">
        <v>53</v>
      </c>
      <c r="E254" s="1210" t="s">
        <v>53</v>
      </c>
      <c r="F254" s="1210" t="s">
        <v>318</v>
      </c>
      <c r="G254" s="1210" t="s">
        <v>55</v>
      </c>
      <c r="H254" s="1190"/>
      <c r="I254" s="1190"/>
      <c r="J254" s="1190"/>
      <c r="K254" s="1190"/>
    </row>
    <row r="255" spans="1:11" ht="14.1" customHeight="1" x14ac:dyDescent="0.25">
      <c r="A255" s="1190"/>
      <c r="B255" s="1190"/>
      <c r="C255" s="1435" t="s">
        <v>70</v>
      </c>
      <c r="D255" s="1436"/>
      <c r="E255" s="1436"/>
      <c r="F255" s="1436"/>
      <c r="G255" s="1436"/>
      <c r="H255" s="1190"/>
      <c r="I255" s="1190"/>
      <c r="J255" s="1190"/>
      <c r="K255" s="1190"/>
    </row>
    <row r="256" spans="1:11" ht="14.1" customHeight="1" x14ac:dyDescent="0.25">
      <c r="A256" s="1190"/>
      <c r="B256" s="1190"/>
      <c r="C256" s="1209"/>
      <c r="D256" s="1208">
        <v>2026</v>
      </c>
      <c r="E256" s="1208">
        <v>2027</v>
      </c>
      <c r="F256" s="1208">
        <v>2028</v>
      </c>
      <c r="G256" s="1208">
        <v>2029</v>
      </c>
      <c r="H256" s="1190"/>
      <c r="I256" s="1190"/>
      <c r="J256" s="1190"/>
      <c r="K256" s="1190"/>
    </row>
    <row r="257" spans="1:11" ht="14.1" customHeight="1" x14ac:dyDescent="0.25">
      <c r="A257" s="1190"/>
      <c r="B257" s="1190"/>
      <c r="C257" s="1207"/>
      <c r="D257" s="1206" t="s">
        <v>17</v>
      </c>
      <c r="E257" s="1206" t="s">
        <v>18</v>
      </c>
      <c r="F257" s="1206" t="s">
        <v>18</v>
      </c>
      <c r="G257" s="1206" t="s">
        <v>18</v>
      </c>
      <c r="H257" s="1190"/>
      <c r="I257" s="1190"/>
      <c r="J257" s="1190"/>
      <c r="K257" s="1190"/>
    </row>
    <row r="258" spans="1:11" ht="14.1" customHeight="1" x14ac:dyDescent="0.25">
      <c r="A258" s="1190"/>
      <c r="B258" s="1190"/>
      <c r="C258" s="1205" t="s">
        <v>71</v>
      </c>
      <c r="D258" s="1203">
        <v>0</v>
      </c>
      <c r="E258" s="1203">
        <v>0</v>
      </c>
      <c r="F258" s="1203">
        <v>0</v>
      </c>
      <c r="G258" s="1203">
        <v>0</v>
      </c>
      <c r="H258" s="1190"/>
      <c r="I258" s="1190"/>
      <c r="J258" s="1190"/>
      <c r="K258" s="1190"/>
    </row>
    <row r="259" spans="1:11" ht="14.1" customHeight="1" x14ac:dyDescent="0.25">
      <c r="A259" s="1190"/>
      <c r="B259" s="1190"/>
      <c r="C259" s="1205" t="s">
        <v>72</v>
      </c>
      <c r="D259" s="1203">
        <v>0</v>
      </c>
      <c r="E259" s="1203">
        <v>0</v>
      </c>
      <c r="F259" s="1203">
        <v>0</v>
      </c>
      <c r="G259" s="1203">
        <v>0</v>
      </c>
      <c r="H259" s="1190"/>
      <c r="I259" s="1190"/>
      <c r="J259" s="1190"/>
      <c r="K259" s="1190"/>
    </row>
    <row r="260" spans="1:11" ht="14.1" customHeight="1" x14ac:dyDescent="0.25">
      <c r="A260" s="1190"/>
      <c r="B260" s="1190"/>
      <c r="C260" s="1205" t="s">
        <v>73</v>
      </c>
      <c r="D260" s="1203">
        <v>0</v>
      </c>
      <c r="E260" s="1203">
        <v>0</v>
      </c>
      <c r="F260" s="1203">
        <v>0</v>
      </c>
      <c r="G260" s="1203">
        <v>0</v>
      </c>
      <c r="H260" s="1190"/>
      <c r="I260" s="1190"/>
      <c r="J260" s="1190"/>
      <c r="K260" s="1190"/>
    </row>
    <row r="261" spans="1:11" ht="14.1" customHeight="1" x14ac:dyDescent="0.25">
      <c r="A261" s="1190"/>
      <c r="B261" s="1190"/>
      <c r="C261" s="1205" t="s">
        <v>74</v>
      </c>
      <c r="D261" s="1203">
        <v>0</v>
      </c>
      <c r="E261" s="1203">
        <v>0</v>
      </c>
      <c r="F261" s="1203">
        <v>0</v>
      </c>
      <c r="G261" s="1203">
        <v>0</v>
      </c>
      <c r="H261" s="1190"/>
      <c r="I261" s="1190"/>
      <c r="J261" s="1190"/>
      <c r="K261" s="1190"/>
    </row>
    <row r="262" spans="1:11" ht="14.1" customHeight="1" x14ac:dyDescent="0.25">
      <c r="A262" s="1190"/>
      <c r="B262" s="1190"/>
      <c r="C262" s="1205" t="s">
        <v>72</v>
      </c>
      <c r="D262" s="1203">
        <v>0</v>
      </c>
      <c r="E262" s="1203">
        <v>0</v>
      </c>
      <c r="F262" s="1203">
        <v>0</v>
      </c>
      <c r="G262" s="1203">
        <v>0</v>
      </c>
      <c r="H262" s="1190"/>
      <c r="I262" s="1190"/>
      <c r="J262" s="1190"/>
      <c r="K262" s="1190"/>
    </row>
    <row r="263" spans="1:11" ht="14.1" customHeight="1" x14ac:dyDescent="0.25">
      <c r="A263" s="1190"/>
      <c r="B263" s="1190"/>
      <c r="C263" s="1205" t="s">
        <v>73</v>
      </c>
      <c r="D263" s="1203">
        <v>0</v>
      </c>
      <c r="E263" s="1203">
        <v>0</v>
      </c>
      <c r="F263" s="1203">
        <v>0</v>
      </c>
      <c r="G263" s="1203">
        <v>0</v>
      </c>
      <c r="H263" s="1190"/>
      <c r="I263" s="1190"/>
      <c r="J263" s="1190"/>
      <c r="K263" s="1190"/>
    </row>
    <row r="264" spans="1:11" ht="14.1" customHeight="1" x14ac:dyDescent="0.25">
      <c r="A264" s="1190"/>
      <c r="B264" s="1190"/>
      <c r="C264" s="1205" t="s">
        <v>75</v>
      </c>
      <c r="D264" s="1203">
        <v>0</v>
      </c>
      <c r="E264" s="1203">
        <v>0</v>
      </c>
      <c r="F264" s="1203">
        <v>0</v>
      </c>
      <c r="G264" s="1203">
        <v>0</v>
      </c>
      <c r="H264" s="1190"/>
      <c r="I264" s="1190"/>
      <c r="J264" s="1190"/>
      <c r="K264" s="1190"/>
    </row>
    <row r="265" spans="1:11" ht="14.1" customHeight="1" x14ac:dyDescent="0.25">
      <c r="A265" s="1190"/>
      <c r="B265" s="1190"/>
      <c r="C265" s="1205" t="s">
        <v>72</v>
      </c>
      <c r="D265" s="1203">
        <v>0</v>
      </c>
      <c r="E265" s="1203">
        <v>0</v>
      </c>
      <c r="F265" s="1203">
        <v>0</v>
      </c>
      <c r="G265" s="1203">
        <v>0</v>
      </c>
      <c r="H265" s="1190"/>
      <c r="I265" s="1190"/>
      <c r="J265" s="1190"/>
      <c r="K265" s="1190"/>
    </row>
    <row r="266" spans="1:11" ht="14.1" customHeight="1" x14ac:dyDescent="0.25">
      <c r="A266" s="1190"/>
      <c r="B266" s="1190"/>
      <c r="C266" s="1205" t="s">
        <v>73</v>
      </c>
      <c r="D266" s="1203">
        <v>0</v>
      </c>
      <c r="E266" s="1203">
        <v>0</v>
      </c>
      <c r="F266" s="1203">
        <v>0</v>
      </c>
      <c r="G266" s="1203">
        <v>0</v>
      </c>
      <c r="H266" s="1190"/>
      <c r="I266" s="1190"/>
      <c r="J266" s="1190"/>
      <c r="K266" s="1190"/>
    </row>
    <row r="267" spans="1:11" ht="14.1" customHeight="1" x14ac:dyDescent="0.25">
      <c r="A267" s="1190"/>
      <c r="B267" s="1190"/>
      <c r="C267" s="1205" t="s">
        <v>76</v>
      </c>
      <c r="D267" s="1203">
        <v>0</v>
      </c>
      <c r="E267" s="1203">
        <v>0</v>
      </c>
      <c r="F267" s="1203">
        <v>0</v>
      </c>
      <c r="G267" s="1203">
        <v>0</v>
      </c>
      <c r="H267" s="1190"/>
      <c r="I267" s="1190"/>
      <c r="J267" s="1190"/>
      <c r="K267" s="1190"/>
    </row>
    <row r="268" spans="1:11" ht="14.1" customHeight="1" x14ac:dyDescent="0.25">
      <c r="A268" s="1190"/>
      <c r="B268" s="1190"/>
      <c r="C268" s="1205" t="s">
        <v>72</v>
      </c>
      <c r="D268" s="1203">
        <v>0</v>
      </c>
      <c r="E268" s="1203">
        <v>0</v>
      </c>
      <c r="F268" s="1203">
        <v>0</v>
      </c>
      <c r="G268" s="1203">
        <v>0</v>
      </c>
      <c r="H268" s="1190"/>
      <c r="I268" s="1190"/>
      <c r="J268" s="1190"/>
      <c r="K268" s="1190"/>
    </row>
    <row r="269" spans="1:11" ht="14.1" customHeight="1" x14ac:dyDescent="0.25">
      <c r="A269" s="1190"/>
      <c r="B269" s="1190"/>
      <c r="C269" s="1205" t="s">
        <v>73</v>
      </c>
      <c r="D269" s="1203">
        <v>0</v>
      </c>
      <c r="E269" s="1203">
        <v>0</v>
      </c>
      <c r="F269" s="1203">
        <v>0</v>
      </c>
      <c r="G269" s="1203">
        <v>0</v>
      </c>
      <c r="H269" s="1190"/>
      <c r="I269" s="1190"/>
      <c r="J269" s="1190"/>
      <c r="K269" s="1190"/>
    </row>
    <row r="270" spans="1:11" ht="14.1" customHeight="1" x14ac:dyDescent="0.25">
      <c r="A270" s="1190"/>
      <c r="B270" s="1190"/>
      <c r="C270" s="1205" t="s">
        <v>77</v>
      </c>
      <c r="D270" s="1203">
        <v>0</v>
      </c>
      <c r="E270" s="1203">
        <v>0</v>
      </c>
      <c r="F270" s="1203">
        <v>0</v>
      </c>
      <c r="G270" s="1203">
        <v>0</v>
      </c>
      <c r="H270" s="1190"/>
      <c r="I270" s="1190"/>
      <c r="J270" s="1190"/>
      <c r="K270" s="1190"/>
    </row>
    <row r="271" spans="1:11" ht="14.1" customHeight="1" x14ac:dyDescent="0.25">
      <c r="A271" s="1190"/>
      <c r="B271" s="1190"/>
      <c r="C271" s="1205" t="s">
        <v>72</v>
      </c>
      <c r="D271" s="1203">
        <v>0</v>
      </c>
      <c r="E271" s="1203">
        <v>0</v>
      </c>
      <c r="F271" s="1203">
        <v>0</v>
      </c>
      <c r="G271" s="1203">
        <v>0</v>
      </c>
      <c r="H271" s="1190"/>
      <c r="I271" s="1190"/>
      <c r="J271" s="1190"/>
      <c r="K271" s="1190"/>
    </row>
    <row r="272" spans="1:11" ht="14.1" customHeight="1" x14ac:dyDescent="0.25">
      <c r="A272" s="1190"/>
      <c r="B272" s="1190"/>
      <c r="C272" s="1205" t="s">
        <v>73</v>
      </c>
      <c r="D272" s="1203">
        <v>0</v>
      </c>
      <c r="E272" s="1203">
        <v>0</v>
      </c>
      <c r="F272" s="1203">
        <v>0</v>
      </c>
      <c r="G272" s="1203">
        <v>0</v>
      </c>
      <c r="H272" s="1190"/>
      <c r="I272" s="1190"/>
      <c r="J272" s="1190"/>
      <c r="K272" s="1190"/>
    </row>
    <row r="273" spans="1:11" ht="14.1" customHeight="1" x14ac:dyDescent="0.25">
      <c r="A273" s="1190"/>
      <c r="B273" s="1190"/>
      <c r="C273" s="1205" t="s">
        <v>78</v>
      </c>
      <c r="D273" s="1203">
        <v>0</v>
      </c>
      <c r="E273" s="1203">
        <v>0</v>
      </c>
      <c r="F273" s="1203">
        <v>0</v>
      </c>
      <c r="G273" s="1203">
        <v>0</v>
      </c>
      <c r="H273" s="1190"/>
      <c r="I273" s="1190"/>
      <c r="J273" s="1190"/>
      <c r="K273" s="1190"/>
    </row>
    <row r="274" spans="1:11" ht="14.1" customHeight="1" x14ac:dyDescent="0.25">
      <c r="A274" s="1190"/>
      <c r="B274" s="1190"/>
      <c r="C274" s="1205" t="s">
        <v>72</v>
      </c>
      <c r="D274" s="1203">
        <v>0</v>
      </c>
      <c r="E274" s="1203">
        <v>0</v>
      </c>
      <c r="F274" s="1203">
        <v>0</v>
      </c>
      <c r="G274" s="1203">
        <v>0</v>
      </c>
      <c r="H274" s="1190"/>
      <c r="I274" s="1190"/>
      <c r="J274" s="1190"/>
      <c r="K274" s="1190"/>
    </row>
    <row r="275" spans="1:11" ht="14.1" customHeight="1" x14ac:dyDescent="0.25">
      <c r="A275" s="1190"/>
      <c r="B275" s="1190"/>
      <c r="C275" s="1205" t="s">
        <v>73</v>
      </c>
      <c r="D275" s="1203">
        <v>0</v>
      </c>
      <c r="E275" s="1203">
        <v>0</v>
      </c>
      <c r="F275" s="1203">
        <v>0</v>
      </c>
      <c r="G275" s="1203">
        <v>0</v>
      </c>
      <c r="H275" s="1190"/>
      <c r="I275" s="1190"/>
      <c r="J275" s="1190"/>
      <c r="K275" s="1190"/>
    </row>
    <row r="276" spans="1:11" ht="14.1" customHeight="1" x14ac:dyDescent="0.25">
      <c r="A276" s="1190"/>
      <c r="B276" s="1190"/>
      <c r="C276" s="1205" t="s">
        <v>79</v>
      </c>
      <c r="D276" s="1203">
        <v>0</v>
      </c>
      <c r="E276" s="1203">
        <v>0</v>
      </c>
      <c r="F276" s="1203">
        <v>0</v>
      </c>
      <c r="G276" s="1203">
        <v>0</v>
      </c>
      <c r="H276" s="1190"/>
      <c r="I276" s="1190"/>
      <c r="J276" s="1190"/>
      <c r="K276" s="1190"/>
    </row>
    <row r="277" spans="1:11" ht="14.1" customHeight="1" x14ac:dyDescent="0.25">
      <c r="A277" s="1190"/>
      <c r="B277" s="1190"/>
      <c r="C277" s="1205" t="s">
        <v>72</v>
      </c>
      <c r="D277" s="1203">
        <v>0</v>
      </c>
      <c r="E277" s="1203">
        <v>0</v>
      </c>
      <c r="F277" s="1203">
        <v>0</v>
      </c>
      <c r="G277" s="1203">
        <v>0</v>
      </c>
      <c r="H277" s="1190"/>
      <c r="I277" s="1190"/>
      <c r="J277" s="1190"/>
      <c r="K277" s="1190"/>
    </row>
    <row r="278" spans="1:11" ht="14.1" customHeight="1" x14ac:dyDescent="0.25">
      <c r="A278" s="1190"/>
      <c r="B278" s="1190"/>
      <c r="C278" s="1205" t="s">
        <v>73</v>
      </c>
      <c r="D278" s="1203">
        <v>0</v>
      </c>
      <c r="E278" s="1203">
        <v>0</v>
      </c>
      <c r="F278" s="1203">
        <v>0</v>
      </c>
      <c r="G278" s="1203">
        <v>0</v>
      </c>
      <c r="H278" s="1190"/>
      <c r="I278" s="1190"/>
      <c r="J278" s="1190"/>
      <c r="K278" s="1190"/>
    </row>
    <row r="279" spans="1:11" ht="14.1" customHeight="1" x14ac:dyDescent="0.25">
      <c r="A279" s="1190"/>
      <c r="B279" s="1190"/>
      <c r="C279" s="1205" t="s">
        <v>80</v>
      </c>
      <c r="D279" s="1203">
        <v>0</v>
      </c>
      <c r="E279" s="1203">
        <v>0</v>
      </c>
      <c r="F279" s="1203">
        <v>0</v>
      </c>
      <c r="G279" s="1203">
        <v>0</v>
      </c>
      <c r="H279" s="1190"/>
      <c r="I279" s="1190"/>
      <c r="J279" s="1190"/>
      <c r="K279" s="1190"/>
    </row>
    <row r="280" spans="1:11" ht="14.1" customHeight="1" x14ac:dyDescent="0.25">
      <c r="A280" s="1190"/>
      <c r="B280" s="1190"/>
      <c r="C280" s="1205" t="s">
        <v>72</v>
      </c>
      <c r="D280" s="1203">
        <v>0</v>
      </c>
      <c r="E280" s="1203">
        <v>0</v>
      </c>
      <c r="F280" s="1203">
        <v>0</v>
      </c>
      <c r="G280" s="1203">
        <v>0</v>
      </c>
      <c r="H280" s="1190"/>
      <c r="I280" s="1190"/>
      <c r="J280" s="1190"/>
      <c r="K280" s="1190"/>
    </row>
    <row r="281" spans="1:11" ht="14.1" customHeight="1" x14ac:dyDescent="0.25">
      <c r="A281" s="1190"/>
      <c r="B281" s="1190"/>
      <c r="C281" s="1205" t="s">
        <v>81</v>
      </c>
      <c r="D281" s="1203">
        <v>0</v>
      </c>
      <c r="E281" s="1203">
        <v>0</v>
      </c>
      <c r="F281" s="1203">
        <v>0</v>
      </c>
      <c r="G281" s="1203">
        <v>0</v>
      </c>
      <c r="H281" s="1190"/>
      <c r="I281" s="1190"/>
      <c r="J281" s="1190"/>
      <c r="K281" s="1190"/>
    </row>
    <row r="282" spans="1:11" ht="14.1" customHeight="1" x14ac:dyDescent="0.25">
      <c r="A282" s="1190"/>
      <c r="B282" s="1190"/>
      <c r="C282" s="1205" t="s">
        <v>82</v>
      </c>
      <c r="D282" s="1203">
        <v>0</v>
      </c>
      <c r="E282" s="1203">
        <v>0</v>
      </c>
      <c r="F282" s="1203">
        <v>0</v>
      </c>
      <c r="G282" s="1203">
        <v>0</v>
      </c>
      <c r="H282" s="1190"/>
      <c r="I282" s="1190"/>
      <c r="J282" s="1190"/>
      <c r="K282" s="1190"/>
    </row>
    <row r="283" spans="1:11" ht="14.1" customHeight="1" x14ac:dyDescent="0.25">
      <c r="A283" s="1190"/>
      <c r="B283" s="1190"/>
      <c r="C283" s="1205" t="s">
        <v>83</v>
      </c>
      <c r="D283" s="1203">
        <v>0</v>
      </c>
      <c r="E283" s="1203">
        <v>0</v>
      </c>
      <c r="F283" s="1203">
        <v>0</v>
      </c>
      <c r="G283" s="1203">
        <v>0</v>
      </c>
      <c r="H283" s="1190"/>
      <c r="I283" s="1190"/>
      <c r="J283" s="1190"/>
      <c r="K283" s="1190"/>
    </row>
    <row r="284" spans="1:11" ht="14.1" customHeight="1" x14ac:dyDescent="0.25">
      <c r="A284" s="1190"/>
      <c r="B284" s="1190"/>
      <c r="C284" s="1205" t="s">
        <v>84</v>
      </c>
      <c r="D284" s="1203">
        <v>0</v>
      </c>
      <c r="E284" s="1203">
        <v>0</v>
      </c>
      <c r="F284" s="1203">
        <v>0</v>
      </c>
      <c r="G284" s="1203">
        <v>0</v>
      </c>
      <c r="H284" s="1190"/>
      <c r="I284" s="1190"/>
      <c r="J284" s="1190"/>
      <c r="K284" s="1190"/>
    </row>
    <row r="285" spans="1:11" ht="14.1" customHeight="1" x14ac:dyDescent="0.25">
      <c r="A285" s="1190"/>
      <c r="B285" s="1190"/>
      <c r="C285" s="1205" t="s">
        <v>85</v>
      </c>
      <c r="D285" s="1203">
        <v>0</v>
      </c>
      <c r="E285" s="1203">
        <v>15000000</v>
      </c>
      <c r="F285" s="1203">
        <v>20000000</v>
      </c>
      <c r="G285" s="1203">
        <v>20000000</v>
      </c>
      <c r="H285" s="1190"/>
      <c r="I285" s="1190"/>
      <c r="J285" s="1190"/>
      <c r="K285" s="1190"/>
    </row>
    <row r="286" spans="1:11" ht="14.1" customHeight="1" x14ac:dyDescent="0.25">
      <c r="A286" s="1190"/>
      <c r="B286" s="1190"/>
      <c r="C286" s="1205" t="s">
        <v>72</v>
      </c>
      <c r="D286" s="1203">
        <v>0</v>
      </c>
      <c r="E286" s="1203">
        <v>15000000</v>
      </c>
      <c r="F286" s="1203">
        <v>20000000</v>
      </c>
      <c r="G286" s="1203">
        <v>20000000</v>
      </c>
      <c r="H286" s="1190"/>
      <c r="I286" s="1190"/>
      <c r="J286" s="1190"/>
      <c r="K286" s="1190"/>
    </row>
    <row r="287" spans="1:11" ht="14.1" customHeight="1" x14ac:dyDescent="0.25">
      <c r="A287" s="1190"/>
      <c r="B287" s="1190"/>
      <c r="C287" s="1205" t="s">
        <v>81</v>
      </c>
      <c r="D287" s="1203">
        <v>0</v>
      </c>
      <c r="E287" s="1203">
        <v>0</v>
      </c>
      <c r="F287" s="1203">
        <v>0</v>
      </c>
      <c r="G287" s="1203">
        <v>0</v>
      </c>
      <c r="H287" s="1190"/>
      <c r="I287" s="1190"/>
      <c r="J287" s="1190"/>
      <c r="K287" s="1190"/>
    </row>
    <row r="288" spans="1:11" ht="14.1" customHeight="1" x14ac:dyDescent="0.25">
      <c r="A288" s="1190"/>
      <c r="B288" s="1190"/>
      <c r="C288" s="1205" t="s">
        <v>82</v>
      </c>
      <c r="D288" s="1203">
        <v>0</v>
      </c>
      <c r="E288" s="1203">
        <v>0</v>
      </c>
      <c r="F288" s="1203">
        <v>0</v>
      </c>
      <c r="G288" s="1203">
        <v>0</v>
      </c>
      <c r="H288" s="1190"/>
      <c r="I288" s="1190"/>
      <c r="J288" s="1190"/>
      <c r="K288" s="1190"/>
    </row>
    <row r="289" spans="1:11" ht="14.1" customHeight="1" x14ac:dyDescent="0.25">
      <c r="A289" s="1190"/>
      <c r="B289" s="1190"/>
      <c r="C289" s="1205" t="s">
        <v>83</v>
      </c>
      <c r="D289" s="1203">
        <v>0</v>
      </c>
      <c r="E289" s="1203">
        <v>0</v>
      </c>
      <c r="F289" s="1203">
        <v>0</v>
      </c>
      <c r="G289" s="1203">
        <v>0</v>
      </c>
      <c r="H289" s="1190"/>
      <c r="I289" s="1190"/>
      <c r="J289" s="1190"/>
      <c r="K289" s="1190"/>
    </row>
    <row r="290" spans="1:11" ht="14.1" customHeight="1" x14ac:dyDescent="0.25">
      <c r="A290" s="1190"/>
      <c r="B290" s="1190"/>
      <c r="C290" s="1205" t="s">
        <v>84</v>
      </c>
      <c r="D290" s="1203">
        <v>0</v>
      </c>
      <c r="E290" s="1203">
        <v>0</v>
      </c>
      <c r="F290" s="1203">
        <v>0</v>
      </c>
      <c r="G290" s="1203">
        <v>0</v>
      </c>
      <c r="H290" s="1190"/>
      <c r="I290" s="1190"/>
      <c r="J290" s="1190"/>
      <c r="K290" s="1190"/>
    </row>
    <row r="291" spans="1:11" ht="14.1" customHeight="1" x14ac:dyDescent="0.25">
      <c r="A291" s="1190"/>
      <c r="B291" s="1190"/>
      <c r="C291" s="1205" t="s">
        <v>86</v>
      </c>
      <c r="D291" s="1203">
        <v>0</v>
      </c>
      <c r="E291" s="1203">
        <v>0</v>
      </c>
      <c r="F291" s="1203">
        <v>0</v>
      </c>
      <c r="G291" s="1203">
        <v>0</v>
      </c>
      <c r="H291" s="1190"/>
      <c r="I291" s="1190"/>
      <c r="J291" s="1190"/>
      <c r="K291" s="1190"/>
    </row>
    <row r="292" spans="1:11" ht="14.1" customHeight="1" x14ac:dyDescent="0.25">
      <c r="A292" s="1190"/>
      <c r="B292" s="1190"/>
      <c r="C292" s="1205" t="s">
        <v>72</v>
      </c>
      <c r="D292" s="1203">
        <v>0</v>
      </c>
      <c r="E292" s="1203">
        <v>0</v>
      </c>
      <c r="F292" s="1203">
        <v>0</v>
      </c>
      <c r="G292" s="1203">
        <v>0</v>
      </c>
      <c r="H292" s="1190"/>
      <c r="I292" s="1190"/>
      <c r="J292" s="1190"/>
      <c r="K292" s="1190"/>
    </row>
    <row r="293" spans="1:11" ht="14.1" customHeight="1" x14ac:dyDescent="0.25">
      <c r="A293" s="1190"/>
      <c r="B293" s="1190"/>
      <c r="C293" s="1205" t="s">
        <v>81</v>
      </c>
      <c r="D293" s="1203">
        <v>0</v>
      </c>
      <c r="E293" s="1203">
        <v>0</v>
      </c>
      <c r="F293" s="1203">
        <v>0</v>
      </c>
      <c r="G293" s="1203">
        <v>0</v>
      </c>
      <c r="H293" s="1190"/>
      <c r="I293" s="1190"/>
      <c r="J293" s="1190"/>
      <c r="K293" s="1190"/>
    </row>
    <row r="294" spans="1:11" ht="14.1" customHeight="1" x14ac:dyDescent="0.25">
      <c r="A294" s="1190"/>
      <c r="B294" s="1190"/>
      <c r="C294" s="1205" t="s">
        <v>82</v>
      </c>
      <c r="D294" s="1203">
        <v>0</v>
      </c>
      <c r="E294" s="1203">
        <v>0</v>
      </c>
      <c r="F294" s="1203">
        <v>0</v>
      </c>
      <c r="G294" s="1203">
        <v>0</v>
      </c>
      <c r="H294" s="1190"/>
      <c r="I294" s="1190"/>
      <c r="J294" s="1190"/>
      <c r="K294" s="1190"/>
    </row>
    <row r="295" spans="1:11" ht="14.1" customHeight="1" x14ac:dyDescent="0.25">
      <c r="A295" s="1190"/>
      <c r="B295" s="1190"/>
      <c r="C295" s="1205" t="s">
        <v>83</v>
      </c>
      <c r="D295" s="1203">
        <v>0</v>
      </c>
      <c r="E295" s="1203">
        <v>0</v>
      </c>
      <c r="F295" s="1203">
        <v>0</v>
      </c>
      <c r="G295" s="1203">
        <v>0</v>
      </c>
      <c r="H295" s="1190"/>
      <c r="I295" s="1190"/>
      <c r="J295" s="1190"/>
      <c r="K295" s="1190"/>
    </row>
    <row r="296" spans="1:11" ht="14.1" customHeight="1" x14ac:dyDescent="0.25">
      <c r="A296" s="1190"/>
      <c r="B296" s="1190"/>
      <c r="C296" s="1205" t="s">
        <v>84</v>
      </c>
      <c r="D296" s="1203">
        <v>0</v>
      </c>
      <c r="E296" s="1203">
        <v>0</v>
      </c>
      <c r="F296" s="1203">
        <v>0</v>
      </c>
      <c r="G296" s="1203">
        <v>0</v>
      </c>
      <c r="H296" s="1190"/>
      <c r="I296" s="1190"/>
      <c r="J296" s="1190"/>
      <c r="K296" s="1190"/>
    </row>
    <row r="297" spans="1:11" ht="14.1" customHeight="1" x14ac:dyDescent="0.25">
      <c r="A297" s="1190"/>
      <c r="B297" s="1190"/>
      <c r="C297" s="1205" t="s">
        <v>87</v>
      </c>
      <c r="D297" s="1203">
        <v>0</v>
      </c>
      <c r="E297" s="1203">
        <v>0</v>
      </c>
      <c r="F297" s="1203">
        <v>0</v>
      </c>
      <c r="G297" s="1203">
        <v>0</v>
      </c>
      <c r="H297" s="1190"/>
      <c r="I297" s="1190"/>
      <c r="J297" s="1190"/>
      <c r="K297" s="1190"/>
    </row>
    <row r="298" spans="1:11" ht="14.1" customHeight="1" x14ac:dyDescent="0.25">
      <c r="A298" s="1190"/>
      <c r="B298" s="1190"/>
      <c r="C298" s="1205" t="s">
        <v>88</v>
      </c>
      <c r="D298" s="1203">
        <v>0</v>
      </c>
      <c r="E298" s="1203">
        <v>0</v>
      </c>
      <c r="F298" s="1203">
        <v>0</v>
      </c>
      <c r="G298" s="1203">
        <v>0</v>
      </c>
      <c r="H298" s="1190"/>
      <c r="I298" s="1190"/>
      <c r="J298" s="1190"/>
      <c r="K298" s="1190"/>
    </row>
    <row r="299" spans="1:11" ht="14.1" customHeight="1" x14ac:dyDescent="0.25">
      <c r="A299" s="1190"/>
      <c r="B299" s="1190"/>
      <c r="C299" s="1204" t="s">
        <v>89</v>
      </c>
      <c r="D299" s="1203">
        <v>0</v>
      </c>
      <c r="E299" s="1203">
        <v>15000000</v>
      </c>
      <c r="F299" s="1203">
        <v>20000000</v>
      </c>
      <c r="G299" s="1203">
        <v>20000000</v>
      </c>
      <c r="H299" s="1190"/>
      <c r="I299" s="1190"/>
      <c r="J299" s="1190"/>
      <c r="K299" s="1190"/>
    </row>
    <row r="300" spans="1:11" ht="27" customHeight="1" x14ac:dyDescent="0.25">
      <c r="A300" s="1190"/>
      <c r="B300" s="1190"/>
      <c r="C300" s="1200" t="s">
        <v>14</v>
      </c>
      <c r="D300" s="1437" t="s">
        <v>817</v>
      </c>
      <c r="E300" s="1438"/>
      <c r="F300" s="1438"/>
      <c r="G300" s="1438"/>
      <c r="H300" s="1190"/>
      <c r="I300" s="1190"/>
      <c r="J300" s="1190"/>
      <c r="K300" s="1190"/>
    </row>
    <row r="301" spans="1:11" ht="26.1" customHeight="1" x14ac:dyDescent="0.25">
      <c r="A301" s="1190"/>
      <c r="B301" s="1190"/>
      <c r="C301" s="1200" t="s">
        <v>24</v>
      </c>
      <c r="D301" s="1437" t="s">
        <v>53</v>
      </c>
      <c r="E301" s="1438"/>
      <c r="F301" s="1438"/>
      <c r="G301" s="1438"/>
      <c r="H301" s="1190"/>
      <c r="I301" s="1190"/>
      <c r="J301" s="1190"/>
      <c r="K301" s="1190"/>
    </row>
    <row r="302" spans="1:11" ht="14.1" customHeight="1" x14ac:dyDescent="0.25">
      <c r="A302" s="1190"/>
      <c r="B302" s="1190"/>
      <c r="C302" s="1439" t="s">
        <v>90</v>
      </c>
      <c r="D302" s="1440"/>
      <c r="E302" s="1440"/>
      <c r="F302" s="1440"/>
      <c r="G302" s="1440"/>
      <c r="H302" s="1190"/>
      <c r="I302" s="1190"/>
      <c r="J302" s="1190"/>
      <c r="K302" s="1190"/>
    </row>
    <row r="303" spans="1:11" ht="14.1" customHeight="1" x14ac:dyDescent="0.25">
      <c r="A303" s="1190"/>
      <c r="B303" s="1190"/>
      <c r="C303" s="1212" t="s">
        <v>2295</v>
      </c>
      <c r="D303" s="1439" t="s">
        <v>2293</v>
      </c>
      <c r="E303" s="1440"/>
      <c r="F303" s="1440"/>
      <c r="G303" s="1440"/>
      <c r="H303" s="1190"/>
      <c r="I303" s="1190"/>
      <c r="J303" s="1190"/>
      <c r="K303" s="1190"/>
    </row>
    <row r="304" spans="1:11" ht="14.1" customHeight="1" x14ac:dyDescent="0.25">
      <c r="A304" s="1190"/>
      <c r="B304" s="1190"/>
      <c r="C304" s="1211" t="s">
        <v>46</v>
      </c>
      <c r="D304" s="1441" t="s">
        <v>2294</v>
      </c>
      <c r="E304" s="1442"/>
      <c r="F304" s="1442"/>
      <c r="G304" s="1442"/>
      <c r="H304" s="1190"/>
      <c r="I304" s="1190"/>
      <c r="J304" s="1190"/>
      <c r="K304" s="1190"/>
    </row>
    <row r="305" spans="1:11" ht="14.1" customHeight="1" x14ac:dyDescent="0.25">
      <c r="A305" s="1190"/>
      <c r="B305" s="1190"/>
      <c r="C305" s="1188" t="s">
        <v>48</v>
      </c>
      <c r="D305" s="1433" t="s">
        <v>2293</v>
      </c>
      <c r="E305" s="1434"/>
      <c r="F305" s="1434"/>
      <c r="G305" s="1434"/>
      <c r="H305" s="1190"/>
      <c r="I305" s="1190"/>
      <c r="J305" s="1190"/>
      <c r="K305" s="1190"/>
    </row>
    <row r="306" spans="1:11" ht="14.1" customHeight="1" x14ac:dyDescent="0.25">
      <c r="A306" s="1190"/>
      <c r="B306" s="1190"/>
      <c r="C306" s="1188" t="s">
        <v>50</v>
      </c>
      <c r="D306" s="1433" t="s">
        <v>735</v>
      </c>
      <c r="E306" s="1434"/>
      <c r="F306" s="1434"/>
      <c r="G306" s="1434"/>
      <c r="H306" s="1190"/>
      <c r="I306" s="1190"/>
      <c r="J306" s="1190"/>
      <c r="K306" s="1190"/>
    </row>
    <row r="307" spans="1:11" ht="15" customHeight="1" x14ac:dyDescent="0.25">
      <c r="A307" s="1190"/>
      <c r="B307" s="1190"/>
      <c r="C307" s="1209"/>
      <c r="D307" s="1208">
        <v>2026</v>
      </c>
      <c r="E307" s="1208">
        <v>2027</v>
      </c>
      <c r="F307" s="1208">
        <v>2028</v>
      </c>
      <c r="G307" s="1208">
        <v>2029</v>
      </c>
      <c r="H307" s="1190"/>
      <c r="I307" s="1190"/>
      <c r="J307" s="1190"/>
      <c r="K307" s="1190"/>
    </row>
    <row r="308" spans="1:11" ht="15" customHeight="1" x14ac:dyDescent="0.25">
      <c r="A308" s="1190"/>
      <c r="B308" s="1190"/>
      <c r="C308" s="1207"/>
      <c r="D308" s="1206" t="s">
        <v>17</v>
      </c>
      <c r="E308" s="1206" t="s">
        <v>18</v>
      </c>
      <c r="F308" s="1206" t="s">
        <v>18</v>
      </c>
      <c r="G308" s="1206" t="s">
        <v>18</v>
      </c>
      <c r="H308" s="1190"/>
      <c r="I308" s="1190"/>
      <c r="J308" s="1190"/>
      <c r="K308" s="1190"/>
    </row>
    <row r="309" spans="1:11" ht="14.1" customHeight="1" x14ac:dyDescent="0.25">
      <c r="A309" s="1190"/>
      <c r="B309" s="1190"/>
      <c r="C309" s="1197" t="s">
        <v>52</v>
      </c>
      <c r="D309" s="1210" t="s">
        <v>53</v>
      </c>
      <c r="E309" s="1210" t="s">
        <v>2292</v>
      </c>
      <c r="F309" s="1210" t="s">
        <v>55</v>
      </c>
      <c r="G309" s="1210" t="s">
        <v>55</v>
      </c>
      <c r="H309" s="1190"/>
      <c r="I309" s="1190"/>
      <c r="J309" s="1190"/>
      <c r="K309" s="1190"/>
    </row>
    <row r="310" spans="1:11" ht="14.1" customHeight="1" x14ac:dyDescent="0.25">
      <c r="A310" s="1190"/>
      <c r="B310" s="1190"/>
      <c r="C310" s="1197" t="s">
        <v>54</v>
      </c>
      <c r="D310" s="1210" t="s">
        <v>55</v>
      </c>
      <c r="E310" s="1210" t="s">
        <v>859</v>
      </c>
      <c r="F310" s="1210" t="s">
        <v>55</v>
      </c>
      <c r="G310" s="1210" t="s">
        <v>55</v>
      </c>
      <c r="H310" s="1190"/>
      <c r="I310" s="1190"/>
      <c r="J310" s="1190"/>
      <c r="K310" s="1190"/>
    </row>
    <row r="311" spans="1:11" ht="14.1" customHeight="1" x14ac:dyDescent="0.25">
      <c r="A311" s="1190"/>
      <c r="B311" s="1190"/>
      <c r="C311" s="1197" t="s">
        <v>59</v>
      </c>
      <c r="D311" s="1210" t="s">
        <v>55</v>
      </c>
      <c r="E311" s="1210" t="s">
        <v>186</v>
      </c>
      <c r="F311" s="1210" t="s">
        <v>55</v>
      </c>
      <c r="G311" s="1210" t="s">
        <v>55</v>
      </c>
      <c r="H311" s="1190"/>
      <c r="I311" s="1190"/>
      <c r="J311" s="1190"/>
      <c r="K311" s="1190"/>
    </row>
    <row r="312" spans="1:11" ht="14.1" customHeight="1" x14ac:dyDescent="0.25">
      <c r="A312" s="1190"/>
      <c r="B312" s="1190"/>
      <c r="C312" s="1197" t="s">
        <v>63</v>
      </c>
      <c r="D312" s="1210" t="s">
        <v>53</v>
      </c>
      <c r="E312" s="1210" t="s">
        <v>53</v>
      </c>
      <c r="F312" s="1210" t="s">
        <v>103</v>
      </c>
      <c r="G312" s="1210" t="s">
        <v>53</v>
      </c>
      <c r="H312" s="1190"/>
      <c r="I312" s="1190"/>
      <c r="J312" s="1190"/>
      <c r="K312" s="1190"/>
    </row>
    <row r="313" spans="1:11" ht="14.1" customHeight="1" x14ac:dyDescent="0.25">
      <c r="A313" s="1190"/>
      <c r="B313" s="1190"/>
      <c r="C313" s="1197" t="s">
        <v>65</v>
      </c>
      <c r="D313" s="1210" t="s">
        <v>53</v>
      </c>
      <c r="E313" s="1210" t="s">
        <v>53</v>
      </c>
      <c r="F313" s="1210" t="s">
        <v>103</v>
      </c>
      <c r="G313" s="1210" t="s">
        <v>53</v>
      </c>
      <c r="H313" s="1190"/>
      <c r="I313" s="1190"/>
      <c r="J313" s="1190"/>
      <c r="K313" s="1190"/>
    </row>
    <row r="314" spans="1:11" ht="14.1" customHeight="1" x14ac:dyDescent="0.25">
      <c r="A314" s="1190"/>
      <c r="B314" s="1190"/>
      <c r="C314" s="1197" t="s">
        <v>68</v>
      </c>
      <c r="D314" s="1210" t="s">
        <v>53</v>
      </c>
      <c r="E314" s="1210" t="s">
        <v>53</v>
      </c>
      <c r="F314" s="1210" t="s">
        <v>103</v>
      </c>
      <c r="G314" s="1210" t="s">
        <v>53</v>
      </c>
      <c r="H314" s="1190"/>
      <c r="I314" s="1190"/>
      <c r="J314" s="1190"/>
      <c r="K314" s="1190"/>
    </row>
    <row r="315" spans="1:11" ht="14.1" customHeight="1" x14ac:dyDescent="0.25">
      <c r="A315" s="1190"/>
      <c r="B315" s="1190"/>
      <c r="C315" s="1435" t="s">
        <v>70</v>
      </c>
      <c r="D315" s="1436"/>
      <c r="E315" s="1436"/>
      <c r="F315" s="1436"/>
      <c r="G315" s="1436"/>
      <c r="H315" s="1190"/>
      <c r="I315" s="1190"/>
      <c r="J315" s="1190"/>
      <c r="K315" s="1190"/>
    </row>
    <row r="316" spans="1:11" ht="14.1" customHeight="1" x14ac:dyDescent="0.25">
      <c r="A316" s="1190"/>
      <c r="B316" s="1190"/>
      <c r="C316" s="1209"/>
      <c r="D316" s="1208">
        <v>2026</v>
      </c>
      <c r="E316" s="1208">
        <v>2027</v>
      </c>
      <c r="F316" s="1208">
        <v>2028</v>
      </c>
      <c r="G316" s="1208">
        <v>2029</v>
      </c>
      <c r="H316" s="1190"/>
      <c r="I316" s="1190"/>
      <c r="J316" s="1190"/>
      <c r="K316" s="1190"/>
    </row>
    <row r="317" spans="1:11" ht="14.1" customHeight="1" x14ac:dyDescent="0.25">
      <c r="A317" s="1190"/>
      <c r="B317" s="1190"/>
      <c r="C317" s="1207"/>
      <c r="D317" s="1206" t="s">
        <v>17</v>
      </c>
      <c r="E317" s="1206" t="s">
        <v>18</v>
      </c>
      <c r="F317" s="1206" t="s">
        <v>18</v>
      </c>
      <c r="G317" s="1206" t="s">
        <v>18</v>
      </c>
      <c r="H317" s="1190"/>
      <c r="I317" s="1190"/>
      <c r="J317" s="1190"/>
      <c r="K317" s="1190"/>
    </row>
    <row r="318" spans="1:11" ht="14.1" customHeight="1" x14ac:dyDescent="0.25">
      <c r="A318" s="1190"/>
      <c r="B318" s="1190"/>
      <c r="C318" s="1205" t="s">
        <v>71</v>
      </c>
      <c r="D318" s="1203">
        <v>0</v>
      </c>
      <c r="E318" s="1203">
        <v>0</v>
      </c>
      <c r="F318" s="1203">
        <v>0</v>
      </c>
      <c r="G318" s="1203">
        <v>0</v>
      </c>
      <c r="H318" s="1190"/>
      <c r="I318" s="1190"/>
      <c r="J318" s="1190"/>
      <c r="K318" s="1190"/>
    </row>
    <row r="319" spans="1:11" ht="14.1" customHeight="1" x14ac:dyDescent="0.25">
      <c r="A319" s="1190"/>
      <c r="B319" s="1190"/>
      <c r="C319" s="1205" t="s">
        <v>72</v>
      </c>
      <c r="D319" s="1203">
        <v>0</v>
      </c>
      <c r="E319" s="1203">
        <v>0</v>
      </c>
      <c r="F319" s="1203">
        <v>0</v>
      </c>
      <c r="G319" s="1203">
        <v>0</v>
      </c>
      <c r="H319" s="1190"/>
      <c r="I319" s="1190"/>
      <c r="J319" s="1190"/>
      <c r="K319" s="1190"/>
    </row>
    <row r="320" spans="1:11" ht="14.1" customHeight="1" x14ac:dyDescent="0.25">
      <c r="A320" s="1190"/>
      <c r="B320" s="1190"/>
      <c r="C320" s="1205" t="s">
        <v>73</v>
      </c>
      <c r="D320" s="1203">
        <v>0</v>
      </c>
      <c r="E320" s="1203">
        <v>0</v>
      </c>
      <c r="F320" s="1203">
        <v>0</v>
      </c>
      <c r="G320" s="1203">
        <v>0</v>
      </c>
      <c r="H320" s="1190"/>
      <c r="I320" s="1190"/>
      <c r="J320" s="1190"/>
      <c r="K320" s="1190"/>
    </row>
    <row r="321" spans="1:11" ht="14.1" customHeight="1" x14ac:dyDescent="0.25">
      <c r="A321" s="1190"/>
      <c r="B321" s="1190"/>
      <c r="C321" s="1205" t="s">
        <v>74</v>
      </c>
      <c r="D321" s="1203">
        <v>0</v>
      </c>
      <c r="E321" s="1203">
        <v>0</v>
      </c>
      <c r="F321" s="1203">
        <v>0</v>
      </c>
      <c r="G321" s="1203">
        <v>0</v>
      </c>
      <c r="H321" s="1190"/>
      <c r="I321" s="1190"/>
      <c r="J321" s="1190"/>
      <c r="K321" s="1190"/>
    </row>
    <row r="322" spans="1:11" ht="14.1" customHeight="1" x14ac:dyDescent="0.25">
      <c r="A322" s="1190"/>
      <c r="B322" s="1190"/>
      <c r="C322" s="1205" t="s">
        <v>72</v>
      </c>
      <c r="D322" s="1203">
        <v>0</v>
      </c>
      <c r="E322" s="1203">
        <v>0</v>
      </c>
      <c r="F322" s="1203">
        <v>0</v>
      </c>
      <c r="G322" s="1203">
        <v>0</v>
      </c>
      <c r="H322" s="1190"/>
      <c r="I322" s="1190"/>
      <c r="J322" s="1190"/>
      <c r="K322" s="1190"/>
    </row>
    <row r="323" spans="1:11" ht="14.1" customHeight="1" x14ac:dyDescent="0.25">
      <c r="A323" s="1190"/>
      <c r="B323" s="1190"/>
      <c r="C323" s="1205" t="s">
        <v>73</v>
      </c>
      <c r="D323" s="1203">
        <v>0</v>
      </c>
      <c r="E323" s="1203">
        <v>0</v>
      </c>
      <c r="F323" s="1203">
        <v>0</v>
      </c>
      <c r="G323" s="1203">
        <v>0</v>
      </c>
      <c r="H323" s="1190"/>
      <c r="I323" s="1190"/>
      <c r="J323" s="1190"/>
      <c r="K323" s="1190"/>
    </row>
    <row r="324" spans="1:11" ht="14.1" customHeight="1" x14ac:dyDescent="0.25">
      <c r="A324" s="1190"/>
      <c r="B324" s="1190"/>
      <c r="C324" s="1205" t="s">
        <v>75</v>
      </c>
      <c r="D324" s="1203">
        <v>0</v>
      </c>
      <c r="E324" s="1203">
        <v>0</v>
      </c>
      <c r="F324" s="1203">
        <v>0</v>
      </c>
      <c r="G324" s="1203">
        <v>0</v>
      </c>
      <c r="H324" s="1190"/>
      <c r="I324" s="1190"/>
      <c r="J324" s="1190"/>
      <c r="K324" s="1190"/>
    </row>
    <row r="325" spans="1:11" ht="14.1" customHeight="1" x14ac:dyDescent="0.25">
      <c r="A325" s="1190"/>
      <c r="B325" s="1190"/>
      <c r="C325" s="1205" t="s">
        <v>72</v>
      </c>
      <c r="D325" s="1203">
        <v>0</v>
      </c>
      <c r="E325" s="1203">
        <v>0</v>
      </c>
      <c r="F325" s="1203">
        <v>0</v>
      </c>
      <c r="G325" s="1203">
        <v>0</v>
      </c>
      <c r="H325" s="1190"/>
      <c r="I325" s="1190"/>
      <c r="J325" s="1190"/>
      <c r="K325" s="1190"/>
    </row>
    <row r="326" spans="1:11" ht="14.1" customHeight="1" x14ac:dyDescent="0.25">
      <c r="A326" s="1190"/>
      <c r="B326" s="1190"/>
      <c r="C326" s="1205" t="s">
        <v>73</v>
      </c>
      <c r="D326" s="1203">
        <v>0</v>
      </c>
      <c r="E326" s="1203">
        <v>0</v>
      </c>
      <c r="F326" s="1203">
        <v>0</v>
      </c>
      <c r="G326" s="1203">
        <v>0</v>
      </c>
      <c r="H326" s="1190"/>
      <c r="I326" s="1190"/>
      <c r="J326" s="1190"/>
      <c r="K326" s="1190"/>
    </row>
    <row r="327" spans="1:11" ht="14.1" customHeight="1" x14ac:dyDescent="0.25">
      <c r="A327" s="1190"/>
      <c r="B327" s="1190"/>
      <c r="C327" s="1205" t="s">
        <v>76</v>
      </c>
      <c r="D327" s="1203">
        <v>0</v>
      </c>
      <c r="E327" s="1203">
        <v>0</v>
      </c>
      <c r="F327" s="1203">
        <v>0</v>
      </c>
      <c r="G327" s="1203">
        <v>0</v>
      </c>
      <c r="H327" s="1190"/>
      <c r="I327" s="1190"/>
      <c r="J327" s="1190"/>
      <c r="K327" s="1190"/>
    </row>
    <row r="328" spans="1:11" ht="14.1" customHeight="1" x14ac:dyDescent="0.25">
      <c r="A328" s="1190"/>
      <c r="B328" s="1190"/>
      <c r="C328" s="1205" t="s">
        <v>72</v>
      </c>
      <c r="D328" s="1203">
        <v>0</v>
      </c>
      <c r="E328" s="1203">
        <v>0</v>
      </c>
      <c r="F328" s="1203">
        <v>0</v>
      </c>
      <c r="G328" s="1203">
        <v>0</v>
      </c>
      <c r="H328" s="1190"/>
      <c r="I328" s="1190"/>
      <c r="J328" s="1190"/>
      <c r="K328" s="1190"/>
    </row>
    <row r="329" spans="1:11" ht="14.1" customHeight="1" x14ac:dyDescent="0.25">
      <c r="A329" s="1190"/>
      <c r="B329" s="1190"/>
      <c r="C329" s="1205" t="s">
        <v>73</v>
      </c>
      <c r="D329" s="1203">
        <v>0</v>
      </c>
      <c r="E329" s="1203">
        <v>0</v>
      </c>
      <c r="F329" s="1203">
        <v>0</v>
      </c>
      <c r="G329" s="1203">
        <v>0</v>
      </c>
      <c r="H329" s="1190"/>
      <c r="I329" s="1190"/>
      <c r="J329" s="1190"/>
      <c r="K329" s="1190"/>
    </row>
    <row r="330" spans="1:11" ht="14.1" customHeight="1" x14ac:dyDescent="0.25">
      <c r="A330" s="1190"/>
      <c r="B330" s="1190"/>
      <c r="C330" s="1205" t="s">
        <v>77</v>
      </c>
      <c r="D330" s="1203">
        <v>0</v>
      </c>
      <c r="E330" s="1203">
        <v>0</v>
      </c>
      <c r="F330" s="1203">
        <v>0</v>
      </c>
      <c r="G330" s="1203">
        <v>0</v>
      </c>
      <c r="H330" s="1190"/>
      <c r="I330" s="1190"/>
      <c r="J330" s="1190"/>
      <c r="K330" s="1190"/>
    </row>
    <row r="331" spans="1:11" ht="14.1" customHeight="1" x14ac:dyDescent="0.25">
      <c r="A331" s="1190"/>
      <c r="B331" s="1190"/>
      <c r="C331" s="1205" t="s">
        <v>72</v>
      </c>
      <c r="D331" s="1203">
        <v>0</v>
      </c>
      <c r="E331" s="1203">
        <v>0</v>
      </c>
      <c r="F331" s="1203">
        <v>0</v>
      </c>
      <c r="G331" s="1203">
        <v>0</v>
      </c>
      <c r="H331" s="1190"/>
      <c r="I331" s="1190"/>
      <c r="J331" s="1190"/>
      <c r="K331" s="1190"/>
    </row>
    <row r="332" spans="1:11" ht="14.1" customHeight="1" x14ac:dyDescent="0.25">
      <c r="A332" s="1190"/>
      <c r="B332" s="1190"/>
      <c r="C332" s="1205" t="s">
        <v>73</v>
      </c>
      <c r="D332" s="1203">
        <v>0</v>
      </c>
      <c r="E332" s="1203">
        <v>0</v>
      </c>
      <c r="F332" s="1203">
        <v>0</v>
      </c>
      <c r="G332" s="1203">
        <v>0</v>
      </c>
      <c r="H332" s="1190"/>
      <c r="I332" s="1190"/>
      <c r="J332" s="1190"/>
      <c r="K332" s="1190"/>
    </row>
    <row r="333" spans="1:11" ht="14.1" customHeight="1" x14ac:dyDescent="0.25">
      <c r="A333" s="1190"/>
      <c r="B333" s="1190"/>
      <c r="C333" s="1205" t="s">
        <v>78</v>
      </c>
      <c r="D333" s="1203">
        <v>0</v>
      </c>
      <c r="E333" s="1203">
        <v>0</v>
      </c>
      <c r="F333" s="1203">
        <v>0</v>
      </c>
      <c r="G333" s="1203">
        <v>0</v>
      </c>
      <c r="H333" s="1190"/>
      <c r="I333" s="1190"/>
      <c r="J333" s="1190"/>
      <c r="K333" s="1190"/>
    </row>
    <row r="334" spans="1:11" ht="14.1" customHeight="1" x14ac:dyDescent="0.25">
      <c r="A334" s="1190"/>
      <c r="B334" s="1190"/>
      <c r="C334" s="1205" t="s">
        <v>72</v>
      </c>
      <c r="D334" s="1203">
        <v>0</v>
      </c>
      <c r="E334" s="1203">
        <v>0</v>
      </c>
      <c r="F334" s="1203">
        <v>0</v>
      </c>
      <c r="G334" s="1203">
        <v>0</v>
      </c>
      <c r="H334" s="1190"/>
      <c r="I334" s="1190"/>
      <c r="J334" s="1190"/>
      <c r="K334" s="1190"/>
    </row>
    <row r="335" spans="1:11" ht="14.1" customHeight="1" x14ac:dyDescent="0.25">
      <c r="A335" s="1190"/>
      <c r="B335" s="1190"/>
      <c r="C335" s="1205" t="s">
        <v>73</v>
      </c>
      <c r="D335" s="1203">
        <v>0</v>
      </c>
      <c r="E335" s="1203">
        <v>0</v>
      </c>
      <c r="F335" s="1203">
        <v>0</v>
      </c>
      <c r="G335" s="1203">
        <v>0</v>
      </c>
      <c r="H335" s="1190"/>
      <c r="I335" s="1190"/>
      <c r="J335" s="1190"/>
      <c r="K335" s="1190"/>
    </row>
    <row r="336" spans="1:11" ht="14.1" customHeight="1" x14ac:dyDescent="0.25">
      <c r="A336" s="1190"/>
      <c r="B336" s="1190"/>
      <c r="C336" s="1205" t="s">
        <v>79</v>
      </c>
      <c r="D336" s="1203">
        <v>0</v>
      </c>
      <c r="E336" s="1203">
        <v>0</v>
      </c>
      <c r="F336" s="1203">
        <v>0</v>
      </c>
      <c r="G336" s="1203">
        <v>0</v>
      </c>
      <c r="H336" s="1190"/>
      <c r="I336" s="1190"/>
      <c r="J336" s="1190"/>
      <c r="K336" s="1190"/>
    </row>
    <row r="337" spans="1:11" ht="14.1" customHeight="1" x14ac:dyDescent="0.25">
      <c r="A337" s="1190"/>
      <c r="B337" s="1190"/>
      <c r="C337" s="1205" t="s">
        <v>72</v>
      </c>
      <c r="D337" s="1203">
        <v>0</v>
      </c>
      <c r="E337" s="1203">
        <v>0</v>
      </c>
      <c r="F337" s="1203">
        <v>0</v>
      </c>
      <c r="G337" s="1203">
        <v>0</v>
      </c>
      <c r="H337" s="1190"/>
      <c r="I337" s="1190"/>
      <c r="J337" s="1190"/>
      <c r="K337" s="1190"/>
    </row>
    <row r="338" spans="1:11" ht="14.1" customHeight="1" x14ac:dyDescent="0.25">
      <c r="A338" s="1190"/>
      <c r="B338" s="1190"/>
      <c r="C338" s="1205" t="s">
        <v>73</v>
      </c>
      <c r="D338" s="1203">
        <v>0</v>
      </c>
      <c r="E338" s="1203">
        <v>0</v>
      </c>
      <c r="F338" s="1203">
        <v>0</v>
      </c>
      <c r="G338" s="1203">
        <v>0</v>
      </c>
      <c r="H338" s="1190"/>
      <c r="I338" s="1190"/>
      <c r="J338" s="1190"/>
      <c r="K338" s="1190"/>
    </row>
    <row r="339" spans="1:11" ht="14.1" customHeight="1" x14ac:dyDescent="0.25">
      <c r="A339" s="1190"/>
      <c r="B339" s="1190"/>
      <c r="C339" s="1205" t="s">
        <v>80</v>
      </c>
      <c r="D339" s="1203">
        <v>0</v>
      </c>
      <c r="E339" s="1203">
        <v>0</v>
      </c>
      <c r="F339" s="1203">
        <v>0</v>
      </c>
      <c r="G339" s="1203">
        <v>0</v>
      </c>
      <c r="H339" s="1190"/>
      <c r="I339" s="1190"/>
      <c r="J339" s="1190"/>
      <c r="K339" s="1190"/>
    </row>
    <row r="340" spans="1:11" ht="14.1" customHeight="1" x14ac:dyDescent="0.25">
      <c r="A340" s="1190"/>
      <c r="B340" s="1190"/>
      <c r="C340" s="1205" t="s">
        <v>72</v>
      </c>
      <c r="D340" s="1203">
        <v>0</v>
      </c>
      <c r="E340" s="1203">
        <v>0</v>
      </c>
      <c r="F340" s="1203">
        <v>0</v>
      </c>
      <c r="G340" s="1203">
        <v>0</v>
      </c>
      <c r="H340" s="1190"/>
      <c r="I340" s="1190"/>
      <c r="J340" s="1190"/>
      <c r="K340" s="1190"/>
    </row>
    <row r="341" spans="1:11" ht="14.1" customHeight="1" x14ac:dyDescent="0.25">
      <c r="A341" s="1190"/>
      <c r="B341" s="1190"/>
      <c r="C341" s="1205" t="s">
        <v>81</v>
      </c>
      <c r="D341" s="1203">
        <v>0</v>
      </c>
      <c r="E341" s="1203">
        <v>0</v>
      </c>
      <c r="F341" s="1203">
        <v>0</v>
      </c>
      <c r="G341" s="1203">
        <v>0</v>
      </c>
      <c r="H341" s="1190"/>
      <c r="I341" s="1190"/>
      <c r="J341" s="1190"/>
      <c r="K341" s="1190"/>
    </row>
    <row r="342" spans="1:11" ht="14.1" customHeight="1" x14ac:dyDescent="0.25">
      <c r="A342" s="1190"/>
      <c r="B342" s="1190"/>
      <c r="C342" s="1205" t="s">
        <v>82</v>
      </c>
      <c r="D342" s="1203">
        <v>0</v>
      </c>
      <c r="E342" s="1203">
        <v>0</v>
      </c>
      <c r="F342" s="1203">
        <v>0</v>
      </c>
      <c r="G342" s="1203">
        <v>0</v>
      </c>
      <c r="H342" s="1190"/>
      <c r="I342" s="1190"/>
      <c r="J342" s="1190"/>
      <c r="K342" s="1190"/>
    </row>
    <row r="343" spans="1:11" ht="14.1" customHeight="1" x14ac:dyDescent="0.25">
      <c r="A343" s="1190"/>
      <c r="B343" s="1190"/>
      <c r="C343" s="1205" t="s">
        <v>83</v>
      </c>
      <c r="D343" s="1203">
        <v>0</v>
      </c>
      <c r="E343" s="1203">
        <v>0</v>
      </c>
      <c r="F343" s="1203">
        <v>0</v>
      </c>
      <c r="G343" s="1203">
        <v>0</v>
      </c>
      <c r="H343" s="1190"/>
      <c r="I343" s="1190"/>
      <c r="J343" s="1190"/>
      <c r="K343" s="1190"/>
    </row>
    <row r="344" spans="1:11" ht="14.1" customHeight="1" x14ac:dyDescent="0.25">
      <c r="A344" s="1190"/>
      <c r="B344" s="1190"/>
      <c r="C344" s="1205" t="s">
        <v>84</v>
      </c>
      <c r="D344" s="1203">
        <v>0</v>
      </c>
      <c r="E344" s="1203">
        <v>0</v>
      </c>
      <c r="F344" s="1203">
        <v>0</v>
      </c>
      <c r="G344" s="1203">
        <v>0</v>
      </c>
      <c r="H344" s="1190"/>
      <c r="I344" s="1190"/>
      <c r="J344" s="1190"/>
      <c r="K344" s="1190"/>
    </row>
    <row r="345" spans="1:11" ht="14.1" customHeight="1" x14ac:dyDescent="0.25">
      <c r="A345" s="1190"/>
      <c r="B345" s="1190"/>
      <c r="C345" s="1205" t="s">
        <v>85</v>
      </c>
      <c r="D345" s="1203">
        <v>0</v>
      </c>
      <c r="E345" s="1203">
        <v>25000000</v>
      </c>
      <c r="F345" s="1203">
        <v>0</v>
      </c>
      <c r="G345" s="1203">
        <v>0</v>
      </c>
      <c r="H345" s="1190"/>
      <c r="I345" s="1190"/>
      <c r="J345" s="1190"/>
      <c r="K345" s="1190"/>
    </row>
    <row r="346" spans="1:11" ht="14.1" customHeight="1" x14ac:dyDescent="0.25">
      <c r="A346" s="1190"/>
      <c r="B346" s="1190"/>
      <c r="C346" s="1205" t="s">
        <v>72</v>
      </c>
      <c r="D346" s="1203">
        <v>0</v>
      </c>
      <c r="E346" s="1203">
        <v>25000000</v>
      </c>
      <c r="F346" s="1203">
        <v>0</v>
      </c>
      <c r="G346" s="1203">
        <v>0</v>
      </c>
      <c r="H346" s="1190"/>
      <c r="I346" s="1190"/>
      <c r="J346" s="1190"/>
      <c r="K346" s="1190"/>
    </row>
    <row r="347" spans="1:11" ht="14.1" customHeight="1" x14ac:dyDescent="0.25">
      <c r="A347" s="1190"/>
      <c r="B347" s="1190"/>
      <c r="C347" s="1205" t="s">
        <v>81</v>
      </c>
      <c r="D347" s="1203">
        <v>0</v>
      </c>
      <c r="E347" s="1203">
        <v>0</v>
      </c>
      <c r="F347" s="1203">
        <v>0</v>
      </c>
      <c r="G347" s="1203">
        <v>0</v>
      </c>
      <c r="H347" s="1190"/>
      <c r="I347" s="1190"/>
      <c r="J347" s="1190"/>
      <c r="K347" s="1190"/>
    </row>
    <row r="348" spans="1:11" ht="14.1" customHeight="1" x14ac:dyDescent="0.25">
      <c r="A348" s="1190"/>
      <c r="B348" s="1190"/>
      <c r="C348" s="1205" t="s">
        <v>82</v>
      </c>
      <c r="D348" s="1203">
        <v>0</v>
      </c>
      <c r="E348" s="1203">
        <v>0</v>
      </c>
      <c r="F348" s="1203">
        <v>0</v>
      </c>
      <c r="G348" s="1203">
        <v>0</v>
      </c>
      <c r="H348" s="1190"/>
      <c r="I348" s="1190"/>
      <c r="J348" s="1190"/>
      <c r="K348" s="1190"/>
    </row>
    <row r="349" spans="1:11" ht="14.1" customHeight="1" x14ac:dyDescent="0.25">
      <c r="A349" s="1190"/>
      <c r="B349" s="1190"/>
      <c r="C349" s="1205" t="s">
        <v>83</v>
      </c>
      <c r="D349" s="1203">
        <v>0</v>
      </c>
      <c r="E349" s="1203">
        <v>0</v>
      </c>
      <c r="F349" s="1203">
        <v>0</v>
      </c>
      <c r="G349" s="1203">
        <v>0</v>
      </c>
      <c r="H349" s="1190"/>
      <c r="I349" s="1190"/>
      <c r="J349" s="1190"/>
      <c r="K349" s="1190"/>
    </row>
    <row r="350" spans="1:11" ht="14.1" customHeight="1" x14ac:dyDescent="0.25">
      <c r="A350" s="1190"/>
      <c r="B350" s="1190"/>
      <c r="C350" s="1205" t="s">
        <v>84</v>
      </c>
      <c r="D350" s="1203">
        <v>0</v>
      </c>
      <c r="E350" s="1203">
        <v>0</v>
      </c>
      <c r="F350" s="1203">
        <v>0</v>
      </c>
      <c r="G350" s="1203">
        <v>0</v>
      </c>
      <c r="H350" s="1190"/>
      <c r="I350" s="1190"/>
      <c r="J350" s="1190"/>
      <c r="K350" s="1190"/>
    </row>
    <row r="351" spans="1:11" ht="14.1" customHeight="1" x14ac:dyDescent="0.25">
      <c r="A351" s="1190"/>
      <c r="B351" s="1190"/>
      <c r="C351" s="1205" t="s">
        <v>86</v>
      </c>
      <c r="D351" s="1203">
        <v>0</v>
      </c>
      <c r="E351" s="1203">
        <v>0</v>
      </c>
      <c r="F351" s="1203">
        <v>0</v>
      </c>
      <c r="G351" s="1203">
        <v>0</v>
      </c>
      <c r="H351" s="1190"/>
      <c r="I351" s="1190"/>
      <c r="J351" s="1190"/>
      <c r="K351" s="1190"/>
    </row>
    <row r="352" spans="1:11" ht="14.1" customHeight="1" x14ac:dyDescent="0.25">
      <c r="A352" s="1190"/>
      <c r="B352" s="1190"/>
      <c r="C352" s="1205" t="s">
        <v>72</v>
      </c>
      <c r="D352" s="1203">
        <v>0</v>
      </c>
      <c r="E352" s="1203">
        <v>0</v>
      </c>
      <c r="F352" s="1203">
        <v>0</v>
      </c>
      <c r="G352" s="1203">
        <v>0</v>
      </c>
      <c r="H352" s="1190"/>
      <c r="I352" s="1190"/>
      <c r="J352" s="1190"/>
      <c r="K352" s="1190"/>
    </row>
    <row r="353" spans="1:11" ht="14.1" customHeight="1" x14ac:dyDescent="0.25">
      <c r="A353" s="1190"/>
      <c r="B353" s="1190"/>
      <c r="C353" s="1205" t="s">
        <v>81</v>
      </c>
      <c r="D353" s="1203">
        <v>0</v>
      </c>
      <c r="E353" s="1203">
        <v>0</v>
      </c>
      <c r="F353" s="1203">
        <v>0</v>
      </c>
      <c r="G353" s="1203">
        <v>0</v>
      </c>
      <c r="H353" s="1190"/>
      <c r="I353" s="1190"/>
      <c r="J353" s="1190"/>
      <c r="K353" s="1190"/>
    </row>
    <row r="354" spans="1:11" ht="14.1" customHeight="1" x14ac:dyDescent="0.25">
      <c r="A354" s="1190"/>
      <c r="B354" s="1190"/>
      <c r="C354" s="1205" t="s">
        <v>82</v>
      </c>
      <c r="D354" s="1203">
        <v>0</v>
      </c>
      <c r="E354" s="1203">
        <v>0</v>
      </c>
      <c r="F354" s="1203">
        <v>0</v>
      </c>
      <c r="G354" s="1203">
        <v>0</v>
      </c>
      <c r="H354" s="1190"/>
      <c r="I354" s="1190"/>
      <c r="J354" s="1190"/>
      <c r="K354" s="1190"/>
    </row>
    <row r="355" spans="1:11" ht="14.1" customHeight="1" x14ac:dyDescent="0.25">
      <c r="A355" s="1190"/>
      <c r="B355" s="1190"/>
      <c r="C355" s="1205" t="s">
        <v>83</v>
      </c>
      <c r="D355" s="1203">
        <v>0</v>
      </c>
      <c r="E355" s="1203">
        <v>0</v>
      </c>
      <c r="F355" s="1203">
        <v>0</v>
      </c>
      <c r="G355" s="1203">
        <v>0</v>
      </c>
      <c r="H355" s="1190"/>
      <c r="I355" s="1190"/>
      <c r="J355" s="1190"/>
      <c r="K355" s="1190"/>
    </row>
    <row r="356" spans="1:11" ht="14.1" customHeight="1" x14ac:dyDescent="0.25">
      <c r="A356" s="1190"/>
      <c r="B356" s="1190"/>
      <c r="C356" s="1205" t="s">
        <v>84</v>
      </c>
      <c r="D356" s="1203">
        <v>0</v>
      </c>
      <c r="E356" s="1203">
        <v>0</v>
      </c>
      <c r="F356" s="1203">
        <v>0</v>
      </c>
      <c r="G356" s="1203">
        <v>0</v>
      </c>
      <c r="H356" s="1190"/>
      <c r="I356" s="1190"/>
      <c r="J356" s="1190"/>
      <c r="K356" s="1190"/>
    </row>
    <row r="357" spans="1:11" ht="14.1" customHeight="1" x14ac:dyDescent="0.25">
      <c r="A357" s="1190"/>
      <c r="B357" s="1190"/>
      <c r="C357" s="1205" t="s">
        <v>87</v>
      </c>
      <c r="D357" s="1203">
        <v>0</v>
      </c>
      <c r="E357" s="1203">
        <v>0</v>
      </c>
      <c r="F357" s="1203">
        <v>0</v>
      </c>
      <c r="G357" s="1203">
        <v>0</v>
      </c>
      <c r="H357" s="1190"/>
      <c r="I357" s="1190"/>
      <c r="J357" s="1190"/>
      <c r="K357" s="1190"/>
    </row>
    <row r="358" spans="1:11" ht="14.1" customHeight="1" x14ac:dyDescent="0.25">
      <c r="A358" s="1190"/>
      <c r="B358" s="1190"/>
      <c r="C358" s="1205" t="s">
        <v>88</v>
      </c>
      <c r="D358" s="1203">
        <v>0</v>
      </c>
      <c r="E358" s="1203">
        <v>0</v>
      </c>
      <c r="F358" s="1203">
        <v>0</v>
      </c>
      <c r="G358" s="1203">
        <v>0</v>
      </c>
      <c r="H358" s="1190"/>
      <c r="I358" s="1190"/>
      <c r="J358" s="1190"/>
      <c r="K358" s="1190"/>
    </row>
    <row r="359" spans="1:11" ht="14.1" customHeight="1" x14ac:dyDescent="0.25">
      <c r="A359" s="1190"/>
      <c r="B359" s="1190"/>
      <c r="C359" s="1204" t="s">
        <v>89</v>
      </c>
      <c r="D359" s="1203">
        <v>0</v>
      </c>
      <c r="E359" s="1203">
        <v>25000000</v>
      </c>
      <c r="F359" s="1203">
        <v>0</v>
      </c>
      <c r="G359" s="1203">
        <v>0</v>
      </c>
      <c r="H359" s="1190"/>
      <c r="I359" s="1190"/>
      <c r="J359" s="1190"/>
      <c r="K359" s="1190"/>
    </row>
    <row r="360" spans="1:11" ht="15" customHeight="1" x14ac:dyDescent="0.25">
      <c r="A360" s="1190"/>
      <c r="B360" s="1190"/>
      <c r="C360" s="1202" t="s">
        <v>53</v>
      </c>
      <c r="D360" s="1201" t="s">
        <v>53</v>
      </c>
      <c r="E360" s="1201" t="s">
        <v>53</v>
      </c>
      <c r="F360" s="1201" t="s">
        <v>53</v>
      </c>
      <c r="G360" s="1201" t="s">
        <v>53</v>
      </c>
      <c r="H360" s="1190"/>
      <c r="I360" s="1190"/>
      <c r="J360" s="1190"/>
      <c r="K360" s="1190"/>
    </row>
    <row r="361" spans="1:11" ht="15" customHeight="1" x14ac:dyDescent="0.25">
      <c r="A361" s="1190"/>
      <c r="B361" s="1190"/>
      <c r="C361" s="1200" t="s">
        <v>156</v>
      </c>
      <c r="D361" s="1199">
        <v>0</v>
      </c>
      <c r="E361" s="1199">
        <v>859309000</v>
      </c>
      <c r="F361" s="1199">
        <v>842578000</v>
      </c>
      <c r="G361" s="1199">
        <v>844578000</v>
      </c>
      <c r="H361" s="1190"/>
      <c r="I361" s="1190"/>
      <c r="J361" s="1190"/>
      <c r="K361" s="1190"/>
    </row>
    <row r="362" spans="1:11" ht="15" customHeight="1" x14ac:dyDescent="0.25">
      <c r="A362" s="1190"/>
      <c r="B362" s="1190"/>
      <c r="C362" s="1197" t="s">
        <v>71</v>
      </c>
      <c r="D362" s="1196">
        <v>0</v>
      </c>
      <c r="E362" s="1196">
        <v>527909000</v>
      </c>
      <c r="F362" s="1196">
        <v>531178000</v>
      </c>
      <c r="G362" s="1196">
        <v>533178000</v>
      </c>
      <c r="H362" s="1190"/>
      <c r="I362" s="1190"/>
      <c r="J362" s="1190"/>
      <c r="K362" s="1190"/>
    </row>
    <row r="363" spans="1:11" ht="15" customHeight="1" x14ac:dyDescent="0.25">
      <c r="A363" s="1190"/>
      <c r="B363" s="1190"/>
      <c r="C363" s="1197" t="s">
        <v>72</v>
      </c>
      <c r="D363" s="1196">
        <v>0</v>
      </c>
      <c r="E363" s="1196">
        <v>527909000</v>
      </c>
      <c r="F363" s="1196">
        <v>531178000</v>
      </c>
      <c r="G363" s="1196">
        <v>533178000</v>
      </c>
      <c r="H363" s="1190"/>
      <c r="I363" s="1190"/>
      <c r="J363" s="1190"/>
      <c r="K363" s="1190"/>
    </row>
    <row r="364" spans="1:11" ht="15" customHeight="1" x14ac:dyDescent="0.25">
      <c r="A364" s="1190"/>
      <c r="B364" s="1190"/>
      <c r="C364" s="1197" t="s">
        <v>73</v>
      </c>
      <c r="D364" s="1196">
        <v>0</v>
      </c>
      <c r="E364" s="1196">
        <v>0</v>
      </c>
      <c r="F364" s="1196">
        <v>0</v>
      </c>
      <c r="G364" s="1196">
        <v>0</v>
      </c>
      <c r="H364" s="1190"/>
      <c r="I364" s="1190"/>
      <c r="J364" s="1190"/>
      <c r="K364" s="1190"/>
    </row>
    <row r="365" spans="1:11" ht="15" customHeight="1" x14ac:dyDescent="0.25">
      <c r="A365" s="1190"/>
      <c r="B365" s="1190"/>
      <c r="C365" s="1197" t="s">
        <v>74</v>
      </c>
      <c r="D365" s="1196">
        <v>0</v>
      </c>
      <c r="E365" s="1196">
        <v>72400000</v>
      </c>
      <c r="F365" s="1196">
        <v>72400000</v>
      </c>
      <c r="G365" s="1196">
        <v>72400000</v>
      </c>
      <c r="H365" s="1190"/>
      <c r="I365" s="1190"/>
      <c r="J365" s="1190"/>
      <c r="K365" s="1190"/>
    </row>
    <row r="366" spans="1:11" ht="15" customHeight="1" x14ac:dyDescent="0.25">
      <c r="A366" s="1190"/>
      <c r="B366" s="1190"/>
      <c r="C366" s="1197" t="s">
        <v>72</v>
      </c>
      <c r="D366" s="1196">
        <v>0</v>
      </c>
      <c r="E366" s="1196">
        <v>72400000</v>
      </c>
      <c r="F366" s="1196">
        <v>72400000</v>
      </c>
      <c r="G366" s="1196">
        <v>72400000</v>
      </c>
      <c r="H366" s="1190"/>
      <c r="I366" s="1190"/>
      <c r="J366" s="1190"/>
      <c r="K366" s="1190"/>
    </row>
    <row r="367" spans="1:11" ht="15" customHeight="1" x14ac:dyDescent="0.25">
      <c r="A367" s="1190"/>
      <c r="B367" s="1190"/>
      <c r="C367" s="1197" t="s">
        <v>73</v>
      </c>
      <c r="D367" s="1196">
        <v>0</v>
      </c>
      <c r="E367" s="1196">
        <v>0</v>
      </c>
      <c r="F367" s="1196">
        <v>0</v>
      </c>
      <c r="G367" s="1196">
        <v>0</v>
      </c>
      <c r="H367" s="1190"/>
      <c r="I367" s="1190"/>
      <c r="J367" s="1190"/>
      <c r="K367" s="1190"/>
    </row>
    <row r="368" spans="1:11" ht="15" customHeight="1" x14ac:dyDescent="0.25">
      <c r="A368" s="1190"/>
      <c r="B368" s="1190"/>
      <c r="C368" s="1197" t="s">
        <v>75</v>
      </c>
      <c r="D368" s="1196">
        <v>0</v>
      </c>
      <c r="E368" s="1196">
        <v>174000000</v>
      </c>
      <c r="F368" s="1196">
        <v>174000000</v>
      </c>
      <c r="G368" s="1196">
        <v>174000000</v>
      </c>
      <c r="H368" s="1190"/>
      <c r="I368" s="1190"/>
      <c r="J368" s="1190"/>
      <c r="K368" s="1190"/>
    </row>
    <row r="369" spans="1:11" ht="15" customHeight="1" x14ac:dyDescent="0.25">
      <c r="A369" s="1190"/>
      <c r="B369" s="1190"/>
      <c r="C369" s="1197" t="s">
        <v>72</v>
      </c>
      <c r="D369" s="1196">
        <v>0</v>
      </c>
      <c r="E369" s="1196">
        <v>174000000</v>
      </c>
      <c r="F369" s="1196">
        <v>174000000</v>
      </c>
      <c r="G369" s="1196">
        <v>174000000</v>
      </c>
      <c r="H369" s="1190"/>
      <c r="I369" s="1190"/>
      <c r="J369" s="1190"/>
      <c r="K369" s="1190"/>
    </row>
    <row r="370" spans="1:11" ht="15" customHeight="1" x14ac:dyDescent="0.25">
      <c r="A370" s="1190"/>
      <c r="B370" s="1190"/>
      <c r="C370" s="1197" t="s">
        <v>73</v>
      </c>
      <c r="D370" s="1196">
        <v>0</v>
      </c>
      <c r="E370" s="1196">
        <v>0</v>
      </c>
      <c r="F370" s="1196">
        <v>0</v>
      </c>
      <c r="G370" s="1196">
        <v>0</v>
      </c>
      <c r="H370" s="1190"/>
      <c r="I370" s="1190"/>
      <c r="J370" s="1190"/>
      <c r="K370" s="1190"/>
    </row>
    <row r="371" spans="1:11" ht="15" customHeight="1" x14ac:dyDescent="0.25">
      <c r="A371" s="1190"/>
      <c r="B371" s="1190"/>
      <c r="C371" s="1197" t="s">
        <v>76</v>
      </c>
      <c r="D371" s="1196">
        <v>0</v>
      </c>
      <c r="E371" s="1196">
        <v>0</v>
      </c>
      <c r="F371" s="1196">
        <v>0</v>
      </c>
      <c r="G371" s="1196">
        <v>0</v>
      </c>
      <c r="H371" s="1190"/>
      <c r="I371" s="1190"/>
      <c r="J371" s="1190"/>
      <c r="K371" s="1190"/>
    </row>
    <row r="372" spans="1:11" ht="15" customHeight="1" x14ac:dyDescent="0.25">
      <c r="A372" s="1190"/>
      <c r="B372" s="1190"/>
      <c r="C372" s="1197" t="s">
        <v>72</v>
      </c>
      <c r="D372" s="1196">
        <v>0</v>
      </c>
      <c r="E372" s="1196">
        <v>0</v>
      </c>
      <c r="F372" s="1196">
        <v>0</v>
      </c>
      <c r="G372" s="1196">
        <v>0</v>
      </c>
      <c r="H372" s="1190"/>
      <c r="I372" s="1190"/>
      <c r="J372" s="1190"/>
      <c r="K372" s="1190"/>
    </row>
    <row r="373" spans="1:11" ht="15" customHeight="1" x14ac:dyDescent="0.25">
      <c r="A373" s="1190"/>
      <c r="B373" s="1190"/>
      <c r="C373" s="1197" t="s">
        <v>73</v>
      </c>
      <c r="D373" s="1196">
        <v>0</v>
      </c>
      <c r="E373" s="1196">
        <v>0</v>
      </c>
      <c r="F373" s="1196">
        <v>0</v>
      </c>
      <c r="G373" s="1196">
        <v>0</v>
      </c>
      <c r="H373" s="1190"/>
      <c r="I373" s="1190"/>
      <c r="J373" s="1190"/>
      <c r="K373" s="1190"/>
    </row>
    <row r="374" spans="1:11" ht="20.100000000000001" customHeight="1" x14ac:dyDescent="0.25">
      <c r="A374" s="1190"/>
      <c r="B374" s="1190"/>
      <c r="C374" s="1197" t="s">
        <v>157</v>
      </c>
      <c r="D374" s="1198">
        <v>0</v>
      </c>
      <c r="E374" s="1198">
        <v>0</v>
      </c>
      <c r="F374" s="1198">
        <v>0</v>
      </c>
      <c r="G374" s="1198">
        <v>0</v>
      </c>
      <c r="H374" s="1190"/>
      <c r="I374" s="1190"/>
      <c r="J374" s="1190"/>
      <c r="K374" s="1190"/>
    </row>
    <row r="375" spans="1:11" ht="15" customHeight="1" x14ac:dyDescent="0.25">
      <c r="A375" s="1190"/>
      <c r="B375" s="1190"/>
      <c r="C375" s="1197" t="s">
        <v>72</v>
      </c>
      <c r="D375" s="1196">
        <v>0</v>
      </c>
      <c r="E375" s="1196">
        <v>0</v>
      </c>
      <c r="F375" s="1196">
        <v>0</v>
      </c>
      <c r="G375" s="1196">
        <v>0</v>
      </c>
      <c r="H375" s="1190"/>
      <c r="I375" s="1190"/>
      <c r="J375" s="1190"/>
      <c r="K375" s="1190"/>
    </row>
    <row r="376" spans="1:11" ht="15" customHeight="1" x14ac:dyDescent="0.25">
      <c r="A376" s="1190"/>
      <c r="B376" s="1190"/>
      <c r="C376" s="1197" t="s">
        <v>73</v>
      </c>
      <c r="D376" s="1196">
        <v>0</v>
      </c>
      <c r="E376" s="1196">
        <v>0</v>
      </c>
      <c r="F376" s="1196">
        <v>0</v>
      </c>
      <c r="G376" s="1196">
        <v>0</v>
      </c>
      <c r="H376" s="1190"/>
      <c r="I376" s="1190"/>
      <c r="J376" s="1190"/>
      <c r="K376" s="1190"/>
    </row>
    <row r="377" spans="1:11" ht="15" customHeight="1" x14ac:dyDescent="0.25">
      <c r="A377" s="1190"/>
      <c r="B377" s="1190"/>
      <c r="C377" s="1197" t="s">
        <v>78</v>
      </c>
      <c r="D377" s="1196">
        <v>0</v>
      </c>
      <c r="E377" s="1196">
        <v>35000000</v>
      </c>
      <c r="F377" s="1196">
        <v>35000000</v>
      </c>
      <c r="G377" s="1196">
        <v>35000000</v>
      </c>
      <c r="H377" s="1190"/>
      <c r="I377" s="1190"/>
      <c r="J377" s="1190"/>
      <c r="K377" s="1190"/>
    </row>
    <row r="378" spans="1:11" ht="15" customHeight="1" x14ac:dyDescent="0.25">
      <c r="A378" s="1190"/>
      <c r="B378" s="1190"/>
      <c r="C378" s="1197" t="s">
        <v>72</v>
      </c>
      <c r="D378" s="1196">
        <v>0</v>
      </c>
      <c r="E378" s="1196">
        <v>35000000</v>
      </c>
      <c r="F378" s="1196">
        <v>35000000</v>
      </c>
      <c r="G378" s="1196">
        <v>35000000</v>
      </c>
      <c r="H378" s="1190"/>
      <c r="I378" s="1190"/>
      <c r="J378" s="1190"/>
      <c r="K378" s="1190"/>
    </row>
    <row r="379" spans="1:11" ht="15" customHeight="1" x14ac:dyDescent="0.25">
      <c r="A379" s="1190"/>
      <c r="B379" s="1190"/>
      <c r="C379" s="1197" t="s">
        <v>73</v>
      </c>
      <c r="D379" s="1196">
        <v>0</v>
      </c>
      <c r="E379" s="1196">
        <v>0</v>
      </c>
      <c r="F379" s="1196">
        <v>0</v>
      </c>
      <c r="G379" s="1196">
        <v>0</v>
      </c>
      <c r="H379" s="1190"/>
      <c r="I379" s="1190"/>
      <c r="J379" s="1190"/>
      <c r="K379" s="1190"/>
    </row>
    <row r="380" spans="1:11" ht="15" customHeight="1" x14ac:dyDescent="0.25">
      <c r="A380" s="1190"/>
      <c r="B380" s="1190"/>
      <c r="C380" s="1197" t="s">
        <v>79</v>
      </c>
      <c r="D380" s="1196">
        <v>0</v>
      </c>
      <c r="E380" s="1196">
        <v>0</v>
      </c>
      <c r="F380" s="1196">
        <v>0</v>
      </c>
      <c r="G380" s="1196">
        <v>0</v>
      </c>
      <c r="H380" s="1190"/>
      <c r="I380" s="1190"/>
      <c r="J380" s="1190"/>
      <c r="K380" s="1190"/>
    </row>
    <row r="381" spans="1:11" ht="15" customHeight="1" x14ac:dyDescent="0.25">
      <c r="A381" s="1190"/>
      <c r="B381" s="1190"/>
      <c r="C381" s="1197" t="s">
        <v>72</v>
      </c>
      <c r="D381" s="1196">
        <v>0</v>
      </c>
      <c r="E381" s="1196">
        <v>0</v>
      </c>
      <c r="F381" s="1196">
        <v>0</v>
      </c>
      <c r="G381" s="1196">
        <v>0</v>
      </c>
      <c r="H381" s="1190"/>
      <c r="I381" s="1190"/>
      <c r="J381" s="1190"/>
      <c r="K381" s="1190"/>
    </row>
    <row r="382" spans="1:11" ht="15" customHeight="1" x14ac:dyDescent="0.25">
      <c r="A382" s="1190"/>
      <c r="B382" s="1190"/>
      <c r="C382" s="1197" t="s">
        <v>73</v>
      </c>
      <c r="D382" s="1196">
        <v>0</v>
      </c>
      <c r="E382" s="1196">
        <v>0</v>
      </c>
      <c r="F382" s="1196">
        <v>0</v>
      </c>
      <c r="G382" s="1196">
        <v>0</v>
      </c>
      <c r="H382" s="1190"/>
      <c r="I382" s="1190"/>
      <c r="J382" s="1190"/>
      <c r="K382" s="1190"/>
    </row>
    <row r="383" spans="1:11" ht="15" customHeight="1" x14ac:dyDescent="0.25">
      <c r="A383" s="1190"/>
      <c r="B383" s="1190"/>
      <c r="C383" s="1197" t="s">
        <v>80</v>
      </c>
      <c r="D383" s="1196">
        <v>0</v>
      </c>
      <c r="E383" s="1196">
        <v>0</v>
      </c>
      <c r="F383" s="1196">
        <v>0</v>
      </c>
      <c r="G383" s="1196">
        <v>0</v>
      </c>
      <c r="H383" s="1190"/>
      <c r="I383" s="1190"/>
      <c r="J383" s="1190"/>
      <c r="K383" s="1190"/>
    </row>
    <row r="384" spans="1:11" ht="15" customHeight="1" x14ac:dyDescent="0.25">
      <c r="A384" s="1190"/>
      <c r="B384" s="1190"/>
      <c r="C384" s="1197" t="s">
        <v>72</v>
      </c>
      <c r="D384" s="1196">
        <v>0</v>
      </c>
      <c r="E384" s="1196">
        <v>0</v>
      </c>
      <c r="F384" s="1196">
        <v>0</v>
      </c>
      <c r="G384" s="1196">
        <v>0</v>
      </c>
      <c r="H384" s="1190"/>
      <c r="I384" s="1190"/>
      <c r="J384" s="1190"/>
      <c r="K384" s="1190"/>
    </row>
    <row r="385" spans="1:11" ht="15" customHeight="1" x14ac:dyDescent="0.25">
      <c r="A385" s="1190"/>
      <c r="B385" s="1190"/>
      <c r="C385" s="1197" t="s">
        <v>81</v>
      </c>
      <c r="D385" s="1196">
        <v>0</v>
      </c>
      <c r="E385" s="1196">
        <v>0</v>
      </c>
      <c r="F385" s="1196">
        <v>0</v>
      </c>
      <c r="G385" s="1196">
        <v>0</v>
      </c>
      <c r="H385" s="1190"/>
      <c r="I385" s="1190"/>
      <c r="J385" s="1190"/>
      <c r="K385" s="1190"/>
    </row>
    <row r="386" spans="1:11" ht="15" customHeight="1" x14ac:dyDescent="0.25">
      <c r="A386" s="1190"/>
      <c r="B386" s="1190"/>
      <c r="C386" s="1197" t="s">
        <v>82</v>
      </c>
      <c r="D386" s="1196">
        <v>0</v>
      </c>
      <c r="E386" s="1196">
        <v>0</v>
      </c>
      <c r="F386" s="1196">
        <v>0</v>
      </c>
      <c r="G386" s="1196">
        <v>0</v>
      </c>
      <c r="H386" s="1190"/>
      <c r="I386" s="1190"/>
      <c r="J386" s="1190"/>
      <c r="K386" s="1190"/>
    </row>
    <row r="387" spans="1:11" ht="15" customHeight="1" x14ac:dyDescent="0.25">
      <c r="A387" s="1190"/>
      <c r="B387" s="1190"/>
      <c r="C387" s="1197" t="s">
        <v>83</v>
      </c>
      <c r="D387" s="1196">
        <v>0</v>
      </c>
      <c r="E387" s="1196">
        <v>0</v>
      </c>
      <c r="F387" s="1196">
        <v>0</v>
      </c>
      <c r="G387" s="1196">
        <v>0</v>
      </c>
      <c r="H387" s="1190"/>
      <c r="I387" s="1190"/>
      <c r="J387" s="1190"/>
      <c r="K387" s="1190"/>
    </row>
    <row r="388" spans="1:11" ht="15" customHeight="1" x14ac:dyDescent="0.25">
      <c r="A388" s="1190"/>
      <c r="B388" s="1190"/>
      <c r="C388" s="1197" t="s">
        <v>84</v>
      </c>
      <c r="D388" s="1196">
        <v>0</v>
      </c>
      <c r="E388" s="1196">
        <v>0</v>
      </c>
      <c r="F388" s="1196">
        <v>0</v>
      </c>
      <c r="G388" s="1196">
        <v>0</v>
      </c>
      <c r="H388" s="1190"/>
      <c r="I388" s="1190"/>
      <c r="J388" s="1190"/>
      <c r="K388" s="1190"/>
    </row>
    <row r="389" spans="1:11" ht="15" customHeight="1" x14ac:dyDescent="0.25">
      <c r="A389" s="1190"/>
      <c r="B389" s="1190"/>
      <c r="C389" s="1197" t="s">
        <v>85</v>
      </c>
      <c r="D389" s="1196">
        <v>0</v>
      </c>
      <c r="E389" s="1196">
        <v>50000000</v>
      </c>
      <c r="F389" s="1196">
        <v>30000000</v>
      </c>
      <c r="G389" s="1196">
        <v>30000000</v>
      </c>
      <c r="H389" s="1190"/>
      <c r="I389" s="1190"/>
      <c r="J389" s="1190"/>
      <c r="K389" s="1190"/>
    </row>
    <row r="390" spans="1:11" ht="15" customHeight="1" x14ac:dyDescent="0.25">
      <c r="A390" s="1190"/>
      <c r="B390" s="1190"/>
      <c r="C390" s="1197" t="s">
        <v>72</v>
      </c>
      <c r="D390" s="1196">
        <v>0</v>
      </c>
      <c r="E390" s="1196">
        <v>50000000</v>
      </c>
      <c r="F390" s="1196">
        <v>30000000</v>
      </c>
      <c r="G390" s="1196">
        <v>30000000</v>
      </c>
      <c r="H390" s="1190"/>
      <c r="I390" s="1190"/>
      <c r="J390" s="1190"/>
      <c r="K390" s="1190"/>
    </row>
    <row r="391" spans="1:11" ht="15" customHeight="1" x14ac:dyDescent="0.25">
      <c r="A391" s="1190"/>
      <c r="B391" s="1190"/>
      <c r="C391" s="1197" t="s">
        <v>81</v>
      </c>
      <c r="D391" s="1196">
        <v>0</v>
      </c>
      <c r="E391" s="1196">
        <v>0</v>
      </c>
      <c r="F391" s="1196">
        <v>0</v>
      </c>
      <c r="G391" s="1196">
        <v>0</v>
      </c>
      <c r="H391" s="1190"/>
      <c r="I391" s="1190"/>
      <c r="J391" s="1190"/>
      <c r="K391" s="1190"/>
    </row>
    <row r="392" spans="1:11" ht="15" customHeight="1" x14ac:dyDescent="0.25">
      <c r="A392" s="1190"/>
      <c r="B392" s="1190"/>
      <c r="C392" s="1197" t="s">
        <v>82</v>
      </c>
      <c r="D392" s="1196">
        <v>0</v>
      </c>
      <c r="E392" s="1196">
        <v>0</v>
      </c>
      <c r="F392" s="1196">
        <v>0</v>
      </c>
      <c r="G392" s="1196">
        <v>0</v>
      </c>
      <c r="H392" s="1190"/>
      <c r="I392" s="1190"/>
      <c r="J392" s="1190"/>
      <c r="K392" s="1190"/>
    </row>
    <row r="393" spans="1:11" ht="15" customHeight="1" x14ac:dyDescent="0.25">
      <c r="A393" s="1190"/>
      <c r="B393" s="1190"/>
      <c r="C393" s="1197" t="s">
        <v>83</v>
      </c>
      <c r="D393" s="1196">
        <v>0</v>
      </c>
      <c r="E393" s="1196">
        <v>0</v>
      </c>
      <c r="F393" s="1196">
        <v>0</v>
      </c>
      <c r="G393" s="1196">
        <v>0</v>
      </c>
      <c r="H393" s="1190"/>
      <c r="I393" s="1190"/>
      <c r="J393" s="1190"/>
      <c r="K393" s="1190"/>
    </row>
    <row r="394" spans="1:11" ht="15" customHeight="1" x14ac:dyDescent="0.25">
      <c r="A394" s="1190"/>
      <c r="B394" s="1190"/>
      <c r="C394" s="1197" t="s">
        <v>84</v>
      </c>
      <c r="D394" s="1196">
        <v>0</v>
      </c>
      <c r="E394" s="1196">
        <v>0</v>
      </c>
      <c r="F394" s="1196">
        <v>0</v>
      </c>
      <c r="G394" s="1196">
        <v>0</v>
      </c>
      <c r="H394" s="1190"/>
      <c r="I394" s="1190"/>
      <c r="J394" s="1190"/>
      <c r="K394" s="1190"/>
    </row>
    <row r="395" spans="1:11" ht="15" customHeight="1" x14ac:dyDescent="0.25">
      <c r="A395" s="1190"/>
      <c r="B395" s="1190"/>
      <c r="C395" s="1197" t="s">
        <v>86</v>
      </c>
      <c r="D395" s="1196">
        <v>0</v>
      </c>
      <c r="E395" s="1196">
        <v>0</v>
      </c>
      <c r="F395" s="1196">
        <v>0</v>
      </c>
      <c r="G395" s="1196">
        <v>0</v>
      </c>
      <c r="H395" s="1190"/>
      <c r="I395" s="1190"/>
      <c r="J395" s="1190"/>
      <c r="K395" s="1190"/>
    </row>
    <row r="396" spans="1:11" ht="15" customHeight="1" x14ac:dyDescent="0.25">
      <c r="A396" s="1190"/>
      <c r="B396" s="1190"/>
      <c r="C396" s="1197" t="s">
        <v>72</v>
      </c>
      <c r="D396" s="1196">
        <v>0</v>
      </c>
      <c r="E396" s="1196">
        <v>0</v>
      </c>
      <c r="F396" s="1196">
        <v>0</v>
      </c>
      <c r="G396" s="1196">
        <v>0</v>
      </c>
      <c r="H396" s="1190"/>
      <c r="I396" s="1190"/>
      <c r="J396" s="1190"/>
      <c r="K396" s="1190"/>
    </row>
    <row r="397" spans="1:11" ht="15" customHeight="1" x14ac:dyDescent="0.25">
      <c r="A397" s="1190"/>
      <c r="B397" s="1190"/>
      <c r="C397" s="1197" t="s">
        <v>81</v>
      </c>
      <c r="D397" s="1196">
        <v>0</v>
      </c>
      <c r="E397" s="1196">
        <v>0</v>
      </c>
      <c r="F397" s="1196">
        <v>0</v>
      </c>
      <c r="G397" s="1196">
        <v>0</v>
      </c>
      <c r="H397" s="1190"/>
      <c r="I397" s="1190"/>
      <c r="J397" s="1190"/>
      <c r="K397" s="1190"/>
    </row>
    <row r="398" spans="1:11" ht="15" customHeight="1" x14ac:dyDescent="0.25">
      <c r="A398" s="1190"/>
      <c r="B398" s="1190"/>
      <c r="C398" s="1197" t="s">
        <v>82</v>
      </c>
      <c r="D398" s="1196">
        <v>0</v>
      </c>
      <c r="E398" s="1196">
        <v>0</v>
      </c>
      <c r="F398" s="1196">
        <v>0</v>
      </c>
      <c r="G398" s="1196">
        <v>0</v>
      </c>
      <c r="H398" s="1190"/>
      <c r="I398" s="1190"/>
      <c r="J398" s="1190"/>
      <c r="K398" s="1190"/>
    </row>
    <row r="399" spans="1:11" ht="15" customHeight="1" x14ac:dyDescent="0.25">
      <c r="A399" s="1190"/>
      <c r="B399" s="1190"/>
      <c r="C399" s="1197" t="s">
        <v>83</v>
      </c>
      <c r="D399" s="1196">
        <v>0</v>
      </c>
      <c r="E399" s="1196">
        <v>0</v>
      </c>
      <c r="F399" s="1196">
        <v>0</v>
      </c>
      <c r="G399" s="1196">
        <v>0</v>
      </c>
      <c r="H399" s="1190"/>
      <c r="I399" s="1190"/>
      <c r="J399" s="1190"/>
      <c r="K399" s="1190"/>
    </row>
    <row r="400" spans="1:11" ht="15" customHeight="1" x14ac:dyDescent="0.25">
      <c r="A400" s="1190"/>
      <c r="B400" s="1190"/>
      <c r="C400" s="1197" t="s">
        <v>84</v>
      </c>
      <c r="D400" s="1196">
        <v>0</v>
      </c>
      <c r="E400" s="1196">
        <v>0</v>
      </c>
      <c r="F400" s="1196">
        <v>0</v>
      </c>
      <c r="G400" s="1196">
        <v>0</v>
      </c>
      <c r="H400" s="1190"/>
      <c r="I400" s="1190"/>
      <c r="J400" s="1190"/>
      <c r="K400" s="1190"/>
    </row>
    <row r="401" spans="1:11" ht="15" customHeight="1" x14ac:dyDescent="0.25">
      <c r="A401" s="1190"/>
      <c r="B401" s="1190"/>
      <c r="C401" s="1197" t="s">
        <v>87</v>
      </c>
      <c r="D401" s="1196">
        <v>0</v>
      </c>
      <c r="E401" s="1196">
        <v>0</v>
      </c>
      <c r="F401" s="1196">
        <v>0</v>
      </c>
      <c r="G401" s="1196">
        <v>0</v>
      </c>
      <c r="H401" s="1190"/>
      <c r="I401" s="1190"/>
      <c r="J401" s="1190"/>
      <c r="K401" s="1190"/>
    </row>
    <row r="402" spans="1:11" ht="15" customHeight="1" x14ac:dyDescent="0.25">
      <c r="A402" s="1190"/>
      <c r="B402" s="1190"/>
      <c r="C402" s="1197" t="s">
        <v>88</v>
      </c>
      <c r="D402" s="1196">
        <v>0</v>
      </c>
      <c r="E402" s="1196">
        <v>0</v>
      </c>
      <c r="F402" s="1196">
        <v>0</v>
      </c>
      <c r="G402" s="1196">
        <v>0</v>
      </c>
      <c r="H402" s="1190"/>
      <c r="I402" s="1190"/>
      <c r="J402" s="1190"/>
      <c r="K402" s="1190"/>
    </row>
    <row r="403" spans="1:11" ht="20.100000000000001" customHeight="1" x14ac:dyDescent="0.25">
      <c r="A403" s="1190"/>
      <c r="B403" s="1190"/>
      <c r="C403" s="1195" t="s">
        <v>53</v>
      </c>
      <c r="D403" s="1190"/>
      <c r="E403" s="1190"/>
      <c r="F403" s="1190"/>
      <c r="G403" s="1190"/>
      <c r="H403" s="1190"/>
      <c r="I403" s="1190"/>
      <c r="J403" s="1190"/>
      <c r="K403" s="1190"/>
    </row>
    <row r="404" spans="1:11" ht="20.100000000000001" customHeight="1" x14ac:dyDescent="0.25">
      <c r="A404" s="1194" t="s">
        <v>158</v>
      </c>
      <c r="B404" s="1188" t="s">
        <v>159</v>
      </c>
      <c r="C404" s="1188" t="s">
        <v>53</v>
      </c>
      <c r="D404" s="1190"/>
      <c r="E404" s="1192" t="s">
        <v>53</v>
      </c>
      <c r="F404" s="1188" t="s">
        <v>159</v>
      </c>
      <c r="G404" s="1188" t="s">
        <v>53</v>
      </c>
      <c r="H404" s="1193" t="s">
        <v>53</v>
      </c>
      <c r="I404" s="1192" t="s">
        <v>53</v>
      </c>
      <c r="J404" s="1188" t="s">
        <v>159</v>
      </c>
      <c r="K404" s="1188" t="s">
        <v>53</v>
      </c>
    </row>
    <row r="405" spans="1:11" ht="20.100000000000001" customHeight="1" x14ac:dyDescent="0.25">
      <c r="A405" s="1191" t="s">
        <v>160</v>
      </c>
      <c r="B405" s="1188" t="s">
        <v>161</v>
      </c>
      <c r="C405" s="1188" t="s">
        <v>53</v>
      </c>
      <c r="D405" s="1190"/>
      <c r="E405" s="1191" t="s">
        <v>162</v>
      </c>
      <c r="F405" s="1188" t="s">
        <v>161</v>
      </c>
      <c r="G405" s="1188" t="s">
        <v>53</v>
      </c>
      <c r="H405" s="1190"/>
      <c r="I405" s="1191" t="s">
        <v>163</v>
      </c>
      <c r="J405" s="1188" t="s">
        <v>161</v>
      </c>
      <c r="K405" s="1188" t="s">
        <v>53</v>
      </c>
    </row>
    <row r="406" spans="1:11" ht="20.100000000000001" customHeight="1" x14ac:dyDescent="0.25">
      <c r="A406" s="1189" t="s">
        <v>53</v>
      </c>
      <c r="B406" s="1188" t="s">
        <v>164</v>
      </c>
      <c r="C406" s="1188" t="s">
        <v>53</v>
      </c>
      <c r="D406" s="1190"/>
      <c r="E406" s="1189" t="s">
        <v>53</v>
      </c>
      <c r="F406" s="1188" t="s">
        <v>164</v>
      </c>
      <c r="G406" s="1188" t="s">
        <v>53</v>
      </c>
      <c r="H406" s="1190"/>
      <c r="I406" s="1189" t="s">
        <v>53</v>
      </c>
      <c r="J406" s="1188" t="s">
        <v>164</v>
      </c>
      <c r="K406" s="1188" t="s">
        <v>53</v>
      </c>
    </row>
  </sheetData>
  <mergeCells count="43">
    <mergeCell ref="C1:G1"/>
    <mergeCell ref="C2:G2"/>
    <mergeCell ref="D3:G3"/>
    <mergeCell ref="D4:G4"/>
    <mergeCell ref="D5:G5"/>
    <mergeCell ref="D130:G130"/>
    <mergeCell ref="D131:G131"/>
    <mergeCell ref="D132:G132"/>
    <mergeCell ref="C141:G141"/>
    <mergeCell ref="D6:G6"/>
    <mergeCell ref="D7:G7"/>
    <mergeCell ref="C8:G8"/>
    <mergeCell ref="C9:G9"/>
    <mergeCell ref="D10:G10"/>
    <mergeCell ref="D11:G11"/>
    <mergeCell ref="C16:G16"/>
    <mergeCell ref="D17:G17"/>
    <mergeCell ref="D18:G18"/>
    <mergeCell ref="D19:G19"/>
    <mergeCell ref="D244:G244"/>
    <mergeCell ref="D245:G245"/>
    <mergeCell ref="D246:G246"/>
    <mergeCell ref="C255:G255"/>
    <mergeCell ref="D20:G20"/>
    <mergeCell ref="C29:G29"/>
    <mergeCell ref="D74:G74"/>
    <mergeCell ref="D75:G75"/>
    <mergeCell ref="D76:G76"/>
    <mergeCell ref="C85:G85"/>
    <mergeCell ref="C186:G186"/>
    <mergeCell ref="D187:G187"/>
    <mergeCell ref="D188:G188"/>
    <mergeCell ref="D189:G189"/>
    <mergeCell ref="D190:G190"/>
    <mergeCell ref="C199:G199"/>
    <mergeCell ref="D305:G305"/>
    <mergeCell ref="D306:G306"/>
    <mergeCell ref="C315:G315"/>
    <mergeCell ref="D300:G300"/>
    <mergeCell ref="D301:G301"/>
    <mergeCell ref="C302:G302"/>
    <mergeCell ref="D303:G303"/>
    <mergeCell ref="D304:G304"/>
  </mergeCells>
  <pageMargins left="0" right="0" top="0" bottom="0" header="0" footer="0"/>
  <pageSetup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8C6E-C3FF-4BF6-B8B4-171A911B54C0}">
  <dimension ref="A1:Q2199"/>
  <sheetViews>
    <sheetView topLeftCell="B18" workbookViewId="0">
      <selection activeCell="B2061" sqref="B2061:F2061"/>
    </sheetView>
  </sheetViews>
  <sheetFormatPr defaultRowHeight="15" x14ac:dyDescent="0.25"/>
  <cols>
    <col min="1" max="1" width="10.5703125" style="153" hidden="1" customWidth="1"/>
    <col min="2" max="2" width="51" style="153" customWidth="1"/>
    <col min="3" max="3" width="46.42578125" style="153" customWidth="1"/>
    <col min="4" max="4" width="20.140625" style="153" customWidth="1"/>
    <col min="5" max="5" width="20.85546875" style="153" customWidth="1"/>
    <col min="6" max="6" width="70.85546875" style="153" customWidth="1"/>
    <col min="7" max="7" width="14.28515625" style="267" customWidth="1"/>
    <col min="8" max="8" width="11" style="267" bestFit="1" customWidth="1"/>
    <col min="9" max="9" width="15.85546875" style="267" customWidth="1"/>
    <col min="10" max="11" width="9.140625" style="267"/>
    <col min="12" max="12" width="13" style="267" customWidth="1"/>
    <col min="13" max="13" width="12.7109375" style="267" customWidth="1"/>
    <col min="14" max="14" width="12.28515625" style="267" customWidth="1"/>
    <col min="15" max="15" width="10.85546875" style="267" customWidth="1"/>
    <col min="16" max="17" width="9.140625" style="267"/>
    <col min="18" max="16384" width="9.140625" style="153"/>
  </cols>
  <sheetData>
    <row r="1" spans="1:6" ht="15.75" x14ac:dyDescent="0.25">
      <c r="A1" s="186"/>
      <c r="B1" s="722" t="s">
        <v>1788</v>
      </c>
      <c r="C1" s="186"/>
      <c r="D1" s="186"/>
      <c r="E1" s="186"/>
      <c r="F1" s="186"/>
    </row>
    <row r="2" spans="1:6" ht="18" customHeight="1" x14ac:dyDescent="0.25">
      <c r="A2" s="2047" t="s">
        <v>726</v>
      </c>
      <c r="B2" s="2047"/>
      <c r="C2" s="2047"/>
      <c r="D2" s="2047"/>
      <c r="E2" s="2047"/>
      <c r="F2" s="2047"/>
    </row>
    <row r="3" spans="1:6" ht="18" customHeight="1" thickBot="1" x14ac:dyDescent="0.3">
      <c r="A3" s="226"/>
      <c r="B3" s="2048" t="s">
        <v>1787</v>
      </c>
      <c r="C3" s="2048"/>
      <c r="D3" s="2048"/>
      <c r="E3" s="2048"/>
      <c r="F3" s="2048"/>
    </row>
    <row r="4" spans="1:6" ht="16.5" thickBot="1" x14ac:dyDescent="0.3">
      <c r="A4" s="186"/>
      <c r="B4" s="721"/>
      <c r="C4" s="720"/>
      <c r="D4" s="720"/>
      <c r="E4" s="720"/>
      <c r="F4" s="719"/>
    </row>
    <row r="5" spans="1:6" ht="19.5" thickBot="1" x14ac:dyDescent="0.3">
      <c r="A5" s="186"/>
      <c r="B5" s="718" t="s">
        <v>6</v>
      </c>
      <c r="C5" s="2049" t="s">
        <v>1785</v>
      </c>
      <c r="D5" s="2049"/>
      <c r="E5" s="2049"/>
      <c r="F5" s="2050"/>
    </row>
    <row r="6" spans="1:6" ht="19.5" thickBot="1" x14ac:dyDescent="0.3">
      <c r="A6" s="186"/>
      <c r="B6" s="718" t="s">
        <v>8</v>
      </c>
      <c r="C6" s="2051" t="s">
        <v>1786</v>
      </c>
      <c r="D6" s="2052"/>
      <c r="E6" s="2052"/>
      <c r="F6" s="2053"/>
    </row>
    <row r="7" spans="1:6" ht="19.5" thickBot="1" x14ac:dyDescent="0.3">
      <c r="A7" s="186"/>
      <c r="B7" s="718" t="s">
        <v>10</v>
      </c>
      <c r="C7" s="2044" t="s">
        <v>723</v>
      </c>
      <c r="D7" s="2045"/>
      <c r="E7" s="2045"/>
      <c r="F7" s="2054"/>
    </row>
    <row r="8" spans="1:6" ht="19.5" thickBot="1" x14ac:dyDescent="0.35">
      <c r="A8" s="186"/>
      <c r="B8" s="2055" t="s">
        <v>12</v>
      </c>
      <c r="C8" s="2056"/>
      <c r="D8" s="2056"/>
      <c r="E8" s="2056"/>
      <c r="F8" s="2057"/>
    </row>
    <row r="9" spans="1:6" ht="16.5" thickBot="1" x14ac:dyDescent="0.3">
      <c r="A9" s="186"/>
      <c r="B9" s="2058" t="s">
        <v>1785</v>
      </c>
      <c r="C9" s="2059"/>
      <c r="D9" s="2059"/>
      <c r="E9" s="2059"/>
      <c r="F9" s="2060"/>
    </row>
    <row r="10" spans="1:6" ht="36.75" customHeight="1" thickBot="1" x14ac:dyDescent="0.3">
      <c r="A10" s="186"/>
      <c r="B10" s="2058"/>
      <c r="C10" s="2059"/>
      <c r="D10" s="2059"/>
      <c r="E10" s="2059"/>
      <c r="F10" s="2060"/>
    </row>
    <row r="11" spans="1:6" ht="132" customHeight="1" thickBot="1" x14ac:dyDescent="0.3">
      <c r="A11" s="186"/>
      <c r="B11" s="717" t="s">
        <v>14</v>
      </c>
      <c r="C11" s="2061" t="s">
        <v>1784</v>
      </c>
      <c r="D11" s="2062"/>
      <c r="E11" s="2062"/>
      <c r="F11" s="2063"/>
    </row>
    <row r="12" spans="1:6" ht="23.25" customHeight="1" x14ac:dyDescent="0.25">
      <c r="A12" s="186"/>
      <c r="B12" s="2014" t="s">
        <v>16</v>
      </c>
      <c r="C12" s="213">
        <v>2026</v>
      </c>
      <c r="D12" s="213">
        <v>2027</v>
      </c>
      <c r="E12" s="213">
        <v>2028</v>
      </c>
      <c r="F12" s="583">
        <v>2029</v>
      </c>
    </row>
    <row r="13" spans="1:6" ht="16.5" thickBot="1" x14ac:dyDescent="0.3">
      <c r="A13" s="186"/>
      <c r="B13" s="2064"/>
      <c r="C13" s="561" t="s">
        <v>17</v>
      </c>
      <c r="D13" s="561" t="s">
        <v>18</v>
      </c>
      <c r="E13" s="561" t="s">
        <v>18</v>
      </c>
      <c r="F13" s="716" t="s">
        <v>18</v>
      </c>
    </row>
    <row r="14" spans="1:6" ht="30.75" thickBot="1" x14ac:dyDescent="0.3">
      <c r="A14" s="186"/>
      <c r="B14" s="715" t="s">
        <v>1783</v>
      </c>
      <c r="C14" s="707">
        <v>3434799</v>
      </c>
      <c r="D14" s="706">
        <v>0.2</v>
      </c>
      <c r="E14" s="706">
        <v>0.2</v>
      </c>
      <c r="F14" s="705">
        <v>0.2</v>
      </c>
    </row>
    <row r="15" spans="1:6" ht="63.75" thickBot="1" x14ac:dyDescent="0.3">
      <c r="A15" s="186"/>
      <c r="B15" s="714" t="s">
        <v>1782</v>
      </c>
      <c r="C15" s="713">
        <v>400000</v>
      </c>
      <c r="D15" s="706">
        <v>1</v>
      </c>
      <c r="E15" s="706">
        <v>1</v>
      </c>
      <c r="F15" s="705">
        <v>1</v>
      </c>
    </row>
    <row r="16" spans="1:6" ht="48" thickBot="1" x14ac:dyDescent="0.3">
      <c r="A16" s="186"/>
      <c r="B16" s="714" t="s">
        <v>1781</v>
      </c>
      <c r="C16" s="713">
        <v>125590</v>
      </c>
      <c r="D16" s="706">
        <v>0.3</v>
      </c>
      <c r="E16" s="706">
        <v>0.3</v>
      </c>
      <c r="F16" s="705">
        <v>0.3</v>
      </c>
    </row>
    <row r="17" spans="1:9" ht="160.5" customHeight="1" thickBot="1" x14ac:dyDescent="0.3">
      <c r="A17" s="186"/>
      <c r="B17" s="714" t="s">
        <v>1780</v>
      </c>
      <c r="C17" s="713">
        <v>2375500</v>
      </c>
      <c r="D17" s="706">
        <v>0.3</v>
      </c>
      <c r="E17" s="706">
        <v>0.5</v>
      </c>
      <c r="F17" s="705">
        <v>0.2</v>
      </c>
    </row>
    <row r="18" spans="1:9" ht="16.5" thickBot="1" x14ac:dyDescent="0.3">
      <c r="A18" s="186"/>
      <c r="B18" s="585"/>
      <c r="C18" s="712"/>
      <c r="D18" s="712"/>
      <c r="E18" s="712"/>
      <c r="F18" s="711"/>
    </row>
    <row r="19" spans="1:9" ht="121.5" customHeight="1" thickBot="1" x14ac:dyDescent="0.3">
      <c r="A19" s="186"/>
      <c r="B19" s="578" t="s">
        <v>718</v>
      </c>
      <c r="C19" s="2034" t="s">
        <v>1779</v>
      </c>
      <c r="D19" s="2035"/>
      <c r="E19" s="2035"/>
      <c r="F19" s="2036"/>
    </row>
    <row r="20" spans="1:9" ht="39.75" customHeight="1" thickBot="1" x14ac:dyDescent="0.3">
      <c r="A20" s="186"/>
      <c r="B20" s="2040" t="s">
        <v>1778</v>
      </c>
      <c r="C20" s="1960"/>
      <c r="D20" s="1960"/>
      <c r="E20" s="1960"/>
      <c r="F20" s="2021"/>
      <c r="G20" s="710"/>
      <c r="I20" s="710"/>
    </row>
    <row r="21" spans="1:9" ht="152.25" customHeight="1" thickBot="1" x14ac:dyDescent="0.3">
      <c r="A21" s="186"/>
      <c r="B21" s="585" t="s">
        <v>1777</v>
      </c>
      <c r="C21" s="707">
        <v>590000</v>
      </c>
      <c r="D21" s="706">
        <v>0.44700000000000001</v>
      </c>
      <c r="E21" s="706">
        <v>0.40600000000000003</v>
      </c>
      <c r="F21" s="705">
        <v>0.14349999999999999</v>
      </c>
      <c r="G21" s="704"/>
    </row>
    <row r="22" spans="1:9" ht="105.75" customHeight="1" thickBot="1" x14ac:dyDescent="0.3">
      <c r="A22" s="186"/>
      <c r="B22" s="578" t="s">
        <v>712</v>
      </c>
      <c r="C22" s="2041" t="s">
        <v>1776</v>
      </c>
      <c r="D22" s="2042"/>
      <c r="E22" s="2042"/>
      <c r="F22" s="2043"/>
      <c r="G22" s="704"/>
    </row>
    <row r="23" spans="1:9" ht="38.25" customHeight="1" thickBot="1" x14ac:dyDescent="0.3">
      <c r="A23" s="186"/>
      <c r="B23" s="2044" t="s">
        <v>26</v>
      </c>
      <c r="C23" s="2045"/>
      <c r="D23" s="2045"/>
      <c r="E23" s="2045"/>
      <c r="F23" s="2046"/>
      <c r="G23" s="704"/>
    </row>
    <row r="24" spans="1:9" ht="81.75" customHeight="1" thickBot="1" x14ac:dyDescent="0.3">
      <c r="A24" s="186"/>
      <c r="B24" s="709" t="s">
        <v>1775</v>
      </c>
      <c r="C24" s="707"/>
      <c r="D24" s="706"/>
      <c r="E24" s="706">
        <v>0.1</v>
      </c>
      <c r="F24" s="705">
        <v>0.25</v>
      </c>
      <c r="G24" s="704"/>
    </row>
    <row r="25" spans="1:9" ht="97.5" customHeight="1" thickBot="1" x14ac:dyDescent="0.3">
      <c r="A25" s="186"/>
      <c r="B25" s="638" t="s">
        <v>1774</v>
      </c>
      <c r="C25" s="707"/>
      <c r="D25" s="706"/>
      <c r="E25" s="706">
        <v>0.1</v>
      </c>
      <c r="F25" s="705">
        <v>0.3</v>
      </c>
      <c r="G25" s="704"/>
    </row>
    <row r="26" spans="1:9" ht="94.5" customHeight="1" thickBot="1" x14ac:dyDescent="0.3">
      <c r="A26" s="186"/>
      <c r="B26" s="708" t="s">
        <v>1773</v>
      </c>
      <c r="C26" s="707"/>
      <c r="D26" s="706"/>
      <c r="E26" s="706">
        <v>0.1</v>
      </c>
      <c r="F26" s="705">
        <v>0.1</v>
      </c>
      <c r="G26" s="704"/>
    </row>
    <row r="27" spans="1:9" ht="24" customHeight="1" thickBot="1" x14ac:dyDescent="0.3">
      <c r="A27" s="186"/>
      <c r="B27" s="2026" t="s">
        <v>1324</v>
      </c>
      <c r="C27" s="1969"/>
      <c r="D27" s="1969"/>
      <c r="E27" s="1969"/>
      <c r="F27" s="2027"/>
    </row>
    <row r="28" spans="1:9" ht="16.5" thickBot="1" x14ac:dyDescent="0.3">
      <c r="A28" s="186"/>
      <c r="B28" s="2026" t="s">
        <v>705</v>
      </c>
      <c r="C28" s="1969"/>
      <c r="D28" s="1969"/>
      <c r="E28" s="1969"/>
      <c r="F28" s="2027"/>
    </row>
    <row r="29" spans="1:9" ht="18.75" customHeight="1" thickBot="1" x14ac:dyDescent="0.3">
      <c r="A29" s="186"/>
      <c r="B29" s="589" t="s">
        <v>702</v>
      </c>
      <c r="C29" s="2034" t="s">
        <v>1772</v>
      </c>
      <c r="D29" s="2035"/>
      <c r="E29" s="2035"/>
      <c r="F29" s="2036"/>
    </row>
    <row r="30" spans="1:9" ht="56.25" customHeight="1" thickBot="1" x14ac:dyDescent="0.3">
      <c r="A30" s="186"/>
      <c r="B30" s="585" t="s">
        <v>666</v>
      </c>
      <c r="C30" s="2037" t="s">
        <v>1771</v>
      </c>
      <c r="D30" s="2038"/>
      <c r="E30" s="2038"/>
      <c r="F30" s="2039"/>
    </row>
    <row r="31" spans="1:9" ht="32.25" customHeight="1" thickBot="1" x14ac:dyDescent="0.3">
      <c r="A31" s="186"/>
      <c r="B31" s="585" t="s">
        <v>50</v>
      </c>
      <c r="C31" s="1962" t="s">
        <v>1770</v>
      </c>
      <c r="D31" s="1963"/>
      <c r="E31" s="1963"/>
      <c r="F31" s="2019"/>
    </row>
    <row r="32" spans="1:9" ht="12.75" customHeight="1" x14ac:dyDescent="0.25">
      <c r="A32" s="186"/>
      <c r="B32" s="2014"/>
      <c r="C32" s="213">
        <v>2026</v>
      </c>
      <c r="D32" s="213">
        <v>2027</v>
      </c>
      <c r="E32" s="213">
        <v>2028</v>
      </c>
      <c r="F32" s="583">
        <v>2029</v>
      </c>
    </row>
    <row r="33" spans="1:10" ht="19.5" customHeight="1" thickBot="1" x14ac:dyDescent="0.3">
      <c r="A33" s="186"/>
      <c r="B33" s="2015"/>
      <c r="C33" s="211" t="s">
        <v>17</v>
      </c>
      <c r="D33" s="211" t="s">
        <v>18</v>
      </c>
      <c r="E33" s="211" t="s">
        <v>18</v>
      </c>
      <c r="F33" s="582" t="s">
        <v>18</v>
      </c>
    </row>
    <row r="34" spans="1:10" ht="16.5" thickBot="1" x14ac:dyDescent="0.3">
      <c r="A34" s="186"/>
      <c r="B34" s="585" t="s">
        <v>52</v>
      </c>
      <c r="C34" s="547">
        <v>117</v>
      </c>
      <c r="D34" s="547">
        <v>120</v>
      </c>
      <c r="E34" s="547">
        <v>120</v>
      </c>
      <c r="F34" s="692">
        <v>120</v>
      </c>
    </row>
    <row r="35" spans="1:10" ht="16.5" thickBot="1" x14ac:dyDescent="0.3">
      <c r="A35" s="186"/>
      <c r="B35" s="585" t="s">
        <v>664</v>
      </c>
      <c r="C35" s="537">
        <f>C64</f>
        <v>5926762</v>
      </c>
      <c r="D35" s="537">
        <f>D64</f>
        <v>5224013</v>
      </c>
      <c r="E35" s="537">
        <f>E64</f>
        <v>5229094</v>
      </c>
      <c r="F35" s="586">
        <f>F64</f>
        <v>5240379</v>
      </c>
    </row>
    <row r="36" spans="1:10" ht="16.5" thickBot="1" x14ac:dyDescent="0.3">
      <c r="A36" s="186"/>
      <c r="B36" s="585" t="s">
        <v>663</v>
      </c>
      <c r="C36" s="537">
        <f>C35/C34</f>
        <v>50656.085470085469</v>
      </c>
      <c r="D36" s="537">
        <f>D35/D34</f>
        <v>43533.441666666666</v>
      </c>
      <c r="E36" s="537">
        <f>E35/E34</f>
        <v>43575.783333333333</v>
      </c>
      <c r="F36" s="586">
        <f>F35/F34</f>
        <v>43669.824999999997</v>
      </c>
    </row>
    <row r="37" spans="1:10" ht="16.5" thickBot="1" x14ac:dyDescent="0.3">
      <c r="A37" s="186"/>
      <c r="B37" s="585" t="s">
        <v>662</v>
      </c>
      <c r="C37" s="212" t="s">
        <v>688</v>
      </c>
      <c r="D37" s="214">
        <f t="shared" ref="D37:F39" si="0">D34/C34-1</f>
        <v>2.564102564102555E-2</v>
      </c>
      <c r="E37" s="214">
        <f t="shared" si="0"/>
        <v>0</v>
      </c>
      <c r="F37" s="584">
        <f t="shared" si="0"/>
        <v>0</v>
      </c>
      <c r="G37" s="562"/>
      <c r="H37" s="562"/>
      <c r="I37" s="562"/>
      <c r="J37" s="562"/>
    </row>
    <row r="38" spans="1:10" ht="16.5" thickBot="1" x14ac:dyDescent="0.3">
      <c r="A38" s="186"/>
      <c r="B38" s="585" t="s">
        <v>661</v>
      </c>
      <c r="C38" s="212" t="s">
        <v>688</v>
      </c>
      <c r="D38" s="214">
        <f t="shared" si="0"/>
        <v>-0.11857216469971288</v>
      </c>
      <c r="E38" s="214">
        <f t="shared" si="0"/>
        <v>9.7262391958063965E-4</v>
      </c>
      <c r="F38" s="584">
        <f t="shared" si="0"/>
        <v>2.1581176394993573E-3</v>
      </c>
    </row>
    <row r="39" spans="1:10" ht="16.5" thickBot="1" x14ac:dyDescent="0.3">
      <c r="A39" s="186"/>
      <c r="B39" s="585" t="s">
        <v>68</v>
      </c>
      <c r="C39" s="212" t="s">
        <v>688</v>
      </c>
      <c r="D39" s="214">
        <f t="shared" si="0"/>
        <v>-0.14060786058222008</v>
      </c>
      <c r="E39" s="214">
        <f t="shared" si="0"/>
        <v>9.7262391958063965E-4</v>
      </c>
      <c r="F39" s="584">
        <f t="shared" si="0"/>
        <v>2.1581176394993573E-3</v>
      </c>
    </row>
    <row r="40" spans="1:10" ht="16.5" thickBot="1" x14ac:dyDescent="0.3">
      <c r="A40" s="186"/>
      <c r="B40" s="2022" t="s">
        <v>699</v>
      </c>
      <c r="C40" s="1966"/>
      <c r="D40" s="1966"/>
      <c r="E40" s="1966"/>
      <c r="F40" s="2023"/>
    </row>
    <row r="41" spans="1:10" ht="12.75" customHeight="1" x14ac:dyDescent="0.25">
      <c r="A41" s="186"/>
      <c r="B41" s="2014"/>
      <c r="C41" s="213">
        <v>2026</v>
      </c>
      <c r="D41" s="213">
        <v>2027</v>
      </c>
      <c r="E41" s="213">
        <v>2028</v>
      </c>
      <c r="F41" s="583">
        <v>2029</v>
      </c>
    </row>
    <row r="42" spans="1:10" ht="22.5" customHeight="1" thickBot="1" x14ac:dyDescent="0.3">
      <c r="A42" s="186"/>
      <c r="B42" s="2015"/>
      <c r="C42" s="211" t="s">
        <v>17</v>
      </c>
      <c r="D42" s="211" t="s">
        <v>18</v>
      </c>
      <c r="E42" s="211" t="s">
        <v>18</v>
      </c>
      <c r="F42" s="582" t="s">
        <v>18</v>
      </c>
    </row>
    <row r="43" spans="1:10" ht="16.5" thickBot="1" x14ac:dyDescent="0.3">
      <c r="A43" s="186"/>
      <c r="B43" s="576" t="s">
        <v>653</v>
      </c>
      <c r="C43" s="703">
        <f>C44+C45</f>
        <v>810027</v>
      </c>
      <c r="D43" s="210">
        <f>D44+D45</f>
        <v>850027</v>
      </c>
      <c r="E43" s="210">
        <f>E44+E45</f>
        <v>854027</v>
      </c>
      <c r="F43" s="571">
        <f>F44+F45</f>
        <v>858027</v>
      </c>
    </row>
    <row r="44" spans="1:10" ht="16.5" thickBot="1" x14ac:dyDescent="0.3">
      <c r="A44" s="186"/>
      <c r="B44" s="572" t="s">
        <v>643</v>
      </c>
      <c r="C44" s="702">
        <v>810027</v>
      </c>
      <c r="D44" s="221">
        <v>850027</v>
      </c>
      <c r="E44" s="221">
        <v>854027</v>
      </c>
      <c r="F44" s="688">
        <v>858027</v>
      </c>
    </row>
    <row r="45" spans="1:10" ht="16.5" thickBot="1" x14ac:dyDescent="0.3">
      <c r="A45" s="186"/>
      <c r="B45" s="572" t="s">
        <v>658</v>
      </c>
      <c r="C45" s="701"/>
      <c r="D45" s="209"/>
      <c r="E45" s="209"/>
      <c r="F45" s="577"/>
    </row>
    <row r="46" spans="1:10" ht="16.5" thickBot="1" x14ac:dyDescent="0.3">
      <c r="A46" s="186"/>
      <c r="B46" s="576" t="s">
        <v>652</v>
      </c>
      <c r="C46" s="700">
        <f>C47+C48</f>
        <v>128711</v>
      </c>
      <c r="D46" s="210">
        <f>D47+D48</f>
        <v>136462</v>
      </c>
      <c r="E46" s="210">
        <f>E47+E48</f>
        <v>137543</v>
      </c>
      <c r="F46" s="571">
        <f>F47+F48</f>
        <v>138624</v>
      </c>
    </row>
    <row r="47" spans="1:10" ht="16.5" thickBot="1" x14ac:dyDescent="0.3">
      <c r="A47" s="186"/>
      <c r="B47" s="695" t="s">
        <v>643</v>
      </c>
      <c r="C47" s="697">
        <v>128711</v>
      </c>
      <c r="D47" s="210">
        <v>136462</v>
      </c>
      <c r="E47" s="210">
        <v>137543</v>
      </c>
      <c r="F47" s="571">
        <v>138624</v>
      </c>
    </row>
    <row r="48" spans="1:10" ht="16.5" thickBot="1" x14ac:dyDescent="0.3">
      <c r="A48" s="186"/>
      <c r="B48" s="695" t="s">
        <v>658</v>
      </c>
      <c r="C48" s="694"/>
      <c r="D48" s="210"/>
      <c r="E48" s="210"/>
      <c r="F48" s="571"/>
    </row>
    <row r="49" spans="1:11" ht="16.5" thickBot="1" x14ac:dyDescent="0.3">
      <c r="A49" s="186"/>
      <c r="B49" s="699" t="s">
        <v>651</v>
      </c>
      <c r="C49" s="698">
        <f>C50+C51</f>
        <v>4966524</v>
      </c>
      <c r="D49" s="210">
        <f>D50+D51</f>
        <v>4216524</v>
      </c>
      <c r="E49" s="210">
        <f>E50+E51</f>
        <v>4216524</v>
      </c>
      <c r="F49" s="571">
        <f>F50+F51</f>
        <v>4222728</v>
      </c>
    </row>
    <row r="50" spans="1:11" ht="16.5" thickBot="1" x14ac:dyDescent="0.3">
      <c r="A50" s="186"/>
      <c r="B50" s="695" t="s">
        <v>643</v>
      </c>
      <c r="C50" s="697">
        <v>4966524</v>
      </c>
      <c r="D50" s="696">
        <f>7516524-D147</f>
        <v>4216524</v>
      </c>
      <c r="E50" s="537">
        <f>7516524-E147</f>
        <v>4216524</v>
      </c>
      <c r="F50" s="586">
        <f>7522728-F147</f>
        <v>4222728</v>
      </c>
    </row>
    <row r="51" spans="1:11" ht="16.5" thickBot="1" x14ac:dyDescent="0.3">
      <c r="A51" s="186"/>
      <c r="B51" s="695" t="s">
        <v>658</v>
      </c>
      <c r="C51" s="694"/>
      <c r="D51" s="210"/>
      <c r="E51" s="210"/>
      <c r="F51" s="571"/>
      <c r="G51" s="574"/>
    </row>
    <row r="52" spans="1:11" ht="16.5" thickBot="1" x14ac:dyDescent="0.3">
      <c r="A52" s="186"/>
      <c r="B52" s="576" t="s">
        <v>650</v>
      </c>
      <c r="C52" s="209"/>
      <c r="D52" s="210"/>
      <c r="E52" s="210"/>
      <c r="F52" s="571"/>
    </row>
    <row r="53" spans="1:11" ht="16.5" thickBot="1" x14ac:dyDescent="0.3">
      <c r="A53" s="186"/>
      <c r="B53" s="572" t="s">
        <v>643</v>
      </c>
      <c r="C53" s="209"/>
      <c r="D53" s="210"/>
      <c r="E53" s="210"/>
      <c r="F53" s="571"/>
    </row>
    <row r="54" spans="1:11" ht="16.5" thickBot="1" x14ac:dyDescent="0.3">
      <c r="A54" s="186"/>
      <c r="B54" s="572" t="s">
        <v>658</v>
      </c>
      <c r="C54" s="209"/>
      <c r="D54" s="210"/>
      <c r="E54" s="210"/>
      <c r="F54" s="571"/>
    </row>
    <row r="55" spans="1:11" ht="16.5" thickBot="1" x14ac:dyDescent="0.3">
      <c r="A55" s="186"/>
      <c r="B55" s="576" t="s">
        <v>649</v>
      </c>
      <c r="C55" s="209"/>
      <c r="D55" s="210"/>
      <c r="E55" s="210"/>
      <c r="F55" s="571"/>
    </row>
    <row r="56" spans="1:11" ht="16.5" thickBot="1" x14ac:dyDescent="0.3">
      <c r="A56" s="186"/>
      <c r="B56" s="572" t="s">
        <v>643</v>
      </c>
      <c r="C56" s="209"/>
      <c r="D56" s="210"/>
      <c r="E56" s="210"/>
      <c r="F56" s="571"/>
    </row>
    <row r="57" spans="1:11" ht="16.5" thickBot="1" x14ac:dyDescent="0.3">
      <c r="A57" s="186"/>
      <c r="B57" s="572" t="s">
        <v>658</v>
      </c>
      <c r="C57" s="209"/>
      <c r="D57" s="210"/>
      <c r="E57" s="210"/>
      <c r="F57" s="571"/>
    </row>
    <row r="58" spans="1:11" ht="16.5" thickBot="1" x14ac:dyDescent="0.3">
      <c r="A58" s="186"/>
      <c r="B58" s="576" t="s">
        <v>648</v>
      </c>
      <c r="C58" s="209">
        <f>C59+C60</f>
        <v>21000</v>
      </c>
      <c r="D58" s="210">
        <f>D59+D60</f>
        <v>21000</v>
      </c>
      <c r="E58" s="210">
        <f>E59+E60</f>
        <v>21000</v>
      </c>
      <c r="F58" s="571">
        <f>F59+F60</f>
        <v>21000</v>
      </c>
    </row>
    <row r="59" spans="1:11" ht="16.5" thickBot="1" x14ac:dyDescent="0.3">
      <c r="A59" s="186"/>
      <c r="B59" s="572" t="s">
        <v>643</v>
      </c>
      <c r="C59" s="221">
        <v>21000</v>
      </c>
      <c r="D59" s="221">
        <v>21000</v>
      </c>
      <c r="E59" s="221">
        <v>21000</v>
      </c>
      <c r="F59" s="688">
        <v>21000</v>
      </c>
    </row>
    <row r="60" spans="1:11" ht="16.5" thickBot="1" x14ac:dyDescent="0.3">
      <c r="A60" s="186"/>
      <c r="B60" s="572" t="s">
        <v>658</v>
      </c>
      <c r="C60" s="209"/>
      <c r="D60" s="210"/>
      <c r="E60" s="210"/>
      <c r="F60" s="571"/>
    </row>
    <row r="61" spans="1:11" ht="16.5" thickBot="1" x14ac:dyDescent="0.3">
      <c r="A61" s="186"/>
      <c r="B61" s="576" t="s">
        <v>647</v>
      </c>
      <c r="C61" s="209">
        <v>500</v>
      </c>
      <c r="D61" s="209">
        <f>D62+D63</f>
        <v>0</v>
      </c>
      <c r="E61" s="209">
        <f>E62+E63</f>
        <v>0</v>
      </c>
      <c r="F61" s="577">
        <f>F62+F63</f>
        <v>0</v>
      </c>
      <c r="G61" s="684"/>
    </row>
    <row r="62" spans="1:11" ht="16.5" thickBot="1" x14ac:dyDescent="0.3">
      <c r="A62" s="186"/>
      <c r="B62" s="572" t="s">
        <v>643</v>
      </c>
      <c r="C62" s="209">
        <v>500</v>
      </c>
      <c r="D62" s="549"/>
      <c r="E62" s="549"/>
      <c r="F62" s="682"/>
      <c r="I62" s="683"/>
      <c r="J62" s="683"/>
      <c r="K62" s="683"/>
    </row>
    <row r="63" spans="1:11" ht="16.5" thickBot="1" x14ac:dyDescent="0.3">
      <c r="A63" s="186"/>
      <c r="B63" s="572" t="s">
        <v>658</v>
      </c>
      <c r="C63" s="209"/>
      <c r="D63" s="550"/>
      <c r="E63" s="549"/>
      <c r="F63" s="682"/>
    </row>
    <row r="64" spans="1:11" ht="16.5" thickBot="1" x14ac:dyDescent="0.3">
      <c r="A64" s="186"/>
      <c r="B64" s="590" t="s">
        <v>677</v>
      </c>
      <c r="C64" s="209">
        <f>C61+C58+C55+C52+C49+C46+C43</f>
        <v>5926762</v>
      </c>
      <c r="D64" s="209">
        <f>D61+D58+D55+D52+D49+D46+D43</f>
        <v>5224013</v>
      </c>
      <c r="E64" s="209">
        <f>E61+E58+E55+E52+E49+E46+E43</f>
        <v>5229094</v>
      </c>
      <c r="F64" s="577">
        <f>F61+F58+F55+F52+F49+F46+F43</f>
        <v>5240379</v>
      </c>
    </row>
    <row r="65" spans="1:6" ht="16.5" thickBot="1" x14ac:dyDescent="0.3">
      <c r="A65" s="186"/>
      <c r="B65" s="681" t="s">
        <v>639</v>
      </c>
      <c r="C65" s="531">
        <f>IF(C64-C35=0,0,"Error")</f>
        <v>0</v>
      </c>
      <c r="D65" s="531">
        <f>IF(D64-D35=0,0,"Error")</f>
        <v>0</v>
      </c>
      <c r="E65" s="531">
        <f>IF(E64-E35=0,0,"Error")</f>
        <v>0</v>
      </c>
      <c r="F65" s="680">
        <f>IF(F64-F35=0,0,"Error")</f>
        <v>0</v>
      </c>
    </row>
    <row r="66" spans="1:6" ht="16.5" hidden="1" thickBot="1" x14ac:dyDescent="0.3">
      <c r="A66" s="186"/>
      <c r="B66" s="693" t="s">
        <v>1769</v>
      </c>
      <c r="C66" s="1984"/>
      <c r="D66" s="1985"/>
      <c r="E66" s="1985"/>
      <c r="F66" s="2025"/>
    </row>
    <row r="67" spans="1:6" ht="26.25" hidden="1" customHeight="1" thickBot="1" x14ac:dyDescent="0.3">
      <c r="A67" s="186"/>
      <c r="B67" s="585" t="s">
        <v>666</v>
      </c>
      <c r="C67" s="1958"/>
      <c r="D67" s="1960"/>
      <c r="E67" s="1960"/>
      <c r="F67" s="2021"/>
    </row>
    <row r="68" spans="1:6" ht="16.5" hidden="1" thickBot="1" x14ac:dyDescent="0.3">
      <c r="A68" s="186"/>
      <c r="B68" s="585" t="s">
        <v>50</v>
      </c>
      <c r="C68" s="1962"/>
      <c r="D68" s="1963"/>
      <c r="E68" s="1963"/>
      <c r="F68" s="2019"/>
    </row>
    <row r="69" spans="1:6" ht="12.75" hidden="1" customHeight="1" thickBot="1" x14ac:dyDescent="0.3">
      <c r="A69" s="186"/>
      <c r="B69" s="2014"/>
      <c r="C69" s="213">
        <v>2018</v>
      </c>
      <c r="D69" s="213">
        <v>2019</v>
      </c>
      <c r="E69" s="213">
        <v>2024</v>
      </c>
      <c r="F69" s="583">
        <v>2025</v>
      </c>
    </row>
    <row r="70" spans="1:6" ht="9" hidden="1" customHeight="1" thickBot="1" x14ac:dyDescent="0.3">
      <c r="A70" s="186"/>
      <c r="B70" s="2015"/>
      <c r="C70" s="211" t="s">
        <v>17</v>
      </c>
      <c r="D70" s="211" t="s">
        <v>18</v>
      </c>
      <c r="E70" s="211" t="s">
        <v>18</v>
      </c>
      <c r="F70" s="582" t="s">
        <v>18</v>
      </c>
    </row>
    <row r="71" spans="1:6" ht="16.5" hidden="1" thickBot="1" x14ac:dyDescent="0.3">
      <c r="A71" s="186"/>
      <c r="B71" s="585" t="s">
        <v>52</v>
      </c>
      <c r="C71" s="215"/>
      <c r="D71" s="215"/>
      <c r="E71" s="215"/>
      <c r="F71" s="591"/>
    </row>
    <row r="72" spans="1:6" ht="16.5" hidden="1" thickBot="1" x14ac:dyDescent="0.3">
      <c r="A72" s="186"/>
      <c r="B72" s="585" t="s">
        <v>664</v>
      </c>
      <c r="C72" s="537">
        <f>C101</f>
        <v>0</v>
      </c>
      <c r="D72" s="537">
        <f>D101</f>
        <v>0</v>
      </c>
      <c r="E72" s="537">
        <f>E101</f>
        <v>0</v>
      </c>
      <c r="F72" s="586">
        <f>F101</f>
        <v>0</v>
      </c>
    </row>
    <row r="73" spans="1:6" ht="16.5" hidden="1" thickBot="1" x14ac:dyDescent="0.3">
      <c r="A73" s="186"/>
      <c r="B73" s="585" t="s">
        <v>663</v>
      </c>
      <c r="C73" s="537" t="e">
        <f>C72/C71</f>
        <v>#DIV/0!</v>
      </c>
      <c r="D73" s="537" t="e">
        <f>D72/D71</f>
        <v>#DIV/0!</v>
      </c>
      <c r="E73" s="537" t="e">
        <f>E72/E71</f>
        <v>#DIV/0!</v>
      </c>
      <c r="F73" s="586" t="e">
        <f>F72/F71</f>
        <v>#DIV/0!</v>
      </c>
    </row>
    <row r="74" spans="1:6" ht="16.5" hidden="1" thickBot="1" x14ac:dyDescent="0.3">
      <c r="A74" s="186"/>
      <c r="B74" s="585" t="s">
        <v>662</v>
      </c>
      <c r="C74" s="212"/>
      <c r="D74" s="214" t="e">
        <f t="shared" ref="D74:F76" si="1">D71/C71-1</f>
        <v>#DIV/0!</v>
      </c>
      <c r="E74" s="214" t="e">
        <f t="shared" si="1"/>
        <v>#DIV/0!</v>
      </c>
      <c r="F74" s="584" t="e">
        <f t="shared" si="1"/>
        <v>#DIV/0!</v>
      </c>
    </row>
    <row r="75" spans="1:6" ht="16.5" hidden="1" thickBot="1" x14ac:dyDescent="0.3">
      <c r="A75" s="186"/>
      <c r="B75" s="585" t="s">
        <v>661</v>
      </c>
      <c r="C75" s="212"/>
      <c r="D75" s="214" t="e">
        <f t="shared" si="1"/>
        <v>#DIV/0!</v>
      </c>
      <c r="E75" s="214" t="e">
        <f t="shared" si="1"/>
        <v>#DIV/0!</v>
      </c>
      <c r="F75" s="584" t="e">
        <f t="shared" si="1"/>
        <v>#DIV/0!</v>
      </c>
    </row>
    <row r="76" spans="1:6" ht="16.5" hidden="1" thickBot="1" x14ac:dyDescent="0.3">
      <c r="A76" s="186"/>
      <c r="B76" s="585" t="s">
        <v>68</v>
      </c>
      <c r="C76" s="212"/>
      <c r="D76" s="214" t="e">
        <f t="shared" si="1"/>
        <v>#DIV/0!</v>
      </c>
      <c r="E76" s="214" t="e">
        <f t="shared" si="1"/>
        <v>#DIV/0!</v>
      </c>
      <c r="F76" s="584" t="e">
        <f t="shared" si="1"/>
        <v>#DIV/0!</v>
      </c>
    </row>
    <row r="77" spans="1:6" ht="24.75" hidden="1" customHeight="1" thickBot="1" x14ac:dyDescent="0.3">
      <c r="A77" s="186"/>
      <c r="B77" s="2022" t="s">
        <v>1767</v>
      </c>
      <c r="C77" s="1966"/>
      <c r="D77" s="1966"/>
      <c r="E77" s="1966"/>
      <c r="F77" s="2023"/>
    </row>
    <row r="78" spans="1:6" ht="12.75" hidden="1" customHeight="1" thickBot="1" x14ac:dyDescent="0.3">
      <c r="A78" s="186"/>
      <c r="B78" s="2014"/>
      <c r="C78" s="213">
        <v>2018</v>
      </c>
      <c r="D78" s="213">
        <v>2019</v>
      </c>
      <c r="E78" s="213">
        <v>2024</v>
      </c>
      <c r="F78" s="583">
        <v>2025</v>
      </c>
    </row>
    <row r="79" spans="1:6" ht="9" hidden="1" customHeight="1" thickBot="1" x14ac:dyDescent="0.3">
      <c r="A79" s="186"/>
      <c r="B79" s="2015"/>
      <c r="C79" s="211" t="s">
        <v>17</v>
      </c>
      <c r="D79" s="211" t="s">
        <v>18</v>
      </c>
      <c r="E79" s="211" t="s">
        <v>18</v>
      </c>
      <c r="F79" s="582" t="s">
        <v>18</v>
      </c>
    </row>
    <row r="80" spans="1:6" ht="24.75" hidden="1" customHeight="1" thickBot="1" x14ac:dyDescent="0.3">
      <c r="A80" s="186"/>
      <c r="B80" s="576" t="s">
        <v>653</v>
      </c>
      <c r="C80" s="210"/>
      <c r="D80" s="210"/>
      <c r="E80" s="210"/>
      <c r="F80" s="571"/>
    </row>
    <row r="81" spans="1:6" ht="38.25" hidden="1" customHeight="1" thickBot="1" x14ac:dyDescent="0.3">
      <c r="A81" s="186"/>
      <c r="B81" s="572" t="s">
        <v>643</v>
      </c>
      <c r="C81" s="209"/>
      <c r="D81" s="546"/>
      <c r="E81" s="546"/>
      <c r="F81" s="691"/>
    </row>
    <row r="82" spans="1:6" ht="24.75" hidden="1" customHeight="1" thickBot="1" x14ac:dyDescent="0.3">
      <c r="A82" s="186"/>
      <c r="B82" s="572" t="s">
        <v>658</v>
      </c>
      <c r="C82" s="209"/>
      <c r="D82" s="546"/>
      <c r="E82" s="546"/>
      <c r="F82" s="691"/>
    </row>
    <row r="83" spans="1:6" ht="24.75" hidden="1" customHeight="1" thickBot="1" x14ac:dyDescent="0.3">
      <c r="A83" s="186"/>
      <c r="B83" s="576" t="s">
        <v>652</v>
      </c>
      <c r="C83" s="210"/>
      <c r="D83" s="210"/>
      <c r="E83" s="210"/>
      <c r="F83" s="571"/>
    </row>
    <row r="84" spans="1:6" ht="16.5" hidden="1" thickBot="1" x14ac:dyDescent="0.3">
      <c r="A84" s="186"/>
      <c r="B84" s="572" t="s">
        <v>643</v>
      </c>
      <c r="C84" s="209"/>
      <c r="D84" s="210"/>
      <c r="E84" s="210"/>
      <c r="F84" s="571"/>
    </row>
    <row r="85" spans="1:6" ht="16.5" hidden="1" thickBot="1" x14ac:dyDescent="0.3">
      <c r="A85" s="186"/>
      <c r="B85" s="572" t="s">
        <v>658</v>
      </c>
      <c r="C85" s="209"/>
      <c r="D85" s="210"/>
      <c r="E85" s="210"/>
      <c r="F85" s="571"/>
    </row>
    <row r="86" spans="1:6" ht="24.75" hidden="1" customHeight="1" thickBot="1" x14ac:dyDescent="0.3">
      <c r="A86" s="186"/>
      <c r="B86" s="576" t="s">
        <v>651</v>
      </c>
      <c r="C86" s="209">
        <v>0</v>
      </c>
      <c r="D86" s="210">
        <v>0</v>
      </c>
      <c r="E86" s="210">
        <v>0</v>
      </c>
      <c r="F86" s="571">
        <v>0</v>
      </c>
    </row>
    <row r="87" spans="1:6" ht="16.5" hidden="1" thickBot="1" x14ac:dyDescent="0.3">
      <c r="A87" s="186"/>
      <c r="B87" s="572" t="s">
        <v>643</v>
      </c>
      <c r="C87" s="209"/>
      <c r="D87" s="210"/>
      <c r="E87" s="210"/>
      <c r="F87" s="571"/>
    </row>
    <row r="88" spans="1:6" ht="16.5" hidden="1" thickBot="1" x14ac:dyDescent="0.3">
      <c r="A88" s="186"/>
      <c r="B88" s="572" t="s">
        <v>658</v>
      </c>
      <c r="C88" s="209"/>
      <c r="D88" s="210"/>
      <c r="E88" s="210"/>
      <c r="F88" s="571"/>
    </row>
    <row r="89" spans="1:6" ht="16.5" hidden="1" thickBot="1" x14ac:dyDescent="0.3">
      <c r="A89" s="186"/>
      <c r="B89" s="576" t="s">
        <v>650</v>
      </c>
      <c r="C89" s="209"/>
      <c r="D89" s="210"/>
      <c r="E89" s="210"/>
      <c r="F89" s="571"/>
    </row>
    <row r="90" spans="1:6" ht="16.5" hidden="1" thickBot="1" x14ac:dyDescent="0.3">
      <c r="A90" s="186"/>
      <c r="B90" s="572" t="s">
        <v>643</v>
      </c>
      <c r="C90" s="209"/>
      <c r="D90" s="210"/>
      <c r="E90" s="210"/>
      <c r="F90" s="571"/>
    </row>
    <row r="91" spans="1:6" ht="16.5" hidden="1" thickBot="1" x14ac:dyDescent="0.3">
      <c r="A91" s="186"/>
      <c r="B91" s="572" t="s">
        <v>658</v>
      </c>
      <c r="C91" s="209"/>
      <c r="D91" s="210"/>
      <c r="E91" s="210"/>
      <c r="F91" s="571"/>
    </row>
    <row r="92" spans="1:6" ht="16.5" hidden="1" thickBot="1" x14ac:dyDescent="0.3">
      <c r="A92" s="186"/>
      <c r="B92" s="576" t="s">
        <v>649</v>
      </c>
      <c r="C92" s="209"/>
      <c r="D92" s="210"/>
      <c r="E92" s="210"/>
      <c r="F92" s="571"/>
    </row>
    <row r="93" spans="1:6" ht="16.5" hidden="1" thickBot="1" x14ac:dyDescent="0.3">
      <c r="A93" s="186"/>
      <c r="B93" s="572" t="s">
        <v>643</v>
      </c>
      <c r="C93" s="209"/>
      <c r="D93" s="210"/>
      <c r="E93" s="210"/>
      <c r="F93" s="571"/>
    </row>
    <row r="94" spans="1:6" ht="16.5" hidden="1" thickBot="1" x14ac:dyDescent="0.3">
      <c r="A94" s="186"/>
      <c r="B94" s="572" t="s">
        <v>658</v>
      </c>
      <c r="C94" s="209"/>
      <c r="D94" s="210"/>
      <c r="E94" s="210"/>
      <c r="F94" s="571"/>
    </row>
    <row r="95" spans="1:6" ht="16.5" hidden="1" thickBot="1" x14ac:dyDescent="0.3">
      <c r="A95" s="186"/>
      <c r="B95" s="576" t="s">
        <v>648</v>
      </c>
      <c r="C95" s="209"/>
      <c r="D95" s="210"/>
      <c r="E95" s="210"/>
      <c r="F95" s="571"/>
    </row>
    <row r="96" spans="1:6" ht="16.5" hidden="1" thickBot="1" x14ac:dyDescent="0.3">
      <c r="A96" s="186"/>
      <c r="B96" s="572" t="s">
        <v>643</v>
      </c>
      <c r="C96" s="209"/>
      <c r="D96" s="210"/>
      <c r="E96" s="210"/>
      <c r="F96" s="571"/>
    </row>
    <row r="97" spans="1:6" ht="16.5" hidden="1" thickBot="1" x14ac:dyDescent="0.3">
      <c r="A97" s="186"/>
      <c r="B97" s="572" t="s">
        <v>658</v>
      </c>
      <c r="C97" s="209"/>
      <c r="D97" s="210"/>
      <c r="E97" s="210"/>
      <c r="F97" s="571"/>
    </row>
    <row r="98" spans="1:6" ht="16.5" hidden="1" thickBot="1" x14ac:dyDescent="0.3">
      <c r="A98" s="186"/>
      <c r="B98" s="576" t="s">
        <v>647</v>
      </c>
      <c r="C98" s="209"/>
      <c r="D98" s="210"/>
      <c r="E98" s="210"/>
      <c r="F98" s="571"/>
    </row>
    <row r="99" spans="1:6" ht="16.5" hidden="1" thickBot="1" x14ac:dyDescent="0.3">
      <c r="A99" s="186"/>
      <c r="B99" s="572" t="s">
        <v>643</v>
      </c>
      <c r="C99" s="209"/>
      <c r="D99" s="210"/>
      <c r="E99" s="210"/>
      <c r="F99" s="571"/>
    </row>
    <row r="100" spans="1:6" ht="16.5" hidden="1" thickBot="1" x14ac:dyDescent="0.3">
      <c r="A100" s="186"/>
      <c r="B100" s="572" t="s">
        <v>658</v>
      </c>
      <c r="C100" s="209"/>
      <c r="D100" s="210"/>
      <c r="E100" s="210"/>
      <c r="F100" s="571"/>
    </row>
    <row r="101" spans="1:6" ht="16.5" hidden="1" thickBot="1" x14ac:dyDescent="0.3">
      <c r="A101" s="186"/>
      <c r="B101" s="690" t="s">
        <v>1260</v>
      </c>
      <c r="C101" s="209">
        <f>C98+C95+C92+C89+C86+C83+C80</f>
        <v>0</v>
      </c>
      <c r="D101" s="209">
        <f>D98+D95+D92+D89+D86+D83+D80</f>
        <v>0</v>
      </c>
      <c r="E101" s="209">
        <f>E98+E95+E92+E89+E86+E83+E80</f>
        <v>0</v>
      </c>
      <c r="F101" s="577">
        <f>F98+F95+F92+F89+F86+F83+F80</f>
        <v>0</v>
      </c>
    </row>
    <row r="102" spans="1:6" ht="17.25" hidden="1" customHeight="1" thickBot="1" x14ac:dyDescent="0.3">
      <c r="A102" s="186"/>
      <c r="B102" s="681" t="s">
        <v>639</v>
      </c>
      <c r="C102" s="531">
        <f>IF(C101-C72=0,0,"Error")</f>
        <v>0</v>
      </c>
      <c r="D102" s="531">
        <f>IF(D101-D72=0,0,"Error")</f>
        <v>0</v>
      </c>
      <c r="E102" s="531">
        <f>IF(E101-E72=0,0,"Error")</f>
        <v>0</v>
      </c>
      <c r="F102" s="680">
        <f>IF(F101-F72=0,0,"Error")</f>
        <v>0</v>
      </c>
    </row>
    <row r="103" spans="1:6" ht="16.5" hidden="1" thickBot="1" x14ac:dyDescent="0.3">
      <c r="A103" s="186"/>
      <c r="B103" s="693" t="s">
        <v>1768</v>
      </c>
      <c r="C103" s="1984"/>
      <c r="D103" s="1985"/>
      <c r="E103" s="1985"/>
      <c r="F103" s="2025"/>
    </row>
    <row r="104" spans="1:6" ht="26.25" hidden="1" customHeight="1" thickBot="1" x14ac:dyDescent="0.3">
      <c r="A104" s="186"/>
      <c r="B104" s="585" t="s">
        <v>666</v>
      </c>
      <c r="C104" s="1958"/>
      <c r="D104" s="1960"/>
      <c r="E104" s="1960"/>
      <c r="F104" s="2021"/>
    </row>
    <row r="105" spans="1:6" ht="16.5" hidden="1" thickBot="1" x14ac:dyDescent="0.3">
      <c r="A105" s="186"/>
      <c r="B105" s="585" t="s">
        <v>50</v>
      </c>
      <c r="C105" s="1962"/>
      <c r="D105" s="1963"/>
      <c r="E105" s="1963"/>
      <c r="F105" s="2019"/>
    </row>
    <row r="106" spans="1:6" ht="12.75" hidden="1" customHeight="1" thickBot="1" x14ac:dyDescent="0.3">
      <c r="A106" s="186"/>
      <c r="B106" s="2014"/>
      <c r="C106" s="213">
        <v>2018</v>
      </c>
      <c r="D106" s="213">
        <v>2019</v>
      </c>
      <c r="E106" s="213">
        <v>2024</v>
      </c>
      <c r="F106" s="583">
        <v>2025</v>
      </c>
    </row>
    <row r="107" spans="1:6" ht="9" hidden="1" customHeight="1" thickBot="1" x14ac:dyDescent="0.3">
      <c r="A107" s="186"/>
      <c r="B107" s="2015"/>
      <c r="C107" s="211" t="s">
        <v>17</v>
      </c>
      <c r="D107" s="211" t="s">
        <v>18</v>
      </c>
      <c r="E107" s="211" t="s">
        <v>18</v>
      </c>
      <c r="F107" s="582" t="s">
        <v>18</v>
      </c>
    </row>
    <row r="108" spans="1:6" ht="16.5" hidden="1" thickBot="1" x14ac:dyDescent="0.3">
      <c r="A108" s="186"/>
      <c r="B108" s="585" t="s">
        <v>52</v>
      </c>
      <c r="C108" s="547"/>
      <c r="D108" s="547"/>
      <c r="E108" s="547"/>
      <c r="F108" s="692"/>
    </row>
    <row r="109" spans="1:6" ht="16.5" hidden="1" thickBot="1" x14ac:dyDescent="0.3">
      <c r="A109" s="186"/>
      <c r="B109" s="585" t="s">
        <v>664</v>
      </c>
      <c r="C109" s="537">
        <f>C138</f>
        <v>0</v>
      </c>
      <c r="D109" s="537">
        <f>D138</f>
        <v>0</v>
      </c>
      <c r="E109" s="537">
        <f>E138</f>
        <v>0</v>
      </c>
      <c r="F109" s="586">
        <f>F138</f>
        <v>0</v>
      </c>
    </row>
    <row r="110" spans="1:6" ht="16.5" hidden="1" thickBot="1" x14ac:dyDescent="0.3">
      <c r="A110" s="186"/>
      <c r="B110" s="585" t="s">
        <v>663</v>
      </c>
      <c r="C110" s="537" t="e">
        <f>C109/C108</f>
        <v>#DIV/0!</v>
      </c>
      <c r="D110" s="537" t="e">
        <f>D109/D108</f>
        <v>#DIV/0!</v>
      </c>
      <c r="E110" s="537" t="e">
        <f>E109/E108</f>
        <v>#DIV/0!</v>
      </c>
      <c r="F110" s="586" t="e">
        <f>F109/F108</f>
        <v>#DIV/0!</v>
      </c>
    </row>
    <row r="111" spans="1:6" ht="16.5" hidden="1" thickBot="1" x14ac:dyDescent="0.3">
      <c r="A111" s="186"/>
      <c r="B111" s="585" t="s">
        <v>662</v>
      </c>
      <c r="C111" s="212"/>
      <c r="D111" s="214" t="e">
        <f t="shared" ref="D111:F113" si="2">D108/C108-1</f>
        <v>#DIV/0!</v>
      </c>
      <c r="E111" s="214" t="e">
        <f t="shared" si="2"/>
        <v>#DIV/0!</v>
      </c>
      <c r="F111" s="584" t="e">
        <f t="shared" si="2"/>
        <v>#DIV/0!</v>
      </c>
    </row>
    <row r="112" spans="1:6" ht="16.5" hidden="1" thickBot="1" x14ac:dyDescent="0.3">
      <c r="A112" s="186"/>
      <c r="B112" s="585" t="s">
        <v>661</v>
      </c>
      <c r="C112" s="212"/>
      <c r="D112" s="214" t="e">
        <f t="shared" si="2"/>
        <v>#DIV/0!</v>
      </c>
      <c r="E112" s="214" t="e">
        <f t="shared" si="2"/>
        <v>#DIV/0!</v>
      </c>
      <c r="F112" s="584" t="e">
        <f t="shared" si="2"/>
        <v>#DIV/0!</v>
      </c>
    </row>
    <row r="113" spans="1:6" ht="16.5" hidden="1" thickBot="1" x14ac:dyDescent="0.3">
      <c r="A113" s="186"/>
      <c r="B113" s="585" t="s">
        <v>68</v>
      </c>
      <c r="C113" s="212"/>
      <c r="D113" s="214" t="e">
        <f t="shared" si="2"/>
        <v>#DIV/0!</v>
      </c>
      <c r="E113" s="214" t="e">
        <f t="shared" si="2"/>
        <v>#DIV/0!</v>
      </c>
      <c r="F113" s="584" t="e">
        <f t="shared" si="2"/>
        <v>#DIV/0!</v>
      </c>
    </row>
    <row r="114" spans="1:6" ht="24.75" hidden="1" customHeight="1" thickBot="1" x14ac:dyDescent="0.3">
      <c r="A114" s="186"/>
      <c r="B114" s="2022" t="s">
        <v>1767</v>
      </c>
      <c r="C114" s="1966"/>
      <c r="D114" s="1966"/>
      <c r="E114" s="1966"/>
      <c r="F114" s="2023"/>
    </row>
    <row r="115" spans="1:6" ht="12.75" hidden="1" customHeight="1" thickBot="1" x14ac:dyDescent="0.3">
      <c r="A115" s="186"/>
      <c r="B115" s="2014"/>
      <c r="C115" s="213">
        <v>2018</v>
      </c>
      <c r="D115" s="213">
        <v>2019</v>
      </c>
      <c r="E115" s="213">
        <v>2024</v>
      </c>
      <c r="F115" s="583">
        <v>2025</v>
      </c>
    </row>
    <row r="116" spans="1:6" ht="9" hidden="1" customHeight="1" thickBot="1" x14ac:dyDescent="0.3">
      <c r="A116" s="186"/>
      <c r="B116" s="2015"/>
      <c r="C116" s="211" t="s">
        <v>17</v>
      </c>
      <c r="D116" s="211" t="s">
        <v>18</v>
      </c>
      <c r="E116" s="211" t="s">
        <v>18</v>
      </c>
      <c r="F116" s="582" t="s">
        <v>18</v>
      </c>
    </row>
    <row r="117" spans="1:6" ht="24.75" hidden="1" customHeight="1" thickBot="1" x14ac:dyDescent="0.3">
      <c r="A117" s="186"/>
      <c r="B117" s="576" t="s">
        <v>653</v>
      </c>
      <c r="C117" s="210"/>
      <c r="D117" s="210"/>
      <c r="E117" s="210"/>
      <c r="F117" s="571"/>
    </row>
    <row r="118" spans="1:6" ht="16.5" hidden="1" thickBot="1" x14ac:dyDescent="0.3">
      <c r="A118" s="186"/>
      <c r="B118" s="572" t="s">
        <v>643</v>
      </c>
      <c r="C118" s="209"/>
      <c r="D118" s="546"/>
      <c r="E118" s="546"/>
      <c r="F118" s="691"/>
    </row>
    <row r="119" spans="1:6" ht="16.5" hidden="1" thickBot="1" x14ac:dyDescent="0.3">
      <c r="A119" s="186"/>
      <c r="B119" s="572" t="s">
        <v>658</v>
      </c>
      <c r="C119" s="209"/>
      <c r="D119" s="546"/>
      <c r="E119" s="546"/>
      <c r="F119" s="691"/>
    </row>
    <row r="120" spans="1:6" ht="24.75" hidden="1" customHeight="1" thickBot="1" x14ac:dyDescent="0.3">
      <c r="A120" s="186"/>
      <c r="B120" s="576" t="s">
        <v>652</v>
      </c>
      <c r="C120" s="210"/>
      <c r="D120" s="210"/>
      <c r="E120" s="210"/>
      <c r="F120" s="571"/>
    </row>
    <row r="121" spans="1:6" ht="16.5" hidden="1" thickBot="1" x14ac:dyDescent="0.3">
      <c r="A121" s="186"/>
      <c r="B121" s="572" t="s">
        <v>643</v>
      </c>
      <c r="C121" s="209"/>
      <c r="D121" s="210"/>
      <c r="E121" s="210"/>
      <c r="F121" s="571"/>
    </row>
    <row r="122" spans="1:6" ht="16.5" hidden="1" thickBot="1" x14ac:dyDescent="0.3">
      <c r="A122" s="186"/>
      <c r="B122" s="572" t="s">
        <v>658</v>
      </c>
      <c r="C122" s="209"/>
      <c r="D122" s="210"/>
      <c r="E122" s="210"/>
      <c r="F122" s="571"/>
    </row>
    <row r="123" spans="1:6" ht="24.75" hidden="1" customHeight="1" thickBot="1" x14ac:dyDescent="0.3">
      <c r="A123" s="186"/>
      <c r="B123" s="576" t="s">
        <v>651</v>
      </c>
      <c r="C123" s="209">
        <v>0</v>
      </c>
      <c r="D123" s="210">
        <v>0</v>
      </c>
      <c r="E123" s="210">
        <v>0</v>
      </c>
      <c r="F123" s="571">
        <v>0</v>
      </c>
    </row>
    <row r="124" spans="1:6" ht="16.5" hidden="1" thickBot="1" x14ac:dyDescent="0.3">
      <c r="A124" s="186"/>
      <c r="B124" s="572" t="s">
        <v>643</v>
      </c>
      <c r="C124" s="209"/>
      <c r="D124" s="210"/>
      <c r="E124" s="210"/>
      <c r="F124" s="571"/>
    </row>
    <row r="125" spans="1:6" ht="16.5" hidden="1" thickBot="1" x14ac:dyDescent="0.3">
      <c r="A125" s="186"/>
      <c r="B125" s="572" t="s">
        <v>658</v>
      </c>
      <c r="C125" s="209"/>
      <c r="D125" s="210"/>
      <c r="E125" s="210"/>
      <c r="F125" s="571"/>
    </row>
    <row r="126" spans="1:6" ht="16.5" hidden="1" thickBot="1" x14ac:dyDescent="0.3">
      <c r="A126" s="186"/>
      <c r="B126" s="576" t="s">
        <v>650</v>
      </c>
      <c r="C126" s="209"/>
      <c r="D126" s="210"/>
      <c r="E126" s="210"/>
      <c r="F126" s="571"/>
    </row>
    <row r="127" spans="1:6" ht="16.5" hidden="1" thickBot="1" x14ac:dyDescent="0.3">
      <c r="A127" s="186"/>
      <c r="B127" s="572" t="s">
        <v>643</v>
      </c>
      <c r="C127" s="209"/>
      <c r="D127" s="210"/>
      <c r="E127" s="210"/>
      <c r="F127" s="571"/>
    </row>
    <row r="128" spans="1:6" ht="16.5" hidden="1" thickBot="1" x14ac:dyDescent="0.3">
      <c r="A128" s="186"/>
      <c r="B128" s="572" t="s">
        <v>658</v>
      </c>
      <c r="C128" s="209"/>
      <c r="D128" s="210"/>
      <c r="E128" s="210"/>
      <c r="F128" s="571"/>
    </row>
    <row r="129" spans="1:6" ht="16.5" hidden="1" thickBot="1" x14ac:dyDescent="0.3">
      <c r="A129" s="186"/>
      <c r="B129" s="576" t="s">
        <v>649</v>
      </c>
      <c r="C129" s="209"/>
      <c r="D129" s="210"/>
      <c r="E129" s="210"/>
      <c r="F129" s="571"/>
    </row>
    <row r="130" spans="1:6" ht="16.5" hidden="1" thickBot="1" x14ac:dyDescent="0.3">
      <c r="A130" s="186"/>
      <c r="B130" s="572" t="s">
        <v>643</v>
      </c>
      <c r="C130" s="209"/>
      <c r="D130" s="210"/>
      <c r="E130" s="210"/>
      <c r="F130" s="571"/>
    </row>
    <row r="131" spans="1:6" ht="15" hidden="1" customHeight="1" thickBot="1" x14ac:dyDescent="0.3">
      <c r="A131" s="186"/>
      <c r="B131" s="572" t="s">
        <v>658</v>
      </c>
      <c r="C131" s="209"/>
      <c r="D131" s="210"/>
      <c r="E131" s="210"/>
      <c r="F131" s="571"/>
    </row>
    <row r="132" spans="1:6" ht="16.5" hidden="1" thickBot="1" x14ac:dyDescent="0.3">
      <c r="A132" s="186"/>
      <c r="B132" s="576" t="s">
        <v>648</v>
      </c>
      <c r="C132" s="209">
        <v>0</v>
      </c>
      <c r="D132" s="210">
        <v>0</v>
      </c>
      <c r="E132" s="210">
        <v>0</v>
      </c>
      <c r="F132" s="571">
        <v>0</v>
      </c>
    </row>
    <row r="133" spans="1:6" ht="16.5" hidden="1" thickBot="1" x14ac:dyDescent="0.3">
      <c r="A133" s="186"/>
      <c r="B133" s="572" t="s">
        <v>643</v>
      </c>
      <c r="C133" s="209"/>
      <c r="D133" s="210"/>
      <c r="E133" s="210"/>
      <c r="F133" s="571"/>
    </row>
    <row r="134" spans="1:6" ht="16.5" hidden="1" thickBot="1" x14ac:dyDescent="0.3">
      <c r="A134" s="186"/>
      <c r="B134" s="572" t="s">
        <v>658</v>
      </c>
      <c r="C134" s="209"/>
      <c r="D134" s="210"/>
      <c r="E134" s="210"/>
      <c r="F134" s="571"/>
    </row>
    <row r="135" spans="1:6" ht="16.5" hidden="1" thickBot="1" x14ac:dyDescent="0.3">
      <c r="A135" s="186"/>
      <c r="B135" s="576" t="s">
        <v>647</v>
      </c>
      <c r="C135" s="209"/>
      <c r="D135" s="210"/>
      <c r="E135" s="210"/>
      <c r="F135" s="571"/>
    </row>
    <row r="136" spans="1:6" ht="16.5" hidden="1" thickBot="1" x14ac:dyDescent="0.3">
      <c r="A136" s="186"/>
      <c r="B136" s="572" t="s">
        <v>643</v>
      </c>
      <c r="C136" s="209"/>
      <c r="D136" s="210"/>
      <c r="E136" s="210"/>
      <c r="F136" s="571"/>
    </row>
    <row r="137" spans="1:6" ht="16.5" hidden="1" thickBot="1" x14ac:dyDescent="0.3">
      <c r="A137" s="186"/>
      <c r="B137" s="572" t="s">
        <v>658</v>
      </c>
      <c r="C137" s="209"/>
      <c r="D137" s="210"/>
      <c r="E137" s="210"/>
      <c r="F137" s="571"/>
    </row>
    <row r="138" spans="1:6" ht="16.5" hidden="1" thickBot="1" x14ac:dyDescent="0.3">
      <c r="A138" s="186"/>
      <c r="B138" s="690" t="s">
        <v>1260</v>
      </c>
      <c r="C138" s="209">
        <f>C135+C132+C129+C126+C123+C120+C117</f>
        <v>0</v>
      </c>
      <c r="D138" s="209">
        <f>D135+D132+D129+D126+D123+D120+D117</f>
        <v>0</v>
      </c>
      <c r="E138" s="209">
        <f>E135+E132+E129+E126+E123+E120+E117</f>
        <v>0</v>
      </c>
      <c r="F138" s="577">
        <f>F135+F132+F129+F126+F123+F120+F117</f>
        <v>0</v>
      </c>
    </row>
    <row r="139" spans="1:6" ht="17.25" hidden="1" customHeight="1" thickBot="1" x14ac:dyDescent="0.3">
      <c r="A139" s="186"/>
      <c r="B139" s="681" t="s">
        <v>639</v>
      </c>
      <c r="C139" s="531">
        <f>IF(C138-C109=0,0,"Error")</f>
        <v>0</v>
      </c>
      <c r="D139" s="531">
        <f>IF(D138-D109=0,0,"Error")</f>
        <v>0</v>
      </c>
      <c r="E139" s="531">
        <f>IF(E138-E109=0,0,"Error")</f>
        <v>0</v>
      </c>
      <c r="F139" s="680">
        <f>IF(F138-F109=0,0,"Error")</f>
        <v>0</v>
      </c>
    </row>
    <row r="140" spans="1:6" ht="18.75" customHeight="1" thickBot="1" x14ac:dyDescent="0.3">
      <c r="A140" s="186"/>
      <c r="B140" s="589" t="s">
        <v>1347</v>
      </c>
      <c r="C140" s="2034" t="s">
        <v>1766</v>
      </c>
      <c r="D140" s="1985"/>
      <c r="E140" s="1985"/>
      <c r="F140" s="2025"/>
    </row>
    <row r="141" spans="1:6" ht="49.5" customHeight="1" thickBot="1" x14ac:dyDescent="0.3">
      <c r="A141" s="186"/>
      <c r="B141" s="585" t="s">
        <v>666</v>
      </c>
      <c r="C141" s="2037" t="s">
        <v>1765</v>
      </c>
      <c r="D141" s="2038"/>
      <c r="E141" s="2038"/>
      <c r="F141" s="2039"/>
    </row>
    <row r="142" spans="1:6" ht="16.5" thickBot="1" x14ac:dyDescent="0.3">
      <c r="A142" s="186"/>
      <c r="B142" s="585" t="s">
        <v>50</v>
      </c>
      <c r="C142" s="1962" t="s">
        <v>1763</v>
      </c>
      <c r="D142" s="1963"/>
      <c r="E142" s="1963"/>
      <c r="F142" s="2019"/>
    </row>
    <row r="143" spans="1:6" ht="12.75" customHeight="1" x14ac:dyDescent="0.25">
      <c r="A143" s="186"/>
      <c r="B143" s="2014"/>
      <c r="C143" s="213">
        <v>2026</v>
      </c>
      <c r="D143" s="213">
        <v>2027</v>
      </c>
      <c r="E143" s="213">
        <v>2028</v>
      </c>
      <c r="F143" s="583">
        <v>2029</v>
      </c>
    </row>
    <row r="144" spans="1:6" ht="22.5" customHeight="1" thickBot="1" x14ac:dyDescent="0.3">
      <c r="A144" s="186"/>
      <c r="B144" s="2015"/>
      <c r="C144" s="211" t="s">
        <v>17</v>
      </c>
      <c r="D144" s="211" t="s">
        <v>18</v>
      </c>
      <c r="E144" s="211" t="s">
        <v>18</v>
      </c>
      <c r="F144" s="582" t="s">
        <v>18</v>
      </c>
    </row>
    <row r="145" spans="1:10" ht="16.5" thickBot="1" x14ac:dyDescent="0.3">
      <c r="A145" s="186"/>
      <c r="B145" s="585" t="s">
        <v>52</v>
      </c>
      <c r="C145" s="537">
        <v>1</v>
      </c>
      <c r="D145" s="537">
        <v>1</v>
      </c>
      <c r="E145" s="537">
        <v>1</v>
      </c>
      <c r="F145" s="586">
        <v>1</v>
      </c>
    </row>
    <row r="146" spans="1:10" ht="16.5" thickBot="1" x14ac:dyDescent="0.3">
      <c r="A146" s="186"/>
      <c r="B146" s="585" t="s">
        <v>664</v>
      </c>
      <c r="C146" s="537">
        <f>C147</f>
        <v>2550000</v>
      </c>
      <c r="D146" s="537">
        <f>D147</f>
        <v>3300000</v>
      </c>
      <c r="E146" s="537">
        <f>E147</f>
        <v>3300000</v>
      </c>
      <c r="F146" s="537">
        <f>F147</f>
        <v>3300000</v>
      </c>
    </row>
    <row r="147" spans="1:10" ht="16.5" thickBot="1" x14ac:dyDescent="0.3">
      <c r="A147" s="186"/>
      <c r="B147" s="585" t="s">
        <v>663</v>
      </c>
      <c r="C147" s="537">
        <v>2550000</v>
      </c>
      <c r="D147" s="537">
        <v>3300000</v>
      </c>
      <c r="E147" s="537">
        <v>3300000</v>
      </c>
      <c r="F147" s="537">
        <v>3300000</v>
      </c>
    </row>
    <row r="148" spans="1:10" ht="16.5" thickBot="1" x14ac:dyDescent="0.3">
      <c r="A148" s="186"/>
      <c r="B148" s="585" t="s">
        <v>662</v>
      </c>
      <c r="C148" s="212" t="s">
        <v>688</v>
      </c>
      <c r="D148" s="214">
        <f t="shared" ref="D148:F150" si="3">D145/C145-1</f>
        <v>0</v>
      </c>
      <c r="E148" s="214">
        <f t="shared" si="3"/>
        <v>0</v>
      </c>
      <c r="F148" s="584">
        <f t="shared" si="3"/>
        <v>0</v>
      </c>
      <c r="G148" s="562"/>
      <c r="H148" s="562"/>
      <c r="I148" s="562"/>
      <c r="J148" s="562"/>
    </row>
    <row r="149" spans="1:10" ht="16.5" thickBot="1" x14ac:dyDescent="0.3">
      <c r="A149" s="186"/>
      <c r="B149" s="585" t="s">
        <v>661</v>
      </c>
      <c r="C149" s="212" t="s">
        <v>688</v>
      </c>
      <c r="D149" s="214">
        <f t="shared" si="3"/>
        <v>0.29411764705882359</v>
      </c>
      <c r="E149" s="214">
        <f t="shared" si="3"/>
        <v>0</v>
      </c>
      <c r="F149" s="584">
        <f t="shared" si="3"/>
        <v>0</v>
      </c>
    </row>
    <row r="150" spans="1:10" ht="16.5" thickBot="1" x14ac:dyDescent="0.3">
      <c r="A150" s="186"/>
      <c r="B150" s="585" t="s">
        <v>68</v>
      </c>
      <c r="C150" s="212" t="s">
        <v>688</v>
      </c>
      <c r="D150" s="214">
        <f t="shared" si="3"/>
        <v>0.29411764705882359</v>
      </c>
      <c r="E150" s="214">
        <f t="shared" si="3"/>
        <v>0</v>
      </c>
      <c r="F150" s="584">
        <f t="shared" si="3"/>
        <v>0</v>
      </c>
    </row>
    <row r="151" spans="1:10" ht="16.5" thickBot="1" x14ac:dyDescent="0.3">
      <c r="A151" s="186"/>
      <c r="B151" s="2022" t="s">
        <v>1254</v>
      </c>
      <c r="C151" s="1966"/>
      <c r="D151" s="1966"/>
      <c r="E151" s="1966"/>
      <c r="F151" s="2023"/>
    </row>
    <row r="152" spans="1:10" ht="12.75" customHeight="1" x14ac:dyDescent="0.25">
      <c r="A152" s="186"/>
      <c r="B152" s="2014"/>
      <c r="C152" s="213">
        <v>2026</v>
      </c>
      <c r="D152" s="213">
        <v>2027</v>
      </c>
      <c r="E152" s="213">
        <v>2028</v>
      </c>
      <c r="F152" s="583">
        <v>2029</v>
      </c>
    </row>
    <row r="153" spans="1:10" ht="27" customHeight="1" thickBot="1" x14ac:dyDescent="0.3">
      <c r="A153" s="186"/>
      <c r="B153" s="2015"/>
      <c r="C153" s="211" t="s">
        <v>17</v>
      </c>
      <c r="D153" s="211" t="s">
        <v>18</v>
      </c>
      <c r="E153" s="211" t="s">
        <v>18</v>
      </c>
      <c r="F153" s="582" t="s">
        <v>18</v>
      </c>
    </row>
    <row r="154" spans="1:10" ht="16.5" thickBot="1" x14ac:dyDescent="0.3">
      <c r="A154" s="186"/>
      <c r="B154" s="576" t="s">
        <v>653</v>
      </c>
      <c r="C154" s="210"/>
      <c r="D154" s="210">
        <f>D155+D156</f>
        <v>0</v>
      </c>
      <c r="E154" s="210">
        <f>E155+E156</f>
        <v>0</v>
      </c>
      <c r="F154" s="571">
        <f>F155+F156</f>
        <v>0</v>
      </c>
    </row>
    <row r="155" spans="1:10" ht="16.5" thickBot="1" x14ac:dyDescent="0.3">
      <c r="A155" s="186"/>
      <c r="B155" s="572" t="s">
        <v>643</v>
      </c>
      <c r="C155" s="221"/>
      <c r="D155" s="221"/>
      <c r="E155" s="221"/>
      <c r="F155" s="688"/>
    </row>
    <row r="156" spans="1:10" ht="16.5" thickBot="1" x14ac:dyDescent="0.3">
      <c r="A156" s="186"/>
      <c r="B156" s="572" t="s">
        <v>658</v>
      </c>
      <c r="C156" s="209"/>
      <c r="D156" s="209"/>
      <c r="E156" s="209"/>
      <c r="F156" s="577"/>
    </row>
    <row r="157" spans="1:10" ht="16.5" thickBot="1" x14ac:dyDescent="0.3">
      <c r="A157" s="186"/>
      <c r="B157" s="576" t="s">
        <v>652</v>
      </c>
      <c r="C157" s="210"/>
      <c r="D157" s="210">
        <f>D158+D159</f>
        <v>0</v>
      </c>
      <c r="E157" s="210">
        <f>E158+E159</f>
        <v>0</v>
      </c>
      <c r="F157" s="571">
        <f>F158+F159</f>
        <v>0</v>
      </c>
    </row>
    <row r="158" spans="1:10" ht="16.5" thickBot="1" x14ac:dyDescent="0.3">
      <c r="A158" s="186"/>
      <c r="B158" s="572" t="s">
        <v>643</v>
      </c>
      <c r="C158" s="221"/>
      <c r="D158" s="210"/>
      <c r="E158" s="210"/>
      <c r="F158" s="571"/>
    </row>
    <row r="159" spans="1:10" ht="16.5" thickBot="1" x14ac:dyDescent="0.3">
      <c r="A159" s="186"/>
      <c r="B159" s="572" t="s">
        <v>658</v>
      </c>
      <c r="C159" s="209"/>
      <c r="D159" s="210"/>
      <c r="E159" s="210"/>
      <c r="F159" s="571"/>
    </row>
    <row r="160" spans="1:10" ht="16.5" thickBot="1" x14ac:dyDescent="0.3">
      <c r="A160" s="186"/>
      <c r="B160" s="576" t="s">
        <v>651</v>
      </c>
      <c r="C160" s="210">
        <f>C161+C162</f>
        <v>2550000</v>
      </c>
      <c r="D160" s="210">
        <f>D161+D162</f>
        <v>3300000</v>
      </c>
      <c r="E160" s="210">
        <f>E161+E162</f>
        <v>3300000</v>
      </c>
      <c r="F160" s="571">
        <f>F161+F162</f>
        <v>3300000</v>
      </c>
    </row>
    <row r="161" spans="1:11" ht="16.5" thickBot="1" x14ac:dyDescent="0.3">
      <c r="A161" s="186"/>
      <c r="B161" s="572" t="s">
        <v>643</v>
      </c>
      <c r="C161" s="221">
        <v>2550000</v>
      </c>
      <c r="D161" s="210">
        <v>3300000</v>
      </c>
      <c r="E161" s="210">
        <v>3300000</v>
      </c>
      <c r="F161" s="689">
        <v>3300000</v>
      </c>
    </row>
    <row r="162" spans="1:11" ht="16.5" thickBot="1" x14ac:dyDescent="0.3">
      <c r="A162" s="186"/>
      <c r="B162" s="572" t="s">
        <v>658</v>
      </c>
      <c r="C162" s="209"/>
      <c r="D162" s="210"/>
      <c r="E162" s="210"/>
      <c r="F162" s="571"/>
    </row>
    <row r="163" spans="1:11" ht="16.5" thickBot="1" x14ac:dyDescent="0.3">
      <c r="A163" s="186"/>
      <c r="B163" s="576" t="s">
        <v>650</v>
      </c>
      <c r="C163" s="209"/>
      <c r="D163" s="210"/>
      <c r="E163" s="210"/>
      <c r="F163" s="571"/>
    </row>
    <row r="164" spans="1:11" ht="16.5" thickBot="1" x14ac:dyDescent="0.3">
      <c r="A164" s="186"/>
      <c r="B164" s="572" t="s">
        <v>643</v>
      </c>
      <c r="C164" s="209"/>
      <c r="D164" s="210"/>
      <c r="E164" s="210"/>
      <c r="F164" s="571"/>
    </row>
    <row r="165" spans="1:11" ht="16.5" thickBot="1" x14ac:dyDescent="0.3">
      <c r="A165" s="186"/>
      <c r="B165" s="572" t="s">
        <v>658</v>
      </c>
      <c r="C165" s="209"/>
      <c r="D165" s="210"/>
      <c r="E165" s="210"/>
      <c r="F165" s="571"/>
    </row>
    <row r="166" spans="1:11" ht="16.5" thickBot="1" x14ac:dyDescent="0.3">
      <c r="A166" s="186"/>
      <c r="B166" s="576" t="s">
        <v>649</v>
      </c>
      <c r="C166" s="209"/>
      <c r="D166" s="210"/>
      <c r="E166" s="210"/>
      <c r="F166" s="571"/>
    </row>
    <row r="167" spans="1:11" ht="16.5" thickBot="1" x14ac:dyDescent="0.3">
      <c r="A167" s="186"/>
      <c r="B167" s="572" t="s">
        <v>643</v>
      </c>
      <c r="C167" s="209"/>
      <c r="D167" s="210"/>
      <c r="E167" s="210"/>
      <c r="F167" s="571"/>
    </row>
    <row r="168" spans="1:11" ht="16.5" thickBot="1" x14ac:dyDescent="0.3">
      <c r="A168" s="186"/>
      <c r="B168" s="572" t="s">
        <v>658</v>
      </c>
      <c r="C168" s="209"/>
      <c r="D168" s="210"/>
      <c r="E168" s="210"/>
      <c r="F168" s="571"/>
    </row>
    <row r="169" spans="1:11" ht="16.5" thickBot="1" x14ac:dyDescent="0.3">
      <c r="A169" s="186"/>
      <c r="B169" s="576" t="s">
        <v>648</v>
      </c>
      <c r="C169" s="209">
        <f>C170+C171</f>
        <v>0</v>
      </c>
      <c r="D169" s="210">
        <f>D170+D171</f>
        <v>0</v>
      </c>
      <c r="E169" s="210">
        <f>E170+E171</f>
        <v>0</v>
      </c>
      <c r="F169" s="571">
        <f>F170+F171</f>
        <v>0</v>
      </c>
    </row>
    <row r="170" spans="1:11" ht="16.5" thickBot="1" x14ac:dyDescent="0.3">
      <c r="A170" s="186"/>
      <c r="B170" s="572" t="s">
        <v>643</v>
      </c>
      <c r="C170" s="221"/>
      <c r="D170" s="210"/>
      <c r="E170" s="210"/>
      <c r="F170" s="571"/>
    </row>
    <row r="171" spans="1:11" ht="16.5" thickBot="1" x14ac:dyDescent="0.3">
      <c r="A171" s="186"/>
      <c r="B171" s="572" t="s">
        <v>658</v>
      </c>
      <c r="C171" s="209"/>
      <c r="D171" s="210"/>
      <c r="E171" s="210"/>
      <c r="F171" s="571"/>
    </row>
    <row r="172" spans="1:11" ht="16.5" thickBot="1" x14ac:dyDescent="0.3">
      <c r="A172" s="186"/>
      <c r="B172" s="576" t="s">
        <v>647</v>
      </c>
      <c r="C172" s="209">
        <f>C173+C174</f>
        <v>0</v>
      </c>
      <c r="D172" s="209">
        <f>D173+D174</f>
        <v>0</v>
      </c>
      <c r="E172" s="209">
        <f>E173+E174</f>
        <v>0</v>
      </c>
      <c r="F172" s="577">
        <f>F173+F174</f>
        <v>0</v>
      </c>
      <c r="G172" s="684"/>
    </row>
    <row r="173" spans="1:11" ht="16.5" thickBot="1" x14ac:dyDescent="0.3">
      <c r="A173" s="186"/>
      <c r="B173" s="572" t="s">
        <v>643</v>
      </c>
      <c r="C173" s="209"/>
      <c r="D173" s="549"/>
      <c r="E173" s="549"/>
      <c r="F173" s="682"/>
      <c r="I173" s="683"/>
      <c r="J173" s="683"/>
      <c r="K173" s="683"/>
    </row>
    <row r="174" spans="1:11" ht="16.5" thickBot="1" x14ac:dyDescent="0.3">
      <c r="A174" s="186"/>
      <c r="B174" s="572" t="s">
        <v>658</v>
      </c>
      <c r="C174" s="209"/>
      <c r="D174" s="550"/>
      <c r="E174" s="549"/>
      <c r="F174" s="682"/>
    </row>
    <row r="175" spans="1:11" ht="16.5" thickBot="1" x14ac:dyDescent="0.3">
      <c r="A175" s="186"/>
      <c r="B175" s="590" t="s">
        <v>1396</v>
      </c>
      <c r="C175" s="209">
        <f>C172+C169+C166+C163+C160+C157+C154</f>
        <v>2550000</v>
      </c>
      <c r="D175" s="209">
        <f>D172+D169+D166+D163+D160+D157+D154</f>
        <v>3300000</v>
      </c>
      <c r="E175" s="209">
        <f>E172+E169+E166+E163+E160+E157+E154</f>
        <v>3300000</v>
      </c>
      <c r="F175" s="577">
        <f>F172+F169+F166+F163+F160+F157+F154</f>
        <v>3300000</v>
      </c>
    </row>
    <row r="176" spans="1:11" ht="12.75" customHeight="1" thickBot="1" x14ac:dyDescent="0.3">
      <c r="A176" s="186"/>
      <c r="B176" s="681" t="s">
        <v>639</v>
      </c>
      <c r="C176" s="531">
        <f>IF(C175-C146=0,0,"Error")</f>
        <v>0</v>
      </c>
      <c r="D176" s="531">
        <f>IF(D175-D146=0,0,"Error")</f>
        <v>0</v>
      </c>
      <c r="E176" s="531">
        <f>IF(E175-E146=0,0,"Error")</f>
        <v>0</v>
      </c>
      <c r="F176" s="680">
        <f>IF(F175-F146=0,0,"Error")</f>
        <v>0</v>
      </c>
    </row>
    <row r="177" spans="1:10" ht="18.75" hidden="1" customHeight="1" thickBot="1" x14ac:dyDescent="0.3">
      <c r="A177" s="186"/>
      <c r="B177" s="589" t="s">
        <v>1347</v>
      </c>
      <c r="C177" s="2034" t="s">
        <v>1764</v>
      </c>
      <c r="D177" s="2035"/>
      <c r="E177" s="2035"/>
      <c r="F177" s="2036"/>
    </row>
    <row r="178" spans="1:10" ht="31.5" hidden="1" customHeight="1" thickBot="1" x14ac:dyDescent="0.3">
      <c r="A178" s="186"/>
      <c r="B178" s="585" t="s">
        <v>666</v>
      </c>
      <c r="C178" s="2037" t="s">
        <v>1764</v>
      </c>
      <c r="D178" s="2038"/>
      <c r="E178" s="2038"/>
      <c r="F178" s="2039"/>
    </row>
    <row r="179" spans="1:10" ht="16.5" hidden="1" thickBot="1" x14ac:dyDescent="0.3">
      <c r="A179" s="186"/>
      <c r="B179" s="585" t="s">
        <v>50</v>
      </c>
      <c r="C179" s="1962" t="s">
        <v>1763</v>
      </c>
      <c r="D179" s="1963"/>
      <c r="E179" s="1963"/>
      <c r="F179" s="2019"/>
    </row>
    <row r="180" spans="1:10" ht="12.75" hidden="1" customHeight="1" thickBot="1" x14ac:dyDescent="0.3">
      <c r="A180" s="186"/>
      <c r="B180" s="2014"/>
      <c r="C180" s="213">
        <v>2023</v>
      </c>
      <c r="D180" s="213">
        <v>2024</v>
      </c>
      <c r="E180" s="213">
        <v>2025</v>
      </c>
      <c r="F180" s="583">
        <v>2026</v>
      </c>
    </row>
    <row r="181" spans="1:10" ht="9" hidden="1" customHeight="1" thickBot="1" x14ac:dyDescent="0.3">
      <c r="A181" s="186"/>
      <c r="B181" s="2015"/>
      <c r="C181" s="211" t="s">
        <v>17</v>
      </c>
      <c r="D181" s="211" t="s">
        <v>18</v>
      </c>
      <c r="E181" s="211" t="s">
        <v>18</v>
      </c>
      <c r="F181" s="582" t="s">
        <v>18</v>
      </c>
    </row>
    <row r="182" spans="1:10" ht="1.5" hidden="1" customHeight="1" thickBot="1" x14ac:dyDescent="0.3">
      <c r="A182" s="186"/>
      <c r="B182" s="585" t="s">
        <v>52</v>
      </c>
      <c r="C182" s="537">
        <v>0</v>
      </c>
      <c r="D182" s="537">
        <v>0</v>
      </c>
      <c r="E182" s="537">
        <v>0</v>
      </c>
      <c r="F182" s="586">
        <v>0</v>
      </c>
    </row>
    <row r="183" spans="1:10" ht="16.5" hidden="1" thickBot="1" x14ac:dyDescent="0.3">
      <c r="A183" s="186"/>
      <c r="B183" s="585" t="s">
        <v>664</v>
      </c>
      <c r="C183" s="537">
        <f>C212</f>
        <v>0</v>
      </c>
      <c r="D183" s="537">
        <f>D212</f>
        <v>0</v>
      </c>
      <c r="E183" s="537">
        <f>E212</f>
        <v>0</v>
      </c>
      <c r="F183" s="586">
        <f>F212</f>
        <v>0</v>
      </c>
    </row>
    <row r="184" spans="1:10" ht="16.5" hidden="1" thickBot="1" x14ac:dyDescent="0.3">
      <c r="A184" s="186"/>
      <c r="B184" s="585" t="s">
        <v>663</v>
      </c>
      <c r="C184" s="537" t="e">
        <f>C183/C182</f>
        <v>#DIV/0!</v>
      </c>
      <c r="D184" s="537" t="e">
        <f>D183/D182</f>
        <v>#DIV/0!</v>
      </c>
      <c r="E184" s="537" t="e">
        <f>E183/E182</f>
        <v>#DIV/0!</v>
      </c>
      <c r="F184" s="586" t="e">
        <f>F183/F182</f>
        <v>#DIV/0!</v>
      </c>
    </row>
    <row r="185" spans="1:10" ht="16.5" hidden="1" thickBot="1" x14ac:dyDescent="0.3">
      <c r="A185" s="186"/>
      <c r="B185" s="585" t="s">
        <v>662</v>
      </c>
      <c r="C185" s="212" t="s">
        <v>688</v>
      </c>
      <c r="D185" s="214" t="e">
        <f t="shared" ref="D185:F187" si="4">D182/C182-1</f>
        <v>#DIV/0!</v>
      </c>
      <c r="E185" s="214" t="e">
        <f t="shared" si="4"/>
        <v>#DIV/0!</v>
      </c>
      <c r="F185" s="584" t="e">
        <f t="shared" si="4"/>
        <v>#DIV/0!</v>
      </c>
      <c r="G185" s="562"/>
      <c r="H185" s="562"/>
      <c r="I185" s="562"/>
      <c r="J185" s="562"/>
    </row>
    <row r="186" spans="1:10" ht="16.5" hidden="1" thickBot="1" x14ac:dyDescent="0.3">
      <c r="A186" s="186"/>
      <c r="B186" s="585" t="s">
        <v>661</v>
      </c>
      <c r="C186" s="212" t="s">
        <v>688</v>
      </c>
      <c r="D186" s="214" t="e">
        <f t="shared" si="4"/>
        <v>#DIV/0!</v>
      </c>
      <c r="E186" s="214" t="e">
        <f t="shared" si="4"/>
        <v>#DIV/0!</v>
      </c>
      <c r="F186" s="584" t="e">
        <f t="shared" si="4"/>
        <v>#DIV/0!</v>
      </c>
    </row>
    <row r="187" spans="1:10" ht="16.5" hidden="1" thickBot="1" x14ac:dyDescent="0.3">
      <c r="A187" s="186"/>
      <c r="B187" s="585" t="s">
        <v>68</v>
      </c>
      <c r="C187" s="212" t="s">
        <v>688</v>
      </c>
      <c r="D187" s="214" t="e">
        <f t="shared" si="4"/>
        <v>#DIV/0!</v>
      </c>
      <c r="E187" s="214" t="e">
        <f t="shared" si="4"/>
        <v>#DIV/0!</v>
      </c>
      <c r="F187" s="584" t="e">
        <f t="shared" si="4"/>
        <v>#DIV/0!</v>
      </c>
    </row>
    <row r="188" spans="1:10" ht="16.5" hidden="1" thickBot="1" x14ac:dyDescent="0.3">
      <c r="A188" s="186"/>
      <c r="B188" s="2022" t="s">
        <v>1254</v>
      </c>
      <c r="C188" s="1966"/>
      <c r="D188" s="1966"/>
      <c r="E188" s="1966"/>
      <c r="F188" s="2023"/>
    </row>
    <row r="189" spans="1:10" ht="1.5" hidden="1" customHeight="1" thickBot="1" x14ac:dyDescent="0.3">
      <c r="A189" s="186"/>
      <c r="B189" s="2014"/>
      <c r="C189" s="213">
        <v>2023</v>
      </c>
      <c r="D189" s="213">
        <v>2024</v>
      </c>
      <c r="E189" s="213">
        <v>2025</v>
      </c>
      <c r="F189" s="583">
        <v>2026</v>
      </c>
    </row>
    <row r="190" spans="1:10" ht="9" hidden="1" customHeight="1" thickBot="1" x14ac:dyDescent="0.3">
      <c r="A190" s="186"/>
      <c r="B190" s="2015"/>
      <c r="C190" s="211" t="s">
        <v>17</v>
      </c>
      <c r="D190" s="211" t="s">
        <v>18</v>
      </c>
      <c r="E190" s="211" t="s">
        <v>18</v>
      </c>
      <c r="F190" s="582" t="s">
        <v>18</v>
      </c>
    </row>
    <row r="191" spans="1:10" ht="16.5" hidden="1" thickBot="1" x14ac:dyDescent="0.3">
      <c r="A191" s="186"/>
      <c r="B191" s="576" t="s">
        <v>653</v>
      </c>
      <c r="C191" s="210"/>
      <c r="D191" s="210">
        <f>D192+D193</f>
        <v>0</v>
      </c>
      <c r="E191" s="210">
        <f>E192+E193</f>
        <v>0</v>
      </c>
      <c r="F191" s="571">
        <f>F192+F193</f>
        <v>0</v>
      </c>
    </row>
    <row r="192" spans="1:10" ht="16.5" hidden="1" thickBot="1" x14ac:dyDescent="0.3">
      <c r="A192" s="186"/>
      <c r="B192" s="572" t="s">
        <v>643</v>
      </c>
      <c r="C192" s="221"/>
      <c r="D192" s="221"/>
      <c r="E192" s="221"/>
      <c r="F192" s="688"/>
    </row>
    <row r="193" spans="1:6" ht="16.5" hidden="1" thickBot="1" x14ac:dyDescent="0.3">
      <c r="A193" s="186"/>
      <c r="B193" s="572" t="s">
        <v>658</v>
      </c>
      <c r="C193" s="209"/>
      <c r="D193" s="209"/>
      <c r="E193" s="209"/>
      <c r="F193" s="577"/>
    </row>
    <row r="194" spans="1:6" ht="16.5" hidden="1" thickBot="1" x14ac:dyDescent="0.3">
      <c r="A194" s="186"/>
      <c r="B194" s="576" t="s">
        <v>652</v>
      </c>
      <c r="C194" s="210"/>
      <c r="D194" s="210">
        <f>D195+D196</f>
        <v>0</v>
      </c>
      <c r="E194" s="210">
        <f>E195+E196</f>
        <v>0</v>
      </c>
      <c r="F194" s="571">
        <f>F195+F196</f>
        <v>0</v>
      </c>
    </row>
    <row r="195" spans="1:6" ht="16.5" hidden="1" thickBot="1" x14ac:dyDescent="0.3">
      <c r="A195" s="186"/>
      <c r="B195" s="572" t="s">
        <v>643</v>
      </c>
      <c r="C195" s="221"/>
      <c r="D195" s="210"/>
      <c r="E195" s="210"/>
      <c r="F195" s="571"/>
    </row>
    <row r="196" spans="1:6" ht="16.5" hidden="1" thickBot="1" x14ac:dyDescent="0.3">
      <c r="A196" s="186"/>
      <c r="B196" s="572" t="s">
        <v>658</v>
      </c>
      <c r="C196" s="209"/>
      <c r="D196" s="210"/>
      <c r="E196" s="210"/>
      <c r="F196" s="571"/>
    </row>
    <row r="197" spans="1:6" ht="16.5" hidden="1" thickBot="1" x14ac:dyDescent="0.3">
      <c r="A197" s="186"/>
      <c r="B197" s="576" t="s">
        <v>651</v>
      </c>
      <c r="C197" s="210">
        <f>C198+C199</f>
        <v>0</v>
      </c>
      <c r="D197" s="210">
        <f>D198+D199</f>
        <v>0</v>
      </c>
      <c r="E197" s="210">
        <f>E198+E199</f>
        <v>0</v>
      </c>
      <c r="F197" s="571">
        <f>F198+F199</f>
        <v>0</v>
      </c>
    </row>
    <row r="198" spans="1:6" ht="16.5" hidden="1" thickBot="1" x14ac:dyDescent="0.3">
      <c r="A198" s="186"/>
      <c r="B198" s="572" t="s">
        <v>643</v>
      </c>
      <c r="C198" s="687"/>
      <c r="D198" s="686"/>
      <c r="E198" s="686"/>
      <c r="F198" s="685"/>
    </row>
    <row r="199" spans="1:6" ht="16.5" hidden="1" thickBot="1" x14ac:dyDescent="0.3">
      <c r="A199" s="186"/>
      <c r="B199" s="572" t="s">
        <v>658</v>
      </c>
      <c r="C199" s="209"/>
      <c r="D199" s="210"/>
      <c r="E199" s="210"/>
      <c r="F199" s="571"/>
    </row>
    <row r="200" spans="1:6" ht="16.5" hidden="1" thickBot="1" x14ac:dyDescent="0.3">
      <c r="A200" s="186"/>
      <c r="B200" s="576" t="s">
        <v>650</v>
      </c>
      <c r="C200" s="209"/>
      <c r="D200" s="210"/>
      <c r="E200" s="210"/>
      <c r="F200" s="571"/>
    </row>
    <row r="201" spans="1:6" ht="16.5" hidden="1" thickBot="1" x14ac:dyDescent="0.3">
      <c r="A201" s="186"/>
      <c r="B201" s="572" t="s">
        <v>643</v>
      </c>
      <c r="C201" s="209"/>
      <c r="D201" s="210"/>
      <c r="E201" s="210"/>
      <c r="F201" s="571"/>
    </row>
    <row r="202" spans="1:6" ht="16.5" hidden="1" thickBot="1" x14ac:dyDescent="0.3">
      <c r="A202" s="186"/>
      <c r="B202" s="572" t="s">
        <v>658</v>
      </c>
      <c r="C202" s="209"/>
      <c r="D202" s="210"/>
      <c r="E202" s="210"/>
      <c r="F202" s="571"/>
    </row>
    <row r="203" spans="1:6" ht="16.5" hidden="1" thickBot="1" x14ac:dyDescent="0.3">
      <c r="A203" s="186"/>
      <c r="B203" s="576" t="s">
        <v>649</v>
      </c>
      <c r="C203" s="209"/>
      <c r="D203" s="210"/>
      <c r="E203" s="210"/>
      <c r="F203" s="571"/>
    </row>
    <row r="204" spans="1:6" ht="16.5" hidden="1" thickBot="1" x14ac:dyDescent="0.3">
      <c r="A204" s="186"/>
      <c r="B204" s="572" t="s">
        <v>643</v>
      </c>
      <c r="C204" s="209"/>
      <c r="D204" s="210"/>
      <c r="E204" s="210"/>
      <c r="F204" s="571"/>
    </row>
    <row r="205" spans="1:6" ht="16.5" hidden="1" thickBot="1" x14ac:dyDescent="0.3">
      <c r="A205" s="186"/>
      <c r="B205" s="572" t="s">
        <v>658</v>
      </c>
      <c r="C205" s="209"/>
      <c r="D205" s="210"/>
      <c r="E205" s="210"/>
      <c r="F205" s="571"/>
    </row>
    <row r="206" spans="1:6" ht="16.5" hidden="1" thickBot="1" x14ac:dyDescent="0.3">
      <c r="A206" s="186"/>
      <c r="B206" s="576" t="s">
        <v>648</v>
      </c>
      <c r="C206" s="209">
        <f>C207+C208</f>
        <v>0</v>
      </c>
      <c r="D206" s="210">
        <f>D207+D208</f>
        <v>0</v>
      </c>
      <c r="E206" s="210">
        <f>E207+E208</f>
        <v>0</v>
      </c>
      <c r="F206" s="571">
        <f>F207+F208</f>
        <v>0</v>
      </c>
    </row>
    <row r="207" spans="1:6" ht="16.5" hidden="1" thickBot="1" x14ac:dyDescent="0.3">
      <c r="A207" s="186"/>
      <c r="B207" s="572" t="s">
        <v>643</v>
      </c>
      <c r="C207" s="221"/>
      <c r="D207" s="210"/>
      <c r="E207" s="210"/>
      <c r="F207" s="571"/>
    </row>
    <row r="208" spans="1:6" ht="16.5" hidden="1" thickBot="1" x14ac:dyDescent="0.3">
      <c r="A208" s="186"/>
      <c r="B208" s="572" t="s">
        <v>658</v>
      </c>
      <c r="C208" s="209"/>
      <c r="D208" s="210"/>
      <c r="E208" s="210"/>
      <c r="F208" s="571"/>
    </row>
    <row r="209" spans="1:11" ht="16.5" hidden="1" thickBot="1" x14ac:dyDescent="0.3">
      <c r="A209" s="186"/>
      <c r="B209" s="576" t="s">
        <v>647</v>
      </c>
      <c r="C209" s="209">
        <f>C210+C211</f>
        <v>0</v>
      </c>
      <c r="D209" s="209">
        <f>D210+D211</f>
        <v>0</v>
      </c>
      <c r="E209" s="209">
        <f>E210+E211</f>
        <v>0</v>
      </c>
      <c r="F209" s="577">
        <f>F210+F211</f>
        <v>0</v>
      </c>
      <c r="G209" s="684"/>
    </row>
    <row r="210" spans="1:11" ht="16.5" hidden="1" thickBot="1" x14ac:dyDescent="0.3">
      <c r="A210" s="186"/>
      <c r="B210" s="572" t="s">
        <v>643</v>
      </c>
      <c r="C210" s="209"/>
      <c r="D210" s="549"/>
      <c r="E210" s="549"/>
      <c r="F210" s="682"/>
      <c r="I210" s="683"/>
      <c r="J210" s="683"/>
      <c r="K210" s="683"/>
    </row>
    <row r="211" spans="1:11" ht="16.5" hidden="1" customHeight="1" thickBot="1" x14ac:dyDescent="0.3">
      <c r="A211" s="186"/>
      <c r="B211" s="572" t="s">
        <v>658</v>
      </c>
      <c r="C211" s="209"/>
      <c r="D211" s="550"/>
      <c r="E211" s="549"/>
      <c r="F211" s="682"/>
    </row>
    <row r="212" spans="1:11" ht="16.5" hidden="1" thickBot="1" x14ac:dyDescent="0.3">
      <c r="A212" s="186"/>
      <c r="B212" s="590" t="s">
        <v>1396</v>
      </c>
      <c r="C212" s="209">
        <f>C209+C206+C203+C200+C197+C194+C191</f>
        <v>0</v>
      </c>
      <c r="D212" s="209">
        <f>D209+D206+D203+D200+D197+D194+D191</f>
        <v>0</v>
      </c>
      <c r="E212" s="209">
        <f>E209+E206+E203+E200+E197+E194+E191</f>
        <v>0</v>
      </c>
      <c r="F212" s="577">
        <f>F209+F206+F203+F200+F197+F194+F191</f>
        <v>0</v>
      </c>
    </row>
    <row r="213" spans="1:11" ht="14.25" customHeight="1" thickBot="1" x14ac:dyDescent="0.3">
      <c r="A213" s="186"/>
      <c r="B213" s="681" t="s">
        <v>639</v>
      </c>
      <c r="C213" s="531">
        <f>IF(C212-C183=0,0,"Error")</f>
        <v>0</v>
      </c>
      <c r="D213" s="531">
        <f>IF(D212-D183=0,0,"Error")</f>
        <v>0</v>
      </c>
      <c r="E213" s="531">
        <f>IF(E212-E183=0,0,"Error")</f>
        <v>0</v>
      </c>
      <c r="F213" s="680">
        <f>IF(F212-F183=0,0,"Error")</f>
        <v>0</v>
      </c>
    </row>
    <row r="214" spans="1:11" ht="16.5" thickBot="1" x14ac:dyDescent="0.3">
      <c r="A214" s="186"/>
      <c r="B214" s="2026" t="s">
        <v>698</v>
      </c>
      <c r="C214" s="1969"/>
      <c r="D214" s="1969"/>
      <c r="E214" s="1969"/>
      <c r="F214" s="2027"/>
    </row>
    <row r="215" spans="1:11" ht="16.5" thickBot="1" x14ac:dyDescent="0.3">
      <c r="A215" s="186"/>
      <c r="B215" s="2026" t="s">
        <v>697</v>
      </c>
      <c r="C215" s="1969"/>
      <c r="D215" s="1969"/>
      <c r="E215" s="1969"/>
      <c r="F215" s="2027"/>
    </row>
    <row r="216" spans="1:11" ht="16.5" thickBot="1" x14ac:dyDescent="0.3">
      <c r="A216" s="186"/>
      <c r="B216" s="589" t="s">
        <v>1290</v>
      </c>
      <c r="C216" s="1971" t="s">
        <v>1761</v>
      </c>
      <c r="D216" s="2030"/>
      <c r="E216" s="1972"/>
      <c r="F216" s="2031"/>
    </row>
    <row r="217" spans="1:11" ht="48.75" customHeight="1" thickBot="1" x14ac:dyDescent="0.3">
      <c r="A217" s="186"/>
      <c r="B217" s="589" t="s">
        <v>684</v>
      </c>
      <c r="C217" s="216" t="s">
        <v>1761</v>
      </c>
      <c r="D217" s="671" t="s">
        <v>668</v>
      </c>
      <c r="E217" s="2032" t="s">
        <v>1762</v>
      </c>
      <c r="F217" s="2033"/>
      <c r="G217" s="2020"/>
      <c r="H217" s="2020"/>
      <c r="I217" s="2020"/>
      <c r="J217" s="2020"/>
    </row>
    <row r="218" spans="1:11" ht="17.25" customHeight="1" thickBot="1" x14ac:dyDescent="0.3">
      <c r="A218" s="186"/>
      <c r="B218" s="585" t="s">
        <v>666</v>
      </c>
      <c r="C218" s="1958" t="s">
        <v>1761</v>
      </c>
      <c r="D218" s="1960"/>
      <c r="E218" s="1960"/>
      <c r="F218" s="2021"/>
      <c r="G218" s="2020"/>
      <c r="H218" s="2020"/>
      <c r="I218" s="2020"/>
      <c r="J218" s="2020"/>
    </row>
    <row r="219" spans="1:11" ht="16.5" thickBot="1" x14ac:dyDescent="0.3">
      <c r="A219" s="186"/>
      <c r="B219" s="585" t="s">
        <v>50</v>
      </c>
      <c r="C219" s="1962" t="s">
        <v>955</v>
      </c>
      <c r="D219" s="1963"/>
      <c r="E219" s="1963"/>
      <c r="F219" s="2019"/>
    </row>
    <row r="220" spans="1:11" ht="12.75" customHeight="1" x14ac:dyDescent="0.25">
      <c r="A220" s="186"/>
      <c r="B220" s="2014"/>
      <c r="C220" s="213">
        <v>2026</v>
      </c>
      <c r="D220" s="213">
        <v>2027</v>
      </c>
      <c r="E220" s="213">
        <v>2028</v>
      </c>
      <c r="F220" s="583">
        <v>2029</v>
      </c>
    </row>
    <row r="221" spans="1:11" ht="18.75" customHeight="1" thickBot="1" x14ac:dyDescent="0.3">
      <c r="A221" s="186"/>
      <c r="B221" s="2015"/>
      <c r="C221" s="211" t="s">
        <v>17</v>
      </c>
      <c r="D221" s="211" t="s">
        <v>18</v>
      </c>
      <c r="E221" s="211" t="s">
        <v>18</v>
      </c>
      <c r="F221" s="582" t="s">
        <v>18</v>
      </c>
    </row>
    <row r="222" spans="1:11" ht="16.5" thickBot="1" x14ac:dyDescent="0.3">
      <c r="A222" s="186"/>
      <c r="B222" s="585" t="s">
        <v>52</v>
      </c>
      <c r="C222" s="537">
        <v>1</v>
      </c>
      <c r="D222" s="537">
        <v>1</v>
      </c>
      <c r="E222" s="537">
        <v>1</v>
      </c>
      <c r="F222" s="586">
        <v>1</v>
      </c>
    </row>
    <row r="223" spans="1:11" ht="16.5" thickBot="1" x14ac:dyDescent="0.3">
      <c r="A223" s="186"/>
      <c r="B223" s="585" t="s">
        <v>664</v>
      </c>
      <c r="C223" s="537">
        <f>C241</f>
        <v>20000</v>
      </c>
      <c r="D223" s="537">
        <v>20000</v>
      </c>
      <c r="E223" s="537">
        <f>E241</f>
        <v>20000</v>
      </c>
      <c r="F223" s="586">
        <f>F224</f>
        <v>20000</v>
      </c>
    </row>
    <row r="224" spans="1:11" ht="16.5" thickBot="1" x14ac:dyDescent="0.3">
      <c r="A224" s="186"/>
      <c r="B224" s="585" t="s">
        <v>663</v>
      </c>
      <c r="C224" s="537">
        <v>20000</v>
      </c>
      <c r="D224" s="537">
        <v>20000</v>
      </c>
      <c r="E224" s="537">
        <v>20000</v>
      </c>
      <c r="F224" s="586">
        <v>20000</v>
      </c>
    </row>
    <row r="225" spans="1:17" ht="16.5" thickBot="1" x14ac:dyDescent="0.3">
      <c r="A225" s="186"/>
      <c r="B225" s="585" t="s">
        <v>662</v>
      </c>
      <c r="C225" s="212" t="s">
        <v>688</v>
      </c>
      <c r="D225" s="214">
        <f t="shared" ref="D225:F227" si="5">D222/C222-1</f>
        <v>0</v>
      </c>
      <c r="E225" s="214">
        <f t="shared" si="5"/>
        <v>0</v>
      </c>
      <c r="F225" s="584">
        <f t="shared" si="5"/>
        <v>0</v>
      </c>
      <c r="G225" s="562"/>
      <c r="H225" s="562"/>
      <c r="I225" s="562"/>
      <c r="J225" s="562"/>
    </row>
    <row r="226" spans="1:17" ht="16.5" thickBot="1" x14ac:dyDescent="0.3">
      <c r="A226" s="186"/>
      <c r="B226" s="585" t="s">
        <v>661</v>
      </c>
      <c r="C226" s="212" t="s">
        <v>688</v>
      </c>
      <c r="D226" s="214">
        <f t="shared" si="5"/>
        <v>0</v>
      </c>
      <c r="E226" s="214">
        <f t="shared" si="5"/>
        <v>0</v>
      </c>
      <c r="F226" s="584">
        <f t="shared" si="5"/>
        <v>0</v>
      </c>
    </row>
    <row r="227" spans="1:17" ht="16.5" thickBot="1" x14ac:dyDescent="0.3">
      <c r="A227" s="186"/>
      <c r="B227" s="585" t="s">
        <v>68</v>
      </c>
      <c r="C227" s="212" t="s">
        <v>688</v>
      </c>
      <c r="D227" s="214">
        <f t="shared" si="5"/>
        <v>0</v>
      </c>
      <c r="E227" s="214">
        <f t="shared" si="5"/>
        <v>0</v>
      </c>
      <c r="F227" s="584">
        <f t="shared" si="5"/>
        <v>0</v>
      </c>
    </row>
    <row r="228" spans="1:17" ht="16.5" thickBot="1" x14ac:dyDescent="0.3">
      <c r="A228" s="186"/>
      <c r="B228" s="2022" t="s">
        <v>680</v>
      </c>
      <c r="C228" s="1966"/>
      <c r="D228" s="1966"/>
      <c r="E228" s="1966"/>
      <c r="F228" s="2023"/>
    </row>
    <row r="229" spans="1:17" ht="12.75" customHeight="1" x14ac:dyDescent="0.25">
      <c r="A229" s="186"/>
      <c r="B229" s="2014"/>
      <c r="C229" s="213">
        <v>2026</v>
      </c>
      <c r="D229" s="213">
        <v>2027</v>
      </c>
      <c r="E229" s="213">
        <v>2028</v>
      </c>
      <c r="F229" s="583">
        <v>2029</v>
      </c>
    </row>
    <row r="230" spans="1:17" ht="18" customHeight="1" thickBot="1" x14ac:dyDescent="0.3">
      <c r="A230" s="186"/>
      <c r="B230" s="2015"/>
      <c r="C230" s="211" t="s">
        <v>17</v>
      </c>
      <c r="D230" s="211" t="s">
        <v>18</v>
      </c>
      <c r="E230" s="211" t="s">
        <v>18</v>
      </c>
      <c r="F230" s="582" t="s">
        <v>18</v>
      </c>
    </row>
    <row r="231" spans="1:17" ht="16.5" thickBot="1" x14ac:dyDescent="0.3">
      <c r="A231" s="186"/>
      <c r="B231" s="576" t="s">
        <v>679</v>
      </c>
      <c r="C231" s="210">
        <f>C232+C233+C234+C235</f>
        <v>0</v>
      </c>
      <c r="D231" s="210">
        <f>D232+D233+D234+D235</f>
        <v>0</v>
      </c>
      <c r="E231" s="210">
        <f>E232+E233+E234+E235</f>
        <v>0</v>
      </c>
      <c r="F231" s="571">
        <f>F232+F233+F234+F235</f>
        <v>0</v>
      </c>
    </row>
    <row r="232" spans="1:17" ht="16.5" thickBot="1" x14ac:dyDescent="0.3">
      <c r="A232" s="186"/>
      <c r="B232" s="572" t="s">
        <v>643</v>
      </c>
      <c r="C232" s="210"/>
      <c r="D232" s="210"/>
      <c r="E232" s="210"/>
      <c r="F232" s="571"/>
      <c r="M232" s="2020"/>
      <c r="N232" s="2020"/>
      <c r="O232" s="2020"/>
      <c r="P232" s="2020"/>
      <c r="Q232" s="2020"/>
    </row>
    <row r="233" spans="1:17" ht="16.5" thickBot="1" x14ac:dyDescent="0.3">
      <c r="A233" s="186"/>
      <c r="B233" s="572" t="s">
        <v>657</v>
      </c>
      <c r="C233" s="210"/>
      <c r="D233" s="210"/>
      <c r="E233" s="210"/>
      <c r="F233" s="571"/>
      <c r="M233" s="2020"/>
      <c r="N233" s="2020"/>
      <c r="O233" s="2020"/>
      <c r="P233" s="2020"/>
      <c r="Q233" s="2020"/>
    </row>
    <row r="234" spans="1:17" ht="16.5" thickBot="1" x14ac:dyDescent="0.3">
      <c r="A234" s="186"/>
      <c r="B234" s="572" t="s">
        <v>641</v>
      </c>
      <c r="C234" s="210"/>
      <c r="D234" s="210"/>
      <c r="E234" s="210"/>
      <c r="F234" s="571"/>
      <c r="M234" s="2020"/>
      <c r="N234" s="2020"/>
      <c r="O234" s="2020"/>
      <c r="P234" s="2020"/>
      <c r="Q234" s="2020"/>
    </row>
    <row r="235" spans="1:17" ht="16.5" thickBot="1" x14ac:dyDescent="0.3">
      <c r="A235" s="186"/>
      <c r="B235" s="572" t="s">
        <v>640</v>
      </c>
      <c r="C235" s="210"/>
      <c r="D235" s="210"/>
      <c r="E235" s="210"/>
      <c r="F235" s="571"/>
    </row>
    <row r="236" spans="1:17" ht="16.5" thickBot="1" x14ac:dyDescent="0.3">
      <c r="A236" s="186"/>
      <c r="B236" s="576" t="s">
        <v>678</v>
      </c>
      <c r="C236" s="209">
        <f>C237+C238+C239+C240</f>
        <v>20000</v>
      </c>
      <c r="D236" s="209">
        <f>D237+D238+D239+D240</f>
        <v>20000</v>
      </c>
      <c r="E236" s="209">
        <f>E237+E238+E239+E240</f>
        <v>20000</v>
      </c>
      <c r="F236" s="577">
        <f>F237+F238+F239+F240</f>
        <v>20000</v>
      </c>
    </row>
    <row r="237" spans="1:17" ht="16.5" thickBot="1" x14ac:dyDescent="0.3">
      <c r="A237" s="186"/>
      <c r="B237" s="572" t="s">
        <v>643</v>
      </c>
      <c r="C237" s="221">
        <v>20000</v>
      </c>
      <c r="D237" s="537">
        <v>20000</v>
      </c>
      <c r="E237" s="537">
        <v>20000</v>
      </c>
      <c r="F237" s="586">
        <v>20000</v>
      </c>
      <c r="G237" s="637"/>
      <c r="H237" s="637"/>
      <c r="J237" s="562"/>
    </row>
    <row r="238" spans="1:17" ht="16.5" thickBot="1" x14ac:dyDescent="0.3">
      <c r="A238" s="186"/>
      <c r="B238" s="572" t="s">
        <v>657</v>
      </c>
      <c r="C238" s="209"/>
      <c r="D238" s="210"/>
      <c r="E238" s="210"/>
      <c r="F238" s="571"/>
    </row>
    <row r="239" spans="1:17" ht="16.5" thickBot="1" x14ac:dyDescent="0.3">
      <c r="A239" s="186"/>
      <c r="B239" s="572" t="s">
        <v>641</v>
      </c>
      <c r="C239" s="209"/>
      <c r="D239" s="210"/>
      <c r="E239" s="210"/>
      <c r="F239" s="571"/>
    </row>
    <row r="240" spans="1:17" ht="16.5" thickBot="1" x14ac:dyDescent="0.3">
      <c r="A240" s="186"/>
      <c r="B240" s="572" t="s">
        <v>640</v>
      </c>
      <c r="C240" s="209"/>
      <c r="D240" s="210"/>
      <c r="E240" s="210"/>
      <c r="F240" s="571"/>
    </row>
    <row r="241" spans="1:6" ht="16.5" thickBot="1" x14ac:dyDescent="0.3">
      <c r="A241" s="186"/>
      <c r="B241" s="581" t="s">
        <v>677</v>
      </c>
      <c r="C241" s="209">
        <f>C231+C236</f>
        <v>20000</v>
      </c>
      <c r="D241" s="209">
        <f>D231+D236</f>
        <v>20000</v>
      </c>
      <c r="E241" s="209">
        <f>E231+E236</f>
        <v>20000</v>
      </c>
      <c r="F241" s="577">
        <f>F231+F236</f>
        <v>20000</v>
      </c>
    </row>
    <row r="242" spans="1:6" ht="16.5" thickBot="1" x14ac:dyDescent="0.3">
      <c r="A242" s="186"/>
      <c r="B242" s="2026" t="s">
        <v>90</v>
      </c>
      <c r="C242" s="1969"/>
      <c r="D242" s="1969"/>
      <c r="E242" s="1969"/>
      <c r="F242" s="2027"/>
    </row>
    <row r="243" spans="1:6" ht="16.5" thickBot="1" x14ac:dyDescent="0.3">
      <c r="A243" s="186"/>
      <c r="B243" s="2026" t="s">
        <v>1760</v>
      </c>
      <c r="C243" s="1969"/>
      <c r="D243" s="1969"/>
      <c r="E243" s="1969"/>
      <c r="F243" s="2027"/>
    </row>
    <row r="244" spans="1:6" ht="16.5" thickBot="1" x14ac:dyDescent="0.3">
      <c r="A244" s="186"/>
      <c r="B244" s="589"/>
      <c r="C244" s="2016" t="s">
        <v>1759</v>
      </c>
      <c r="D244" s="2017"/>
      <c r="E244" s="2017"/>
      <c r="F244" s="2018"/>
    </row>
    <row r="245" spans="1:6" ht="16.5" thickBot="1" x14ac:dyDescent="0.3">
      <c r="A245" s="186"/>
      <c r="B245" s="589" t="s">
        <v>1290</v>
      </c>
      <c r="C245" s="1971"/>
      <c r="D245" s="2030"/>
      <c r="E245" s="1972"/>
      <c r="F245" s="2031"/>
    </row>
    <row r="246" spans="1:6" ht="48" thickBot="1" x14ac:dyDescent="0.3">
      <c r="A246" s="186"/>
      <c r="B246" s="589" t="s">
        <v>702</v>
      </c>
      <c r="C246" s="644" t="s">
        <v>1758</v>
      </c>
      <c r="D246" s="671" t="s">
        <v>668</v>
      </c>
      <c r="E246" s="2032"/>
      <c r="F246" s="2033"/>
    </row>
    <row r="247" spans="1:6" ht="16.5" thickBot="1" x14ac:dyDescent="0.3">
      <c r="A247" s="186"/>
      <c r="B247" s="585" t="s">
        <v>666</v>
      </c>
      <c r="C247" s="1958" t="s">
        <v>1758</v>
      </c>
      <c r="D247" s="1960"/>
      <c r="E247" s="1960"/>
      <c r="F247" s="2021"/>
    </row>
    <row r="248" spans="1:6" ht="16.5" thickBot="1" x14ac:dyDescent="0.3">
      <c r="A248" s="186"/>
      <c r="B248" s="585" t="s">
        <v>50</v>
      </c>
      <c r="C248" s="1962" t="s">
        <v>955</v>
      </c>
      <c r="D248" s="1963"/>
      <c r="E248" s="1963"/>
      <c r="F248" s="2019"/>
    </row>
    <row r="249" spans="1:6" ht="15.75" x14ac:dyDescent="0.25">
      <c r="A249" s="186"/>
      <c r="B249" s="2014"/>
      <c r="C249" s="213">
        <v>2026</v>
      </c>
      <c r="D249" s="213">
        <v>2027</v>
      </c>
      <c r="E249" s="213">
        <v>2028</v>
      </c>
      <c r="F249" s="583">
        <v>2029</v>
      </c>
    </row>
    <row r="250" spans="1:6" ht="16.5" thickBot="1" x14ac:dyDescent="0.3">
      <c r="A250" s="186"/>
      <c r="B250" s="2015"/>
      <c r="C250" s="211" t="s">
        <v>17</v>
      </c>
      <c r="D250" s="211" t="s">
        <v>18</v>
      </c>
      <c r="E250" s="211" t="s">
        <v>18</v>
      </c>
      <c r="F250" s="582" t="s">
        <v>18</v>
      </c>
    </row>
    <row r="251" spans="1:6" ht="16.5" thickBot="1" x14ac:dyDescent="0.3">
      <c r="A251" s="186"/>
      <c r="B251" s="585" t="s">
        <v>52</v>
      </c>
      <c r="C251" s="537">
        <v>1</v>
      </c>
      <c r="D251" s="537">
        <v>1</v>
      </c>
      <c r="E251" s="537">
        <v>1</v>
      </c>
      <c r="F251" s="586">
        <v>1</v>
      </c>
    </row>
    <row r="252" spans="1:6" ht="16.5" thickBot="1" x14ac:dyDescent="0.3">
      <c r="A252" s="186"/>
      <c r="B252" s="585" t="s">
        <v>664</v>
      </c>
      <c r="C252" s="537"/>
      <c r="D252" s="537">
        <f>D265</f>
        <v>31157</v>
      </c>
      <c r="E252" s="537">
        <f>E270</f>
        <v>50000</v>
      </c>
      <c r="F252" s="586">
        <f>F253</f>
        <v>18843</v>
      </c>
    </row>
    <row r="253" spans="1:6" ht="16.5" thickBot="1" x14ac:dyDescent="0.3">
      <c r="A253" s="186"/>
      <c r="B253" s="585" t="s">
        <v>663</v>
      </c>
      <c r="C253" s="537"/>
      <c r="D253" s="537">
        <v>31157</v>
      </c>
      <c r="E253" s="537">
        <v>50000</v>
      </c>
      <c r="F253" s="586">
        <v>18843</v>
      </c>
    </row>
    <row r="254" spans="1:6" ht="16.5" thickBot="1" x14ac:dyDescent="0.3">
      <c r="A254" s="186"/>
      <c r="B254" s="585" t="s">
        <v>662</v>
      </c>
      <c r="C254" s="212" t="s">
        <v>688</v>
      </c>
      <c r="D254" s="214">
        <f t="shared" ref="D254:F256" si="6">D251/C251-1</f>
        <v>0</v>
      </c>
      <c r="E254" s="214">
        <f t="shared" si="6"/>
        <v>0</v>
      </c>
      <c r="F254" s="584">
        <f t="shared" si="6"/>
        <v>0</v>
      </c>
    </row>
    <row r="255" spans="1:6" ht="16.5" thickBot="1" x14ac:dyDescent="0.3">
      <c r="A255" s="186"/>
      <c r="B255" s="585" t="s">
        <v>661</v>
      </c>
      <c r="C255" s="212" t="s">
        <v>688</v>
      </c>
      <c r="D255" s="214">
        <v>0</v>
      </c>
      <c r="E255" s="214">
        <f t="shared" si="6"/>
        <v>0.6047758128189491</v>
      </c>
      <c r="F255" s="584">
        <f t="shared" si="6"/>
        <v>-0.62314000000000003</v>
      </c>
    </row>
    <row r="256" spans="1:6" ht="16.5" thickBot="1" x14ac:dyDescent="0.3">
      <c r="A256" s="186"/>
      <c r="B256" s="585" t="s">
        <v>68</v>
      </c>
      <c r="C256" s="212" t="s">
        <v>688</v>
      </c>
      <c r="D256" s="214">
        <v>0</v>
      </c>
      <c r="E256" s="214">
        <f t="shared" si="6"/>
        <v>0.6047758128189491</v>
      </c>
      <c r="F256" s="584">
        <f t="shared" si="6"/>
        <v>-0.62314000000000003</v>
      </c>
    </row>
    <row r="257" spans="1:6" ht="16.5" thickBot="1" x14ac:dyDescent="0.3">
      <c r="A257" s="186"/>
      <c r="B257" s="2022" t="s">
        <v>680</v>
      </c>
      <c r="C257" s="1966"/>
      <c r="D257" s="1966"/>
      <c r="E257" s="1966"/>
      <c r="F257" s="2023"/>
    </row>
    <row r="258" spans="1:6" ht="15.75" x14ac:dyDescent="0.25">
      <c r="A258" s="186"/>
      <c r="B258" s="2014"/>
      <c r="C258" s="213">
        <v>2026</v>
      </c>
      <c r="D258" s="213">
        <v>2027</v>
      </c>
      <c r="E258" s="213">
        <v>2028</v>
      </c>
      <c r="F258" s="583">
        <v>2029</v>
      </c>
    </row>
    <row r="259" spans="1:6" ht="16.5" thickBot="1" x14ac:dyDescent="0.3">
      <c r="A259" s="186"/>
      <c r="B259" s="2015"/>
      <c r="C259" s="211" t="s">
        <v>17</v>
      </c>
      <c r="D259" s="211" t="s">
        <v>18</v>
      </c>
      <c r="E259" s="211" t="s">
        <v>18</v>
      </c>
      <c r="F259" s="582" t="s">
        <v>18</v>
      </c>
    </row>
    <row r="260" spans="1:6" ht="16.5" thickBot="1" x14ac:dyDescent="0.3">
      <c r="A260" s="186"/>
      <c r="B260" s="576" t="s">
        <v>679</v>
      </c>
      <c r="C260" s="210">
        <f>C261+C262+C263+C264</f>
        <v>0</v>
      </c>
      <c r="D260" s="210">
        <f>D261+D262+D263+D264</f>
        <v>0</v>
      </c>
      <c r="E260" s="210">
        <f>E261+E262+E263+E264</f>
        <v>0</v>
      </c>
      <c r="F260" s="571">
        <f>F261+F262+F263+F264</f>
        <v>0</v>
      </c>
    </row>
    <row r="261" spans="1:6" ht="16.5" thickBot="1" x14ac:dyDescent="0.3">
      <c r="A261" s="186"/>
      <c r="B261" s="572" t="s">
        <v>643</v>
      </c>
      <c r="C261" s="210"/>
      <c r="D261" s="210"/>
      <c r="E261" s="210"/>
      <c r="F261" s="571"/>
    </row>
    <row r="262" spans="1:6" ht="16.5" thickBot="1" x14ac:dyDescent="0.3">
      <c r="A262" s="186"/>
      <c r="B262" s="572" t="s">
        <v>657</v>
      </c>
      <c r="C262" s="210"/>
      <c r="D262" s="210"/>
      <c r="E262" s="210"/>
      <c r="F262" s="571"/>
    </row>
    <row r="263" spans="1:6" ht="16.5" thickBot="1" x14ac:dyDescent="0.3">
      <c r="A263" s="186"/>
      <c r="B263" s="572" t="s">
        <v>641</v>
      </c>
      <c r="C263" s="210"/>
      <c r="D263" s="210"/>
      <c r="E263" s="210"/>
      <c r="F263" s="571"/>
    </row>
    <row r="264" spans="1:6" ht="16.5" thickBot="1" x14ac:dyDescent="0.3">
      <c r="A264" s="186"/>
      <c r="B264" s="572" t="s">
        <v>640</v>
      </c>
      <c r="C264" s="210"/>
      <c r="D264" s="210"/>
      <c r="E264" s="210"/>
      <c r="F264" s="571"/>
    </row>
    <row r="265" spans="1:6" ht="16.5" thickBot="1" x14ac:dyDescent="0.3">
      <c r="A265" s="186"/>
      <c r="B265" s="576" t="s">
        <v>678</v>
      </c>
      <c r="C265" s="209">
        <f>C266+C267+C268+C269</f>
        <v>0</v>
      </c>
      <c r="D265" s="209">
        <f>D266+D267+D268+D269</f>
        <v>31157</v>
      </c>
      <c r="E265" s="209">
        <f>E266+E267+E268+E269</f>
        <v>50000</v>
      </c>
      <c r="F265" s="577">
        <f>F266+F267+F268+F269</f>
        <v>18843</v>
      </c>
    </row>
    <row r="266" spans="1:6" ht="16.5" thickBot="1" x14ac:dyDescent="0.3">
      <c r="A266" s="186"/>
      <c r="B266" s="572" t="s">
        <v>643</v>
      </c>
      <c r="C266" s="221"/>
      <c r="D266" s="537">
        <v>31157</v>
      </c>
      <c r="E266" s="537">
        <v>50000</v>
      </c>
      <c r="F266" s="586">
        <v>18843</v>
      </c>
    </row>
    <row r="267" spans="1:6" ht="16.5" thickBot="1" x14ac:dyDescent="0.3">
      <c r="A267" s="186"/>
      <c r="B267" s="572" t="s">
        <v>657</v>
      </c>
      <c r="C267" s="209"/>
      <c r="D267" s="210"/>
      <c r="E267" s="210"/>
      <c r="F267" s="571"/>
    </row>
    <row r="268" spans="1:6" ht="16.5" thickBot="1" x14ac:dyDescent="0.3">
      <c r="A268" s="186"/>
      <c r="B268" s="572" t="s">
        <v>641</v>
      </c>
      <c r="C268" s="209"/>
      <c r="D268" s="210"/>
      <c r="E268" s="210"/>
      <c r="F268" s="571"/>
    </row>
    <row r="269" spans="1:6" ht="16.5" thickBot="1" x14ac:dyDescent="0.3">
      <c r="A269" s="186"/>
      <c r="B269" s="572" t="s">
        <v>640</v>
      </c>
      <c r="C269" s="209"/>
      <c r="D269" s="210"/>
      <c r="E269" s="210"/>
      <c r="F269" s="571"/>
    </row>
    <row r="270" spans="1:6" ht="16.5" thickBot="1" x14ac:dyDescent="0.3">
      <c r="A270" s="186"/>
      <c r="B270" s="581" t="s">
        <v>677</v>
      </c>
      <c r="C270" s="209">
        <f>C260+C265</f>
        <v>0</v>
      </c>
      <c r="D270" s="209">
        <f>D260+D265</f>
        <v>31157</v>
      </c>
      <c r="E270" s="209">
        <f>E260+E265</f>
        <v>50000</v>
      </c>
      <c r="F270" s="577">
        <f>F260+F265</f>
        <v>18843</v>
      </c>
    </row>
    <row r="271" spans="1:6" ht="48" thickBot="1" x14ac:dyDescent="0.3">
      <c r="A271" s="186"/>
      <c r="B271" s="651" t="s">
        <v>1347</v>
      </c>
      <c r="C271" s="677" t="s">
        <v>1757</v>
      </c>
      <c r="D271" s="219" t="s">
        <v>668</v>
      </c>
      <c r="E271" s="1984" t="s">
        <v>1517</v>
      </c>
      <c r="F271" s="2025"/>
    </row>
    <row r="272" spans="1:6" ht="16.5" thickBot="1" x14ac:dyDescent="0.3">
      <c r="A272" s="186"/>
      <c r="B272" s="585" t="s">
        <v>666</v>
      </c>
      <c r="C272" s="1958" t="s">
        <v>1757</v>
      </c>
      <c r="D272" s="1960"/>
      <c r="E272" s="1960"/>
      <c r="F272" s="2021"/>
    </row>
    <row r="273" spans="1:10" ht="16.5" thickBot="1" x14ac:dyDescent="0.3">
      <c r="A273" s="186"/>
      <c r="B273" s="585" t="s">
        <v>50</v>
      </c>
      <c r="C273" s="1962" t="s">
        <v>95</v>
      </c>
      <c r="D273" s="1963"/>
      <c r="E273" s="1963"/>
      <c r="F273" s="2019"/>
    </row>
    <row r="274" spans="1:10" ht="15.75" x14ac:dyDescent="0.25">
      <c r="A274" s="186"/>
      <c r="B274" s="2014"/>
      <c r="C274" s="213">
        <v>2026</v>
      </c>
      <c r="D274" s="213">
        <v>2027</v>
      </c>
      <c r="E274" s="213">
        <v>2028</v>
      </c>
      <c r="F274" s="583">
        <v>2029</v>
      </c>
    </row>
    <row r="275" spans="1:10" ht="16.5" thickBot="1" x14ac:dyDescent="0.3">
      <c r="A275" s="186"/>
      <c r="B275" s="2015"/>
      <c r="C275" s="211" t="s">
        <v>17</v>
      </c>
      <c r="D275" s="211" t="s">
        <v>18</v>
      </c>
      <c r="E275" s="211" t="s">
        <v>18</v>
      </c>
      <c r="F275" s="582" t="s">
        <v>18</v>
      </c>
    </row>
    <row r="276" spans="1:10" ht="16.5" thickBot="1" x14ac:dyDescent="0.3">
      <c r="A276" s="186"/>
      <c r="B276" s="585" t="s">
        <v>52</v>
      </c>
      <c r="C276" s="215"/>
      <c r="D276" s="212">
        <v>1</v>
      </c>
      <c r="E276" s="212"/>
      <c r="F276" s="591"/>
    </row>
    <row r="277" spans="1:10" ht="16.5" thickBot="1" x14ac:dyDescent="0.3">
      <c r="A277" s="186"/>
      <c r="B277" s="585" t="s">
        <v>664</v>
      </c>
      <c r="C277" s="537">
        <f>C295</f>
        <v>0</v>
      </c>
      <c r="D277" s="537">
        <f>D295</f>
        <v>0</v>
      </c>
      <c r="E277" s="537">
        <f>E295</f>
        <v>200000</v>
      </c>
      <c r="F277" s="586">
        <f>F295</f>
        <v>100000</v>
      </c>
    </row>
    <row r="278" spans="1:10" ht="16.5" thickBot="1" x14ac:dyDescent="0.3">
      <c r="A278" s="186"/>
      <c r="B278" s="585" t="s">
        <v>663</v>
      </c>
      <c r="C278" s="537" t="e">
        <f>C277/C276</f>
        <v>#DIV/0!</v>
      </c>
      <c r="D278" s="537">
        <f>D277/D276</f>
        <v>0</v>
      </c>
      <c r="E278" s="537">
        <v>0</v>
      </c>
      <c r="F278" s="586">
        <v>0</v>
      </c>
    </row>
    <row r="279" spans="1:10" ht="16.5" thickBot="1" x14ac:dyDescent="0.3">
      <c r="A279" s="186"/>
      <c r="B279" s="585" t="s">
        <v>662</v>
      </c>
      <c r="C279" s="212" t="s">
        <v>688</v>
      </c>
      <c r="D279" s="214">
        <v>0</v>
      </c>
      <c r="E279" s="214">
        <f t="shared" ref="E279:F280" si="7">E276/D276-1</f>
        <v>-1</v>
      </c>
      <c r="F279" s="584">
        <v>0</v>
      </c>
      <c r="G279" s="562"/>
      <c r="H279" s="562"/>
      <c r="I279" s="562"/>
      <c r="J279" s="562"/>
    </row>
    <row r="280" spans="1:10" ht="16.5" thickBot="1" x14ac:dyDescent="0.3">
      <c r="A280" s="186"/>
      <c r="B280" s="585" t="s">
        <v>661</v>
      </c>
      <c r="C280" s="212" t="s">
        <v>688</v>
      </c>
      <c r="D280" s="214">
        <v>0</v>
      </c>
      <c r="E280" s="214">
        <v>0</v>
      </c>
      <c r="F280" s="584">
        <f t="shared" si="7"/>
        <v>-0.5</v>
      </c>
    </row>
    <row r="281" spans="1:10" ht="16.5" thickBot="1" x14ac:dyDescent="0.3">
      <c r="A281" s="186"/>
      <c r="B281" s="585" t="s">
        <v>68</v>
      </c>
      <c r="C281" s="212" t="s">
        <v>688</v>
      </c>
      <c r="D281" s="214">
        <v>0</v>
      </c>
      <c r="E281" s="214">
        <v>0</v>
      </c>
      <c r="F281" s="584">
        <v>0</v>
      </c>
    </row>
    <row r="282" spans="1:10" ht="16.5" thickBot="1" x14ac:dyDescent="0.3">
      <c r="A282" s="186"/>
      <c r="B282" s="2022" t="s">
        <v>1254</v>
      </c>
      <c r="C282" s="1966"/>
      <c r="D282" s="1966"/>
      <c r="E282" s="1966"/>
      <c r="F282" s="2023"/>
    </row>
    <row r="283" spans="1:10" ht="15.75" x14ac:dyDescent="0.25">
      <c r="A283" s="186"/>
      <c r="B283" s="2014"/>
      <c r="C283" s="213">
        <v>2026</v>
      </c>
      <c r="D283" s="213">
        <v>2027</v>
      </c>
      <c r="E283" s="213">
        <v>2028</v>
      </c>
      <c r="F283" s="583">
        <v>2029</v>
      </c>
    </row>
    <row r="284" spans="1:10" ht="16.5" thickBot="1" x14ac:dyDescent="0.3">
      <c r="A284" s="186"/>
      <c r="B284" s="2015"/>
      <c r="C284" s="211" t="s">
        <v>17</v>
      </c>
      <c r="D284" s="211" t="s">
        <v>18</v>
      </c>
      <c r="E284" s="211" t="s">
        <v>18</v>
      </c>
      <c r="F284" s="582" t="s">
        <v>18</v>
      </c>
    </row>
    <row r="285" spans="1:10" ht="16.5" thickBot="1" x14ac:dyDescent="0.3">
      <c r="A285" s="186"/>
      <c r="B285" s="576" t="s">
        <v>679</v>
      </c>
      <c r="C285" s="210">
        <f>C286+C287+C288+C289</f>
        <v>0</v>
      </c>
      <c r="D285" s="210">
        <f>D286+D287+D288+D289</f>
        <v>0</v>
      </c>
      <c r="E285" s="210">
        <f>E286+E287+E288+E289</f>
        <v>0</v>
      </c>
      <c r="F285" s="571">
        <f>F286+F287+F288+F289</f>
        <v>0</v>
      </c>
    </row>
    <row r="286" spans="1:10" ht="16.5" thickBot="1" x14ac:dyDescent="0.3">
      <c r="A286" s="186"/>
      <c r="B286" s="572" t="s">
        <v>643</v>
      </c>
      <c r="C286" s="210"/>
      <c r="D286" s="210"/>
      <c r="E286" s="210"/>
      <c r="F286" s="571"/>
    </row>
    <row r="287" spans="1:10" ht="16.5" thickBot="1" x14ac:dyDescent="0.3">
      <c r="A287" s="186"/>
      <c r="B287" s="572" t="s">
        <v>657</v>
      </c>
      <c r="C287" s="210"/>
      <c r="D287" s="210"/>
      <c r="E287" s="210"/>
      <c r="F287" s="571"/>
    </row>
    <row r="288" spans="1:10" ht="16.5" thickBot="1" x14ac:dyDescent="0.3">
      <c r="A288" s="186"/>
      <c r="B288" s="572" t="s">
        <v>641</v>
      </c>
      <c r="C288" s="210"/>
      <c r="D288" s="210"/>
      <c r="E288" s="210"/>
      <c r="F288" s="571"/>
    </row>
    <row r="289" spans="1:10" ht="16.5" thickBot="1" x14ac:dyDescent="0.3">
      <c r="A289" s="186"/>
      <c r="B289" s="572" t="s">
        <v>640</v>
      </c>
      <c r="C289" s="210"/>
      <c r="D289" s="210"/>
      <c r="E289" s="210"/>
      <c r="F289" s="571"/>
    </row>
    <row r="290" spans="1:10" ht="16.5" thickBot="1" x14ac:dyDescent="0.3">
      <c r="A290" s="186"/>
      <c r="B290" s="576" t="s">
        <v>678</v>
      </c>
      <c r="C290" s="209">
        <f>C291+C292+C293+C294</f>
        <v>0</v>
      </c>
      <c r="D290" s="209">
        <f>D291+D292+D293+D294</f>
        <v>0</v>
      </c>
      <c r="E290" s="209">
        <f>E291+E292+E293+E294</f>
        <v>200000</v>
      </c>
      <c r="F290" s="577">
        <f>F291+F292+F293+F294</f>
        <v>100000</v>
      </c>
    </row>
    <row r="291" spans="1:10" ht="16.5" thickBot="1" x14ac:dyDescent="0.3">
      <c r="A291" s="186"/>
      <c r="B291" s="572" t="s">
        <v>643</v>
      </c>
      <c r="C291" s="209">
        <v>0</v>
      </c>
      <c r="D291" s="209"/>
      <c r="E291" s="209">
        <v>200000</v>
      </c>
      <c r="F291" s="577">
        <v>100000</v>
      </c>
    </row>
    <row r="292" spans="1:10" ht="16.5" thickBot="1" x14ac:dyDescent="0.3">
      <c r="A292" s="186"/>
      <c r="B292" s="572" t="s">
        <v>657</v>
      </c>
      <c r="C292" s="209"/>
      <c r="D292" s="209"/>
      <c r="E292" s="209"/>
      <c r="F292" s="577"/>
    </row>
    <row r="293" spans="1:10" ht="16.5" thickBot="1" x14ac:dyDescent="0.3">
      <c r="A293" s="186"/>
      <c r="B293" s="572" t="s">
        <v>641</v>
      </c>
      <c r="C293" s="209"/>
      <c r="D293" s="209"/>
      <c r="E293" s="209"/>
      <c r="F293" s="577"/>
    </row>
    <row r="294" spans="1:10" ht="16.5" thickBot="1" x14ac:dyDescent="0.3">
      <c r="A294" s="186"/>
      <c r="B294" s="572" t="s">
        <v>640</v>
      </c>
      <c r="C294" s="209"/>
      <c r="D294" s="209"/>
      <c r="E294" s="209"/>
      <c r="F294" s="577"/>
    </row>
    <row r="295" spans="1:10" ht="16.5" thickBot="1" x14ac:dyDescent="0.3">
      <c r="A295" s="186"/>
      <c r="B295" s="590" t="s">
        <v>1396</v>
      </c>
      <c r="C295" s="209">
        <f>C285+C290</f>
        <v>0</v>
      </c>
      <c r="D295" s="209">
        <f>D285+D290</f>
        <v>0</v>
      </c>
      <c r="E295" s="209">
        <f>E285+E290</f>
        <v>200000</v>
      </c>
      <c r="F295" s="577">
        <f>F285+F290</f>
        <v>100000</v>
      </c>
    </row>
    <row r="296" spans="1:10" ht="57" customHeight="1" thickBot="1" x14ac:dyDescent="0.3">
      <c r="A296" s="186"/>
      <c r="B296" s="589" t="s">
        <v>670</v>
      </c>
      <c r="C296" s="644" t="s">
        <v>1756</v>
      </c>
      <c r="D296" s="219" t="s">
        <v>668</v>
      </c>
      <c r="E296" s="1962"/>
      <c r="F296" s="2019"/>
      <c r="G296" s="2020"/>
      <c r="H296" s="2020"/>
      <c r="I296" s="2020"/>
      <c r="J296" s="2020"/>
    </row>
    <row r="297" spans="1:10" ht="16.5" thickBot="1" x14ac:dyDescent="0.3">
      <c r="A297" s="186"/>
      <c r="B297" s="608"/>
      <c r="C297" s="1958" t="s">
        <v>1756</v>
      </c>
      <c r="D297" s="1960"/>
      <c r="E297" s="1960"/>
      <c r="F297" s="2021"/>
      <c r="G297" s="2020"/>
      <c r="H297" s="2020"/>
      <c r="I297" s="2020"/>
      <c r="J297" s="2020"/>
    </row>
    <row r="298" spans="1:10" ht="17.25" customHeight="1" thickBot="1" x14ac:dyDescent="0.3">
      <c r="A298" s="186"/>
      <c r="B298" s="585" t="s">
        <v>666</v>
      </c>
      <c r="C298" s="1958"/>
      <c r="D298" s="1960"/>
      <c r="E298" s="1960"/>
      <c r="F298" s="2021"/>
      <c r="G298" s="2020"/>
      <c r="H298" s="2020"/>
      <c r="I298" s="2020"/>
      <c r="J298" s="2020"/>
    </row>
    <row r="299" spans="1:10" ht="16.5" thickBot="1" x14ac:dyDescent="0.3">
      <c r="A299" s="186"/>
      <c r="B299" s="585" t="s">
        <v>50</v>
      </c>
      <c r="C299" s="1962" t="s">
        <v>1510</v>
      </c>
      <c r="D299" s="1963"/>
      <c r="E299" s="1963"/>
      <c r="F299" s="2019"/>
    </row>
    <row r="300" spans="1:10" ht="12.75" customHeight="1" x14ac:dyDescent="0.25">
      <c r="A300" s="186"/>
      <c r="B300" s="2014"/>
      <c r="C300" s="213">
        <v>2026</v>
      </c>
      <c r="D300" s="213">
        <v>2027</v>
      </c>
      <c r="E300" s="213">
        <v>2028</v>
      </c>
      <c r="F300" s="583">
        <v>2029</v>
      </c>
    </row>
    <row r="301" spans="1:10" ht="21.75" customHeight="1" thickBot="1" x14ac:dyDescent="0.3">
      <c r="A301" s="186"/>
      <c r="B301" s="2015"/>
      <c r="C301" s="211" t="s">
        <v>17</v>
      </c>
      <c r="D301" s="211" t="s">
        <v>18</v>
      </c>
      <c r="E301" s="211" t="s">
        <v>18</v>
      </c>
      <c r="F301" s="582" t="s">
        <v>18</v>
      </c>
    </row>
    <row r="302" spans="1:10" ht="16.5" thickBot="1" x14ac:dyDescent="0.3">
      <c r="A302" s="186"/>
      <c r="B302" s="585" t="s">
        <v>52</v>
      </c>
      <c r="C302" s="537">
        <v>1</v>
      </c>
      <c r="D302" s="537">
        <v>1</v>
      </c>
      <c r="E302" s="537">
        <v>1</v>
      </c>
      <c r="F302" s="586">
        <v>1</v>
      </c>
    </row>
    <row r="303" spans="1:10" ht="16.5" thickBot="1" x14ac:dyDescent="0.3">
      <c r="A303" s="186"/>
      <c r="B303" s="585" t="s">
        <v>664</v>
      </c>
      <c r="C303" s="537">
        <f>C321</f>
        <v>0</v>
      </c>
      <c r="D303" s="537">
        <f>D321</f>
        <v>39169</v>
      </c>
      <c r="E303" s="537">
        <f>E321</f>
        <v>65000</v>
      </c>
      <c r="F303" s="537">
        <f>F321</f>
        <v>45831</v>
      </c>
    </row>
    <row r="304" spans="1:10" ht="16.5" thickBot="1" x14ac:dyDescent="0.3">
      <c r="A304" s="186"/>
      <c r="B304" s="585" t="s">
        <v>663</v>
      </c>
      <c r="C304" s="537">
        <f>C303/C302</f>
        <v>0</v>
      </c>
      <c r="D304" s="537">
        <f>D303/D302</f>
        <v>39169</v>
      </c>
      <c r="E304" s="537">
        <f>E303/E302</f>
        <v>65000</v>
      </c>
      <c r="F304" s="586">
        <f>F303/F302</f>
        <v>45831</v>
      </c>
    </row>
    <row r="305" spans="1:10" ht="16.5" thickBot="1" x14ac:dyDescent="0.3">
      <c r="A305" s="186"/>
      <c r="B305" s="585" t="s">
        <v>662</v>
      </c>
      <c r="C305" s="212" t="s">
        <v>688</v>
      </c>
      <c r="D305" s="214">
        <f t="shared" ref="D305:F307" si="8">D302/C302-1</f>
        <v>0</v>
      </c>
      <c r="E305" s="214">
        <f t="shared" si="8"/>
        <v>0</v>
      </c>
      <c r="F305" s="584">
        <f t="shared" si="8"/>
        <v>0</v>
      </c>
      <c r="G305" s="562"/>
      <c r="H305" s="562"/>
      <c r="I305" s="562"/>
      <c r="J305" s="562"/>
    </row>
    <row r="306" spans="1:10" ht="16.5" thickBot="1" x14ac:dyDescent="0.3">
      <c r="A306" s="186"/>
      <c r="B306" s="585" t="s">
        <v>661</v>
      </c>
      <c r="C306" s="212" t="s">
        <v>688</v>
      </c>
      <c r="D306" s="214">
        <v>0</v>
      </c>
      <c r="E306" s="214">
        <f t="shared" si="8"/>
        <v>0.65947560570859598</v>
      </c>
      <c r="F306" s="584">
        <f t="shared" si="8"/>
        <v>-0.29490769230769232</v>
      </c>
    </row>
    <row r="307" spans="1:10" ht="16.5" thickBot="1" x14ac:dyDescent="0.3">
      <c r="A307" s="186"/>
      <c r="B307" s="585" t="s">
        <v>68</v>
      </c>
      <c r="C307" s="212" t="s">
        <v>688</v>
      </c>
      <c r="D307" s="214">
        <v>0</v>
      </c>
      <c r="E307" s="214">
        <f t="shared" si="8"/>
        <v>0.65947560570859598</v>
      </c>
      <c r="F307" s="584">
        <f t="shared" si="8"/>
        <v>-0.29490769230769232</v>
      </c>
    </row>
    <row r="308" spans="1:10" ht="16.5" thickBot="1" x14ac:dyDescent="0.3">
      <c r="A308" s="186"/>
      <c r="B308" s="2022" t="s">
        <v>687</v>
      </c>
      <c r="C308" s="1966"/>
      <c r="D308" s="1966"/>
      <c r="E308" s="1966"/>
      <c r="F308" s="2023"/>
    </row>
    <row r="309" spans="1:10" ht="12.75" customHeight="1" x14ac:dyDescent="0.25">
      <c r="A309" s="186"/>
      <c r="B309" s="2014"/>
      <c r="C309" s="213">
        <v>2026</v>
      </c>
      <c r="D309" s="213">
        <v>2027</v>
      </c>
      <c r="E309" s="213">
        <v>2028</v>
      </c>
      <c r="F309" s="583">
        <v>2029</v>
      </c>
    </row>
    <row r="310" spans="1:10" ht="16.5" customHeight="1" thickBot="1" x14ac:dyDescent="0.3">
      <c r="A310" s="186"/>
      <c r="B310" s="2015"/>
      <c r="C310" s="211" t="s">
        <v>17</v>
      </c>
      <c r="D310" s="211" t="s">
        <v>18</v>
      </c>
      <c r="E310" s="211" t="s">
        <v>18</v>
      </c>
      <c r="F310" s="582" t="s">
        <v>18</v>
      </c>
    </row>
    <row r="311" spans="1:10" ht="16.5" thickBot="1" x14ac:dyDescent="0.3">
      <c r="A311" s="186"/>
      <c r="B311" s="576" t="s">
        <v>679</v>
      </c>
      <c r="C311" s="210">
        <f>C312+C313+C314+C315</f>
        <v>0</v>
      </c>
      <c r="D311" s="210">
        <f>D312+D313+D314+D315</f>
        <v>0</v>
      </c>
      <c r="E311" s="210">
        <f>E312+E313+E314+E315</f>
        <v>0</v>
      </c>
      <c r="F311" s="571">
        <f>F312+F313+F314+F315</f>
        <v>0</v>
      </c>
    </row>
    <row r="312" spans="1:10" ht="16.5" thickBot="1" x14ac:dyDescent="0.3">
      <c r="A312" s="186"/>
      <c r="B312" s="572" t="s">
        <v>643</v>
      </c>
      <c r="C312" s="210"/>
      <c r="D312" s="210"/>
      <c r="E312" s="210"/>
      <c r="F312" s="571"/>
    </row>
    <row r="313" spans="1:10" ht="16.5" thickBot="1" x14ac:dyDescent="0.3">
      <c r="A313" s="186"/>
      <c r="B313" s="572" t="s">
        <v>657</v>
      </c>
      <c r="C313" s="210"/>
      <c r="D313" s="210"/>
      <c r="E313" s="210"/>
      <c r="F313" s="571"/>
    </row>
    <row r="314" spans="1:10" ht="16.5" thickBot="1" x14ac:dyDescent="0.3">
      <c r="A314" s="186"/>
      <c r="B314" s="572" t="s">
        <v>641</v>
      </c>
      <c r="C314" s="210"/>
      <c r="D314" s="210"/>
      <c r="E314" s="210"/>
      <c r="F314" s="571"/>
    </row>
    <row r="315" spans="1:10" ht="16.5" thickBot="1" x14ac:dyDescent="0.3">
      <c r="A315" s="186"/>
      <c r="B315" s="572" t="s">
        <v>640</v>
      </c>
      <c r="C315" s="210"/>
      <c r="D315" s="210"/>
      <c r="E315" s="210"/>
      <c r="F315" s="571"/>
    </row>
    <row r="316" spans="1:10" ht="16.5" thickBot="1" x14ac:dyDescent="0.3">
      <c r="A316" s="186"/>
      <c r="B316" s="576" t="s">
        <v>678</v>
      </c>
      <c r="C316" s="209">
        <f>C317+C318+C319+C320</f>
        <v>0</v>
      </c>
      <c r="D316" s="209">
        <f>D317+D318+D319+D320</f>
        <v>39169</v>
      </c>
      <c r="E316" s="209">
        <f>E317+E318+E319+E320</f>
        <v>65000</v>
      </c>
      <c r="F316" s="577">
        <f>F317</f>
        <v>45831</v>
      </c>
    </row>
    <row r="317" spans="1:10" ht="16.5" thickBot="1" x14ac:dyDescent="0.3">
      <c r="A317" s="186"/>
      <c r="B317" s="572" t="s">
        <v>643</v>
      </c>
      <c r="C317" s="537"/>
      <c r="D317" s="679">
        <v>39169</v>
      </c>
      <c r="E317" s="679">
        <v>65000</v>
      </c>
      <c r="F317" s="678">
        <v>45831</v>
      </c>
      <c r="G317" s="637"/>
      <c r="H317" s="637"/>
      <c r="J317" s="562"/>
    </row>
    <row r="318" spans="1:10" ht="16.5" thickBot="1" x14ac:dyDescent="0.3">
      <c r="A318" s="186"/>
      <c r="B318" s="572" t="s">
        <v>657</v>
      </c>
      <c r="C318" s="209"/>
      <c r="D318" s="210"/>
      <c r="E318" s="210"/>
      <c r="F318" s="571"/>
    </row>
    <row r="319" spans="1:10" ht="16.5" thickBot="1" x14ac:dyDescent="0.3">
      <c r="A319" s="186"/>
      <c r="B319" s="572" t="s">
        <v>641</v>
      </c>
      <c r="C319" s="209"/>
      <c r="D319" s="210"/>
      <c r="E319" s="210"/>
      <c r="F319" s="571"/>
    </row>
    <row r="320" spans="1:10" ht="16.5" thickBot="1" x14ac:dyDescent="0.3">
      <c r="A320" s="186"/>
      <c r="B320" s="572" t="s">
        <v>640</v>
      </c>
      <c r="C320" s="209"/>
      <c r="D320" s="210"/>
      <c r="E320" s="210"/>
      <c r="F320" s="571"/>
    </row>
    <row r="321" spans="1:10" ht="16.5" thickBot="1" x14ac:dyDescent="0.3">
      <c r="A321" s="186"/>
      <c r="B321" s="581" t="s">
        <v>1249</v>
      </c>
      <c r="C321" s="209">
        <f>C311+C316</f>
        <v>0</v>
      </c>
      <c r="D321" s="209">
        <f>D311+D316</f>
        <v>39169</v>
      </c>
      <c r="E321" s="209">
        <f>E311+E316</f>
        <v>65000</v>
      </c>
      <c r="F321" s="577">
        <f>F317</f>
        <v>45831</v>
      </c>
    </row>
    <row r="322" spans="1:10" ht="48" thickBot="1" x14ac:dyDescent="0.3">
      <c r="A322" s="186"/>
      <c r="B322" s="589" t="s">
        <v>1500</v>
      </c>
      <c r="C322" s="606" t="s">
        <v>1754</v>
      </c>
      <c r="D322" s="671" t="s">
        <v>668</v>
      </c>
      <c r="E322" s="2028" t="s">
        <v>1755</v>
      </c>
      <c r="F322" s="2029"/>
    </row>
    <row r="323" spans="1:10" ht="17.25" customHeight="1" thickBot="1" x14ac:dyDescent="0.3">
      <c r="A323" s="186"/>
      <c r="B323" s="585" t="s">
        <v>666</v>
      </c>
      <c r="C323" s="1958" t="s">
        <v>1754</v>
      </c>
      <c r="D323" s="1960"/>
      <c r="E323" s="1960"/>
      <c r="F323" s="2021"/>
    </row>
    <row r="324" spans="1:10" ht="16.5" thickBot="1" x14ac:dyDescent="0.3">
      <c r="A324" s="186"/>
      <c r="B324" s="585" t="s">
        <v>50</v>
      </c>
      <c r="C324" s="1962" t="s">
        <v>1683</v>
      </c>
      <c r="D324" s="1963"/>
      <c r="E324" s="1963"/>
      <c r="F324" s="2019"/>
    </row>
    <row r="325" spans="1:10" ht="12.75" customHeight="1" x14ac:dyDescent="0.25">
      <c r="A325" s="186"/>
      <c r="B325" s="2014"/>
      <c r="C325" s="213">
        <v>2026</v>
      </c>
      <c r="D325" s="213">
        <v>2027</v>
      </c>
      <c r="E325" s="213">
        <v>2028</v>
      </c>
      <c r="F325" s="583">
        <v>2029</v>
      </c>
    </row>
    <row r="326" spans="1:10" ht="33.75" customHeight="1" thickBot="1" x14ac:dyDescent="0.3">
      <c r="A326" s="186"/>
      <c r="B326" s="2015"/>
      <c r="C326" s="211" t="s">
        <v>17</v>
      </c>
      <c r="D326" s="211" t="s">
        <v>18</v>
      </c>
      <c r="E326" s="211" t="s">
        <v>18</v>
      </c>
      <c r="F326" s="582" t="s">
        <v>18</v>
      </c>
    </row>
    <row r="327" spans="1:10" ht="16.5" thickBot="1" x14ac:dyDescent="0.3">
      <c r="A327" s="186"/>
      <c r="B327" s="585" t="s">
        <v>52</v>
      </c>
      <c r="C327" s="215">
        <v>1</v>
      </c>
      <c r="D327" s="212">
        <v>1</v>
      </c>
      <c r="E327" s="212">
        <v>1</v>
      </c>
      <c r="F327" s="591">
        <v>1</v>
      </c>
    </row>
    <row r="328" spans="1:10" ht="16.5" thickBot="1" x14ac:dyDescent="0.3">
      <c r="A328" s="186"/>
      <c r="B328" s="585" t="s">
        <v>664</v>
      </c>
      <c r="C328" s="537">
        <f>C346</f>
        <v>83786</v>
      </c>
      <c r="D328" s="537">
        <f>D346</f>
        <v>126654</v>
      </c>
      <c r="E328" s="537">
        <f>E346</f>
        <v>19560</v>
      </c>
      <c r="F328" s="586">
        <f>F342</f>
        <v>0</v>
      </c>
    </row>
    <row r="329" spans="1:10" ht="16.5" thickBot="1" x14ac:dyDescent="0.3">
      <c r="A329" s="186"/>
      <c r="B329" s="585" t="s">
        <v>663</v>
      </c>
      <c r="C329" s="537">
        <f>C328/C327</f>
        <v>83786</v>
      </c>
      <c r="D329" s="537">
        <f>D328/D327</f>
        <v>126654</v>
      </c>
      <c r="E329" s="537">
        <f>E328/E327</f>
        <v>19560</v>
      </c>
      <c r="F329" s="537">
        <f>F328/F327</f>
        <v>0</v>
      </c>
    </row>
    <row r="330" spans="1:10" ht="16.5" thickBot="1" x14ac:dyDescent="0.3">
      <c r="A330" s="186"/>
      <c r="B330" s="585" t="s">
        <v>662</v>
      </c>
      <c r="C330" s="212" t="s">
        <v>688</v>
      </c>
      <c r="D330" s="214">
        <f t="shared" ref="D330:F332" si="9">D327/C327-1</f>
        <v>0</v>
      </c>
      <c r="E330" s="214">
        <f t="shared" si="9"/>
        <v>0</v>
      </c>
      <c r="F330" s="584">
        <f t="shared" si="9"/>
        <v>0</v>
      </c>
      <c r="G330" s="562"/>
      <c r="H330" s="562"/>
      <c r="I330" s="562"/>
      <c r="J330" s="562"/>
    </row>
    <row r="331" spans="1:10" ht="16.5" thickBot="1" x14ac:dyDescent="0.3">
      <c r="A331" s="186"/>
      <c r="B331" s="585" t="s">
        <v>661</v>
      </c>
      <c r="C331" s="212" t="s">
        <v>688</v>
      </c>
      <c r="D331" s="214">
        <f t="shared" si="9"/>
        <v>0.51163678896235654</v>
      </c>
      <c r="E331" s="214">
        <f t="shared" si="9"/>
        <v>-0.84556350371879296</v>
      </c>
      <c r="F331" s="584">
        <f t="shared" si="9"/>
        <v>-1</v>
      </c>
    </row>
    <row r="332" spans="1:10" ht="16.5" thickBot="1" x14ac:dyDescent="0.3">
      <c r="A332" s="186"/>
      <c r="B332" s="585" t="s">
        <v>68</v>
      </c>
      <c r="C332" s="212" t="s">
        <v>688</v>
      </c>
      <c r="D332" s="214">
        <f t="shared" si="9"/>
        <v>0.51163678896235654</v>
      </c>
      <c r="E332" s="214">
        <f t="shared" si="9"/>
        <v>-0.84556350371879296</v>
      </c>
      <c r="F332" s="584">
        <f t="shared" si="9"/>
        <v>-1</v>
      </c>
    </row>
    <row r="333" spans="1:10" ht="16.5" thickBot="1" x14ac:dyDescent="0.3">
      <c r="A333" s="186"/>
      <c r="B333" s="2022" t="s">
        <v>1505</v>
      </c>
      <c r="C333" s="1966"/>
      <c r="D333" s="1966"/>
      <c r="E333" s="1966"/>
      <c r="F333" s="2023"/>
    </row>
    <row r="334" spans="1:10" ht="12.75" customHeight="1" x14ac:dyDescent="0.25">
      <c r="A334" s="186"/>
      <c r="B334" s="2014"/>
      <c r="C334" s="213">
        <v>2026</v>
      </c>
      <c r="D334" s="213">
        <v>2027</v>
      </c>
      <c r="E334" s="213">
        <v>2028</v>
      </c>
      <c r="F334" s="583">
        <v>2029</v>
      </c>
    </row>
    <row r="335" spans="1:10" ht="20.25" customHeight="1" thickBot="1" x14ac:dyDescent="0.3">
      <c r="A335" s="186"/>
      <c r="B335" s="2015"/>
      <c r="C335" s="211" t="s">
        <v>17</v>
      </c>
      <c r="D335" s="211" t="s">
        <v>18</v>
      </c>
      <c r="E335" s="211" t="s">
        <v>18</v>
      </c>
      <c r="F335" s="582" t="s">
        <v>18</v>
      </c>
    </row>
    <row r="336" spans="1:10" ht="16.5" thickBot="1" x14ac:dyDescent="0.3">
      <c r="A336" s="186"/>
      <c r="B336" s="576" t="s">
        <v>679</v>
      </c>
      <c r="C336" s="210">
        <f>C337+C338+C339+C340</f>
        <v>0</v>
      </c>
      <c r="D336" s="210">
        <f>D337+D338+D339+D340</f>
        <v>0</v>
      </c>
      <c r="E336" s="210">
        <f>E337+E338+E339+E340</f>
        <v>0</v>
      </c>
      <c r="F336" s="571">
        <f>F337+F338+F339+F340</f>
        <v>0</v>
      </c>
    </row>
    <row r="337" spans="1:10" ht="16.5" thickBot="1" x14ac:dyDescent="0.3">
      <c r="A337" s="186"/>
      <c r="B337" s="572" t="s">
        <v>643</v>
      </c>
      <c r="C337" s="210"/>
      <c r="D337" s="210"/>
      <c r="E337" s="210"/>
      <c r="F337" s="571"/>
    </row>
    <row r="338" spans="1:10" ht="16.5" thickBot="1" x14ac:dyDescent="0.3">
      <c r="A338" s="186"/>
      <c r="B338" s="572" t="s">
        <v>657</v>
      </c>
      <c r="C338" s="210"/>
      <c r="D338" s="210"/>
      <c r="E338" s="210"/>
      <c r="F338" s="571"/>
    </row>
    <row r="339" spans="1:10" ht="16.5" thickBot="1" x14ac:dyDescent="0.3">
      <c r="A339" s="186"/>
      <c r="B339" s="572" t="s">
        <v>641</v>
      </c>
      <c r="C339" s="210"/>
      <c r="D339" s="210"/>
      <c r="E339" s="210"/>
      <c r="F339" s="571"/>
    </row>
    <row r="340" spans="1:10" ht="16.5" thickBot="1" x14ac:dyDescent="0.3">
      <c r="A340" s="186"/>
      <c r="B340" s="572" t="s">
        <v>640</v>
      </c>
      <c r="C340" s="210"/>
      <c r="D340" s="210"/>
      <c r="E340" s="210"/>
      <c r="F340" s="571"/>
    </row>
    <row r="341" spans="1:10" ht="16.5" thickBot="1" x14ac:dyDescent="0.3">
      <c r="A341" s="186"/>
      <c r="B341" s="576" t="s">
        <v>678</v>
      </c>
      <c r="C341" s="209">
        <f>C342+C343+C344+C345</f>
        <v>83786</v>
      </c>
      <c r="D341" s="209">
        <f>D342+D343+D344+D345</f>
        <v>126654</v>
      </c>
      <c r="E341" s="209">
        <f>E342+E343+E344+E345</f>
        <v>19560</v>
      </c>
      <c r="F341" s="577">
        <f>F342+F343+F344+F345</f>
        <v>0</v>
      </c>
    </row>
    <row r="342" spans="1:10" ht="16.5" thickBot="1" x14ac:dyDescent="0.3">
      <c r="A342" s="186"/>
      <c r="B342" s="572" t="s">
        <v>643</v>
      </c>
      <c r="C342" s="537">
        <v>83786</v>
      </c>
      <c r="D342" s="537">
        <v>126654</v>
      </c>
      <c r="E342" s="537">
        <v>19560</v>
      </c>
      <c r="F342" s="571"/>
      <c r="G342" s="593"/>
      <c r="H342" s="593"/>
      <c r="J342" s="562"/>
    </row>
    <row r="343" spans="1:10" ht="16.5" thickBot="1" x14ac:dyDescent="0.3">
      <c r="A343" s="186"/>
      <c r="B343" s="572" t="s">
        <v>657</v>
      </c>
      <c r="C343" s="209"/>
      <c r="D343" s="210"/>
      <c r="E343" s="210"/>
      <c r="F343" s="571"/>
    </row>
    <row r="344" spans="1:10" ht="16.5" thickBot="1" x14ac:dyDescent="0.3">
      <c r="A344" s="186"/>
      <c r="B344" s="572" t="s">
        <v>641</v>
      </c>
      <c r="C344" s="209"/>
      <c r="D344" s="210"/>
      <c r="E344" s="210"/>
      <c r="F344" s="571"/>
    </row>
    <row r="345" spans="1:10" ht="16.5" thickBot="1" x14ac:dyDescent="0.3">
      <c r="A345" s="186"/>
      <c r="B345" s="572" t="s">
        <v>640</v>
      </c>
      <c r="C345" s="209"/>
      <c r="D345" s="210"/>
      <c r="E345" s="210"/>
      <c r="F345" s="571"/>
    </row>
    <row r="346" spans="1:10" ht="15.75" customHeight="1" thickBot="1" x14ac:dyDescent="0.3">
      <c r="A346" s="186"/>
      <c r="B346" s="581" t="s">
        <v>1753</v>
      </c>
      <c r="C346" s="209">
        <f>C336+C341</f>
        <v>83786</v>
      </c>
      <c r="D346" s="209">
        <f>D336+D341</f>
        <v>126654</v>
      </c>
      <c r="E346" s="209">
        <f>E336+E341</f>
        <v>19560</v>
      </c>
      <c r="F346" s="577">
        <f>F336+F341</f>
        <v>0</v>
      </c>
    </row>
    <row r="347" spans="1:10" ht="45.75" hidden="1" customHeight="1" thickBot="1" x14ac:dyDescent="0.3">
      <c r="A347" s="186"/>
      <c r="B347" s="589" t="s">
        <v>670</v>
      </c>
      <c r="C347" s="606"/>
      <c r="D347" s="219" t="s">
        <v>668</v>
      </c>
      <c r="E347" s="1984" t="s">
        <v>1752</v>
      </c>
      <c r="F347" s="2025"/>
    </row>
    <row r="348" spans="1:10" ht="17.25" hidden="1" customHeight="1" thickBot="1" x14ac:dyDescent="0.3">
      <c r="A348" s="186"/>
      <c r="B348" s="585" t="s">
        <v>666</v>
      </c>
      <c r="C348" s="1958"/>
      <c r="D348" s="1960"/>
      <c r="E348" s="1960"/>
      <c r="F348" s="2021"/>
    </row>
    <row r="349" spans="1:10" ht="16.5" hidden="1" thickBot="1" x14ac:dyDescent="0.3">
      <c r="A349" s="186"/>
      <c r="B349" s="585" t="s">
        <v>50</v>
      </c>
      <c r="C349" s="1962" t="s">
        <v>1495</v>
      </c>
      <c r="D349" s="1963"/>
      <c r="E349" s="1963"/>
      <c r="F349" s="2019"/>
    </row>
    <row r="350" spans="1:10" ht="12.75" hidden="1" customHeight="1" thickBot="1" x14ac:dyDescent="0.3">
      <c r="A350" s="186"/>
      <c r="B350" s="2014"/>
      <c r="C350" s="213">
        <v>2024</v>
      </c>
      <c r="D350" s="213">
        <v>2025</v>
      </c>
      <c r="E350" s="213">
        <v>2026</v>
      </c>
      <c r="F350" s="583">
        <v>2027</v>
      </c>
    </row>
    <row r="351" spans="1:10" ht="22.5" hidden="1" customHeight="1" thickBot="1" x14ac:dyDescent="0.3">
      <c r="A351" s="186"/>
      <c r="B351" s="2015"/>
      <c r="C351" s="211" t="s">
        <v>17</v>
      </c>
      <c r="D351" s="211" t="s">
        <v>18</v>
      </c>
      <c r="E351" s="211" t="s">
        <v>18</v>
      </c>
      <c r="F351" s="582" t="s">
        <v>18</v>
      </c>
    </row>
    <row r="352" spans="1:10" ht="16.5" hidden="1" thickBot="1" x14ac:dyDescent="0.3">
      <c r="A352" s="186"/>
      <c r="B352" s="585" t="s">
        <v>52</v>
      </c>
      <c r="C352" s="215">
        <v>1</v>
      </c>
      <c r="D352" s="212">
        <v>1</v>
      </c>
      <c r="E352" s="212">
        <v>1</v>
      </c>
      <c r="F352" s="591"/>
    </row>
    <row r="353" spans="1:10" ht="16.5" hidden="1" thickBot="1" x14ac:dyDescent="0.3">
      <c r="A353" s="186"/>
      <c r="B353" s="585" t="s">
        <v>664</v>
      </c>
      <c r="C353" s="537">
        <f>C371</f>
        <v>0</v>
      </c>
      <c r="D353" s="537">
        <f>D371</f>
        <v>0</v>
      </c>
      <c r="E353" s="537">
        <f>E371</f>
        <v>0</v>
      </c>
      <c r="F353" s="586">
        <f>F371</f>
        <v>0</v>
      </c>
    </row>
    <row r="354" spans="1:10" ht="16.5" hidden="1" thickBot="1" x14ac:dyDescent="0.3">
      <c r="A354" s="186"/>
      <c r="B354" s="585" t="s">
        <v>663</v>
      </c>
      <c r="C354" s="537"/>
      <c r="D354" s="537"/>
      <c r="E354" s="537"/>
      <c r="F354" s="586" t="e">
        <f>F353/F352</f>
        <v>#DIV/0!</v>
      </c>
    </row>
    <row r="355" spans="1:10" ht="16.5" hidden="1" thickBot="1" x14ac:dyDescent="0.3">
      <c r="A355" s="186"/>
      <c r="B355" s="585" t="s">
        <v>662</v>
      </c>
      <c r="C355" s="212" t="s">
        <v>688</v>
      </c>
      <c r="D355" s="214">
        <f t="shared" ref="D355:F357" si="10">D352/C352-1</f>
        <v>0</v>
      </c>
      <c r="E355" s="214">
        <f t="shared" si="10"/>
        <v>0</v>
      </c>
      <c r="F355" s="584">
        <f t="shared" si="10"/>
        <v>-1</v>
      </c>
      <c r="G355" s="562"/>
      <c r="H355" s="562"/>
      <c r="I355" s="562"/>
      <c r="J355" s="562"/>
    </row>
    <row r="356" spans="1:10" ht="16.5" hidden="1" thickBot="1" x14ac:dyDescent="0.3">
      <c r="A356" s="186"/>
      <c r="B356" s="585" t="s">
        <v>661</v>
      </c>
      <c r="C356" s="212" t="s">
        <v>688</v>
      </c>
      <c r="D356" s="214" t="e">
        <f t="shared" si="10"/>
        <v>#DIV/0!</v>
      </c>
      <c r="E356" s="214" t="e">
        <f t="shared" si="10"/>
        <v>#DIV/0!</v>
      </c>
      <c r="F356" s="584" t="e">
        <f t="shared" si="10"/>
        <v>#DIV/0!</v>
      </c>
    </row>
    <row r="357" spans="1:10" ht="16.5" hidden="1" thickBot="1" x14ac:dyDescent="0.3">
      <c r="A357" s="186"/>
      <c r="B357" s="585" t="s">
        <v>68</v>
      </c>
      <c r="C357" s="212" t="s">
        <v>688</v>
      </c>
      <c r="D357" s="214" t="e">
        <f t="shared" si="10"/>
        <v>#DIV/0!</v>
      </c>
      <c r="E357" s="214" t="e">
        <f t="shared" si="10"/>
        <v>#DIV/0!</v>
      </c>
      <c r="F357" s="584" t="e">
        <f t="shared" si="10"/>
        <v>#DIV/0!</v>
      </c>
    </row>
    <row r="358" spans="1:10" ht="15" hidden="1" customHeight="1" thickBot="1" x14ac:dyDescent="0.3">
      <c r="A358" s="186"/>
      <c r="B358" s="2022" t="s">
        <v>687</v>
      </c>
      <c r="C358" s="1966"/>
      <c r="D358" s="1966"/>
      <c r="E358" s="1966"/>
      <c r="F358" s="2023"/>
    </row>
    <row r="359" spans="1:10" ht="12.75" hidden="1" customHeight="1" thickBot="1" x14ac:dyDescent="0.3">
      <c r="A359" s="186"/>
      <c r="B359" s="2014"/>
      <c r="C359" s="213">
        <v>2024</v>
      </c>
      <c r="D359" s="213">
        <v>2025</v>
      </c>
      <c r="E359" s="213">
        <v>2026</v>
      </c>
      <c r="F359" s="583">
        <v>2027</v>
      </c>
    </row>
    <row r="360" spans="1:10" ht="23.25" hidden="1" customHeight="1" thickBot="1" x14ac:dyDescent="0.3">
      <c r="A360" s="186"/>
      <c r="B360" s="2015"/>
      <c r="C360" s="211" t="s">
        <v>17</v>
      </c>
      <c r="D360" s="211" t="s">
        <v>18</v>
      </c>
      <c r="E360" s="211" t="s">
        <v>18</v>
      </c>
      <c r="F360" s="582" t="s">
        <v>18</v>
      </c>
    </row>
    <row r="361" spans="1:10" ht="16.5" hidden="1" thickBot="1" x14ac:dyDescent="0.3">
      <c r="A361" s="186"/>
      <c r="B361" s="576" t="s">
        <v>679</v>
      </c>
      <c r="C361" s="210">
        <f>C362+C363+C364+C365</f>
        <v>0</v>
      </c>
      <c r="D361" s="210">
        <f>D362+D363+D364+D365</f>
        <v>0</v>
      </c>
      <c r="E361" s="210">
        <f>E362+E363+E364+E365</f>
        <v>0</v>
      </c>
      <c r="F361" s="571">
        <f>F362+F363+F364+F365</f>
        <v>0</v>
      </c>
    </row>
    <row r="362" spans="1:10" ht="16.5" hidden="1" thickBot="1" x14ac:dyDescent="0.3">
      <c r="A362" s="186"/>
      <c r="B362" s="572" t="s">
        <v>643</v>
      </c>
      <c r="C362" s="210"/>
      <c r="D362" s="210"/>
      <c r="E362" s="210"/>
      <c r="F362" s="571"/>
    </row>
    <row r="363" spans="1:10" ht="16.5" hidden="1" thickBot="1" x14ac:dyDescent="0.3">
      <c r="A363" s="186"/>
      <c r="B363" s="572" t="s">
        <v>657</v>
      </c>
      <c r="C363" s="210"/>
      <c r="D363" s="210"/>
      <c r="E363" s="210"/>
      <c r="F363" s="571"/>
    </row>
    <row r="364" spans="1:10" ht="16.5" hidden="1" thickBot="1" x14ac:dyDescent="0.3">
      <c r="A364" s="186"/>
      <c r="B364" s="572" t="s">
        <v>641</v>
      </c>
      <c r="C364" s="210"/>
      <c r="D364" s="210"/>
      <c r="E364" s="210"/>
      <c r="F364" s="571"/>
    </row>
    <row r="365" spans="1:10" ht="16.5" hidden="1" thickBot="1" x14ac:dyDescent="0.3">
      <c r="A365" s="186"/>
      <c r="B365" s="572" t="s">
        <v>640</v>
      </c>
      <c r="C365" s="210"/>
      <c r="D365" s="210"/>
      <c r="E365" s="210"/>
      <c r="F365" s="571"/>
    </row>
    <row r="366" spans="1:10" ht="16.5" hidden="1" thickBot="1" x14ac:dyDescent="0.3">
      <c r="A366" s="186"/>
      <c r="B366" s="576" t="s">
        <v>678</v>
      </c>
      <c r="C366" s="209">
        <f>C367+C368+C369+C370</f>
        <v>0</v>
      </c>
      <c r="D366" s="209">
        <f>D367+D368+D369+D370</f>
        <v>0</v>
      </c>
      <c r="E366" s="209">
        <f>E367+E368+E369+E370</f>
        <v>0</v>
      </c>
      <c r="F366" s="577">
        <f>F367+F368+F369+F370</f>
        <v>0</v>
      </c>
    </row>
    <row r="367" spans="1:10" ht="16.5" hidden="1" thickBot="1" x14ac:dyDescent="0.3">
      <c r="A367" s="186"/>
      <c r="B367" s="572" t="s">
        <v>643</v>
      </c>
      <c r="C367" s="537"/>
      <c r="D367" s="537"/>
      <c r="E367" s="210"/>
      <c r="F367" s="571"/>
      <c r="G367" s="593"/>
      <c r="J367" s="562"/>
    </row>
    <row r="368" spans="1:10" ht="16.5" hidden="1" thickBot="1" x14ac:dyDescent="0.3">
      <c r="A368" s="186"/>
      <c r="B368" s="572" t="s">
        <v>657</v>
      </c>
      <c r="C368" s="209"/>
      <c r="D368" s="210"/>
      <c r="E368" s="210"/>
      <c r="F368" s="571"/>
    </row>
    <row r="369" spans="1:10" ht="16.5" hidden="1" thickBot="1" x14ac:dyDescent="0.3">
      <c r="A369" s="186"/>
      <c r="B369" s="572" t="s">
        <v>641</v>
      </c>
      <c r="C369" s="209"/>
      <c r="D369" s="210"/>
      <c r="E369" s="210"/>
      <c r="F369" s="571"/>
    </row>
    <row r="370" spans="1:10" ht="16.5" hidden="1" thickBot="1" x14ac:dyDescent="0.3">
      <c r="A370" s="186"/>
      <c r="B370" s="572" t="s">
        <v>640</v>
      </c>
      <c r="C370" s="209"/>
      <c r="D370" s="210"/>
      <c r="E370" s="210"/>
      <c r="F370" s="571"/>
    </row>
    <row r="371" spans="1:10" ht="16.5" hidden="1" thickBot="1" x14ac:dyDescent="0.3">
      <c r="A371" s="186"/>
      <c r="B371" s="590" t="s">
        <v>1249</v>
      </c>
      <c r="C371" s="209">
        <f>C361+C366</f>
        <v>0</v>
      </c>
      <c r="D371" s="209">
        <f>D361+D366</f>
        <v>0</v>
      </c>
      <c r="E371" s="209">
        <f>E361+E366</f>
        <v>0</v>
      </c>
      <c r="F371" s="577">
        <f>F361+F366</f>
        <v>0</v>
      </c>
    </row>
    <row r="372" spans="1:10" ht="25.5" hidden="1" customHeight="1" thickBot="1" x14ac:dyDescent="0.3">
      <c r="A372" s="186"/>
      <c r="B372" s="592" t="s">
        <v>1216</v>
      </c>
      <c r="C372" s="1954"/>
      <c r="D372" s="1956"/>
      <c r="E372" s="1956"/>
      <c r="F372" s="2024"/>
    </row>
    <row r="373" spans="1:10" ht="48" hidden="1" thickBot="1" x14ac:dyDescent="0.3">
      <c r="A373" s="186"/>
      <c r="B373" s="589" t="s">
        <v>1343</v>
      </c>
      <c r="C373" s="539"/>
      <c r="D373" s="219" t="s">
        <v>668</v>
      </c>
      <c r="E373" s="218"/>
      <c r="F373" s="607"/>
    </row>
    <row r="374" spans="1:10" ht="17.25" hidden="1" customHeight="1" thickBot="1" x14ac:dyDescent="0.3">
      <c r="A374" s="186"/>
      <c r="B374" s="585" t="s">
        <v>666</v>
      </c>
      <c r="C374" s="1958"/>
      <c r="D374" s="1960"/>
      <c r="E374" s="1960"/>
      <c r="F374" s="2021"/>
    </row>
    <row r="375" spans="1:10" ht="16.5" hidden="1" thickBot="1" x14ac:dyDescent="0.3">
      <c r="A375" s="186"/>
      <c r="B375" s="585" t="s">
        <v>50</v>
      </c>
      <c r="C375" s="1962"/>
      <c r="D375" s="1963"/>
      <c r="E375" s="1963"/>
      <c r="F375" s="2019"/>
    </row>
    <row r="376" spans="1:10" ht="12.75" hidden="1" customHeight="1" thickBot="1" x14ac:dyDescent="0.3">
      <c r="A376" s="186"/>
      <c r="B376" s="2014"/>
      <c r="C376" s="213">
        <v>2022</v>
      </c>
      <c r="D376" s="213">
        <v>2023</v>
      </c>
      <c r="E376" s="213">
        <v>2024</v>
      </c>
      <c r="F376" s="583">
        <v>2025</v>
      </c>
    </row>
    <row r="377" spans="1:10" ht="9" hidden="1" customHeight="1" thickBot="1" x14ac:dyDescent="0.3">
      <c r="A377" s="186"/>
      <c r="B377" s="2015"/>
      <c r="C377" s="211" t="s">
        <v>17</v>
      </c>
      <c r="D377" s="211" t="s">
        <v>18</v>
      </c>
      <c r="E377" s="211" t="s">
        <v>18</v>
      </c>
      <c r="F377" s="582" t="s">
        <v>18</v>
      </c>
    </row>
    <row r="378" spans="1:10" ht="16.5" hidden="1" thickBot="1" x14ac:dyDescent="0.3">
      <c r="A378" s="186"/>
      <c r="B378" s="585" t="s">
        <v>52</v>
      </c>
      <c r="C378" s="215"/>
      <c r="D378" s="215"/>
      <c r="E378" s="215"/>
      <c r="F378" s="591"/>
    </row>
    <row r="379" spans="1:10" ht="16.5" hidden="1" thickBot="1" x14ac:dyDescent="0.3">
      <c r="A379" s="186"/>
      <c r="B379" s="585" t="s">
        <v>664</v>
      </c>
      <c r="C379" s="537">
        <f>C397</f>
        <v>0</v>
      </c>
      <c r="D379" s="537">
        <f>D397</f>
        <v>0</v>
      </c>
      <c r="E379" s="537">
        <f>E397</f>
        <v>0</v>
      </c>
      <c r="F379" s="586">
        <f>F397</f>
        <v>0</v>
      </c>
    </row>
    <row r="380" spans="1:10" ht="16.5" hidden="1" thickBot="1" x14ac:dyDescent="0.3">
      <c r="A380" s="186"/>
      <c r="B380" s="585" t="s">
        <v>663</v>
      </c>
      <c r="C380" s="537" t="e">
        <f>C379/C378</f>
        <v>#DIV/0!</v>
      </c>
      <c r="D380" s="537" t="e">
        <f>D379/D378</f>
        <v>#DIV/0!</v>
      </c>
      <c r="E380" s="537" t="e">
        <f>E379/E378</f>
        <v>#DIV/0!</v>
      </c>
      <c r="F380" s="586" t="e">
        <f>F379/F378</f>
        <v>#DIV/0!</v>
      </c>
    </row>
    <row r="381" spans="1:10" ht="16.5" hidden="1" thickBot="1" x14ac:dyDescent="0.3">
      <c r="A381" s="186"/>
      <c r="B381" s="585" t="s">
        <v>662</v>
      </c>
      <c r="C381" s="212" t="s">
        <v>688</v>
      </c>
      <c r="D381" s="214" t="e">
        <f t="shared" ref="D381:F383" si="11">D378/C378-1</f>
        <v>#DIV/0!</v>
      </c>
      <c r="E381" s="214" t="e">
        <f t="shared" si="11"/>
        <v>#DIV/0!</v>
      </c>
      <c r="F381" s="584" t="e">
        <f t="shared" si="11"/>
        <v>#DIV/0!</v>
      </c>
      <c r="G381" s="562"/>
      <c r="H381" s="562"/>
      <c r="I381" s="562"/>
      <c r="J381" s="562"/>
    </row>
    <row r="382" spans="1:10" ht="16.5" hidden="1" thickBot="1" x14ac:dyDescent="0.3">
      <c r="A382" s="186"/>
      <c r="B382" s="585" t="s">
        <v>661</v>
      </c>
      <c r="C382" s="212" t="s">
        <v>688</v>
      </c>
      <c r="D382" s="214" t="e">
        <f t="shared" si="11"/>
        <v>#DIV/0!</v>
      </c>
      <c r="E382" s="214" t="e">
        <f t="shared" si="11"/>
        <v>#DIV/0!</v>
      </c>
      <c r="F382" s="584" t="e">
        <f t="shared" si="11"/>
        <v>#DIV/0!</v>
      </c>
    </row>
    <row r="383" spans="1:10" ht="16.5" hidden="1" thickBot="1" x14ac:dyDescent="0.3">
      <c r="A383" s="186"/>
      <c r="B383" s="585" t="s">
        <v>68</v>
      </c>
      <c r="C383" s="212" t="s">
        <v>688</v>
      </c>
      <c r="D383" s="214" t="e">
        <f t="shared" si="11"/>
        <v>#DIV/0!</v>
      </c>
      <c r="E383" s="214" t="e">
        <f t="shared" si="11"/>
        <v>#DIV/0!</v>
      </c>
      <c r="F383" s="584" t="e">
        <f t="shared" si="11"/>
        <v>#DIV/0!</v>
      </c>
    </row>
    <row r="384" spans="1:10" ht="16.5" hidden="1" thickBot="1" x14ac:dyDescent="0.3">
      <c r="A384" s="186"/>
      <c r="B384" s="2022" t="s">
        <v>1493</v>
      </c>
      <c r="C384" s="1966"/>
      <c r="D384" s="1966"/>
      <c r="E384" s="1966"/>
      <c r="F384" s="2023"/>
    </row>
    <row r="385" spans="1:6" ht="12.75" hidden="1" customHeight="1" thickBot="1" x14ac:dyDescent="0.3">
      <c r="A385" s="186"/>
      <c r="B385" s="2014"/>
      <c r="C385" s="213">
        <v>2022</v>
      </c>
      <c r="D385" s="213">
        <v>2023</v>
      </c>
      <c r="E385" s="213">
        <v>2024</v>
      </c>
      <c r="F385" s="583">
        <v>2025</v>
      </c>
    </row>
    <row r="386" spans="1:6" ht="9" hidden="1" customHeight="1" thickBot="1" x14ac:dyDescent="0.3">
      <c r="A386" s="186"/>
      <c r="B386" s="2015"/>
      <c r="C386" s="211" t="s">
        <v>17</v>
      </c>
      <c r="D386" s="211" t="s">
        <v>18</v>
      </c>
      <c r="E386" s="211" t="s">
        <v>18</v>
      </c>
      <c r="F386" s="582" t="s">
        <v>18</v>
      </c>
    </row>
    <row r="387" spans="1:6" ht="16.5" hidden="1" thickBot="1" x14ac:dyDescent="0.3">
      <c r="A387" s="186"/>
      <c r="B387" s="576" t="s">
        <v>679</v>
      </c>
      <c r="C387" s="210">
        <f>C388+C389+C390+C391</f>
        <v>0</v>
      </c>
      <c r="D387" s="210">
        <f>D388+D389+D390+D391</f>
        <v>0</v>
      </c>
      <c r="E387" s="210">
        <f>E388+E389+E390+E391</f>
        <v>0</v>
      </c>
      <c r="F387" s="571">
        <f>F388+F389+F390+F391</f>
        <v>0</v>
      </c>
    </row>
    <row r="388" spans="1:6" ht="16.5" hidden="1" thickBot="1" x14ac:dyDescent="0.3">
      <c r="A388" s="186"/>
      <c r="B388" s="572" t="s">
        <v>643</v>
      </c>
      <c r="C388" s="210"/>
      <c r="D388" s="210"/>
      <c r="E388" s="210"/>
      <c r="F388" s="571"/>
    </row>
    <row r="389" spans="1:6" ht="16.5" hidden="1" thickBot="1" x14ac:dyDescent="0.3">
      <c r="A389" s="186"/>
      <c r="B389" s="572" t="s">
        <v>657</v>
      </c>
      <c r="C389" s="210"/>
      <c r="D389" s="210"/>
      <c r="E389" s="210"/>
      <c r="F389" s="571"/>
    </row>
    <row r="390" spans="1:6" ht="16.5" hidden="1" thickBot="1" x14ac:dyDescent="0.3">
      <c r="A390" s="186"/>
      <c r="B390" s="572" t="s">
        <v>641</v>
      </c>
      <c r="C390" s="210"/>
      <c r="D390" s="210"/>
      <c r="E390" s="210"/>
      <c r="F390" s="571"/>
    </row>
    <row r="391" spans="1:6" ht="16.5" hidden="1" thickBot="1" x14ac:dyDescent="0.3">
      <c r="A391" s="186"/>
      <c r="B391" s="572" t="s">
        <v>640</v>
      </c>
      <c r="C391" s="210"/>
      <c r="D391" s="210"/>
      <c r="E391" s="210"/>
      <c r="F391" s="571"/>
    </row>
    <row r="392" spans="1:6" ht="16.5" hidden="1" thickBot="1" x14ac:dyDescent="0.3">
      <c r="A392" s="186"/>
      <c r="B392" s="576" t="s">
        <v>678</v>
      </c>
      <c r="C392" s="209">
        <f>C393+C394+C395+C396</f>
        <v>0</v>
      </c>
      <c r="D392" s="209">
        <f>D393+D394+D395+D396</f>
        <v>0</v>
      </c>
      <c r="E392" s="209">
        <f>E393+E394+E395+E396</f>
        <v>0</v>
      </c>
      <c r="F392" s="577">
        <f>F393+F394+F395+F396</f>
        <v>0</v>
      </c>
    </row>
    <row r="393" spans="1:6" ht="16.5" hidden="1" thickBot="1" x14ac:dyDescent="0.3">
      <c r="A393" s="186"/>
      <c r="B393" s="572" t="s">
        <v>643</v>
      </c>
      <c r="C393" s="209"/>
      <c r="D393" s="209"/>
      <c r="E393" s="209"/>
      <c r="F393" s="577"/>
    </row>
    <row r="394" spans="1:6" ht="16.5" hidden="1" thickBot="1" x14ac:dyDescent="0.3">
      <c r="A394" s="186"/>
      <c r="B394" s="572" t="s">
        <v>657</v>
      </c>
      <c r="C394" s="209"/>
      <c r="D394" s="209"/>
      <c r="E394" s="209"/>
      <c r="F394" s="577"/>
    </row>
    <row r="395" spans="1:6" ht="16.5" hidden="1" thickBot="1" x14ac:dyDescent="0.3">
      <c r="A395" s="186"/>
      <c r="B395" s="572" t="s">
        <v>641</v>
      </c>
      <c r="C395" s="209"/>
      <c r="D395" s="209"/>
      <c r="E395" s="209"/>
      <c r="F395" s="577"/>
    </row>
    <row r="396" spans="1:6" ht="16.5" hidden="1" thickBot="1" x14ac:dyDescent="0.3">
      <c r="A396" s="186"/>
      <c r="B396" s="572" t="s">
        <v>640</v>
      </c>
      <c r="C396" s="209"/>
      <c r="D396" s="209"/>
      <c r="E396" s="209"/>
      <c r="F396" s="577"/>
    </row>
    <row r="397" spans="1:6" ht="16.5" hidden="1" thickBot="1" x14ac:dyDescent="0.3">
      <c r="A397" s="186"/>
      <c r="B397" s="590" t="s">
        <v>1260</v>
      </c>
      <c r="C397" s="209">
        <f>C387+C392</f>
        <v>0</v>
      </c>
      <c r="D397" s="209">
        <f>D387+D392</f>
        <v>0</v>
      </c>
      <c r="E397" s="209">
        <f>E387+E392</f>
        <v>0</v>
      </c>
      <c r="F397" s="577">
        <f>F387+F392</f>
        <v>0</v>
      </c>
    </row>
    <row r="398" spans="1:6" ht="48" thickBot="1" x14ac:dyDescent="0.3">
      <c r="A398" s="186"/>
      <c r="B398" s="589" t="s">
        <v>1497</v>
      </c>
      <c r="C398" s="634" t="s">
        <v>1751</v>
      </c>
      <c r="D398" s="671" t="s">
        <v>668</v>
      </c>
      <c r="E398" s="2028"/>
      <c r="F398" s="2029"/>
    </row>
    <row r="399" spans="1:6" ht="16.5" thickBot="1" x14ac:dyDescent="0.3">
      <c r="A399" s="186"/>
      <c r="B399" s="585" t="s">
        <v>666</v>
      </c>
      <c r="C399" s="1958" t="s">
        <v>1751</v>
      </c>
      <c r="D399" s="1960"/>
      <c r="E399" s="1960"/>
      <c r="F399" s="2021"/>
    </row>
    <row r="400" spans="1:6" ht="16.5" thickBot="1" x14ac:dyDescent="0.3">
      <c r="A400" s="186"/>
      <c r="B400" s="585" t="s">
        <v>50</v>
      </c>
      <c r="C400" s="1962" t="s">
        <v>1683</v>
      </c>
      <c r="D400" s="1963"/>
      <c r="E400" s="1963"/>
      <c r="F400" s="2019"/>
    </row>
    <row r="401" spans="1:6" ht="15.75" x14ac:dyDescent="0.25">
      <c r="A401" s="186"/>
      <c r="B401" s="2014"/>
      <c r="C401" s="213">
        <v>2026</v>
      </c>
      <c r="D401" s="213">
        <v>2027</v>
      </c>
      <c r="E401" s="213">
        <v>2028</v>
      </c>
      <c r="F401" s="583">
        <v>2029</v>
      </c>
    </row>
    <row r="402" spans="1:6" ht="16.5" thickBot="1" x14ac:dyDescent="0.3">
      <c r="A402" s="186"/>
      <c r="B402" s="2015"/>
      <c r="C402" s="211" t="s">
        <v>17</v>
      </c>
      <c r="D402" s="211" t="s">
        <v>18</v>
      </c>
      <c r="E402" s="211" t="s">
        <v>18</v>
      </c>
      <c r="F402" s="582" t="s">
        <v>18</v>
      </c>
    </row>
    <row r="403" spans="1:6" ht="16.5" thickBot="1" x14ac:dyDescent="0.3">
      <c r="A403" s="186"/>
      <c r="B403" s="585" t="s">
        <v>52</v>
      </c>
      <c r="C403" s="215">
        <v>1</v>
      </c>
      <c r="D403" s="212">
        <v>1</v>
      </c>
      <c r="E403" s="212">
        <v>1</v>
      </c>
      <c r="F403" s="591">
        <v>1</v>
      </c>
    </row>
    <row r="404" spans="1:6" ht="16.5" thickBot="1" x14ac:dyDescent="0.3">
      <c r="A404" s="186"/>
      <c r="B404" s="585" t="s">
        <v>664</v>
      </c>
      <c r="C404" s="537">
        <f>C422</f>
        <v>0</v>
      </c>
      <c r="D404" s="537">
        <f>D422</f>
        <v>0</v>
      </c>
      <c r="E404" s="537">
        <f>E422</f>
        <v>0</v>
      </c>
      <c r="F404" s="586">
        <f>F418</f>
        <v>10000</v>
      </c>
    </row>
    <row r="405" spans="1:6" ht="16.5" thickBot="1" x14ac:dyDescent="0.3">
      <c r="A405" s="186"/>
      <c r="B405" s="585" t="s">
        <v>663</v>
      </c>
      <c r="C405" s="537">
        <f>C404/C403</f>
        <v>0</v>
      </c>
      <c r="D405" s="537">
        <f>D404/D403</f>
        <v>0</v>
      </c>
      <c r="E405" s="537">
        <f>E404/E403</f>
        <v>0</v>
      </c>
      <c r="F405" s="537">
        <f>F404/F403</f>
        <v>10000</v>
      </c>
    </row>
    <row r="406" spans="1:6" ht="16.5" thickBot="1" x14ac:dyDescent="0.3">
      <c r="A406" s="186"/>
      <c r="B406" s="585" t="s">
        <v>662</v>
      </c>
      <c r="C406" s="212" t="s">
        <v>688</v>
      </c>
      <c r="D406" s="214">
        <f t="shared" ref="D406:F406" si="12">D403/C403-1</f>
        <v>0</v>
      </c>
      <c r="E406" s="214">
        <f t="shared" si="12"/>
        <v>0</v>
      </c>
      <c r="F406" s="584">
        <f t="shared" si="12"/>
        <v>0</v>
      </c>
    </row>
    <row r="407" spans="1:6" ht="16.5" thickBot="1" x14ac:dyDescent="0.3">
      <c r="A407" s="186"/>
      <c r="B407" s="585" t="s">
        <v>661</v>
      </c>
      <c r="C407" s="212" t="s">
        <v>688</v>
      </c>
      <c r="D407" s="214">
        <v>0</v>
      </c>
      <c r="E407" s="214">
        <v>0</v>
      </c>
      <c r="F407" s="584">
        <v>0</v>
      </c>
    </row>
    <row r="408" spans="1:6" ht="16.5" thickBot="1" x14ac:dyDescent="0.3">
      <c r="A408" s="186"/>
      <c r="B408" s="585" t="s">
        <v>68</v>
      </c>
      <c r="C408" s="212" t="s">
        <v>688</v>
      </c>
      <c r="D408" s="214">
        <v>0</v>
      </c>
      <c r="E408" s="214">
        <v>0</v>
      </c>
      <c r="F408" s="584">
        <v>0</v>
      </c>
    </row>
    <row r="409" spans="1:6" ht="16.5" customHeight="1" thickBot="1" x14ac:dyDescent="0.3">
      <c r="A409" s="186"/>
      <c r="B409" s="2022" t="s">
        <v>1494</v>
      </c>
      <c r="C409" s="1966"/>
      <c r="D409" s="1966"/>
      <c r="E409" s="1966"/>
      <c r="F409" s="2023"/>
    </row>
    <row r="410" spans="1:6" ht="15.75" x14ac:dyDescent="0.25">
      <c r="A410" s="186"/>
      <c r="B410" s="2014"/>
      <c r="C410" s="213">
        <v>2026</v>
      </c>
      <c r="D410" s="213">
        <v>2027</v>
      </c>
      <c r="E410" s="213">
        <v>2028</v>
      </c>
      <c r="F410" s="583">
        <v>2029</v>
      </c>
    </row>
    <row r="411" spans="1:6" ht="16.5" thickBot="1" x14ac:dyDescent="0.3">
      <c r="A411" s="186"/>
      <c r="B411" s="2015"/>
      <c r="C411" s="211" t="s">
        <v>17</v>
      </c>
      <c r="D411" s="211" t="s">
        <v>18</v>
      </c>
      <c r="E411" s="211" t="s">
        <v>18</v>
      </c>
      <c r="F411" s="582" t="s">
        <v>18</v>
      </c>
    </row>
    <row r="412" spans="1:6" ht="16.5" thickBot="1" x14ac:dyDescent="0.3">
      <c r="A412" s="186"/>
      <c r="B412" s="576" t="s">
        <v>679</v>
      </c>
      <c r="C412" s="210">
        <f>C413+C414+C415+C416</f>
        <v>0</v>
      </c>
      <c r="D412" s="210">
        <f>D413+D414+D415+D416</f>
        <v>0</v>
      </c>
      <c r="E412" s="210">
        <f>E413+E414+E415+E416</f>
        <v>0</v>
      </c>
      <c r="F412" s="571">
        <f>F413+F414+F415+F416</f>
        <v>0</v>
      </c>
    </row>
    <row r="413" spans="1:6" ht="16.5" thickBot="1" x14ac:dyDescent="0.3">
      <c r="A413" s="186"/>
      <c r="B413" s="572" t="s">
        <v>643</v>
      </c>
      <c r="C413" s="210"/>
      <c r="D413" s="210"/>
      <c r="E413" s="210"/>
      <c r="F413" s="571"/>
    </row>
    <row r="414" spans="1:6" ht="16.5" thickBot="1" x14ac:dyDescent="0.3">
      <c r="A414" s="186"/>
      <c r="B414" s="572" t="s">
        <v>657</v>
      </c>
      <c r="C414" s="210"/>
      <c r="D414" s="210"/>
      <c r="E414" s="210"/>
      <c r="F414" s="571"/>
    </row>
    <row r="415" spans="1:6" ht="16.5" thickBot="1" x14ac:dyDescent="0.3">
      <c r="A415" s="186"/>
      <c r="B415" s="572" t="s">
        <v>641</v>
      </c>
      <c r="C415" s="210"/>
      <c r="D415" s="210"/>
      <c r="E415" s="210"/>
      <c r="F415" s="571"/>
    </row>
    <row r="416" spans="1:6" ht="16.5" thickBot="1" x14ac:dyDescent="0.3">
      <c r="A416" s="186"/>
      <c r="B416" s="572" t="s">
        <v>640</v>
      </c>
      <c r="C416" s="210"/>
      <c r="D416" s="210"/>
      <c r="E416" s="210"/>
      <c r="F416" s="571"/>
    </row>
    <row r="417" spans="1:6" ht="16.5" thickBot="1" x14ac:dyDescent="0.3">
      <c r="A417" s="186"/>
      <c r="B417" s="576" t="s">
        <v>678</v>
      </c>
      <c r="C417" s="209">
        <f>C418+C419+C420+C421</f>
        <v>0</v>
      </c>
      <c r="D417" s="209">
        <f>D418+D419+D420+D421</f>
        <v>0</v>
      </c>
      <c r="E417" s="209">
        <f>E418+E419+E420+E421</f>
        <v>0</v>
      </c>
      <c r="F417" s="577">
        <f>F418+F419+F420+F421</f>
        <v>10000</v>
      </c>
    </row>
    <row r="418" spans="1:6" ht="16.5" thickBot="1" x14ac:dyDescent="0.3">
      <c r="A418" s="186"/>
      <c r="B418" s="572" t="s">
        <v>643</v>
      </c>
      <c r="C418" s="537"/>
      <c r="D418" s="537"/>
      <c r="E418" s="537"/>
      <c r="F418" s="571">
        <v>10000</v>
      </c>
    </row>
    <row r="419" spans="1:6" ht="16.5" thickBot="1" x14ac:dyDescent="0.3">
      <c r="A419" s="186"/>
      <c r="B419" s="572" t="s">
        <v>657</v>
      </c>
      <c r="C419" s="209"/>
      <c r="D419" s="210"/>
      <c r="E419" s="210"/>
      <c r="F419" s="571"/>
    </row>
    <row r="420" spans="1:6" ht="16.5" thickBot="1" x14ac:dyDescent="0.3">
      <c r="A420" s="186"/>
      <c r="B420" s="572" t="s">
        <v>641</v>
      </c>
      <c r="C420" s="209"/>
      <c r="D420" s="210"/>
      <c r="E420" s="210"/>
      <c r="F420" s="571"/>
    </row>
    <row r="421" spans="1:6" ht="16.5" thickBot="1" x14ac:dyDescent="0.3">
      <c r="A421" s="186"/>
      <c r="B421" s="572" t="s">
        <v>640</v>
      </c>
      <c r="C421" s="209"/>
      <c r="D421" s="210"/>
      <c r="E421" s="210"/>
      <c r="F421" s="571"/>
    </row>
    <row r="422" spans="1:6" ht="16.5" thickBot="1" x14ac:dyDescent="0.3">
      <c r="A422" s="186"/>
      <c r="B422" s="581" t="s">
        <v>1750</v>
      </c>
      <c r="C422" s="209">
        <f>C412+C417</f>
        <v>0</v>
      </c>
      <c r="D422" s="209">
        <f>D412+D417</f>
        <v>0</v>
      </c>
      <c r="E422" s="209">
        <f>E412+E417</f>
        <v>0</v>
      </c>
      <c r="F422" s="577">
        <f>F412+F417</f>
        <v>10000</v>
      </c>
    </row>
    <row r="423" spans="1:6" ht="48" thickBot="1" x14ac:dyDescent="0.3">
      <c r="A423" s="186"/>
      <c r="B423" s="589" t="s">
        <v>1631</v>
      </c>
      <c r="C423" s="617" t="s">
        <v>1749</v>
      </c>
      <c r="D423" s="671" t="s">
        <v>668</v>
      </c>
      <c r="E423" s="2028"/>
      <c r="F423" s="2029"/>
    </row>
    <row r="424" spans="1:6" ht="16.5" thickBot="1" x14ac:dyDescent="0.3">
      <c r="A424" s="186"/>
      <c r="B424" s="585" t="s">
        <v>666</v>
      </c>
      <c r="C424" s="1958" t="s">
        <v>1749</v>
      </c>
      <c r="D424" s="1960"/>
      <c r="E424" s="1960"/>
      <c r="F424" s="2021"/>
    </row>
    <row r="425" spans="1:6" ht="16.5" thickBot="1" x14ac:dyDescent="0.3">
      <c r="A425" s="186"/>
      <c r="B425" s="585" t="s">
        <v>50</v>
      </c>
      <c r="C425" s="1962" t="s">
        <v>1683</v>
      </c>
      <c r="D425" s="1963"/>
      <c r="E425" s="1963"/>
      <c r="F425" s="2019"/>
    </row>
    <row r="426" spans="1:6" ht="15.75" x14ac:dyDescent="0.25">
      <c r="A426" s="186"/>
      <c r="B426" s="2014"/>
      <c r="C426" s="213">
        <v>2026</v>
      </c>
      <c r="D426" s="213">
        <v>2027</v>
      </c>
      <c r="E426" s="213">
        <v>2028</v>
      </c>
      <c r="F426" s="583">
        <v>2029</v>
      </c>
    </row>
    <row r="427" spans="1:6" ht="16.5" thickBot="1" x14ac:dyDescent="0.3">
      <c r="A427" s="186"/>
      <c r="B427" s="2015"/>
      <c r="C427" s="211" t="s">
        <v>17</v>
      </c>
      <c r="D427" s="211" t="s">
        <v>18</v>
      </c>
      <c r="E427" s="211" t="s">
        <v>18</v>
      </c>
      <c r="F427" s="582" t="s">
        <v>18</v>
      </c>
    </row>
    <row r="428" spans="1:6" ht="16.5" thickBot="1" x14ac:dyDescent="0.3">
      <c r="A428" s="186"/>
      <c r="B428" s="585" t="s">
        <v>52</v>
      </c>
      <c r="C428" s="215">
        <v>1</v>
      </c>
      <c r="D428" s="212">
        <v>1</v>
      </c>
      <c r="E428" s="212">
        <v>1</v>
      </c>
      <c r="F428" s="591">
        <v>1</v>
      </c>
    </row>
    <row r="429" spans="1:6" ht="16.5" thickBot="1" x14ac:dyDescent="0.3">
      <c r="A429" s="186"/>
      <c r="B429" s="585" t="s">
        <v>664</v>
      </c>
      <c r="C429" s="537">
        <f>C447</f>
        <v>0</v>
      </c>
      <c r="D429" s="537">
        <f>D447</f>
        <v>0</v>
      </c>
      <c r="E429" s="537">
        <f>E447</f>
        <v>40000</v>
      </c>
      <c r="F429" s="586">
        <f>F443</f>
        <v>80000</v>
      </c>
    </row>
    <row r="430" spans="1:6" ht="16.5" thickBot="1" x14ac:dyDescent="0.3">
      <c r="A430" s="186"/>
      <c r="B430" s="585" t="s">
        <v>663</v>
      </c>
      <c r="C430" s="537">
        <f>C429/C428</f>
        <v>0</v>
      </c>
      <c r="D430" s="537">
        <f>D429/D428</f>
        <v>0</v>
      </c>
      <c r="E430" s="537">
        <f>E429/E428</f>
        <v>40000</v>
      </c>
      <c r="F430" s="537">
        <f>F429/F428</f>
        <v>80000</v>
      </c>
    </row>
    <row r="431" spans="1:6" ht="16.5" thickBot="1" x14ac:dyDescent="0.3">
      <c r="A431" s="186"/>
      <c r="B431" s="585" t="s">
        <v>662</v>
      </c>
      <c r="C431" s="212" t="s">
        <v>688</v>
      </c>
      <c r="D431" s="214">
        <f t="shared" ref="D431:F433" si="13">D428/C428-1</f>
        <v>0</v>
      </c>
      <c r="E431" s="214">
        <f t="shared" si="13"/>
        <v>0</v>
      </c>
      <c r="F431" s="584">
        <f t="shared" si="13"/>
        <v>0</v>
      </c>
    </row>
    <row r="432" spans="1:6" ht="16.5" thickBot="1" x14ac:dyDescent="0.3">
      <c r="A432" s="186"/>
      <c r="B432" s="585" t="s">
        <v>661</v>
      </c>
      <c r="C432" s="212" t="s">
        <v>688</v>
      </c>
      <c r="D432" s="214">
        <v>0</v>
      </c>
      <c r="E432" s="214">
        <v>0</v>
      </c>
      <c r="F432" s="584">
        <f t="shared" si="13"/>
        <v>1</v>
      </c>
    </row>
    <row r="433" spans="1:6" ht="16.5" thickBot="1" x14ac:dyDescent="0.3">
      <c r="A433" s="186"/>
      <c r="B433" s="585" t="s">
        <v>68</v>
      </c>
      <c r="C433" s="212" t="s">
        <v>688</v>
      </c>
      <c r="D433" s="214">
        <v>0</v>
      </c>
      <c r="E433" s="214">
        <v>0</v>
      </c>
      <c r="F433" s="584">
        <f t="shared" si="13"/>
        <v>1</v>
      </c>
    </row>
    <row r="434" spans="1:6" ht="16.5" thickBot="1" x14ac:dyDescent="0.3">
      <c r="A434" s="186"/>
      <c r="B434" s="2022" t="s">
        <v>1630</v>
      </c>
      <c r="C434" s="1966"/>
      <c r="D434" s="1966"/>
      <c r="E434" s="1966"/>
      <c r="F434" s="2023"/>
    </row>
    <row r="435" spans="1:6" ht="15.75" x14ac:dyDescent="0.25">
      <c r="A435" s="186"/>
      <c r="B435" s="2014"/>
      <c r="C435" s="213">
        <v>2026</v>
      </c>
      <c r="D435" s="213">
        <v>2027</v>
      </c>
      <c r="E435" s="213">
        <v>2028</v>
      </c>
      <c r="F435" s="583">
        <v>2029</v>
      </c>
    </row>
    <row r="436" spans="1:6" ht="16.5" thickBot="1" x14ac:dyDescent="0.3">
      <c r="A436" s="186"/>
      <c r="B436" s="2015"/>
      <c r="C436" s="211" t="s">
        <v>17</v>
      </c>
      <c r="D436" s="211" t="s">
        <v>18</v>
      </c>
      <c r="E436" s="211" t="s">
        <v>18</v>
      </c>
      <c r="F436" s="582" t="s">
        <v>18</v>
      </c>
    </row>
    <row r="437" spans="1:6" ht="16.5" thickBot="1" x14ac:dyDescent="0.3">
      <c r="A437" s="186"/>
      <c r="B437" s="576" t="s">
        <v>679</v>
      </c>
      <c r="C437" s="210">
        <f>C438+C439+C440+C441</f>
        <v>0</v>
      </c>
      <c r="D437" s="210">
        <f>D438+D439+D440+D441</f>
        <v>0</v>
      </c>
      <c r="E437" s="210">
        <f>E438+E439+E440+E441</f>
        <v>0</v>
      </c>
      <c r="F437" s="571">
        <f>F438+F439+F440+F441</f>
        <v>0</v>
      </c>
    </row>
    <row r="438" spans="1:6" ht="16.5" thickBot="1" x14ac:dyDescent="0.3">
      <c r="A438" s="186"/>
      <c r="B438" s="572" t="s">
        <v>643</v>
      </c>
      <c r="C438" s="210"/>
      <c r="D438" s="210"/>
      <c r="E438" s="210"/>
      <c r="F438" s="571"/>
    </row>
    <row r="439" spans="1:6" ht="16.5" thickBot="1" x14ac:dyDescent="0.3">
      <c r="A439" s="186"/>
      <c r="B439" s="572" t="s">
        <v>657</v>
      </c>
      <c r="C439" s="210"/>
      <c r="D439" s="210"/>
      <c r="E439" s="210"/>
      <c r="F439" s="571"/>
    </row>
    <row r="440" spans="1:6" ht="16.5" thickBot="1" x14ac:dyDescent="0.3">
      <c r="A440" s="186"/>
      <c r="B440" s="572" t="s">
        <v>641</v>
      </c>
      <c r="C440" s="210"/>
      <c r="D440" s="210"/>
      <c r="E440" s="210"/>
      <c r="F440" s="571"/>
    </row>
    <row r="441" spans="1:6" ht="16.5" thickBot="1" x14ac:dyDescent="0.3">
      <c r="A441" s="186"/>
      <c r="B441" s="572" t="s">
        <v>640</v>
      </c>
      <c r="C441" s="210"/>
      <c r="D441" s="210"/>
      <c r="E441" s="210"/>
      <c r="F441" s="571"/>
    </row>
    <row r="442" spans="1:6" ht="16.5" thickBot="1" x14ac:dyDescent="0.3">
      <c r="A442" s="186"/>
      <c r="B442" s="576" t="s">
        <v>678</v>
      </c>
      <c r="C442" s="209">
        <f>C443+C444+C445+C446</f>
        <v>0</v>
      </c>
      <c r="D442" s="209">
        <f>D443+D444+D445+D446</f>
        <v>0</v>
      </c>
      <c r="E442" s="209">
        <f>E443+E444+E445+E446</f>
        <v>40000</v>
      </c>
      <c r="F442" s="577">
        <f>F443+F444+F445+F446</f>
        <v>80000</v>
      </c>
    </row>
    <row r="443" spans="1:6" ht="16.5" thickBot="1" x14ac:dyDescent="0.3">
      <c r="A443" s="186"/>
      <c r="B443" s="572" t="s">
        <v>643</v>
      </c>
      <c r="C443" s="537"/>
      <c r="D443" s="537"/>
      <c r="E443" s="537">
        <v>40000</v>
      </c>
      <c r="F443" s="571">
        <v>80000</v>
      </c>
    </row>
    <row r="444" spans="1:6" ht="16.5" thickBot="1" x14ac:dyDescent="0.3">
      <c r="A444" s="186"/>
      <c r="B444" s="572" t="s">
        <v>657</v>
      </c>
      <c r="C444" s="209"/>
      <c r="D444" s="210"/>
      <c r="E444" s="210"/>
      <c r="F444" s="571"/>
    </row>
    <row r="445" spans="1:6" ht="16.5" thickBot="1" x14ac:dyDescent="0.3">
      <c r="A445" s="186"/>
      <c r="B445" s="572" t="s">
        <v>641</v>
      </c>
      <c r="C445" s="209"/>
      <c r="D445" s="210"/>
      <c r="E445" s="210"/>
      <c r="F445" s="571"/>
    </row>
    <row r="446" spans="1:6" ht="16.5" thickBot="1" x14ac:dyDescent="0.3">
      <c r="A446" s="186"/>
      <c r="B446" s="572" t="s">
        <v>640</v>
      </c>
      <c r="C446" s="209"/>
      <c r="D446" s="210"/>
      <c r="E446" s="210"/>
      <c r="F446" s="571"/>
    </row>
    <row r="447" spans="1:6" ht="16.5" thickBot="1" x14ac:dyDescent="0.3">
      <c r="A447" s="186"/>
      <c r="B447" s="581" t="s">
        <v>1748</v>
      </c>
      <c r="C447" s="209">
        <f>C437+C442</f>
        <v>0</v>
      </c>
      <c r="D447" s="209">
        <f>D437+D442</f>
        <v>0</v>
      </c>
      <c r="E447" s="209">
        <f>E437+E442</f>
        <v>40000</v>
      </c>
      <c r="F447" s="577">
        <f>F437+F442</f>
        <v>80000</v>
      </c>
    </row>
    <row r="448" spans="1:6" ht="48" thickBot="1" x14ac:dyDescent="0.3">
      <c r="A448" s="186"/>
      <c r="B448" s="589" t="s">
        <v>1747</v>
      </c>
      <c r="C448" s="634" t="s">
        <v>1746</v>
      </c>
      <c r="D448" s="671" t="s">
        <v>668</v>
      </c>
      <c r="E448" s="2028"/>
      <c r="F448" s="2029"/>
    </row>
    <row r="449" spans="1:6" ht="16.5" thickBot="1" x14ac:dyDescent="0.3">
      <c r="A449" s="186"/>
      <c r="B449" s="585" t="s">
        <v>666</v>
      </c>
      <c r="C449" s="1958" t="s">
        <v>1746</v>
      </c>
      <c r="D449" s="1960"/>
      <c r="E449" s="1960"/>
      <c r="F449" s="2021"/>
    </row>
    <row r="450" spans="1:6" ht="16.5" thickBot="1" x14ac:dyDescent="0.3">
      <c r="A450" s="186"/>
      <c r="B450" s="585" t="s">
        <v>50</v>
      </c>
      <c r="C450" s="1962" t="s">
        <v>1683</v>
      </c>
      <c r="D450" s="1963"/>
      <c r="E450" s="1963"/>
      <c r="F450" s="2019"/>
    </row>
    <row r="451" spans="1:6" ht="15.75" x14ac:dyDescent="0.25">
      <c r="A451" s="186"/>
      <c r="B451" s="2014"/>
      <c r="C451" s="213">
        <v>2026</v>
      </c>
      <c r="D451" s="213">
        <v>2027</v>
      </c>
      <c r="E451" s="213">
        <v>2028</v>
      </c>
      <c r="F451" s="583">
        <v>2029</v>
      </c>
    </row>
    <row r="452" spans="1:6" ht="16.5" thickBot="1" x14ac:dyDescent="0.3">
      <c r="A452" s="186"/>
      <c r="B452" s="2015"/>
      <c r="C452" s="211" t="s">
        <v>17</v>
      </c>
      <c r="D452" s="211" t="s">
        <v>18</v>
      </c>
      <c r="E452" s="211" t="s">
        <v>18</v>
      </c>
      <c r="F452" s="582" t="s">
        <v>18</v>
      </c>
    </row>
    <row r="453" spans="1:6" ht="16.5" thickBot="1" x14ac:dyDescent="0.3">
      <c r="A453" s="186"/>
      <c r="B453" s="585" t="s">
        <v>52</v>
      </c>
      <c r="C453" s="215">
        <v>1</v>
      </c>
      <c r="D453" s="212">
        <v>1</v>
      </c>
      <c r="E453" s="212">
        <v>1</v>
      </c>
      <c r="F453" s="591">
        <v>1</v>
      </c>
    </row>
    <row r="454" spans="1:6" ht="16.5" thickBot="1" x14ac:dyDescent="0.3">
      <c r="A454" s="186"/>
      <c r="B454" s="585" t="s">
        <v>664</v>
      </c>
      <c r="C454" s="537">
        <f>C472</f>
        <v>0</v>
      </c>
      <c r="D454" s="537">
        <f>D472</f>
        <v>0</v>
      </c>
      <c r="E454" s="537">
        <f>E472</f>
        <v>0</v>
      </c>
      <c r="F454" s="586">
        <f>F468</f>
        <v>8000</v>
      </c>
    </row>
    <row r="455" spans="1:6" ht="16.5" thickBot="1" x14ac:dyDescent="0.3">
      <c r="A455" s="186"/>
      <c r="B455" s="585" t="s">
        <v>663</v>
      </c>
      <c r="C455" s="537">
        <f>C454/C453</f>
        <v>0</v>
      </c>
      <c r="D455" s="537">
        <f>D454/D453</f>
        <v>0</v>
      </c>
      <c r="E455" s="537">
        <f>E454/E453</f>
        <v>0</v>
      </c>
      <c r="F455" s="537">
        <f>F454/F453</f>
        <v>8000</v>
      </c>
    </row>
    <row r="456" spans="1:6" ht="16.5" thickBot="1" x14ac:dyDescent="0.3">
      <c r="A456" s="186"/>
      <c r="B456" s="585" t="s">
        <v>662</v>
      </c>
      <c r="C456" s="212" t="s">
        <v>688</v>
      </c>
      <c r="D456" s="214">
        <f t="shared" ref="D456:F456" si="14">D453/C453-1</f>
        <v>0</v>
      </c>
      <c r="E456" s="214">
        <f t="shared" si="14"/>
        <v>0</v>
      </c>
      <c r="F456" s="584">
        <f t="shared" si="14"/>
        <v>0</v>
      </c>
    </row>
    <row r="457" spans="1:6" ht="16.5" thickBot="1" x14ac:dyDescent="0.3">
      <c r="A457" s="186"/>
      <c r="B457" s="585" t="s">
        <v>661</v>
      </c>
      <c r="C457" s="212" t="s">
        <v>688</v>
      </c>
      <c r="D457" s="214">
        <v>0</v>
      </c>
      <c r="E457" s="214">
        <v>0</v>
      </c>
      <c r="F457" s="584">
        <v>0</v>
      </c>
    </row>
    <row r="458" spans="1:6" ht="16.5" thickBot="1" x14ac:dyDescent="0.3">
      <c r="A458" s="186"/>
      <c r="B458" s="585" t="s">
        <v>68</v>
      </c>
      <c r="C458" s="212" t="s">
        <v>688</v>
      </c>
      <c r="D458" s="214">
        <v>0</v>
      </c>
      <c r="E458" s="214">
        <v>0</v>
      </c>
      <c r="F458" s="584">
        <v>0</v>
      </c>
    </row>
    <row r="459" spans="1:6" ht="16.5" thickBot="1" x14ac:dyDescent="0.3">
      <c r="A459" s="186"/>
      <c r="B459" s="2022" t="s">
        <v>1745</v>
      </c>
      <c r="C459" s="1966"/>
      <c r="D459" s="1966"/>
      <c r="E459" s="1966"/>
      <c r="F459" s="2023"/>
    </row>
    <row r="460" spans="1:6" ht="15.75" x14ac:dyDescent="0.25">
      <c r="A460" s="186"/>
      <c r="B460" s="2014"/>
      <c r="C460" s="213">
        <v>2026</v>
      </c>
      <c r="D460" s="213">
        <v>2027</v>
      </c>
      <c r="E460" s="213">
        <v>2028</v>
      </c>
      <c r="F460" s="583">
        <v>2029</v>
      </c>
    </row>
    <row r="461" spans="1:6" ht="16.5" thickBot="1" x14ac:dyDescent="0.3">
      <c r="A461" s="186"/>
      <c r="B461" s="2015"/>
      <c r="C461" s="211" t="s">
        <v>17</v>
      </c>
      <c r="D461" s="211" t="s">
        <v>18</v>
      </c>
      <c r="E461" s="211" t="s">
        <v>18</v>
      </c>
      <c r="F461" s="582" t="s">
        <v>18</v>
      </c>
    </row>
    <row r="462" spans="1:6" ht="16.5" thickBot="1" x14ac:dyDescent="0.3">
      <c r="A462" s="186"/>
      <c r="B462" s="576" t="s">
        <v>679</v>
      </c>
      <c r="C462" s="210">
        <f>C463+C464+C465+C466</f>
        <v>0</v>
      </c>
      <c r="D462" s="210">
        <f>D463+D464+D465+D466</f>
        <v>0</v>
      </c>
      <c r="E462" s="210">
        <f>E463+E464+E465+E466</f>
        <v>0</v>
      </c>
      <c r="F462" s="571">
        <f>F463+F464+F465+F466</f>
        <v>0</v>
      </c>
    </row>
    <row r="463" spans="1:6" ht="16.5" thickBot="1" x14ac:dyDescent="0.3">
      <c r="A463" s="186"/>
      <c r="B463" s="572" t="s">
        <v>643</v>
      </c>
      <c r="C463" s="210"/>
      <c r="D463" s="210"/>
      <c r="E463" s="210"/>
      <c r="F463" s="571"/>
    </row>
    <row r="464" spans="1:6" ht="16.5" thickBot="1" x14ac:dyDescent="0.3">
      <c r="A464" s="186"/>
      <c r="B464" s="572" t="s">
        <v>657</v>
      </c>
      <c r="C464" s="210"/>
      <c r="D464" s="210"/>
      <c r="E464" s="210"/>
      <c r="F464" s="571"/>
    </row>
    <row r="465" spans="1:6" ht="16.5" thickBot="1" x14ac:dyDescent="0.3">
      <c r="A465" s="186"/>
      <c r="B465" s="572" t="s">
        <v>641</v>
      </c>
      <c r="C465" s="210"/>
      <c r="D465" s="210"/>
      <c r="E465" s="210"/>
      <c r="F465" s="571"/>
    </row>
    <row r="466" spans="1:6" ht="16.5" thickBot="1" x14ac:dyDescent="0.3">
      <c r="A466" s="186"/>
      <c r="B466" s="572" t="s">
        <v>640</v>
      </c>
      <c r="C466" s="210"/>
      <c r="D466" s="210"/>
      <c r="E466" s="210"/>
      <c r="F466" s="571"/>
    </row>
    <row r="467" spans="1:6" ht="16.5" thickBot="1" x14ac:dyDescent="0.3">
      <c r="A467" s="186"/>
      <c r="B467" s="576" t="s">
        <v>678</v>
      </c>
      <c r="C467" s="209">
        <f>C468+C469+C470+C471</f>
        <v>0</v>
      </c>
      <c r="D467" s="209">
        <f>D468+D469+D470+D471</f>
        <v>0</v>
      </c>
      <c r="E467" s="209">
        <f>E468+E469+E470+E471</f>
        <v>0</v>
      </c>
      <c r="F467" s="577">
        <f>F468+F469+F470+F471</f>
        <v>8000</v>
      </c>
    </row>
    <row r="468" spans="1:6" ht="16.5" thickBot="1" x14ac:dyDescent="0.3">
      <c r="A468" s="186"/>
      <c r="B468" s="572" t="s">
        <v>643</v>
      </c>
      <c r="C468" s="537"/>
      <c r="D468" s="537"/>
      <c r="E468" s="537"/>
      <c r="F468" s="571">
        <v>8000</v>
      </c>
    </row>
    <row r="469" spans="1:6" ht="16.5" thickBot="1" x14ac:dyDescent="0.3">
      <c r="A469" s="186"/>
      <c r="B469" s="572" t="s">
        <v>657</v>
      </c>
      <c r="C469" s="209"/>
      <c r="D469" s="210"/>
      <c r="E469" s="210"/>
      <c r="F469" s="571"/>
    </row>
    <row r="470" spans="1:6" ht="16.5" thickBot="1" x14ac:dyDescent="0.3">
      <c r="A470" s="186"/>
      <c r="B470" s="572" t="s">
        <v>641</v>
      </c>
      <c r="C470" s="209"/>
      <c r="D470" s="210"/>
      <c r="E470" s="210"/>
      <c r="F470" s="571"/>
    </row>
    <row r="471" spans="1:6" ht="16.5" thickBot="1" x14ac:dyDescent="0.3">
      <c r="A471" s="186"/>
      <c r="B471" s="572" t="s">
        <v>640</v>
      </c>
      <c r="C471" s="209"/>
      <c r="D471" s="210"/>
      <c r="E471" s="210"/>
      <c r="F471" s="571"/>
    </row>
    <row r="472" spans="1:6" ht="16.5" thickBot="1" x14ac:dyDescent="0.3">
      <c r="A472" s="186"/>
      <c r="B472" s="581" t="s">
        <v>1744</v>
      </c>
      <c r="C472" s="209">
        <f>C462+C467</f>
        <v>0</v>
      </c>
      <c r="D472" s="209">
        <f>D462+D467</f>
        <v>0</v>
      </c>
      <c r="E472" s="209">
        <f>E462+E467</f>
        <v>0</v>
      </c>
      <c r="F472" s="577">
        <f>F462+F467</f>
        <v>8000</v>
      </c>
    </row>
    <row r="473" spans="1:6" ht="48" thickBot="1" x14ac:dyDescent="0.3">
      <c r="A473" s="186"/>
      <c r="B473" s="589" t="s">
        <v>1743</v>
      </c>
      <c r="C473" s="677" t="s">
        <v>1742</v>
      </c>
      <c r="D473" s="671" t="s">
        <v>668</v>
      </c>
      <c r="E473" s="2028"/>
      <c r="F473" s="2029"/>
    </row>
    <row r="474" spans="1:6" ht="16.5" thickBot="1" x14ac:dyDescent="0.3">
      <c r="A474" s="186"/>
      <c r="B474" s="585" t="s">
        <v>666</v>
      </c>
      <c r="C474" s="1958" t="s">
        <v>1742</v>
      </c>
      <c r="D474" s="1960"/>
      <c r="E474" s="1960"/>
      <c r="F474" s="2021"/>
    </row>
    <row r="475" spans="1:6" ht="16.5" thickBot="1" x14ac:dyDescent="0.3">
      <c r="A475" s="186"/>
      <c r="B475" s="585" t="s">
        <v>50</v>
      </c>
      <c r="C475" s="1962" t="s">
        <v>1683</v>
      </c>
      <c r="D475" s="1963"/>
      <c r="E475" s="1963"/>
      <c r="F475" s="2019"/>
    </row>
    <row r="476" spans="1:6" ht="15.75" x14ac:dyDescent="0.25">
      <c r="A476" s="186"/>
      <c r="B476" s="2014"/>
      <c r="C476" s="213">
        <v>2026</v>
      </c>
      <c r="D476" s="213">
        <v>2027</v>
      </c>
      <c r="E476" s="213">
        <v>2028</v>
      </c>
      <c r="F476" s="583">
        <v>2029</v>
      </c>
    </row>
    <row r="477" spans="1:6" ht="16.5" thickBot="1" x14ac:dyDescent="0.3">
      <c r="A477" s="186"/>
      <c r="B477" s="2015"/>
      <c r="C477" s="211" t="s">
        <v>17</v>
      </c>
      <c r="D477" s="211" t="s">
        <v>18</v>
      </c>
      <c r="E477" s="211" t="s">
        <v>18</v>
      </c>
      <c r="F477" s="582" t="s">
        <v>18</v>
      </c>
    </row>
    <row r="478" spans="1:6" ht="16.5" thickBot="1" x14ac:dyDescent="0.3">
      <c r="A478" s="186"/>
      <c r="B478" s="585" t="s">
        <v>52</v>
      </c>
      <c r="C478" s="215">
        <v>1</v>
      </c>
      <c r="D478" s="212">
        <v>1</v>
      </c>
      <c r="E478" s="212">
        <v>1</v>
      </c>
      <c r="F478" s="591">
        <v>1</v>
      </c>
    </row>
    <row r="479" spans="1:6" ht="16.5" thickBot="1" x14ac:dyDescent="0.3">
      <c r="A479" s="186"/>
      <c r="B479" s="585" t="s">
        <v>664</v>
      </c>
      <c r="C479" s="537">
        <f>C497</f>
        <v>0</v>
      </c>
      <c r="D479" s="537">
        <f>D497</f>
        <v>0</v>
      </c>
      <c r="E479" s="537">
        <f>E497</f>
        <v>30000</v>
      </c>
      <c r="F479" s="586">
        <f>F493</f>
        <v>60000</v>
      </c>
    </row>
    <row r="480" spans="1:6" ht="16.5" thickBot="1" x14ac:dyDescent="0.3">
      <c r="A480" s="186"/>
      <c r="B480" s="585" t="s">
        <v>663</v>
      </c>
      <c r="C480" s="537">
        <f>C479/C478</f>
        <v>0</v>
      </c>
      <c r="D480" s="537">
        <f>D479/D478</f>
        <v>0</v>
      </c>
      <c r="E480" s="537">
        <f>E479/E478</f>
        <v>30000</v>
      </c>
      <c r="F480" s="537">
        <f>F479/F478</f>
        <v>60000</v>
      </c>
    </row>
    <row r="481" spans="1:6" ht="16.5" thickBot="1" x14ac:dyDescent="0.3">
      <c r="A481" s="186"/>
      <c r="B481" s="585" t="s">
        <v>662</v>
      </c>
      <c r="C481" s="212" t="s">
        <v>688</v>
      </c>
      <c r="D481" s="214">
        <f t="shared" ref="D481:F483" si="15">D478/C478-1</f>
        <v>0</v>
      </c>
      <c r="E481" s="214">
        <f t="shared" si="15"/>
        <v>0</v>
      </c>
      <c r="F481" s="584">
        <f t="shared" si="15"/>
        <v>0</v>
      </c>
    </row>
    <row r="482" spans="1:6" ht="16.5" thickBot="1" x14ac:dyDescent="0.3">
      <c r="A482" s="186"/>
      <c r="B482" s="585" t="s">
        <v>661</v>
      </c>
      <c r="C482" s="212" t="s">
        <v>688</v>
      </c>
      <c r="D482" s="214">
        <v>0</v>
      </c>
      <c r="E482" s="214">
        <v>0</v>
      </c>
      <c r="F482" s="584">
        <f t="shared" si="15"/>
        <v>1</v>
      </c>
    </row>
    <row r="483" spans="1:6" ht="16.5" thickBot="1" x14ac:dyDescent="0.3">
      <c r="A483" s="186"/>
      <c r="B483" s="585" t="s">
        <v>68</v>
      </c>
      <c r="C483" s="212" t="s">
        <v>688</v>
      </c>
      <c r="D483" s="214">
        <v>0</v>
      </c>
      <c r="E483" s="214">
        <v>0</v>
      </c>
      <c r="F483" s="584">
        <f t="shared" si="15"/>
        <v>1</v>
      </c>
    </row>
    <row r="484" spans="1:6" ht="16.5" thickBot="1" x14ac:dyDescent="0.3">
      <c r="A484" s="186"/>
      <c r="B484" s="2022" t="s">
        <v>1741</v>
      </c>
      <c r="C484" s="1966"/>
      <c r="D484" s="1966"/>
      <c r="E484" s="1966"/>
      <c r="F484" s="2023"/>
    </row>
    <row r="485" spans="1:6" ht="15.75" x14ac:dyDescent="0.25">
      <c r="A485" s="186"/>
      <c r="B485" s="2014"/>
      <c r="C485" s="213">
        <v>2026</v>
      </c>
      <c r="D485" s="213">
        <v>2027</v>
      </c>
      <c r="E485" s="213">
        <v>2028</v>
      </c>
      <c r="F485" s="583">
        <v>2029</v>
      </c>
    </row>
    <row r="486" spans="1:6" ht="16.5" thickBot="1" x14ac:dyDescent="0.3">
      <c r="A486" s="186"/>
      <c r="B486" s="2015"/>
      <c r="C486" s="211" t="s">
        <v>17</v>
      </c>
      <c r="D486" s="211" t="s">
        <v>18</v>
      </c>
      <c r="E486" s="211" t="s">
        <v>18</v>
      </c>
      <c r="F486" s="582" t="s">
        <v>18</v>
      </c>
    </row>
    <row r="487" spans="1:6" ht="16.5" thickBot="1" x14ac:dyDescent="0.3">
      <c r="A487" s="186"/>
      <c r="B487" s="576" t="s">
        <v>679</v>
      </c>
      <c r="C487" s="210">
        <f>C488+C489+C490+C491</f>
        <v>0</v>
      </c>
      <c r="D487" s="210">
        <f>D488+D489+D490+D491</f>
        <v>0</v>
      </c>
      <c r="E487" s="210">
        <f>E488+E489+E490+E491</f>
        <v>0</v>
      </c>
      <c r="F487" s="571">
        <f>F488+F489+F490+F491</f>
        <v>0</v>
      </c>
    </row>
    <row r="488" spans="1:6" ht="16.5" thickBot="1" x14ac:dyDescent="0.3">
      <c r="A488" s="186"/>
      <c r="B488" s="572" t="s">
        <v>643</v>
      </c>
      <c r="C488" s="210"/>
      <c r="D488" s="210"/>
      <c r="E488" s="210"/>
      <c r="F488" s="571"/>
    </row>
    <row r="489" spans="1:6" ht="16.5" thickBot="1" x14ac:dyDescent="0.3">
      <c r="A489" s="186"/>
      <c r="B489" s="572" t="s">
        <v>657</v>
      </c>
      <c r="C489" s="210"/>
      <c r="D489" s="210"/>
      <c r="E489" s="210"/>
      <c r="F489" s="571"/>
    </row>
    <row r="490" spans="1:6" ht="16.5" thickBot="1" x14ac:dyDescent="0.3">
      <c r="A490" s="186"/>
      <c r="B490" s="572" t="s">
        <v>641</v>
      </c>
      <c r="C490" s="210"/>
      <c r="D490" s="210"/>
      <c r="E490" s="210"/>
      <c r="F490" s="571"/>
    </row>
    <row r="491" spans="1:6" ht="16.5" thickBot="1" x14ac:dyDescent="0.3">
      <c r="A491" s="186"/>
      <c r="B491" s="572" t="s">
        <v>640</v>
      </c>
      <c r="C491" s="210"/>
      <c r="D491" s="210"/>
      <c r="E491" s="210"/>
      <c r="F491" s="571"/>
    </row>
    <row r="492" spans="1:6" ht="16.5" thickBot="1" x14ac:dyDescent="0.3">
      <c r="A492" s="186"/>
      <c r="B492" s="576" t="s">
        <v>678</v>
      </c>
      <c r="C492" s="209">
        <f>C493+C494+C495+C496</f>
        <v>0</v>
      </c>
      <c r="D492" s="209">
        <f>D493+D494+D495+D496</f>
        <v>0</v>
      </c>
      <c r="E492" s="209">
        <f>E493+E494+E495+E496</f>
        <v>30000</v>
      </c>
      <c r="F492" s="577">
        <f>F493+F494+F495+F496</f>
        <v>60000</v>
      </c>
    </row>
    <row r="493" spans="1:6" ht="16.5" thickBot="1" x14ac:dyDescent="0.3">
      <c r="A493" s="186"/>
      <c r="B493" s="572" t="s">
        <v>643</v>
      </c>
      <c r="C493" s="537"/>
      <c r="D493" s="537"/>
      <c r="E493" s="537">
        <v>30000</v>
      </c>
      <c r="F493" s="571">
        <v>60000</v>
      </c>
    </row>
    <row r="494" spans="1:6" ht="16.5" thickBot="1" x14ac:dyDescent="0.3">
      <c r="A494" s="186"/>
      <c r="B494" s="572" t="s">
        <v>657</v>
      </c>
      <c r="C494" s="209"/>
      <c r="D494" s="210"/>
      <c r="E494" s="210"/>
      <c r="F494" s="571"/>
    </row>
    <row r="495" spans="1:6" ht="16.5" thickBot="1" x14ac:dyDescent="0.3">
      <c r="A495" s="186"/>
      <c r="B495" s="572" t="s">
        <v>641</v>
      </c>
      <c r="C495" s="209"/>
      <c r="D495" s="210"/>
      <c r="E495" s="210"/>
      <c r="F495" s="571"/>
    </row>
    <row r="496" spans="1:6" ht="16.5" thickBot="1" x14ac:dyDescent="0.3">
      <c r="A496" s="186"/>
      <c r="B496" s="572" t="s">
        <v>640</v>
      </c>
      <c r="C496" s="209"/>
      <c r="D496" s="210"/>
      <c r="E496" s="210"/>
      <c r="F496" s="571"/>
    </row>
    <row r="497" spans="1:6" ht="16.5" thickBot="1" x14ac:dyDescent="0.3">
      <c r="A497" s="186"/>
      <c r="B497" s="581" t="s">
        <v>1740</v>
      </c>
      <c r="C497" s="209">
        <f>C487+C492</f>
        <v>0</v>
      </c>
      <c r="D497" s="209">
        <f>D487+D492</f>
        <v>0</v>
      </c>
      <c r="E497" s="209">
        <f>E487+E492</f>
        <v>30000</v>
      </c>
      <c r="F497" s="577">
        <f>F487+F492</f>
        <v>60000</v>
      </c>
    </row>
    <row r="498" spans="1:6" ht="48" thickBot="1" x14ac:dyDescent="0.3">
      <c r="A498" s="186"/>
      <c r="B498" s="589" t="s">
        <v>1739</v>
      </c>
      <c r="C498" s="634" t="s">
        <v>1738</v>
      </c>
      <c r="D498" s="671" t="s">
        <v>668</v>
      </c>
      <c r="E498" s="2028"/>
      <c r="F498" s="2029"/>
    </row>
    <row r="499" spans="1:6" ht="16.5" thickBot="1" x14ac:dyDescent="0.3">
      <c r="A499" s="186"/>
      <c r="B499" s="585" t="s">
        <v>666</v>
      </c>
      <c r="C499" s="1958" t="s">
        <v>1738</v>
      </c>
      <c r="D499" s="1960"/>
      <c r="E499" s="1960"/>
      <c r="F499" s="2021"/>
    </row>
    <row r="500" spans="1:6" ht="16.5" thickBot="1" x14ac:dyDescent="0.3">
      <c r="A500" s="186"/>
      <c r="B500" s="585" t="s">
        <v>50</v>
      </c>
      <c r="C500" s="1962" t="s">
        <v>1683</v>
      </c>
      <c r="D500" s="1963"/>
      <c r="E500" s="1963"/>
      <c r="F500" s="2019"/>
    </row>
    <row r="501" spans="1:6" ht="15.75" x14ac:dyDescent="0.25">
      <c r="A501" s="186"/>
      <c r="B501" s="2014"/>
      <c r="C501" s="213">
        <v>2026</v>
      </c>
      <c r="D501" s="213">
        <v>2027</v>
      </c>
      <c r="E501" s="213">
        <v>2028</v>
      </c>
      <c r="F501" s="583">
        <v>2029</v>
      </c>
    </row>
    <row r="502" spans="1:6" ht="16.5" thickBot="1" x14ac:dyDescent="0.3">
      <c r="A502" s="186"/>
      <c r="B502" s="2015"/>
      <c r="C502" s="211" t="s">
        <v>17</v>
      </c>
      <c r="D502" s="211" t="s">
        <v>18</v>
      </c>
      <c r="E502" s="211" t="s">
        <v>18</v>
      </c>
      <c r="F502" s="582" t="s">
        <v>18</v>
      </c>
    </row>
    <row r="503" spans="1:6" ht="16.5" thickBot="1" x14ac:dyDescent="0.3">
      <c r="A503" s="186"/>
      <c r="B503" s="585" t="s">
        <v>52</v>
      </c>
      <c r="C503" s="215">
        <v>1</v>
      </c>
      <c r="D503" s="212">
        <v>1</v>
      </c>
      <c r="E503" s="212">
        <v>1</v>
      </c>
      <c r="F503" s="591">
        <v>1</v>
      </c>
    </row>
    <row r="504" spans="1:6" ht="16.5" thickBot="1" x14ac:dyDescent="0.3">
      <c r="A504" s="186"/>
      <c r="B504" s="585" t="s">
        <v>664</v>
      </c>
      <c r="C504" s="537">
        <f>C522</f>
        <v>0</v>
      </c>
      <c r="D504" s="537">
        <f>D522</f>
        <v>0</v>
      </c>
      <c r="E504" s="537">
        <f>E522</f>
        <v>30000</v>
      </c>
      <c r="F504" s="586">
        <f>F518</f>
        <v>40000</v>
      </c>
    </row>
    <row r="505" spans="1:6" ht="16.5" thickBot="1" x14ac:dyDescent="0.3">
      <c r="A505" s="186"/>
      <c r="B505" s="585" t="s">
        <v>663</v>
      </c>
      <c r="C505" s="537">
        <f>C504/C503</f>
        <v>0</v>
      </c>
      <c r="D505" s="537">
        <f>D504/D503</f>
        <v>0</v>
      </c>
      <c r="E505" s="537">
        <f>E504/E503</f>
        <v>30000</v>
      </c>
      <c r="F505" s="537">
        <f>F504/F503</f>
        <v>40000</v>
      </c>
    </row>
    <row r="506" spans="1:6" ht="16.5" thickBot="1" x14ac:dyDescent="0.3">
      <c r="A506" s="186"/>
      <c r="B506" s="585" t="s">
        <v>662</v>
      </c>
      <c r="C506" s="212" t="s">
        <v>688</v>
      </c>
      <c r="D506" s="214">
        <f t="shared" ref="D506:F508" si="16">D503/C503-1</f>
        <v>0</v>
      </c>
      <c r="E506" s="214">
        <f t="shared" si="16"/>
        <v>0</v>
      </c>
      <c r="F506" s="584">
        <f t="shared" si="16"/>
        <v>0</v>
      </c>
    </row>
    <row r="507" spans="1:6" ht="16.5" thickBot="1" x14ac:dyDescent="0.3">
      <c r="A507" s="186"/>
      <c r="B507" s="585" t="s">
        <v>661</v>
      </c>
      <c r="C507" s="212" t="s">
        <v>688</v>
      </c>
      <c r="D507" s="214">
        <v>0</v>
      </c>
      <c r="E507" s="214">
        <v>0</v>
      </c>
      <c r="F507" s="584">
        <f t="shared" si="16"/>
        <v>0.33333333333333326</v>
      </c>
    </row>
    <row r="508" spans="1:6" ht="16.5" thickBot="1" x14ac:dyDescent="0.3">
      <c r="A508" s="186"/>
      <c r="B508" s="585" t="s">
        <v>68</v>
      </c>
      <c r="C508" s="212" t="s">
        <v>688</v>
      </c>
      <c r="D508" s="214">
        <v>0</v>
      </c>
      <c r="E508" s="214">
        <v>0</v>
      </c>
      <c r="F508" s="584">
        <f t="shared" si="16"/>
        <v>0.33333333333333326</v>
      </c>
    </row>
    <row r="509" spans="1:6" ht="16.5" thickBot="1" x14ac:dyDescent="0.3">
      <c r="A509" s="186"/>
      <c r="B509" s="2022" t="s">
        <v>1737</v>
      </c>
      <c r="C509" s="1966"/>
      <c r="D509" s="1966"/>
      <c r="E509" s="1966"/>
      <c r="F509" s="2023"/>
    </row>
    <row r="510" spans="1:6" ht="15.75" x14ac:dyDescent="0.25">
      <c r="A510" s="186"/>
      <c r="B510" s="2014"/>
      <c r="C510" s="213">
        <v>2026</v>
      </c>
      <c r="D510" s="213">
        <v>2027</v>
      </c>
      <c r="E510" s="213">
        <v>2028</v>
      </c>
      <c r="F510" s="583">
        <v>2029</v>
      </c>
    </row>
    <row r="511" spans="1:6" ht="16.5" thickBot="1" x14ac:dyDescent="0.3">
      <c r="A511" s="186"/>
      <c r="B511" s="2015"/>
      <c r="C511" s="211" t="s">
        <v>17</v>
      </c>
      <c r="D511" s="211" t="s">
        <v>18</v>
      </c>
      <c r="E511" s="211" t="s">
        <v>18</v>
      </c>
      <c r="F511" s="582" t="s">
        <v>18</v>
      </c>
    </row>
    <row r="512" spans="1:6" ht="16.5" thickBot="1" x14ac:dyDescent="0.3">
      <c r="A512" s="186"/>
      <c r="B512" s="576" t="s">
        <v>679</v>
      </c>
      <c r="C512" s="210">
        <f>C513+C514+C515+C516</f>
        <v>0</v>
      </c>
      <c r="D512" s="210">
        <f>D513+D514+D515+D516</f>
        <v>0</v>
      </c>
      <c r="E512" s="210">
        <f>E513+E514+E515+E516</f>
        <v>0</v>
      </c>
      <c r="F512" s="571">
        <f>F513+F514+F515+F516</f>
        <v>0</v>
      </c>
    </row>
    <row r="513" spans="1:6" ht="16.5" thickBot="1" x14ac:dyDescent="0.3">
      <c r="A513" s="186"/>
      <c r="B513" s="572" t="s">
        <v>643</v>
      </c>
      <c r="C513" s="210"/>
      <c r="D513" s="210"/>
      <c r="E513" s="210"/>
      <c r="F513" s="571"/>
    </row>
    <row r="514" spans="1:6" ht="16.5" thickBot="1" x14ac:dyDescent="0.3">
      <c r="A514" s="186"/>
      <c r="B514" s="572" t="s">
        <v>657</v>
      </c>
      <c r="C514" s="210"/>
      <c r="D514" s="210"/>
      <c r="E514" s="210"/>
      <c r="F514" s="571"/>
    </row>
    <row r="515" spans="1:6" ht="16.5" thickBot="1" x14ac:dyDescent="0.3">
      <c r="A515" s="186"/>
      <c r="B515" s="572" t="s">
        <v>641</v>
      </c>
      <c r="C515" s="210"/>
      <c r="D515" s="210"/>
      <c r="E515" s="210"/>
      <c r="F515" s="571"/>
    </row>
    <row r="516" spans="1:6" ht="16.5" thickBot="1" x14ac:dyDescent="0.3">
      <c r="A516" s="186"/>
      <c r="B516" s="572" t="s">
        <v>640</v>
      </c>
      <c r="C516" s="210"/>
      <c r="D516" s="210"/>
      <c r="E516" s="210"/>
      <c r="F516" s="571"/>
    </row>
    <row r="517" spans="1:6" ht="16.5" thickBot="1" x14ac:dyDescent="0.3">
      <c r="A517" s="186"/>
      <c r="B517" s="576" t="s">
        <v>678</v>
      </c>
      <c r="C517" s="209">
        <f>C518+C519+C520+C521</f>
        <v>0</v>
      </c>
      <c r="D517" s="209">
        <f>D518+D519+D520+D521</f>
        <v>0</v>
      </c>
      <c r="E517" s="209">
        <f>E518+E519+E520+E521</f>
        <v>30000</v>
      </c>
      <c r="F517" s="577">
        <f>F518+F519+F520+F521</f>
        <v>40000</v>
      </c>
    </row>
    <row r="518" spans="1:6" ht="16.5" thickBot="1" x14ac:dyDescent="0.3">
      <c r="A518" s="186"/>
      <c r="B518" s="572" t="s">
        <v>643</v>
      </c>
      <c r="C518" s="537"/>
      <c r="D518" s="537"/>
      <c r="E518" s="537">
        <v>30000</v>
      </c>
      <c r="F518" s="571">
        <v>40000</v>
      </c>
    </row>
    <row r="519" spans="1:6" ht="16.5" thickBot="1" x14ac:dyDescent="0.3">
      <c r="A519" s="186"/>
      <c r="B519" s="572" t="s">
        <v>657</v>
      </c>
      <c r="C519" s="209"/>
      <c r="D519" s="210"/>
      <c r="E519" s="210"/>
      <c r="F519" s="571"/>
    </row>
    <row r="520" spans="1:6" ht="16.5" thickBot="1" x14ac:dyDescent="0.3">
      <c r="A520" s="186"/>
      <c r="B520" s="572" t="s">
        <v>641</v>
      </c>
      <c r="C520" s="209"/>
      <c r="D520" s="210"/>
      <c r="E520" s="210"/>
      <c r="F520" s="571"/>
    </row>
    <row r="521" spans="1:6" ht="16.5" thickBot="1" x14ac:dyDescent="0.3">
      <c r="A521" s="186"/>
      <c r="B521" s="572" t="s">
        <v>640</v>
      </c>
      <c r="C521" s="209"/>
      <c r="D521" s="210"/>
      <c r="E521" s="210"/>
      <c r="F521" s="571"/>
    </row>
    <row r="522" spans="1:6" ht="16.5" thickBot="1" x14ac:dyDescent="0.3">
      <c r="A522" s="186"/>
      <c r="B522" s="581" t="s">
        <v>1736</v>
      </c>
      <c r="C522" s="209">
        <f>C512+C517</f>
        <v>0</v>
      </c>
      <c r="D522" s="209">
        <f>D512+D517</f>
        <v>0</v>
      </c>
      <c r="E522" s="209">
        <f>E512+E517</f>
        <v>30000</v>
      </c>
      <c r="F522" s="577">
        <f>F512+F517</f>
        <v>40000</v>
      </c>
    </row>
    <row r="523" spans="1:6" ht="48" thickBot="1" x14ac:dyDescent="0.3">
      <c r="A523" s="186"/>
      <c r="B523" s="589" t="s">
        <v>1735</v>
      </c>
      <c r="C523" s="634" t="s">
        <v>1734</v>
      </c>
      <c r="D523" s="671" t="s">
        <v>668</v>
      </c>
      <c r="E523" s="2028"/>
      <c r="F523" s="2029"/>
    </row>
    <row r="524" spans="1:6" ht="16.5" thickBot="1" x14ac:dyDescent="0.3">
      <c r="A524" s="186"/>
      <c r="B524" s="585" t="s">
        <v>666</v>
      </c>
      <c r="C524" s="1958" t="s">
        <v>1734</v>
      </c>
      <c r="D524" s="1960"/>
      <c r="E524" s="1960"/>
      <c r="F524" s="2021"/>
    </row>
    <row r="525" spans="1:6" ht="16.5" thickBot="1" x14ac:dyDescent="0.3">
      <c r="A525" s="186"/>
      <c r="B525" s="585" t="s">
        <v>50</v>
      </c>
      <c r="C525" s="1962" t="s">
        <v>1683</v>
      </c>
      <c r="D525" s="1963"/>
      <c r="E525" s="1963"/>
      <c r="F525" s="2019"/>
    </row>
    <row r="526" spans="1:6" ht="15.75" x14ac:dyDescent="0.25">
      <c r="A526" s="186"/>
      <c r="B526" s="2014"/>
      <c r="C526" s="213">
        <v>2026</v>
      </c>
      <c r="D526" s="213">
        <v>2027</v>
      </c>
      <c r="E526" s="213">
        <v>2028</v>
      </c>
      <c r="F526" s="583">
        <v>2029</v>
      </c>
    </row>
    <row r="527" spans="1:6" ht="16.5" thickBot="1" x14ac:dyDescent="0.3">
      <c r="A527" s="186"/>
      <c r="B527" s="2015"/>
      <c r="C527" s="211" t="s">
        <v>17</v>
      </c>
      <c r="D527" s="211" t="s">
        <v>18</v>
      </c>
      <c r="E527" s="211" t="s">
        <v>18</v>
      </c>
      <c r="F527" s="582" t="s">
        <v>18</v>
      </c>
    </row>
    <row r="528" spans="1:6" ht="16.5" thickBot="1" x14ac:dyDescent="0.3">
      <c r="A528" s="186"/>
      <c r="B528" s="585" t="s">
        <v>52</v>
      </c>
      <c r="C528" s="215">
        <v>1</v>
      </c>
      <c r="D528" s="212">
        <v>1</v>
      </c>
      <c r="E528" s="212">
        <v>1</v>
      </c>
      <c r="F528" s="591">
        <v>1</v>
      </c>
    </row>
    <row r="529" spans="1:7" ht="16.5" thickBot="1" x14ac:dyDescent="0.3">
      <c r="A529" s="186"/>
      <c r="B529" s="585" t="s">
        <v>664</v>
      </c>
      <c r="C529" s="537">
        <f>C547</f>
        <v>0</v>
      </c>
      <c r="D529" s="537">
        <f>D547</f>
        <v>0</v>
      </c>
      <c r="E529" s="537">
        <f>E547</f>
        <v>22200</v>
      </c>
      <c r="F529" s="586">
        <f>F543</f>
        <v>51800</v>
      </c>
    </row>
    <row r="530" spans="1:7" ht="16.5" thickBot="1" x14ac:dyDescent="0.3">
      <c r="A530" s="186"/>
      <c r="B530" s="585" t="s">
        <v>663</v>
      </c>
      <c r="C530" s="537">
        <f>C529/C528</f>
        <v>0</v>
      </c>
      <c r="D530" s="537">
        <f>D529/D528</f>
        <v>0</v>
      </c>
      <c r="E530" s="537">
        <f>E529/E528</f>
        <v>22200</v>
      </c>
      <c r="F530" s="537">
        <f>F529/F528</f>
        <v>51800</v>
      </c>
    </row>
    <row r="531" spans="1:7" ht="16.5" thickBot="1" x14ac:dyDescent="0.3">
      <c r="A531" s="186"/>
      <c r="B531" s="585" t="s">
        <v>662</v>
      </c>
      <c r="C531" s="212" t="s">
        <v>688</v>
      </c>
      <c r="D531" s="214">
        <f t="shared" ref="D531:F533" si="17">D528/C528-1</f>
        <v>0</v>
      </c>
      <c r="E531" s="214">
        <f t="shared" si="17"/>
        <v>0</v>
      </c>
      <c r="F531" s="584">
        <f t="shared" si="17"/>
        <v>0</v>
      </c>
    </row>
    <row r="532" spans="1:7" ht="16.5" thickBot="1" x14ac:dyDescent="0.3">
      <c r="A532" s="186"/>
      <c r="B532" s="585" t="s">
        <v>661</v>
      </c>
      <c r="C532" s="212" t="s">
        <v>688</v>
      </c>
      <c r="D532" s="214">
        <v>0</v>
      </c>
      <c r="E532" s="214">
        <v>0</v>
      </c>
      <c r="F532" s="584">
        <f t="shared" si="17"/>
        <v>1.3333333333333335</v>
      </c>
    </row>
    <row r="533" spans="1:7" ht="16.5" thickBot="1" x14ac:dyDescent="0.3">
      <c r="A533" s="186"/>
      <c r="B533" s="585" t="s">
        <v>68</v>
      </c>
      <c r="C533" s="212" t="s">
        <v>688</v>
      </c>
      <c r="D533" s="214">
        <v>0</v>
      </c>
      <c r="E533" s="214">
        <v>0</v>
      </c>
      <c r="F533" s="584">
        <f t="shared" si="17"/>
        <v>1.3333333333333335</v>
      </c>
    </row>
    <row r="534" spans="1:7" ht="16.5" customHeight="1" thickBot="1" x14ac:dyDescent="0.3">
      <c r="A534" s="186"/>
      <c r="B534" s="2022" t="s">
        <v>1733</v>
      </c>
      <c r="C534" s="1966"/>
      <c r="D534" s="1966"/>
      <c r="E534" s="1966"/>
      <c r="F534" s="2023"/>
    </row>
    <row r="535" spans="1:7" ht="15.75" x14ac:dyDescent="0.25">
      <c r="A535" s="186"/>
      <c r="B535" s="2014"/>
      <c r="C535" s="213">
        <v>2026</v>
      </c>
      <c r="D535" s="213">
        <v>2027</v>
      </c>
      <c r="E535" s="213">
        <v>2028</v>
      </c>
      <c r="F535" s="583">
        <v>2029</v>
      </c>
    </row>
    <row r="536" spans="1:7" ht="16.5" thickBot="1" x14ac:dyDescent="0.3">
      <c r="A536" s="186"/>
      <c r="B536" s="2015"/>
      <c r="C536" s="211" t="s">
        <v>17</v>
      </c>
      <c r="D536" s="211" t="s">
        <v>18</v>
      </c>
      <c r="E536" s="211" t="s">
        <v>18</v>
      </c>
      <c r="F536" s="582" t="s">
        <v>18</v>
      </c>
    </row>
    <row r="537" spans="1:7" ht="16.5" thickBot="1" x14ac:dyDescent="0.3">
      <c r="A537" s="186"/>
      <c r="B537" s="576" t="s">
        <v>679</v>
      </c>
      <c r="C537" s="210">
        <f>C538+C539+C540+C541</f>
        <v>0</v>
      </c>
      <c r="D537" s="210">
        <f>D538+D539+D540+D541</f>
        <v>0</v>
      </c>
      <c r="E537" s="210">
        <f>E538+E539+E540+E541</f>
        <v>0</v>
      </c>
      <c r="F537" s="571">
        <f>F538+F539+F540+F541</f>
        <v>0</v>
      </c>
    </row>
    <row r="538" spans="1:7" ht="16.5" thickBot="1" x14ac:dyDescent="0.3">
      <c r="A538" s="186"/>
      <c r="B538" s="572" t="s">
        <v>643</v>
      </c>
      <c r="C538" s="210"/>
      <c r="D538" s="210"/>
      <c r="E538" s="210"/>
      <c r="F538" s="571"/>
    </row>
    <row r="539" spans="1:7" ht="16.5" thickBot="1" x14ac:dyDescent="0.3">
      <c r="A539" s="186"/>
      <c r="B539" s="572" t="s">
        <v>657</v>
      </c>
      <c r="C539" s="210"/>
      <c r="D539" s="210"/>
      <c r="E539" s="210"/>
      <c r="F539" s="571"/>
    </row>
    <row r="540" spans="1:7" ht="16.5" thickBot="1" x14ac:dyDescent="0.3">
      <c r="A540" s="186"/>
      <c r="B540" s="572" t="s">
        <v>641</v>
      </c>
      <c r="C540" s="210"/>
      <c r="D540" s="210"/>
      <c r="E540" s="210"/>
      <c r="F540" s="571"/>
    </row>
    <row r="541" spans="1:7" ht="16.5" thickBot="1" x14ac:dyDescent="0.3">
      <c r="A541" s="186"/>
      <c r="B541" s="572" t="s">
        <v>640</v>
      </c>
      <c r="C541" s="210"/>
      <c r="D541" s="210"/>
      <c r="E541" s="210"/>
      <c r="F541" s="571"/>
    </row>
    <row r="542" spans="1:7" ht="16.5" thickBot="1" x14ac:dyDescent="0.3">
      <c r="A542" s="186"/>
      <c r="B542" s="576" t="s">
        <v>678</v>
      </c>
      <c r="C542" s="209">
        <f>C543+C544+C545+C546</f>
        <v>0</v>
      </c>
      <c r="D542" s="209">
        <f>D543+D544+D545+D546</f>
        <v>0</v>
      </c>
      <c r="E542" s="209">
        <f>E543+E544+E545+E546</f>
        <v>22200</v>
      </c>
      <c r="F542" s="577">
        <f>F543+F544+F545+F546</f>
        <v>51800</v>
      </c>
    </row>
    <row r="543" spans="1:7" ht="16.5" thickBot="1" x14ac:dyDescent="0.3">
      <c r="A543" s="186"/>
      <c r="B543" s="572" t="s">
        <v>643</v>
      </c>
      <c r="C543" s="537"/>
      <c r="D543" s="537"/>
      <c r="E543" s="537">
        <v>22200</v>
      </c>
      <c r="F543" s="571">
        <v>51800</v>
      </c>
      <c r="G543" s="562"/>
    </row>
    <row r="544" spans="1:7" ht="16.5" thickBot="1" x14ac:dyDescent="0.3">
      <c r="A544" s="186"/>
      <c r="B544" s="572" t="s">
        <v>657</v>
      </c>
      <c r="C544" s="209"/>
      <c r="D544" s="210"/>
      <c r="E544" s="210"/>
      <c r="F544" s="571"/>
    </row>
    <row r="545" spans="1:6" ht="16.5" thickBot="1" x14ac:dyDescent="0.3">
      <c r="A545" s="186"/>
      <c r="B545" s="572" t="s">
        <v>641</v>
      </c>
      <c r="C545" s="209"/>
      <c r="D545" s="210"/>
      <c r="E545" s="210"/>
      <c r="F545" s="571"/>
    </row>
    <row r="546" spans="1:6" ht="16.5" thickBot="1" x14ac:dyDescent="0.3">
      <c r="A546" s="186"/>
      <c r="B546" s="572" t="s">
        <v>640</v>
      </c>
      <c r="C546" s="209"/>
      <c r="D546" s="210"/>
      <c r="E546" s="210"/>
      <c r="F546" s="571"/>
    </row>
    <row r="547" spans="1:6" ht="16.5" thickBot="1" x14ac:dyDescent="0.3">
      <c r="A547" s="186"/>
      <c r="B547" s="581" t="s">
        <v>1732</v>
      </c>
      <c r="C547" s="209">
        <f>C537+C542</f>
        <v>0</v>
      </c>
      <c r="D547" s="209">
        <f>D537+D542</f>
        <v>0</v>
      </c>
      <c r="E547" s="209">
        <f>E537+E542</f>
        <v>22200</v>
      </c>
      <c r="F547" s="577">
        <f>F537+F542</f>
        <v>51800</v>
      </c>
    </row>
    <row r="548" spans="1:6" ht="48" thickBot="1" x14ac:dyDescent="0.3">
      <c r="A548" s="186"/>
      <c r="B548" s="589" t="s">
        <v>1731</v>
      </c>
      <c r="C548" s="617" t="s">
        <v>1730</v>
      </c>
      <c r="D548" s="671" t="s">
        <v>668</v>
      </c>
      <c r="E548" s="2028"/>
      <c r="F548" s="2029"/>
    </row>
    <row r="549" spans="1:6" ht="16.5" thickBot="1" x14ac:dyDescent="0.3">
      <c r="A549" s="186"/>
      <c r="B549" s="585" t="s">
        <v>666</v>
      </c>
      <c r="C549" s="1958" t="s">
        <v>1729</v>
      </c>
      <c r="D549" s="1960"/>
      <c r="E549" s="1960"/>
      <c r="F549" s="2021"/>
    </row>
    <row r="550" spans="1:6" ht="16.5" thickBot="1" x14ac:dyDescent="0.3">
      <c r="A550" s="186"/>
      <c r="B550" s="585" t="s">
        <v>50</v>
      </c>
      <c r="C550" s="1962" t="s">
        <v>1683</v>
      </c>
      <c r="D550" s="1963"/>
      <c r="E550" s="1963"/>
      <c r="F550" s="2019"/>
    </row>
    <row r="551" spans="1:6" ht="15.75" x14ac:dyDescent="0.25">
      <c r="A551" s="186"/>
      <c r="B551" s="2014"/>
      <c r="C551" s="213">
        <v>2026</v>
      </c>
      <c r="D551" s="213">
        <v>2027</v>
      </c>
      <c r="E551" s="213">
        <v>2028</v>
      </c>
      <c r="F551" s="583">
        <v>2029</v>
      </c>
    </row>
    <row r="552" spans="1:6" ht="16.5" thickBot="1" x14ac:dyDescent="0.3">
      <c r="A552" s="186"/>
      <c r="B552" s="2015"/>
      <c r="C552" s="211" t="s">
        <v>17</v>
      </c>
      <c r="D552" s="211" t="s">
        <v>18</v>
      </c>
      <c r="E552" s="211" t="s">
        <v>18</v>
      </c>
      <c r="F552" s="582" t="s">
        <v>18</v>
      </c>
    </row>
    <row r="553" spans="1:6" ht="16.5" thickBot="1" x14ac:dyDescent="0.3">
      <c r="A553" s="186"/>
      <c r="B553" s="585" t="s">
        <v>52</v>
      </c>
      <c r="C553" s="215">
        <v>1</v>
      </c>
      <c r="D553" s="212">
        <v>1</v>
      </c>
      <c r="E553" s="212">
        <v>1</v>
      </c>
      <c r="F553" s="591">
        <v>1</v>
      </c>
    </row>
    <row r="554" spans="1:6" ht="16.5" thickBot="1" x14ac:dyDescent="0.3">
      <c r="A554" s="186"/>
      <c r="B554" s="585" t="s">
        <v>664</v>
      </c>
      <c r="C554" s="537">
        <f>C572</f>
        <v>0</v>
      </c>
      <c r="D554" s="537">
        <f>D572</f>
        <v>0</v>
      </c>
      <c r="E554" s="537">
        <f>E572</f>
        <v>45000</v>
      </c>
      <c r="F554" s="586">
        <f>F568</f>
        <v>105000</v>
      </c>
    </row>
    <row r="555" spans="1:6" ht="16.5" thickBot="1" x14ac:dyDescent="0.3">
      <c r="A555" s="186"/>
      <c r="B555" s="585" t="s">
        <v>663</v>
      </c>
      <c r="C555" s="537">
        <f>C554/C553</f>
        <v>0</v>
      </c>
      <c r="D555" s="537">
        <f>D554/D553</f>
        <v>0</v>
      </c>
      <c r="E555" s="537">
        <f>E554/E553</f>
        <v>45000</v>
      </c>
      <c r="F555" s="537">
        <f>F554/F553</f>
        <v>105000</v>
      </c>
    </row>
    <row r="556" spans="1:6" ht="16.5" thickBot="1" x14ac:dyDescent="0.3">
      <c r="A556" s="186"/>
      <c r="B556" s="585" t="s">
        <v>662</v>
      </c>
      <c r="C556" s="212" t="s">
        <v>688</v>
      </c>
      <c r="D556" s="214">
        <f t="shared" ref="D556:F558" si="18">D553/C553-1</f>
        <v>0</v>
      </c>
      <c r="E556" s="214">
        <f t="shared" si="18"/>
        <v>0</v>
      </c>
      <c r="F556" s="584">
        <f t="shared" si="18"/>
        <v>0</v>
      </c>
    </row>
    <row r="557" spans="1:6" ht="16.5" thickBot="1" x14ac:dyDescent="0.3">
      <c r="A557" s="186"/>
      <c r="B557" s="585" t="s">
        <v>661</v>
      </c>
      <c r="C557" s="212" t="s">
        <v>688</v>
      </c>
      <c r="D557" s="214">
        <v>0</v>
      </c>
      <c r="E557" s="214">
        <v>0</v>
      </c>
      <c r="F557" s="584">
        <f t="shared" si="18"/>
        <v>1.3333333333333335</v>
      </c>
    </row>
    <row r="558" spans="1:6" ht="16.5" thickBot="1" x14ac:dyDescent="0.3">
      <c r="A558" s="186"/>
      <c r="B558" s="585" t="s">
        <v>68</v>
      </c>
      <c r="C558" s="212" t="s">
        <v>688</v>
      </c>
      <c r="D558" s="214">
        <v>0</v>
      </c>
      <c r="E558" s="214">
        <v>0</v>
      </c>
      <c r="F558" s="584">
        <f t="shared" si="18"/>
        <v>1.3333333333333335</v>
      </c>
    </row>
    <row r="559" spans="1:6" ht="16.5" thickBot="1" x14ac:dyDescent="0.3">
      <c r="A559" s="186"/>
      <c r="B559" s="2022" t="s">
        <v>1728</v>
      </c>
      <c r="C559" s="1966"/>
      <c r="D559" s="1966"/>
      <c r="E559" s="1966"/>
      <c r="F559" s="2023"/>
    </row>
    <row r="560" spans="1:6" ht="15.75" x14ac:dyDescent="0.25">
      <c r="A560" s="186"/>
      <c r="B560" s="2014"/>
      <c r="C560" s="213">
        <v>2026</v>
      </c>
      <c r="D560" s="213">
        <v>2027</v>
      </c>
      <c r="E560" s="213">
        <v>2028</v>
      </c>
      <c r="F560" s="583">
        <v>2029</v>
      </c>
    </row>
    <row r="561" spans="1:6" ht="16.5" thickBot="1" x14ac:dyDescent="0.3">
      <c r="A561" s="186"/>
      <c r="B561" s="2015"/>
      <c r="C561" s="211" t="s">
        <v>17</v>
      </c>
      <c r="D561" s="211" t="s">
        <v>18</v>
      </c>
      <c r="E561" s="211" t="s">
        <v>18</v>
      </c>
      <c r="F561" s="582" t="s">
        <v>18</v>
      </c>
    </row>
    <row r="562" spans="1:6" ht="16.5" thickBot="1" x14ac:dyDescent="0.3">
      <c r="A562" s="186"/>
      <c r="B562" s="576" t="s">
        <v>679</v>
      </c>
      <c r="C562" s="210">
        <f>C563+C564+C565+C566</f>
        <v>0</v>
      </c>
      <c r="D562" s="210">
        <f>D563+D564+D565+D566</f>
        <v>0</v>
      </c>
      <c r="E562" s="210">
        <f>E563+E564+E565+E566</f>
        <v>0</v>
      </c>
      <c r="F562" s="571">
        <f>F563+F564+F565+F566</f>
        <v>0</v>
      </c>
    </row>
    <row r="563" spans="1:6" ht="16.5" thickBot="1" x14ac:dyDescent="0.3">
      <c r="A563" s="186"/>
      <c r="B563" s="572" t="s">
        <v>643</v>
      </c>
      <c r="C563" s="210"/>
      <c r="D563" s="210"/>
      <c r="E563" s="210"/>
      <c r="F563" s="571"/>
    </row>
    <row r="564" spans="1:6" ht="16.5" thickBot="1" x14ac:dyDescent="0.3">
      <c r="A564" s="186"/>
      <c r="B564" s="572" t="s">
        <v>657</v>
      </c>
      <c r="C564" s="210"/>
      <c r="D564" s="210"/>
      <c r="E564" s="210"/>
      <c r="F564" s="571"/>
    </row>
    <row r="565" spans="1:6" ht="16.5" thickBot="1" x14ac:dyDescent="0.3">
      <c r="A565" s="186"/>
      <c r="B565" s="572" t="s">
        <v>641</v>
      </c>
      <c r="C565" s="210"/>
      <c r="D565" s="210"/>
      <c r="E565" s="210"/>
      <c r="F565" s="571"/>
    </row>
    <row r="566" spans="1:6" ht="16.5" thickBot="1" x14ac:dyDescent="0.3">
      <c r="A566" s="186"/>
      <c r="B566" s="572" t="s">
        <v>640</v>
      </c>
      <c r="C566" s="210"/>
      <c r="D566" s="210"/>
      <c r="E566" s="210"/>
      <c r="F566" s="571"/>
    </row>
    <row r="567" spans="1:6" ht="16.5" thickBot="1" x14ac:dyDescent="0.3">
      <c r="A567" s="186"/>
      <c r="B567" s="576" t="s">
        <v>678</v>
      </c>
      <c r="C567" s="209">
        <f>C568+C569+C570+C571</f>
        <v>0</v>
      </c>
      <c r="D567" s="209">
        <f>D568+D569+D570+D571</f>
        <v>0</v>
      </c>
      <c r="E567" s="209">
        <f>E568+E569+E570+E571</f>
        <v>45000</v>
      </c>
      <c r="F567" s="577">
        <f>F568+F569+F570+F571</f>
        <v>105000</v>
      </c>
    </row>
    <row r="568" spans="1:6" ht="16.5" thickBot="1" x14ac:dyDescent="0.3">
      <c r="A568" s="186"/>
      <c r="B568" s="572" t="s">
        <v>643</v>
      </c>
      <c r="C568" s="537"/>
      <c r="D568" s="537"/>
      <c r="E568" s="537">
        <v>45000</v>
      </c>
      <c r="F568" s="571">
        <v>105000</v>
      </c>
    </row>
    <row r="569" spans="1:6" ht="16.5" thickBot="1" x14ac:dyDescent="0.3">
      <c r="A569" s="186"/>
      <c r="B569" s="572" t="s">
        <v>657</v>
      </c>
      <c r="C569" s="209"/>
      <c r="D569" s="210"/>
      <c r="E569" s="210"/>
      <c r="F569" s="571"/>
    </row>
    <row r="570" spans="1:6" ht="16.5" thickBot="1" x14ac:dyDescent="0.3">
      <c r="A570" s="186"/>
      <c r="B570" s="572" t="s">
        <v>641</v>
      </c>
      <c r="C570" s="209"/>
      <c r="D570" s="210"/>
      <c r="E570" s="210"/>
      <c r="F570" s="571"/>
    </row>
    <row r="571" spans="1:6" ht="16.5" thickBot="1" x14ac:dyDescent="0.3">
      <c r="A571" s="186"/>
      <c r="B571" s="572" t="s">
        <v>640</v>
      </c>
      <c r="C571" s="209"/>
      <c r="D571" s="210"/>
      <c r="E571" s="210"/>
      <c r="F571" s="571"/>
    </row>
    <row r="572" spans="1:6" ht="16.5" thickBot="1" x14ac:dyDescent="0.3">
      <c r="A572" s="186"/>
      <c r="B572" s="581" t="s">
        <v>1727</v>
      </c>
      <c r="C572" s="209">
        <f>C562+C567</f>
        <v>0</v>
      </c>
      <c r="D572" s="209">
        <f>D562+D567</f>
        <v>0</v>
      </c>
      <c r="E572" s="209">
        <f>E562+E567</f>
        <v>45000</v>
      </c>
      <c r="F572" s="577">
        <f>F562+F567</f>
        <v>105000</v>
      </c>
    </row>
    <row r="573" spans="1:6" ht="48" thickBot="1" x14ac:dyDescent="0.3">
      <c r="A573" s="186"/>
      <c r="B573" s="589" t="s">
        <v>1726</v>
      </c>
      <c r="C573" s="634" t="s">
        <v>1725</v>
      </c>
      <c r="D573" s="671" t="s">
        <v>668</v>
      </c>
      <c r="E573" s="2028"/>
      <c r="F573" s="2029"/>
    </row>
    <row r="574" spans="1:6" ht="16.5" thickBot="1" x14ac:dyDescent="0.3">
      <c r="A574" s="186"/>
      <c r="B574" s="585" t="s">
        <v>666</v>
      </c>
      <c r="C574" s="1958" t="s">
        <v>1725</v>
      </c>
      <c r="D574" s="1960"/>
      <c r="E574" s="1960"/>
      <c r="F574" s="2021"/>
    </row>
    <row r="575" spans="1:6" ht="16.5" thickBot="1" x14ac:dyDescent="0.3">
      <c r="A575" s="186"/>
      <c r="B575" s="585" t="s">
        <v>50</v>
      </c>
      <c r="C575" s="1962" t="s">
        <v>1683</v>
      </c>
      <c r="D575" s="1963"/>
      <c r="E575" s="1963"/>
      <c r="F575" s="2019"/>
    </row>
    <row r="576" spans="1:6" ht="15.75" x14ac:dyDescent="0.25">
      <c r="A576" s="186"/>
      <c r="B576" s="2014"/>
      <c r="C576" s="213">
        <v>2026</v>
      </c>
      <c r="D576" s="213">
        <v>2027</v>
      </c>
      <c r="E576" s="213">
        <v>2028</v>
      </c>
      <c r="F576" s="583">
        <v>2029</v>
      </c>
    </row>
    <row r="577" spans="1:6" ht="16.5" thickBot="1" x14ac:dyDescent="0.3">
      <c r="A577" s="186"/>
      <c r="B577" s="2015"/>
      <c r="C577" s="211" t="s">
        <v>17</v>
      </c>
      <c r="D577" s="211" t="s">
        <v>18</v>
      </c>
      <c r="E577" s="211" t="s">
        <v>18</v>
      </c>
      <c r="F577" s="582" t="s">
        <v>18</v>
      </c>
    </row>
    <row r="578" spans="1:6" ht="16.5" thickBot="1" x14ac:dyDescent="0.3">
      <c r="A578" s="186"/>
      <c r="B578" s="585" t="s">
        <v>52</v>
      </c>
      <c r="C578" s="215">
        <v>1</v>
      </c>
      <c r="D578" s="212">
        <v>1</v>
      </c>
      <c r="E578" s="212">
        <v>1</v>
      </c>
      <c r="F578" s="591">
        <v>1</v>
      </c>
    </row>
    <row r="579" spans="1:6" ht="16.5" thickBot="1" x14ac:dyDescent="0.3">
      <c r="A579" s="186"/>
      <c r="B579" s="585" t="s">
        <v>664</v>
      </c>
      <c r="C579" s="537">
        <f>C597</f>
        <v>0</v>
      </c>
      <c r="D579" s="537">
        <f>D597</f>
        <v>0</v>
      </c>
      <c r="E579" s="537">
        <f>E597</f>
        <v>6000</v>
      </c>
      <c r="F579" s="586">
        <f>F593</f>
        <v>14000</v>
      </c>
    </row>
    <row r="580" spans="1:6" ht="16.5" thickBot="1" x14ac:dyDescent="0.3">
      <c r="A580" s="186"/>
      <c r="B580" s="585" t="s">
        <v>663</v>
      </c>
      <c r="C580" s="537">
        <f>C579/C578</f>
        <v>0</v>
      </c>
      <c r="D580" s="537">
        <f>D579/D578</f>
        <v>0</v>
      </c>
      <c r="E580" s="537">
        <f>E579/E578</f>
        <v>6000</v>
      </c>
      <c r="F580" s="537">
        <f>F579/F578</f>
        <v>14000</v>
      </c>
    </row>
    <row r="581" spans="1:6" ht="16.5" thickBot="1" x14ac:dyDescent="0.3">
      <c r="A581" s="186"/>
      <c r="B581" s="585" t="s">
        <v>662</v>
      </c>
      <c r="C581" s="212" t="s">
        <v>688</v>
      </c>
      <c r="D581" s="214">
        <f t="shared" ref="D581:F583" si="19">D578/C578-1</f>
        <v>0</v>
      </c>
      <c r="E581" s="214">
        <f t="shared" si="19"/>
        <v>0</v>
      </c>
      <c r="F581" s="584">
        <f t="shared" si="19"/>
        <v>0</v>
      </c>
    </row>
    <row r="582" spans="1:6" ht="16.5" thickBot="1" x14ac:dyDescent="0.3">
      <c r="A582" s="186"/>
      <c r="B582" s="585" t="s">
        <v>661</v>
      </c>
      <c r="C582" s="212" t="s">
        <v>688</v>
      </c>
      <c r="D582" s="214">
        <v>0</v>
      </c>
      <c r="E582" s="214">
        <v>0</v>
      </c>
      <c r="F582" s="584">
        <f t="shared" si="19"/>
        <v>1.3333333333333335</v>
      </c>
    </row>
    <row r="583" spans="1:6" ht="16.5" thickBot="1" x14ac:dyDescent="0.3">
      <c r="A583" s="186"/>
      <c r="B583" s="585" t="s">
        <v>68</v>
      </c>
      <c r="C583" s="212" t="s">
        <v>688</v>
      </c>
      <c r="D583" s="214">
        <v>0</v>
      </c>
      <c r="E583" s="214">
        <v>0</v>
      </c>
      <c r="F583" s="584">
        <f t="shared" si="19"/>
        <v>1.3333333333333335</v>
      </c>
    </row>
    <row r="584" spans="1:6" ht="16.5" thickBot="1" x14ac:dyDescent="0.3">
      <c r="A584" s="186"/>
      <c r="B584" s="2022" t="s">
        <v>1724</v>
      </c>
      <c r="C584" s="1966"/>
      <c r="D584" s="1966"/>
      <c r="E584" s="1966"/>
      <c r="F584" s="2023"/>
    </row>
    <row r="585" spans="1:6" ht="15.75" x14ac:dyDescent="0.25">
      <c r="A585" s="186"/>
      <c r="B585" s="2014"/>
      <c r="C585" s="213">
        <v>2026</v>
      </c>
      <c r="D585" s="213">
        <v>2027</v>
      </c>
      <c r="E585" s="213">
        <v>2028</v>
      </c>
      <c r="F585" s="583">
        <v>2029</v>
      </c>
    </row>
    <row r="586" spans="1:6" ht="16.5" thickBot="1" x14ac:dyDescent="0.3">
      <c r="A586" s="186"/>
      <c r="B586" s="2015"/>
      <c r="C586" s="211" t="s">
        <v>17</v>
      </c>
      <c r="D586" s="211" t="s">
        <v>18</v>
      </c>
      <c r="E586" s="211" t="s">
        <v>18</v>
      </c>
      <c r="F586" s="582" t="s">
        <v>18</v>
      </c>
    </row>
    <row r="587" spans="1:6" ht="16.5" thickBot="1" x14ac:dyDescent="0.3">
      <c r="A587" s="186"/>
      <c r="B587" s="576" t="s">
        <v>679</v>
      </c>
      <c r="C587" s="210">
        <f>C588+C589+C590+C591</f>
        <v>0</v>
      </c>
      <c r="D587" s="210">
        <f>D588+D589+D590+D591</f>
        <v>0</v>
      </c>
      <c r="E587" s="210">
        <f>E588+E589+E590+E591</f>
        <v>0</v>
      </c>
      <c r="F587" s="571">
        <f>F588+F589+F590+F591</f>
        <v>0</v>
      </c>
    </row>
    <row r="588" spans="1:6" ht="16.5" thickBot="1" x14ac:dyDescent="0.3">
      <c r="A588" s="186"/>
      <c r="B588" s="572" t="s">
        <v>643</v>
      </c>
      <c r="C588" s="210"/>
      <c r="D588" s="210"/>
      <c r="E588" s="210"/>
      <c r="F588" s="571"/>
    </row>
    <row r="589" spans="1:6" ht="16.5" thickBot="1" x14ac:dyDescent="0.3">
      <c r="A589" s="186"/>
      <c r="B589" s="572" t="s">
        <v>657</v>
      </c>
      <c r="C589" s="210"/>
      <c r="D589" s="210"/>
      <c r="E589" s="210"/>
      <c r="F589" s="571"/>
    </row>
    <row r="590" spans="1:6" ht="16.5" thickBot="1" x14ac:dyDescent="0.3">
      <c r="A590" s="186"/>
      <c r="B590" s="572" t="s">
        <v>641</v>
      </c>
      <c r="C590" s="210"/>
      <c r="D590" s="210"/>
      <c r="E590" s="210"/>
      <c r="F590" s="571"/>
    </row>
    <row r="591" spans="1:6" ht="16.5" thickBot="1" x14ac:dyDescent="0.3">
      <c r="A591" s="186"/>
      <c r="B591" s="572" t="s">
        <v>640</v>
      </c>
      <c r="C591" s="210"/>
      <c r="D591" s="210"/>
      <c r="E591" s="210"/>
      <c r="F591" s="571"/>
    </row>
    <row r="592" spans="1:6" ht="16.5" thickBot="1" x14ac:dyDescent="0.3">
      <c r="A592" s="186"/>
      <c r="B592" s="576" t="s">
        <v>678</v>
      </c>
      <c r="C592" s="209">
        <f>C593+C594+C595+C596</f>
        <v>0</v>
      </c>
      <c r="D592" s="209">
        <f>D593+D594+D595+D596</f>
        <v>0</v>
      </c>
      <c r="E592" s="209">
        <f>E593+E594+E595+E596</f>
        <v>6000</v>
      </c>
      <c r="F592" s="577">
        <f>F593+F594+F595+F596</f>
        <v>14000</v>
      </c>
    </row>
    <row r="593" spans="1:6" ht="16.5" thickBot="1" x14ac:dyDescent="0.3">
      <c r="A593" s="186"/>
      <c r="B593" s="572" t="s">
        <v>643</v>
      </c>
      <c r="C593" s="537"/>
      <c r="D593" s="537"/>
      <c r="E593" s="537">
        <v>6000</v>
      </c>
      <c r="F593" s="571">
        <v>14000</v>
      </c>
    </row>
    <row r="594" spans="1:6" ht="16.5" thickBot="1" x14ac:dyDescent="0.3">
      <c r="A594" s="186"/>
      <c r="B594" s="572" t="s">
        <v>657</v>
      </c>
      <c r="C594" s="209"/>
      <c r="D594" s="210"/>
      <c r="E594" s="210"/>
      <c r="F594" s="571"/>
    </row>
    <row r="595" spans="1:6" ht="16.5" thickBot="1" x14ac:dyDescent="0.3">
      <c r="A595" s="186"/>
      <c r="B595" s="572" t="s">
        <v>641</v>
      </c>
      <c r="C595" s="209"/>
      <c r="D595" s="210"/>
      <c r="E595" s="210"/>
      <c r="F595" s="571"/>
    </row>
    <row r="596" spans="1:6" ht="16.5" thickBot="1" x14ac:dyDescent="0.3">
      <c r="A596" s="186"/>
      <c r="B596" s="572" t="s">
        <v>640</v>
      </c>
      <c r="C596" s="209"/>
      <c r="D596" s="210"/>
      <c r="E596" s="210"/>
      <c r="F596" s="571"/>
    </row>
    <row r="597" spans="1:6" ht="16.5" thickBot="1" x14ac:dyDescent="0.3">
      <c r="A597" s="186"/>
      <c r="B597" s="581" t="s">
        <v>1723</v>
      </c>
      <c r="C597" s="209">
        <f>C587+C592</f>
        <v>0</v>
      </c>
      <c r="D597" s="209">
        <f>D587+D592</f>
        <v>0</v>
      </c>
      <c r="E597" s="209">
        <f>E587+E592</f>
        <v>6000</v>
      </c>
      <c r="F597" s="577">
        <f>F587+F592</f>
        <v>14000</v>
      </c>
    </row>
    <row r="598" spans="1:6" ht="48" thickBot="1" x14ac:dyDescent="0.3">
      <c r="A598" s="186"/>
      <c r="B598" s="589" t="s">
        <v>1722</v>
      </c>
      <c r="C598" s="634" t="s">
        <v>1721</v>
      </c>
      <c r="D598" s="671" t="s">
        <v>668</v>
      </c>
      <c r="E598" s="2028"/>
      <c r="F598" s="2029"/>
    </row>
    <row r="599" spans="1:6" ht="16.5" thickBot="1" x14ac:dyDescent="0.3">
      <c r="A599" s="186"/>
      <c r="B599" s="585" t="s">
        <v>666</v>
      </c>
      <c r="C599" s="1958" t="s">
        <v>1721</v>
      </c>
      <c r="D599" s="1960"/>
      <c r="E599" s="1960"/>
      <c r="F599" s="2021"/>
    </row>
    <row r="600" spans="1:6" ht="16.5" thickBot="1" x14ac:dyDescent="0.3">
      <c r="A600" s="186"/>
      <c r="B600" s="585" t="s">
        <v>50</v>
      </c>
      <c r="C600" s="1962" t="s">
        <v>1683</v>
      </c>
      <c r="D600" s="1963"/>
      <c r="E600" s="1963"/>
      <c r="F600" s="2019"/>
    </row>
    <row r="601" spans="1:6" ht="15.75" x14ac:dyDescent="0.25">
      <c r="A601" s="186"/>
      <c r="B601" s="2014"/>
      <c r="C601" s="213">
        <v>2026</v>
      </c>
      <c r="D601" s="213">
        <v>2027</v>
      </c>
      <c r="E601" s="213">
        <v>2028</v>
      </c>
      <c r="F601" s="583">
        <v>2029</v>
      </c>
    </row>
    <row r="602" spans="1:6" ht="16.5" thickBot="1" x14ac:dyDescent="0.3">
      <c r="A602" s="186"/>
      <c r="B602" s="2015"/>
      <c r="C602" s="211" t="s">
        <v>17</v>
      </c>
      <c r="D602" s="211" t="s">
        <v>18</v>
      </c>
      <c r="E602" s="211" t="s">
        <v>18</v>
      </c>
      <c r="F602" s="582" t="s">
        <v>18</v>
      </c>
    </row>
    <row r="603" spans="1:6" ht="16.5" thickBot="1" x14ac:dyDescent="0.3">
      <c r="A603" s="186"/>
      <c r="B603" s="585" t="s">
        <v>52</v>
      </c>
      <c r="C603" s="215">
        <v>1</v>
      </c>
      <c r="D603" s="212">
        <v>1</v>
      </c>
      <c r="E603" s="212">
        <v>1</v>
      </c>
      <c r="F603" s="591">
        <v>1</v>
      </c>
    </row>
    <row r="604" spans="1:6" ht="16.5" thickBot="1" x14ac:dyDescent="0.3">
      <c r="A604" s="186"/>
      <c r="B604" s="585" t="s">
        <v>664</v>
      </c>
      <c r="C604" s="537">
        <f>C622</f>
        <v>0</v>
      </c>
      <c r="D604" s="537">
        <f>D622</f>
        <v>0</v>
      </c>
      <c r="E604" s="537">
        <f>E622</f>
        <v>60000</v>
      </c>
      <c r="F604" s="586">
        <f>F618</f>
        <v>140000</v>
      </c>
    </row>
    <row r="605" spans="1:6" ht="16.5" thickBot="1" x14ac:dyDescent="0.3">
      <c r="A605" s="186"/>
      <c r="B605" s="585" t="s">
        <v>663</v>
      </c>
      <c r="C605" s="537">
        <f>C604/C603</f>
        <v>0</v>
      </c>
      <c r="D605" s="537">
        <f>D604/D603</f>
        <v>0</v>
      </c>
      <c r="E605" s="537">
        <f>E604/E603</f>
        <v>60000</v>
      </c>
      <c r="F605" s="537">
        <f>F604/F603</f>
        <v>140000</v>
      </c>
    </row>
    <row r="606" spans="1:6" ht="16.5" thickBot="1" x14ac:dyDescent="0.3">
      <c r="A606" s="186"/>
      <c r="B606" s="585" t="s">
        <v>662</v>
      </c>
      <c r="C606" s="212" t="s">
        <v>688</v>
      </c>
      <c r="D606" s="214">
        <f t="shared" ref="D606:F608" si="20">D603/C603-1</f>
        <v>0</v>
      </c>
      <c r="E606" s="214">
        <f t="shared" si="20"/>
        <v>0</v>
      </c>
      <c r="F606" s="584">
        <f t="shared" si="20"/>
        <v>0</v>
      </c>
    </row>
    <row r="607" spans="1:6" ht="16.5" thickBot="1" x14ac:dyDescent="0.3">
      <c r="A607" s="186"/>
      <c r="B607" s="585" t="s">
        <v>661</v>
      </c>
      <c r="C607" s="212" t="s">
        <v>688</v>
      </c>
      <c r="D607" s="214">
        <v>0</v>
      </c>
      <c r="E607" s="214">
        <v>0</v>
      </c>
      <c r="F607" s="584">
        <f t="shared" si="20"/>
        <v>1.3333333333333335</v>
      </c>
    </row>
    <row r="608" spans="1:6" ht="16.5" thickBot="1" x14ac:dyDescent="0.3">
      <c r="A608" s="186"/>
      <c r="B608" s="585" t="s">
        <v>68</v>
      </c>
      <c r="C608" s="212" t="s">
        <v>688</v>
      </c>
      <c r="D608" s="214">
        <v>0</v>
      </c>
      <c r="E608" s="214">
        <v>0</v>
      </c>
      <c r="F608" s="584">
        <f t="shared" si="20"/>
        <v>1.3333333333333335</v>
      </c>
    </row>
    <row r="609" spans="1:6" ht="16.5" thickBot="1" x14ac:dyDescent="0.3">
      <c r="A609" s="186"/>
      <c r="B609" s="2022" t="s">
        <v>1720</v>
      </c>
      <c r="C609" s="1966"/>
      <c r="D609" s="1966"/>
      <c r="E609" s="1966"/>
      <c r="F609" s="2023"/>
    </row>
    <row r="610" spans="1:6" ht="15.75" x14ac:dyDescent="0.25">
      <c r="A610" s="186"/>
      <c r="B610" s="2014"/>
      <c r="C610" s="213">
        <v>2026</v>
      </c>
      <c r="D610" s="213">
        <v>2027</v>
      </c>
      <c r="E610" s="213">
        <v>2028</v>
      </c>
      <c r="F610" s="583">
        <v>2029</v>
      </c>
    </row>
    <row r="611" spans="1:6" ht="16.5" thickBot="1" x14ac:dyDescent="0.3">
      <c r="A611" s="186"/>
      <c r="B611" s="2015"/>
      <c r="C611" s="211" t="s">
        <v>17</v>
      </c>
      <c r="D611" s="211" t="s">
        <v>18</v>
      </c>
      <c r="E611" s="211" t="s">
        <v>18</v>
      </c>
      <c r="F611" s="582" t="s">
        <v>18</v>
      </c>
    </row>
    <row r="612" spans="1:6" ht="16.5" thickBot="1" x14ac:dyDescent="0.3">
      <c r="A612" s="186"/>
      <c r="B612" s="576" t="s">
        <v>679</v>
      </c>
      <c r="C612" s="210">
        <f>C613+C614+C615+C616</f>
        <v>0</v>
      </c>
      <c r="D612" s="210">
        <f>D613+D614+D615+D616</f>
        <v>0</v>
      </c>
      <c r="E612" s="210">
        <f>E613+E614+E615+E616</f>
        <v>0</v>
      </c>
      <c r="F612" s="571">
        <f>F613+F614+F615+F616</f>
        <v>0</v>
      </c>
    </row>
    <row r="613" spans="1:6" ht="16.5" thickBot="1" x14ac:dyDescent="0.3">
      <c r="A613" s="186"/>
      <c r="B613" s="572" t="s">
        <v>643</v>
      </c>
      <c r="C613" s="210"/>
      <c r="D613" s="210"/>
      <c r="E613" s="210"/>
      <c r="F613" s="571"/>
    </row>
    <row r="614" spans="1:6" ht="16.5" thickBot="1" x14ac:dyDescent="0.3">
      <c r="A614" s="186"/>
      <c r="B614" s="572" t="s">
        <v>657</v>
      </c>
      <c r="C614" s="210"/>
      <c r="D614" s="210"/>
      <c r="E614" s="210"/>
      <c r="F614" s="571"/>
    </row>
    <row r="615" spans="1:6" ht="16.5" thickBot="1" x14ac:dyDescent="0.3">
      <c r="A615" s="186"/>
      <c r="B615" s="572" t="s">
        <v>641</v>
      </c>
      <c r="C615" s="210"/>
      <c r="D615" s="210"/>
      <c r="E615" s="210"/>
      <c r="F615" s="571"/>
    </row>
    <row r="616" spans="1:6" ht="16.5" thickBot="1" x14ac:dyDescent="0.3">
      <c r="A616" s="186"/>
      <c r="B616" s="572" t="s">
        <v>640</v>
      </c>
      <c r="C616" s="210"/>
      <c r="D616" s="210"/>
      <c r="E616" s="210"/>
      <c r="F616" s="571"/>
    </row>
    <row r="617" spans="1:6" ht="16.5" thickBot="1" x14ac:dyDescent="0.3">
      <c r="A617" s="186"/>
      <c r="B617" s="576" t="s">
        <v>678</v>
      </c>
      <c r="C617" s="209">
        <f>C618+C619+C620+C621</f>
        <v>0</v>
      </c>
      <c r="D617" s="209">
        <f>D618+D619+D620+D621</f>
        <v>0</v>
      </c>
      <c r="E617" s="209">
        <f>E618+E619+E620+E621</f>
        <v>60000</v>
      </c>
      <c r="F617" s="577">
        <f>F618+F619+F620+F621</f>
        <v>140000</v>
      </c>
    </row>
    <row r="618" spans="1:6" ht="16.5" thickBot="1" x14ac:dyDescent="0.3">
      <c r="A618" s="186"/>
      <c r="B618" s="572" t="s">
        <v>643</v>
      </c>
      <c r="C618" s="537"/>
      <c r="D618" s="537"/>
      <c r="E618" s="537">
        <v>60000</v>
      </c>
      <c r="F618" s="571">
        <v>140000</v>
      </c>
    </row>
    <row r="619" spans="1:6" ht="16.5" thickBot="1" x14ac:dyDescent="0.3">
      <c r="A619" s="186"/>
      <c r="B619" s="572" t="s">
        <v>657</v>
      </c>
      <c r="C619" s="209"/>
      <c r="D619" s="210"/>
      <c r="E619" s="210"/>
      <c r="F619" s="571"/>
    </row>
    <row r="620" spans="1:6" ht="16.5" thickBot="1" x14ac:dyDescent="0.3">
      <c r="A620" s="186"/>
      <c r="B620" s="572" t="s">
        <v>641</v>
      </c>
      <c r="C620" s="209"/>
      <c r="D620" s="210"/>
      <c r="E620" s="210"/>
      <c r="F620" s="571"/>
    </row>
    <row r="621" spans="1:6" ht="16.5" thickBot="1" x14ac:dyDescent="0.3">
      <c r="A621" s="186"/>
      <c r="B621" s="572" t="s">
        <v>640</v>
      </c>
      <c r="C621" s="209"/>
      <c r="D621" s="210"/>
      <c r="E621" s="210"/>
      <c r="F621" s="571"/>
    </row>
    <row r="622" spans="1:6" ht="16.5" thickBot="1" x14ac:dyDescent="0.3">
      <c r="A622" s="186"/>
      <c r="B622" s="581" t="s">
        <v>1719</v>
      </c>
      <c r="C622" s="209">
        <f>C612+C617</f>
        <v>0</v>
      </c>
      <c r="D622" s="209">
        <f>D612+D617</f>
        <v>0</v>
      </c>
      <c r="E622" s="209">
        <f>E612+E617</f>
        <v>60000</v>
      </c>
      <c r="F622" s="577">
        <f>F612+F617</f>
        <v>140000</v>
      </c>
    </row>
    <row r="623" spans="1:6" ht="48" thickBot="1" x14ac:dyDescent="0.3">
      <c r="A623" s="186"/>
      <c r="B623" s="589" t="s">
        <v>1718</v>
      </c>
      <c r="C623" s="676" t="s">
        <v>1717</v>
      </c>
      <c r="D623" s="671" t="s">
        <v>668</v>
      </c>
      <c r="E623" s="2028"/>
      <c r="F623" s="2029"/>
    </row>
    <row r="624" spans="1:6" ht="16.5" thickBot="1" x14ac:dyDescent="0.3">
      <c r="A624" s="186"/>
      <c r="B624" s="585" t="s">
        <v>666</v>
      </c>
      <c r="C624" s="1958" t="s">
        <v>1717</v>
      </c>
      <c r="D624" s="1960"/>
      <c r="E624" s="1960"/>
      <c r="F624" s="2021"/>
    </row>
    <row r="625" spans="1:6" ht="16.5" thickBot="1" x14ac:dyDescent="0.3">
      <c r="A625" s="186"/>
      <c r="B625" s="585" t="s">
        <v>50</v>
      </c>
      <c r="C625" s="1962" t="s">
        <v>1683</v>
      </c>
      <c r="D625" s="1963"/>
      <c r="E625" s="1963"/>
      <c r="F625" s="2019"/>
    </row>
    <row r="626" spans="1:6" ht="15.75" x14ac:dyDescent="0.25">
      <c r="A626" s="186"/>
      <c r="B626" s="2014"/>
      <c r="C626" s="213">
        <v>2026</v>
      </c>
      <c r="D626" s="213">
        <v>2027</v>
      </c>
      <c r="E626" s="213">
        <v>2028</v>
      </c>
      <c r="F626" s="583">
        <v>2029</v>
      </c>
    </row>
    <row r="627" spans="1:6" ht="16.5" thickBot="1" x14ac:dyDescent="0.3">
      <c r="A627" s="186"/>
      <c r="B627" s="2015"/>
      <c r="C627" s="211" t="s">
        <v>17</v>
      </c>
      <c r="D627" s="211" t="s">
        <v>18</v>
      </c>
      <c r="E627" s="211" t="s">
        <v>18</v>
      </c>
      <c r="F627" s="582" t="s">
        <v>18</v>
      </c>
    </row>
    <row r="628" spans="1:6" ht="16.5" thickBot="1" x14ac:dyDescent="0.3">
      <c r="A628" s="186"/>
      <c r="B628" s="585" t="s">
        <v>52</v>
      </c>
      <c r="C628" s="215">
        <v>1</v>
      </c>
      <c r="D628" s="212">
        <v>1</v>
      </c>
      <c r="E628" s="212">
        <v>1</v>
      </c>
      <c r="F628" s="591">
        <v>1</v>
      </c>
    </row>
    <row r="629" spans="1:6" ht="16.5" thickBot="1" x14ac:dyDescent="0.3">
      <c r="A629" s="186"/>
      <c r="B629" s="585" t="s">
        <v>664</v>
      </c>
      <c r="C629" s="537">
        <f>C647</f>
        <v>0</v>
      </c>
      <c r="D629" s="537">
        <f>D647</f>
        <v>0</v>
      </c>
      <c r="E629" s="537">
        <f>E647</f>
        <v>11400</v>
      </c>
      <c r="F629" s="586">
        <f>F643</f>
        <v>26600</v>
      </c>
    </row>
    <row r="630" spans="1:6" ht="16.5" thickBot="1" x14ac:dyDescent="0.3">
      <c r="A630" s="186"/>
      <c r="B630" s="585" t="s">
        <v>663</v>
      </c>
      <c r="C630" s="537">
        <f>C629/C628</f>
        <v>0</v>
      </c>
      <c r="D630" s="537">
        <f>D629/D628</f>
        <v>0</v>
      </c>
      <c r="E630" s="537">
        <f>E629/E628</f>
        <v>11400</v>
      </c>
      <c r="F630" s="537">
        <f>F629/F628</f>
        <v>26600</v>
      </c>
    </row>
    <row r="631" spans="1:6" ht="16.5" thickBot="1" x14ac:dyDescent="0.3">
      <c r="A631" s="186"/>
      <c r="B631" s="585" t="s">
        <v>662</v>
      </c>
      <c r="C631" s="212" t="s">
        <v>688</v>
      </c>
      <c r="D631" s="214">
        <f t="shared" ref="D631:F633" si="21">D628/C628-1</f>
        <v>0</v>
      </c>
      <c r="E631" s="214">
        <f t="shared" si="21"/>
        <v>0</v>
      </c>
      <c r="F631" s="584">
        <f t="shared" si="21"/>
        <v>0</v>
      </c>
    </row>
    <row r="632" spans="1:6" ht="16.5" thickBot="1" x14ac:dyDescent="0.3">
      <c r="A632" s="186"/>
      <c r="B632" s="585" t="s">
        <v>661</v>
      </c>
      <c r="C632" s="212" t="s">
        <v>688</v>
      </c>
      <c r="D632" s="214">
        <v>0</v>
      </c>
      <c r="E632" s="214">
        <v>0</v>
      </c>
      <c r="F632" s="584">
        <f t="shared" si="21"/>
        <v>1.3333333333333335</v>
      </c>
    </row>
    <row r="633" spans="1:6" ht="16.5" thickBot="1" x14ac:dyDescent="0.3">
      <c r="A633" s="186"/>
      <c r="B633" s="585" t="s">
        <v>68</v>
      </c>
      <c r="C633" s="212" t="s">
        <v>688</v>
      </c>
      <c r="D633" s="214">
        <v>0</v>
      </c>
      <c r="E633" s="214">
        <v>0</v>
      </c>
      <c r="F633" s="584">
        <f t="shared" si="21"/>
        <v>1.3333333333333335</v>
      </c>
    </row>
    <row r="634" spans="1:6" ht="16.5" thickBot="1" x14ac:dyDescent="0.3">
      <c r="A634" s="186"/>
      <c r="B634" s="2022" t="s">
        <v>1716</v>
      </c>
      <c r="C634" s="1966"/>
      <c r="D634" s="1966"/>
      <c r="E634" s="1966"/>
      <c r="F634" s="2023"/>
    </row>
    <row r="635" spans="1:6" ht="15.75" x14ac:dyDescent="0.25">
      <c r="A635" s="186"/>
      <c r="B635" s="2014"/>
      <c r="C635" s="213">
        <v>2026</v>
      </c>
      <c r="D635" s="213">
        <v>2027</v>
      </c>
      <c r="E635" s="213">
        <v>2028</v>
      </c>
      <c r="F635" s="583">
        <v>2029</v>
      </c>
    </row>
    <row r="636" spans="1:6" ht="16.5" thickBot="1" x14ac:dyDescent="0.3">
      <c r="A636" s="186"/>
      <c r="B636" s="2015"/>
      <c r="C636" s="211" t="s">
        <v>17</v>
      </c>
      <c r="D636" s="211" t="s">
        <v>18</v>
      </c>
      <c r="E636" s="211" t="s">
        <v>18</v>
      </c>
      <c r="F636" s="582" t="s">
        <v>18</v>
      </c>
    </row>
    <row r="637" spans="1:6" ht="16.5" thickBot="1" x14ac:dyDescent="0.3">
      <c r="A637" s="186"/>
      <c r="B637" s="576" t="s">
        <v>679</v>
      </c>
      <c r="C637" s="210">
        <f>C638+C639+C640+C641</f>
        <v>0</v>
      </c>
      <c r="D637" s="210">
        <f>D638+D639+D640+D641</f>
        <v>0</v>
      </c>
      <c r="E637" s="210">
        <f>E638+E639+E640+E641</f>
        <v>0</v>
      </c>
      <c r="F637" s="571">
        <f>F638+F639+F640+F641</f>
        <v>0</v>
      </c>
    </row>
    <row r="638" spans="1:6" ht="16.5" thickBot="1" x14ac:dyDescent="0.3">
      <c r="A638" s="186"/>
      <c r="B638" s="572" t="s">
        <v>643</v>
      </c>
      <c r="C638" s="210"/>
      <c r="D638" s="210"/>
      <c r="E638" s="210"/>
      <c r="F638" s="571"/>
    </row>
    <row r="639" spans="1:6" ht="16.5" thickBot="1" x14ac:dyDescent="0.3">
      <c r="A639" s="186"/>
      <c r="B639" s="572" t="s">
        <v>657</v>
      </c>
      <c r="C639" s="210"/>
      <c r="D639" s="210"/>
      <c r="E639" s="210"/>
      <c r="F639" s="571"/>
    </row>
    <row r="640" spans="1:6" ht="16.5" thickBot="1" x14ac:dyDescent="0.3">
      <c r="A640" s="186"/>
      <c r="B640" s="572" t="s">
        <v>641</v>
      </c>
      <c r="C640" s="210"/>
      <c r="D640" s="210"/>
      <c r="E640" s="210"/>
      <c r="F640" s="571"/>
    </row>
    <row r="641" spans="1:6" ht="16.5" thickBot="1" x14ac:dyDescent="0.3">
      <c r="A641" s="186"/>
      <c r="B641" s="572" t="s">
        <v>640</v>
      </c>
      <c r="C641" s="210"/>
      <c r="D641" s="210"/>
      <c r="E641" s="210"/>
      <c r="F641" s="571"/>
    </row>
    <row r="642" spans="1:6" ht="16.5" thickBot="1" x14ac:dyDescent="0.3">
      <c r="A642" s="186"/>
      <c r="B642" s="576" t="s">
        <v>678</v>
      </c>
      <c r="C642" s="209">
        <f>C643+C644+C645+C646</f>
        <v>0</v>
      </c>
      <c r="D642" s="209">
        <f>D643+D644+D645+D646</f>
        <v>0</v>
      </c>
      <c r="E642" s="209">
        <f>E643+E644+E645+E646</f>
        <v>11400</v>
      </c>
      <c r="F642" s="577">
        <f>F643+F644+F645+F646</f>
        <v>26600</v>
      </c>
    </row>
    <row r="643" spans="1:6" ht="16.5" thickBot="1" x14ac:dyDescent="0.3">
      <c r="A643" s="186"/>
      <c r="B643" s="572" t="s">
        <v>643</v>
      </c>
      <c r="C643" s="537"/>
      <c r="D643" s="537"/>
      <c r="E643" s="537">
        <v>11400</v>
      </c>
      <c r="F643" s="571">
        <v>26600</v>
      </c>
    </row>
    <row r="644" spans="1:6" ht="16.5" thickBot="1" x14ac:dyDescent="0.3">
      <c r="A644" s="186"/>
      <c r="B644" s="572" t="s">
        <v>657</v>
      </c>
      <c r="C644" s="209"/>
      <c r="D644" s="210"/>
      <c r="E644" s="210"/>
      <c r="F644" s="571"/>
    </row>
    <row r="645" spans="1:6" ht="16.5" thickBot="1" x14ac:dyDescent="0.3">
      <c r="A645" s="186"/>
      <c r="B645" s="572" t="s">
        <v>641</v>
      </c>
      <c r="C645" s="209"/>
      <c r="D645" s="210"/>
      <c r="E645" s="210"/>
      <c r="F645" s="571"/>
    </row>
    <row r="646" spans="1:6" ht="16.5" thickBot="1" x14ac:dyDescent="0.3">
      <c r="A646" s="186"/>
      <c r="B646" s="572" t="s">
        <v>640</v>
      </c>
      <c r="C646" s="209"/>
      <c r="D646" s="210"/>
      <c r="E646" s="210"/>
      <c r="F646" s="571"/>
    </row>
    <row r="647" spans="1:6" ht="16.5" thickBot="1" x14ac:dyDescent="0.3">
      <c r="A647" s="186"/>
      <c r="B647" s="581" t="s">
        <v>1715</v>
      </c>
      <c r="C647" s="209">
        <f>C637+C642</f>
        <v>0</v>
      </c>
      <c r="D647" s="209">
        <f>D637+D642</f>
        <v>0</v>
      </c>
      <c r="E647" s="209">
        <f>E637+E642</f>
        <v>11400</v>
      </c>
      <c r="F647" s="577">
        <f>F637+F642</f>
        <v>26600</v>
      </c>
    </row>
    <row r="648" spans="1:6" ht="48" thickBot="1" x14ac:dyDescent="0.3">
      <c r="A648" s="186"/>
      <c r="B648" s="589" t="s">
        <v>1714</v>
      </c>
      <c r="C648" s="675" t="s">
        <v>1713</v>
      </c>
      <c r="D648" s="671" t="s">
        <v>668</v>
      </c>
      <c r="E648" s="2028"/>
      <c r="F648" s="2029"/>
    </row>
    <row r="649" spans="1:6" ht="16.5" thickBot="1" x14ac:dyDescent="0.3">
      <c r="A649" s="186"/>
      <c r="B649" s="585" t="s">
        <v>666</v>
      </c>
      <c r="C649" s="1958" t="s">
        <v>1713</v>
      </c>
      <c r="D649" s="1960"/>
      <c r="E649" s="1960"/>
      <c r="F649" s="2021"/>
    </row>
    <row r="650" spans="1:6" ht="16.5" thickBot="1" x14ac:dyDescent="0.3">
      <c r="A650" s="186"/>
      <c r="B650" s="585" t="s">
        <v>50</v>
      </c>
      <c r="C650" s="1962" t="s">
        <v>1683</v>
      </c>
      <c r="D650" s="1963"/>
      <c r="E650" s="1963"/>
      <c r="F650" s="2019"/>
    </row>
    <row r="651" spans="1:6" ht="15.75" x14ac:dyDescent="0.25">
      <c r="A651" s="186"/>
      <c r="B651" s="2014"/>
      <c r="C651" s="213">
        <v>2026</v>
      </c>
      <c r="D651" s="213">
        <v>2027</v>
      </c>
      <c r="E651" s="213">
        <v>2028</v>
      </c>
      <c r="F651" s="583">
        <v>2029</v>
      </c>
    </row>
    <row r="652" spans="1:6" ht="16.5" thickBot="1" x14ac:dyDescent="0.3">
      <c r="A652" s="186"/>
      <c r="B652" s="2015"/>
      <c r="C652" s="211" t="s">
        <v>17</v>
      </c>
      <c r="D652" s="211" t="s">
        <v>18</v>
      </c>
      <c r="E652" s="211" t="s">
        <v>18</v>
      </c>
      <c r="F652" s="582" t="s">
        <v>18</v>
      </c>
    </row>
    <row r="653" spans="1:6" ht="16.5" thickBot="1" x14ac:dyDescent="0.3">
      <c r="A653" s="186"/>
      <c r="B653" s="585" t="s">
        <v>52</v>
      </c>
      <c r="C653" s="215">
        <v>1</v>
      </c>
      <c r="D653" s="212">
        <v>1</v>
      </c>
      <c r="E653" s="212">
        <v>1</v>
      </c>
      <c r="F653" s="591">
        <v>1</v>
      </c>
    </row>
    <row r="654" spans="1:6" ht="16.5" thickBot="1" x14ac:dyDescent="0.3">
      <c r="A654" s="186"/>
      <c r="B654" s="585" t="s">
        <v>664</v>
      </c>
      <c r="C654" s="537">
        <f>C672</f>
        <v>0</v>
      </c>
      <c r="D654" s="537">
        <f>D672</f>
        <v>0</v>
      </c>
      <c r="E654" s="537">
        <f>E672</f>
        <v>24000</v>
      </c>
      <c r="F654" s="586">
        <f>F668</f>
        <v>56000</v>
      </c>
    </row>
    <row r="655" spans="1:6" ht="16.5" thickBot="1" x14ac:dyDescent="0.3">
      <c r="A655" s="186"/>
      <c r="B655" s="585" t="s">
        <v>663</v>
      </c>
      <c r="C655" s="537">
        <f>C654/C653</f>
        <v>0</v>
      </c>
      <c r="D655" s="537">
        <f>D654/D653</f>
        <v>0</v>
      </c>
      <c r="E655" s="537">
        <f>E654/E653</f>
        <v>24000</v>
      </c>
      <c r="F655" s="537">
        <f>F654/F653</f>
        <v>56000</v>
      </c>
    </row>
    <row r="656" spans="1:6" ht="16.5" thickBot="1" x14ac:dyDescent="0.3">
      <c r="A656" s="186"/>
      <c r="B656" s="585" t="s">
        <v>662</v>
      </c>
      <c r="C656" s="212" t="s">
        <v>688</v>
      </c>
      <c r="D656" s="214">
        <f t="shared" ref="D656:F658" si="22">D653/C653-1</f>
        <v>0</v>
      </c>
      <c r="E656" s="214">
        <f t="shared" si="22"/>
        <v>0</v>
      </c>
      <c r="F656" s="584">
        <f t="shared" si="22"/>
        <v>0</v>
      </c>
    </row>
    <row r="657" spans="1:6" ht="16.5" thickBot="1" x14ac:dyDescent="0.3">
      <c r="A657" s="186"/>
      <c r="B657" s="585" t="s">
        <v>661</v>
      </c>
      <c r="C657" s="212" t="s">
        <v>688</v>
      </c>
      <c r="D657" s="214">
        <v>0</v>
      </c>
      <c r="E657" s="214">
        <v>0</v>
      </c>
      <c r="F657" s="584">
        <f t="shared" si="22"/>
        <v>1.3333333333333335</v>
      </c>
    </row>
    <row r="658" spans="1:6" ht="16.5" thickBot="1" x14ac:dyDescent="0.3">
      <c r="A658" s="186"/>
      <c r="B658" s="585" t="s">
        <v>68</v>
      </c>
      <c r="C658" s="212" t="s">
        <v>688</v>
      </c>
      <c r="D658" s="214">
        <v>0</v>
      </c>
      <c r="E658" s="214">
        <v>0</v>
      </c>
      <c r="F658" s="584">
        <f t="shared" si="22"/>
        <v>1.3333333333333335</v>
      </c>
    </row>
    <row r="659" spans="1:6" ht="16.5" thickBot="1" x14ac:dyDescent="0.3">
      <c r="A659" s="186"/>
      <c r="B659" s="2022" t="s">
        <v>1712</v>
      </c>
      <c r="C659" s="1966"/>
      <c r="D659" s="1966"/>
      <c r="E659" s="1966"/>
      <c r="F659" s="2023"/>
    </row>
    <row r="660" spans="1:6" ht="15.75" x14ac:dyDescent="0.25">
      <c r="A660" s="186"/>
      <c r="B660" s="2014"/>
      <c r="C660" s="213">
        <v>2026</v>
      </c>
      <c r="D660" s="213">
        <v>2027</v>
      </c>
      <c r="E660" s="213">
        <v>2028</v>
      </c>
      <c r="F660" s="583">
        <v>2029</v>
      </c>
    </row>
    <row r="661" spans="1:6" ht="16.5" thickBot="1" x14ac:dyDescent="0.3">
      <c r="A661" s="186"/>
      <c r="B661" s="2015"/>
      <c r="C661" s="211" t="s">
        <v>17</v>
      </c>
      <c r="D661" s="211" t="s">
        <v>18</v>
      </c>
      <c r="E661" s="211" t="s">
        <v>18</v>
      </c>
      <c r="F661" s="582" t="s">
        <v>18</v>
      </c>
    </row>
    <row r="662" spans="1:6" ht="16.5" thickBot="1" x14ac:dyDescent="0.3">
      <c r="A662" s="186"/>
      <c r="B662" s="576" t="s">
        <v>679</v>
      </c>
      <c r="C662" s="210">
        <f>C663+C664+C665+C666</f>
        <v>0</v>
      </c>
      <c r="D662" s="210">
        <f>D663+D664+D665+D666</f>
        <v>0</v>
      </c>
      <c r="E662" s="210">
        <f>E663+E664+E665+E666</f>
        <v>0</v>
      </c>
      <c r="F662" s="571">
        <f>F663+F664+F665+F666</f>
        <v>0</v>
      </c>
    </row>
    <row r="663" spans="1:6" ht="16.5" thickBot="1" x14ac:dyDescent="0.3">
      <c r="A663" s="186"/>
      <c r="B663" s="572" t="s">
        <v>643</v>
      </c>
      <c r="C663" s="210"/>
      <c r="D663" s="210"/>
      <c r="E663" s="210"/>
      <c r="F663" s="571"/>
    </row>
    <row r="664" spans="1:6" ht="16.5" thickBot="1" x14ac:dyDescent="0.3">
      <c r="A664" s="186"/>
      <c r="B664" s="572" t="s">
        <v>657</v>
      </c>
      <c r="C664" s="210"/>
      <c r="D664" s="210"/>
      <c r="E664" s="210"/>
      <c r="F664" s="571"/>
    </row>
    <row r="665" spans="1:6" ht="16.5" thickBot="1" x14ac:dyDescent="0.3">
      <c r="A665" s="186"/>
      <c r="B665" s="572" t="s">
        <v>641</v>
      </c>
      <c r="C665" s="210"/>
      <c r="D665" s="210"/>
      <c r="E665" s="210"/>
      <c r="F665" s="571"/>
    </row>
    <row r="666" spans="1:6" ht="16.5" thickBot="1" x14ac:dyDescent="0.3">
      <c r="A666" s="186"/>
      <c r="B666" s="572" t="s">
        <v>640</v>
      </c>
      <c r="C666" s="210"/>
      <c r="D666" s="210"/>
      <c r="E666" s="210"/>
      <c r="F666" s="571"/>
    </row>
    <row r="667" spans="1:6" ht="16.5" thickBot="1" x14ac:dyDescent="0.3">
      <c r="A667" s="186"/>
      <c r="B667" s="576" t="s">
        <v>678</v>
      </c>
      <c r="C667" s="209">
        <f>C668+C669+C670+C671</f>
        <v>0</v>
      </c>
      <c r="D667" s="209">
        <f>D668+D669+D670+D671</f>
        <v>0</v>
      </c>
      <c r="E667" s="209">
        <f>E668+E669+E670+E671</f>
        <v>24000</v>
      </c>
      <c r="F667" s="577">
        <f>F668+F669+F670+F671</f>
        <v>56000</v>
      </c>
    </row>
    <row r="668" spans="1:6" ht="16.5" thickBot="1" x14ac:dyDescent="0.3">
      <c r="A668" s="186"/>
      <c r="B668" s="572" t="s">
        <v>643</v>
      </c>
      <c r="C668" s="537"/>
      <c r="D668" s="537"/>
      <c r="E668" s="537">
        <v>24000</v>
      </c>
      <c r="F668" s="571">
        <v>56000</v>
      </c>
    </row>
    <row r="669" spans="1:6" ht="16.5" thickBot="1" x14ac:dyDescent="0.3">
      <c r="A669" s="186"/>
      <c r="B669" s="572" t="s">
        <v>657</v>
      </c>
      <c r="C669" s="209"/>
      <c r="D669" s="210"/>
      <c r="E669" s="210"/>
      <c r="F669" s="571"/>
    </row>
    <row r="670" spans="1:6" ht="16.5" thickBot="1" x14ac:dyDescent="0.3">
      <c r="A670" s="186"/>
      <c r="B670" s="572" t="s">
        <v>641</v>
      </c>
      <c r="C670" s="209"/>
      <c r="D670" s="210"/>
      <c r="E670" s="210"/>
      <c r="F670" s="571"/>
    </row>
    <row r="671" spans="1:6" ht="16.5" thickBot="1" x14ac:dyDescent="0.3">
      <c r="A671" s="186"/>
      <c r="B671" s="572" t="s">
        <v>640</v>
      </c>
      <c r="C671" s="209"/>
      <c r="D671" s="210"/>
      <c r="E671" s="210"/>
      <c r="F671" s="571"/>
    </row>
    <row r="672" spans="1:6" ht="15.75" customHeight="1" thickBot="1" x14ac:dyDescent="0.3">
      <c r="A672" s="186"/>
      <c r="B672" s="581" t="s">
        <v>1711</v>
      </c>
      <c r="C672" s="209">
        <f>C662+C667</f>
        <v>0</v>
      </c>
      <c r="D672" s="209">
        <f>D662+D667</f>
        <v>0</v>
      </c>
      <c r="E672" s="209">
        <f>E662+E667</f>
        <v>24000</v>
      </c>
      <c r="F672" s="577">
        <f>F662+F667</f>
        <v>56000</v>
      </c>
    </row>
    <row r="673" spans="1:6" ht="51" customHeight="1" thickBot="1" x14ac:dyDescent="0.3">
      <c r="A673" s="186"/>
      <c r="B673" s="589" t="s">
        <v>1710</v>
      </c>
      <c r="C673" s="674" t="s">
        <v>1709</v>
      </c>
      <c r="D673" s="671" t="s">
        <v>668</v>
      </c>
      <c r="E673" s="2028"/>
      <c r="F673" s="2029"/>
    </row>
    <row r="674" spans="1:6" ht="15.75" customHeight="1" thickBot="1" x14ac:dyDescent="0.3">
      <c r="A674" s="186"/>
      <c r="B674" s="585" t="s">
        <v>666</v>
      </c>
      <c r="C674" s="1958" t="s">
        <v>1709</v>
      </c>
      <c r="D674" s="1960"/>
      <c r="E674" s="1960"/>
      <c r="F674" s="2021"/>
    </row>
    <row r="675" spans="1:6" ht="15.75" customHeight="1" thickBot="1" x14ac:dyDescent="0.3">
      <c r="A675" s="186"/>
      <c r="B675" s="585" t="s">
        <v>50</v>
      </c>
      <c r="C675" s="1962" t="s">
        <v>1683</v>
      </c>
      <c r="D675" s="1963"/>
      <c r="E675" s="1963"/>
      <c r="F675" s="2019"/>
    </row>
    <row r="676" spans="1:6" ht="15.75" customHeight="1" x14ac:dyDescent="0.25">
      <c r="A676" s="186"/>
      <c r="B676" s="2014"/>
      <c r="C676" s="213">
        <v>2026</v>
      </c>
      <c r="D676" s="213">
        <v>2027</v>
      </c>
      <c r="E676" s="213">
        <v>2028</v>
      </c>
      <c r="F676" s="583">
        <v>2029</v>
      </c>
    </row>
    <row r="677" spans="1:6" ht="15.75" customHeight="1" thickBot="1" x14ac:dyDescent="0.3">
      <c r="A677" s="186"/>
      <c r="B677" s="2015"/>
      <c r="C677" s="211" t="s">
        <v>17</v>
      </c>
      <c r="D677" s="211" t="s">
        <v>18</v>
      </c>
      <c r="E677" s="211" t="s">
        <v>18</v>
      </c>
      <c r="F677" s="582" t="s">
        <v>18</v>
      </c>
    </row>
    <row r="678" spans="1:6" ht="15.75" customHeight="1" thickBot="1" x14ac:dyDescent="0.3">
      <c r="A678" s="186"/>
      <c r="B678" s="585" t="s">
        <v>52</v>
      </c>
      <c r="C678" s="215">
        <v>1</v>
      </c>
      <c r="D678" s="212">
        <v>1</v>
      </c>
      <c r="E678" s="212">
        <v>1</v>
      </c>
      <c r="F678" s="591">
        <v>1</v>
      </c>
    </row>
    <row r="679" spans="1:6" ht="15.75" customHeight="1" thickBot="1" x14ac:dyDescent="0.3">
      <c r="A679" s="186"/>
      <c r="B679" s="585" t="s">
        <v>664</v>
      </c>
      <c r="C679" s="537">
        <f>C697</f>
        <v>0</v>
      </c>
      <c r="D679" s="537">
        <f>D697</f>
        <v>0</v>
      </c>
      <c r="E679" s="537">
        <f>E697</f>
        <v>9000</v>
      </c>
      <c r="F679" s="586">
        <f>F693</f>
        <v>21000</v>
      </c>
    </row>
    <row r="680" spans="1:6" ht="15.75" customHeight="1" thickBot="1" x14ac:dyDescent="0.3">
      <c r="A680" s="186"/>
      <c r="B680" s="585" t="s">
        <v>663</v>
      </c>
      <c r="C680" s="537">
        <f>C679/C678</f>
        <v>0</v>
      </c>
      <c r="D680" s="537">
        <f>D679/D678</f>
        <v>0</v>
      </c>
      <c r="E680" s="537">
        <f>E679/E678</f>
        <v>9000</v>
      </c>
      <c r="F680" s="537">
        <f>F679/F678</f>
        <v>21000</v>
      </c>
    </row>
    <row r="681" spans="1:6" ht="15.75" customHeight="1" thickBot="1" x14ac:dyDescent="0.3">
      <c r="A681" s="186"/>
      <c r="B681" s="585" t="s">
        <v>662</v>
      </c>
      <c r="C681" s="212" t="s">
        <v>688</v>
      </c>
      <c r="D681" s="214">
        <f t="shared" ref="D681:F683" si="23">D678/C678-1</f>
        <v>0</v>
      </c>
      <c r="E681" s="214">
        <f t="shared" si="23"/>
        <v>0</v>
      </c>
      <c r="F681" s="584">
        <f t="shared" si="23"/>
        <v>0</v>
      </c>
    </row>
    <row r="682" spans="1:6" ht="15.75" customHeight="1" thickBot="1" x14ac:dyDescent="0.3">
      <c r="A682" s="186"/>
      <c r="B682" s="585" t="s">
        <v>661</v>
      </c>
      <c r="C682" s="212" t="s">
        <v>688</v>
      </c>
      <c r="D682" s="214">
        <v>0</v>
      </c>
      <c r="E682" s="214">
        <v>0</v>
      </c>
      <c r="F682" s="584">
        <f t="shared" si="23"/>
        <v>1.3333333333333335</v>
      </c>
    </row>
    <row r="683" spans="1:6" ht="15.75" customHeight="1" thickBot="1" x14ac:dyDescent="0.3">
      <c r="A683" s="186"/>
      <c r="B683" s="585" t="s">
        <v>68</v>
      </c>
      <c r="C683" s="212" t="s">
        <v>688</v>
      </c>
      <c r="D683" s="214">
        <v>0</v>
      </c>
      <c r="E683" s="214">
        <v>0</v>
      </c>
      <c r="F683" s="584">
        <f t="shared" si="23"/>
        <v>1.3333333333333335</v>
      </c>
    </row>
    <row r="684" spans="1:6" ht="15.75" customHeight="1" thickBot="1" x14ac:dyDescent="0.3">
      <c r="A684" s="186"/>
      <c r="B684" s="2022" t="s">
        <v>1708</v>
      </c>
      <c r="C684" s="1966"/>
      <c r="D684" s="1966"/>
      <c r="E684" s="1966"/>
      <c r="F684" s="2023"/>
    </row>
    <row r="685" spans="1:6" ht="15.75" customHeight="1" x14ac:dyDescent="0.25">
      <c r="A685" s="186"/>
      <c r="B685" s="2014"/>
      <c r="C685" s="213">
        <v>2026</v>
      </c>
      <c r="D685" s="213">
        <v>2027</v>
      </c>
      <c r="E685" s="213">
        <v>2028</v>
      </c>
      <c r="F685" s="583">
        <v>2029</v>
      </c>
    </row>
    <row r="686" spans="1:6" ht="15.75" customHeight="1" thickBot="1" x14ac:dyDescent="0.3">
      <c r="A686" s="186"/>
      <c r="B686" s="2015"/>
      <c r="C686" s="211" t="s">
        <v>17</v>
      </c>
      <c r="D686" s="211" t="s">
        <v>18</v>
      </c>
      <c r="E686" s="211" t="s">
        <v>18</v>
      </c>
      <c r="F686" s="582" t="s">
        <v>18</v>
      </c>
    </row>
    <row r="687" spans="1:6" ht="15.75" customHeight="1" thickBot="1" x14ac:dyDescent="0.3">
      <c r="A687" s="186"/>
      <c r="B687" s="576" t="s">
        <v>679</v>
      </c>
      <c r="C687" s="210">
        <f>C688+C689+C690+C691</f>
        <v>0</v>
      </c>
      <c r="D687" s="210">
        <f>D688+D689+D690+D691</f>
        <v>0</v>
      </c>
      <c r="E687" s="210">
        <f>E688+E689+E690+E691</f>
        <v>0</v>
      </c>
      <c r="F687" s="571">
        <f>F688+F689+F690+F691</f>
        <v>0</v>
      </c>
    </row>
    <row r="688" spans="1:6" ht="15.75" customHeight="1" thickBot="1" x14ac:dyDescent="0.3">
      <c r="A688" s="186"/>
      <c r="B688" s="572" t="s">
        <v>643</v>
      </c>
      <c r="C688" s="210"/>
      <c r="D688" s="210"/>
      <c r="E688" s="210"/>
      <c r="F688" s="571"/>
    </row>
    <row r="689" spans="1:6" ht="15.75" customHeight="1" thickBot="1" x14ac:dyDescent="0.3">
      <c r="A689" s="186"/>
      <c r="B689" s="572" t="s">
        <v>657</v>
      </c>
      <c r="C689" s="210"/>
      <c r="D689" s="210"/>
      <c r="E689" s="210"/>
      <c r="F689" s="571"/>
    </row>
    <row r="690" spans="1:6" ht="15.75" customHeight="1" thickBot="1" x14ac:dyDescent="0.3">
      <c r="A690" s="186"/>
      <c r="B690" s="572" t="s">
        <v>641</v>
      </c>
      <c r="C690" s="210"/>
      <c r="D690" s="210"/>
      <c r="E690" s="210"/>
      <c r="F690" s="571"/>
    </row>
    <row r="691" spans="1:6" ht="15.75" customHeight="1" thickBot="1" x14ac:dyDescent="0.3">
      <c r="A691" s="186"/>
      <c r="B691" s="572" t="s">
        <v>640</v>
      </c>
      <c r="C691" s="210"/>
      <c r="D691" s="210"/>
      <c r="E691" s="210"/>
      <c r="F691" s="571"/>
    </row>
    <row r="692" spans="1:6" ht="15.75" customHeight="1" thickBot="1" x14ac:dyDescent="0.3">
      <c r="A692" s="186"/>
      <c r="B692" s="576" t="s">
        <v>678</v>
      </c>
      <c r="C692" s="209">
        <f>C693+C694+C695+C696</f>
        <v>0</v>
      </c>
      <c r="D692" s="209">
        <f>D693+D694+D695+D696</f>
        <v>0</v>
      </c>
      <c r="E692" s="209">
        <f>E693+E694+E695+E696</f>
        <v>9000</v>
      </c>
      <c r="F692" s="577">
        <f>F693+F694+F695+F696</f>
        <v>21000</v>
      </c>
    </row>
    <row r="693" spans="1:6" ht="15.75" customHeight="1" thickBot="1" x14ac:dyDescent="0.3">
      <c r="A693" s="186"/>
      <c r="B693" s="572" t="s">
        <v>643</v>
      </c>
      <c r="C693" s="537"/>
      <c r="D693" s="537"/>
      <c r="E693" s="537">
        <v>9000</v>
      </c>
      <c r="F693" s="571">
        <v>21000</v>
      </c>
    </row>
    <row r="694" spans="1:6" ht="15.75" customHeight="1" thickBot="1" x14ac:dyDescent="0.3">
      <c r="A694" s="186"/>
      <c r="B694" s="572" t="s">
        <v>657</v>
      </c>
      <c r="C694" s="209"/>
      <c r="D694" s="210"/>
      <c r="E694" s="210"/>
      <c r="F694" s="571"/>
    </row>
    <row r="695" spans="1:6" ht="15.75" customHeight="1" thickBot="1" x14ac:dyDescent="0.3">
      <c r="A695" s="186"/>
      <c r="B695" s="572" t="s">
        <v>641</v>
      </c>
      <c r="C695" s="209"/>
      <c r="D695" s="210"/>
      <c r="E695" s="210"/>
      <c r="F695" s="571"/>
    </row>
    <row r="696" spans="1:6" ht="15.75" customHeight="1" thickBot="1" x14ac:dyDescent="0.3">
      <c r="A696" s="186"/>
      <c r="B696" s="572" t="s">
        <v>640</v>
      </c>
      <c r="C696" s="209"/>
      <c r="D696" s="210"/>
      <c r="E696" s="210"/>
      <c r="F696" s="571"/>
    </row>
    <row r="697" spans="1:6" ht="15.75" customHeight="1" thickBot="1" x14ac:dyDescent="0.3">
      <c r="A697" s="186"/>
      <c r="B697" s="581" t="s">
        <v>1707</v>
      </c>
      <c r="C697" s="209">
        <f>C687+C692</f>
        <v>0</v>
      </c>
      <c r="D697" s="209">
        <f>D687+D692</f>
        <v>0</v>
      </c>
      <c r="E697" s="209">
        <f>E687+E692</f>
        <v>9000</v>
      </c>
      <c r="F697" s="577">
        <f>F687+F692</f>
        <v>21000</v>
      </c>
    </row>
    <row r="698" spans="1:6" ht="74.25" customHeight="1" thickBot="1" x14ac:dyDescent="0.3">
      <c r="A698" s="186"/>
      <c r="B698" s="589" t="s">
        <v>1706</v>
      </c>
      <c r="C698" s="634" t="s">
        <v>1705</v>
      </c>
      <c r="D698" s="671" t="s">
        <v>668</v>
      </c>
      <c r="E698" s="2028"/>
      <c r="F698" s="2029"/>
    </row>
    <row r="699" spans="1:6" ht="15.75" customHeight="1" thickBot="1" x14ac:dyDescent="0.3">
      <c r="A699" s="186"/>
      <c r="B699" s="585" t="s">
        <v>666</v>
      </c>
      <c r="C699" s="1958" t="s">
        <v>1705</v>
      </c>
      <c r="D699" s="1960"/>
      <c r="E699" s="1960"/>
      <c r="F699" s="2021"/>
    </row>
    <row r="700" spans="1:6" ht="15.75" customHeight="1" thickBot="1" x14ac:dyDescent="0.3">
      <c r="A700" s="186"/>
      <c r="B700" s="585" t="s">
        <v>50</v>
      </c>
      <c r="C700" s="1962" t="s">
        <v>1683</v>
      </c>
      <c r="D700" s="1963"/>
      <c r="E700" s="1963"/>
      <c r="F700" s="2019"/>
    </row>
    <row r="701" spans="1:6" ht="15.75" customHeight="1" x14ac:dyDescent="0.25">
      <c r="A701" s="186"/>
      <c r="B701" s="2014"/>
      <c r="C701" s="213">
        <v>2026</v>
      </c>
      <c r="D701" s="213">
        <v>2027</v>
      </c>
      <c r="E701" s="213">
        <v>2028</v>
      </c>
      <c r="F701" s="583">
        <v>2029</v>
      </c>
    </row>
    <row r="702" spans="1:6" ht="15.75" customHeight="1" thickBot="1" x14ac:dyDescent="0.3">
      <c r="A702" s="186"/>
      <c r="B702" s="2015"/>
      <c r="C702" s="211" t="s">
        <v>17</v>
      </c>
      <c r="D702" s="211" t="s">
        <v>18</v>
      </c>
      <c r="E702" s="211" t="s">
        <v>18</v>
      </c>
      <c r="F702" s="582" t="s">
        <v>18</v>
      </c>
    </row>
    <row r="703" spans="1:6" ht="15.75" customHeight="1" thickBot="1" x14ac:dyDescent="0.3">
      <c r="A703" s="186"/>
      <c r="B703" s="585" t="s">
        <v>52</v>
      </c>
      <c r="C703" s="215">
        <v>1</v>
      </c>
      <c r="D703" s="212">
        <v>1</v>
      </c>
      <c r="E703" s="212">
        <v>1</v>
      </c>
      <c r="F703" s="591">
        <v>1</v>
      </c>
    </row>
    <row r="704" spans="1:6" ht="15.75" customHeight="1" thickBot="1" x14ac:dyDescent="0.3">
      <c r="A704" s="186"/>
      <c r="B704" s="585" t="s">
        <v>664</v>
      </c>
      <c r="C704" s="537">
        <f>C722</f>
        <v>0</v>
      </c>
      <c r="D704" s="537">
        <f>D722</f>
        <v>0</v>
      </c>
      <c r="E704" s="537">
        <f>E722</f>
        <v>0</v>
      </c>
      <c r="F704" s="586">
        <f>F718</f>
        <v>7000</v>
      </c>
    </row>
    <row r="705" spans="1:6" ht="15.75" customHeight="1" thickBot="1" x14ac:dyDescent="0.3">
      <c r="A705" s="186"/>
      <c r="B705" s="585" t="s">
        <v>663</v>
      </c>
      <c r="C705" s="537">
        <f>C704/C703</f>
        <v>0</v>
      </c>
      <c r="D705" s="537">
        <f>D704/D703</f>
        <v>0</v>
      </c>
      <c r="E705" s="537">
        <f>E704/E703</f>
        <v>0</v>
      </c>
      <c r="F705" s="537">
        <f>F704/F703</f>
        <v>7000</v>
      </c>
    </row>
    <row r="706" spans="1:6" ht="15.75" customHeight="1" thickBot="1" x14ac:dyDescent="0.3">
      <c r="A706" s="186"/>
      <c r="B706" s="585" t="s">
        <v>662</v>
      </c>
      <c r="C706" s="212" t="s">
        <v>688</v>
      </c>
      <c r="D706" s="214">
        <f t="shared" ref="D706:F706" si="24">D703/C703-1</f>
        <v>0</v>
      </c>
      <c r="E706" s="214">
        <f t="shared" si="24"/>
        <v>0</v>
      </c>
      <c r="F706" s="584">
        <f t="shared" si="24"/>
        <v>0</v>
      </c>
    </row>
    <row r="707" spans="1:6" ht="15.75" customHeight="1" thickBot="1" x14ac:dyDescent="0.3">
      <c r="A707" s="186"/>
      <c r="B707" s="585" t="s">
        <v>661</v>
      </c>
      <c r="C707" s="212" t="s">
        <v>688</v>
      </c>
      <c r="D707" s="214">
        <v>0</v>
      </c>
      <c r="E707" s="214">
        <v>0</v>
      </c>
      <c r="F707" s="584">
        <v>0</v>
      </c>
    </row>
    <row r="708" spans="1:6" ht="15.75" customHeight="1" thickBot="1" x14ac:dyDescent="0.3">
      <c r="A708" s="186"/>
      <c r="B708" s="585" t="s">
        <v>68</v>
      </c>
      <c r="C708" s="212" t="s">
        <v>688</v>
      </c>
      <c r="D708" s="214">
        <v>0</v>
      </c>
      <c r="E708" s="214">
        <v>0</v>
      </c>
      <c r="F708" s="584">
        <v>0</v>
      </c>
    </row>
    <row r="709" spans="1:6" ht="15.75" customHeight="1" thickBot="1" x14ac:dyDescent="0.3">
      <c r="A709" s="186"/>
      <c r="B709" s="2022" t="s">
        <v>1564</v>
      </c>
      <c r="C709" s="1966"/>
      <c r="D709" s="1966"/>
      <c r="E709" s="1966"/>
      <c r="F709" s="2023"/>
    </row>
    <row r="710" spans="1:6" ht="15.75" customHeight="1" x14ac:dyDescent="0.25">
      <c r="A710" s="186"/>
      <c r="B710" s="2014"/>
      <c r="C710" s="213">
        <v>2026</v>
      </c>
      <c r="D710" s="213">
        <v>2027</v>
      </c>
      <c r="E710" s="213">
        <v>2028</v>
      </c>
      <c r="F710" s="583">
        <v>2029</v>
      </c>
    </row>
    <row r="711" spans="1:6" ht="15.75" customHeight="1" thickBot="1" x14ac:dyDescent="0.3">
      <c r="A711" s="186"/>
      <c r="B711" s="2015"/>
      <c r="C711" s="211" t="s">
        <v>17</v>
      </c>
      <c r="D711" s="211" t="s">
        <v>18</v>
      </c>
      <c r="E711" s="211" t="s">
        <v>18</v>
      </c>
      <c r="F711" s="582" t="s">
        <v>18</v>
      </c>
    </row>
    <row r="712" spans="1:6" ht="15.75" customHeight="1" thickBot="1" x14ac:dyDescent="0.3">
      <c r="A712" s="186"/>
      <c r="B712" s="576" t="s">
        <v>679</v>
      </c>
      <c r="C712" s="210">
        <f>C713+C714+C715+C716</f>
        <v>0</v>
      </c>
      <c r="D712" s="210">
        <f>D713+D714+D715+D716</f>
        <v>0</v>
      </c>
      <c r="E712" s="210">
        <f>E713+E714+E715+E716</f>
        <v>0</v>
      </c>
      <c r="F712" s="571">
        <f>F713+F714+F715+F716</f>
        <v>0</v>
      </c>
    </row>
    <row r="713" spans="1:6" ht="15.75" customHeight="1" thickBot="1" x14ac:dyDescent="0.3">
      <c r="A713" s="186"/>
      <c r="B713" s="572" t="s">
        <v>643</v>
      </c>
      <c r="C713" s="210"/>
      <c r="D713" s="210"/>
      <c r="E713" s="210"/>
      <c r="F713" s="571"/>
    </row>
    <row r="714" spans="1:6" ht="15.75" customHeight="1" thickBot="1" x14ac:dyDescent="0.3">
      <c r="A714" s="186"/>
      <c r="B714" s="572" t="s">
        <v>657</v>
      </c>
      <c r="C714" s="210"/>
      <c r="D714" s="210"/>
      <c r="E714" s="210"/>
      <c r="F714" s="571"/>
    </row>
    <row r="715" spans="1:6" ht="15.75" customHeight="1" thickBot="1" x14ac:dyDescent="0.3">
      <c r="A715" s="186"/>
      <c r="B715" s="572" t="s">
        <v>641</v>
      </c>
      <c r="C715" s="210"/>
      <c r="D715" s="210"/>
      <c r="E715" s="210"/>
      <c r="F715" s="571"/>
    </row>
    <row r="716" spans="1:6" ht="15.75" customHeight="1" thickBot="1" x14ac:dyDescent="0.3">
      <c r="A716" s="186"/>
      <c r="B716" s="572" t="s">
        <v>640</v>
      </c>
      <c r="C716" s="210"/>
      <c r="D716" s="210"/>
      <c r="E716" s="210"/>
      <c r="F716" s="571"/>
    </row>
    <row r="717" spans="1:6" ht="15.75" customHeight="1" thickBot="1" x14ac:dyDescent="0.3">
      <c r="A717" s="186"/>
      <c r="B717" s="576" t="s">
        <v>678</v>
      </c>
      <c r="C717" s="209">
        <f>C718+C719+C720+C721</f>
        <v>0</v>
      </c>
      <c r="D717" s="209">
        <f>D718+D719+D720+D721</f>
        <v>0</v>
      </c>
      <c r="E717" s="209">
        <f>E718+E719+E720+E721</f>
        <v>0</v>
      </c>
      <c r="F717" s="577">
        <f>F718+F719+F720+F721</f>
        <v>7000</v>
      </c>
    </row>
    <row r="718" spans="1:6" ht="15.75" customHeight="1" thickBot="1" x14ac:dyDescent="0.3">
      <c r="A718" s="186"/>
      <c r="B718" s="572" t="s">
        <v>643</v>
      </c>
      <c r="C718" s="537"/>
      <c r="D718" s="537"/>
      <c r="E718" s="537"/>
      <c r="F718" s="571">
        <v>7000</v>
      </c>
    </row>
    <row r="719" spans="1:6" ht="15.75" customHeight="1" thickBot="1" x14ac:dyDescent="0.3">
      <c r="A719" s="186"/>
      <c r="B719" s="572" t="s">
        <v>657</v>
      </c>
      <c r="C719" s="209"/>
      <c r="D719" s="210"/>
      <c r="E719" s="210"/>
      <c r="F719" s="571"/>
    </row>
    <row r="720" spans="1:6" ht="15.75" customHeight="1" thickBot="1" x14ac:dyDescent="0.3">
      <c r="A720" s="186"/>
      <c r="B720" s="572" t="s">
        <v>641</v>
      </c>
      <c r="C720" s="209"/>
      <c r="D720" s="210"/>
      <c r="E720" s="210"/>
      <c r="F720" s="571"/>
    </row>
    <row r="721" spans="1:6" ht="15.75" customHeight="1" thickBot="1" x14ac:dyDescent="0.3">
      <c r="A721" s="186"/>
      <c r="B721" s="572" t="s">
        <v>640</v>
      </c>
      <c r="C721" s="209"/>
      <c r="D721" s="210"/>
      <c r="E721" s="210"/>
      <c r="F721" s="571"/>
    </row>
    <row r="722" spans="1:6" ht="15.75" customHeight="1" thickBot="1" x14ac:dyDescent="0.3">
      <c r="A722" s="186"/>
      <c r="B722" s="581" t="s">
        <v>1704</v>
      </c>
      <c r="C722" s="209">
        <f>C712+C717</f>
        <v>0</v>
      </c>
      <c r="D722" s="209">
        <f>D712+D717</f>
        <v>0</v>
      </c>
      <c r="E722" s="209">
        <f>E712+E717</f>
        <v>0</v>
      </c>
      <c r="F722" s="577">
        <f>F712+F717</f>
        <v>7000</v>
      </c>
    </row>
    <row r="723" spans="1:6" ht="75" customHeight="1" thickBot="1" x14ac:dyDescent="0.3">
      <c r="A723" s="186"/>
      <c r="B723" s="589" t="s">
        <v>1703</v>
      </c>
      <c r="C723" s="644" t="s">
        <v>1702</v>
      </c>
      <c r="D723" s="671" t="s">
        <v>668</v>
      </c>
      <c r="E723" s="2028"/>
      <c r="F723" s="2029"/>
    </row>
    <row r="724" spans="1:6" ht="15.75" customHeight="1" thickBot="1" x14ac:dyDescent="0.3">
      <c r="A724" s="186"/>
      <c r="B724" s="585" t="s">
        <v>666</v>
      </c>
      <c r="C724" s="1958" t="s">
        <v>1702</v>
      </c>
      <c r="D724" s="1960"/>
      <c r="E724" s="1960"/>
      <c r="F724" s="2021"/>
    </row>
    <row r="725" spans="1:6" ht="15.75" customHeight="1" thickBot="1" x14ac:dyDescent="0.3">
      <c r="A725" s="186"/>
      <c r="B725" s="585" t="s">
        <v>50</v>
      </c>
      <c r="C725" s="1962" t="s">
        <v>1683</v>
      </c>
      <c r="D725" s="1963"/>
      <c r="E725" s="1963"/>
      <c r="F725" s="2019"/>
    </row>
    <row r="726" spans="1:6" ht="15.75" customHeight="1" x14ac:dyDescent="0.25">
      <c r="A726" s="186"/>
      <c r="B726" s="2014"/>
      <c r="C726" s="213">
        <v>2026</v>
      </c>
      <c r="D726" s="213">
        <v>2027</v>
      </c>
      <c r="E726" s="213">
        <v>2028</v>
      </c>
      <c r="F726" s="583">
        <v>2029</v>
      </c>
    </row>
    <row r="727" spans="1:6" ht="15.75" customHeight="1" thickBot="1" x14ac:dyDescent="0.3">
      <c r="A727" s="186"/>
      <c r="B727" s="2015"/>
      <c r="C727" s="211" t="s">
        <v>17</v>
      </c>
      <c r="D727" s="211" t="s">
        <v>18</v>
      </c>
      <c r="E727" s="211" t="s">
        <v>18</v>
      </c>
      <c r="F727" s="582" t="s">
        <v>18</v>
      </c>
    </row>
    <row r="728" spans="1:6" ht="15.75" customHeight="1" thickBot="1" x14ac:dyDescent="0.3">
      <c r="A728" s="186"/>
      <c r="B728" s="585" t="s">
        <v>52</v>
      </c>
      <c r="C728" s="215">
        <v>1</v>
      </c>
      <c r="D728" s="212">
        <v>1</v>
      </c>
      <c r="E728" s="212">
        <v>1</v>
      </c>
      <c r="F728" s="591">
        <v>1</v>
      </c>
    </row>
    <row r="729" spans="1:6" ht="15.75" customHeight="1" thickBot="1" x14ac:dyDescent="0.3">
      <c r="A729" s="186"/>
      <c r="B729" s="585" t="s">
        <v>664</v>
      </c>
      <c r="C729" s="537">
        <f>C747</f>
        <v>0</v>
      </c>
      <c r="D729" s="537">
        <f>D747</f>
        <v>0</v>
      </c>
      <c r="E729" s="537">
        <f>E747</f>
        <v>150000</v>
      </c>
      <c r="F729" s="586">
        <f>F743</f>
        <v>350000</v>
      </c>
    </row>
    <row r="730" spans="1:6" ht="15.75" customHeight="1" thickBot="1" x14ac:dyDescent="0.3">
      <c r="A730" s="186"/>
      <c r="B730" s="585" t="s">
        <v>663</v>
      </c>
      <c r="C730" s="537">
        <f>C729/C728</f>
        <v>0</v>
      </c>
      <c r="D730" s="537">
        <f>D729/D728</f>
        <v>0</v>
      </c>
      <c r="E730" s="537">
        <f>E729/E728</f>
        <v>150000</v>
      </c>
      <c r="F730" s="537">
        <f>F729/F728</f>
        <v>350000</v>
      </c>
    </row>
    <row r="731" spans="1:6" ht="15.75" customHeight="1" thickBot="1" x14ac:dyDescent="0.3">
      <c r="A731" s="186"/>
      <c r="B731" s="585" t="s">
        <v>662</v>
      </c>
      <c r="C731" s="212" t="s">
        <v>688</v>
      </c>
      <c r="D731" s="214">
        <f t="shared" ref="D731:F733" si="25">D728/C728-1</f>
        <v>0</v>
      </c>
      <c r="E731" s="214">
        <f t="shared" si="25"/>
        <v>0</v>
      </c>
      <c r="F731" s="584">
        <f t="shared" si="25"/>
        <v>0</v>
      </c>
    </row>
    <row r="732" spans="1:6" ht="15.75" customHeight="1" thickBot="1" x14ac:dyDescent="0.3">
      <c r="A732" s="186"/>
      <c r="B732" s="585" t="s">
        <v>661</v>
      </c>
      <c r="C732" s="212" t="s">
        <v>688</v>
      </c>
      <c r="D732" s="214">
        <v>0</v>
      </c>
      <c r="E732" s="214">
        <v>0</v>
      </c>
      <c r="F732" s="584">
        <f t="shared" si="25"/>
        <v>1.3333333333333335</v>
      </c>
    </row>
    <row r="733" spans="1:6" ht="15.75" customHeight="1" thickBot="1" x14ac:dyDescent="0.3">
      <c r="A733" s="186"/>
      <c r="B733" s="585" t="s">
        <v>68</v>
      </c>
      <c r="C733" s="212" t="s">
        <v>688</v>
      </c>
      <c r="D733" s="214">
        <v>0</v>
      </c>
      <c r="E733" s="214">
        <v>0</v>
      </c>
      <c r="F733" s="584">
        <f t="shared" si="25"/>
        <v>1.3333333333333335</v>
      </c>
    </row>
    <row r="734" spans="1:6" ht="15.75" customHeight="1" thickBot="1" x14ac:dyDescent="0.3">
      <c r="A734" s="186"/>
      <c r="B734" s="2022" t="s">
        <v>1701</v>
      </c>
      <c r="C734" s="1966"/>
      <c r="D734" s="1966"/>
      <c r="E734" s="1966"/>
      <c r="F734" s="2023"/>
    </row>
    <row r="735" spans="1:6" ht="15.75" customHeight="1" x14ac:dyDescent="0.25">
      <c r="A735" s="186"/>
      <c r="B735" s="2014"/>
      <c r="C735" s="213">
        <v>2026</v>
      </c>
      <c r="D735" s="213">
        <v>2027</v>
      </c>
      <c r="E735" s="213">
        <v>2028</v>
      </c>
      <c r="F735" s="583">
        <v>2029</v>
      </c>
    </row>
    <row r="736" spans="1:6" ht="15.75" customHeight="1" thickBot="1" x14ac:dyDescent="0.3">
      <c r="A736" s="186"/>
      <c r="B736" s="2015"/>
      <c r="C736" s="211" t="s">
        <v>17</v>
      </c>
      <c r="D736" s="211" t="s">
        <v>18</v>
      </c>
      <c r="E736" s="211" t="s">
        <v>18</v>
      </c>
      <c r="F736" s="582" t="s">
        <v>18</v>
      </c>
    </row>
    <row r="737" spans="1:6" ht="15.75" customHeight="1" thickBot="1" x14ac:dyDescent="0.3">
      <c r="A737" s="186"/>
      <c r="B737" s="576" t="s">
        <v>679</v>
      </c>
      <c r="C737" s="210">
        <f>C738+C739+C740+C741</f>
        <v>0</v>
      </c>
      <c r="D737" s="210">
        <f>D738+D739+D740+D741</f>
        <v>0</v>
      </c>
      <c r="E737" s="210">
        <f>E738+E739+E740+E741</f>
        <v>0</v>
      </c>
      <c r="F737" s="571">
        <f>F738+F739+F740+F741</f>
        <v>0</v>
      </c>
    </row>
    <row r="738" spans="1:6" ht="15.75" customHeight="1" thickBot="1" x14ac:dyDescent="0.3">
      <c r="A738" s="186"/>
      <c r="B738" s="572" t="s">
        <v>643</v>
      </c>
      <c r="C738" s="210"/>
      <c r="D738" s="210"/>
      <c r="E738" s="210"/>
      <c r="F738" s="571"/>
    </row>
    <row r="739" spans="1:6" ht="15.75" customHeight="1" thickBot="1" x14ac:dyDescent="0.3">
      <c r="A739" s="186"/>
      <c r="B739" s="572" t="s">
        <v>657</v>
      </c>
      <c r="C739" s="210"/>
      <c r="D739" s="210"/>
      <c r="E739" s="210"/>
      <c r="F739" s="571"/>
    </row>
    <row r="740" spans="1:6" ht="15.75" customHeight="1" thickBot="1" x14ac:dyDescent="0.3">
      <c r="A740" s="186"/>
      <c r="B740" s="572" t="s">
        <v>641</v>
      </c>
      <c r="C740" s="210"/>
      <c r="D740" s="210"/>
      <c r="E740" s="210"/>
      <c r="F740" s="571"/>
    </row>
    <row r="741" spans="1:6" ht="15.75" customHeight="1" thickBot="1" x14ac:dyDescent="0.3">
      <c r="A741" s="186"/>
      <c r="B741" s="572" t="s">
        <v>640</v>
      </c>
      <c r="C741" s="210"/>
      <c r="D741" s="210"/>
      <c r="E741" s="210"/>
      <c r="F741" s="571"/>
    </row>
    <row r="742" spans="1:6" ht="15.75" customHeight="1" thickBot="1" x14ac:dyDescent="0.3">
      <c r="A742" s="186"/>
      <c r="B742" s="576" t="s">
        <v>678</v>
      </c>
      <c r="C742" s="209">
        <f>C743+C744+C745+C746</f>
        <v>0</v>
      </c>
      <c r="D742" s="209">
        <f>D743+D744+D745+D746</f>
        <v>0</v>
      </c>
      <c r="E742" s="209">
        <f>E743+E744+E745+E746</f>
        <v>150000</v>
      </c>
      <c r="F742" s="577">
        <f>F743+F744+F745+F746</f>
        <v>350000</v>
      </c>
    </row>
    <row r="743" spans="1:6" ht="15.75" customHeight="1" thickBot="1" x14ac:dyDescent="0.3">
      <c r="A743" s="186"/>
      <c r="B743" s="572" t="s">
        <v>643</v>
      </c>
      <c r="C743" s="537"/>
      <c r="D743" s="537"/>
      <c r="E743" s="537">
        <v>150000</v>
      </c>
      <c r="F743" s="571">
        <v>350000</v>
      </c>
    </row>
    <row r="744" spans="1:6" ht="15.75" customHeight="1" thickBot="1" x14ac:dyDescent="0.3">
      <c r="A744" s="186"/>
      <c r="B744" s="572" t="s">
        <v>657</v>
      </c>
      <c r="C744" s="209"/>
      <c r="D744" s="210"/>
      <c r="E744" s="210"/>
      <c r="F744" s="571"/>
    </row>
    <row r="745" spans="1:6" ht="15.75" customHeight="1" thickBot="1" x14ac:dyDescent="0.3">
      <c r="A745" s="186"/>
      <c r="B745" s="572" t="s">
        <v>641</v>
      </c>
      <c r="C745" s="209"/>
      <c r="D745" s="210"/>
      <c r="E745" s="210"/>
      <c r="F745" s="571"/>
    </row>
    <row r="746" spans="1:6" ht="15.75" customHeight="1" thickBot="1" x14ac:dyDescent="0.3">
      <c r="A746" s="186"/>
      <c r="B746" s="572" t="s">
        <v>640</v>
      </c>
      <c r="C746" s="209"/>
      <c r="D746" s="210"/>
      <c r="E746" s="210"/>
      <c r="F746" s="571"/>
    </row>
    <row r="747" spans="1:6" ht="15.75" customHeight="1" thickBot="1" x14ac:dyDescent="0.3">
      <c r="A747" s="186"/>
      <c r="B747" s="581" t="s">
        <v>1700</v>
      </c>
      <c r="C747" s="209">
        <f>C737+C742</f>
        <v>0</v>
      </c>
      <c r="D747" s="209">
        <f>D737+D742</f>
        <v>0</v>
      </c>
      <c r="E747" s="209">
        <f>E737+E742</f>
        <v>150000</v>
      </c>
      <c r="F747" s="577">
        <f>F737+F742</f>
        <v>350000</v>
      </c>
    </row>
    <row r="748" spans="1:6" ht="62.25" customHeight="1" thickBot="1" x14ac:dyDescent="0.3">
      <c r="A748" s="186"/>
      <c r="B748" s="589" t="s">
        <v>1586</v>
      </c>
      <c r="C748" s="673" t="s">
        <v>1699</v>
      </c>
      <c r="D748" s="671" t="s">
        <v>668</v>
      </c>
      <c r="E748" s="2028"/>
      <c r="F748" s="2029"/>
    </row>
    <row r="749" spans="1:6" ht="15.75" customHeight="1" thickBot="1" x14ac:dyDescent="0.3">
      <c r="A749" s="186"/>
      <c r="B749" s="585" t="s">
        <v>666</v>
      </c>
      <c r="C749" s="1958" t="s">
        <v>1699</v>
      </c>
      <c r="D749" s="1960"/>
      <c r="E749" s="1960"/>
      <c r="F749" s="2021"/>
    </row>
    <row r="750" spans="1:6" ht="15.75" customHeight="1" thickBot="1" x14ac:dyDescent="0.3">
      <c r="A750" s="186"/>
      <c r="B750" s="585" t="s">
        <v>50</v>
      </c>
      <c r="C750" s="1962" t="s">
        <v>1683</v>
      </c>
      <c r="D750" s="1963"/>
      <c r="E750" s="1963"/>
      <c r="F750" s="2019"/>
    </row>
    <row r="751" spans="1:6" ht="15.75" customHeight="1" x14ac:dyDescent="0.25">
      <c r="A751" s="186"/>
      <c r="B751" s="2014"/>
      <c r="C751" s="213">
        <v>2026</v>
      </c>
      <c r="D751" s="213">
        <v>2027</v>
      </c>
      <c r="E751" s="213">
        <v>2028</v>
      </c>
      <c r="F751" s="583">
        <v>2029</v>
      </c>
    </row>
    <row r="752" spans="1:6" ht="15.75" customHeight="1" thickBot="1" x14ac:dyDescent="0.3">
      <c r="A752" s="186"/>
      <c r="B752" s="2015"/>
      <c r="C752" s="211" t="s">
        <v>17</v>
      </c>
      <c r="D752" s="211" t="s">
        <v>18</v>
      </c>
      <c r="E752" s="211" t="s">
        <v>18</v>
      </c>
      <c r="F752" s="582" t="s">
        <v>18</v>
      </c>
    </row>
    <row r="753" spans="1:6" ht="15.75" customHeight="1" thickBot="1" x14ac:dyDescent="0.3">
      <c r="A753" s="186"/>
      <c r="B753" s="585" t="s">
        <v>52</v>
      </c>
      <c r="C753" s="215">
        <v>1</v>
      </c>
      <c r="D753" s="212">
        <v>1</v>
      </c>
      <c r="E753" s="212">
        <v>1</v>
      </c>
      <c r="F753" s="591">
        <v>1</v>
      </c>
    </row>
    <row r="754" spans="1:6" ht="15.75" customHeight="1" thickBot="1" x14ac:dyDescent="0.3">
      <c r="A754" s="186"/>
      <c r="B754" s="585" t="s">
        <v>664</v>
      </c>
      <c r="C754" s="537">
        <f>C772</f>
        <v>0</v>
      </c>
      <c r="D754" s="537">
        <f>D772</f>
        <v>0</v>
      </c>
      <c r="E754" s="537">
        <f>E772</f>
        <v>0</v>
      </c>
      <c r="F754" s="586">
        <f>F768</f>
        <v>75000</v>
      </c>
    </row>
    <row r="755" spans="1:6" ht="15.75" customHeight="1" thickBot="1" x14ac:dyDescent="0.3">
      <c r="A755" s="186"/>
      <c r="B755" s="585" t="s">
        <v>663</v>
      </c>
      <c r="C755" s="537">
        <f>C754/C753</f>
        <v>0</v>
      </c>
      <c r="D755" s="537">
        <f>D754/D753</f>
        <v>0</v>
      </c>
      <c r="E755" s="537">
        <f>E754/E753</f>
        <v>0</v>
      </c>
      <c r="F755" s="537">
        <f>F754/F753</f>
        <v>75000</v>
      </c>
    </row>
    <row r="756" spans="1:6" ht="15.75" customHeight="1" thickBot="1" x14ac:dyDescent="0.3">
      <c r="A756" s="186"/>
      <c r="B756" s="585" t="s">
        <v>662</v>
      </c>
      <c r="C756" s="212" t="s">
        <v>688</v>
      </c>
      <c r="D756" s="214">
        <f t="shared" ref="D756:F756" si="26">D753/C753-1</f>
        <v>0</v>
      </c>
      <c r="E756" s="214">
        <f t="shared" si="26"/>
        <v>0</v>
      </c>
      <c r="F756" s="584">
        <f t="shared" si="26"/>
        <v>0</v>
      </c>
    </row>
    <row r="757" spans="1:6" ht="15.75" customHeight="1" thickBot="1" x14ac:dyDescent="0.3">
      <c r="A757" s="186"/>
      <c r="B757" s="585" t="s">
        <v>661</v>
      </c>
      <c r="C757" s="212" t="s">
        <v>688</v>
      </c>
      <c r="D757" s="214">
        <v>0</v>
      </c>
      <c r="E757" s="214">
        <v>0</v>
      </c>
      <c r="F757" s="584">
        <v>0</v>
      </c>
    </row>
    <row r="758" spans="1:6" ht="15.75" customHeight="1" thickBot="1" x14ac:dyDescent="0.3">
      <c r="A758" s="186"/>
      <c r="B758" s="585" t="s">
        <v>68</v>
      </c>
      <c r="C758" s="212" t="s">
        <v>688</v>
      </c>
      <c r="D758" s="214">
        <v>0</v>
      </c>
      <c r="E758" s="214">
        <v>0</v>
      </c>
      <c r="F758" s="584">
        <v>0</v>
      </c>
    </row>
    <row r="759" spans="1:6" ht="15.75" customHeight="1" thickBot="1" x14ac:dyDescent="0.3">
      <c r="A759" s="186"/>
      <c r="B759" s="2022" t="s">
        <v>1584</v>
      </c>
      <c r="C759" s="1966"/>
      <c r="D759" s="1966"/>
      <c r="E759" s="1966"/>
      <c r="F759" s="2023"/>
    </row>
    <row r="760" spans="1:6" ht="15.75" customHeight="1" x14ac:dyDescent="0.25">
      <c r="A760" s="186"/>
      <c r="B760" s="2014"/>
      <c r="C760" s="213">
        <v>2026</v>
      </c>
      <c r="D760" s="213">
        <v>2027</v>
      </c>
      <c r="E760" s="213">
        <v>2028</v>
      </c>
      <c r="F760" s="583">
        <v>2029</v>
      </c>
    </row>
    <row r="761" spans="1:6" ht="15.75" customHeight="1" thickBot="1" x14ac:dyDescent="0.3">
      <c r="A761" s="186"/>
      <c r="B761" s="2015"/>
      <c r="C761" s="211" t="s">
        <v>17</v>
      </c>
      <c r="D761" s="211" t="s">
        <v>18</v>
      </c>
      <c r="E761" s="211" t="s">
        <v>18</v>
      </c>
      <c r="F761" s="582" t="s">
        <v>18</v>
      </c>
    </row>
    <row r="762" spans="1:6" ht="15.75" customHeight="1" thickBot="1" x14ac:dyDescent="0.3">
      <c r="A762" s="186"/>
      <c r="B762" s="576" t="s">
        <v>679</v>
      </c>
      <c r="C762" s="210">
        <f>C763+C764+C765+C766</f>
        <v>0</v>
      </c>
      <c r="D762" s="210">
        <f>D763+D764+D765+D766</f>
        <v>0</v>
      </c>
      <c r="E762" s="210">
        <f>E763+E764+E765+E766</f>
        <v>0</v>
      </c>
      <c r="F762" s="571">
        <f>F763+F764+F765+F766</f>
        <v>0</v>
      </c>
    </row>
    <row r="763" spans="1:6" ht="15.75" customHeight="1" thickBot="1" x14ac:dyDescent="0.3">
      <c r="A763" s="186"/>
      <c r="B763" s="572" t="s">
        <v>643</v>
      </c>
      <c r="C763" s="210"/>
      <c r="D763" s="210"/>
      <c r="E763" s="210"/>
      <c r="F763" s="571"/>
    </row>
    <row r="764" spans="1:6" ht="15.75" customHeight="1" thickBot="1" x14ac:dyDescent="0.3">
      <c r="A764" s="186"/>
      <c r="B764" s="572" t="s">
        <v>657</v>
      </c>
      <c r="C764" s="210"/>
      <c r="D764" s="210"/>
      <c r="E764" s="210"/>
      <c r="F764" s="571"/>
    </row>
    <row r="765" spans="1:6" ht="15.75" customHeight="1" thickBot="1" x14ac:dyDescent="0.3">
      <c r="A765" s="186"/>
      <c r="B765" s="572" t="s">
        <v>641</v>
      </c>
      <c r="C765" s="210"/>
      <c r="D765" s="210"/>
      <c r="E765" s="210"/>
      <c r="F765" s="571"/>
    </row>
    <row r="766" spans="1:6" ht="15.75" customHeight="1" thickBot="1" x14ac:dyDescent="0.3">
      <c r="A766" s="186"/>
      <c r="B766" s="572" t="s">
        <v>640</v>
      </c>
      <c r="C766" s="210"/>
      <c r="D766" s="210"/>
      <c r="E766" s="210"/>
      <c r="F766" s="571"/>
    </row>
    <row r="767" spans="1:6" ht="15.75" customHeight="1" thickBot="1" x14ac:dyDescent="0.3">
      <c r="A767" s="186"/>
      <c r="B767" s="576" t="s">
        <v>678</v>
      </c>
      <c r="C767" s="209">
        <f>C768+C769+C770+C771</f>
        <v>0</v>
      </c>
      <c r="D767" s="209">
        <f>D768+D769+D770+D771</f>
        <v>0</v>
      </c>
      <c r="E767" s="209">
        <f>E768+E769+E770+E771</f>
        <v>0</v>
      </c>
      <c r="F767" s="577">
        <f>F768+F769+F770+F771</f>
        <v>75000</v>
      </c>
    </row>
    <row r="768" spans="1:6" ht="15.75" customHeight="1" thickBot="1" x14ac:dyDescent="0.3">
      <c r="A768" s="186"/>
      <c r="B768" s="572" t="s">
        <v>643</v>
      </c>
      <c r="C768" s="537"/>
      <c r="D768" s="537"/>
      <c r="E768" s="537"/>
      <c r="F768" s="571">
        <v>75000</v>
      </c>
    </row>
    <row r="769" spans="1:6" ht="15.75" customHeight="1" thickBot="1" x14ac:dyDescent="0.3">
      <c r="A769" s="186"/>
      <c r="B769" s="572" t="s">
        <v>657</v>
      </c>
      <c r="C769" s="209"/>
      <c r="D769" s="210"/>
      <c r="E769" s="210"/>
      <c r="F769" s="571"/>
    </row>
    <row r="770" spans="1:6" ht="15.75" customHeight="1" thickBot="1" x14ac:dyDescent="0.3">
      <c r="A770" s="186"/>
      <c r="B770" s="572" t="s">
        <v>641</v>
      </c>
      <c r="C770" s="209"/>
      <c r="D770" s="210"/>
      <c r="E770" s="210"/>
      <c r="F770" s="571"/>
    </row>
    <row r="771" spans="1:6" ht="15.75" customHeight="1" thickBot="1" x14ac:dyDescent="0.3">
      <c r="A771" s="186"/>
      <c r="B771" s="572" t="s">
        <v>640</v>
      </c>
      <c r="C771" s="209"/>
      <c r="D771" s="210"/>
      <c r="E771" s="210"/>
      <c r="F771" s="571"/>
    </row>
    <row r="772" spans="1:6" ht="15.75" customHeight="1" thickBot="1" x14ac:dyDescent="0.3">
      <c r="A772" s="186"/>
      <c r="B772" s="581" t="s">
        <v>1698</v>
      </c>
      <c r="C772" s="209">
        <f>C762+C767</f>
        <v>0</v>
      </c>
      <c r="D772" s="209">
        <f>D762+D767</f>
        <v>0</v>
      </c>
      <c r="E772" s="209">
        <f>E762+E767</f>
        <v>0</v>
      </c>
      <c r="F772" s="577">
        <f>F762+F767</f>
        <v>75000</v>
      </c>
    </row>
    <row r="773" spans="1:6" ht="75" customHeight="1" thickBot="1" x14ac:dyDescent="0.3">
      <c r="A773" s="186"/>
      <c r="B773" s="589" t="s">
        <v>1697</v>
      </c>
      <c r="C773" s="649" t="s">
        <v>1696</v>
      </c>
      <c r="D773" s="671" t="s">
        <v>668</v>
      </c>
      <c r="E773" s="2028"/>
      <c r="F773" s="2029"/>
    </row>
    <row r="774" spans="1:6" ht="15.75" customHeight="1" thickBot="1" x14ac:dyDescent="0.3">
      <c r="A774" s="186"/>
      <c r="B774" s="585" t="s">
        <v>666</v>
      </c>
      <c r="C774" s="1958" t="s">
        <v>1696</v>
      </c>
      <c r="D774" s="1960"/>
      <c r="E774" s="1960"/>
      <c r="F774" s="2021"/>
    </row>
    <row r="775" spans="1:6" ht="15.75" customHeight="1" thickBot="1" x14ac:dyDescent="0.3">
      <c r="A775" s="186"/>
      <c r="B775" s="585" t="s">
        <v>50</v>
      </c>
      <c r="C775" s="1962" t="s">
        <v>1683</v>
      </c>
      <c r="D775" s="1963"/>
      <c r="E775" s="1963"/>
      <c r="F775" s="2019"/>
    </row>
    <row r="776" spans="1:6" ht="15.75" customHeight="1" x14ac:dyDescent="0.25">
      <c r="A776" s="186"/>
      <c r="B776" s="2014"/>
      <c r="C776" s="213">
        <v>2026</v>
      </c>
      <c r="D776" s="213">
        <v>2027</v>
      </c>
      <c r="E776" s="213">
        <v>2028</v>
      </c>
      <c r="F776" s="583">
        <v>2029</v>
      </c>
    </row>
    <row r="777" spans="1:6" ht="15.75" customHeight="1" thickBot="1" x14ac:dyDescent="0.3">
      <c r="A777" s="186"/>
      <c r="B777" s="2015"/>
      <c r="C777" s="211" t="s">
        <v>17</v>
      </c>
      <c r="D777" s="211" t="s">
        <v>18</v>
      </c>
      <c r="E777" s="211" t="s">
        <v>18</v>
      </c>
      <c r="F777" s="582" t="s">
        <v>18</v>
      </c>
    </row>
    <row r="778" spans="1:6" ht="15.75" customHeight="1" thickBot="1" x14ac:dyDescent="0.3">
      <c r="A778" s="186"/>
      <c r="B778" s="585" t="s">
        <v>52</v>
      </c>
      <c r="C778" s="215">
        <v>1</v>
      </c>
      <c r="D778" s="212">
        <v>1</v>
      </c>
      <c r="E778" s="212">
        <v>1</v>
      </c>
      <c r="F778" s="591">
        <v>1</v>
      </c>
    </row>
    <row r="779" spans="1:6" ht="15.75" customHeight="1" thickBot="1" x14ac:dyDescent="0.3">
      <c r="A779" s="186"/>
      <c r="B779" s="585" t="s">
        <v>664</v>
      </c>
      <c r="C779" s="537">
        <f>C797</f>
        <v>0</v>
      </c>
      <c r="D779" s="537">
        <f>D797</f>
        <v>0</v>
      </c>
      <c r="E779" s="537">
        <f>E797</f>
        <v>43200</v>
      </c>
      <c r="F779" s="586">
        <f>F793</f>
        <v>100800</v>
      </c>
    </row>
    <row r="780" spans="1:6" ht="15.75" customHeight="1" thickBot="1" x14ac:dyDescent="0.3">
      <c r="A780" s="186"/>
      <c r="B780" s="585" t="s">
        <v>663</v>
      </c>
      <c r="C780" s="537">
        <f>C779/C778</f>
        <v>0</v>
      </c>
      <c r="D780" s="537">
        <f>D779/D778</f>
        <v>0</v>
      </c>
      <c r="E780" s="537">
        <f>E779/E778</f>
        <v>43200</v>
      </c>
      <c r="F780" s="537">
        <f>F779/F778</f>
        <v>100800</v>
      </c>
    </row>
    <row r="781" spans="1:6" ht="15.75" customHeight="1" thickBot="1" x14ac:dyDescent="0.3">
      <c r="A781" s="186"/>
      <c r="B781" s="585" t="s">
        <v>662</v>
      </c>
      <c r="C781" s="212" t="s">
        <v>688</v>
      </c>
      <c r="D781" s="214">
        <f t="shared" ref="D781:F783" si="27">D778/C778-1</f>
        <v>0</v>
      </c>
      <c r="E781" s="214">
        <f t="shared" si="27"/>
        <v>0</v>
      </c>
      <c r="F781" s="584">
        <f t="shared" si="27"/>
        <v>0</v>
      </c>
    </row>
    <row r="782" spans="1:6" ht="15.75" customHeight="1" thickBot="1" x14ac:dyDescent="0.3">
      <c r="A782" s="186"/>
      <c r="B782" s="585" t="s">
        <v>661</v>
      </c>
      <c r="C782" s="212" t="s">
        <v>688</v>
      </c>
      <c r="D782" s="214">
        <v>0</v>
      </c>
      <c r="E782" s="214">
        <v>0</v>
      </c>
      <c r="F782" s="584">
        <f t="shared" si="27"/>
        <v>1.3333333333333335</v>
      </c>
    </row>
    <row r="783" spans="1:6" ht="15.75" customHeight="1" thickBot="1" x14ac:dyDescent="0.3">
      <c r="A783" s="186"/>
      <c r="B783" s="585" t="s">
        <v>68</v>
      </c>
      <c r="C783" s="212" t="s">
        <v>688</v>
      </c>
      <c r="D783" s="214">
        <v>0</v>
      </c>
      <c r="E783" s="214">
        <v>0</v>
      </c>
      <c r="F783" s="584">
        <f t="shared" si="27"/>
        <v>1.3333333333333335</v>
      </c>
    </row>
    <row r="784" spans="1:6" ht="15.75" customHeight="1" thickBot="1" x14ac:dyDescent="0.3">
      <c r="A784" s="186"/>
      <c r="B784" s="2022" t="s">
        <v>1695</v>
      </c>
      <c r="C784" s="1966"/>
      <c r="D784" s="1966"/>
      <c r="E784" s="1966"/>
      <c r="F784" s="2023"/>
    </row>
    <row r="785" spans="1:6" ht="15.75" customHeight="1" x14ac:dyDescent="0.25">
      <c r="A785" s="186"/>
      <c r="B785" s="2014"/>
      <c r="C785" s="213">
        <v>2026</v>
      </c>
      <c r="D785" s="213">
        <v>2027</v>
      </c>
      <c r="E785" s="213">
        <v>2028</v>
      </c>
      <c r="F785" s="583">
        <v>2029</v>
      </c>
    </row>
    <row r="786" spans="1:6" ht="15.75" customHeight="1" thickBot="1" x14ac:dyDescent="0.3">
      <c r="A786" s="186"/>
      <c r="B786" s="2015"/>
      <c r="C786" s="211" t="s">
        <v>17</v>
      </c>
      <c r="D786" s="211" t="s">
        <v>18</v>
      </c>
      <c r="E786" s="211" t="s">
        <v>18</v>
      </c>
      <c r="F786" s="582" t="s">
        <v>18</v>
      </c>
    </row>
    <row r="787" spans="1:6" ht="15.75" customHeight="1" thickBot="1" x14ac:dyDescent="0.3">
      <c r="A787" s="186"/>
      <c r="B787" s="576" t="s">
        <v>679</v>
      </c>
      <c r="C787" s="210">
        <f>C788+C789+C790+C791</f>
        <v>0</v>
      </c>
      <c r="D787" s="210">
        <f>D788+D789+D790+D791</f>
        <v>0</v>
      </c>
      <c r="E787" s="210">
        <f>E788+E789+E790+E791</f>
        <v>0</v>
      </c>
      <c r="F787" s="571">
        <f>F788+F789+F790+F791</f>
        <v>0</v>
      </c>
    </row>
    <row r="788" spans="1:6" ht="15.75" customHeight="1" thickBot="1" x14ac:dyDescent="0.3">
      <c r="A788" s="186"/>
      <c r="B788" s="572" t="s">
        <v>643</v>
      </c>
      <c r="C788" s="210"/>
      <c r="D788" s="210"/>
      <c r="E788" s="210"/>
      <c r="F788" s="571"/>
    </row>
    <row r="789" spans="1:6" ht="15.75" customHeight="1" thickBot="1" x14ac:dyDescent="0.3">
      <c r="A789" s="186"/>
      <c r="B789" s="572" t="s">
        <v>657</v>
      </c>
      <c r="C789" s="210"/>
      <c r="D789" s="210"/>
      <c r="E789" s="210"/>
      <c r="F789" s="571"/>
    </row>
    <row r="790" spans="1:6" ht="15.75" customHeight="1" thickBot="1" x14ac:dyDescent="0.3">
      <c r="A790" s="186"/>
      <c r="B790" s="572" t="s">
        <v>641</v>
      </c>
      <c r="C790" s="210"/>
      <c r="D790" s="210"/>
      <c r="E790" s="210"/>
      <c r="F790" s="571"/>
    </row>
    <row r="791" spans="1:6" ht="15.75" customHeight="1" thickBot="1" x14ac:dyDescent="0.3">
      <c r="A791" s="186"/>
      <c r="B791" s="572" t="s">
        <v>640</v>
      </c>
      <c r="C791" s="210"/>
      <c r="D791" s="210"/>
      <c r="E791" s="210"/>
      <c r="F791" s="571"/>
    </row>
    <row r="792" spans="1:6" ht="15.75" customHeight="1" thickBot="1" x14ac:dyDescent="0.3">
      <c r="A792" s="186"/>
      <c r="B792" s="576" t="s">
        <v>678</v>
      </c>
      <c r="C792" s="209">
        <f>C793+C794+C795+C796</f>
        <v>0</v>
      </c>
      <c r="D792" s="209">
        <f>D793+D794+D795+D796</f>
        <v>0</v>
      </c>
      <c r="E792" s="209">
        <f>E793+E794+E795+E796</f>
        <v>43200</v>
      </c>
      <c r="F792" s="577">
        <f>F793+F794+F795+F796</f>
        <v>100800</v>
      </c>
    </row>
    <row r="793" spans="1:6" ht="15.75" customHeight="1" thickBot="1" x14ac:dyDescent="0.3">
      <c r="A793" s="186"/>
      <c r="B793" s="572" t="s">
        <v>643</v>
      </c>
      <c r="C793" s="537"/>
      <c r="D793" s="537"/>
      <c r="E793" s="537">
        <v>43200</v>
      </c>
      <c r="F793" s="571">
        <v>100800</v>
      </c>
    </row>
    <row r="794" spans="1:6" ht="15.75" customHeight="1" thickBot="1" x14ac:dyDescent="0.3">
      <c r="A794" s="186"/>
      <c r="B794" s="572" t="s">
        <v>657</v>
      </c>
      <c r="C794" s="209"/>
      <c r="D794" s="210"/>
      <c r="E794" s="210"/>
      <c r="F794" s="571"/>
    </row>
    <row r="795" spans="1:6" ht="15.75" customHeight="1" thickBot="1" x14ac:dyDescent="0.3">
      <c r="A795" s="186"/>
      <c r="B795" s="572" t="s">
        <v>641</v>
      </c>
      <c r="C795" s="209"/>
      <c r="D795" s="210"/>
      <c r="E795" s="210"/>
      <c r="F795" s="571"/>
    </row>
    <row r="796" spans="1:6" ht="15.75" customHeight="1" thickBot="1" x14ac:dyDescent="0.3">
      <c r="A796" s="186"/>
      <c r="B796" s="572" t="s">
        <v>640</v>
      </c>
      <c r="C796" s="209"/>
      <c r="D796" s="210"/>
      <c r="E796" s="210"/>
      <c r="F796" s="571"/>
    </row>
    <row r="797" spans="1:6" ht="15.75" customHeight="1" thickBot="1" x14ac:dyDescent="0.3">
      <c r="A797" s="186"/>
      <c r="B797" s="581" t="s">
        <v>1694</v>
      </c>
      <c r="C797" s="209">
        <f>C787+C792</f>
        <v>0</v>
      </c>
      <c r="D797" s="209">
        <f>D787+D792</f>
        <v>0</v>
      </c>
      <c r="E797" s="209">
        <f>E787+E792</f>
        <v>43200</v>
      </c>
      <c r="F797" s="577">
        <f>F787+F792</f>
        <v>100800</v>
      </c>
    </row>
    <row r="798" spans="1:6" ht="69.75" customHeight="1" thickBot="1" x14ac:dyDescent="0.3">
      <c r="A798" s="186"/>
      <c r="B798" s="589" t="s">
        <v>1693</v>
      </c>
      <c r="C798" s="649" t="s">
        <v>1692</v>
      </c>
      <c r="D798" s="671" t="s">
        <v>668</v>
      </c>
      <c r="E798" s="2028"/>
      <c r="F798" s="2029"/>
    </row>
    <row r="799" spans="1:6" ht="15.75" customHeight="1" thickBot="1" x14ac:dyDescent="0.3">
      <c r="A799" s="186"/>
      <c r="B799" s="585" t="s">
        <v>666</v>
      </c>
      <c r="C799" s="1958" t="s">
        <v>1692</v>
      </c>
      <c r="D799" s="1960"/>
      <c r="E799" s="1960"/>
      <c r="F799" s="2021"/>
    </row>
    <row r="800" spans="1:6" ht="15.75" customHeight="1" thickBot="1" x14ac:dyDescent="0.3">
      <c r="A800" s="186"/>
      <c r="B800" s="585" t="s">
        <v>50</v>
      </c>
      <c r="C800" s="1962" t="s">
        <v>1683</v>
      </c>
      <c r="D800" s="1963"/>
      <c r="E800" s="1963"/>
      <c r="F800" s="2019"/>
    </row>
    <row r="801" spans="1:6" ht="15.75" customHeight="1" x14ac:dyDescent="0.25">
      <c r="A801" s="186"/>
      <c r="B801" s="2014"/>
      <c r="C801" s="213">
        <v>2026</v>
      </c>
      <c r="D801" s="213">
        <v>2027</v>
      </c>
      <c r="E801" s="213">
        <v>2028</v>
      </c>
      <c r="F801" s="583">
        <v>2029</v>
      </c>
    </row>
    <row r="802" spans="1:6" ht="15.75" customHeight="1" thickBot="1" x14ac:dyDescent="0.3">
      <c r="A802" s="186"/>
      <c r="B802" s="2015"/>
      <c r="C802" s="211" t="s">
        <v>17</v>
      </c>
      <c r="D802" s="211" t="s">
        <v>18</v>
      </c>
      <c r="E802" s="211" t="s">
        <v>18</v>
      </c>
      <c r="F802" s="582" t="s">
        <v>18</v>
      </c>
    </row>
    <row r="803" spans="1:6" ht="15.75" customHeight="1" thickBot="1" x14ac:dyDescent="0.3">
      <c r="A803" s="186"/>
      <c r="B803" s="585" t="s">
        <v>52</v>
      </c>
      <c r="C803" s="215">
        <v>1</v>
      </c>
      <c r="D803" s="212">
        <v>1</v>
      </c>
      <c r="E803" s="212">
        <v>1</v>
      </c>
      <c r="F803" s="591">
        <v>1</v>
      </c>
    </row>
    <row r="804" spans="1:6" ht="15.75" customHeight="1" thickBot="1" x14ac:dyDescent="0.3">
      <c r="A804" s="186"/>
      <c r="B804" s="585" t="s">
        <v>664</v>
      </c>
      <c r="C804" s="537">
        <f>C822</f>
        <v>0</v>
      </c>
      <c r="D804" s="537">
        <f>D822</f>
        <v>0</v>
      </c>
      <c r="E804" s="537">
        <f>E822</f>
        <v>63270</v>
      </c>
      <c r="F804" s="586">
        <f>F818</f>
        <v>147630</v>
      </c>
    </row>
    <row r="805" spans="1:6" ht="15.75" customHeight="1" thickBot="1" x14ac:dyDescent="0.3">
      <c r="A805" s="186"/>
      <c r="B805" s="585" t="s">
        <v>663</v>
      </c>
      <c r="C805" s="537">
        <f>C804/C803</f>
        <v>0</v>
      </c>
      <c r="D805" s="537">
        <f>D804/D803</f>
        <v>0</v>
      </c>
      <c r="E805" s="537">
        <f>E804/E803</f>
        <v>63270</v>
      </c>
      <c r="F805" s="537">
        <f>F804/F803</f>
        <v>147630</v>
      </c>
    </row>
    <row r="806" spans="1:6" ht="15.75" customHeight="1" thickBot="1" x14ac:dyDescent="0.3">
      <c r="A806" s="186"/>
      <c r="B806" s="585" t="s">
        <v>662</v>
      </c>
      <c r="C806" s="212" t="s">
        <v>688</v>
      </c>
      <c r="D806" s="214">
        <f t="shared" ref="D806:F808" si="28">D803/C803-1</f>
        <v>0</v>
      </c>
      <c r="E806" s="214">
        <f t="shared" si="28"/>
        <v>0</v>
      </c>
      <c r="F806" s="584">
        <f t="shared" si="28"/>
        <v>0</v>
      </c>
    </row>
    <row r="807" spans="1:6" ht="15.75" customHeight="1" thickBot="1" x14ac:dyDescent="0.3">
      <c r="A807" s="186"/>
      <c r="B807" s="585" t="s">
        <v>661</v>
      </c>
      <c r="C807" s="212" t="s">
        <v>688</v>
      </c>
      <c r="D807" s="214">
        <v>0</v>
      </c>
      <c r="E807" s="214">
        <v>0</v>
      </c>
      <c r="F807" s="584">
        <f t="shared" si="28"/>
        <v>1.3333333333333335</v>
      </c>
    </row>
    <row r="808" spans="1:6" ht="15.75" customHeight="1" thickBot="1" x14ac:dyDescent="0.3">
      <c r="A808" s="186"/>
      <c r="B808" s="585" t="s">
        <v>68</v>
      </c>
      <c r="C808" s="212" t="s">
        <v>688</v>
      </c>
      <c r="D808" s="214">
        <v>0</v>
      </c>
      <c r="E808" s="214">
        <v>0</v>
      </c>
      <c r="F808" s="584">
        <f t="shared" si="28"/>
        <v>1.3333333333333335</v>
      </c>
    </row>
    <row r="809" spans="1:6" ht="15.75" customHeight="1" thickBot="1" x14ac:dyDescent="0.3">
      <c r="A809" s="186"/>
      <c r="B809" s="2022" t="s">
        <v>1691</v>
      </c>
      <c r="C809" s="1966"/>
      <c r="D809" s="1966"/>
      <c r="E809" s="1966"/>
      <c r="F809" s="2023"/>
    </row>
    <row r="810" spans="1:6" ht="15.75" customHeight="1" x14ac:dyDescent="0.25">
      <c r="A810" s="186"/>
      <c r="B810" s="2014"/>
      <c r="C810" s="213">
        <v>2026</v>
      </c>
      <c r="D810" s="213">
        <v>2027</v>
      </c>
      <c r="E810" s="213">
        <v>2028</v>
      </c>
      <c r="F810" s="583">
        <v>2029</v>
      </c>
    </row>
    <row r="811" spans="1:6" ht="15.75" customHeight="1" thickBot="1" x14ac:dyDescent="0.3">
      <c r="A811" s="186"/>
      <c r="B811" s="2015"/>
      <c r="C811" s="211" t="s">
        <v>17</v>
      </c>
      <c r="D811" s="211" t="s">
        <v>18</v>
      </c>
      <c r="E811" s="211" t="s">
        <v>18</v>
      </c>
      <c r="F811" s="582" t="s">
        <v>18</v>
      </c>
    </row>
    <row r="812" spans="1:6" ht="15.75" customHeight="1" thickBot="1" x14ac:dyDescent="0.3">
      <c r="A812" s="186"/>
      <c r="B812" s="576" t="s">
        <v>679</v>
      </c>
      <c r="C812" s="210">
        <f>C813+C814+C815+C816</f>
        <v>0</v>
      </c>
      <c r="D812" s="210">
        <f>D813+D814+D815+D816</f>
        <v>0</v>
      </c>
      <c r="E812" s="210">
        <f>E813+E814+E815+E816</f>
        <v>0</v>
      </c>
      <c r="F812" s="571">
        <f>F813+F814+F815+F816</f>
        <v>0</v>
      </c>
    </row>
    <row r="813" spans="1:6" ht="15.75" customHeight="1" thickBot="1" x14ac:dyDescent="0.3">
      <c r="A813" s="186"/>
      <c r="B813" s="572" t="s">
        <v>643</v>
      </c>
      <c r="C813" s="210"/>
      <c r="D813" s="210"/>
      <c r="E813" s="210"/>
      <c r="F813" s="571"/>
    </row>
    <row r="814" spans="1:6" ht="15.75" customHeight="1" thickBot="1" x14ac:dyDescent="0.3">
      <c r="A814" s="186"/>
      <c r="B814" s="572" t="s">
        <v>657</v>
      </c>
      <c r="C814" s="210"/>
      <c r="D814" s="210"/>
      <c r="E814" s="210"/>
      <c r="F814" s="571"/>
    </row>
    <row r="815" spans="1:6" ht="15.75" customHeight="1" thickBot="1" x14ac:dyDescent="0.3">
      <c r="A815" s="186"/>
      <c r="B815" s="572" t="s">
        <v>641</v>
      </c>
      <c r="C815" s="210"/>
      <c r="D815" s="210"/>
      <c r="E815" s="210"/>
      <c r="F815" s="571"/>
    </row>
    <row r="816" spans="1:6" ht="15.75" customHeight="1" thickBot="1" x14ac:dyDescent="0.3">
      <c r="A816" s="186"/>
      <c r="B816" s="572" t="s">
        <v>640</v>
      </c>
      <c r="C816" s="210"/>
      <c r="D816" s="210"/>
      <c r="E816" s="210"/>
      <c r="F816" s="571"/>
    </row>
    <row r="817" spans="1:6" ht="15.75" customHeight="1" thickBot="1" x14ac:dyDescent="0.3">
      <c r="A817" s="186"/>
      <c r="B817" s="576" t="s">
        <v>678</v>
      </c>
      <c r="C817" s="209">
        <f>C818+C819+C820+C821</f>
        <v>0</v>
      </c>
      <c r="D817" s="209">
        <f>D818+D819+D820+D821</f>
        <v>0</v>
      </c>
      <c r="E817" s="209">
        <f>E818+E819+E820+E821</f>
        <v>63270</v>
      </c>
      <c r="F817" s="577">
        <f>F818+F819+F820+F821</f>
        <v>147630</v>
      </c>
    </row>
    <row r="818" spans="1:6" ht="15.75" customHeight="1" thickBot="1" x14ac:dyDescent="0.3">
      <c r="A818" s="186"/>
      <c r="B818" s="572" t="s">
        <v>643</v>
      </c>
      <c r="C818" s="537"/>
      <c r="D818" s="537"/>
      <c r="E818" s="537">
        <v>63270</v>
      </c>
      <c r="F818" s="571">
        <v>147630</v>
      </c>
    </row>
    <row r="819" spans="1:6" ht="15.75" customHeight="1" thickBot="1" x14ac:dyDescent="0.3">
      <c r="A819" s="186"/>
      <c r="B819" s="572" t="s">
        <v>657</v>
      </c>
      <c r="C819" s="209"/>
      <c r="D819" s="210"/>
      <c r="E819" s="210"/>
      <c r="F819" s="571"/>
    </row>
    <row r="820" spans="1:6" ht="15.75" customHeight="1" thickBot="1" x14ac:dyDescent="0.3">
      <c r="A820" s="186"/>
      <c r="B820" s="572" t="s">
        <v>641</v>
      </c>
      <c r="C820" s="209"/>
      <c r="D820" s="210"/>
      <c r="E820" s="210"/>
      <c r="F820" s="571"/>
    </row>
    <row r="821" spans="1:6" ht="16.5" thickBot="1" x14ac:dyDescent="0.3">
      <c r="A821" s="186"/>
      <c r="B821" s="572" t="s">
        <v>640</v>
      </c>
      <c r="C821" s="209"/>
      <c r="D821" s="210"/>
      <c r="E821" s="210"/>
      <c r="F821" s="571"/>
    </row>
    <row r="822" spans="1:6" ht="16.5" thickBot="1" x14ac:dyDescent="0.3">
      <c r="A822" s="186"/>
      <c r="B822" s="581" t="s">
        <v>1690</v>
      </c>
      <c r="C822" s="209">
        <f>C812+C817</f>
        <v>0</v>
      </c>
      <c r="D822" s="209">
        <f>D812+D817</f>
        <v>0</v>
      </c>
      <c r="E822" s="209">
        <f>E812+E817</f>
        <v>63270</v>
      </c>
      <c r="F822" s="577">
        <f>F812+F817</f>
        <v>147630</v>
      </c>
    </row>
    <row r="823" spans="1:6" ht="48" thickBot="1" x14ac:dyDescent="0.3">
      <c r="A823" s="186"/>
      <c r="B823" s="589" t="s">
        <v>1689</v>
      </c>
      <c r="C823" s="649" t="s">
        <v>1688</v>
      </c>
      <c r="D823" s="671" t="s">
        <v>668</v>
      </c>
      <c r="E823" s="2028"/>
      <c r="F823" s="2029"/>
    </row>
    <row r="824" spans="1:6" ht="16.5" thickBot="1" x14ac:dyDescent="0.3">
      <c r="A824" s="186"/>
      <c r="B824" s="585" t="s">
        <v>666</v>
      </c>
      <c r="C824" s="1958" t="s">
        <v>1688</v>
      </c>
      <c r="D824" s="1960"/>
      <c r="E824" s="1960"/>
      <c r="F824" s="2021"/>
    </row>
    <row r="825" spans="1:6" ht="16.5" thickBot="1" x14ac:dyDescent="0.3">
      <c r="A825" s="186"/>
      <c r="B825" s="585" t="s">
        <v>50</v>
      </c>
      <c r="C825" s="1962" t="s">
        <v>1683</v>
      </c>
      <c r="D825" s="1963"/>
      <c r="E825" s="1963"/>
      <c r="F825" s="2019"/>
    </row>
    <row r="826" spans="1:6" ht="15.75" x14ac:dyDescent="0.25">
      <c r="A826" s="186"/>
      <c r="B826" s="2014"/>
      <c r="C826" s="213">
        <v>2026</v>
      </c>
      <c r="D826" s="213">
        <v>2027</v>
      </c>
      <c r="E826" s="213">
        <v>2028</v>
      </c>
      <c r="F826" s="583">
        <v>2029</v>
      </c>
    </row>
    <row r="827" spans="1:6" ht="16.5" thickBot="1" x14ac:dyDescent="0.3">
      <c r="A827" s="186"/>
      <c r="B827" s="2015"/>
      <c r="C827" s="211" t="s">
        <v>17</v>
      </c>
      <c r="D827" s="211" t="s">
        <v>18</v>
      </c>
      <c r="E827" s="211" t="s">
        <v>18</v>
      </c>
      <c r="F827" s="582" t="s">
        <v>18</v>
      </c>
    </row>
    <row r="828" spans="1:6" ht="16.5" thickBot="1" x14ac:dyDescent="0.3">
      <c r="A828" s="186"/>
      <c r="B828" s="585" t="s">
        <v>52</v>
      </c>
      <c r="C828" s="215">
        <v>1</v>
      </c>
      <c r="D828" s="212">
        <v>1</v>
      </c>
      <c r="E828" s="212">
        <v>1</v>
      </c>
      <c r="F828" s="591">
        <v>1</v>
      </c>
    </row>
    <row r="829" spans="1:6" ht="16.5" thickBot="1" x14ac:dyDescent="0.3">
      <c r="A829" s="186"/>
      <c r="B829" s="585" t="s">
        <v>664</v>
      </c>
      <c r="C829" s="537">
        <f>C847</f>
        <v>0</v>
      </c>
      <c r="D829" s="537">
        <f>D847</f>
        <v>0</v>
      </c>
      <c r="E829" s="537">
        <f>E847</f>
        <v>72000</v>
      </c>
      <c r="F829" s="586">
        <f>F843</f>
        <v>168000</v>
      </c>
    </row>
    <row r="830" spans="1:6" ht="16.5" thickBot="1" x14ac:dyDescent="0.3">
      <c r="A830" s="186"/>
      <c r="B830" s="585" t="s">
        <v>663</v>
      </c>
      <c r="C830" s="537">
        <f>C829/C828</f>
        <v>0</v>
      </c>
      <c r="D830" s="537">
        <f>D829/D828</f>
        <v>0</v>
      </c>
      <c r="E830" s="537">
        <f>E829/E828</f>
        <v>72000</v>
      </c>
      <c r="F830" s="537">
        <f>F829/F828</f>
        <v>168000</v>
      </c>
    </row>
    <row r="831" spans="1:6" ht="16.5" thickBot="1" x14ac:dyDescent="0.3">
      <c r="A831" s="186"/>
      <c r="B831" s="585" t="s">
        <v>662</v>
      </c>
      <c r="C831" s="212" t="s">
        <v>688</v>
      </c>
      <c r="D831" s="214">
        <f t="shared" ref="D831:F833" si="29">D828/C828-1</f>
        <v>0</v>
      </c>
      <c r="E831" s="214">
        <f t="shared" si="29"/>
        <v>0</v>
      </c>
      <c r="F831" s="584">
        <f t="shared" si="29"/>
        <v>0</v>
      </c>
    </row>
    <row r="832" spans="1:6" ht="16.5" thickBot="1" x14ac:dyDescent="0.3">
      <c r="A832" s="186"/>
      <c r="B832" s="585" t="s">
        <v>661</v>
      </c>
      <c r="C832" s="212" t="s">
        <v>688</v>
      </c>
      <c r="D832" s="214">
        <v>0</v>
      </c>
      <c r="E832" s="214">
        <v>0</v>
      </c>
      <c r="F832" s="584">
        <f t="shared" si="29"/>
        <v>1.3333333333333335</v>
      </c>
    </row>
    <row r="833" spans="1:6" ht="16.5" thickBot="1" x14ac:dyDescent="0.3">
      <c r="A833" s="186"/>
      <c r="B833" s="585" t="s">
        <v>68</v>
      </c>
      <c r="C833" s="212" t="s">
        <v>688</v>
      </c>
      <c r="D833" s="214">
        <v>0</v>
      </c>
      <c r="E833" s="214">
        <v>0</v>
      </c>
      <c r="F833" s="584">
        <f t="shared" si="29"/>
        <v>1.3333333333333335</v>
      </c>
    </row>
    <row r="834" spans="1:6" ht="16.5" thickBot="1" x14ac:dyDescent="0.3">
      <c r="A834" s="186"/>
      <c r="B834" s="2022" t="s">
        <v>1687</v>
      </c>
      <c r="C834" s="1966"/>
      <c r="D834" s="1966"/>
      <c r="E834" s="1966"/>
      <c r="F834" s="2023"/>
    </row>
    <row r="835" spans="1:6" ht="15.75" x14ac:dyDescent="0.25">
      <c r="A835" s="186"/>
      <c r="B835" s="2014"/>
      <c r="C835" s="213">
        <v>2026</v>
      </c>
      <c r="D835" s="213">
        <v>2027</v>
      </c>
      <c r="E835" s="213">
        <v>2028</v>
      </c>
      <c r="F835" s="583">
        <v>2029</v>
      </c>
    </row>
    <row r="836" spans="1:6" ht="16.5" thickBot="1" x14ac:dyDescent="0.3">
      <c r="A836" s="186"/>
      <c r="B836" s="2015"/>
      <c r="C836" s="211" t="s">
        <v>17</v>
      </c>
      <c r="D836" s="211" t="s">
        <v>18</v>
      </c>
      <c r="E836" s="211" t="s">
        <v>18</v>
      </c>
      <c r="F836" s="582" t="s">
        <v>18</v>
      </c>
    </row>
    <row r="837" spans="1:6" ht="16.5" thickBot="1" x14ac:dyDescent="0.3">
      <c r="A837" s="186"/>
      <c r="B837" s="576" t="s">
        <v>679</v>
      </c>
      <c r="C837" s="210">
        <f>C838+C839+C840+C841</f>
        <v>0</v>
      </c>
      <c r="D837" s="210">
        <f>D838+D839+D840+D841</f>
        <v>0</v>
      </c>
      <c r="E837" s="210">
        <f>E838+E839+E840+E841</f>
        <v>0</v>
      </c>
      <c r="F837" s="571">
        <f>F838+F839+F840+F841</f>
        <v>0</v>
      </c>
    </row>
    <row r="838" spans="1:6" ht="16.5" thickBot="1" x14ac:dyDescent="0.3">
      <c r="A838" s="186"/>
      <c r="B838" s="572" t="s">
        <v>643</v>
      </c>
      <c r="C838" s="210"/>
      <c r="D838" s="210"/>
      <c r="E838" s="210"/>
      <c r="F838" s="571"/>
    </row>
    <row r="839" spans="1:6" ht="16.5" thickBot="1" x14ac:dyDescent="0.3">
      <c r="A839" s="186"/>
      <c r="B839" s="572" t="s">
        <v>657</v>
      </c>
      <c r="C839" s="210"/>
      <c r="D839" s="210"/>
      <c r="E839" s="210"/>
      <c r="F839" s="571"/>
    </row>
    <row r="840" spans="1:6" ht="16.5" thickBot="1" x14ac:dyDescent="0.3">
      <c r="A840" s="186"/>
      <c r="B840" s="572" t="s">
        <v>641</v>
      </c>
      <c r="C840" s="210"/>
      <c r="D840" s="210"/>
      <c r="E840" s="210"/>
      <c r="F840" s="571"/>
    </row>
    <row r="841" spans="1:6" ht="16.5" thickBot="1" x14ac:dyDescent="0.3">
      <c r="A841" s="186"/>
      <c r="B841" s="572" t="s">
        <v>640</v>
      </c>
      <c r="C841" s="210"/>
      <c r="D841" s="210"/>
      <c r="E841" s="210"/>
      <c r="F841" s="571"/>
    </row>
    <row r="842" spans="1:6" ht="16.5" thickBot="1" x14ac:dyDescent="0.3">
      <c r="A842" s="186"/>
      <c r="B842" s="576" t="s">
        <v>678</v>
      </c>
      <c r="C842" s="209">
        <f>C843+C844+C845+C846</f>
        <v>0</v>
      </c>
      <c r="D842" s="209">
        <f>D843+D844+D845+D846</f>
        <v>0</v>
      </c>
      <c r="E842" s="209">
        <f>E843+E844+E845+E846</f>
        <v>72000</v>
      </c>
      <c r="F842" s="577">
        <f>F843+F844+F845+F846</f>
        <v>168000</v>
      </c>
    </row>
    <row r="843" spans="1:6" ht="16.5" thickBot="1" x14ac:dyDescent="0.3">
      <c r="A843" s="186"/>
      <c r="B843" s="572" t="s">
        <v>643</v>
      </c>
      <c r="C843" s="537"/>
      <c r="D843" s="537"/>
      <c r="E843" s="537">
        <v>72000</v>
      </c>
      <c r="F843" s="571">
        <v>168000</v>
      </c>
    </row>
    <row r="844" spans="1:6" ht="16.5" thickBot="1" x14ac:dyDescent="0.3">
      <c r="A844" s="186"/>
      <c r="B844" s="572" t="s">
        <v>657</v>
      </c>
      <c r="C844" s="209"/>
      <c r="D844" s="210"/>
      <c r="E844" s="210"/>
      <c r="F844" s="571"/>
    </row>
    <row r="845" spans="1:6" ht="16.5" thickBot="1" x14ac:dyDescent="0.3">
      <c r="A845" s="186"/>
      <c r="B845" s="572" t="s">
        <v>641</v>
      </c>
      <c r="C845" s="209"/>
      <c r="D845" s="210"/>
      <c r="E845" s="210"/>
      <c r="F845" s="571"/>
    </row>
    <row r="846" spans="1:6" ht="16.5" thickBot="1" x14ac:dyDescent="0.3">
      <c r="A846" s="186"/>
      <c r="B846" s="572" t="s">
        <v>640</v>
      </c>
      <c r="C846" s="209"/>
      <c r="D846" s="210"/>
      <c r="E846" s="210"/>
      <c r="F846" s="571"/>
    </row>
    <row r="847" spans="1:6" ht="16.5" thickBot="1" x14ac:dyDescent="0.3">
      <c r="A847" s="186"/>
      <c r="B847" s="581" t="s">
        <v>1686</v>
      </c>
      <c r="C847" s="209">
        <f>C837+C842</f>
        <v>0</v>
      </c>
      <c r="D847" s="209">
        <f>D837+D842</f>
        <v>0</v>
      </c>
      <c r="E847" s="209">
        <f>E837+E842</f>
        <v>72000</v>
      </c>
      <c r="F847" s="577">
        <f>F837+F842</f>
        <v>168000</v>
      </c>
    </row>
    <row r="848" spans="1:6" ht="48" thickBot="1" x14ac:dyDescent="0.3">
      <c r="A848" s="186"/>
      <c r="B848" s="589" t="s">
        <v>1685</v>
      </c>
      <c r="C848" s="672" t="s">
        <v>1684</v>
      </c>
      <c r="D848" s="671" t="s">
        <v>668</v>
      </c>
      <c r="E848" s="2028"/>
      <c r="F848" s="2029"/>
    </row>
    <row r="849" spans="1:6" ht="16.5" thickBot="1" x14ac:dyDescent="0.3">
      <c r="A849" s="186"/>
      <c r="B849" s="585" t="s">
        <v>666</v>
      </c>
      <c r="C849" s="1958" t="s">
        <v>1684</v>
      </c>
      <c r="D849" s="1960"/>
      <c r="E849" s="1960"/>
      <c r="F849" s="2021"/>
    </row>
    <row r="850" spans="1:6" ht="16.5" thickBot="1" x14ac:dyDescent="0.3">
      <c r="A850" s="186"/>
      <c r="B850" s="585" t="s">
        <v>50</v>
      </c>
      <c r="C850" s="1962" t="s">
        <v>1683</v>
      </c>
      <c r="D850" s="1963"/>
      <c r="E850" s="1963"/>
      <c r="F850" s="2019"/>
    </row>
    <row r="851" spans="1:6" ht="15.75" x14ac:dyDescent="0.25">
      <c r="A851" s="186"/>
      <c r="B851" s="2014"/>
      <c r="C851" s="213">
        <v>2026</v>
      </c>
      <c r="D851" s="213">
        <v>2027</v>
      </c>
      <c r="E851" s="213">
        <v>2028</v>
      </c>
      <c r="F851" s="583">
        <v>2029</v>
      </c>
    </row>
    <row r="852" spans="1:6" ht="16.5" thickBot="1" x14ac:dyDescent="0.3">
      <c r="A852" s="186"/>
      <c r="B852" s="2015"/>
      <c r="C852" s="211" t="s">
        <v>17</v>
      </c>
      <c r="D852" s="211" t="s">
        <v>18</v>
      </c>
      <c r="E852" s="211" t="s">
        <v>18</v>
      </c>
      <c r="F852" s="582" t="s">
        <v>18</v>
      </c>
    </row>
    <row r="853" spans="1:6" ht="16.5" thickBot="1" x14ac:dyDescent="0.3">
      <c r="A853" s="186"/>
      <c r="B853" s="585" t="s">
        <v>52</v>
      </c>
      <c r="C853" s="215">
        <v>1</v>
      </c>
      <c r="D853" s="212">
        <v>1</v>
      </c>
      <c r="E853" s="212">
        <v>1</v>
      </c>
      <c r="F853" s="591">
        <v>1</v>
      </c>
    </row>
    <row r="854" spans="1:6" ht="16.5" thickBot="1" x14ac:dyDescent="0.3">
      <c r="A854" s="186"/>
      <c r="B854" s="585" t="s">
        <v>664</v>
      </c>
      <c r="C854" s="537">
        <f>C872</f>
        <v>0</v>
      </c>
      <c r="D854" s="537">
        <f>D872</f>
        <v>0</v>
      </c>
      <c r="E854" s="537">
        <f>E872</f>
        <v>50400</v>
      </c>
      <c r="F854" s="586">
        <f>F868</f>
        <v>117600</v>
      </c>
    </row>
    <row r="855" spans="1:6" ht="16.5" thickBot="1" x14ac:dyDescent="0.3">
      <c r="A855" s="186"/>
      <c r="B855" s="585" t="s">
        <v>663</v>
      </c>
      <c r="C855" s="537">
        <f>C854/C853</f>
        <v>0</v>
      </c>
      <c r="D855" s="537">
        <f>D854/D853</f>
        <v>0</v>
      </c>
      <c r="E855" s="537">
        <f>E854/E853</f>
        <v>50400</v>
      </c>
      <c r="F855" s="537">
        <f>F854/F853</f>
        <v>117600</v>
      </c>
    </row>
    <row r="856" spans="1:6" ht="16.5" thickBot="1" x14ac:dyDescent="0.3">
      <c r="A856" s="186"/>
      <c r="B856" s="585" t="s">
        <v>662</v>
      </c>
      <c r="C856" s="212" t="s">
        <v>688</v>
      </c>
      <c r="D856" s="214">
        <f t="shared" ref="D856:F858" si="30">D853/C853-1</f>
        <v>0</v>
      </c>
      <c r="E856" s="214">
        <f t="shared" si="30"/>
        <v>0</v>
      </c>
      <c r="F856" s="584">
        <f t="shared" si="30"/>
        <v>0</v>
      </c>
    </row>
    <row r="857" spans="1:6" ht="16.5" thickBot="1" x14ac:dyDescent="0.3">
      <c r="A857" s="186"/>
      <c r="B857" s="585" t="s">
        <v>661</v>
      </c>
      <c r="C857" s="212" t="s">
        <v>688</v>
      </c>
      <c r="D857" s="214">
        <v>0</v>
      </c>
      <c r="E857" s="214">
        <v>0</v>
      </c>
      <c r="F857" s="584">
        <f t="shared" si="30"/>
        <v>1.3333333333333335</v>
      </c>
    </row>
    <row r="858" spans="1:6" ht="16.5" thickBot="1" x14ac:dyDescent="0.3">
      <c r="A858" s="186"/>
      <c r="B858" s="585" t="s">
        <v>68</v>
      </c>
      <c r="C858" s="212" t="s">
        <v>688</v>
      </c>
      <c r="D858" s="214">
        <v>0</v>
      </c>
      <c r="E858" s="214">
        <v>0</v>
      </c>
      <c r="F858" s="584">
        <f t="shared" si="30"/>
        <v>1.3333333333333335</v>
      </c>
    </row>
    <row r="859" spans="1:6" ht="16.5" thickBot="1" x14ac:dyDescent="0.3">
      <c r="A859" s="186"/>
      <c r="B859" s="2022" t="s">
        <v>1682</v>
      </c>
      <c r="C859" s="1966"/>
      <c r="D859" s="1966"/>
      <c r="E859" s="1966"/>
      <c r="F859" s="2023"/>
    </row>
    <row r="860" spans="1:6" ht="15.75" x14ac:dyDescent="0.25">
      <c r="A860" s="186"/>
      <c r="B860" s="2014"/>
      <c r="C860" s="213">
        <v>2026</v>
      </c>
      <c r="D860" s="213">
        <v>2027</v>
      </c>
      <c r="E860" s="213">
        <v>2028</v>
      </c>
      <c r="F860" s="583">
        <v>2029</v>
      </c>
    </row>
    <row r="861" spans="1:6" ht="16.5" thickBot="1" x14ac:dyDescent="0.3">
      <c r="A861" s="186"/>
      <c r="B861" s="2015"/>
      <c r="C861" s="211" t="s">
        <v>17</v>
      </c>
      <c r="D861" s="211" t="s">
        <v>18</v>
      </c>
      <c r="E861" s="211" t="s">
        <v>18</v>
      </c>
      <c r="F861" s="582" t="s">
        <v>18</v>
      </c>
    </row>
    <row r="862" spans="1:6" ht="16.5" thickBot="1" x14ac:dyDescent="0.3">
      <c r="A862" s="186"/>
      <c r="B862" s="576" t="s">
        <v>679</v>
      </c>
      <c r="C862" s="210">
        <f>C863+C864+C865+C866</f>
        <v>0</v>
      </c>
      <c r="D862" s="210">
        <f>D863+D864+D865+D866</f>
        <v>0</v>
      </c>
      <c r="E862" s="210">
        <f>E863+E864+E865+E866</f>
        <v>0</v>
      </c>
      <c r="F862" s="571">
        <f>F863+F864+F865+F866</f>
        <v>0</v>
      </c>
    </row>
    <row r="863" spans="1:6" ht="16.5" thickBot="1" x14ac:dyDescent="0.3">
      <c r="A863" s="186"/>
      <c r="B863" s="572" t="s">
        <v>643</v>
      </c>
      <c r="C863" s="210"/>
      <c r="D863" s="210"/>
      <c r="E863" s="210"/>
      <c r="F863" s="571"/>
    </row>
    <row r="864" spans="1:6" ht="16.5" thickBot="1" x14ac:dyDescent="0.3">
      <c r="A864" s="186"/>
      <c r="B864" s="572" t="s">
        <v>657</v>
      </c>
      <c r="C864" s="210"/>
      <c r="D864" s="210"/>
      <c r="E864" s="210"/>
      <c r="F864" s="571"/>
    </row>
    <row r="865" spans="1:6" ht="16.5" thickBot="1" x14ac:dyDescent="0.3">
      <c r="A865" s="186"/>
      <c r="B865" s="572" t="s">
        <v>641</v>
      </c>
      <c r="C865" s="210"/>
      <c r="D865" s="210"/>
      <c r="E865" s="210"/>
      <c r="F865" s="571"/>
    </row>
    <row r="866" spans="1:6" ht="16.5" thickBot="1" x14ac:dyDescent="0.3">
      <c r="A866" s="186"/>
      <c r="B866" s="572" t="s">
        <v>640</v>
      </c>
      <c r="C866" s="210"/>
      <c r="D866" s="210"/>
      <c r="E866" s="210"/>
      <c r="F866" s="571"/>
    </row>
    <row r="867" spans="1:6" ht="16.5" thickBot="1" x14ac:dyDescent="0.3">
      <c r="A867" s="186"/>
      <c r="B867" s="576" t="s">
        <v>678</v>
      </c>
      <c r="C867" s="209">
        <f>C868+C869+C870+C871</f>
        <v>0</v>
      </c>
      <c r="D867" s="209">
        <f>D868+D869+D870+D871</f>
        <v>0</v>
      </c>
      <c r="E867" s="209">
        <f>E868+E869+E870+E871</f>
        <v>50400</v>
      </c>
      <c r="F867" s="577">
        <f>F868+F869+F870+F871</f>
        <v>117600</v>
      </c>
    </row>
    <row r="868" spans="1:6" ht="16.5" thickBot="1" x14ac:dyDescent="0.3">
      <c r="A868" s="186"/>
      <c r="B868" s="572" t="s">
        <v>643</v>
      </c>
      <c r="C868" s="537"/>
      <c r="D868" s="537"/>
      <c r="E868" s="537">
        <v>50400</v>
      </c>
      <c r="F868" s="571">
        <v>117600</v>
      </c>
    </row>
    <row r="869" spans="1:6" ht="16.5" thickBot="1" x14ac:dyDescent="0.3">
      <c r="A869" s="186"/>
      <c r="B869" s="572" t="s">
        <v>657</v>
      </c>
      <c r="C869" s="209"/>
      <c r="D869" s="210"/>
      <c r="E869" s="210"/>
      <c r="F869" s="571"/>
    </row>
    <row r="870" spans="1:6" ht="16.5" thickBot="1" x14ac:dyDescent="0.3">
      <c r="A870" s="186"/>
      <c r="B870" s="572" t="s">
        <v>641</v>
      </c>
      <c r="C870" s="209"/>
      <c r="D870" s="210"/>
      <c r="E870" s="210"/>
      <c r="F870" s="571"/>
    </row>
    <row r="871" spans="1:6" ht="16.5" thickBot="1" x14ac:dyDescent="0.3">
      <c r="A871" s="186"/>
      <c r="B871" s="572" t="s">
        <v>640</v>
      </c>
      <c r="C871" s="209"/>
      <c r="D871" s="210"/>
      <c r="E871" s="210"/>
      <c r="F871" s="571"/>
    </row>
    <row r="872" spans="1:6" ht="16.5" thickBot="1" x14ac:dyDescent="0.3">
      <c r="A872" s="186"/>
      <c r="B872" s="581" t="s">
        <v>1681</v>
      </c>
      <c r="C872" s="209">
        <f>C862+C867</f>
        <v>0</v>
      </c>
      <c r="D872" s="209">
        <f>D862+D867</f>
        <v>0</v>
      </c>
      <c r="E872" s="209">
        <f>E862+E867</f>
        <v>50400</v>
      </c>
      <c r="F872" s="577">
        <f>F862+F867</f>
        <v>117600</v>
      </c>
    </row>
    <row r="873" spans="1:6" ht="96.75" customHeight="1" thickBot="1" x14ac:dyDescent="0.3">
      <c r="A873" s="186"/>
      <c r="B873" s="589" t="s">
        <v>1680</v>
      </c>
      <c r="C873" s="606" t="s">
        <v>1679</v>
      </c>
      <c r="D873" s="219" t="s">
        <v>668</v>
      </c>
      <c r="E873" s="1984" t="s">
        <v>1508</v>
      </c>
      <c r="F873" s="2025"/>
    </row>
    <row r="874" spans="1:6" ht="36.75" customHeight="1" thickBot="1" x14ac:dyDescent="0.3">
      <c r="A874" s="186"/>
      <c r="B874" s="585" t="s">
        <v>666</v>
      </c>
      <c r="C874" s="1958" t="s">
        <v>1679</v>
      </c>
      <c r="D874" s="1960"/>
      <c r="E874" s="1960"/>
      <c r="F874" s="2021"/>
    </row>
    <row r="875" spans="1:6" ht="16.5" thickBot="1" x14ac:dyDescent="0.3">
      <c r="A875" s="186"/>
      <c r="B875" s="585" t="s">
        <v>50</v>
      </c>
      <c r="C875" s="1962" t="s">
        <v>1495</v>
      </c>
      <c r="D875" s="1963"/>
      <c r="E875" s="1963"/>
      <c r="F875" s="2019"/>
    </row>
    <row r="876" spans="1:6" ht="12.75" customHeight="1" x14ac:dyDescent="0.25">
      <c r="A876" s="186"/>
      <c r="B876" s="2014"/>
      <c r="C876" s="213">
        <v>2026</v>
      </c>
      <c r="D876" s="213">
        <v>2027</v>
      </c>
      <c r="E876" s="213">
        <v>2028</v>
      </c>
      <c r="F876" s="583">
        <v>2029</v>
      </c>
    </row>
    <row r="877" spans="1:6" ht="25.5" customHeight="1" thickBot="1" x14ac:dyDescent="0.3">
      <c r="A877" s="186"/>
      <c r="B877" s="2015"/>
      <c r="C877" s="211" t="s">
        <v>17</v>
      </c>
      <c r="D877" s="211" t="s">
        <v>18</v>
      </c>
      <c r="E877" s="211" t="s">
        <v>18</v>
      </c>
      <c r="F877" s="582" t="s">
        <v>18</v>
      </c>
    </row>
    <row r="878" spans="1:6" ht="16.5" thickBot="1" x14ac:dyDescent="0.3">
      <c r="A878" s="186"/>
      <c r="B878" s="585" t="s">
        <v>52</v>
      </c>
      <c r="C878" s="215">
        <v>1</v>
      </c>
      <c r="D878" s="212">
        <v>1</v>
      </c>
      <c r="E878" s="212">
        <v>1</v>
      </c>
      <c r="F878" s="591">
        <v>1</v>
      </c>
    </row>
    <row r="879" spans="1:6" ht="16.5" thickBot="1" x14ac:dyDescent="0.3">
      <c r="A879" s="186"/>
      <c r="B879" s="585" t="s">
        <v>664</v>
      </c>
      <c r="C879" s="537">
        <f>C892</f>
        <v>0</v>
      </c>
      <c r="D879" s="537">
        <f>D892</f>
        <v>138000</v>
      </c>
      <c r="E879" s="537">
        <f>E892</f>
        <v>552000</v>
      </c>
      <c r="F879" s="537">
        <f>F892</f>
        <v>0</v>
      </c>
    </row>
    <row r="880" spans="1:6" ht="16.5" thickBot="1" x14ac:dyDescent="0.3">
      <c r="A880" s="186"/>
      <c r="B880" s="585" t="s">
        <v>663</v>
      </c>
      <c r="C880" s="537">
        <f>C879/C878</f>
        <v>0</v>
      </c>
      <c r="D880" s="537">
        <f>D879/D878</f>
        <v>138000</v>
      </c>
      <c r="E880" s="537">
        <f>E879/E878</f>
        <v>552000</v>
      </c>
      <c r="F880" s="537">
        <f>F879/F878</f>
        <v>0</v>
      </c>
    </row>
    <row r="881" spans="1:10" ht="16.5" thickBot="1" x14ac:dyDescent="0.3">
      <c r="A881" s="186"/>
      <c r="B881" s="585" t="s">
        <v>662</v>
      </c>
      <c r="C881" s="212" t="s">
        <v>688</v>
      </c>
      <c r="D881" s="214">
        <f t="shared" ref="D881:F883" si="31">D878/C878-1</f>
        <v>0</v>
      </c>
      <c r="E881" s="214">
        <f t="shared" si="31"/>
        <v>0</v>
      </c>
      <c r="F881" s="584">
        <f t="shared" si="31"/>
        <v>0</v>
      </c>
      <c r="G881" s="562"/>
      <c r="H881" s="562"/>
      <c r="I881" s="562"/>
      <c r="J881" s="562"/>
    </row>
    <row r="882" spans="1:10" ht="16.5" thickBot="1" x14ac:dyDescent="0.3">
      <c r="A882" s="186"/>
      <c r="B882" s="585" t="s">
        <v>661</v>
      </c>
      <c r="C882" s="212" t="s">
        <v>688</v>
      </c>
      <c r="D882" s="214">
        <v>0</v>
      </c>
      <c r="E882" s="214">
        <f t="shared" si="31"/>
        <v>3</v>
      </c>
      <c r="F882" s="584">
        <f t="shared" si="31"/>
        <v>-1</v>
      </c>
    </row>
    <row r="883" spans="1:10" ht="16.5" thickBot="1" x14ac:dyDescent="0.3">
      <c r="A883" s="186"/>
      <c r="B883" s="585" t="s">
        <v>68</v>
      </c>
      <c r="C883" s="212" t="s">
        <v>688</v>
      </c>
      <c r="D883" s="214">
        <v>0</v>
      </c>
      <c r="E883" s="214">
        <f t="shared" si="31"/>
        <v>3</v>
      </c>
      <c r="F883" s="584">
        <f t="shared" si="31"/>
        <v>-1</v>
      </c>
    </row>
    <row r="884" spans="1:10" ht="16.5" thickBot="1" x14ac:dyDescent="0.3">
      <c r="A884" s="186"/>
      <c r="B884" s="2022" t="s">
        <v>1678</v>
      </c>
      <c r="C884" s="1966"/>
      <c r="D884" s="1966"/>
      <c r="E884" s="1966"/>
      <c r="F884" s="2023"/>
    </row>
    <row r="885" spans="1:10" ht="12.75" customHeight="1" x14ac:dyDescent="0.25">
      <c r="A885" s="186"/>
      <c r="B885" s="2014"/>
      <c r="C885" s="213">
        <v>2026</v>
      </c>
      <c r="D885" s="213">
        <v>2027</v>
      </c>
      <c r="E885" s="213">
        <v>2028</v>
      </c>
      <c r="F885" s="583">
        <v>2029</v>
      </c>
    </row>
    <row r="886" spans="1:10" ht="27.75" customHeight="1" thickBot="1" x14ac:dyDescent="0.3">
      <c r="A886" s="186"/>
      <c r="B886" s="2015"/>
      <c r="C886" s="211" t="s">
        <v>17</v>
      </c>
      <c r="D886" s="211" t="s">
        <v>18</v>
      </c>
      <c r="E886" s="211" t="s">
        <v>18</v>
      </c>
      <c r="F886" s="582" t="s">
        <v>18</v>
      </c>
    </row>
    <row r="887" spans="1:10" ht="16.5" thickBot="1" x14ac:dyDescent="0.3">
      <c r="A887" s="186"/>
      <c r="B887" s="576" t="s">
        <v>679</v>
      </c>
      <c r="C887" s="210">
        <f>C888+C889+C890+C891</f>
        <v>0</v>
      </c>
      <c r="D887" s="210">
        <f>D888+D889+D890+D891</f>
        <v>0</v>
      </c>
      <c r="E887" s="210">
        <f>E888+E889+E890+E891</f>
        <v>0</v>
      </c>
      <c r="F887" s="571">
        <f>F888+F889+F890+F891</f>
        <v>0</v>
      </c>
    </row>
    <row r="888" spans="1:10" ht="16.5" thickBot="1" x14ac:dyDescent="0.3">
      <c r="A888" s="186"/>
      <c r="B888" s="572" t="s">
        <v>643</v>
      </c>
      <c r="C888" s="210"/>
      <c r="D888" s="210"/>
      <c r="E888" s="210"/>
      <c r="F888" s="571"/>
    </row>
    <row r="889" spans="1:10" ht="16.5" thickBot="1" x14ac:dyDescent="0.3">
      <c r="A889" s="186"/>
      <c r="B889" s="572" t="s">
        <v>657</v>
      </c>
      <c r="C889" s="210"/>
      <c r="D889" s="210"/>
      <c r="E889" s="210"/>
      <c r="F889" s="571"/>
    </row>
    <row r="890" spans="1:10" ht="16.5" thickBot="1" x14ac:dyDescent="0.3">
      <c r="A890" s="186"/>
      <c r="B890" s="572" t="s">
        <v>641</v>
      </c>
      <c r="C890" s="210"/>
      <c r="D890" s="210"/>
      <c r="E890" s="210"/>
      <c r="F890" s="571"/>
    </row>
    <row r="891" spans="1:10" ht="16.5" thickBot="1" x14ac:dyDescent="0.3">
      <c r="A891" s="186"/>
      <c r="B891" s="572" t="s">
        <v>640</v>
      </c>
      <c r="C891" s="210"/>
      <c r="D891" s="210"/>
      <c r="E891" s="210"/>
      <c r="F891" s="571"/>
    </row>
    <row r="892" spans="1:10" ht="16.5" thickBot="1" x14ac:dyDescent="0.3">
      <c r="A892" s="186"/>
      <c r="B892" s="576" t="s">
        <v>678</v>
      </c>
      <c r="C892" s="209">
        <f>C893+C894+C895+C896</f>
        <v>0</v>
      </c>
      <c r="D892" s="209">
        <f>D893+D894+D895+D896</f>
        <v>138000</v>
      </c>
      <c r="E892" s="209">
        <f>E893+E894+E895+E896</f>
        <v>552000</v>
      </c>
      <c r="F892" s="209">
        <f>F893+F894+F895+F896</f>
        <v>0</v>
      </c>
    </row>
    <row r="893" spans="1:10" ht="16.5" thickBot="1" x14ac:dyDescent="0.3">
      <c r="A893" s="186"/>
      <c r="B893" s="572" t="s">
        <v>643</v>
      </c>
      <c r="C893" s="537"/>
      <c r="D893" s="537">
        <v>138000</v>
      </c>
      <c r="E893" s="537">
        <v>552000</v>
      </c>
      <c r="F893" s="586"/>
      <c r="G893" s="593"/>
      <c r="H893" s="593"/>
      <c r="J893" s="562"/>
    </row>
    <row r="894" spans="1:10" ht="16.5" thickBot="1" x14ac:dyDescent="0.3">
      <c r="A894" s="186"/>
      <c r="B894" s="572" t="s">
        <v>657</v>
      </c>
      <c r="C894" s="209"/>
      <c r="D894" s="210"/>
      <c r="E894" s="210"/>
      <c r="F894" s="571"/>
    </row>
    <row r="895" spans="1:10" ht="16.5" thickBot="1" x14ac:dyDescent="0.3">
      <c r="A895" s="186"/>
      <c r="B895" s="572" t="s">
        <v>641</v>
      </c>
      <c r="C895" s="209"/>
      <c r="D895" s="210"/>
      <c r="E895" s="210"/>
      <c r="F895" s="571"/>
    </row>
    <row r="896" spans="1:10" ht="16.5" thickBot="1" x14ac:dyDescent="0.3">
      <c r="A896" s="186"/>
      <c r="B896" s="670" t="s">
        <v>640</v>
      </c>
      <c r="C896" s="209"/>
      <c r="D896" s="210"/>
      <c r="E896" s="210"/>
      <c r="F896" s="571"/>
    </row>
    <row r="897" spans="1:10" ht="16.5" thickBot="1" x14ac:dyDescent="0.3">
      <c r="A897" s="186"/>
      <c r="B897" s="669" t="s">
        <v>1677</v>
      </c>
      <c r="C897" s="209">
        <f>C887+C892</f>
        <v>0</v>
      </c>
      <c r="D897" s="209">
        <f>D887+D892</f>
        <v>138000</v>
      </c>
      <c r="E897" s="209">
        <f>E887+E892</f>
        <v>552000</v>
      </c>
      <c r="F897" s="209">
        <f>F887+F892</f>
        <v>0</v>
      </c>
    </row>
    <row r="898" spans="1:10" ht="39" customHeight="1" thickBot="1" x14ac:dyDescent="0.3">
      <c r="A898" s="186"/>
      <c r="B898" s="651" t="s">
        <v>1676</v>
      </c>
      <c r="C898" s="668" t="s">
        <v>1675</v>
      </c>
      <c r="D898" s="667" t="s">
        <v>668</v>
      </c>
      <c r="E898" s="1984" t="s">
        <v>1612</v>
      </c>
      <c r="F898" s="2025"/>
    </row>
    <row r="899" spans="1:10" ht="34.5" customHeight="1" thickBot="1" x14ac:dyDescent="0.3">
      <c r="A899" s="186"/>
      <c r="B899" s="585" t="s">
        <v>666</v>
      </c>
      <c r="C899" s="1958" t="s">
        <v>1675</v>
      </c>
      <c r="D899" s="1960"/>
      <c r="E899" s="1960"/>
      <c r="F899" s="2021"/>
    </row>
    <row r="900" spans="1:10" ht="16.5" thickBot="1" x14ac:dyDescent="0.3">
      <c r="A900" s="186"/>
      <c r="B900" s="585" t="s">
        <v>50</v>
      </c>
      <c r="C900" s="1962" t="s">
        <v>1495</v>
      </c>
      <c r="D900" s="1963"/>
      <c r="E900" s="1963"/>
      <c r="F900" s="2019"/>
    </row>
    <row r="901" spans="1:10" ht="12.75" customHeight="1" x14ac:dyDescent="0.25">
      <c r="A901" s="186"/>
      <c r="B901" s="2014"/>
      <c r="C901" s="213">
        <v>2026</v>
      </c>
      <c r="D901" s="213">
        <v>2027</v>
      </c>
      <c r="E901" s="213">
        <v>2028</v>
      </c>
      <c r="F901" s="583">
        <v>2029</v>
      </c>
    </row>
    <row r="902" spans="1:10" ht="22.5" customHeight="1" thickBot="1" x14ac:dyDescent="0.3">
      <c r="A902" s="186"/>
      <c r="B902" s="2015"/>
      <c r="C902" s="211" t="s">
        <v>17</v>
      </c>
      <c r="D902" s="211" t="s">
        <v>18</v>
      </c>
      <c r="E902" s="211" t="s">
        <v>18</v>
      </c>
      <c r="F902" s="582" t="s">
        <v>18</v>
      </c>
    </row>
    <row r="903" spans="1:10" ht="16.5" thickBot="1" x14ac:dyDescent="0.3">
      <c r="A903" s="186"/>
      <c r="B903" s="585" t="s">
        <v>52</v>
      </c>
      <c r="C903" s="215">
        <v>1</v>
      </c>
      <c r="D903" s="212">
        <v>1</v>
      </c>
      <c r="E903" s="212">
        <v>1</v>
      </c>
      <c r="F903" s="591">
        <v>1</v>
      </c>
    </row>
    <row r="904" spans="1:10" ht="16.5" thickBot="1" x14ac:dyDescent="0.3">
      <c r="A904" s="186"/>
      <c r="B904" s="585" t="s">
        <v>664</v>
      </c>
      <c r="C904" s="537">
        <f>C922</f>
        <v>815168</v>
      </c>
      <c r="D904" s="537">
        <f>D918</f>
        <v>800000</v>
      </c>
      <c r="E904" s="537">
        <f>E918</f>
        <v>1252223</v>
      </c>
      <c r="F904" s="586">
        <f>F918</f>
        <v>1142956</v>
      </c>
    </row>
    <row r="905" spans="1:10" ht="16.5" thickBot="1" x14ac:dyDescent="0.3">
      <c r="A905" s="186"/>
      <c r="B905" s="585" t="s">
        <v>663</v>
      </c>
      <c r="C905" s="537">
        <f>C904/C903</f>
        <v>815168</v>
      </c>
      <c r="D905" s="537">
        <f>D904/D903</f>
        <v>800000</v>
      </c>
      <c r="E905" s="537">
        <f>E904/E903</f>
        <v>1252223</v>
      </c>
      <c r="F905" s="586">
        <f>F904/F903</f>
        <v>1142956</v>
      </c>
    </row>
    <row r="906" spans="1:10" ht="16.5" thickBot="1" x14ac:dyDescent="0.3">
      <c r="A906" s="186"/>
      <c r="B906" s="585" t="s">
        <v>662</v>
      </c>
      <c r="C906" s="212" t="s">
        <v>688</v>
      </c>
      <c r="D906" s="214">
        <f t="shared" ref="D906:F908" si="32">D903/C903-1</f>
        <v>0</v>
      </c>
      <c r="E906" s="214">
        <f t="shared" si="32"/>
        <v>0</v>
      </c>
      <c r="F906" s="584">
        <f t="shared" si="32"/>
        <v>0</v>
      </c>
      <c r="G906" s="562"/>
      <c r="H906" s="562"/>
      <c r="I906" s="562"/>
      <c r="J906" s="562"/>
    </row>
    <row r="907" spans="1:10" ht="16.5" thickBot="1" x14ac:dyDescent="0.3">
      <c r="A907" s="186"/>
      <c r="B907" s="585" t="s">
        <v>661</v>
      </c>
      <c r="C907" s="212" t="s">
        <v>688</v>
      </c>
      <c r="D907" s="214">
        <f t="shared" si="32"/>
        <v>-1.8607207348669275E-2</v>
      </c>
      <c r="E907" s="214">
        <f t="shared" si="32"/>
        <v>0.56527875000000005</v>
      </c>
      <c r="F907" s="584">
        <f t="shared" si="32"/>
        <v>-8.7258419626536132E-2</v>
      </c>
    </row>
    <row r="908" spans="1:10" ht="16.5" thickBot="1" x14ac:dyDescent="0.3">
      <c r="A908" s="186"/>
      <c r="B908" s="585" t="s">
        <v>68</v>
      </c>
      <c r="C908" s="212" t="s">
        <v>688</v>
      </c>
      <c r="D908" s="214">
        <f t="shared" si="32"/>
        <v>-1.8607207348669275E-2</v>
      </c>
      <c r="E908" s="214">
        <f t="shared" si="32"/>
        <v>0.56527875000000005</v>
      </c>
      <c r="F908" s="584">
        <f t="shared" si="32"/>
        <v>-8.7258419626536132E-2</v>
      </c>
    </row>
    <row r="909" spans="1:10" ht="16.5" thickBot="1" x14ac:dyDescent="0.3">
      <c r="A909" s="186"/>
      <c r="B909" s="2022" t="s">
        <v>1674</v>
      </c>
      <c r="C909" s="1966"/>
      <c r="D909" s="1966"/>
      <c r="E909" s="1966"/>
      <c r="F909" s="2023"/>
    </row>
    <row r="910" spans="1:10" ht="12.75" customHeight="1" x14ac:dyDescent="0.25">
      <c r="A910" s="186"/>
      <c r="B910" s="2014"/>
      <c r="C910" s="597">
        <v>2026</v>
      </c>
      <c r="D910" s="597">
        <v>2027</v>
      </c>
      <c r="E910" s="597">
        <v>2028</v>
      </c>
      <c r="F910" s="596">
        <v>2029</v>
      </c>
    </row>
    <row r="911" spans="1:10" ht="18" customHeight="1" thickBot="1" x14ac:dyDescent="0.3">
      <c r="A911" s="186"/>
      <c r="B911" s="2015"/>
      <c r="C911" s="595" t="s">
        <v>17</v>
      </c>
      <c r="D911" s="595" t="s">
        <v>18</v>
      </c>
      <c r="E911" s="595" t="s">
        <v>18</v>
      </c>
      <c r="F911" s="594" t="s">
        <v>18</v>
      </c>
    </row>
    <row r="912" spans="1:10" ht="16.5" thickBot="1" x14ac:dyDescent="0.3">
      <c r="A912" s="186"/>
      <c r="B912" s="576" t="s">
        <v>679</v>
      </c>
      <c r="C912" s="210">
        <f>C913+C914+C915+C916</f>
        <v>0</v>
      </c>
      <c r="D912" s="210">
        <f>D913+D914+D915+D916</f>
        <v>0</v>
      </c>
      <c r="E912" s="210">
        <f>E913+E914+E915+E916</f>
        <v>0</v>
      </c>
      <c r="F912" s="571">
        <f>F913+F914+F915+F916</f>
        <v>0</v>
      </c>
    </row>
    <row r="913" spans="1:10" ht="16.5" thickBot="1" x14ac:dyDescent="0.3">
      <c r="A913" s="186"/>
      <c r="B913" s="572" t="s">
        <v>643</v>
      </c>
      <c r="C913" s="210"/>
      <c r="D913" s="210"/>
      <c r="E913" s="210"/>
      <c r="F913" s="571"/>
    </row>
    <row r="914" spans="1:10" ht="16.5" thickBot="1" x14ac:dyDescent="0.3">
      <c r="A914" s="186"/>
      <c r="B914" s="572" t="s">
        <v>657</v>
      </c>
      <c r="C914" s="210"/>
      <c r="D914" s="210"/>
      <c r="E914" s="210"/>
      <c r="F914" s="571"/>
    </row>
    <row r="915" spans="1:10" ht="16.5" thickBot="1" x14ac:dyDescent="0.3">
      <c r="A915" s="186"/>
      <c r="B915" s="572" t="s">
        <v>641</v>
      </c>
      <c r="C915" s="210"/>
      <c r="D915" s="210"/>
      <c r="E915" s="210"/>
      <c r="F915" s="571"/>
    </row>
    <row r="916" spans="1:10" ht="16.5" thickBot="1" x14ac:dyDescent="0.3">
      <c r="A916" s="186"/>
      <c r="B916" s="572" t="s">
        <v>640</v>
      </c>
      <c r="C916" s="210"/>
      <c r="D916" s="210"/>
      <c r="E916" s="210"/>
      <c r="F916" s="571"/>
    </row>
    <row r="917" spans="1:10" ht="16.5" thickBot="1" x14ac:dyDescent="0.3">
      <c r="A917" s="186"/>
      <c r="B917" s="576" t="s">
        <v>678</v>
      </c>
      <c r="C917" s="209">
        <f>C918+C919+C920+C921</f>
        <v>815168</v>
      </c>
      <c r="D917" s="209">
        <f>D918+D919+D920+D921</f>
        <v>800000</v>
      </c>
      <c r="E917" s="209">
        <f>E918+E919+E920+E921</f>
        <v>1252223</v>
      </c>
      <c r="F917" s="577">
        <f>F918</f>
        <v>1142956</v>
      </c>
      <c r="G917" s="562"/>
    </row>
    <row r="918" spans="1:10" ht="16.5" thickBot="1" x14ac:dyDescent="0.3">
      <c r="A918" s="186"/>
      <c r="B918" s="572" t="s">
        <v>643</v>
      </c>
      <c r="C918" s="210">
        <v>815168</v>
      </c>
      <c r="D918" s="210">
        <v>800000</v>
      </c>
      <c r="E918" s="210">
        <v>1252223</v>
      </c>
      <c r="F918" s="571">
        <v>1142956</v>
      </c>
      <c r="G918" s="593"/>
      <c r="H918" s="593"/>
      <c r="J918" s="562"/>
    </row>
    <row r="919" spans="1:10" ht="16.5" thickBot="1" x14ac:dyDescent="0.3">
      <c r="A919" s="186"/>
      <c r="B919" s="572" t="s">
        <v>657</v>
      </c>
      <c r="C919" s="209"/>
      <c r="D919" s="210"/>
      <c r="E919" s="210"/>
      <c r="F919" s="571"/>
    </row>
    <row r="920" spans="1:10" ht="16.5" thickBot="1" x14ac:dyDescent="0.3">
      <c r="A920" s="186"/>
      <c r="B920" s="572" t="s">
        <v>641</v>
      </c>
      <c r="C920" s="209"/>
      <c r="D920" s="210"/>
      <c r="E920" s="210"/>
      <c r="F920" s="571"/>
    </row>
    <row r="921" spans="1:10" ht="16.5" thickBot="1" x14ac:dyDescent="0.3">
      <c r="A921" s="186"/>
      <c r="B921" s="572" t="s">
        <v>640</v>
      </c>
      <c r="C921" s="209"/>
      <c r="D921" s="210"/>
      <c r="E921" s="210"/>
      <c r="F921" s="571"/>
    </row>
    <row r="922" spans="1:10" ht="16.5" thickBot="1" x14ac:dyDescent="0.3">
      <c r="A922" s="186"/>
      <c r="B922" s="590" t="s">
        <v>1673</v>
      </c>
      <c r="C922" s="209">
        <f>C912+C917</f>
        <v>815168</v>
      </c>
      <c r="D922" s="209">
        <f>D912+D917</f>
        <v>800000</v>
      </c>
      <c r="E922" s="209">
        <f>E912+E917</f>
        <v>1252223</v>
      </c>
      <c r="F922" s="577">
        <f>F918</f>
        <v>1142956</v>
      </c>
    </row>
    <row r="923" spans="1:10" ht="93" customHeight="1" thickBot="1" x14ac:dyDescent="0.3">
      <c r="A923" s="186"/>
      <c r="B923" s="589" t="s">
        <v>1672</v>
      </c>
      <c r="C923" s="617" t="s">
        <v>1671</v>
      </c>
      <c r="D923" s="219" t="s">
        <v>668</v>
      </c>
      <c r="E923" s="218"/>
      <c r="F923" s="607"/>
    </row>
    <row r="924" spans="1:10" ht="28.5" customHeight="1" thickBot="1" x14ac:dyDescent="0.3">
      <c r="A924" s="186"/>
      <c r="B924" s="585" t="s">
        <v>666</v>
      </c>
      <c r="C924" s="1958" t="s">
        <v>1671</v>
      </c>
      <c r="D924" s="1960"/>
      <c r="E924" s="1960"/>
      <c r="F924" s="2021"/>
    </row>
    <row r="925" spans="1:10" ht="16.5" thickBot="1" x14ac:dyDescent="0.3">
      <c r="A925" s="186"/>
      <c r="B925" s="585" t="s">
        <v>50</v>
      </c>
      <c r="C925" s="1962" t="s">
        <v>1495</v>
      </c>
      <c r="D925" s="1963"/>
      <c r="E925" s="1963"/>
      <c r="F925" s="2019"/>
    </row>
    <row r="926" spans="1:10" ht="12.75" customHeight="1" x14ac:dyDescent="0.25">
      <c r="A926" s="186"/>
      <c r="B926" s="2014"/>
      <c r="C926" s="597">
        <v>2026</v>
      </c>
      <c r="D926" s="597">
        <v>2027</v>
      </c>
      <c r="E926" s="597">
        <v>2028</v>
      </c>
      <c r="F926" s="596">
        <v>2029</v>
      </c>
    </row>
    <row r="927" spans="1:10" ht="20.25" customHeight="1" thickBot="1" x14ac:dyDescent="0.3">
      <c r="A927" s="186"/>
      <c r="B927" s="2015"/>
      <c r="C927" s="595" t="s">
        <v>17</v>
      </c>
      <c r="D927" s="595" t="s">
        <v>18</v>
      </c>
      <c r="E927" s="595" t="s">
        <v>18</v>
      </c>
      <c r="F927" s="594" t="s">
        <v>18</v>
      </c>
    </row>
    <row r="928" spans="1:10" ht="16.5" thickBot="1" x14ac:dyDescent="0.3">
      <c r="A928" s="186"/>
      <c r="B928" s="585" t="s">
        <v>52</v>
      </c>
      <c r="C928" s="215">
        <v>1</v>
      </c>
      <c r="D928" s="212">
        <v>1</v>
      </c>
      <c r="E928" s="212">
        <v>1</v>
      </c>
      <c r="F928" s="591">
        <v>1</v>
      </c>
    </row>
    <row r="929" spans="1:10" ht="16.5" thickBot="1" x14ac:dyDescent="0.3">
      <c r="A929" s="186"/>
      <c r="B929" s="585" t="s">
        <v>664</v>
      </c>
      <c r="C929" s="537">
        <f>C947</f>
        <v>0</v>
      </c>
      <c r="D929" s="537">
        <f>D947</f>
        <v>0</v>
      </c>
      <c r="E929" s="537">
        <f>E947</f>
        <v>30000</v>
      </c>
      <c r="F929" s="586">
        <f>F947</f>
        <v>30000</v>
      </c>
    </row>
    <row r="930" spans="1:10" ht="16.5" thickBot="1" x14ac:dyDescent="0.3">
      <c r="A930" s="186"/>
      <c r="B930" s="585" t="s">
        <v>663</v>
      </c>
      <c r="C930" s="537">
        <f>C929/C928</f>
        <v>0</v>
      </c>
      <c r="D930" s="537">
        <f>D929/D928</f>
        <v>0</v>
      </c>
      <c r="E930" s="537">
        <f>E929/E928</f>
        <v>30000</v>
      </c>
      <c r="F930" s="586">
        <f>F929/F928</f>
        <v>30000</v>
      </c>
    </row>
    <row r="931" spans="1:10" ht="16.5" thickBot="1" x14ac:dyDescent="0.3">
      <c r="A931" s="186"/>
      <c r="B931" s="585" t="s">
        <v>662</v>
      </c>
      <c r="C931" s="212" t="s">
        <v>688</v>
      </c>
      <c r="D931" s="214">
        <f t="shared" ref="D931:F933" si="33">D928/C928-1</f>
        <v>0</v>
      </c>
      <c r="E931" s="214">
        <f t="shared" si="33"/>
        <v>0</v>
      </c>
      <c r="F931" s="584">
        <f t="shared" si="33"/>
        <v>0</v>
      </c>
      <c r="G931" s="562"/>
      <c r="H931" s="562"/>
      <c r="I931" s="562"/>
      <c r="J931" s="562"/>
    </row>
    <row r="932" spans="1:10" ht="16.5" thickBot="1" x14ac:dyDescent="0.3">
      <c r="A932" s="186"/>
      <c r="B932" s="585" t="s">
        <v>661</v>
      </c>
      <c r="C932" s="212" t="s">
        <v>688</v>
      </c>
      <c r="D932" s="214">
        <v>0</v>
      </c>
      <c r="E932" s="214">
        <v>0</v>
      </c>
      <c r="F932" s="584">
        <f t="shared" si="33"/>
        <v>0</v>
      </c>
    </row>
    <row r="933" spans="1:10" ht="16.5" thickBot="1" x14ac:dyDescent="0.3">
      <c r="A933" s="186"/>
      <c r="B933" s="585" t="s">
        <v>68</v>
      </c>
      <c r="C933" s="212" t="s">
        <v>688</v>
      </c>
      <c r="D933" s="214">
        <v>0</v>
      </c>
      <c r="E933" s="214">
        <v>0</v>
      </c>
      <c r="F933" s="584">
        <f t="shared" si="33"/>
        <v>0</v>
      </c>
    </row>
    <row r="934" spans="1:10" ht="16.5" thickBot="1" x14ac:dyDescent="0.3">
      <c r="A934" s="186"/>
      <c r="B934" s="2022" t="s">
        <v>1670</v>
      </c>
      <c r="C934" s="1966"/>
      <c r="D934" s="1966"/>
      <c r="E934" s="1966"/>
      <c r="F934" s="2023"/>
    </row>
    <row r="935" spans="1:10" ht="12.75" customHeight="1" x14ac:dyDescent="0.25">
      <c r="A935" s="186"/>
      <c r="B935" s="2014"/>
      <c r="C935" s="597">
        <v>2026</v>
      </c>
      <c r="D935" s="597">
        <v>2027</v>
      </c>
      <c r="E935" s="597">
        <v>2028</v>
      </c>
      <c r="F935" s="596">
        <v>2029</v>
      </c>
    </row>
    <row r="936" spans="1:10" ht="15" customHeight="1" thickBot="1" x14ac:dyDescent="0.3">
      <c r="A936" s="186"/>
      <c r="B936" s="2015"/>
      <c r="C936" s="595" t="s">
        <v>17</v>
      </c>
      <c r="D936" s="595" t="s">
        <v>18</v>
      </c>
      <c r="E936" s="595" t="s">
        <v>18</v>
      </c>
      <c r="F936" s="594" t="s">
        <v>18</v>
      </c>
    </row>
    <row r="937" spans="1:10" ht="16.5" thickBot="1" x14ac:dyDescent="0.3">
      <c r="A937" s="186"/>
      <c r="B937" s="576" t="s">
        <v>679</v>
      </c>
      <c r="C937" s="210">
        <f>C938+C939+C940+C941</f>
        <v>0</v>
      </c>
      <c r="D937" s="210">
        <f>D938+D939+D940+D941</f>
        <v>0</v>
      </c>
      <c r="E937" s="210">
        <f>E938+E939+E940+E941</f>
        <v>0</v>
      </c>
      <c r="F937" s="571">
        <f>F938+F939+F940+F941</f>
        <v>0</v>
      </c>
    </row>
    <row r="938" spans="1:10" ht="16.5" thickBot="1" x14ac:dyDescent="0.3">
      <c r="A938" s="186"/>
      <c r="B938" s="572" t="s">
        <v>643</v>
      </c>
      <c r="C938" s="210"/>
      <c r="D938" s="210"/>
      <c r="E938" s="210"/>
      <c r="F938" s="571"/>
    </row>
    <row r="939" spans="1:10" ht="16.5" thickBot="1" x14ac:dyDescent="0.3">
      <c r="A939" s="186"/>
      <c r="B939" s="572" t="s">
        <v>657</v>
      </c>
      <c r="C939" s="210"/>
      <c r="D939" s="210"/>
      <c r="E939" s="210"/>
      <c r="F939" s="571"/>
      <c r="H939" s="562"/>
    </row>
    <row r="940" spans="1:10" ht="16.5" thickBot="1" x14ac:dyDescent="0.3">
      <c r="A940" s="186"/>
      <c r="B940" s="572" t="s">
        <v>641</v>
      </c>
      <c r="C940" s="210"/>
      <c r="D940" s="210"/>
      <c r="E940" s="210"/>
      <c r="F940" s="571"/>
    </row>
    <row r="941" spans="1:10" ht="16.5" thickBot="1" x14ac:dyDescent="0.3">
      <c r="A941" s="186"/>
      <c r="B941" s="572" t="s">
        <v>640</v>
      </c>
      <c r="C941" s="210"/>
      <c r="D941" s="210"/>
      <c r="E941" s="210"/>
      <c r="F941" s="571"/>
    </row>
    <row r="942" spans="1:10" ht="16.5" thickBot="1" x14ac:dyDescent="0.3">
      <c r="A942" s="186"/>
      <c r="B942" s="576" t="s">
        <v>678</v>
      </c>
      <c r="C942" s="209">
        <f>C943+C944+C945+C946</f>
        <v>0</v>
      </c>
      <c r="D942" s="209">
        <f>D943+D944+D945+D946</f>
        <v>0</v>
      </c>
      <c r="E942" s="209">
        <f>E943+E944+E945+E946</f>
        <v>30000</v>
      </c>
      <c r="F942" s="577">
        <f>F943</f>
        <v>30000</v>
      </c>
    </row>
    <row r="943" spans="1:10" ht="16.5" thickBot="1" x14ac:dyDescent="0.3">
      <c r="A943" s="186"/>
      <c r="B943" s="572" t="s">
        <v>643</v>
      </c>
      <c r="C943" s="209"/>
      <c r="D943" s="210"/>
      <c r="E943" s="210">
        <v>30000</v>
      </c>
      <c r="F943" s="571">
        <v>30000</v>
      </c>
      <c r="G943" s="593"/>
      <c r="H943" s="593"/>
      <c r="J943" s="562"/>
    </row>
    <row r="944" spans="1:10" ht="16.5" thickBot="1" x14ac:dyDescent="0.3">
      <c r="A944" s="186"/>
      <c r="B944" s="572" t="s">
        <v>657</v>
      </c>
      <c r="C944" s="209"/>
      <c r="D944" s="210"/>
      <c r="E944" s="210"/>
      <c r="F944" s="571"/>
    </row>
    <row r="945" spans="1:10" ht="16.5" thickBot="1" x14ac:dyDescent="0.3">
      <c r="A945" s="186"/>
      <c r="B945" s="572" t="s">
        <v>641</v>
      </c>
      <c r="C945" s="209"/>
      <c r="D945" s="210"/>
      <c r="E945" s="210"/>
      <c r="F945" s="571"/>
    </row>
    <row r="946" spans="1:10" ht="16.5" thickBot="1" x14ac:dyDescent="0.3">
      <c r="A946" s="186"/>
      <c r="B946" s="572" t="s">
        <v>640</v>
      </c>
      <c r="C946" s="209"/>
      <c r="D946" s="210"/>
      <c r="E946" s="210"/>
      <c r="F946" s="571"/>
    </row>
    <row r="947" spans="1:10" ht="16.5" thickBot="1" x14ac:dyDescent="0.3">
      <c r="A947" s="186"/>
      <c r="B947" s="590" t="s">
        <v>1669</v>
      </c>
      <c r="C947" s="209">
        <f>C937+C942</f>
        <v>0</v>
      </c>
      <c r="D947" s="209">
        <f>D937+D942</f>
        <v>0</v>
      </c>
      <c r="E947" s="209">
        <f>E937+E942</f>
        <v>30000</v>
      </c>
      <c r="F947" s="577">
        <f>F943</f>
        <v>30000</v>
      </c>
    </row>
    <row r="948" spans="1:10" ht="48" thickBot="1" x14ac:dyDescent="0.3">
      <c r="A948" s="186"/>
      <c r="B948" s="589" t="s">
        <v>1668</v>
      </c>
      <c r="C948" s="617" t="s">
        <v>1667</v>
      </c>
      <c r="D948" s="219" t="s">
        <v>668</v>
      </c>
      <c r="E948" s="1984"/>
      <c r="F948" s="2025"/>
    </row>
    <row r="949" spans="1:10" ht="28.5" customHeight="1" thickBot="1" x14ac:dyDescent="0.3">
      <c r="A949" s="186"/>
      <c r="B949" s="585" t="s">
        <v>666</v>
      </c>
      <c r="C949" s="1958" t="s">
        <v>1666</v>
      </c>
      <c r="D949" s="1960"/>
      <c r="E949" s="1960"/>
      <c r="F949" s="2021"/>
    </row>
    <row r="950" spans="1:10" ht="16.5" thickBot="1" x14ac:dyDescent="0.3">
      <c r="A950" s="186"/>
      <c r="B950" s="585" t="s">
        <v>50</v>
      </c>
      <c r="C950" s="1962" t="s">
        <v>1495</v>
      </c>
      <c r="D950" s="1963"/>
      <c r="E950" s="1963"/>
      <c r="F950" s="2019"/>
    </row>
    <row r="951" spans="1:10" ht="12.75" customHeight="1" x14ac:dyDescent="0.25">
      <c r="A951" s="186"/>
      <c r="B951" s="2014"/>
      <c r="C951" s="597">
        <v>2026</v>
      </c>
      <c r="D951" s="597">
        <v>2027</v>
      </c>
      <c r="E951" s="597">
        <v>2028</v>
      </c>
      <c r="F951" s="596">
        <v>2029</v>
      </c>
    </row>
    <row r="952" spans="1:10" ht="22.5" customHeight="1" thickBot="1" x14ac:dyDescent="0.3">
      <c r="A952" s="186"/>
      <c r="B952" s="2015"/>
      <c r="C952" s="595" t="s">
        <v>17</v>
      </c>
      <c r="D952" s="595" t="s">
        <v>18</v>
      </c>
      <c r="E952" s="595" t="s">
        <v>18</v>
      </c>
      <c r="F952" s="594" t="s">
        <v>18</v>
      </c>
    </row>
    <row r="953" spans="1:10" ht="16.5" thickBot="1" x14ac:dyDescent="0.3">
      <c r="A953" s="186"/>
      <c r="B953" s="585" t="s">
        <v>52</v>
      </c>
      <c r="C953" s="215">
        <v>1</v>
      </c>
      <c r="D953" s="212">
        <v>1</v>
      </c>
      <c r="E953" s="212">
        <v>1</v>
      </c>
      <c r="F953" s="591">
        <v>1</v>
      </c>
    </row>
    <row r="954" spans="1:10" ht="16.5" thickBot="1" x14ac:dyDescent="0.3">
      <c r="A954" s="186"/>
      <c r="B954" s="585" t="s">
        <v>664</v>
      </c>
      <c r="C954" s="537">
        <f>C972</f>
        <v>0</v>
      </c>
      <c r="D954" s="537">
        <f>D972</f>
        <v>0</v>
      </c>
      <c r="E954" s="537">
        <f>E972</f>
        <v>24000</v>
      </c>
      <c r="F954" s="586">
        <f>F967</f>
        <v>56000</v>
      </c>
    </row>
    <row r="955" spans="1:10" ht="16.5" thickBot="1" x14ac:dyDescent="0.3">
      <c r="A955" s="186"/>
      <c r="B955" s="585" t="s">
        <v>663</v>
      </c>
      <c r="C955" s="537">
        <f>C954/C953</f>
        <v>0</v>
      </c>
      <c r="D955" s="537">
        <f>D954/D953</f>
        <v>0</v>
      </c>
      <c r="E955" s="537">
        <f>E954/E953</f>
        <v>24000</v>
      </c>
      <c r="F955" s="586">
        <f>F954/F953</f>
        <v>56000</v>
      </c>
    </row>
    <row r="956" spans="1:10" ht="16.5" thickBot="1" x14ac:dyDescent="0.3">
      <c r="A956" s="186"/>
      <c r="B956" s="585" t="s">
        <v>662</v>
      </c>
      <c r="C956" s="212" t="s">
        <v>688</v>
      </c>
      <c r="D956" s="214">
        <f t="shared" ref="D956:F958" si="34">D953/C953-1</f>
        <v>0</v>
      </c>
      <c r="E956" s="214">
        <f t="shared" si="34"/>
        <v>0</v>
      </c>
      <c r="F956" s="584">
        <f t="shared" si="34"/>
        <v>0</v>
      </c>
      <c r="G956" s="562"/>
      <c r="H956" s="562"/>
      <c r="I956" s="562"/>
      <c r="J956" s="562"/>
    </row>
    <row r="957" spans="1:10" ht="16.5" thickBot="1" x14ac:dyDescent="0.3">
      <c r="A957" s="186"/>
      <c r="B957" s="585" t="s">
        <v>661</v>
      </c>
      <c r="C957" s="212" t="s">
        <v>688</v>
      </c>
      <c r="D957" s="214">
        <v>0</v>
      </c>
      <c r="E957" s="214">
        <v>0</v>
      </c>
      <c r="F957" s="584">
        <f t="shared" si="34"/>
        <v>1.3333333333333335</v>
      </c>
    </row>
    <row r="958" spans="1:10" ht="16.5" thickBot="1" x14ac:dyDescent="0.3">
      <c r="A958" s="186"/>
      <c r="B958" s="585" t="s">
        <v>68</v>
      </c>
      <c r="C958" s="212" t="s">
        <v>688</v>
      </c>
      <c r="D958" s="214">
        <v>0</v>
      </c>
      <c r="E958" s="214">
        <v>0</v>
      </c>
      <c r="F958" s="584">
        <f t="shared" si="34"/>
        <v>1.3333333333333335</v>
      </c>
    </row>
    <row r="959" spans="1:10" ht="16.5" thickBot="1" x14ac:dyDescent="0.3">
      <c r="A959" s="186"/>
      <c r="B959" s="2022" t="s">
        <v>1665</v>
      </c>
      <c r="C959" s="1966"/>
      <c r="D959" s="1966"/>
      <c r="E959" s="1966"/>
      <c r="F959" s="2023"/>
    </row>
    <row r="960" spans="1:10" ht="12.75" customHeight="1" x14ac:dyDescent="0.25">
      <c r="A960" s="186"/>
      <c r="B960" s="2014"/>
      <c r="C960" s="597">
        <v>2026</v>
      </c>
      <c r="D960" s="597">
        <v>2027</v>
      </c>
      <c r="E960" s="597">
        <v>2028</v>
      </c>
      <c r="F960" s="596">
        <v>2029</v>
      </c>
    </row>
    <row r="961" spans="1:10" ht="18" customHeight="1" thickBot="1" x14ac:dyDescent="0.3">
      <c r="A961" s="186"/>
      <c r="B961" s="2015"/>
      <c r="C961" s="595" t="s">
        <v>17</v>
      </c>
      <c r="D961" s="595" t="s">
        <v>18</v>
      </c>
      <c r="E961" s="595" t="s">
        <v>18</v>
      </c>
      <c r="F961" s="594" t="s">
        <v>18</v>
      </c>
    </row>
    <row r="962" spans="1:10" ht="16.5" thickBot="1" x14ac:dyDescent="0.3">
      <c r="A962" s="186"/>
      <c r="B962" s="576" t="s">
        <v>679</v>
      </c>
      <c r="C962" s="210">
        <f>C963+C964+C965+C966</f>
        <v>0</v>
      </c>
      <c r="D962" s="210">
        <f>D963+D964+D965+D966</f>
        <v>0</v>
      </c>
      <c r="E962" s="210">
        <f>E963+E964+E965+E966</f>
        <v>0</v>
      </c>
      <c r="F962" s="571">
        <f>F963+F964+F965+F966</f>
        <v>0</v>
      </c>
    </row>
    <row r="963" spans="1:10" ht="16.5" thickBot="1" x14ac:dyDescent="0.3">
      <c r="A963" s="186"/>
      <c r="B963" s="572" t="s">
        <v>643</v>
      </c>
      <c r="C963" s="210"/>
      <c r="D963" s="210"/>
      <c r="E963" s="210"/>
      <c r="F963" s="571"/>
    </row>
    <row r="964" spans="1:10" ht="16.5" thickBot="1" x14ac:dyDescent="0.3">
      <c r="A964" s="186"/>
      <c r="B964" s="572" t="s">
        <v>657</v>
      </c>
      <c r="C964" s="210"/>
      <c r="D964" s="210"/>
      <c r="E964" s="210"/>
      <c r="F964" s="571"/>
    </row>
    <row r="965" spans="1:10" ht="16.5" thickBot="1" x14ac:dyDescent="0.3">
      <c r="A965" s="186"/>
      <c r="B965" s="572" t="s">
        <v>641</v>
      </c>
      <c r="C965" s="210"/>
      <c r="D965" s="210"/>
      <c r="E965" s="210"/>
      <c r="F965" s="571"/>
    </row>
    <row r="966" spans="1:10" ht="16.5" thickBot="1" x14ac:dyDescent="0.3">
      <c r="A966" s="186"/>
      <c r="B966" s="572" t="s">
        <v>640</v>
      </c>
      <c r="C966" s="210"/>
      <c r="D966" s="210"/>
      <c r="E966" s="210"/>
      <c r="F966" s="571"/>
    </row>
    <row r="967" spans="1:10" ht="16.5" thickBot="1" x14ac:dyDescent="0.3">
      <c r="A967" s="186"/>
      <c r="B967" s="576" t="s">
        <v>678</v>
      </c>
      <c r="C967" s="209">
        <f>C968+C969+C970+C971</f>
        <v>0</v>
      </c>
      <c r="D967" s="209">
        <f>D968+D969+D970+D971</f>
        <v>0</v>
      </c>
      <c r="E967" s="209">
        <f>E968+E969+E970+E971</f>
        <v>24000</v>
      </c>
      <c r="F967" s="577">
        <f>F968</f>
        <v>56000</v>
      </c>
    </row>
    <row r="968" spans="1:10" ht="16.5" thickBot="1" x14ac:dyDescent="0.3">
      <c r="A968" s="186"/>
      <c r="B968" s="572" t="s">
        <v>643</v>
      </c>
      <c r="C968" s="209"/>
      <c r="D968" s="210"/>
      <c r="E968" s="210">
        <v>24000</v>
      </c>
      <c r="F968" s="210">
        <v>56000</v>
      </c>
      <c r="G968" s="593"/>
      <c r="H968" s="593"/>
      <c r="J968" s="562"/>
    </row>
    <row r="969" spans="1:10" ht="16.5" thickBot="1" x14ac:dyDescent="0.3">
      <c r="A969" s="186"/>
      <c r="B969" s="572" t="s">
        <v>657</v>
      </c>
      <c r="C969" s="209"/>
      <c r="D969" s="210"/>
      <c r="E969" s="210"/>
      <c r="F969" s="571"/>
    </row>
    <row r="970" spans="1:10" ht="16.5" thickBot="1" x14ac:dyDescent="0.3">
      <c r="A970" s="186"/>
      <c r="B970" s="572" t="s">
        <v>641</v>
      </c>
      <c r="C970" s="209"/>
      <c r="D970" s="210"/>
      <c r="E970" s="210"/>
      <c r="F970" s="571"/>
    </row>
    <row r="971" spans="1:10" ht="16.5" thickBot="1" x14ac:dyDescent="0.3">
      <c r="A971" s="186"/>
      <c r="B971" s="572" t="s">
        <v>640</v>
      </c>
      <c r="C971" s="209"/>
      <c r="D971" s="210"/>
      <c r="E971" s="210"/>
      <c r="F971" s="571"/>
    </row>
    <row r="972" spans="1:10" ht="16.5" thickBot="1" x14ac:dyDescent="0.3">
      <c r="A972" s="186"/>
      <c r="B972" s="590" t="s">
        <v>1664</v>
      </c>
      <c r="C972" s="209">
        <f>C962+C967</f>
        <v>0</v>
      </c>
      <c r="D972" s="209">
        <f>D962+D967</f>
        <v>0</v>
      </c>
      <c r="E972" s="209">
        <f>E962+E967</f>
        <v>24000</v>
      </c>
      <c r="F972" s="577">
        <f>F968</f>
        <v>56000</v>
      </c>
    </row>
    <row r="973" spans="1:10" ht="48" thickBot="1" x14ac:dyDescent="0.3">
      <c r="A973" s="186"/>
      <c r="B973" s="589" t="s">
        <v>1663</v>
      </c>
      <c r="C973" s="666" t="s">
        <v>1662</v>
      </c>
      <c r="D973" s="219" t="s">
        <v>668</v>
      </c>
      <c r="E973" s="1984" t="s">
        <v>1504</v>
      </c>
      <c r="F973" s="2025"/>
    </row>
    <row r="974" spans="1:10" ht="16.5" thickBot="1" x14ac:dyDescent="0.3">
      <c r="A974" s="186"/>
      <c r="B974" s="585" t="s">
        <v>666</v>
      </c>
      <c r="C974" s="1958" t="s">
        <v>1662</v>
      </c>
      <c r="D974" s="1960"/>
      <c r="E974" s="1960"/>
      <c r="F974" s="2021"/>
    </row>
    <row r="975" spans="1:10" ht="16.5" thickBot="1" x14ac:dyDescent="0.3">
      <c r="A975" s="186"/>
      <c r="B975" s="585" t="s">
        <v>50</v>
      </c>
      <c r="C975" s="1962" t="s">
        <v>1495</v>
      </c>
      <c r="D975" s="1963"/>
      <c r="E975" s="1963"/>
      <c r="F975" s="2019"/>
    </row>
    <row r="976" spans="1:10" ht="15.75" x14ac:dyDescent="0.25">
      <c r="A976" s="186"/>
      <c r="B976" s="2014"/>
      <c r="C976" s="597">
        <v>2026</v>
      </c>
      <c r="D976" s="597">
        <v>2027</v>
      </c>
      <c r="E976" s="597">
        <v>2028</v>
      </c>
      <c r="F976" s="596">
        <v>2029</v>
      </c>
    </row>
    <row r="977" spans="1:6" ht="16.5" thickBot="1" x14ac:dyDescent="0.3">
      <c r="A977" s="186"/>
      <c r="B977" s="2015"/>
      <c r="C977" s="595" t="s">
        <v>17</v>
      </c>
      <c r="D977" s="595" t="s">
        <v>18</v>
      </c>
      <c r="E977" s="595" t="s">
        <v>18</v>
      </c>
      <c r="F977" s="594" t="s">
        <v>18</v>
      </c>
    </row>
    <row r="978" spans="1:6" ht="16.5" thickBot="1" x14ac:dyDescent="0.3">
      <c r="A978" s="186"/>
      <c r="B978" s="585" t="s">
        <v>52</v>
      </c>
      <c r="C978" s="215">
        <v>1</v>
      </c>
      <c r="D978" s="212">
        <v>1</v>
      </c>
      <c r="E978" s="212">
        <v>1</v>
      </c>
      <c r="F978" s="591">
        <v>1</v>
      </c>
    </row>
    <row r="979" spans="1:6" ht="16.5" thickBot="1" x14ac:dyDescent="0.3">
      <c r="A979" s="186"/>
      <c r="B979" s="585" t="s">
        <v>664</v>
      </c>
      <c r="C979" s="537">
        <f>C997</f>
        <v>400000</v>
      </c>
      <c r="D979" s="537">
        <f>D997</f>
        <v>900000</v>
      </c>
      <c r="E979" s="537">
        <f>E997</f>
        <v>600000</v>
      </c>
      <c r="F979" s="586">
        <f>F992</f>
        <v>0</v>
      </c>
    </row>
    <row r="980" spans="1:6" ht="16.5" thickBot="1" x14ac:dyDescent="0.3">
      <c r="A980" s="186"/>
      <c r="B980" s="585" t="s">
        <v>663</v>
      </c>
      <c r="C980" s="537">
        <f>C979/C978</f>
        <v>400000</v>
      </c>
      <c r="D980" s="537">
        <f>D979/D978</f>
        <v>900000</v>
      </c>
      <c r="E980" s="537">
        <f>E979/E978</f>
        <v>600000</v>
      </c>
      <c r="F980" s="586">
        <f>F979/F978</f>
        <v>0</v>
      </c>
    </row>
    <row r="981" spans="1:6" ht="16.5" thickBot="1" x14ac:dyDescent="0.3">
      <c r="A981" s="186"/>
      <c r="B981" s="585" t="s">
        <v>662</v>
      </c>
      <c r="C981" s="212" t="s">
        <v>688</v>
      </c>
      <c r="D981" s="214">
        <f t="shared" ref="D981:F983" si="35">D978/C978-1</f>
        <v>0</v>
      </c>
      <c r="E981" s="214">
        <f t="shared" si="35"/>
        <v>0</v>
      </c>
      <c r="F981" s="584">
        <f t="shared" si="35"/>
        <v>0</v>
      </c>
    </row>
    <row r="982" spans="1:6" ht="16.5" thickBot="1" x14ac:dyDescent="0.3">
      <c r="A982" s="186"/>
      <c r="B982" s="585" t="s">
        <v>661</v>
      </c>
      <c r="C982" s="212" t="s">
        <v>688</v>
      </c>
      <c r="D982" s="214">
        <f t="shared" si="35"/>
        <v>1.25</v>
      </c>
      <c r="E982" s="214">
        <f t="shared" si="35"/>
        <v>-0.33333333333333337</v>
      </c>
      <c r="F982" s="584">
        <f t="shared" si="35"/>
        <v>-1</v>
      </c>
    </row>
    <row r="983" spans="1:6" ht="16.5" thickBot="1" x14ac:dyDescent="0.3">
      <c r="A983" s="186"/>
      <c r="B983" s="585" t="s">
        <v>68</v>
      </c>
      <c r="C983" s="212" t="s">
        <v>688</v>
      </c>
      <c r="D983" s="214">
        <f t="shared" si="35"/>
        <v>1.25</v>
      </c>
      <c r="E983" s="214">
        <f t="shared" si="35"/>
        <v>-0.33333333333333337</v>
      </c>
      <c r="F983" s="584">
        <f t="shared" si="35"/>
        <v>-1</v>
      </c>
    </row>
    <row r="984" spans="1:6" ht="16.5" thickBot="1" x14ac:dyDescent="0.3">
      <c r="A984" s="186"/>
      <c r="B984" s="2022" t="s">
        <v>1661</v>
      </c>
      <c r="C984" s="1966"/>
      <c r="D984" s="1966"/>
      <c r="E984" s="1966"/>
      <c r="F984" s="2023"/>
    </row>
    <row r="985" spans="1:6" ht="15.75" x14ac:dyDescent="0.25">
      <c r="A985" s="186"/>
      <c r="B985" s="2014"/>
      <c r="C985" s="597">
        <v>2026</v>
      </c>
      <c r="D985" s="597">
        <v>2027</v>
      </c>
      <c r="E985" s="597">
        <v>2028</v>
      </c>
      <c r="F985" s="596">
        <v>2029</v>
      </c>
    </row>
    <row r="986" spans="1:6" ht="16.5" thickBot="1" x14ac:dyDescent="0.3">
      <c r="A986" s="186"/>
      <c r="B986" s="2015"/>
      <c r="C986" s="595" t="s">
        <v>17</v>
      </c>
      <c r="D986" s="595" t="s">
        <v>18</v>
      </c>
      <c r="E986" s="595" t="s">
        <v>18</v>
      </c>
      <c r="F986" s="594" t="s">
        <v>18</v>
      </c>
    </row>
    <row r="987" spans="1:6" ht="16.5" thickBot="1" x14ac:dyDescent="0.3">
      <c r="A987" s="186"/>
      <c r="B987" s="576" t="s">
        <v>679</v>
      </c>
      <c r="C987" s="210">
        <f>C988+C989+C990+C991</f>
        <v>0</v>
      </c>
      <c r="D987" s="210">
        <f>D988+D989+D990+D991</f>
        <v>0</v>
      </c>
      <c r="E987" s="210">
        <f>E988+E989+E990+E991</f>
        <v>0</v>
      </c>
      <c r="F987" s="571">
        <f>F988+F989+F990+F991</f>
        <v>0</v>
      </c>
    </row>
    <row r="988" spans="1:6" ht="16.5" thickBot="1" x14ac:dyDescent="0.3">
      <c r="A988" s="186"/>
      <c r="B988" s="572" t="s">
        <v>643</v>
      </c>
      <c r="C988" s="210"/>
      <c r="D988" s="210"/>
      <c r="E988" s="210"/>
      <c r="F988" s="571"/>
    </row>
    <row r="989" spans="1:6" ht="16.5" thickBot="1" x14ac:dyDescent="0.3">
      <c r="A989" s="186"/>
      <c r="B989" s="572" t="s">
        <v>657</v>
      </c>
      <c r="C989" s="210"/>
      <c r="D989" s="210"/>
      <c r="E989" s="210"/>
      <c r="F989" s="571"/>
    </row>
    <row r="990" spans="1:6" ht="16.5" thickBot="1" x14ac:dyDescent="0.3">
      <c r="A990" s="186"/>
      <c r="B990" s="572" t="s">
        <v>641</v>
      </c>
      <c r="C990" s="210"/>
      <c r="D990" s="210"/>
      <c r="E990" s="210"/>
      <c r="F990" s="571"/>
    </row>
    <row r="991" spans="1:6" ht="16.5" thickBot="1" x14ac:dyDescent="0.3">
      <c r="A991" s="186"/>
      <c r="B991" s="572" t="s">
        <v>640</v>
      </c>
      <c r="C991" s="210"/>
      <c r="D991" s="210"/>
      <c r="E991" s="210"/>
      <c r="F991" s="571"/>
    </row>
    <row r="992" spans="1:6" ht="16.5" thickBot="1" x14ac:dyDescent="0.3">
      <c r="A992" s="186"/>
      <c r="B992" s="576" t="s">
        <v>678</v>
      </c>
      <c r="C992" s="209">
        <f>C993+C994+C995+C996</f>
        <v>400000</v>
      </c>
      <c r="D992" s="209">
        <f>D993+D994+D995+D996</f>
        <v>900000</v>
      </c>
      <c r="E992" s="209">
        <f>E993+E994+E995+E996</f>
        <v>600000</v>
      </c>
      <c r="F992" s="577">
        <f>F993</f>
        <v>0</v>
      </c>
    </row>
    <row r="993" spans="1:10" ht="16.5" thickBot="1" x14ac:dyDescent="0.3">
      <c r="A993" s="186"/>
      <c r="B993" s="572" t="s">
        <v>643</v>
      </c>
      <c r="C993" s="209">
        <v>400000</v>
      </c>
      <c r="D993" s="210">
        <v>900000</v>
      </c>
      <c r="E993" s="571">
        <v>600000</v>
      </c>
      <c r="F993" s="571"/>
    </row>
    <row r="994" spans="1:10" ht="16.5" thickBot="1" x14ac:dyDescent="0.3">
      <c r="A994" s="186"/>
      <c r="B994" s="572" t="s">
        <v>657</v>
      </c>
      <c r="C994" s="209"/>
      <c r="D994" s="210"/>
      <c r="E994" s="210"/>
      <c r="F994" s="571"/>
    </row>
    <row r="995" spans="1:10" ht="16.5" thickBot="1" x14ac:dyDescent="0.3">
      <c r="A995" s="186"/>
      <c r="B995" s="572" t="s">
        <v>641</v>
      </c>
      <c r="C995" s="209"/>
      <c r="D995" s="210"/>
      <c r="E995" s="210"/>
      <c r="F995" s="571"/>
    </row>
    <row r="996" spans="1:10" ht="16.5" thickBot="1" x14ac:dyDescent="0.3">
      <c r="A996" s="186"/>
      <c r="B996" s="572" t="s">
        <v>640</v>
      </c>
      <c r="C996" s="209"/>
      <c r="D996" s="210"/>
      <c r="E996" s="210"/>
      <c r="F996" s="571"/>
    </row>
    <row r="997" spans="1:10" ht="16.5" thickBot="1" x14ac:dyDescent="0.3">
      <c r="A997" s="186"/>
      <c r="B997" s="590" t="s">
        <v>1660</v>
      </c>
      <c r="C997" s="209">
        <f>C987+C992</f>
        <v>400000</v>
      </c>
      <c r="D997" s="209">
        <f>D987+D992</f>
        <v>900000</v>
      </c>
      <c r="E997" s="209">
        <f>E987+E992</f>
        <v>600000</v>
      </c>
      <c r="F997" s="577">
        <f>F993</f>
        <v>0</v>
      </c>
    </row>
    <row r="998" spans="1:10" ht="48" thickBot="1" x14ac:dyDescent="0.3">
      <c r="A998" s="186"/>
      <c r="B998" s="589" t="s">
        <v>1659</v>
      </c>
      <c r="C998" s="665" t="s">
        <v>1657</v>
      </c>
      <c r="D998" s="219" t="s">
        <v>668</v>
      </c>
      <c r="E998" s="1984" t="s">
        <v>1658</v>
      </c>
      <c r="F998" s="2025"/>
    </row>
    <row r="999" spans="1:10" ht="28.5" customHeight="1" thickBot="1" x14ac:dyDescent="0.3">
      <c r="A999" s="186"/>
      <c r="B999" s="585" t="s">
        <v>666</v>
      </c>
      <c r="C999" s="1958" t="s">
        <v>1657</v>
      </c>
      <c r="D999" s="1960"/>
      <c r="E999" s="1960"/>
      <c r="F999" s="2021"/>
    </row>
    <row r="1000" spans="1:10" ht="16.5" thickBot="1" x14ac:dyDescent="0.3">
      <c r="A1000" s="186"/>
      <c r="B1000" s="585" t="s">
        <v>50</v>
      </c>
      <c r="C1000" s="1962" t="s">
        <v>1495</v>
      </c>
      <c r="D1000" s="1963"/>
      <c r="E1000" s="1963"/>
      <c r="F1000" s="2019"/>
    </row>
    <row r="1001" spans="1:10" ht="12.75" customHeight="1" x14ac:dyDescent="0.25">
      <c r="A1001" s="186"/>
      <c r="B1001" s="2014"/>
      <c r="C1001" s="597">
        <v>2026</v>
      </c>
      <c r="D1001" s="597">
        <v>2027</v>
      </c>
      <c r="E1001" s="597">
        <v>2028</v>
      </c>
      <c r="F1001" s="596">
        <v>2029</v>
      </c>
    </row>
    <row r="1002" spans="1:10" ht="18" customHeight="1" thickBot="1" x14ac:dyDescent="0.3">
      <c r="A1002" s="186"/>
      <c r="B1002" s="2015"/>
      <c r="C1002" s="595" t="s">
        <v>17</v>
      </c>
      <c r="D1002" s="595" t="s">
        <v>18</v>
      </c>
      <c r="E1002" s="595" t="s">
        <v>18</v>
      </c>
      <c r="F1002" s="594" t="s">
        <v>18</v>
      </c>
    </row>
    <row r="1003" spans="1:10" ht="16.5" thickBot="1" x14ac:dyDescent="0.3">
      <c r="A1003" s="186"/>
      <c r="B1003" s="585" t="s">
        <v>52</v>
      </c>
      <c r="C1003" s="215">
        <v>1</v>
      </c>
      <c r="D1003" s="212">
        <v>1</v>
      </c>
      <c r="E1003" s="212">
        <v>1</v>
      </c>
      <c r="F1003" s="598">
        <v>1</v>
      </c>
    </row>
    <row r="1004" spans="1:10" ht="16.5" thickBot="1" x14ac:dyDescent="0.3">
      <c r="A1004" s="186"/>
      <c r="B1004" s="585" t="s">
        <v>664</v>
      </c>
      <c r="C1004" s="537">
        <f>C1022</f>
        <v>160000</v>
      </c>
      <c r="D1004" s="537">
        <f>D1022</f>
        <v>236800</v>
      </c>
      <c r="E1004" s="537">
        <f>E1022</f>
        <v>307200</v>
      </c>
      <c r="F1004" s="586">
        <f>F1022</f>
        <v>80000</v>
      </c>
    </row>
    <row r="1005" spans="1:10" ht="16.5" thickBot="1" x14ac:dyDescent="0.3">
      <c r="A1005" s="186"/>
      <c r="B1005" s="585" t="s">
        <v>663</v>
      </c>
      <c r="C1005" s="537">
        <f>C1004/C1003</f>
        <v>160000</v>
      </c>
      <c r="D1005" s="537">
        <f>D1004/D1003</f>
        <v>236800</v>
      </c>
      <c r="E1005" s="537">
        <f>E1004/E1003</f>
        <v>307200</v>
      </c>
      <c r="F1005" s="586">
        <f>F1004/F1003</f>
        <v>80000</v>
      </c>
    </row>
    <row r="1006" spans="1:10" ht="16.5" thickBot="1" x14ac:dyDescent="0.3">
      <c r="A1006" s="186"/>
      <c r="B1006" s="585" t="s">
        <v>662</v>
      </c>
      <c r="C1006" s="212" t="s">
        <v>688</v>
      </c>
      <c r="D1006" s="214">
        <f t="shared" ref="D1006:F1008" si="36">D1003/C1003-1</f>
        <v>0</v>
      </c>
      <c r="E1006" s="214">
        <f t="shared" si="36"/>
        <v>0</v>
      </c>
      <c r="F1006" s="584">
        <f t="shared" si="36"/>
        <v>0</v>
      </c>
      <c r="G1006" s="562"/>
      <c r="H1006" s="562"/>
      <c r="I1006" s="562"/>
      <c r="J1006" s="562"/>
    </row>
    <row r="1007" spans="1:10" ht="16.5" thickBot="1" x14ac:dyDescent="0.3">
      <c r="A1007" s="186"/>
      <c r="B1007" s="585" t="s">
        <v>661</v>
      </c>
      <c r="C1007" s="212" t="s">
        <v>688</v>
      </c>
      <c r="D1007" s="214">
        <f t="shared" si="36"/>
        <v>0.48</v>
      </c>
      <c r="E1007" s="214">
        <f t="shared" si="36"/>
        <v>0.29729729729729737</v>
      </c>
      <c r="F1007" s="584">
        <f t="shared" si="36"/>
        <v>-0.73958333333333326</v>
      </c>
    </row>
    <row r="1008" spans="1:10" ht="16.5" thickBot="1" x14ac:dyDescent="0.3">
      <c r="A1008" s="186"/>
      <c r="B1008" s="585" t="s">
        <v>68</v>
      </c>
      <c r="C1008" s="212" t="s">
        <v>688</v>
      </c>
      <c r="D1008" s="214">
        <f t="shared" si="36"/>
        <v>0.48</v>
      </c>
      <c r="E1008" s="214">
        <f t="shared" si="36"/>
        <v>0.29729729729729737</v>
      </c>
      <c r="F1008" s="584">
        <f t="shared" si="36"/>
        <v>-0.73958333333333326</v>
      </c>
    </row>
    <row r="1009" spans="1:10" ht="16.5" thickBot="1" x14ac:dyDescent="0.3">
      <c r="A1009" s="186"/>
      <c r="B1009" s="2022" t="s">
        <v>1656</v>
      </c>
      <c r="C1009" s="1966"/>
      <c r="D1009" s="1966"/>
      <c r="E1009" s="1966"/>
      <c r="F1009" s="2023"/>
    </row>
    <row r="1010" spans="1:10" ht="12.75" customHeight="1" x14ac:dyDescent="0.25">
      <c r="A1010" s="186"/>
      <c r="B1010" s="2014"/>
      <c r="C1010" s="597">
        <v>2026</v>
      </c>
      <c r="D1010" s="597">
        <v>2027</v>
      </c>
      <c r="E1010" s="597">
        <v>2028</v>
      </c>
      <c r="F1010" s="596">
        <v>2029</v>
      </c>
    </row>
    <row r="1011" spans="1:10" ht="20.25" customHeight="1" thickBot="1" x14ac:dyDescent="0.3">
      <c r="A1011" s="186"/>
      <c r="B1011" s="2015"/>
      <c r="C1011" s="595" t="s">
        <v>17</v>
      </c>
      <c r="D1011" s="595" t="s">
        <v>18</v>
      </c>
      <c r="E1011" s="595" t="s">
        <v>18</v>
      </c>
      <c r="F1011" s="594" t="s">
        <v>18</v>
      </c>
    </row>
    <row r="1012" spans="1:10" ht="16.5" thickBot="1" x14ac:dyDescent="0.3">
      <c r="A1012" s="186"/>
      <c r="B1012" s="576" t="s">
        <v>679</v>
      </c>
      <c r="C1012" s="210">
        <f>C1013+C1014+C1015+C1016</f>
        <v>0</v>
      </c>
      <c r="D1012" s="210">
        <f>D1013+D1014+D1015+D1016</f>
        <v>0</v>
      </c>
      <c r="E1012" s="210">
        <f>E1013+E1014+E1015+E1016</f>
        <v>0</v>
      </c>
      <c r="F1012" s="571">
        <f>F1013+F1014+F1015+F1016</f>
        <v>0</v>
      </c>
    </row>
    <row r="1013" spans="1:10" ht="16.5" thickBot="1" x14ac:dyDescent="0.3">
      <c r="A1013" s="186"/>
      <c r="B1013" s="572" t="s">
        <v>643</v>
      </c>
      <c r="C1013" s="210"/>
      <c r="D1013" s="210"/>
      <c r="E1013" s="210"/>
      <c r="F1013" s="571"/>
    </row>
    <row r="1014" spans="1:10" ht="16.5" thickBot="1" x14ac:dyDescent="0.3">
      <c r="A1014" s="186"/>
      <c r="B1014" s="572" t="s">
        <v>657</v>
      </c>
      <c r="C1014" s="210"/>
      <c r="D1014" s="210"/>
      <c r="E1014" s="210"/>
      <c r="F1014" s="571"/>
    </row>
    <row r="1015" spans="1:10" ht="16.5" thickBot="1" x14ac:dyDescent="0.3">
      <c r="A1015" s="186"/>
      <c r="B1015" s="572" t="s">
        <v>641</v>
      </c>
      <c r="C1015" s="210"/>
      <c r="D1015" s="210"/>
      <c r="E1015" s="210"/>
      <c r="F1015" s="571"/>
    </row>
    <row r="1016" spans="1:10" ht="16.5" thickBot="1" x14ac:dyDescent="0.3">
      <c r="A1016" s="186"/>
      <c r="B1016" s="572" t="s">
        <v>640</v>
      </c>
      <c r="C1016" s="210"/>
      <c r="D1016" s="210"/>
      <c r="E1016" s="210"/>
      <c r="F1016" s="571"/>
    </row>
    <row r="1017" spans="1:10" ht="16.5" thickBot="1" x14ac:dyDescent="0.3">
      <c r="A1017" s="186"/>
      <c r="B1017" s="576" t="s">
        <v>678</v>
      </c>
      <c r="C1017" s="209">
        <f>C1018+C1019+C1020+C1021</f>
        <v>160000</v>
      </c>
      <c r="D1017" s="209">
        <f>D1018+D1019+D1020+D1021</f>
        <v>236800</v>
      </c>
      <c r="E1017" s="209">
        <f>E1018+E1019+E1020+E1021</f>
        <v>307200</v>
      </c>
      <c r="F1017" s="577">
        <f>F1018+F1020+F1021</f>
        <v>80000</v>
      </c>
    </row>
    <row r="1018" spans="1:10" ht="16.5" thickBot="1" x14ac:dyDescent="0.3">
      <c r="A1018" s="186"/>
      <c r="B1018" s="572" t="s">
        <v>643</v>
      </c>
      <c r="C1018" s="209">
        <v>160000</v>
      </c>
      <c r="D1018" s="210">
        <v>236800</v>
      </c>
      <c r="E1018" s="210">
        <v>307200</v>
      </c>
      <c r="F1018" s="571">
        <v>80000</v>
      </c>
      <c r="G1018" s="593"/>
      <c r="H1018" s="593"/>
      <c r="J1018" s="562"/>
    </row>
    <row r="1019" spans="1:10" ht="16.5" thickBot="1" x14ac:dyDescent="0.3">
      <c r="A1019" s="186"/>
      <c r="B1019" s="572" t="s">
        <v>657</v>
      </c>
      <c r="C1019" s="209"/>
      <c r="D1019" s="210"/>
      <c r="E1019" s="210"/>
    </row>
    <row r="1020" spans="1:10" ht="16.5" thickBot="1" x14ac:dyDescent="0.3">
      <c r="A1020" s="186"/>
      <c r="B1020" s="572" t="s">
        <v>641</v>
      </c>
      <c r="C1020" s="209"/>
      <c r="D1020" s="210"/>
      <c r="E1020" s="210"/>
      <c r="F1020" s="571"/>
    </row>
    <row r="1021" spans="1:10" ht="16.5" thickBot="1" x14ac:dyDescent="0.3">
      <c r="A1021" s="186"/>
      <c r="B1021" s="572" t="s">
        <v>640</v>
      </c>
      <c r="C1021" s="209"/>
      <c r="D1021" s="210"/>
      <c r="E1021" s="210"/>
      <c r="F1021" s="571"/>
    </row>
    <row r="1022" spans="1:10" ht="16.5" thickBot="1" x14ac:dyDescent="0.3">
      <c r="A1022" s="186"/>
      <c r="B1022" s="590" t="s">
        <v>1655</v>
      </c>
      <c r="C1022" s="209">
        <f>C1012+C1017</f>
        <v>160000</v>
      </c>
      <c r="D1022" s="209">
        <f>D1012+D1017</f>
        <v>236800</v>
      </c>
      <c r="E1022" s="209">
        <f>E1012+E1017</f>
        <v>307200</v>
      </c>
      <c r="F1022" s="577">
        <f>F1012+F1017</f>
        <v>80000</v>
      </c>
    </row>
    <row r="1023" spans="1:10" ht="16.5" thickBot="1" x14ac:dyDescent="0.3">
      <c r="A1023" s="186"/>
      <c r="B1023" s="2026"/>
      <c r="C1023" s="1969"/>
      <c r="D1023" s="1969"/>
      <c r="E1023" s="1969"/>
      <c r="F1023" s="2027"/>
    </row>
    <row r="1024" spans="1:10" ht="48" hidden="1" thickBot="1" x14ac:dyDescent="0.3">
      <c r="A1024" s="186"/>
      <c r="B1024" s="589" t="s">
        <v>702</v>
      </c>
      <c r="C1024" s="664"/>
      <c r="D1024" s="219" t="s">
        <v>668</v>
      </c>
      <c r="E1024" s="1984" t="s">
        <v>1654</v>
      </c>
      <c r="F1024" s="2025"/>
    </row>
    <row r="1025" spans="1:6" ht="16.5" hidden="1" thickBot="1" x14ac:dyDescent="0.3">
      <c r="A1025" s="186"/>
      <c r="B1025" s="585" t="s">
        <v>666</v>
      </c>
      <c r="C1025" s="1958"/>
      <c r="D1025" s="1960"/>
      <c r="E1025" s="1960"/>
      <c r="F1025" s="2021"/>
    </row>
    <row r="1026" spans="1:6" ht="16.5" hidden="1" thickBot="1" x14ac:dyDescent="0.3">
      <c r="A1026" s="186"/>
      <c r="B1026" s="585" t="s">
        <v>50</v>
      </c>
      <c r="C1026" s="1962" t="s">
        <v>1495</v>
      </c>
      <c r="D1026" s="1963"/>
      <c r="E1026" s="1963"/>
      <c r="F1026" s="2019"/>
    </row>
    <row r="1027" spans="1:6" ht="16.5" hidden="1" thickBot="1" x14ac:dyDescent="0.3">
      <c r="A1027" s="186"/>
      <c r="B1027" s="2014"/>
      <c r="C1027" s="213">
        <v>2024</v>
      </c>
      <c r="D1027" s="213">
        <v>2025</v>
      </c>
      <c r="E1027" s="213">
        <v>2026</v>
      </c>
      <c r="F1027" s="583">
        <v>2027</v>
      </c>
    </row>
    <row r="1028" spans="1:6" ht="16.5" hidden="1" thickBot="1" x14ac:dyDescent="0.3">
      <c r="A1028" s="186"/>
      <c r="B1028" s="2015"/>
      <c r="C1028" s="211" t="s">
        <v>17</v>
      </c>
      <c r="D1028" s="211" t="s">
        <v>18</v>
      </c>
      <c r="E1028" s="211" t="s">
        <v>18</v>
      </c>
      <c r="F1028" s="582" t="s">
        <v>18</v>
      </c>
    </row>
    <row r="1029" spans="1:6" ht="3.75" hidden="1" customHeight="1" thickBot="1" x14ac:dyDescent="0.3">
      <c r="A1029" s="186"/>
      <c r="B1029" s="585" t="s">
        <v>52</v>
      </c>
      <c r="C1029" s="215">
        <v>1</v>
      </c>
      <c r="D1029" s="212">
        <v>1</v>
      </c>
      <c r="E1029" s="212">
        <v>1</v>
      </c>
      <c r="F1029" s="598">
        <v>1</v>
      </c>
    </row>
    <row r="1030" spans="1:6" ht="16.5" hidden="1" thickBot="1" x14ac:dyDescent="0.3">
      <c r="A1030" s="186"/>
      <c r="B1030" s="585" t="s">
        <v>664</v>
      </c>
      <c r="C1030" s="537">
        <f>C1048</f>
        <v>0</v>
      </c>
      <c r="D1030" s="537">
        <f>D1048</f>
        <v>0</v>
      </c>
      <c r="E1030" s="537">
        <f>E1048</f>
        <v>0</v>
      </c>
      <c r="F1030" s="586"/>
    </row>
    <row r="1031" spans="1:6" ht="16.5" hidden="1" thickBot="1" x14ac:dyDescent="0.3">
      <c r="A1031" s="186"/>
      <c r="B1031" s="585" t="s">
        <v>663</v>
      </c>
      <c r="C1031" s="537">
        <f>C1030/C1029</f>
        <v>0</v>
      </c>
      <c r="D1031" s="537">
        <f>D1030/D1029</f>
        <v>0</v>
      </c>
      <c r="E1031" s="537">
        <f>E1030/E1029</f>
        <v>0</v>
      </c>
      <c r="F1031" s="586"/>
    </row>
    <row r="1032" spans="1:6" ht="16.5" hidden="1" thickBot="1" x14ac:dyDescent="0.3">
      <c r="A1032" s="186"/>
      <c r="B1032" s="585" t="s">
        <v>662</v>
      </c>
      <c r="C1032" s="212" t="s">
        <v>688</v>
      </c>
      <c r="D1032" s="214">
        <f t="shared" ref="D1032:F1034" si="37">D1029/C1029-1</f>
        <v>0</v>
      </c>
      <c r="E1032" s="214">
        <f t="shared" si="37"/>
        <v>0</v>
      </c>
      <c r="F1032" s="584">
        <f t="shared" si="37"/>
        <v>0</v>
      </c>
    </row>
    <row r="1033" spans="1:6" ht="16.5" hidden="1" thickBot="1" x14ac:dyDescent="0.3">
      <c r="A1033" s="186"/>
      <c r="B1033" s="585" t="s">
        <v>661</v>
      </c>
      <c r="C1033" s="212" t="s">
        <v>688</v>
      </c>
      <c r="D1033" s="214" t="e">
        <f t="shared" si="37"/>
        <v>#DIV/0!</v>
      </c>
      <c r="E1033" s="214" t="e">
        <f t="shared" si="37"/>
        <v>#DIV/0!</v>
      </c>
      <c r="F1033" s="584" t="e">
        <f t="shared" si="37"/>
        <v>#DIV/0!</v>
      </c>
    </row>
    <row r="1034" spans="1:6" ht="16.5" hidden="1" thickBot="1" x14ac:dyDescent="0.3">
      <c r="A1034" s="186"/>
      <c r="B1034" s="585" t="s">
        <v>68</v>
      </c>
      <c r="C1034" s="212" t="s">
        <v>688</v>
      </c>
      <c r="D1034" s="214" t="e">
        <f t="shared" si="37"/>
        <v>#DIV/0!</v>
      </c>
      <c r="E1034" s="214" t="e">
        <f t="shared" si="37"/>
        <v>#DIV/0!</v>
      </c>
      <c r="F1034" s="584" t="e">
        <f t="shared" si="37"/>
        <v>#DIV/0!</v>
      </c>
    </row>
    <row r="1035" spans="1:6" ht="16.5" hidden="1" thickBot="1" x14ac:dyDescent="0.3">
      <c r="A1035" s="186"/>
      <c r="B1035" s="2022" t="s">
        <v>680</v>
      </c>
      <c r="C1035" s="1966"/>
      <c r="D1035" s="1966"/>
      <c r="E1035" s="1966"/>
      <c r="F1035" s="2023"/>
    </row>
    <row r="1036" spans="1:6" ht="16.5" hidden="1" thickBot="1" x14ac:dyDescent="0.3">
      <c r="A1036" s="186"/>
      <c r="B1036" s="2014"/>
      <c r="C1036" s="213">
        <v>2024</v>
      </c>
      <c r="D1036" s="213">
        <v>2025</v>
      </c>
      <c r="E1036" s="213">
        <v>2026</v>
      </c>
      <c r="F1036" s="583">
        <v>2027</v>
      </c>
    </row>
    <row r="1037" spans="1:6" ht="16.5" hidden="1" thickBot="1" x14ac:dyDescent="0.3">
      <c r="A1037" s="186"/>
      <c r="B1037" s="2015"/>
      <c r="C1037" s="211" t="s">
        <v>17</v>
      </c>
      <c r="D1037" s="211" t="s">
        <v>18</v>
      </c>
      <c r="E1037" s="211" t="s">
        <v>18</v>
      </c>
      <c r="F1037" s="582" t="s">
        <v>18</v>
      </c>
    </row>
    <row r="1038" spans="1:6" ht="16.5" hidden="1" thickBot="1" x14ac:dyDescent="0.3">
      <c r="A1038" s="186"/>
      <c r="B1038" s="576" t="s">
        <v>679</v>
      </c>
      <c r="C1038" s="210">
        <f>C1039+C1040+C1041+C1042</f>
        <v>0</v>
      </c>
      <c r="D1038" s="210">
        <f>D1039+D1040+D1041+D1042</f>
        <v>0</v>
      </c>
      <c r="E1038" s="210">
        <f>E1039+E1040+E1041+E1042</f>
        <v>0</v>
      </c>
      <c r="F1038" s="571">
        <f>F1039+F1040+F1041+F1042</f>
        <v>0</v>
      </c>
    </row>
    <row r="1039" spans="1:6" ht="16.5" hidden="1" thickBot="1" x14ac:dyDescent="0.3">
      <c r="A1039" s="186"/>
      <c r="B1039" s="572" t="s">
        <v>643</v>
      </c>
      <c r="C1039" s="210"/>
      <c r="D1039" s="210"/>
      <c r="E1039" s="210"/>
      <c r="F1039" s="571"/>
    </row>
    <row r="1040" spans="1:6" ht="16.5" hidden="1" thickBot="1" x14ac:dyDescent="0.3">
      <c r="A1040" s="186"/>
      <c r="B1040" s="572" t="s">
        <v>657</v>
      </c>
      <c r="C1040" s="210"/>
      <c r="D1040" s="210"/>
      <c r="E1040" s="210"/>
      <c r="F1040" s="571"/>
    </row>
    <row r="1041" spans="1:6" ht="16.5" hidden="1" thickBot="1" x14ac:dyDescent="0.3">
      <c r="A1041" s="186"/>
      <c r="B1041" s="572" t="s">
        <v>641</v>
      </c>
      <c r="C1041" s="210"/>
      <c r="D1041" s="210"/>
      <c r="E1041" s="210"/>
      <c r="F1041" s="571"/>
    </row>
    <row r="1042" spans="1:6" ht="16.5" hidden="1" thickBot="1" x14ac:dyDescent="0.3">
      <c r="A1042" s="186"/>
      <c r="B1042" s="572" t="s">
        <v>640</v>
      </c>
      <c r="C1042" s="210"/>
      <c r="D1042" s="210"/>
      <c r="E1042" s="210"/>
      <c r="F1042" s="571"/>
    </row>
    <row r="1043" spans="1:6" ht="16.5" hidden="1" thickBot="1" x14ac:dyDescent="0.3">
      <c r="A1043" s="186"/>
      <c r="B1043" s="576" t="s">
        <v>678</v>
      </c>
      <c r="C1043" s="209">
        <f>C1044+C1045+C1046+C1047</f>
        <v>0</v>
      </c>
      <c r="D1043" s="209">
        <f>D1044+D1045+D1046+D1047</f>
        <v>0</v>
      </c>
      <c r="E1043" s="209">
        <f>E1044+E1045+E1046+E1047</f>
        <v>0</v>
      </c>
      <c r="F1043" s="577"/>
    </row>
    <row r="1044" spans="1:6" ht="16.5" hidden="1" thickBot="1" x14ac:dyDescent="0.3">
      <c r="A1044" s="186"/>
      <c r="B1044" s="572" t="s">
        <v>643</v>
      </c>
      <c r="C1044" s="209"/>
      <c r="D1044" s="210"/>
      <c r="E1044" s="210"/>
      <c r="F1044" s="571"/>
    </row>
    <row r="1045" spans="1:6" ht="16.5" hidden="1" thickBot="1" x14ac:dyDescent="0.3">
      <c r="A1045" s="186"/>
      <c r="B1045" s="572" t="s">
        <v>657</v>
      </c>
      <c r="C1045" s="209"/>
      <c r="D1045" s="210"/>
      <c r="E1045" s="210"/>
      <c r="F1045" s="571"/>
    </row>
    <row r="1046" spans="1:6" ht="16.5" hidden="1" thickBot="1" x14ac:dyDescent="0.3">
      <c r="A1046" s="186"/>
      <c r="B1046" s="572" t="s">
        <v>641</v>
      </c>
      <c r="C1046" s="209"/>
      <c r="D1046" s="210"/>
      <c r="E1046" s="210"/>
      <c r="F1046" s="571"/>
    </row>
    <row r="1047" spans="1:6" ht="16.5" hidden="1" thickBot="1" x14ac:dyDescent="0.3">
      <c r="A1047" s="186"/>
      <c r="B1047" s="572" t="s">
        <v>640</v>
      </c>
      <c r="C1047" s="209"/>
      <c r="D1047" s="210"/>
      <c r="E1047" s="210"/>
      <c r="F1047" s="571"/>
    </row>
    <row r="1048" spans="1:6" ht="16.5" hidden="1" thickBot="1" x14ac:dyDescent="0.3">
      <c r="A1048" s="186"/>
      <c r="B1048" s="590" t="s">
        <v>677</v>
      </c>
      <c r="C1048" s="209">
        <f>C1038+C1043</f>
        <v>0</v>
      </c>
      <c r="D1048" s="209">
        <f>D1038+D1043</f>
        <v>0</v>
      </c>
      <c r="E1048" s="209">
        <f>E1038+E1043</f>
        <v>0</v>
      </c>
      <c r="F1048" s="577"/>
    </row>
    <row r="1049" spans="1:6" ht="48" thickBot="1" x14ac:dyDescent="0.3">
      <c r="A1049" s="186" cm="1">
        <f t="array" aca="1" ref="A1049" ca="1">1049:1092</f>
        <v>0</v>
      </c>
      <c r="B1049" s="589" t="s">
        <v>1653</v>
      </c>
      <c r="C1049" s="663" t="s">
        <v>1652</v>
      </c>
      <c r="D1049" s="219" t="s">
        <v>668</v>
      </c>
      <c r="E1049" s="1984"/>
      <c r="F1049" s="2025"/>
    </row>
    <row r="1050" spans="1:6" ht="28.5" customHeight="1" thickBot="1" x14ac:dyDescent="0.3">
      <c r="A1050" s="186"/>
      <c r="B1050" s="585" t="s">
        <v>666</v>
      </c>
      <c r="C1050" s="1958" t="s">
        <v>1652</v>
      </c>
      <c r="D1050" s="1960"/>
      <c r="E1050" s="1960"/>
      <c r="F1050" s="2021"/>
    </row>
    <row r="1051" spans="1:6" ht="16.5" thickBot="1" x14ac:dyDescent="0.3">
      <c r="A1051" s="186"/>
      <c r="B1051" s="585" t="s">
        <v>50</v>
      </c>
      <c r="C1051" s="1962" t="s">
        <v>1495</v>
      </c>
      <c r="D1051" s="1963"/>
      <c r="E1051" s="1963"/>
      <c r="F1051" s="2019"/>
    </row>
    <row r="1052" spans="1:6" ht="12.75" customHeight="1" x14ac:dyDescent="0.25">
      <c r="A1052" s="186"/>
      <c r="B1052" s="2014"/>
      <c r="C1052" s="597">
        <v>2026</v>
      </c>
      <c r="D1052" s="597">
        <v>2027</v>
      </c>
      <c r="E1052" s="597">
        <v>2028</v>
      </c>
      <c r="F1052" s="596">
        <v>2029</v>
      </c>
    </row>
    <row r="1053" spans="1:6" ht="20.25" customHeight="1" thickBot="1" x14ac:dyDescent="0.3">
      <c r="A1053" s="186"/>
      <c r="B1053" s="2015"/>
      <c r="C1053" s="595" t="s">
        <v>17</v>
      </c>
      <c r="D1053" s="595" t="s">
        <v>18</v>
      </c>
      <c r="E1053" s="595" t="s">
        <v>18</v>
      </c>
      <c r="F1053" s="594" t="s">
        <v>18</v>
      </c>
    </row>
    <row r="1054" spans="1:6" ht="16.5" thickBot="1" x14ac:dyDescent="0.3">
      <c r="A1054" s="186"/>
      <c r="B1054" s="585" t="s">
        <v>52</v>
      </c>
      <c r="C1054" s="215">
        <v>1</v>
      </c>
      <c r="D1054" s="212">
        <v>1</v>
      </c>
      <c r="E1054" s="212">
        <v>1</v>
      </c>
      <c r="F1054" s="598">
        <v>1</v>
      </c>
    </row>
    <row r="1055" spans="1:6" ht="16.5" thickBot="1" x14ac:dyDescent="0.3">
      <c r="A1055" s="186"/>
      <c r="B1055" s="585" t="s">
        <v>664</v>
      </c>
      <c r="C1055" s="537">
        <f>C1073</f>
        <v>300000</v>
      </c>
      <c r="D1055" s="537">
        <f>D1073</f>
        <v>255000</v>
      </c>
      <c r="E1055" s="537">
        <f>E1073</f>
        <v>295000</v>
      </c>
      <c r="F1055" s="586">
        <f>F1073</f>
        <v>0</v>
      </c>
    </row>
    <row r="1056" spans="1:6" ht="16.5" thickBot="1" x14ac:dyDescent="0.3">
      <c r="A1056" s="186"/>
      <c r="B1056" s="585" t="s">
        <v>663</v>
      </c>
      <c r="C1056" s="537">
        <f>C1055/C1054</f>
        <v>300000</v>
      </c>
      <c r="D1056" s="537">
        <f>D1055/D1054</f>
        <v>255000</v>
      </c>
      <c r="E1056" s="537">
        <f>E1055/E1054</f>
        <v>295000</v>
      </c>
      <c r="F1056" s="586">
        <f>F1055/F1054</f>
        <v>0</v>
      </c>
    </row>
    <row r="1057" spans="1:10" ht="16.5" thickBot="1" x14ac:dyDescent="0.3">
      <c r="A1057" s="186"/>
      <c r="B1057" s="585" t="s">
        <v>662</v>
      </c>
      <c r="C1057" s="212" t="s">
        <v>688</v>
      </c>
      <c r="D1057" s="214">
        <f t="shared" ref="D1057:F1059" si="38">D1054/C1054-1</f>
        <v>0</v>
      </c>
      <c r="E1057" s="214">
        <f t="shared" si="38"/>
        <v>0</v>
      </c>
      <c r="F1057" s="584">
        <f t="shared" si="38"/>
        <v>0</v>
      </c>
      <c r="G1057" s="562"/>
      <c r="H1057" s="562"/>
      <c r="I1057" s="562"/>
      <c r="J1057" s="562"/>
    </row>
    <row r="1058" spans="1:10" ht="16.5" thickBot="1" x14ac:dyDescent="0.3">
      <c r="A1058" s="186"/>
      <c r="B1058" s="585" t="s">
        <v>661</v>
      </c>
      <c r="C1058" s="212" t="s">
        <v>688</v>
      </c>
      <c r="D1058" s="214">
        <f t="shared" si="38"/>
        <v>-0.15000000000000002</v>
      </c>
      <c r="E1058" s="214">
        <f t="shared" si="38"/>
        <v>0.15686274509803932</v>
      </c>
      <c r="F1058" s="584">
        <f t="shared" si="38"/>
        <v>-1</v>
      </c>
    </row>
    <row r="1059" spans="1:10" ht="16.5" thickBot="1" x14ac:dyDescent="0.3">
      <c r="A1059" s="186"/>
      <c r="B1059" s="585" t="s">
        <v>68</v>
      </c>
      <c r="C1059" s="212" t="s">
        <v>688</v>
      </c>
      <c r="D1059" s="214">
        <f t="shared" si="38"/>
        <v>-0.15000000000000002</v>
      </c>
      <c r="E1059" s="214">
        <f t="shared" si="38"/>
        <v>0.15686274509803932</v>
      </c>
      <c r="F1059" s="584">
        <f t="shared" si="38"/>
        <v>-1</v>
      </c>
    </row>
    <row r="1060" spans="1:10" ht="16.5" thickBot="1" x14ac:dyDescent="0.3">
      <c r="A1060" s="186"/>
      <c r="B1060" s="2022" t="s">
        <v>1651</v>
      </c>
      <c r="C1060" s="1966"/>
      <c r="D1060" s="1966"/>
      <c r="E1060" s="1966"/>
      <c r="F1060" s="2023"/>
    </row>
    <row r="1061" spans="1:10" ht="12.75" customHeight="1" x14ac:dyDescent="0.25">
      <c r="A1061" s="186"/>
      <c r="B1061" s="2014"/>
      <c r="C1061" s="597">
        <v>2026</v>
      </c>
      <c r="D1061" s="597">
        <v>2027</v>
      </c>
      <c r="E1061" s="597">
        <v>2028</v>
      </c>
      <c r="F1061" s="596">
        <v>2029</v>
      </c>
    </row>
    <row r="1062" spans="1:10" ht="19.5" customHeight="1" thickBot="1" x14ac:dyDescent="0.3">
      <c r="A1062" s="186"/>
      <c r="B1062" s="2015"/>
      <c r="C1062" s="595" t="s">
        <v>17</v>
      </c>
      <c r="D1062" s="595" t="s">
        <v>18</v>
      </c>
      <c r="E1062" s="595" t="s">
        <v>18</v>
      </c>
      <c r="F1062" s="594" t="s">
        <v>18</v>
      </c>
    </row>
    <row r="1063" spans="1:10" ht="16.5" thickBot="1" x14ac:dyDescent="0.3">
      <c r="A1063" s="186"/>
      <c r="B1063" s="576" t="s">
        <v>679</v>
      </c>
      <c r="C1063" s="210">
        <f>C1064+C1065+C1066+C1067</f>
        <v>0</v>
      </c>
      <c r="D1063" s="210">
        <f>D1064+D1065+D1066+D1067</f>
        <v>0</v>
      </c>
      <c r="E1063" s="210">
        <f>E1064+E1065+E1066+E1067</f>
        <v>0</v>
      </c>
      <c r="F1063" s="571">
        <f>F1064+F1065+F1066+F1067</f>
        <v>0</v>
      </c>
    </row>
    <row r="1064" spans="1:10" ht="16.5" thickBot="1" x14ac:dyDescent="0.3">
      <c r="A1064" s="186"/>
      <c r="B1064" s="572" t="s">
        <v>643</v>
      </c>
      <c r="C1064" s="210"/>
      <c r="D1064" s="210"/>
      <c r="E1064" s="210"/>
      <c r="F1064" s="571"/>
    </row>
    <row r="1065" spans="1:10" ht="16.5" thickBot="1" x14ac:dyDescent="0.3">
      <c r="A1065" s="186"/>
      <c r="B1065" s="572" t="s">
        <v>657</v>
      </c>
      <c r="C1065" s="210"/>
      <c r="D1065" s="210"/>
      <c r="E1065" s="210"/>
      <c r="F1065" s="571"/>
    </row>
    <row r="1066" spans="1:10" ht="16.5" thickBot="1" x14ac:dyDescent="0.3">
      <c r="A1066" s="186"/>
      <c r="B1066" s="572" t="s">
        <v>641</v>
      </c>
      <c r="C1066" s="210"/>
      <c r="D1066" s="210"/>
      <c r="E1066" s="210"/>
      <c r="F1066" s="571"/>
    </row>
    <row r="1067" spans="1:10" ht="16.5" thickBot="1" x14ac:dyDescent="0.3">
      <c r="A1067" s="186"/>
      <c r="B1067" s="572" t="s">
        <v>640</v>
      </c>
      <c r="C1067" s="210"/>
      <c r="D1067" s="210"/>
      <c r="E1067" s="210"/>
      <c r="F1067" s="571"/>
    </row>
    <row r="1068" spans="1:10" ht="16.5" thickBot="1" x14ac:dyDescent="0.3">
      <c r="A1068" s="186"/>
      <c r="B1068" s="576" t="s">
        <v>678</v>
      </c>
      <c r="C1068" s="209">
        <f>C1069+C1070+C1071+C1072</f>
        <v>300000</v>
      </c>
      <c r="D1068" s="209">
        <f>D1069+D1070+D1071+D1072</f>
        <v>255000</v>
      </c>
      <c r="E1068" s="209">
        <f>E1069+E1070+E1071+E1072</f>
        <v>295000</v>
      </c>
      <c r="F1068" s="577">
        <f>F1069+F1070+F1071+F1072</f>
        <v>0</v>
      </c>
    </row>
    <row r="1069" spans="1:10" ht="16.5" thickBot="1" x14ac:dyDescent="0.3">
      <c r="A1069" s="186"/>
      <c r="B1069" s="572" t="s">
        <v>643</v>
      </c>
      <c r="C1069" s="210">
        <v>300000</v>
      </c>
      <c r="D1069" s="210">
        <v>255000</v>
      </c>
      <c r="E1069" s="571">
        <v>295000</v>
      </c>
      <c r="F1069" s="571"/>
      <c r="J1069" s="562"/>
    </row>
    <row r="1070" spans="1:10" ht="16.5" thickBot="1" x14ac:dyDescent="0.3">
      <c r="A1070" s="186"/>
      <c r="B1070" s="572" t="s">
        <v>657</v>
      </c>
      <c r="C1070" s="209"/>
      <c r="D1070" s="210"/>
      <c r="E1070" s="210"/>
      <c r="F1070" s="571"/>
    </row>
    <row r="1071" spans="1:10" ht="16.5" thickBot="1" x14ac:dyDescent="0.3">
      <c r="A1071" s="186"/>
      <c r="B1071" s="572" t="s">
        <v>641</v>
      </c>
      <c r="C1071" s="209"/>
      <c r="D1071" s="210"/>
      <c r="E1071" s="210"/>
      <c r="F1071" s="571"/>
    </row>
    <row r="1072" spans="1:10" ht="16.5" thickBot="1" x14ac:dyDescent="0.3">
      <c r="A1072" s="186"/>
      <c r="B1072" s="572" t="s">
        <v>640</v>
      </c>
      <c r="C1072" s="209"/>
      <c r="D1072" s="210"/>
      <c r="E1072" s="210"/>
      <c r="F1072" s="571"/>
    </row>
    <row r="1073" spans="1:10" ht="16.5" thickBot="1" x14ac:dyDescent="0.3">
      <c r="A1073" s="186"/>
      <c r="B1073" s="590" t="s">
        <v>1650</v>
      </c>
      <c r="C1073" s="209">
        <f>C1063+C1068</f>
        <v>300000</v>
      </c>
      <c r="D1073" s="209">
        <f>D1063+D1068</f>
        <v>255000</v>
      </c>
      <c r="E1073" s="209">
        <f>E1063+E1068</f>
        <v>295000</v>
      </c>
      <c r="F1073" s="577">
        <f>F1063+F1068</f>
        <v>0</v>
      </c>
    </row>
    <row r="1074" spans="1:10" ht="16.5" thickBot="1" x14ac:dyDescent="0.3">
      <c r="A1074" s="186"/>
      <c r="B1074" s="589"/>
      <c r="C1074" s="588"/>
      <c r="D1074" s="219"/>
      <c r="E1074" s="1984"/>
      <c r="F1074" s="2025"/>
    </row>
    <row r="1075" spans="1:10" ht="49.5" customHeight="1" thickBot="1" x14ac:dyDescent="0.3">
      <c r="A1075" s="186"/>
      <c r="B1075" s="589" t="s">
        <v>1649</v>
      </c>
      <c r="C1075" s="662" t="s">
        <v>1647</v>
      </c>
      <c r="D1075" s="219" t="s">
        <v>668</v>
      </c>
      <c r="E1075" s="1984" t="s">
        <v>1648</v>
      </c>
      <c r="F1075" s="2025"/>
    </row>
    <row r="1076" spans="1:10" ht="16.5" hidden="1" thickBot="1" x14ac:dyDescent="0.3">
      <c r="A1076" s="186"/>
      <c r="B1076" s="585"/>
      <c r="C1076" s="1962"/>
      <c r="D1076" s="1963"/>
      <c r="E1076" s="1963"/>
      <c r="F1076" s="2019"/>
    </row>
    <row r="1077" spans="1:10" ht="12.75" hidden="1" customHeight="1" thickBot="1" x14ac:dyDescent="0.3">
      <c r="A1077" s="186"/>
      <c r="B1077" s="2014"/>
      <c r="C1077" s="213"/>
      <c r="D1077" s="213"/>
      <c r="E1077" s="213"/>
      <c r="F1077" s="583"/>
    </row>
    <row r="1078" spans="1:10" ht="17.25" hidden="1" customHeight="1" thickBot="1" x14ac:dyDescent="0.3">
      <c r="A1078" s="186"/>
      <c r="B1078" s="2015"/>
      <c r="C1078" s="211"/>
      <c r="D1078" s="211"/>
      <c r="E1078" s="211"/>
      <c r="F1078" s="582"/>
    </row>
    <row r="1079" spans="1:10" ht="16.5" hidden="1" thickBot="1" x14ac:dyDescent="0.3">
      <c r="A1079" s="186"/>
      <c r="B1079" s="585"/>
      <c r="C1079" s="215"/>
      <c r="D1079" s="212"/>
      <c r="E1079" s="212"/>
      <c r="F1079" s="598"/>
    </row>
    <row r="1080" spans="1:10" ht="16.5" hidden="1" thickBot="1" x14ac:dyDescent="0.3">
      <c r="A1080" s="186"/>
      <c r="B1080" s="585"/>
      <c r="C1080" s="537"/>
      <c r="D1080" s="537"/>
      <c r="E1080" s="537"/>
      <c r="F1080" s="586"/>
    </row>
    <row r="1081" spans="1:10" ht="16.5" hidden="1" thickBot="1" x14ac:dyDescent="0.3">
      <c r="A1081" s="186"/>
      <c r="B1081" s="585"/>
      <c r="C1081" s="537"/>
      <c r="D1081" s="537"/>
      <c r="E1081" s="537"/>
      <c r="F1081" s="586"/>
    </row>
    <row r="1082" spans="1:10" ht="16.5" hidden="1" thickBot="1" x14ac:dyDescent="0.3">
      <c r="A1082" s="186"/>
      <c r="B1082" s="585"/>
      <c r="C1082" s="212"/>
      <c r="D1082" s="214"/>
      <c r="E1082" s="214"/>
      <c r="F1082" s="584"/>
      <c r="G1082" s="562"/>
      <c r="H1082" s="562"/>
      <c r="I1082" s="562"/>
      <c r="J1082" s="562"/>
    </row>
    <row r="1083" spans="1:10" ht="16.5" hidden="1" thickBot="1" x14ac:dyDescent="0.3">
      <c r="A1083" s="186"/>
      <c r="B1083" s="585"/>
      <c r="C1083" s="212"/>
      <c r="D1083" s="214"/>
      <c r="E1083" s="214"/>
      <c r="F1083" s="584"/>
    </row>
    <row r="1084" spans="1:10" ht="16.5" hidden="1" thickBot="1" x14ac:dyDescent="0.3">
      <c r="A1084" s="186"/>
      <c r="B1084" s="585"/>
      <c r="C1084" s="212"/>
      <c r="D1084" s="214"/>
      <c r="E1084" s="214"/>
      <c r="F1084" s="584"/>
    </row>
    <row r="1085" spans="1:10" ht="16.5" hidden="1" thickBot="1" x14ac:dyDescent="0.3">
      <c r="A1085" s="186"/>
      <c r="B1085" s="2022"/>
      <c r="C1085" s="1966"/>
      <c r="D1085" s="1966"/>
      <c r="E1085" s="1966"/>
      <c r="F1085" s="2023"/>
    </row>
    <row r="1086" spans="1:10" ht="12.75" hidden="1" customHeight="1" thickBot="1" x14ac:dyDescent="0.3">
      <c r="A1086" s="186"/>
      <c r="B1086" s="2014"/>
      <c r="C1086" s="213"/>
      <c r="D1086" s="213"/>
      <c r="E1086" s="213"/>
      <c r="F1086" s="583"/>
    </row>
    <row r="1087" spans="1:10" ht="15.75" hidden="1" customHeight="1" thickBot="1" x14ac:dyDescent="0.3">
      <c r="A1087" s="186"/>
      <c r="B1087" s="2015"/>
      <c r="C1087" s="211"/>
      <c r="D1087" s="211"/>
      <c r="E1087" s="211"/>
      <c r="F1087" s="582"/>
    </row>
    <row r="1088" spans="1:10" ht="16.5" hidden="1" thickBot="1" x14ac:dyDescent="0.3">
      <c r="A1088" s="186"/>
      <c r="B1088" s="576"/>
      <c r="C1088" s="210"/>
      <c r="D1088" s="210"/>
      <c r="E1088" s="210"/>
      <c r="F1088" s="571"/>
    </row>
    <row r="1089" spans="1:10" ht="16.5" hidden="1" thickBot="1" x14ac:dyDescent="0.3">
      <c r="A1089" s="186"/>
      <c r="B1089" s="572"/>
      <c r="C1089" s="210"/>
      <c r="D1089" s="210"/>
      <c r="E1089" s="210"/>
      <c r="F1089" s="571"/>
    </row>
    <row r="1090" spans="1:10" ht="16.5" hidden="1" thickBot="1" x14ac:dyDescent="0.3">
      <c r="A1090" s="186"/>
      <c r="B1090" s="572"/>
      <c r="C1090" s="210"/>
      <c r="D1090" s="210"/>
      <c r="E1090" s="210"/>
      <c r="F1090" s="571"/>
    </row>
    <row r="1091" spans="1:10" ht="16.5" hidden="1" thickBot="1" x14ac:dyDescent="0.3">
      <c r="A1091" s="186"/>
      <c r="B1091" s="572"/>
      <c r="C1091" s="210"/>
      <c r="D1091" s="210"/>
      <c r="E1091" s="210"/>
      <c r="F1091" s="571"/>
    </row>
    <row r="1092" spans="1:10" ht="16.5" hidden="1" thickBot="1" x14ac:dyDescent="0.3">
      <c r="A1092" s="186"/>
      <c r="B1092" s="572"/>
      <c r="C1092" s="210"/>
      <c r="D1092" s="210"/>
      <c r="E1092" s="210"/>
      <c r="F1092" s="571"/>
    </row>
    <row r="1093" spans="1:10" ht="16.5" hidden="1" thickBot="1" x14ac:dyDescent="0.3">
      <c r="A1093" s="186"/>
      <c r="B1093" s="576"/>
      <c r="C1093" s="209"/>
      <c r="D1093" s="209"/>
      <c r="E1093" s="209"/>
      <c r="F1093" s="577"/>
    </row>
    <row r="1094" spans="1:10" ht="16.5" hidden="1" thickBot="1" x14ac:dyDescent="0.3">
      <c r="A1094" s="186"/>
      <c r="B1094" s="572"/>
      <c r="C1094" s="209"/>
      <c r="D1094" s="210"/>
      <c r="E1094" s="210"/>
      <c r="F1094" s="571"/>
      <c r="G1094" s="593"/>
      <c r="J1094" s="562"/>
    </row>
    <row r="1095" spans="1:10" ht="0.75" customHeight="1" thickBot="1" x14ac:dyDescent="0.3">
      <c r="A1095" s="186"/>
      <c r="B1095" s="572"/>
      <c r="C1095" s="209"/>
      <c r="D1095" s="210"/>
      <c r="E1095" s="210"/>
      <c r="F1095" s="571"/>
    </row>
    <row r="1096" spans="1:10" ht="16.5" hidden="1" thickBot="1" x14ac:dyDescent="0.3">
      <c r="A1096" s="186"/>
      <c r="B1096" s="572"/>
      <c r="C1096" s="209"/>
      <c r="D1096" s="210"/>
      <c r="E1096" s="210"/>
      <c r="F1096" s="571"/>
    </row>
    <row r="1097" spans="1:10" ht="16.5" hidden="1" thickBot="1" x14ac:dyDescent="0.3">
      <c r="A1097" s="186"/>
      <c r="B1097" s="572"/>
      <c r="C1097" s="209"/>
      <c r="D1097" s="210"/>
      <c r="E1097" s="210"/>
      <c r="F1097" s="571"/>
    </row>
    <row r="1098" spans="1:10" ht="16.5" hidden="1" thickBot="1" x14ac:dyDescent="0.3">
      <c r="A1098" s="186"/>
      <c r="B1098" s="590"/>
      <c r="C1098" s="209"/>
      <c r="D1098" s="209"/>
      <c r="E1098" s="209"/>
      <c r="F1098" s="577"/>
    </row>
    <row r="1099" spans="1:10" ht="16.5" hidden="1" thickBot="1" x14ac:dyDescent="0.3">
      <c r="A1099" s="186"/>
      <c r="B1099" s="589"/>
      <c r="C1099" s="661"/>
      <c r="D1099" s="219"/>
      <c r="E1099" s="1984"/>
      <c r="F1099" s="2025"/>
    </row>
    <row r="1100" spans="1:10" ht="28.5" hidden="1" customHeight="1" thickBot="1" x14ac:dyDescent="0.3">
      <c r="A1100" s="186"/>
      <c r="B1100" s="585"/>
      <c r="C1100" s="1958"/>
      <c r="D1100" s="1960"/>
      <c r="E1100" s="1960"/>
      <c r="F1100" s="2021"/>
    </row>
    <row r="1101" spans="1:10" ht="16.5" hidden="1" thickBot="1" x14ac:dyDescent="0.3">
      <c r="A1101" s="186"/>
      <c r="B1101" s="585"/>
      <c r="C1101" s="1962"/>
      <c r="D1101" s="1963"/>
      <c r="E1101" s="1963"/>
      <c r="F1101" s="2019"/>
    </row>
    <row r="1102" spans="1:10" ht="12.75" hidden="1" customHeight="1" thickBot="1" x14ac:dyDescent="0.3">
      <c r="A1102" s="186"/>
      <c r="B1102" s="2014"/>
      <c r="C1102" s="213"/>
      <c r="D1102" s="213"/>
      <c r="E1102" s="213"/>
      <c r="F1102" s="583"/>
    </row>
    <row r="1103" spans="1:10" ht="19.5" hidden="1" customHeight="1" thickBot="1" x14ac:dyDescent="0.3">
      <c r="A1103" s="186"/>
      <c r="B1103" s="2015"/>
      <c r="C1103" s="211"/>
      <c r="D1103" s="211"/>
      <c r="E1103" s="211"/>
      <c r="F1103" s="582"/>
    </row>
    <row r="1104" spans="1:10" ht="16.5" hidden="1" thickBot="1" x14ac:dyDescent="0.3">
      <c r="A1104" s="186"/>
      <c r="B1104" s="585"/>
      <c r="C1104" s="215"/>
      <c r="D1104" s="212"/>
      <c r="E1104" s="212"/>
      <c r="F1104" s="598"/>
    </row>
    <row r="1105" spans="1:10" ht="16.5" hidden="1" thickBot="1" x14ac:dyDescent="0.3">
      <c r="A1105" s="186"/>
      <c r="B1105" s="585"/>
      <c r="C1105" s="537"/>
      <c r="D1105" s="537"/>
      <c r="E1105" s="537"/>
      <c r="F1105" s="586"/>
    </row>
    <row r="1106" spans="1:10" ht="16.5" hidden="1" thickBot="1" x14ac:dyDescent="0.3">
      <c r="A1106" s="186"/>
      <c r="B1106" s="585"/>
      <c r="C1106" s="537"/>
      <c r="D1106" s="537"/>
      <c r="E1106" s="537"/>
      <c r="F1106" s="586"/>
    </row>
    <row r="1107" spans="1:10" ht="16.5" hidden="1" thickBot="1" x14ac:dyDescent="0.3">
      <c r="A1107" s="186"/>
      <c r="B1107" s="585"/>
      <c r="C1107" s="212"/>
      <c r="D1107" s="214"/>
      <c r="E1107" s="214"/>
      <c r="F1107" s="584"/>
      <c r="G1107" s="562"/>
      <c r="H1107" s="562"/>
      <c r="I1107" s="562"/>
      <c r="J1107" s="562"/>
    </row>
    <row r="1108" spans="1:10" ht="11.25" hidden="1" customHeight="1" thickBot="1" x14ac:dyDescent="0.3">
      <c r="A1108" s="186"/>
      <c r="B1108" s="585"/>
      <c r="C1108" s="212"/>
      <c r="D1108" s="214"/>
      <c r="E1108" s="214"/>
      <c r="F1108" s="584"/>
    </row>
    <row r="1109" spans="1:10" ht="16.5" hidden="1" thickBot="1" x14ac:dyDescent="0.3">
      <c r="A1109" s="186"/>
      <c r="B1109" s="585"/>
      <c r="C1109" s="212"/>
      <c r="D1109" s="214"/>
      <c r="E1109" s="214"/>
      <c r="F1109" s="584"/>
    </row>
    <row r="1110" spans="1:10" ht="16.5" hidden="1" thickBot="1" x14ac:dyDescent="0.3">
      <c r="A1110" s="186"/>
      <c r="B1110" s="2022"/>
      <c r="C1110" s="1966"/>
      <c r="D1110" s="1966"/>
      <c r="E1110" s="1966"/>
      <c r="F1110" s="2023"/>
    </row>
    <row r="1111" spans="1:10" ht="12.75" hidden="1" customHeight="1" thickBot="1" x14ac:dyDescent="0.3">
      <c r="A1111" s="186"/>
      <c r="B1111" s="2014"/>
      <c r="C1111" s="213"/>
      <c r="D1111" s="213"/>
      <c r="E1111" s="213"/>
      <c r="F1111" s="583"/>
    </row>
    <row r="1112" spans="1:10" ht="9" hidden="1" customHeight="1" thickBot="1" x14ac:dyDescent="0.3">
      <c r="A1112" s="186"/>
      <c r="B1112" s="2015"/>
      <c r="C1112" s="211"/>
      <c r="D1112" s="211"/>
      <c r="E1112" s="211"/>
      <c r="F1112" s="582"/>
    </row>
    <row r="1113" spans="1:10" ht="16.5" hidden="1" thickBot="1" x14ac:dyDescent="0.3">
      <c r="A1113" s="186"/>
      <c r="B1113" s="576"/>
      <c r="C1113" s="210"/>
      <c r="D1113" s="210"/>
      <c r="E1113" s="210"/>
      <c r="F1113" s="571"/>
    </row>
    <row r="1114" spans="1:10" ht="16.5" hidden="1" thickBot="1" x14ac:dyDescent="0.3">
      <c r="A1114" s="186"/>
      <c r="B1114" s="572"/>
      <c r="C1114" s="210"/>
      <c r="D1114" s="210"/>
      <c r="E1114" s="210"/>
      <c r="F1114" s="571"/>
    </row>
    <row r="1115" spans="1:10" ht="16.5" hidden="1" thickBot="1" x14ac:dyDescent="0.3">
      <c r="A1115" s="186"/>
      <c r="B1115" s="572"/>
      <c r="C1115" s="210"/>
      <c r="D1115" s="210"/>
      <c r="E1115" s="210"/>
      <c r="F1115" s="571"/>
    </row>
    <row r="1116" spans="1:10" ht="16.5" hidden="1" thickBot="1" x14ac:dyDescent="0.3">
      <c r="A1116" s="186"/>
      <c r="B1116" s="572"/>
      <c r="C1116" s="210"/>
      <c r="D1116" s="210"/>
      <c r="E1116" s="210"/>
      <c r="F1116" s="571"/>
    </row>
    <row r="1117" spans="1:10" ht="16.5" hidden="1" thickBot="1" x14ac:dyDescent="0.3">
      <c r="A1117" s="186"/>
      <c r="B1117" s="572"/>
      <c r="C1117" s="210"/>
      <c r="D1117" s="210"/>
      <c r="E1117" s="210"/>
      <c r="F1117" s="571"/>
    </row>
    <row r="1118" spans="1:10" ht="16.5" hidden="1" thickBot="1" x14ac:dyDescent="0.3">
      <c r="A1118" s="186"/>
      <c r="B1118" s="576"/>
      <c r="C1118" s="209"/>
      <c r="D1118" s="209"/>
      <c r="E1118" s="209"/>
      <c r="F1118" s="577"/>
    </row>
    <row r="1119" spans="1:10" ht="16.5" hidden="1" thickBot="1" x14ac:dyDescent="0.3">
      <c r="A1119" s="186"/>
      <c r="B1119" s="572"/>
      <c r="C1119" s="209"/>
      <c r="D1119" s="210"/>
      <c r="E1119" s="210"/>
      <c r="F1119" s="571"/>
      <c r="G1119" s="593"/>
      <c r="J1119" s="562"/>
    </row>
    <row r="1120" spans="1:10" ht="16.5" hidden="1" thickBot="1" x14ac:dyDescent="0.3">
      <c r="A1120" s="186"/>
      <c r="B1120" s="572"/>
      <c r="C1120" s="209"/>
      <c r="D1120" s="210"/>
      <c r="E1120" s="210"/>
      <c r="F1120" s="571"/>
    </row>
    <row r="1121" spans="1:6" ht="16.5" hidden="1" thickBot="1" x14ac:dyDescent="0.3">
      <c r="A1121" s="186"/>
      <c r="B1121" s="572"/>
      <c r="C1121" s="209"/>
      <c r="D1121" s="210"/>
      <c r="E1121" s="210"/>
      <c r="F1121" s="571"/>
    </row>
    <row r="1122" spans="1:6" ht="16.5" hidden="1" thickBot="1" x14ac:dyDescent="0.3">
      <c r="A1122" s="186"/>
      <c r="B1122" s="572"/>
      <c r="C1122" s="209"/>
      <c r="D1122" s="210"/>
      <c r="E1122" s="210"/>
      <c r="F1122" s="571"/>
    </row>
    <row r="1123" spans="1:6" ht="16.5" hidden="1" thickBot="1" x14ac:dyDescent="0.3">
      <c r="A1123" s="186"/>
      <c r="B1123" s="590"/>
      <c r="C1123" s="209"/>
      <c r="D1123" s="209"/>
      <c r="E1123" s="209"/>
      <c r="F1123" s="577"/>
    </row>
    <row r="1124" spans="1:6" ht="16.5" hidden="1" thickBot="1" x14ac:dyDescent="0.3">
      <c r="A1124" s="186"/>
      <c r="B1124" s="589"/>
      <c r="C1124" s="620"/>
      <c r="D1124" s="219"/>
      <c r="E1124" s="1984"/>
      <c r="F1124" s="2025"/>
    </row>
    <row r="1125" spans="1:6" ht="16.5" thickBot="1" x14ac:dyDescent="0.3">
      <c r="A1125" s="186"/>
      <c r="B1125" s="585" t="s">
        <v>666</v>
      </c>
      <c r="C1125" s="1958" t="s">
        <v>1647</v>
      </c>
      <c r="D1125" s="1960"/>
      <c r="E1125" s="1960"/>
      <c r="F1125" s="2021"/>
    </row>
    <row r="1126" spans="1:6" ht="16.5" thickBot="1" x14ac:dyDescent="0.3">
      <c r="A1126" s="186"/>
      <c r="B1126" s="585" t="s">
        <v>50</v>
      </c>
      <c r="C1126" s="1962" t="s">
        <v>1495</v>
      </c>
      <c r="D1126" s="1963"/>
      <c r="E1126" s="1963"/>
      <c r="F1126" s="2019"/>
    </row>
    <row r="1127" spans="1:6" ht="15.75" x14ac:dyDescent="0.25">
      <c r="A1127" s="186"/>
      <c r="B1127" s="2014"/>
      <c r="C1127" s="597">
        <v>2026</v>
      </c>
      <c r="D1127" s="597">
        <v>2027</v>
      </c>
      <c r="E1127" s="597">
        <v>2028</v>
      </c>
      <c r="F1127" s="596">
        <v>2029</v>
      </c>
    </row>
    <row r="1128" spans="1:6" ht="16.5" thickBot="1" x14ac:dyDescent="0.3">
      <c r="A1128" s="186"/>
      <c r="B1128" s="2015"/>
      <c r="C1128" s="595" t="s">
        <v>17</v>
      </c>
      <c r="D1128" s="595" t="s">
        <v>18</v>
      </c>
      <c r="E1128" s="595" t="s">
        <v>18</v>
      </c>
      <c r="F1128" s="594" t="s">
        <v>18</v>
      </c>
    </row>
    <row r="1129" spans="1:6" ht="16.5" thickBot="1" x14ac:dyDescent="0.3">
      <c r="A1129" s="186"/>
      <c r="B1129" s="585" t="s">
        <v>52</v>
      </c>
      <c r="C1129" s="215">
        <v>1</v>
      </c>
      <c r="D1129" s="212">
        <v>1</v>
      </c>
      <c r="E1129" s="212">
        <v>1</v>
      </c>
      <c r="F1129" s="598">
        <v>1</v>
      </c>
    </row>
    <row r="1130" spans="1:6" ht="16.5" thickBot="1" x14ac:dyDescent="0.3">
      <c r="A1130" s="186"/>
      <c r="B1130" s="585" t="s">
        <v>664</v>
      </c>
      <c r="C1130" s="537">
        <f>C1148</f>
        <v>100000</v>
      </c>
      <c r="D1130" s="537">
        <f>D1148</f>
        <v>105000</v>
      </c>
      <c r="E1130" s="537">
        <f>E1148</f>
        <v>145000</v>
      </c>
      <c r="F1130" s="586">
        <f>F1148</f>
        <v>0</v>
      </c>
    </row>
    <row r="1131" spans="1:6" ht="16.5" thickBot="1" x14ac:dyDescent="0.3">
      <c r="A1131" s="186"/>
      <c r="B1131" s="585" t="s">
        <v>663</v>
      </c>
      <c r="C1131" s="537">
        <f>C1130/C1129</f>
        <v>100000</v>
      </c>
      <c r="D1131" s="537">
        <f>D1130/D1129</f>
        <v>105000</v>
      </c>
      <c r="E1131" s="537">
        <f>E1130/E1129</f>
        <v>145000</v>
      </c>
      <c r="F1131" s="586">
        <f>F1130/F1129</f>
        <v>0</v>
      </c>
    </row>
    <row r="1132" spans="1:6" ht="16.5" thickBot="1" x14ac:dyDescent="0.3">
      <c r="A1132" s="186"/>
      <c r="B1132" s="585" t="s">
        <v>662</v>
      </c>
      <c r="C1132" s="212" t="s">
        <v>688</v>
      </c>
      <c r="D1132" s="214">
        <f t="shared" ref="D1132:F1134" si="39">D1129/C1129-1</f>
        <v>0</v>
      </c>
      <c r="E1132" s="214">
        <f t="shared" si="39"/>
        <v>0</v>
      </c>
      <c r="F1132" s="584">
        <f t="shared" si="39"/>
        <v>0</v>
      </c>
    </row>
    <row r="1133" spans="1:6" ht="16.5" thickBot="1" x14ac:dyDescent="0.3">
      <c r="A1133" s="186"/>
      <c r="B1133" s="585" t="s">
        <v>661</v>
      </c>
      <c r="C1133" s="212" t="s">
        <v>688</v>
      </c>
      <c r="D1133" s="214">
        <f t="shared" si="39"/>
        <v>5.0000000000000044E-2</v>
      </c>
      <c r="E1133" s="214">
        <f t="shared" si="39"/>
        <v>0.38095238095238093</v>
      </c>
      <c r="F1133" s="584">
        <f t="shared" si="39"/>
        <v>-1</v>
      </c>
    </row>
    <row r="1134" spans="1:6" ht="16.5" thickBot="1" x14ac:dyDescent="0.3">
      <c r="A1134" s="186"/>
      <c r="B1134" s="585" t="s">
        <v>68</v>
      </c>
      <c r="C1134" s="212" t="s">
        <v>688</v>
      </c>
      <c r="D1134" s="214">
        <f t="shared" si="39"/>
        <v>5.0000000000000044E-2</v>
      </c>
      <c r="E1134" s="214">
        <f t="shared" si="39"/>
        <v>0.38095238095238093</v>
      </c>
      <c r="F1134" s="584">
        <f t="shared" si="39"/>
        <v>-1</v>
      </c>
    </row>
    <row r="1135" spans="1:6" ht="16.5" thickBot="1" x14ac:dyDescent="0.3">
      <c r="A1135" s="186"/>
      <c r="B1135" s="2022" t="s">
        <v>1646</v>
      </c>
      <c r="C1135" s="1966"/>
      <c r="D1135" s="1966"/>
      <c r="E1135" s="1966"/>
      <c r="F1135" s="2023"/>
    </row>
    <row r="1136" spans="1:6" ht="15.75" x14ac:dyDescent="0.25">
      <c r="A1136" s="186"/>
      <c r="B1136" s="2014"/>
      <c r="C1136" s="597">
        <v>2026</v>
      </c>
      <c r="D1136" s="597">
        <v>2027</v>
      </c>
      <c r="E1136" s="597">
        <v>2028</v>
      </c>
      <c r="F1136" s="596">
        <v>2029</v>
      </c>
    </row>
    <row r="1137" spans="1:10" ht="16.5" thickBot="1" x14ac:dyDescent="0.3">
      <c r="A1137" s="186"/>
      <c r="B1137" s="2015"/>
      <c r="C1137" s="595" t="s">
        <v>17</v>
      </c>
      <c r="D1137" s="595" t="s">
        <v>18</v>
      </c>
      <c r="E1137" s="595" t="s">
        <v>18</v>
      </c>
      <c r="F1137" s="594" t="s">
        <v>18</v>
      </c>
    </row>
    <row r="1138" spans="1:10" ht="16.5" thickBot="1" x14ac:dyDescent="0.3">
      <c r="A1138" s="186"/>
      <c r="B1138" s="576" t="s">
        <v>679</v>
      </c>
      <c r="C1138" s="210">
        <f>C1139+C1140+C1141+C1142</f>
        <v>0</v>
      </c>
      <c r="D1138" s="210">
        <f>D1139+D1140+D1141+D1142</f>
        <v>0</v>
      </c>
      <c r="E1138" s="210">
        <f>E1139+E1140+E1141+E1142</f>
        <v>0</v>
      </c>
      <c r="F1138" s="571">
        <f>F1139+F1140+F1141+F1142</f>
        <v>0</v>
      </c>
    </row>
    <row r="1139" spans="1:10" ht="16.5" thickBot="1" x14ac:dyDescent="0.3">
      <c r="A1139" s="186"/>
      <c r="B1139" s="572" t="s">
        <v>643</v>
      </c>
      <c r="C1139" s="210"/>
      <c r="D1139" s="210"/>
      <c r="E1139" s="210"/>
      <c r="F1139" s="571"/>
    </row>
    <row r="1140" spans="1:10" ht="16.5" thickBot="1" x14ac:dyDescent="0.3">
      <c r="A1140" s="186"/>
      <c r="B1140" s="572" t="s">
        <v>657</v>
      </c>
      <c r="C1140" s="210"/>
      <c r="D1140" s="210"/>
      <c r="E1140" s="210"/>
      <c r="F1140" s="571"/>
    </row>
    <row r="1141" spans="1:10" ht="16.5" thickBot="1" x14ac:dyDescent="0.3">
      <c r="A1141" s="186"/>
      <c r="B1141" s="572" t="s">
        <v>641</v>
      </c>
      <c r="C1141" s="210"/>
      <c r="D1141" s="210"/>
      <c r="E1141" s="210"/>
      <c r="F1141" s="571"/>
    </row>
    <row r="1142" spans="1:10" ht="16.5" thickBot="1" x14ac:dyDescent="0.3">
      <c r="A1142" s="186"/>
      <c r="B1142" s="572" t="s">
        <v>640</v>
      </c>
      <c r="C1142" s="210"/>
      <c r="D1142" s="210"/>
      <c r="E1142" s="210"/>
      <c r="F1142" s="571"/>
    </row>
    <row r="1143" spans="1:10" ht="16.5" thickBot="1" x14ac:dyDescent="0.3">
      <c r="A1143" s="186"/>
      <c r="B1143" s="576" t="s">
        <v>678</v>
      </c>
      <c r="C1143" s="209">
        <f>C1144+C1145+C1146+C1147</f>
        <v>100000</v>
      </c>
      <c r="D1143" s="209">
        <f>D1144+D1145+D1146+D1147</f>
        <v>105000</v>
      </c>
      <c r="E1143" s="209">
        <f>E1144+E1145+E1146+E1147</f>
        <v>145000</v>
      </c>
      <c r="F1143" s="577">
        <f>F1144+F1145+F1146+F1147</f>
        <v>0</v>
      </c>
    </row>
    <row r="1144" spans="1:10" ht="16.5" thickBot="1" x14ac:dyDescent="0.3">
      <c r="A1144" s="186"/>
      <c r="B1144" s="572" t="s">
        <v>643</v>
      </c>
      <c r="C1144" s="210">
        <v>100000</v>
      </c>
      <c r="D1144" s="210">
        <v>105000</v>
      </c>
      <c r="E1144" s="571">
        <v>145000</v>
      </c>
      <c r="F1144" s="571"/>
      <c r="J1144" s="562"/>
    </row>
    <row r="1145" spans="1:10" ht="16.5" thickBot="1" x14ac:dyDescent="0.3">
      <c r="A1145" s="186"/>
      <c r="B1145" s="572" t="s">
        <v>657</v>
      </c>
      <c r="C1145" s="209"/>
      <c r="D1145" s="210"/>
      <c r="E1145" s="210"/>
      <c r="F1145" s="571"/>
    </row>
    <row r="1146" spans="1:10" ht="16.5" thickBot="1" x14ac:dyDescent="0.3">
      <c r="A1146" s="186"/>
      <c r="B1146" s="572" t="s">
        <v>641</v>
      </c>
      <c r="C1146" s="209"/>
      <c r="D1146" s="210"/>
      <c r="E1146" s="210"/>
      <c r="F1146" s="571"/>
    </row>
    <row r="1147" spans="1:10" ht="16.5" thickBot="1" x14ac:dyDescent="0.3">
      <c r="A1147" s="186"/>
      <c r="B1147" s="572" t="s">
        <v>640</v>
      </c>
      <c r="C1147" s="209"/>
      <c r="D1147" s="210"/>
      <c r="E1147" s="210"/>
      <c r="F1147" s="571"/>
    </row>
    <row r="1148" spans="1:10" ht="16.5" thickBot="1" x14ac:dyDescent="0.3">
      <c r="A1148" s="186"/>
      <c r="B1148" s="590" t="s">
        <v>1645</v>
      </c>
      <c r="C1148" s="209">
        <f>C1138+C1143</f>
        <v>100000</v>
      </c>
      <c r="D1148" s="209">
        <f>D1138+D1143</f>
        <v>105000</v>
      </c>
      <c r="E1148" s="209">
        <f>E1138+E1143</f>
        <v>145000</v>
      </c>
      <c r="F1148" s="577">
        <f>F1138+F1143</f>
        <v>0</v>
      </c>
    </row>
    <row r="1149" spans="1:10" ht="80.25" customHeight="1" thickBot="1" x14ac:dyDescent="0.3">
      <c r="A1149" s="186"/>
      <c r="B1149" s="589" t="s">
        <v>1644</v>
      </c>
      <c r="C1149" s="649" t="s">
        <v>1643</v>
      </c>
      <c r="D1149" s="219" t="s">
        <v>668</v>
      </c>
      <c r="E1149" s="1984" t="s">
        <v>1517</v>
      </c>
      <c r="F1149" s="2025"/>
    </row>
    <row r="1150" spans="1:10" ht="32.25" customHeight="1" thickBot="1" x14ac:dyDescent="0.3">
      <c r="A1150" s="186"/>
      <c r="B1150" s="585" t="s">
        <v>666</v>
      </c>
      <c r="C1150" s="1958" t="s">
        <v>1643</v>
      </c>
      <c r="D1150" s="1960"/>
      <c r="E1150" s="1960"/>
      <c r="F1150" s="2021"/>
    </row>
    <row r="1151" spans="1:10" ht="16.5" thickBot="1" x14ac:dyDescent="0.3">
      <c r="A1151" s="186"/>
      <c r="B1151" s="585" t="s">
        <v>50</v>
      </c>
      <c r="C1151" s="1962" t="s">
        <v>1495</v>
      </c>
      <c r="D1151" s="1963"/>
      <c r="E1151" s="1963"/>
      <c r="F1151" s="2019"/>
    </row>
    <row r="1152" spans="1:10" ht="15.75" x14ac:dyDescent="0.25">
      <c r="A1152" s="186"/>
      <c r="B1152" s="2014"/>
      <c r="C1152" s="597">
        <v>2026</v>
      </c>
      <c r="D1152" s="597">
        <v>2027</v>
      </c>
      <c r="E1152" s="597">
        <v>2028</v>
      </c>
      <c r="F1152" s="596">
        <v>2029</v>
      </c>
    </row>
    <row r="1153" spans="1:6" ht="16.5" thickBot="1" x14ac:dyDescent="0.3">
      <c r="A1153" s="186"/>
      <c r="B1153" s="2015"/>
      <c r="C1153" s="211" t="s">
        <v>17</v>
      </c>
      <c r="D1153" s="211" t="s">
        <v>18</v>
      </c>
      <c r="E1153" s="211" t="s">
        <v>18</v>
      </c>
      <c r="F1153" s="582" t="s">
        <v>18</v>
      </c>
    </row>
    <row r="1154" spans="1:6" ht="16.5" thickBot="1" x14ac:dyDescent="0.3">
      <c r="A1154" s="186"/>
      <c r="B1154" s="585" t="s">
        <v>52</v>
      </c>
      <c r="C1154" s="215">
        <v>1</v>
      </c>
      <c r="D1154" s="212">
        <v>1</v>
      </c>
      <c r="E1154" s="212">
        <v>1</v>
      </c>
      <c r="F1154" s="598">
        <v>1</v>
      </c>
    </row>
    <row r="1155" spans="1:6" ht="16.5" thickBot="1" x14ac:dyDescent="0.3">
      <c r="A1155" s="186"/>
      <c r="B1155" s="585" t="s">
        <v>664</v>
      </c>
      <c r="C1155" s="537">
        <f>C1173</f>
        <v>0</v>
      </c>
      <c r="D1155" s="537">
        <f>D1173</f>
        <v>0</v>
      </c>
      <c r="E1155" s="537">
        <f>E1173</f>
        <v>50000</v>
      </c>
      <c r="F1155" s="586">
        <f>F1173</f>
        <v>50000</v>
      </c>
    </row>
    <row r="1156" spans="1:6" ht="16.5" thickBot="1" x14ac:dyDescent="0.3">
      <c r="A1156" s="186"/>
      <c r="B1156" s="585" t="s">
        <v>663</v>
      </c>
      <c r="C1156" s="537">
        <f>C1155/C1154</f>
        <v>0</v>
      </c>
      <c r="D1156" s="537">
        <f>D1155/D1154</f>
        <v>0</v>
      </c>
      <c r="E1156" s="537">
        <f>E1155/E1154</f>
        <v>50000</v>
      </c>
      <c r="F1156" s="586">
        <f>F1155/F1154</f>
        <v>50000</v>
      </c>
    </row>
    <row r="1157" spans="1:6" ht="16.5" thickBot="1" x14ac:dyDescent="0.3">
      <c r="A1157" s="186"/>
      <c r="B1157" s="585" t="s">
        <v>662</v>
      </c>
      <c r="C1157" s="212" t="s">
        <v>688</v>
      </c>
      <c r="D1157" s="214">
        <f t="shared" ref="D1157:F1159" si="40">D1154/C1154-1</f>
        <v>0</v>
      </c>
      <c r="E1157" s="214">
        <f t="shared" si="40"/>
        <v>0</v>
      </c>
      <c r="F1157" s="584">
        <f t="shared" si="40"/>
        <v>0</v>
      </c>
    </row>
    <row r="1158" spans="1:6" ht="16.5" thickBot="1" x14ac:dyDescent="0.3">
      <c r="A1158" s="186"/>
      <c r="B1158" s="585" t="s">
        <v>661</v>
      </c>
      <c r="C1158" s="212" t="s">
        <v>688</v>
      </c>
      <c r="D1158" s="214">
        <v>0</v>
      </c>
      <c r="E1158" s="214">
        <v>0</v>
      </c>
      <c r="F1158" s="584">
        <f t="shared" si="40"/>
        <v>0</v>
      </c>
    </row>
    <row r="1159" spans="1:6" ht="16.5" thickBot="1" x14ac:dyDescent="0.3">
      <c r="A1159" s="186"/>
      <c r="B1159" s="585" t="s">
        <v>68</v>
      </c>
      <c r="C1159" s="212" t="s">
        <v>688</v>
      </c>
      <c r="D1159" s="214">
        <v>0</v>
      </c>
      <c r="E1159" s="214">
        <v>0</v>
      </c>
      <c r="F1159" s="584">
        <f t="shared" si="40"/>
        <v>0</v>
      </c>
    </row>
    <row r="1160" spans="1:6" ht="15.75" customHeight="1" thickBot="1" x14ac:dyDescent="0.3">
      <c r="A1160" s="186"/>
      <c r="B1160" s="2022" t="s">
        <v>1642</v>
      </c>
      <c r="C1160" s="1966"/>
      <c r="D1160" s="1966"/>
      <c r="E1160" s="1966"/>
      <c r="F1160" s="2023"/>
    </row>
    <row r="1161" spans="1:6" ht="15.75" x14ac:dyDescent="0.25">
      <c r="A1161" s="186"/>
      <c r="B1161" s="2014"/>
      <c r="C1161" s="597">
        <v>2026</v>
      </c>
      <c r="D1161" s="597">
        <v>2027</v>
      </c>
      <c r="E1161" s="597">
        <v>2028</v>
      </c>
      <c r="F1161" s="596">
        <v>2029</v>
      </c>
    </row>
    <row r="1162" spans="1:6" ht="16.5" thickBot="1" x14ac:dyDescent="0.3">
      <c r="A1162" s="186"/>
      <c r="B1162" s="2015"/>
      <c r="C1162" s="595" t="s">
        <v>17</v>
      </c>
      <c r="D1162" s="595" t="s">
        <v>18</v>
      </c>
      <c r="E1162" s="595" t="s">
        <v>18</v>
      </c>
      <c r="F1162" s="594" t="s">
        <v>18</v>
      </c>
    </row>
    <row r="1163" spans="1:6" ht="16.5" thickBot="1" x14ac:dyDescent="0.3">
      <c r="A1163" s="186"/>
      <c r="B1163" s="576" t="s">
        <v>679</v>
      </c>
      <c r="C1163" s="210">
        <f>C1164+C1165+C1166+C1167</f>
        <v>0</v>
      </c>
      <c r="D1163" s="210">
        <f>D1164+D1165+D1166+D1167</f>
        <v>0</v>
      </c>
      <c r="E1163" s="210">
        <f>E1164+E1165+E1166+E1167</f>
        <v>0</v>
      </c>
      <c r="F1163" s="571">
        <f>F1164+F1165+F1166+F1167</f>
        <v>0</v>
      </c>
    </row>
    <row r="1164" spans="1:6" ht="16.5" thickBot="1" x14ac:dyDescent="0.3">
      <c r="A1164" s="186"/>
      <c r="B1164" s="572" t="s">
        <v>643</v>
      </c>
      <c r="C1164" s="210"/>
      <c r="D1164" s="210"/>
      <c r="E1164" s="210"/>
      <c r="F1164" s="571"/>
    </row>
    <row r="1165" spans="1:6" ht="16.5" thickBot="1" x14ac:dyDescent="0.3">
      <c r="A1165" s="186"/>
      <c r="B1165" s="572" t="s">
        <v>657</v>
      </c>
      <c r="C1165" s="210"/>
      <c r="D1165" s="210"/>
      <c r="E1165" s="210"/>
      <c r="F1165" s="571"/>
    </row>
    <row r="1166" spans="1:6" ht="16.5" thickBot="1" x14ac:dyDescent="0.3">
      <c r="A1166" s="186"/>
      <c r="B1166" s="572" t="s">
        <v>641</v>
      </c>
      <c r="C1166" s="210"/>
      <c r="D1166" s="210"/>
      <c r="E1166" s="210"/>
      <c r="F1166" s="571"/>
    </row>
    <row r="1167" spans="1:6" ht="16.5" thickBot="1" x14ac:dyDescent="0.3">
      <c r="A1167" s="186"/>
      <c r="B1167" s="572" t="s">
        <v>640</v>
      </c>
      <c r="C1167" s="210"/>
      <c r="D1167" s="210"/>
      <c r="E1167" s="210"/>
      <c r="F1167" s="571"/>
    </row>
    <row r="1168" spans="1:6" ht="16.5" thickBot="1" x14ac:dyDescent="0.3">
      <c r="A1168" s="186"/>
      <c r="B1168" s="576" t="s">
        <v>678</v>
      </c>
      <c r="C1168" s="209">
        <f>C1169+C1170+C1171+C1172</f>
        <v>0</v>
      </c>
      <c r="D1168" s="209">
        <f>D1169+D1170+D1171+D1172</f>
        <v>0</v>
      </c>
      <c r="E1168" s="209">
        <f>E1169+E1170+E1171+E1172</f>
        <v>50000</v>
      </c>
      <c r="F1168" s="577">
        <f>F1169+F1170+F1171+F1172</f>
        <v>50000</v>
      </c>
    </row>
    <row r="1169" spans="1:10" ht="16.5" thickBot="1" x14ac:dyDescent="0.3">
      <c r="A1169" s="186"/>
      <c r="B1169" s="572" t="s">
        <v>643</v>
      </c>
      <c r="C1169" s="623">
        <v>0</v>
      </c>
      <c r="D1169" s="660"/>
      <c r="E1169" s="659">
        <v>50000</v>
      </c>
      <c r="F1169" s="659">
        <v>50000</v>
      </c>
      <c r="G1169" s="593"/>
      <c r="H1169" s="593"/>
      <c r="J1169" s="562"/>
    </row>
    <row r="1170" spans="1:10" ht="16.5" thickBot="1" x14ac:dyDescent="0.3">
      <c r="A1170" s="186"/>
      <c r="B1170" s="572" t="s">
        <v>657</v>
      </c>
      <c r="C1170" s="209"/>
      <c r="D1170" s="210"/>
      <c r="E1170" s="210"/>
      <c r="F1170" s="571"/>
    </row>
    <row r="1171" spans="1:10" ht="16.5" thickBot="1" x14ac:dyDescent="0.3">
      <c r="A1171" s="186"/>
      <c r="B1171" s="572" t="s">
        <v>641</v>
      </c>
      <c r="C1171" s="209"/>
      <c r="D1171" s="210"/>
      <c r="E1171" s="210"/>
      <c r="F1171" s="571"/>
    </row>
    <row r="1172" spans="1:10" ht="16.5" thickBot="1" x14ac:dyDescent="0.3">
      <c r="A1172" s="186"/>
      <c r="B1172" s="572" t="s">
        <v>640</v>
      </c>
      <c r="C1172" s="209"/>
      <c r="D1172" s="210"/>
      <c r="E1172" s="210"/>
      <c r="F1172" s="571"/>
    </row>
    <row r="1173" spans="1:10" ht="16.5" thickBot="1" x14ac:dyDescent="0.3">
      <c r="A1173" s="186"/>
      <c r="B1173" s="590" t="s">
        <v>1641</v>
      </c>
      <c r="C1173" s="209">
        <f>C1163+C1168</f>
        <v>0</v>
      </c>
      <c r="D1173" s="209">
        <f>D1163+D1168</f>
        <v>0</v>
      </c>
      <c r="E1173" s="209">
        <f>E1163+E1168</f>
        <v>50000</v>
      </c>
      <c r="F1173" s="577">
        <f>F1163+F1168</f>
        <v>50000</v>
      </c>
    </row>
    <row r="1174" spans="1:10" ht="48" thickBot="1" x14ac:dyDescent="0.3">
      <c r="A1174" s="186"/>
      <c r="B1174" s="589" t="s">
        <v>1640</v>
      </c>
      <c r="C1174" s="658" t="s">
        <v>1638</v>
      </c>
      <c r="D1174" s="219" t="s">
        <v>668</v>
      </c>
      <c r="E1174" s="1984" t="s">
        <v>1639</v>
      </c>
      <c r="F1174" s="2025"/>
    </row>
    <row r="1175" spans="1:10" ht="16.5" thickBot="1" x14ac:dyDescent="0.3">
      <c r="A1175" s="186"/>
      <c r="B1175" s="585" t="s">
        <v>666</v>
      </c>
      <c r="C1175" s="1958" t="s">
        <v>1638</v>
      </c>
      <c r="D1175" s="1960"/>
      <c r="E1175" s="1960"/>
      <c r="F1175" s="2021"/>
    </row>
    <row r="1176" spans="1:10" ht="16.5" thickBot="1" x14ac:dyDescent="0.3">
      <c r="A1176" s="186"/>
      <c r="B1176" s="585" t="s">
        <v>50</v>
      </c>
      <c r="C1176" s="1962" t="s">
        <v>1495</v>
      </c>
      <c r="D1176" s="1963"/>
      <c r="E1176" s="1963"/>
      <c r="F1176" s="2019"/>
    </row>
    <row r="1177" spans="1:10" ht="15.75" x14ac:dyDescent="0.25">
      <c r="A1177" s="186"/>
      <c r="B1177" s="2014"/>
      <c r="C1177" s="597">
        <v>2026</v>
      </c>
      <c r="D1177" s="597">
        <v>2027</v>
      </c>
      <c r="E1177" s="597">
        <v>2028</v>
      </c>
      <c r="F1177" s="596">
        <v>2029</v>
      </c>
    </row>
    <row r="1178" spans="1:10" ht="16.5" thickBot="1" x14ac:dyDescent="0.3">
      <c r="A1178" s="186"/>
      <c r="B1178" s="2015"/>
      <c r="C1178" s="595" t="s">
        <v>17</v>
      </c>
      <c r="D1178" s="595" t="s">
        <v>18</v>
      </c>
      <c r="E1178" s="595" t="s">
        <v>18</v>
      </c>
      <c r="F1178" s="594" t="s">
        <v>18</v>
      </c>
    </row>
    <row r="1179" spans="1:10" ht="16.5" thickBot="1" x14ac:dyDescent="0.3">
      <c r="A1179" s="186"/>
      <c r="B1179" s="585" t="s">
        <v>52</v>
      </c>
      <c r="C1179" s="215">
        <v>1</v>
      </c>
      <c r="D1179" s="212">
        <v>1</v>
      </c>
      <c r="E1179" s="212">
        <v>1</v>
      </c>
      <c r="F1179" s="598">
        <v>1</v>
      </c>
    </row>
    <row r="1180" spans="1:10" ht="16.5" thickBot="1" x14ac:dyDescent="0.3">
      <c r="A1180" s="186"/>
      <c r="B1180" s="585" t="s">
        <v>664</v>
      </c>
      <c r="C1180" s="537">
        <f>C1198</f>
        <v>220000</v>
      </c>
      <c r="D1180" s="537">
        <f>D1198</f>
        <v>122000</v>
      </c>
      <c r="E1180" s="537">
        <f>E1198</f>
        <v>0</v>
      </c>
      <c r="F1180" s="586">
        <f>F1198</f>
        <v>0</v>
      </c>
    </row>
    <row r="1181" spans="1:10" ht="16.5" thickBot="1" x14ac:dyDescent="0.3">
      <c r="A1181" s="186"/>
      <c r="B1181" s="585" t="s">
        <v>663</v>
      </c>
      <c r="C1181" s="537">
        <f>C1180/C1179</f>
        <v>220000</v>
      </c>
      <c r="D1181" s="537">
        <f>D1180/D1179</f>
        <v>122000</v>
      </c>
      <c r="E1181" s="537">
        <f>E1180/E1179</f>
        <v>0</v>
      </c>
      <c r="F1181" s="586">
        <f>F1180/F1179</f>
        <v>0</v>
      </c>
    </row>
    <row r="1182" spans="1:10" ht="16.5" thickBot="1" x14ac:dyDescent="0.3">
      <c r="A1182" s="186"/>
      <c r="B1182" s="585" t="s">
        <v>662</v>
      </c>
      <c r="C1182" s="212" t="s">
        <v>688</v>
      </c>
      <c r="D1182" s="214">
        <f t="shared" ref="D1182:F1184" si="41">D1179/C1179-1</f>
        <v>0</v>
      </c>
      <c r="E1182" s="214">
        <f t="shared" si="41"/>
        <v>0</v>
      </c>
      <c r="F1182" s="584">
        <f t="shared" si="41"/>
        <v>0</v>
      </c>
    </row>
    <row r="1183" spans="1:10" ht="16.5" thickBot="1" x14ac:dyDescent="0.3">
      <c r="A1183" s="186"/>
      <c r="B1183" s="585" t="s">
        <v>661</v>
      </c>
      <c r="C1183" s="212" t="s">
        <v>688</v>
      </c>
      <c r="D1183" s="214">
        <f t="shared" si="41"/>
        <v>-0.44545454545454544</v>
      </c>
      <c r="E1183" s="214">
        <f t="shared" si="41"/>
        <v>-1</v>
      </c>
      <c r="F1183" s="584">
        <v>0</v>
      </c>
    </row>
    <row r="1184" spans="1:10" ht="16.5" thickBot="1" x14ac:dyDescent="0.3">
      <c r="A1184" s="186"/>
      <c r="B1184" s="585" t="s">
        <v>68</v>
      </c>
      <c r="C1184" s="212" t="s">
        <v>688</v>
      </c>
      <c r="D1184" s="214">
        <f t="shared" si="41"/>
        <v>-0.44545454545454544</v>
      </c>
      <c r="E1184" s="214">
        <f t="shared" si="41"/>
        <v>-1</v>
      </c>
      <c r="F1184" s="584">
        <v>0</v>
      </c>
    </row>
    <row r="1185" spans="1:6" ht="16.5" thickBot="1" x14ac:dyDescent="0.3">
      <c r="A1185" s="186"/>
      <c r="B1185" s="2022" t="s">
        <v>1637</v>
      </c>
      <c r="C1185" s="1966"/>
      <c r="D1185" s="1966"/>
      <c r="E1185" s="1966"/>
      <c r="F1185" s="2023"/>
    </row>
    <row r="1186" spans="1:6" ht="15.75" x14ac:dyDescent="0.25">
      <c r="A1186" s="186"/>
      <c r="B1186" s="2014"/>
      <c r="C1186" s="597">
        <v>2026</v>
      </c>
      <c r="D1186" s="597">
        <v>2027</v>
      </c>
      <c r="E1186" s="597">
        <v>2028</v>
      </c>
      <c r="F1186" s="596">
        <v>2029</v>
      </c>
    </row>
    <row r="1187" spans="1:6" ht="16.5" thickBot="1" x14ac:dyDescent="0.3">
      <c r="A1187" s="186"/>
      <c r="B1187" s="2015"/>
      <c r="C1187" s="595" t="s">
        <v>17</v>
      </c>
      <c r="D1187" s="595" t="s">
        <v>18</v>
      </c>
      <c r="E1187" s="595" t="s">
        <v>18</v>
      </c>
      <c r="F1187" s="594" t="s">
        <v>18</v>
      </c>
    </row>
    <row r="1188" spans="1:6" ht="16.5" thickBot="1" x14ac:dyDescent="0.3">
      <c r="A1188" s="186"/>
      <c r="B1188" s="576" t="s">
        <v>679</v>
      </c>
      <c r="C1188" s="210">
        <f>C1189+C1190+C1191+C1192</f>
        <v>0</v>
      </c>
      <c r="D1188" s="210">
        <f>D1189+D1190+D1191+D1192</f>
        <v>0</v>
      </c>
      <c r="E1188" s="210">
        <f>E1189+E1190+E1191+E1192</f>
        <v>0</v>
      </c>
      <c r="F1188" s="571">
        <f>F1189+F1190+F1191+F1192</f>
        <v>0</v>
      </c>
    </row>
    <row r="1189" spans="1:6" ht="16.5" thickBot="1" x14ac:dyDescent="0.3">
      <c r="A1189" s="186"/>
      <c r="B1189" s="572" t="s">
        <v>643</v>
      </c>
      <c r="C1189" s="210"/>
      <c r="D1189" s="210"/>
      <c r="E1189" s="210"/>
      <c r="F1189" s="571"/>
    </row>
    <row r="1190" spans="1:6" ht="16.5" thickBot="1" x14ac:dyDescent="0.3">
      <c r="A1190" s="186"/>
      <c r="B1190" s="572" t="s">
        <v>657</v>
      </c>
      <c r="C1190" s="210"/>
      <c r="D1190" s="210"/>
      <c r="E1190" s="210"/>
      <c r="F1190" s="571"/>
    </row>
    <row r="1191" spans="1:6" ht="16.5" thickBot="1" x14ac:dyDescent="0.3">
      <c r="A1191" s="186"/>
      <c r="B1191" s="572" t="s">
        <v>641</v>
      </c>
      <c r="C1191" s="210"/>
      <c r="D1191" s="210"/>
      <c r="E1191" s="210"/>
      <c r="F1191" s="571"/>
    </row>
    <row r="1192" spans="1:6" ht="16.5" thickBot="1" x14ac:dyDescent="0.3">
      <c r="A1192" s="186"/>
      <c r="B1192" s="572" t="s">
        <v>640</v>
      </c>
      <c r="C1192" s="210"/>
      <c r="D1192" s="210"/>
      <c r="E1192" s="210"/>
      <c r="F1192" s="571"/>
    </row>
    <row r="1193" spans="1:6" ht="16.5" thickBot="1" x14ac:dyDescent="0.3">
      <c r="A1193" s="186"/>
      <c r="B1193" s="576" t="s">
        <v>678</v>
      </c>
      <c r="C1193" s="209">
        <f>C1194+C1195+C1196+C1197</f>
        <v>220000</v>
      </c>
      <c r="D1193" s="209">
        <f>D1194+D1195+D1196+D1197</f>
        <v>122000</v>
      </c>
      <c r="E1193" s="209">
        <f>E1194+E1195+E1196+E1197</f>
        <v>0</v>
      </c>
      <c r="F1193" s="577">
        <f>F1194+F1195+F1196+F1197</f>
        <v>0</v>
      </c>
    </row>
    <row r="1194" spans="1:6" ht="16.5" thickBot="1" x14ac:dyDescent="0.3">
      <c r="A1194" s="186"/>
      <c r="B1194" s="572" t="s">
        <v>643</v>
      </c>
      <c r="C1194" s="619">
        <v>220000</v>
      </c>
      <c r="D1194" s="619">
        <v>122000</v>
      </c>
      <c r="E1194" s="210"/>
      <c r="F1194" s="571"/>
    </row>
    <row r="1195" spans="1:6" ht="16.5" thickBot="1" x14ac:dyDescent="0.3">
      <c r="A1195" s="186"/>
      <c r="B1195" s="572" t="s">
        <v>657</v>
      </c>
      <c r="C1195" s="209"/>
      <c r="D1195" s="210"/>
      <c r="E1195" s="210"/>
      <c r="F1195" s="571"/>
    </row>
    <row r="1196" spans="1:6" ht="16.5" thickBot="1" x14ac:dyDescent="0.3">
      <c r="A1196" s="186"/>
      <c r="B1196" s="572" t="s">
        <v>641</v>
      </c>
      <c r="C1196" s="209"/>
      <c r="D1196" s="210"/>
      <c r="E1196" s="210"/>
      <c r="F1196" s="571"/>
    </row>
    <row r="1197" spans="1:6" ht="16.5" thickBot="1" x14ac:dyDescent="0.3">
      <c r="A1197" s="186"/>
      <c r="B1197" s="572" t="s">
        <v>640</v>
      </c>
      <c r="C1197" s="209"/>
      <c r="D1197" s="210"/>
      <c r="E1197" s="210"/>
      <c r="F1197" s="571"/>
    </row>
    <row r="1198" spans="1:6" ht="16.5" thickBot="1" x14ac:dyDescent="0.3">
      <c r="A1198" s="186"/>
      <c r="B1198" s="590" t="s">
        <v>1636</v>
      </c>
      <c r="C1198" s="209">
        <f>C1188+C1193</f>
        <v>220000</v>
      </c>
      <c r="D1198" s="209">
        <f>D1188+D1193</f>
        <v>122000</v>
      </c>
      <c r="E1198" s="209">
        <f>E1188+E1193</f>
        <v>0</v>
      </c>
      <c r="F1198" s="577">
        <f>F1188+F1193</f>
        <v>0</v>
      </c>
    </row>
    <row r="1199" spans="1:6" ht="48" thickBot="1" x14ac:dyDescent="0.3">
      <c r="A1199" s="186"/>
      <c r="B1199" s="589" t="s">
        <v>1635</v>
      </c>
      <c r="C1199" s="649" t="s">
        <v>1634</v>
      </c>
      <c r="D1199" s="219" t="s">
        <v>668</v>
      </c>
      <c r="E1199" s="1984" t="s">
        <v>1517</v>
      </c>
      <c r="F1199" s="2025"/>
    </row>
    <row r="1200" spans="1:6" ht="16.5" thickBot="1" x14ac:dyDescent="0.3">
      <c r="A1200" s="186"/>
      <c r="B1200" s="585" t="s">
        <v>666</v>
      </c>
      <c r="C1200" s="1958" t="s">
        <v>1634</v>
      </c>
      <c r="D1200" s="1960"/>
      <c r="E1200" s="1960"/>
      <c r="F1200" s="2021"/>
    </row>
    <row r="1201" spans="1:10" ht="16.5" thickBot="1" x14ac:dyDescent="0.3">
      <c r="A1201" s="186"/>
      <c r="B1201" s="585" t="s">
        <v>50</v>
      </c>
      <c r="C1201" s="1962" t="s">
        <v>1495</v>
      </c>
      <c r="D1201" s="1963"/>
      <c r="E1201" s="1963"/>
      <c r="F1201" s="2019"/>
    </row>
    <row r="1202" spans="1:10" ht="15.75" x14ac:dyDescent="0.25">
      <c r="A1202" s="186"/>
      <c r="B1202" s="2014"/>
      <c r="C1202" s="597">
        <v>2026</v>
      </c>
      <c r="D1202" s="597">
        <v>2027</v>
      </c>
      <c r="E1202" s="597">
        <v>2028</v>
      </c>
      <c r="F1202" s="596">
        <v>2029</v>
      </c>
    </row>
    <row r="1203" spans="1:10" ht="16.5" thickBot="1" x14ac:dyDescent="0.3">
      <c r="A1203" s="186"/>
      <c r="B1203" s="2015"/>
      <c r="C1203" s="595" t="s">
        <v>17</v>
      </c>
      <c r="D1203" s="595" t="s">
        <v>18</v>
      </c>
      <c r="E1203" s="595" t="s">
        <v>18</v>
      </c>
      <c r="F1203" s="594" t="s">
        <v>18</v>
      </c>
    </row>
    <row r="1204" spans="1:10" ht="16.5" thickBot="1" x14ac:dyDescent="0.3">
      <c r="A1204" s="186"/>
      <c r="B1204" s="585" t="s">
        <v>52</v>
      </c>
      <c r="C1204" s="215">
        <v>1</v>
      </c>
      <c r="D1204" s="212">
        <v>1</v>
      </c>
      <c r="E1204" s="212">
        <v>1</v>
      </c>
      <c r="F1204" s="598">
        <v>1</v>
      </c>
    </row>
    <row r="1205" spans="1:10" ht="16.5" thickBot="1" x14ac:dyDescent="0.3">
      <c r="A1205" s="186"/>
      <c r="B1205" s="585" t="s">
        <v>664</v>
      </c>
      <c r="C1205" s="537">
        <f>C1223</f>
        <v>0</v>
      </c>
      <c r="D1205" s="537">
        <f>D1223</f>
        <v>0</v>
      </c>
      <c r="E1205" s="537">
        <f>E1223</f>
        <v>30000</v>
      </c>
      <c r="F1205" s="586">
        <f>F1223</f>
        <v>70000</v>
      </c>
    </row>
    <row r="1206" spans="1:10" ht="16.5" thickBot="1" x14ac:dyDescent="0.3">
      <c r="A1206" s="186"/>
      <c r="B1206" s="585" t="s">
        <v>663</v>
      </c>
      <c r="C1206" s="537">
        <f>C1205/C1204</f>
        <v>0</v>
      </c>
      <c r="D1206" s="537">
        <f>D1205/D1204</f>
        <v>0</v>
      </c>
      <c r="E1206" s="537">
        <f>E1205/E1204</f>
        <v>30000</v>
      </c>
      <c r="F1206" s="586">
        <f>F1205/F1204</f>
        <v>70000</v>
      </c>
    </row>
    <row r="1207" spans="1:10" ht="16.5" thickBot="1" x14ac:dyDescent="0.3">
      <c r="A1207" s="186"/>
      <c r="B1207" s="585" t="s">
        <v>662</v>
      </c>
      <c r="C1207" s="212" t="s">
        <v>688</v>
      </c>
      <c r="D1207" s="214">
        <f t="shared" ref="D1207:F1209" si="42">D1204/C1204-1</f>
        <v>0</v>
      </c>
      <c r="E1207" s="214">
        <f t="shared" si="42"/>
        <v>0</v>
      </c>
      <c r="F1207" s="584">
        <f t="shared" si="42"/>
        <v>0</v>
      </c>
    </row>
    <row r="1208" spans="1:10" ht="16.5" thickBot="1" x14ac:dyDescent="0.3">
      <c r="A1208" s="186"/>
      <c r="B1208" s="585" t="s">
        <v>661</v>
      </c>
      <c r="C1208" s="212" t="s">
        <v>688</v>
      </c>
      <c r="D1208" s="214">
        <v>0</v>
      </c>
      <c r="E1208" s="214">
        <v>0</v>
      </c>
      <c r="F1208" s="584">
        <f t="shared" si="42"/>
        <v>1.3333333333333335</v>
      </c>
    </row>
    <row r="1209" spans="1:10" ht="16.5" thickBot="1" x14ac:dyDescent="0.3">
      <c r="A1209" s="186"/>
      <c r="B1209" s="585" t="s">
        <v>68</v>
      </c>
      <c r="C1209" s="212" t="s">
        <v>688</v>
      </c>
      <c r="D1209" s="214">
        <v>0</v>
      </c>
      <c r="E1209" s="214">
        <v>0</v>
      </c>
      <c r="F1209" s="584">
        <f t="shared" si="42"/>
        <v>1.3333333333333335</v>
      </c>
    </row>
    <row r="1210" spans="1:10" ht="16.5" thickBot="1" x14ac:dyDescent="0.3">
      <c r="A1210" s="186"/>
      <c r="B1210" s="2022" t="s">
        <v>1633</v>
      </c>
      <c r="C1210" s="1966"/>
      <c r="D1210" s="1966"/>
      <c r="E1210" s="1966"/>
      <c r="F1210" s="2023"/>
    </row>
    <row r="1211" spans="1:10" ht="15.75" x14ac:dyDescent="0.25">
      <c r="A1211" s="186"/>
      <c r="B1211" s="2014"/>
      <c r="C1211" s="597">
        <v>2026</v>
      </c>
      <c r="D1211" s="597">
        <v>2027</v>
      </c>
      <c r="E1211" s="597">
        <v>2028</v>
      </c>
      <c r="F1211" s="596">
        <v>2029</v>
      </c>
    </row>
    <row r="1212" spans="1:10" ht="16.5" thickBot="1" x14ac:dyDescent="0.3">
      <c r="A1212" s="186"/>
      <c r="B1212" s="2015"/>
      <c r="C1212" s="595" t="s">
        <v>17</v>
      </c>
      <c r="D1212" s="595" t="s">
        <v>18</v>
      </c>
      <c r="E1212" s="595" t="s">
        <v>18</v>
      </c>
      <c r="F1212" s="594" t="s">
        <v>18</v>
      </c>
    </row>
    <row r="1213" spans="1:10" ht="16.5" thickBot="1" x14ac:dyDescent="0.3">
      <c r="A1213" s="186"/>
      <c r="B1213" s="576" t="s">
        <v>679</v>
      </c>
      <c r="C1213" s="210">
        <f>C1214+C1215+C1216+C1217</f>
        <v>0</v>
      </c>
      <c r="D1213" s="210">
        <f>D1214+D1215+D1216+D1217</f>
        <v>0</v>
      </c>
      <c r="E1213" s="210">
        <f>E1214+E1215+E1216+E1217</f>
        <v>0</v>
      </c>
      <c r="F1213" s="571">
        <f>F1214+F1215+F1216+F1217</f>
        <v>0</v>
      </c>
    </row>
    <row r="1214" spans="1:10" ht="16.5" thickBot="1" x14ac:dyDescent="0.3">
      <c r="A1214" s="186"/>
      <c r="B1214" s="572" t="s">
        <v>643</v>
      </c>
      <c r="C1214" s="210"/>
      <c r="D1214" s="210"/>
      <c r="E1214" s="210"/>
      <c r="F1214" s="571"/>
      <c r="J1214" s="562"/>
    </row>
    <row r="1215" spans="1:10" ht="16.5" thickBot="1" x14ac:dyDescent="0.3">
      <c r="A1215" s="186"/>
      <c r="B1215" s="572" t="s">
        <v>657</v>
      </c>
      <c r="C1215" s="210"/>
      <c r="D1215" s="210"/>
      <c r="E1215" s="210"/>
      <c r="F1215" s="571"/>
    </row>
    <row r="1216" spans="1:10" ht="16.5" thickBot="1" x14ac:dyDescent="0.3">
      <c r="A1216" s="186"/>
      <c r="B1216" s="572" t="s">
        <v>641</v>
      </c>
      <c r="C1216" s="210"/>
      <c r="D1216" s="210"/>
      <c r="E1216" s="210"/>
      <c r="F1216" s="571"/>
    </row>
    <row r="1217" spans="1:6" ht="16.5" thickBot="1" x14ac:dyDescent="0.3">
      <c r="A1217" s="186"/>
      <c r="B1217" s="572" t="s">
        <v>640</v>
      </c>
      <c r="C1217" s="210"/>
      <c r="D1217" s="210"/>
      <c r="E1217" s="210"/>
      <c r="F1217" s="571"/>
    </row>
    <row r="1218" spans="1:6" ht="16.5" thickBot="1" x14ac:dyDescent="0.3">
      <c r="A1218" s="186"/>
      <c r="B1218" s="576" t="s">
        <v>678</v>
      </c>
      <c r="C1218" s="209">
        <f>C1219+C1220+C1221+C1222</f>
        <v>0</v>
      </c>
      <c r="D1218" s="209">
        <f>D1219+D1220+D1221+D1222</f>
        <v>0</v>
      </c>
      <c r="E1218" s="209">
        <f>E1219+E1220+E1221+E1222</f>
        <v>30000</v>
      </c>
      <c r="F1218" s="577">
        <f>F1219+F1220+F1221+F1222</f>
        <v>70000</v>
      </c>
    </row>
    <row r="1219" spans="1:6" ht="16.5" thickBot="1" x14ac:dyDescent="0.3">
      <c r="A1219" s="186"/>
      <c r="B1219" s="572" t="s">
        <v>643</v>
      </c>
      <c r="C1219" s="210"/>
      <c r="D1219" s="210"/>
      <c r="E1219" s="571">
        <v>30000</v>
      </c>
      <c r="F1219" s="571">
        <v>70000</v>
      </c>
    </row>
    <row r="1220" spans="1:6" ht="16.5" thickBot="1" x14ac:dyDescent="0.3">
      <c r="A1220" s="186"/>
      <c r="B1220" s="572" t="s">
        <v>657</v>
      </c>
      <c r="C1220" s="209"/>
      <c r="D1220" s="210"/>
      <c r="E1220" s="210"/>
      <c r="F1220" s="571"/>
    </row>
    <row r="1221" spans="1:6" ht="16.5" thickBot="1" x14ac:dyDescent="0.3">
      <c r="A1221" s="186"/>
      <c r="B1221" s="572" t="s">
        <v>641</v>
      </c>
      <c r="C1221" s="209"/>
      <c r="D1221" s="210"/>
      <c r="E1221" s="210"/>
      <c r="F1221" s="571"/>
    </row>
    <row r="1222" spans="1:6" ht="16.5" thickBot="1" x14ac:dyDescent="0.3">
      <c r="A1222" s="186"/>
      <c r="B1222" s="572" t="s">
        <v>640</v>
      </c>
      <c r="C1222" s="209"/>
      <c r="D1222" s="210"/>
      <c r="E1222" s="210"/>
      <c r="F1222" s="571"/>
    </row>
    <row r="1223" spans="1:6" ht="21.75" customHeight="1" thickBot="1" x14ac:dyDescent="0.3">
      <c r="A1223" s="186"/>
      <c r="B1223" s="590" t="s">
        <v>1632</v>
      </c>
      <c r="C1223" s="209">
        <f>C1213+C1218</f>
        <v>0</v>
      </c>
      <c r="D1223" s="209">
        <f>D1213+D1218</f>
        <v>0</v>
      </c>
      <c r="E1223" s="209">
        <f>E1213+E1218</f>
        <v>30000</v>
      </c>
      <c r="F1223" s="577">
        <f>F1213+F1218</f>
        <v>70000</v>
      </c>
    </row>
    <row r="1224" spans="1:6" ht="1.5" hidden="1" customHeight="1" thickBot="1" x14ac:dyDescent="0.3">
      <c r="A1224" s="186"/>
      <c r="B1224" s="589" t="s">
        <v>1631</v>
      </c>
      <c r="C1224" s="620"/>
      <c r="D1224" s="219" t="s">
        <v>668</v>
      </c>
      <c r="E1224" s="1984"/>
      <c r="F1224" s="2025"/>
    </row>
    <row r="1225" spans="1:6" ht="20.25" hidden="1" customHeight="1" thickBot="1" x14ac:dyDescent="0.3">
      <c r="A1225" s="186"/>
      <c r="B1225" s="585" t="s">
        <v>666</v>
      </c>
      <c r="C1225" s="1958"/>
      <c r="D1225" s="1960"/>
      <c r="E1225" s="1960"/>
      <c r="F1225" s="2021"/>
    </row>
    <row r="1226" spans="1:6" ht="24" hidden="1" customHeight="1" thickBot="1" x14ac:dyDescent="0.3">
      <c r="A1226" s="186"/>
      <c r="B1226" s="585" t="s">
        <v>50</v>
      </c>
      <c r="C1226" s="1962" t="s">
        <v>95</v>
      </c>
      <c r="D1226" s="1963"/>
      <c r="E1226" s="1963"/>
      <c r="F1226" s="2019"/>
    </row>
    <row r="1227" spans="1:6" ht="23.25" hidden="1" customHeight="1" thickBot="1" x14ac:dyDescent="0.3">
      <c r="A1227" s="186"/>
      <c r="B1227" s="2014"/>
      <c r="C1227" s="213">
        <v>2024</v>
      </c>
      <c r="D1227" s="213">
        <v>2025</v>
      </c>
      <c r="E1227" s="213">
        <v>2026</v>
      </c>
      <c r="F1227" s="583">
        <v>2027</v>
      </c>
    </row>
    <row r="1228" spans="1:6" ht="15.75" hidden="1" customHeight="1" thickBot="1" x14ac:dyDescent="0.3">
      <c r="A1228" s="186"/>
      <c r="B1228" s="2015"/>
      <c r="C1228" s="211" t="s">
        <v>17</v>
      </c>
      <c r="D1228" s="211" t="s">
        <v>18</v>
      </c>
      <c r="E1228" s="211" t="s">
        <v>18</v>
      </c>
      <c r="F1228" s="582" t="s">
        <v>18</v>
      </c>
    </row>
    <row r="1229" spans="1:6" ht="19.5" hidden="1" customHeight="1" thickBot="1" x14ac:dyDescent="0.3">
      <c r="A1229" s="186"/>
      <c r="B1229" s="585" t="s">
        <v>52</v>
      </c>
      <c r="C1229" s="215">
        <v>1</v>
      </c>
      <c r="D1229" s="212">
        <v>1</v>
      </c>
      <c r="E1229" s="212">
        <v>1</v>
      </c>
      <c r="F1229" s="598">
        <v>1</v>
      </c>
    </row>
    <row r="1230" spans="1:6" ht="12" hidden="1" customHeight="1" thickBot="1" x14ac:dyDescent="0.3">
      <c r="A1230" s="186"/>
      <c r="B1230" s="585" t="s">
        <v>664</v>
      </c>
      <c r="C1230" s="537">
        <f>C1248</f>
        <v>0</v>
      </c>
      <c r="D1230" s="537">
        <f>D1248</f>
        <v>0</v>
      </c>
      <c r="E1230" s="537">
        <f>E1248</f>
        <v>0</v>
      </c>
      <c r="F1230" s="586">
        <f>F1248</f>
        <v>0</v>
      </c>
    </row>
    <row r="1231" spans="1:6" ht="18" hidden="1" customHeight="1" thickBot="1" x14ac:dyDescent="0.3">
      <c r="A1231" s="186"/>
      <c r="B1231" s="585" t="s">
        <v>663</v>
      </c>
      <c r="C1231" s="537">
        <f>C1230/C1229</f>
        <v>0</v>
      </c>
      <c r="D1231" s="537">
        <f>D1230/D1229</f>
        <v>0</v>
      </c>
      <c r="E1231" s="537">
        <f>E1230/E1229</f>
        <v>0</v>
      </c>
      <c r="F1231" s="586">
        <f>F1230/F1229</f>
        <v>0</v>
      </c>
    </row>
    <row r="1232" spans="1:6" ht="16.5" hidden="1" customHeight="1" thickBot="1" x14ac:dyDescent="0.3">
      <c r="A1232" s="186"/>
      <c r="B1232" s="585" t="s">
        <v>662</v>
      </c>
      <c r="C1232" s="212" t="s">
        <v>688</v>
      </c>
      <c r="D1232" s="214">
        <f t="shared" ref="D1232:F1234" si="43">D1229/C1229-1</f>
        <v>0</v>
      </c>
      <c r="E1232" s="214">
        <f t="shared" si="43"/>
        <v>0</v>
      </c>
      <c r="F1232" s="584">
        <f t="shared" si="43"/>
        <v>0</v>
      </c>
    </row>
    <row r="1233" spans="1:8" ht="18.75" hidden="1" customHeight="1" thickBot="1" x14ac:dyDescent="0.3">
      <c r="A1233" s="186"/>
      <c r="B1233" s="585" t="s">
        <v>661</v>
      </c>
      <c r="C1233" s="212" t="s">
        <v>688</v>
      </c>
      <c r="D1233" s="214" t="e">
        <f t="shared" si="43"/>
        <v>#DIV/0!</v>
      </c>
      <c r="E1233" s="214" t="e">
        <f t="shared" si="43"/>
        <v>#DIV/0!</v>
      </c>
      <c r="F1233" s="584" t="e">
        <f t="shared" si="43"/>
        <v>#DIV/0!</v>
      </c>
    </row>
    <row r="1234" spans="1:8" ht="18.75" hidden="1" customHeight="1" thickBot="1" x14ac:dyDescent="0.3">
      <c r="A1234" s="186"/>
      <c r="B1234" s="585" t="s">
        <v>68</v>
      </c>
      <c r="C1234" s="212" t="s">
        <v>688</v>
      </c>
      <c r="D1234" s="214" t="e">
        <f t="shared" si="43"/>
        <v>#DIV/0!</v>
      </c>
      <c r="E1234" s="214" t="e">
        <f t="shared" si="43"/>
        <v>#DIV/0!</v>
      </c>
      <c r="F1234" s="584" t="e">
        <f t="shared" si="43"/>
        <v>#DIV/0!</v>
      </c>
    </row>
    <row r="1235" spans="1:8" ht="18.75" hidden="1" customHeight="1" thickBot="1" x14ac:dyDescent="0.3">
      <c r="A1235" s="186"/>
      <c r="B1235" s="2022" t="s">
        <v>1630</v>
      </c>
      <c r="C1235" s="1966"/>
      <c r="D1235" s="1966"/>
      <c r="E1235" s="1966"/>
      <c r="F1235" s="2023"/>
    </row>
    <row r="1236" spans="1:8" ht="18.75" hidden="1" customHeight="1" thickBot="1" x14ac:dyDescent="0.3">
      <c r="A1236" s="186"/>
      <c r="B1236" s="2014"/>
      <c r="C1236" s="213">
        <v>2024</v>
      </c>
      <c r="D1236" s="213">
        <v>2025</v>
      </c>
      <c r="E1236" s="213">
        <v>2026</v>
      </c>
      <c r="F1236" s="583">
        <v>2027</v>
      </c>
    </row>
    <row r="1237" spans="1:8" ht="21" hidden="1" customHeight="1" thickBot="1" x14ac:dyDescent="0.3">
      <c r="A1237" s="186"/>
      <c r="B1237" s="2015"/>
      <c r="C1237" s="211" t="s">
        <v>17</v>
      </c>
      <c r="D1237" s="211" t="s">
        <v>18</v>
      </c>
      <c r="E1237" s="211" t="s">
        <v>18</v>
      </c>
      <c r="F1237" s="582" t="s">
        <v>18</v>
      </c>
    </row>
    <row r="1238" spans="1:8" ht="17.25" hidden="1" customHeight="1" thickBot="1" x14ac:dyDescent="0.3">
      <c r="A1238" s="186"/>
      <c r="B1238" s="576" t="s">
        <v>679</v>
      </c>
      <c r="C1238" s="210">
        <f>C1239+C1240+C1241+C1242</f>
        <v>0</v>
      </c>
      <c r="D1238" s="210">
        <f>D1239+D1240+D1241+D1242</f>
        <v>0</v>
      </c>
      <c r="E1238" s="210">
        <f>E1239+E1240+E1241+E1242</f>
        <v>0</v>
      </c>
      <c r="F1238" s="571">
        <f>F1239+F1240+F1241+F1242</f>
        <v>0</v>
      </c>
    </row>
    <row r="1239" spans="1:8" ht="18.75" hidden="1" customHeight="1" thickBot="1" x14ac:dyDescent="0.3">
      <c r="A1239" s="186"/>
      <c r="B1239" s="572" t="s">
        <v>643</v>
      </c>
      <c r="C1239" s="210"/>
      <c r="D1239" s="210"/>
      <c r="E1239" s="210"/>
      <c r="F1239" s="571"/>
    </row>
    <row r="1240" spans="1:8" ht="18" hidden="1" customHeight="1" thickBot="1" x14ac:dyDescent="0.3">
      <c r="A1240" s="186"/>
      <c r="B1240" s="572" t="s">
        <v>657</v>
      </c>
      <c r="C1240" s="210"/>
      <c r="D1240" s="210"/>
      <c r="E1240" s="210"/>
      <c r="F1240" s="571"/>
    </row>
    <row r="1241" spans="1:8" ht="17.25" hidden="1" customHeight="1" thickBot="1" x14ac:dyDescent="0.3">
      <c r="A1241" s="186"/>
      <c r="B1241" s="572" t="s">
        <v>641</v>
      </c>
      <c r="C1241" s="210"/>
      <c r="D1241" s="210"/>
      <c r="E1241" s="210"/>
      <c r="F1241" s="571"/>
    </row>
    <row r="1242" spans="1:8" ht="14.25" hidden="1" customHeight="1" thickBot="1" x14ac:dyDescent="0.3">
      <c r="A1242" s="186"/>
      <c r="B1242" s="572" t="s">
        <v>640</v>
      </c>
      <c r="C1242" s="210"/>
      <c r="D1242" s="210"/>
      <c r="E1242" s="210"/>
      <c r="F1242" s="571"/>
    </row>
    <row r="1243" spans="1:8" ht="16.5" hidden="1" customHeight="1" thickBot="1" x14ac:dyDescent="0.3">
      <c r="A1243" s="186"/>
      <c r="B1243" s="576" t="s">
        <v>678</v>
      </c>
      <c r="C1243" s="209">
        <f>C1244+C1245+C1246+C1247</f>
        <v>0</v>
      </c>
      <c r="D1243" s="209">
        <f>D1244+D1245+D1246+D1247</f>
        <v>0</v>
      </c>
      <c r="E1243" s="209">
        <f>E1244+E1245+E1246+E1247</f>
        <v>0</v>
      </c>
      <c r="F1243" s="577"/>
    </row>
    <row r="1244" spans="1:8" ht="15" hidden="1" customHeight="1" thickBot="1" x14ac:dyDescent="0.3">
      <c r="A1244" s="186"/>
      <c r="B1244" s="572" t="s">
        <v>643</v>
      </c>
      <c r="C1244" s="209"/>
      <c r="D1244" s="210"/>
      <c r="E1244" s="210">
        <v>0</v>
      </c>
      <c r="F1244" s="571"/>
      <c r="H1244" s="593"/>
    </row>
    <row r="1245" spans="1:8" ht="20.25" hidden="1" customHeight="1" thickBot="1" x14ac:dyDescent="0.3">
      <c r="A1245" s="186"/>
      <c r="B1245" s="572" t="s">
        <v>657</v>
      </c>
      <c r="C1245" s="209"/>
      <c r="D1245" s="210"/>
      <c r="E1245" s="210"/>
      <c r="F1245" s="571"/>
    </row>
    <row r="1246" spans="1:8" ht="11.25" hidden="1" customHeight="1" thickBot="1" x14ac:dyDescent="0.3">
      <c r="A1246" s="186"/>
      <c r="B1246" s="572" t="s">
        <v>641</v>
      </c>
      <c r="C1246" s="209"/>
      <c r="D1246" s="210"/>
      <c r="E1246" s="210"/>
      <c r="F1246" s="571"/>
    </row>
    <row r="1247" spans="1:8" ht="28.5" hidden="1" customHeight="1" thickBot="1" x14ac:dyDescent="0.3">
      <c r="A1247" s="186"/>
      <c r="B1247" s="572" t="s">
        <v>640</v>
      </c>
      <c r="C1247" s="209"/>
      <c r="D1247" s="210"/>
      <c r="E1247" s="210"/>
      <c r="F1247" s="571"/>
    </row>
    <row r="1248" spans="1:8" ht="14.25" hidden="1" customHeight="1" thickBot="1" x14ac:dyDescent="0.3">
      <c r="A1248" s="186"/>
      <c r="B1248" s="590" t="s">
        <v>1237</v>
      </c>
      <c r="C1248" s="209">
        <f>C1238+C1243</f>
        <v>0</v>
      </c>
      <c r="D1248" s="209">
        <f>D1238+D1243</f>
        <v>0</v>
      </c>
      <c r="E1248" s="209">
        <f>E1238+E1243</f>
        <v>0</v>
      </c>
      <c r="F1248" s="577">
        <f>F1238+F1243</f>
        <v>0</v>
      </c>
    </row>
    <row r="1249" spans="1:6" ht="53.25" customHeight="1" thickBot="1" x14ac:dyDescent="0.3">
      <c r="A1249" s="186"/>
      <c r="B1249" s="589" t="s">
        <v>1629</v>
      </c>
      <c r="C1249" s="657" t="s">
        <v>1628</v>
      </c>
      <c r="D1249" s="219" t="s">
        <v>668</v>
      </c>
      <c r="E1249" s="1984" t="s">
        <v>1627</v>
      </c>
      <c r="F1249" s="2025"/>
    </row>
    <row r="1250" spans="1:6" ht="27" customHeight="1" thickBot="1" x14ac:dyDescent="0.3">
      <c r="A1250" s="186"/>
      <c r="B1250" s="585" t="s">
        <v>666</v>
      </c>
      <c r="C1250" s="1958" t="s">
        <v>1626</v>
      </c>
      <c r="D1250" s="1960"/>
      <c r="E1250" s="1960"/>
      <c r="F1250" s="2021"/>
    </row>
    <row r="1251" spans="1:6" ht="16.5" thickBot="1" x14ac:dyDescent="0.3">
      <c r="A1251" s="186"/>
      <c r="B1251" s="585" t="s">
        <v>50</v>
      </c>
      <c r="C1251" s="1962" t="s">
        <v>1495</v>
      </c>
      <c r="D1251" s="1963"/>
      <c r="E1251" s="1963"/>
      <c r="F1251" s="2019"/>
    </row>
    <row r="1252" spans="1:6" ht="15.75" x14ac:dyDescent="0.25">
      <c r="A1252" s="186"/>
      <c r="B1252" s="2014"/>
      <c r="C1252" s="597">
        <v>2026</v>
      </c>
      <c r="D1252" s="597">
        <v>2027</v>
      </c>
      <c r="E1252" s="597">
        <v>2028</v>
      </c>
      <c r="F1252" s="596">
        <v>2029</v>
      </c>
    </row>
    <row r="1253" spans="1:6" ht="16.5" thickBot="1" x14ac:dyDescent="0.3">
      <c r="A1253" s="186"/>
      <c r="B1253" s="2015"/>
      <c r="C1253" s="595" t="s">
        <v>17</v>
      </c>
      <c r="D1253" s="595" t="s">
        <v>18</v>
      </c>
      <c r="E1253" s="595" t="s">
        <v>18</v>
      </c>
      <c r="F1253" s="594" t="s">
        <v>18</v>
      </c>
    </row>
    <row r="1254" spans="1:6" ht="16.5" thickBot="1" x14ac:dyDescent="0.3">
      <c r="A1254" s="186"/>
      <c r="B1254" s="585" t="s">
        <v>52</v>
      </c>
      <c r="C1254" s="215">
        <v>1</v>
      </c>
      <c r="D1254" s="212">
        <v>1</v>
      </c>
      <c r="E1254" s="212">
        <v>1</v>
      </c>
      <c r="F1254" s="598">
        <v>1</v>
      </c>
    </row>
    <row r="1255" spans="1:6" ht="16.5" thickBot="1" x14ac:dyDescent="0.3">
      <c r="A1255" s="186"/>
      <c r="B1255" s="585" t="s">
        <v>664</v>
      </c>
      <c r="C1255" s="537">
        <f>C1273</f>
        <v>150000</v>
      </c>
      <c r="D1255" s="537">
        <f>D1273</f>
        <v>150250</v>
      </c>
      <c r="E1255" s="537">
        <f>E1273</f>
        <v>99750</v>
      </c>
      <c r="F1255" s="586">
        <f>F1273</f>
        <v>0</v>
      </c>
    </row>
    <row r="1256" spans="1:6" ht="16.5" thickBot="1" x14ac:dyDescent="0.3">
      <c r="A1256" s="186"/>
      <c r="B1256" s="585" t="s">
        <v>663</v>
      </c>
      <c r="C1256" s="537">
        <f>C1255/C1254</f>
        <v>150000</v>
      </c>
      <c r="D1256" s="537">
        <f>D1255/D1254</f>
        <v>150250</v>
      </c>
      <c r="E1256" s="537">
        <f>E1255/E1254</f>
        <v>99750</v>
      </c>
      <c r="F1256" s="586">
        <f>F1255/F1254</f>
        <v>0</v>
      </c>
    </row>
    <row r="1257" spans="1:6" ht="16.5" thickBot="1" x14ac:dyDescent="0.3">
      <c r="A1257" s="186"/>
      <c r="B1257" s="585" t="s">
        <v>662</v>
      </c>
      <c r="C1257" s="212" t="s">
        <v>688</v>
      </c>
      <c r="D1257" s="214">
        <f t="shared" ref="D1257:F1259" si="44">D1254/C1254-1</f>
        <v>0</v>
      </c>
      <c r="E1257" s="214">
        <f t="shared" si="44"/>
        <v>0</v>
      </c>
      <c r="F1257" s="584">
        <f t="shared" si="44"/>
        <v>0</v>
      </c>
    </row>
    <row r="1258" spans="1:6" ht="16.5" thickBot="1" x14ac:dyDescent="0.3">
      <c r="A1258" s="186"/>
      <c r="B1258" s="585" t="s">
        <v>661</v>
      </c>
      <c r="C1258" s="212" t="s">
        <v>688</v>
      </c>
      <c r="D1258" s="214">
        <f t="shared" si="44"/>
        <v>1.6666666666667052E-3</v>
      </c>
      <c r="E1258" s="214">
        <f t="shared" si="44"/>
        <v>-0.33610648918469221</v>
      </c>
      <c r="F1258" s="584">
        <f t="shared" si="44"/>
        <v>-1</v>
      </c>
    </row>
    <row r="1259" spans="1:6" ht="16.5" thickBot="1" x14ac:dyDescent="0.3">
      <c r="A1259" s="186"/>
      <c r="B1259" s="585" t="s">
        <v>68</v>
      </c>
      <c r="C1259" s="212" t="s">
        <v>688</v>
      </c>
      <c r="D1259" s="214">
        <f t="shared" si="44"/>
        <v>1.6666666666667052E-3</v>
      </c>
      <c r="E1259" s="214">
        <f t="shared" si="44"/>
        <v>-0.33610648918469221</v>
      </c>
      <c r="F1259" s="584">
        <f t="shared" si="44"/>
        <v>-1</v>
      </c>
    </row>
    <row r="1260" spans="1:6" ht="16.5" thickBot="1" x14ac:dyDescent="0.3">
      <c r="A1260" s="186"/>
      <c r="B1260" s="2022" t="s">
        <v>1625</v>
      </c>
      <c r="C1260" s="1966"/>
      <c r="D1260" s="1966"/>
      <c r="E1260" s="1966"/>
      <c r="F1260" s="2023"/>
    </row>
    <row r="1261" spans="1:6" ht="15.75" x14ac:dyDescent="0.25">
      <c r="A1261" s="186"/>
      <c r="B1261" s="2014"/>
      <c r="C1261" s="597">
        <v>2026</v>
      </c>
      <c r="D1261" s="597">
        <v>2027</v>
      </c>
      <c r="E1261" s="597">
        <v>2028</v>
      </c>
      <c r="F1261" s="596">
        <v>2029</v>
      </c>
    </row>
    <row r="1262" spans="1:6" ht="16.5" thickBot="1" x14ac:dyDescent="0.3">
      <c r="A1262" s="186"/>
      <c r="B1262" s="2015"/>
      <c r="C1262" s="595" t="s">
        <v>17</v>
      </c>
      <c r="D1262" s="595" t="s">
        <v>18</v>
      </c>
      <c r="E1262" s="595" t="s">
        <v>18</v>
      </c>
      <c r="F1262" s="594" t="s">
        <v>18</v>
      </c>
    </row>
    <row r="1263" spans="1:6" ht="16.5" thickBot="1" x14ac:dyDescent="0.3">
      <c r="A1263" s="186"/>
      <c r="B1263" s="576" t="s">
        <v>679</v>
      </c>
      <c r="C1263" s="210">
        <f>C1264+C1265+C1266+C1267</f>
        <v>0</v>
      </c>
      <c r="D1263" s="210">
        <f>D1264+D1265+D1266+D1267</f>
        <v>0</v>
      </c>
      <c r="E1263" s="210">
        <f>E1264+E1265+E1266+E1267</f>
        <v>0</v>
      </c>
      <c r="F1263" s="571">
        <f>F1264+F1265+F1266+F1267</f>
        <v>0</v>
      </c>
    </row>
    <row r="1264" spans="1:6" ht="16.5" thickBot="1" x14ac:dyDescent="0.3">
      <c r="A1264" s="186"/>
      <c r="B1264" s="572" t="s">
        <v>643</v>
      </c>
      <c r="C1264" s="210"/>
      <c r="D1264" s="210"/>
      <c r="E1264" s="210"/>
      <c r="F1264" s="571"/>
    </row>
    <row r="1265" spans="1:10" ht="16.5" thickBot="1" x14ac:dyDescent="0.3">
      <c r="A1265" s="186"/>
      <c r="B1265" s="572" t="s">
        <v>657</v>
      </c>
      <c r="C1265" s="210"/>
      <c r="D1265" s="210"/>
      <c r="E1265" s="210"/>
      <c r="F1265" s="571"/>
    </row>
    <row r="1266" spans="1:10" ht="16.5" thickBot="1" x14ac:dyDescent="0.3">
      <c r="A1266" s="186"/>
      <c r="B1266" s="572" t="s">
        <v>641</v>
      </c>
      <c r="C1266" s="210"/>
      <c r="D1266" s="210"/>
      <c r="E1266" s="210"/>
      <c r="F1266" s="571"/>
    </row>
    <row r="1267" spans="1:10" ht="16.5" thickBot="1" x14ac:dyDescent="0.3">
      <c r="A1267" s="186"/>
      <c r="B1267" s="572" t="s">
        <v>640</v>
      </c>
      <c r="C1267" s="210"/>
      <c r="D1267" s="210"/>
      <c r="E1267" s="210"/>
      <c r="F1267" s="571"/>
    </row>
    <row r="1268" spans="1:10" ht="16.5" thickBot="1" x14ac:dyDescent="0.3">
      <c r="A1268" s="186"/>
      <c r="B1268" s="576" t="s">
        <v>678</v>
      </c>
      <c r="C1268" s="209">
        <f>C1269+C1270+C1271+C1272</f>
        <v>150000</v>
      </c>
      <c r="D1268" s="209">
        <f>D1269+D1270+D1271+D1272</f>
        <v>150250</v>
      </c>
      <c r="E1268" s="209">
        <f>E1269+E1270+E1271+E1272</f>
        <v>99750</v>
      </c>
      <c r="F1268" s="577">
        <f>F1269+F1270+F1271+F1272</f>
        <v>0</v>
      </c>
    </row>
    <row r="1269" spans="1:10" ht="16.5" thickBot="1" x14ac:dyDescent="0.3">
      <c r="A1269" s="186"/>
      <c r="B1269" s="572" t="s">
        <v>643</v>
      </c>
      <c r="C1269" s="210">
        <v>150000</v>
      </c>
      <c r="D1269" s="210">
        <v>150250</v>
      </c>
      <c r="E1269" s="571">
        <v>99750</v>
      </c>
      <c r="F1269" s="571"/>
      <c r="G1269" s="593"/>
      <c r="H1269" s="593"/>
      <c r="J1269" s="562"/>
    </row>
    <row r="1270" spans="1:10" ht="16.5" thickBot="1" x14ac:dyDescent="0.3">
      <c r="A1270" s="186"/>
      <c r="B1270" s="572" t="s">
        <v>657</v>
      </c>
      <c r="C1270" s="209"/>
      <c r="D1270" s="210"/>
      <c r="E1270" s="210"/>
      <c r="F1270" s="571"/>
    </row>
    <row r="1271" spans="1:10" ht="16.5" thickBot="1" x14ac:dyDescent="0.3">
      <c r="A1271" s="186"/>
      <c r="B1271" s="572" t="s">
        <v>641</v>
      </c>
      <c r="C1271" s="209"/>
      <c r="D1271" s="210"/>
      <c r="E1271" s="210"/>
      <c r="F1271" s="571"/>
    </row>
    <row r="1272" spans="1:10" ht="16.5" thickBot="1" x14ac:dyDescent="0.3">
      <c r="A1272" s="186"/>
      <c r="B1272" s="572" t="s">
        <v>640</v>
      </c>
      <c r="C1272" s="209"/>
      <c r="D1272" s="210"/>
      <c r="E1272" s="210"/>
      <c r="F1272" s="571"/>
    </row>
    <row r="1273" spans="1:10" ht="16.5" thickBot="1" x14ac:dyDescent="0.3">
      <c r="A1273" s="186"/>
      <c r="B1273" s="590" t="s">
        <v>1624</v>
      </c>
      <c r="C1273" s="209">
        <f>C1263+C1268</f>
        <v>150000</v>
      </c>
      <c r="D1273" s="209">
        <f>D1263+D1268</f>
        <v>150250</v>
      </c>
      <c r="E1273" s="209">
        <f>E1263+E1268</f>
        <v>99750</v>
      </c>
      <c r="F1273" s="577">
        <f>F1263+F1268</f>
        <v>0</v>
      </c>
    </row>
    <row r="1274" spans="1:10" ht="48" thickBot="1" x14ac:dyDescent="0.3">
      <c r="A1274" s="186"/>
      <c r="B1274" s="589" t="s">
        <v>1623</v>
      </c>
      <c r="C1274" s="638" t="s">
        <v>1621</v>
      </c>
      <c r="D1274" s="219" t="s">
        <v>668</v>
      </c>
      <c r="E1274" s="1984" t="s">
        <v>1622</v>
      </c>
      <c r="F1274" s="2025"/>
    </row>
    <row r="1275" spans="1:10" ht="16.5" thickBot="1" x14ac:dyDescent="0.3">
      <c r="A1275" s="186"/>
      <c r="B1275" s="585" t="s">
        <v>666</v>
      </c>
      <c r="C1275" s="1958" t="s">
        <v>1621</v>
      </c>
      <c r="D1275" s="1960"/>
      <c r="E1275" s="1960"/>
      <c r="F1275" s="2021"/>
    </row>
    <row r="1276" spans="1:10" ht="16.5" thickBot="1" x14ac:dyDescent="0.3">
      <c r="A1276" s="186"/>
      <c r="B1276" s="585" t="s">
        <v>50</v>
      </c>
      <c r="C1276" s="1962" t="s">
        <v>1495</v>
      </c>
      <c r="D1276" s="1963"/>
      <c r="E1276" s="1963"/>
      <c r="F1276" s="2019"/>
    </row>
    <row r="1277" spans="1:10" ht="15.75" x14ac:dyDescent="0.25">
      <c r="A1277" s="186"/>
      <c r="B1277" s="2014"/>
      <c r="C1277" s="597">
        <v>2026</v>
      </c>
      <c r="D1277" s="597">
        <v>2027</v>
      </c>
      <c r="E1277" s="597">
        <v>2028</v>
      </c>
      <c r="F1277" s="596">
        <v>2029</v>
      </c>
    </row>
    <row r="1278" spans="1:10" ht="16.5" thickBot="1" x14ac:dyDescent="0.3">
      <c r="A1278" s="186"/>
      <c r="B1278" s="2015"/>
      <c r="C1278" s="595" t="s">
        <v>17</v>
      </c>
      <c r="D1278" s="595" t="s">
        <v>18</v>
      </c>
      <c r="E1278" s="595" t="s">
        <v>18</v>
      </c>
      <c r="F1278" s="594" t="s">
        <v>18</v>
      </c>
    </row>
    <row r="1279" spans="1:10" ht="16.5" thickBot="1" x14ac:dyDescent="0.3">
      <c r="A1279" s="186"/>
      <c r="B1279" s="585" t="s">
        <v>52</v>
      </c>
      <c r="C1279" s="215">
        <v>1</v>
      </c>
      <c r="D1279" s="212">
        <v>1</v>
      </c>
      <c r="E1279" s="212">
        <v>1</v>
      </c>
      <c r="F1279" s="598">
        <v>1</v>
      </c>
    </row>
    <row r="1280" spans="1:10" ht="16.5" thickBot="1" x14ac:dyDescent="0.3">
      <c r="A1280" s="186"/>
      <c r="B1280" s="585" t="s">
        <v>664</v>
      </c>
      <c r="C1280" s="537">
        <f>C1293</f>
        <v>0</v>
      </c>
      <c r="D1280" s="537">
        <f>D1293</f>
        <v>190000</v>
      </c>
      <c r="E1280" s="537">
        <f>E1298</f>
        <v>49600</v>
      </c>
      <c r="F1280" s="586">
        <f>F1298</f>
        <v>0</v>
      </c>
    </row>
    <row r="1281" spans="1:10" ht="16.5" thickBot="1" x14ac:dyDescent="0.3">
      <c r="A1281" s="186"/>
      <c r="B1281" s="585" t="s">
        <v>663</v>
      </c>
      <c r="C1281" s="537">
        <f>C1280/C1279</f>
        <v>0</v>
      </c>
      <c r="D1281" s="537">
        <f>D1280/D1279</f>
        <v>190000</v>
      </c>
      <c r="E1281" s="537">
        <f>E1280/E1279</f>
        <v>49600</v>
      </c>
      <c r="F1281" s="586">
        <f>F1280/F1279</f>
        <v>0</v>
      </c>
    </row>
    <row r="1282" spans="1:10" ht="16.5" thickBot="1" x14ac:dyDescent="0.3">
      <c r="A1282" s="186"/>
      <c r="B1282" s="585" t="s">
        <v>662</v>
      </c>
      <c r="C1282" s="212" t="s">
        <v>688</v>
      </c>
      <c r="D1282" s="214">
        <f t="shared" ref="D1282:F1284" si="45">D1279/C1279-1</f>
        <v>0</v>
      </c>
      <c r="E1282" s="214">
        <f t="shared" si="45"/>
        <v>0</v>
      </c>
      <c r="F1282" s="584">
        <f t="shared" si="45"/>
        <v>0</v>
      </c>
    </row>
    <row r="1283" spans="1:10" ht="16.5" thickBot="1" x14ac:dyDescent="0.3">
      <c r="A1283" s="186"/>
      <c r="B1283" s="585" t="s">
        <v>661</v>
      </c>
      <c r="C1283" s="212" t="s">
        <v>688</v>
      </c>
      <c r="D1283" s="214">
        <v>0</v>
      </c>
      <c r="E1283" s="214">
        <f t="shared" si="45"/>
        <v>-0.73894736842105258</v>
      </c>
      <c r="F1283" s="584">
        <f t="shared" si="45"/>
        <v>-1</v>
      </c>
    </row>
    <row r="1284" spans="1:10" ht="16.5" thickBot="1" x14ac:dyDescent="0.3">
      <c r="A1284" s="186"/>
      <c r="B1284" s="585" t="s">
        <v>68</v>
      </c>
      <c r="C1284" s="212" t="s">
        <v>688</v>
      </c>
      <c r="D1284" s="214">
        <v>0</v>
      </c>
      <c r="E1284" s="214">
        <f t="shared" si="45"/>
        <v>-0.73894736842105258</v>
      </c>
      <c r="F1284" s="584">
        <f t="shared" si="45"/>
        <v>-1</v>
      </c>
    </row>
    <row r="1285" spans="1:10" ht="16.5" thickBot="1" x14ac:dyDescent="0.3">
      <c r="A1285" s="186"/>
      <c r="B1285" s="2022" t="s">
        <v>1620</v>
      </c>
      <c r="C1285" s="1966"/>
      <c r="D1285" s="1966"/>
      <c r="E1285" s="1966"/>
      <c r="F1285" s="2023"/>
    </row>
    <row r="1286" spans="1:10" ht="15.75" x14ac:dyDescent="0.25">
      <c r="A1286" s="186"/>
      <c r="B1286" s="2014"/>
      <c r="C1286" s="597">
        <v>2026</v>
      </c>
      <c r="D1286" s="597">
        <v>2027</v>
      </c>
      <c r="E1286" s="597">
        <v>2028</v>
      </c>
      <c r="F1286" s="596">
        <v>2029</v>
      </c>
    </row>
    <row r="1287" spans="1:10" ht="16.5" thickBot="1" x14ac:dyDescent="0.3">
      <c r="A1287" s="186"/>
      <c r="B1287" s="2015"/>
      <c r="C1287" s="595" t="s">
        <v>17</v>
      </c>
      <c r="D1287" s="595" t="s">
        <v>18</v>
      </c>
      <c r="E1287" s="595" t="s">
        <v>18</v>
      </c>
      <c r="F1287" s="594" t="s">
        <v>18</v>
      </c>
    </row>
    <row r="1288" spans="1:10" ht="16.5" thickBot="1" x14ac:dyDescent="0.3">
      <c r="A1288" s="186"/>
      <c r="B1288" s="576" t="s">
        <v>679</v>
      </c>
      <c r="C1288" s="210">
        <f>C1289+C1290+C1291+C1292</f>
        <v>0</v>
      </c>
      <c r="D1288" s="210">
        <f>D1289+D1290+D1291+D1292</f>
        <v>0</v>
      </c>
      <c r="E1288" s="210">
        <f>E1289+E1290+E1291+E1292</f>
        <v>0</v>
      </c>
      <c r="F1288" s="571">
        <f>F1289+F1290+F1291+F1292</f>
        <v>0</v>
      </c>
    </row>
    <row r="1289" spans="1:10" ht="16.5" thickBot="1" x14ac:dyDescent="0.3">
      <c r="A1289" s="186"/>
      <c r="B1289" s="572" t="s">
        <v>643</v>
      </c>
      <c r="C1289" s="210"/>
      <c r="D1289" s="210"/>
      <c r="E1289" s="210"/>
      <c r="F1289" s="571"/>
    </row>
    <row r="1290" spans="1:10" ht="16.5" thickBot="1" x14ac:dyDescent="0.3">
      <c r="A1290" s="186"/>
      <c r="B1290" s="572" t="s">
        <v>657</v>
      </c>
      <c r="C1290" s="210"/>
      <c r="D1290" s="210"/>
      <c r="E1290" s="210"/>
      <c r="F1290" s="571"/>
    </row>
    <row r="1291" spans="1:10" ht="16.5" thickBot="1" x14ac:dyDescent="0.3">
      <c r="A1291" s="186"/>
      <c r="B1291" s="572" t="s">
        <v>641</v>
      </c>
      <c r="C1291" s="210"/>
      <c r="D1291" s="210"/>
      <c r="E1291" s="210"/>
      <c r="F1291" s="571"/>
    </row>
    <row r="1292" spans="1:10" ht="16.5" thickBot="1" x14ac:dyDescent="0.3">
      <c r="A1292" s="186"/>
      <c r="B1292" s="572" t="s">
        <v>640</v>
      </c>
      <c r="C1292" s="210"/>
      <c r="D1292" s="210"/>
      <c r="E1292" s="210"/>
      <c r="F1292" s="571"/>
    </row>
    <row r="1293" spans="1:10" ht="16.5" thickBot="1" x14ac:dyDescent="0.3">
      <c r="A1293" s="186"/>
      <c r="B1293" s="576" t="s">
        <v>678</v>
      </c>
      <c r="C1293" s="209">
        <f>C1294+C1295+C1296+C1297</f>
        <v>0</v>
      </c>
      <c r="D1293" s="209">
        <f>D1294+D1295+D1296+D1297</f>
        <v>190000</v>
      </c>
      <c r="E1293" s="209">
        <f>E1294+E1295+E1296+E1297</f>
        <v>49600</v>
      </c>
      <c r="F1293" s="577">
        <f>F1294+F1295+F1296+F1297</f>
        <v>0</v>
      </c>
    </row>
    <row r="1294" spans="1:10" ht="16.5" thickBot="1" x14ac:dyDescent="0.3">
      <c r="A1294" s="186"/>
      <c r="B1294" s="572" t="s">
        <v>643</v>
      </c>
      <c r="C1294" s="656"/>
      <c r="D1294" s="656">
        <v>190000</v>
      </c>
      <c r="E1294" s="655">
        <v>49600</v>
      </c>
      <c r="F1294" s="655"/>
      <c r="G1294" s="654"/>
      <c r="H1294" s="654"/>
      <c r="J1294" s="653"/>
    </row>
    <row r="1295" spans="1:10" ht="16.5" thickBot="1" x14ac:dyDescent="0.3">
      <c r="A1295" s="186"/>
      <c r="B1295" s="572" t="s">
        <v>657</v>
      </c>
      <c r="C1295" s="209"/>
      <c r="D1295" s="210"/>
      <c r="E1295" s="210"/>
      <c r="F1295" s="571"/>
    </row>
    <row r="1296" spans="1:10" ht="16.5" thickBot="1" x14ac:dyDescent="0.3">
      <c r="A1296" s="186"/>
      <c r="B1296" s="572" t="s">
        <v>641</v>
      </c>
      <c r="C1296" s="209"/>
      <c r="D1296" s="210"/>
      <c r="E1296" s="210"/>
      <c r="F1296" s="571"/>
    </row>
    <row r="1297" spans="1:6" ht="16.5" thickBot="1" x14ac:dyDescent="0.3">
      <c r="A1297" s="186"/>
      <c r="B1297" s="572" t="s">
        <v>640</v>
      </c>
      <c r="C1297" s="209"/>
      <c r="D1297" s="210"/>
      <c r="E1297" s="210"/>
      <c r="F1297" s="571"/>
    </row>
    <row r="1298" spans="1:6" ht="16.5" thickBot="1" x14ac:dyDescent="0.3">
      <c r="A1298" s="186"/>
      <c r="B1298" s="590" t="s">
        <v>1619</v>
      </c>
      <c r="C1298" s="209">
        <f>C1288+C1293</f>
        <v>0</v>
      </c>
      <c r="D1298" s="209">
        <f>D1288+D1293</f>
        <v>190000</v>
      </c>
      <c r="E1298" s="209">
        <f>E1288+E1293</f>
        <v>49600</v>
      </c>
      <c r="F1298" s="577">
        <f>F1288+F1293</f>
        <v>0</v>
      </c>
    </row>
    <row r="1299" spans="1:6" ht="48" thickBot="1" x14ac:dyDescent="0.3">
      <c r="A1299" s="186"/>
      <c r="B1299" s="589" t="s">
        <v>1618</v>
      </c>
      <c r="C1299" s="652" t="s">
        <v>1616</v>
      </c>
      <c r="D1299" s="219" t="s">
        <v>668</v>
      </c>
      <c r="E1299" s="1984" t="s">
        <v>1617</v>
      </c>
      <c r="F1299" s="2025"/>
    </row>
    <row r="1300" spans="1:6" ht="16.5" thickBot="1" x14ac:dyDescent="0.3">
      <c r="A1300" s="186"/>
      <c r="B1300" s="585" t="s">
        <v>666</v>
      </c>
      <c r="C1300" s="1958" t="s">
        <v>1616</v>
      </c>
      <c r="D1300" s="1960"/>
      <c r="E1300" s="1960"/>
      <c r="F1300" s="2021"/>
    </row>
    <row r="1301" spans="1:6" ht="16.5" thickBot="1" x14ac:dyDescent="0.3">
      <c r="A1301" s="186"/>
      <c r="B1301" s="585" t="s">
        <v>50</v>
      </c>
      <c r="C1301" s="1962" t="s">
        <v>1495</v>
      </c>
      <c r="D1301" s="1963"/>
      <c r="E1301" s="1963"/>
      <c r="F1301" s="2019"/>
    </row>
    <row r="1302" spans="1:6" ht="15.75" x14ac:dyDescent="0.25">
      <c r="A1302" s="186"/>
      <c r="B1302" s="2014"/>
      <c r="C1302" s="597">
        <v>2026</v>
      </c>
      <c r="D1302" s="597">
        <v>2027</v>
      </c>
      <c r="E1302" s="597">
        <v>2028</v>
      </c>
      <c r="F1302" s="596">
        <v>2029</v>
      </c>
    </row>
    <row r="1303" spans="1:6" ht="16.5" thickBot="1" x14ac:dyDescent="0.3">
      <c r="A1303" s="186"/>
      <c r="B1303" s="2015"/>
      <c r="C1303" s="595" t="s">
        <v>17</v>
      </c>
      <c r="D1303" s="595" t="s">
        <v>18</v>
      </c>
      <c r="E1303" s="595" t="s">
        <v>18</v>
      </c>
      <c r="F1303" s="594" t="s">
        <v>18</v>
      </c>
    </row>
    <row r="1304" spans="1:6" ht="16.5" thickBot="1" x14ac:dyDescent="0.3">
      <c r="A1304" s="186"/>
      <c r="B1304" s="585" t="s">
        <v>52</v>
      </c>
      <c r="C1304" s="215">
        <v>1</v>
      </c>
      <c r="D1304" s="212">
        <v>1</v>
      </c>
      <c r="E1304" s="212">
        <v>1</v>
      </c>
      <c r="F1304" s="598">
        <v>1</v>
      </c>
    </row>
    <row r="1305" spans="1:6" ht="16.5" thickBot="1" x14ac:dyDescent="0.3">
      <c r="A1305" s="186"/>
      <c r="B1305" s="585" t="s">
        <v>664</v>
      </c>
      <c r="C1305" s="537">
        <f>C1323</f>
        <v>0</v>
      </c>
      <c r="D1305" s="537">
        <f>D1323</f>
        <v>0</v>
      </c>
      <c r="E1305" s="537">
        <f>E1323</f>
        <v>0</v>
      </c>
      <c r="F1305" s="586">
        <f>F1323</f>
        <v>48000</v>
      </c>
    </row>
    <row r="1306" spans="1:6" ht="16.5" thickBot="1" x14ac:dyDescent="0.3">
      <c r="A1306" s="186"/>
      <c r="B1306" s="585" t="s">
        <v>663</v>
      </c>
      <c r="C1306" s="537">
        <f>C1305/C1304</f>
        <v>0</v>
      </c>
      <c r="D1306" s="537">
        <f>D1305/D1304</f>
        <v>0</v>
      </c>
      <c r="E1306" s="537">
        <f>E1305/E1304</f>
        <v>0</v>
      </c>
      <c r="F1306" s="586">
        <f>F1305/F1304</f>
        <v>48000</v>
      </c>
    </row>
    <row r="1307" spans="1:6" ht="16.5" thickBot="1" x14ac:dyDescent="0.3">
      <c r="A1307" s="186"/>
      <c r="B1307" s="585" t="s">
        <v>662</v>
      </c>
      <c r="C1307" s="212" t="s">
        <v>688</v>
      </c>
      <c r="D1307" s="214">
        <f t="shared" ref="D1307:F1307" si="46">D1304/C1304-1</f>
        <v>0</v>
      </c>
      <c r="E1307" s="214">
        <f t="shared" si="46"/>
        <v>0</v>
      </c>
      <c r="F1307" s="584">
        <f t="shared" si="46"/>
        <v>0</v>
      </c>
    </row>
    <row r="1308" spans="1:6" ht="16.5" thickBot="1" x14ac:dyDescent="0.3">
      <c r="A1308" s="186"/>
      <c r="B1308" s="585" t="s">
        <v>661</v>
      </c>
      <c r="C1308" s="212" t="s">
        <v>688</v>
      </c>
      <c r="D1308" s="214">
        <v>0</v>
      </c>
      <c r="E1308" s="214">
        <v>0</v>
      </c>
      <c r="F1308" s="584">
        <v>0</v>
      </c>
    </row>
    <row r="1309" spans="1:6" ht="16.5" thickBot="1" x14ac:dyDescent="0.3">
      <c r="A1309" s="186"/>
      <c r="B1309" s="585" t="s">
        <v>68</v>
      </c>
      <c r="C1309" s="212" t="s">
        <v>688</v>
      </c>
      <c r="D1309" s="214">
        <v>0</v>
      </c>
      <c r="E1309" s="214">
        <v>0</v>
      </c>
      <c r="F1309" s="584">
        <v>0</v>
      </c>
    </row>
    <row r="1310" spans="1:6" ht="16.5" thickBot="1" x14ac:dyDescent="0.3">
      <c r="A1310" s="186"/>
      <c r="B1310" s="2022" t="s">
        <v>1615</v>
      </c>
      <c r="C1310" s="1966"/>
      <c r="D1310" s="1966"/>
      <c r="E1310" s="1966"/>
      <c r="F1310" s="2023"/>
    </row>
    <row r="1311" spans="1:6" ht="15.75" x14ac:dyDescent="0.25">
      <c r="A1311" s="186"/>
      <c r="B1311" s="2014"/>
      <c r="C1311" s="597">
        <v>2026</v>
      </c>
      <c r="D1311" s="597">
        <v>2027</v>
      </c>
      <c r="E1311" s="597">
        <v>2028</v>
      </c>
      <c r="F1311" s="596">
        <v>2029</v>
      </c>
    </row>
    <row r="1312" spans="1:6" ht="16.5" thickBot="1" x14ac:dyDescent="0.3">
      <c r="A1312" s="186"/>
      <c r="B1312" s="2015"/>
      <c r="C1312" s="595" t="s">
        <v>17</v>
      </c>
      <c r="D1312" s="595" t="s">
        <v>18</v>
      </c>
      <c r="E1312" s="595" t="s">
        <v>18</v>
      </c>
      <c r="F1312" s="594" t="s">
        <v>18</v>
      </c>
    </row>
    <row r="1313" spans="1:6" ht="16.5" thickBot="1" x14ac:dyDescent="0.3">
      <c r="A1313" s="186"/>
      <c r="B1313" s="576" t="s">
        <v>679</v>
      </c>
      <c r="C1313" s="210">
        <f>C1314+C1315+C1316+C1317</f>
        <v>0</v>
      </c>
      <c r="D1313" s="210">
        <f>D1314+D1315+D1316+D1317</f>
        <v>0</v>
      </c>
      <c r="E1313" s="210">
        <f>E1314+E1315+E1316+E1317</f>
        <v>0</v>
      </c>
      <c r="F1313" s="571">
        <f>F1314+F1315+F1316+F1317</f>
        <v>0</v>
      </c>
    </row>
    <row r="1314" spans="1:6" ht="16.5" thickBot="1" x14ac:dyDescent="0.3">
      <c r="A1314" s="186"/>
      <c r="B1314" s="572" t="s">
        <v>643</v>
      </c>
      <c r="C1314" s="210"/>
      <c r="D1314" s="210"/>
      <c r="E1314" s="210"/>
      <c r="F1314" s="571"/>
    </row>
    <row r="1315" spans="1:6" ht="16.5" thickBot="1" x14ac:dyDescent="0.3">
      <c r="A1315" s="186"/>
      <c r="B1315" s="572" t="s">
        <v>657</v>
      </c>
      <c r="C1315" s="210"/>
      <c r="D1315" s="210"/>
      <c r="E1315" s="210"/>
      <c r="F1315" s="571"/>
    </row>
    <row r="1316" spans="1:6" ht="16.5" thickBot="1" x14ac:dyDescent="0.3">
      <c r="A1316" s="186"/>
      <c r="B1316" s="572" t="s">
        <v>641</v>
      </c>
      <c r="C1316" s="210"/>
      <c r="D1316" s="210"/>
      <c r="E1316" s="210"/>
      <c r="F1316" s="571"/>
    </row>
    <row r="1317" spans="1:6" ht="16.5" thickBot="1" x14ac:dyDescent="0.3">
      <c r="A1317" s="186"/>
      <c r="B1317" s="572" t="s">
        <v>640</v>
      </c>
      <c r="C1317" s="210"/>
      <c r="D1317" s="210"/>
      <c r="E1317" s="210"/>
      <c r="F1317" s="571"/>
    </row>
    <row r="1318" spans="1:6" ht="16.5" thickBot="1" x14ac:dyDescent="0.3">
      <c r="A1318" s="186"/>
      <c r="B1318" s="576" t="s">
        <v>678</v>
      </c>
      <c r="C1318" s="209">
        <f>C1319+C1320+C1321+C1322</f>
        <v>0</v>
      </c>
      <c r="D1318" s="209">
        <f>D1319+D1320+D1321+D1322</f>
        <v>0</v>
      </c>
      <c r="E1318" s="209">
        <f>E1319+E1320+E1321+E1322</f>
        <v>0</v>
      </c>
      <c r="F1318" s="577">
        <f>F1319+F1320+F1321+F1322</f>
        <v>48000</v>
      </c>
    </row>
    <row r="1319" spans="1:6" ht="16.5" thickBot="1" x14ac:dyDescent="0.3">
      <c r="A1319" s="186"/>
      <c r="B1319" s="572" t="s">
        <v>643</v>
      </c>
      <c r="C1319" s="210"/>
      <c r="D1319" s="210"/>
      <c r="E1319" s="571"/>
      <c r="F1319" s="571">
        <v>48000</v>
      </c>
    </row>
    <row r="1320" spans="1:6" ht="16.5" thickBot="1" x14ac:dyDescent="0.3">
      <c r="A1320" s="186"/>
      <c r="B1320" s="572" t="s">
        <v>657</v>
      </c>
      <c r="C1320" s="209"/>
      <c r="D1320" s="210"/>
      <c r="E1320" s="210"/>
      <c r="F1320" s="571"/>
    </row>
    <row r="1321" spans="1:6" ht="16.5" thickBot="1" x14ac:dyDescent="0.3">
      <c r="A1321" s="186"/>
      <c r="B1321" s="572" t="s">
        <v>641</v>
      </c>
      <c r="C1321" s="209"/>
      <c r="D1321" s="210"/>
      <c r="E1321" s="210"/>
      <c r="F1321" s="571"/>
    </row>
    <row r="1322" spans="1:6" ht="16.5" thickBot="1" x14ac:dyDescent="0.3">
      <c r="A1322" s="186"/>
      <c r="B1322" s="572" t="s">
        <v>640</v>
      </c>
      <c r="C1322" s="209"/>
      <c r="D1322" s="210"/>
      <c r="E1322" s="210"/>
      <c r="F1322" s="571"/>
    </row>
    <row r="1323" spans="1:6" ht="16.5" thickBot="1" x14ac:dyDescent="0.3">
      <c r="A1323" s="186"/>
      <c r="B1323" s="590" t="s">
        <v>1614</v>
      </c>
      <c r="C1323" s="209">
        <f>C1313+C1318</f>
        <v>0</v>
      </c>
      <c r="D1323" s="209">
        <f>D1313+D1318</f>
        <v>0</v>
      </c>
      <c r="E1323" s="209">
        <f>E1313+E1318</f>
        <v>0</v>
      </c>
      <c r="F1323" s="577">
        <f>F1313+F1318</f>
        <v>48000</v>
      </c>
    </row>
    <row r="1324" spans="1:6" ht="48" thickBot="1" x14ac:dyDescent="0.3">
      <c r="A1324" s="186"/>
      <c r="B1324" s="651" t="s">
        <v>1613</v>
      </c>
      <c r="C1324" s="650" t="s">
        <v>1611</v>
      </c>
      <c r="D1324" s="219" t="s">
        <v>668</v>
      </c>
      <c r="E1324" s="1984" t="s">
        <v>1612</v>
      </c>
      <c r="F1324" s="2025"/>
    </row>
    <row r="1325" spans="1:6" ht="16.5" thickBot="1" x14ac:dyDescent="0.3">
      <c r="A1325" s="186"/>
      <c r="B1325" s="585" t="s">
        <v>666</v>
      </c>
      <c r="C1325" s="1958" t="s">
        <v>1611</v>
      </c>
      <c r="D1325" s="1960"/>
      <c r="E1325" s="1960"/>
      <c r="F1325" s="2021"/>
    </row>
    <row r="1326" spans="1:6" ht="16.5" thickBot="1" x14ac:dyDescent="0.3">
      <c r="A1326" s="186"/>
      <c r="B1326" s="585" t="s">
        <v>50</v>
      </c>
      <c r="C1326" s="1962" t="s">
        <v>1495</v>
      </c>
      <c r="D1326" s="1963"/>
      <c r="E1326" s="1963"/>
      <c r="F1326" s="2019"/>
    </row>
    <row r="1327" spans="1:6" ht="15.75" x14ac:dyDescent="0.25">
      <c r="A1327" s="186"/>
      <c r="B1327" s="2014"/>
      <c r="C1327" s="597">
        <v>2026</v>
      </c>
      <c r="D1327" s="597">
        <v>2027</v>
      </c>
      <c r="E1327" s="597">
        <v>2028</v>
      </c>
      <c r="F1327" s="596">
        <v>2029</v>
      </c>
    </row>
    <row r="1328" spans="1:6" ht="16.5" thickBot="1" x14ac:dyDescent="0.3">
      <c r="A1328" s="186"/>
      <c r="B1328" s="2015"/>
      <c r="C1328" s="595" t="s">
        <v>17</v>
      </c>
      <c r="D1328" s="595" t="s">
        <v>18</v>
      </c>
      <c r="E1328" s="595" t="s">
        <v>18</v>
      </c>
      <c r="F1328" s="594" t="s">
        <v>18</v>
      </c>
    </row>
    <row r="1329" spans="1:6" ht="16.5" thickBot="1" x14ac:dyDescent="0.3">
      <c r="A1329" s="186"/>
      <c r="B1329" s="585" t="s">
        <v>52</v>
      </c>
      <c r="C1329" s="215">
        <v>1</v>
      </c>
      <c r="D1329" s="212">
        <v>1</v>
      </c>
      <c r="E1329" s="212">
        <v>1</v>
      </c>
      <c r="F1329" s="598">
        <v>1</v>
      </c>
    </row>
    <row r="1330" spans="1:6" ht="16.5" thickBot="1" x14ac:dyDescent="0.3">
      <c r="A1330" s="186"/>
      <c r="B1330" s="585" t="s">
        <v>664</v>
      </c>
      <c r="C1330" s="537">
        <f>C1348</f>
        <v>0</v>
      </c>
      <c r="D1330" s="537">
        <f>D1348</f>
        <v>100000</v>
      </c>
      <c r="E1330" s="537">
        <f>E1348</f>
        <v>363862</v>
      </c>
      <c r="F1330" s="586">
        <f>F1348</f>
        <v>0</v>
      </c>
    </row>
    <row r="1331" spans="1:6" ht="16.5" thickBot="1" x14ac:dyDescent="0.3">
      <c r="A1331" s="186"/>
      <c r="B1331" s="585" t="s">
        <v>663</v>
      </c>
      <c r="C1331" s="537">
        <f>C1330/C1329</f>
        <v>0</v>
      </c>
      <c r="D1331" s="537">
        <f>D1330/D1329</f>
        <v>100000</v>
      </c>
      <c r="E1331" s="537">
        <f>E1330/E1329</f>
        <v>363862</v>
      </c>
      <c r="F1331" s="586">
        <f>F1330/F1329</f>
        <v>0</v>
      </c>
    </row>
    <row r="1332" spans="1:6" ht="16.5" thickBot="1" x14ac:dyDescent="0.3">
      <c r="A1332" s="186"/>
      <c r="B1332" s="585" t="s">
        <v>662</v>
      </c>
      <c r="C1332" s="212" t="s">
        <v>688</v>
      </c>
      <c r="D1332" s="214">
        <f t="shared" ref="D1332:F1334" si="47">D1329/C1329-1</f>
        <v>0</v>
      </c>
      <c r="E1332" s="214">
        <f t="shared" si="47"/>
        <v>0</v>
      </c>
      <c r="F1332" s="584">
        <f t="shared" si="47"/>
        <v>0</v>
      </c>
    </row>
    <row r="1333" spans="1:6" ht="16.5" thickBot="1" x14ac:dyDescent="0.3">
      <c r="A1333" s="186"/>
      <c r="B1333" s="585" t="s">
        <v>661</v>
      </c>
      <c r="C1333" s="212" t="s">
        <v>688</v>
      </c>
      <c r="D1333" s="214">
        <v>0</v>
      </c>
      <c r="E1333" s="214">
        <f t="shared" si="47"/>
        <v>2.63862</v>
      </c>
      <c r="F1333" s="584">
        <f t="shared" si="47"/>
        <v>-1</v>
      </c>
    </row>
    <row r="1334" spans="1:6" ht="16.5" thickBot="1" x14ac:dyDescent="0.3">
      <c r="A1334" s="186"/>
      <c r="B1334" s="585" t="s">
        <v>68</v>
      </c>
      <c r="C1334" s="212" t="s">
        <v>688</v>
      </c>
      <c r="D1334" s="214">
        <v>0</v>
      </c>
      <c r="E1334" s="214">
        <f t="shared" si="47"/>
        <v>2.63862</v>
      </c>
      <c r="F1334" s="584">
        <f t="shared" si="47"/>
        <v>-1</v>
      </c>
    </row>
    <row r="1335" spans="1:6" ht="16.5" thickBot="1" x14ac:dyDescent="0.3">
      <c r="A1335" s="186"/>
      <c r="B1335" s="2022" t="s">
        <v>1610</v>
      </c>
      <c r="C1335" s="1966"/>
      <c r="D1335" s="1966"/>
      <c r="E1335" s="1966"/>
      <c r="F1335" s="2023"/>
    </row>
    <row r="1336" spans="1:6" ht="15.75" x14ac:dyDescent="0.25">
      <c r="A1336" s="186"/>
      <c r="B1336" s="2014"/>
      <c r="C1336" s="597">
        <v>2026</v>
      </c>
      <c r="D1336" s="597">
        <v>2027</v>
      </c>
      <c r="E1336" s="597">
        <v>2028</v>
      </c>
      <c r="F1336" s="596">
        <v>2029</v>
      </c>
    </row>
    <row r="1337" spans="1:6" ht="16.5" thickBot="1" x14ac:dyDescent="0.3">
      <c r="A1337" s="186"/>
      <c r="B1337" s="2015"/>
      <c r="C1337" s="595" t="s">
        <v>17</v>
      </c>
      <c r="D1337" s="595" t="s">
        <v>18</v>
      </c>
      <c r="E1337" s="595" t="s">
        <v>18</v>
      </c>
      <c r="F1337" s="594" t="s">
        <v>18</v>
      </c>
    </row>
    <row r="1338" spans="1:6" ht="16.5" thickBot="1" x14ac:dyDescent="0.3">
      <c r="A1338" s="186"/>
      <c r="B1338" s="576" t="s">
        <v>679</v>
      </c>
      <c r="C1338" s="210">
        <f>C1339+C1340+C1341+C1342</f>
        <v>0</v>
      </c>
      <c r="D1338" s="210">
        <f>D1339+D1340+D1341+D1342</f>
        <v>0</v>
      </c>
      <c r="E1338" s="210">
        <f>E1339+E1340+E1341+E1342</f>
        <v>0</v>
      </c>
      <c r="F1338" s="571">
        <f>F1339+F1340+F1341+F1342</f>
        <v>0</v>
      </c>
    </row>
    <row r="1339" spans="1:6" ht="16.5" thickBot="1" x14ac:dyDescent="0.3">
      <c r="A1339" s="186"/>
      <c r="B1339" s="572" t="s">
        <v>643</v>
      </c>
      <c r="C1339" s="210"/>
      <c r="D1339" s="210"/>
      <c r="E1339" s="210"/>
      <c r="F1339" s="571"/>
    </row>
    <row r="1340" spans="1:6" ht="16.5" thickBot="1" x14ac:dyDescent="0.3">
      <c r="A1340" s="186"/>
      <c r="B1340" s="572" t="s">
        <v>657</v>
      </c>
      <c r="C1340" s="210"/>
      <c r="D1340" s="210"/>
      <c r="E1340" s="210"/>
      <c r="F1340" s="571"/>
    </row>
    <row r="1341" spans="1:6" ht="16.5" thickBot="1" x14ac:dyDescent="0.3">
      <c r="A1341" s="186"/>
      <c r="B1341" s="572" t="s">
        <v>641</v>
      </c>
      <c r="C1341" s="210"/>
      <c r="D1341" s="210"/>
      <c r="E1341" s="210"/>
      <c r="F1341" s="571"/>
    </row>
    <row r="1342" spans="1:6" ht="16.5" thickBot="1" x14ac:dyDescent="0.3">
      <c r="A1342" s="186"/>
      <c r="B1342" s="572" t="s">
        <v>640</v>
      </c>
      <c r="C1342" s="210"/>
      <c r="D1342" s="210"/>
      <c r="E1342" s="210"/>
      <c r="F1342" s="571"/>
    </row>
    <row r="1343" spans="1:6" ht="16.5" thickBot="1" x14ac:dyDescent="0.3">
      <c r="A1343" s="186"/>
      <c r="B1343" s="576" t="s">
        <v>678</v>
      </c>
      <c r="C1343" s="209">
        <f>C1344+C1345+C1346+C1347</f>
        <v>0</v>
      </c>
      <c r="D1343" s="209">
        <f>D1344+D1345+D1346+D1347</f>
        <v>100000</v>
      </c>
      <c r="E1343" s="209">
        <f>E1344+E1345+E1346+E1347</f>
        <v>363862</v>
      </c>
      <c r="F1343" s="577">
        <f>F1344+F1345+F1346+F1347</f>
        <v>0</v>
      </c>
    </row>
    <row r="1344" spans="1:6" ht="16.5" thickBot="1" x14ac:dyDescent="0.3">
      <c r="A1344" s="186"/>
      <c r="B1344" s="572" t="s">
        <v>643</v>
      </c>
      <c r="C1344" s="209"/>
      <c r="D1344" s="210">
        <v>100000</v>
      </c>
      <c r="E1344" s="571">
        <v>363862</v>
      </c>
      <c r="F1344" s="571"/>
    </row>
    <row r="1345" spans="1:6" ht="16.5" thickBot="1" x14ac:dyDescent="0.3">
      <c r="A1345" s="186"/>
      <c r="B1345" s="572" t="s">
        <v>657</v>
      </c>
      <c r="C1345" s="209"/>
      <c r="D1345" s="210"/>
      <c r="E1345" s="210"/>
      <c r="F1345" s="571"/>
    </row>
    <row r="1346" spans="1:6" ht="16.5" thickBot="1" x14ac:dyDescent="0.3">
      <c r="A1346" s="186"/>
      <c r="B1346" s="572" t="s">
        <v>641</v>
      </c>
      <c r="C1346" s="209"/>
      <c r="D1346" s="210"/>
      <c r="E1346" s="210"/>
      <c r="F1346" s="571"/>
    </row>
    <row r="1347" spans="1:6" ht="16.5" thickBot="1" x14ac:dyDescent="0.3">
      <c r="A1347" s="186"/>
      <c r="B1347" s="572" t="s">
        <v>640</v>
      </c>
      <c r="C1347" s="209"/>
      <c r="D1347" s="210"/>
      <c r="E1347" s="210"/>
      <c r="F1347" s="571"/>
    </row>
    <row r="1348" spans="1:6" ht="16.5" thickBot="1" x14ac:dyDescent="0.3">
      <c r="A1348" s="186"/>
      <c r="B1348" s="590" t="s">
        <v>1609</v>
      </c>
      <c r="C1348" s="209">
        <f>C1338+C1343</f>
        <v>0</v>
      </c>
      <c r="D1348" s="209">
        <f>D1338+D1343</f>
        <v>100000</v>
      </c>
      <c r="E1348" s="209">
        <f>E1338+E1343</f>
        <v>363862</v>
      </c>
      <c r="F1348" s="577">
        <f>F1338+F1343</f>
        <v>0</v>
      </c>
    </row>
    <row r="1349" spans="1:6" ht="48" thickBot="1" x14ac:dyDescent="0.3">
      <c r="A1349" s="186"/>
      <c r="B1349" s="589" t="s">
        <v>1608</v>
      </c>
      <c r="C1349" s="649" t="s">
        <v>1607</v>
      </c>
      <c r="D1349" s="219" t="s">
        <v>668</v>
      </c>
      <c r="E1349" s="1984" t="s">
        <v>1517</v>
      </c>
      <c r="F1349" s="2025"/>
    </row>
    <row r="1350" spans="1:6" ht="16.5" thickBot="1" x14ac:dyDescent="0.3">
      <c r="A1350" s="186"/>
      <c r="B1350" s="585" t="s">
        <v>666</v>
      </c>
      <c r="C1350" s="1958" t="s">
        <v>1607</v>
      </c>
      <c r="D1350" s="1960"/>
      <c r="E1350" s="1960"/>
      <c r="F1350" s="2021"/>
    </row>
    <row r="1351" spans="1:6" ht="16.5" thickBot="1" x14ac:dyDescent="0.3">
      <c r="A1351" s="186"/>
      <c r="B1351" s="585" t="s">
        <v>50</v>
      </c>
      <c r="C1351" s="1962" t="s">
        <v>1495</v>
      </c>
      <c r="D1351" s="1963"/>
      <c r="E1351" s="1963"/>
      <c r="F1351" s="2019"/>
    </row>
    <row r="1352" spans="1:6" ht="15.75" x14ac:dyDescent="0.25">
      <c r="A1352" s="186"/>
      <c r="B1352" s="2014"/>
      <c r="C1352" s="597">
        <v>2026</v>
      </c>
      <c r="D1352" s="597">
        <v>2027</v>
      </c>
      <c r="E1352" s="597">
        <v>2028</v>
      </c>
      <c r="F1352" s="596">
        <v>2029</v>
      </c>
    </row>
    <row r="1353" spans="1:6" ht="16.5" thickBot="1" x14ac:dyDescent="0.3">
      <c r="A1353" s="186"/>
      <c r="B1353" s="2015"/>
      <c r="C1353" s="595" t="s">
        <v>17</v>
      </c>
      <c r="D1353" s="595" t="s">
        <v>18</v>
      </c>
      <c r="E1353" s="595" t="s">
        <v>18</v>
      </c>
      <c r="F1353" s="594" t="s">
        <v>18</v>
      </c>
    </row>
    <row r="1354" spans="1:6" ht="16.5" thickBot="1" x14ac:dyDescent="0.3">
      <c r="A1354" s="186"/>
      <c r="B1354" s="585" t="s">
        <v>52</v>
      </c>
      <c r="C1354" s="215">
        <v>1</v>
      </c>
      <c r="D1354" s="212">
        <v>1</v>
      </c>
      <c r="E1354" s="212">
        <v>1</v>
      </c>
      <c r="F1354" s="598">
        <v>1</v>
      </c>
    </row>
    <row r="1355" spans="1:6" ht="16.5" thickBot="1" x14ac:dyDescent="0.3">
      <c r="A1355" s="186"/>
      <c r="B1355" s="585" t="s">
        <v>664</v>
      </c>
      <c r="C1355" s="537">
        <f>C1373</f>
        <v>0</v>
      </c>
      <c r="D1355" s="537">
        <f>D1373</f>
        <v>0</v>
      </c>
      <c r="E1355" s="537">
        <f>E1373</f>
        <v>50000</v>
      </c>
      <c r="F1355" s="586">
        <f>F1373</f>
        <v>50000</v>
      </c>
    </row>
    <row r="1356" spans="1:6" ht="16.5" thickBot="1" x14ac:dyDescent="0.3">
      <c r="A1356" s="186"/>
      <c r="B1356" s="585" t="s">
        <v>663</v>
      </c>
      <c r="C1356" s="537">
        <f>C1355/C1354</f>
        <v>0</v>
      </c>
      <c r="D1356" s="537">
        <f>D1355/D1354</f>
        <v>0</v>
      </c>
      <c r="E1356" s="537">
        <f>E1355/E1354</f>
        <v>50000</v>
      </c>
      <c r="F1356" s="586">
        <f>F1355/F1354</f>
        <v>50000</v>
      </c>
    </row>
    <row r="1357" spans="1:6" ht="16.5" thickBot="1" x14ac:dyDescent="0.3">
      <c r="A1357" s="186"/>
      <c r="B1357" s="585" t="s">
        <v>662</v>
      </c>
      <c r="C1357" s="212" t="s">
        <v>688</v>
      </c>
      <c r="D1357" s="214">
        <f>D1354/C1354-1</f>
        <v>0</v>
      </c>
      <c r="E1357" s="214">
        <f>E1354/D1354-1</f>
        <v>0</v>
      </c>
      <c r="F1357" s="584">
        <f>F1354/E1354-1</f>
        <v>0</v>
      </c>
    </row>
    <row r="1358" spans="1:6" ht="16.5" thickBot="1" x14ac:dyDescent="0.3">
      <c r="A1358" s="186"/>
      <c r="B1358" s="585" t="s">
        <v>661</v>
      </c>
      <c r="C1358" s="212" t="s">
        <v>688</v>
      </c>
      <c r="D1358" s="214">
        <v>0</v>
      </c>
      <c r="E1358" s="214">
        <v>0</v>
      </c>
      <c r="F1358" s="584">
        <f>F1355/E1355-1</f>
        <v>0</v>
      </c>
    </row>
    <row r="1359" spans="1:6" ht="16.5" thickBot="1" x14ac:dyDescent="0.3">
      <c r="A1359" s="186"/>
      <c r="B1359" s="585" t="s">
        <v>68</v>
      </c>
      <c r="C1359" s="212" t="s">
        <v>688</v>
      </c>
      <c r="D1359" s="214">
        <v>0</v>
      </c>
      <c r="E1359" s="214">
        <v>0</v>
      </c>
      <c r="F1359" s="584">
        <f>F1356/E1356-1</f>
        <v>0</v>
      </c>
    </row>
    <row r="1360" spans="1:6" ht="16.5" thickBot="1" x14ac:dyDescent="0.3">
      <c r="A1360" s="186"/>
      <c r="B1360" s="2022" t="s">
        <v>1606</v>
      </c>
      <c r="C1360" s="1966"/>
      <c r="D1360" s="1966"/>
      <c r="E1360" s="1966"/>
      <c r="F1360" s="2023"/>
    </row>
    <row r="1361" spans="1:6" ht="15.75" x14ac:dyDescent="0.25">
      <c r="A1361" s="186"/>
      <c r="B1361" s="2014"/>
      <c r="C1361" s="597">
        <v>2026</v>
      </c>
      <c r="D1361" s="597">
        <v>2027</v>
      </c>
      <c r="E1361" s="597">
        <v>2028</v>
      </c>
      <c r="F1361" s="596">
        <v>2029</v>
      </c>
    </row>
    <row r="1362" spans="1:6" ht="16.5" thickBot="1" x14ac:dyDescent="0.3">
      <c r="A1362" s="186"/>
      <c r="B1362" s="2015"/>
      <c r="C1362" s="595" t="s">
        <v>17</v>
      </c>
      <c r="D1362" s="595" t="s">
        <v>18</v>
      </c>
      <c r="E1362" s="595" t="s">
        <v>18</v>
      </c>
      <c r="F1362" s="594" t="s">
        <v>18</v>
      </c>
    </row>
    <row r="1363" spans="1:6" ht="16.5" thickBot="1" x14ac:dyDescent="0.3">
      <c r="A1363" s="186"/>
      <c r="B1363" s="576" t="s">
        <v>679</v>
      </c>
      <c r="C1363" s="210">
        <f>C1364+C1365+C1366+C1367</f>
        <v>0</v>
      </c>
      <c r="D1363" s="210">
        <f>D1364+D1365+D1366+D1367</f>
        <v>0</v>
      </c>
      <c r="E1363" s="210">
        <f>E1364+E1365+E1366+E1367</f>
        <v>0</v>
      </c>
      <c r="F1363" s="571">
        <f>F1364+F1365+F1366+F1367</f>
        <v>0</v>
      </c>
    </row>
    <row r="1364" spans="1:6" ht="16.5" thickBot="1" x14ac:dyDescent="0.3">
      <c r="A1364" s="186"/>
      <c r="B1364" s="572" t="s">
        <v>643</v>
      </c>
      <c r="C1364" s="210"/>
      <c r="D1364" s="210"/>
      <c r="E1364" s="210"/>
      <c r="F1364" s="571"/>
    </row>
    <row r="1365" spans="1:6" ht="16.5" thickBot="1" x14ac:dyDescent="0.3">
      <c r="A1365" s="186"/>
      <c r="B1365" s="572" t="s">
        <v>657</v>
      </c>
      <c r="C1365" s="210"/>
      <c r="D1365" s="210"/>
      <c r="E1365" s="210"/>
      <c r="F1365" s="571"/>
    </row>
    <row r="1366" spans="1:6" ht="16.5" thickBot="1" x14ac:dyDescent="0.3">
      <c r="A1366" s="186"/>
      <c r="B1366" s="572" t="s">
        <v>641</v>
      </c>
      <c r="C1366" s="210"/>
      <c r="D1366" s="210"/>
      <c r="E1366" s="210"/>
      <c r="F1366" s="571"/>
    </row>
    <row r="1367" spans="1:6" ht="16.5" thickBot="1" x14ac:dyDescent="0.3">
      <c r="A1367" s="186"/>
      <c r="B1367" s="572" t="s">
        <v>640</v>
      </c>
      <c r="C1367" s="210"/>
      <c r="D1367" s="210"/>
      <c r="E1367" s="210"/>
      <c r="F1367" s="571"/>
    </row>
    <row r="1368" spans="1:6" ht="16.5" thickBot="1" x14ac:dyDescent="0.3">
      <c r="A1368" s="186"/>
      <c r="B1368" s="576" t="s">
        <v>678</v>
      </c>
      <c r="C1368" s="209">
        <f>C1369+C1370+C1371+C1372</f>
        <v>0</v>
      </c>
      <c r="D1368" s="209">
        <f>D1369+D1370+D1371+D1372</f>
        <v>0</v>
      </c>
      <c r="E1368" s="209">
        <f>E1369+E1370+E1371+E1372</f>
        <v>50000</v>
      </c>
      <c r="F1368" s="577">
        <f>F1369+F1370+F1371+F1372</f>
        <v>50000</v>
      </c>
    </row>
    <row r="1369" spans="1:6" ht="16.5" thickBot="1" x14ac:dyDescent="0.3">
      <c r="A1369" s="186"/>
      <c r="B1369" s="572" t="s">
        <v>643</v>
      </c>
      <c r="C1369" s="648"/>
      <c r="D1369" s="648"/>
      <c r="E1369" s="647">
        <v>50000</v>
      </c>
      <c r="F1369" s="647">
        <v>50000</v>
      </c>
    </row>
    <row r="1370" spans="1:6" ht="16.5" thickBot="1" x14ac:dyDescent="0.3">
      <c r="A1370" s="186"/>
      <c r="B1370" s="572" t="s">
        <v>657</v>
      </c>
      <c r="C1370" s="209"/>
      <c r="D1370" s="210"/>
      <c r="E1370" s="210"/>
      <c r="F1370" s="571"/>
    </row>
    <row r="1371" spans="1:6" ht="16.5" thickBot="1" x14ac:dyDescent="0.3">
      <c r="A1371" s="186"/>
      <c r="B1371" s="572" t="s">
        <v>641</v>
      </c>
      <c r="C1371" s="209"/>
      <c r="D1371" s="210"/>
      <c r="E1371" s="210"/>
      <c r="F1371" s="571"/>
    </row>
    <row r="1372" spans="1:6" ht="16.5" thickBot="1" x14ac:dyDescent="0.3">
      <c r="A1372" s="186"/>
      <c r="B1372" s="572" t="s">
        <v>640</v>
      </c>
      <c r="C1372" s="209"/>
      <c r="D1372" s="210"/>
      <c r="E1372" s="210"/>
      <c r="F1372" s="571"/>
    </row>
    <row r="1373" spans="1:6" ht="16.5" thickBot="1" x14ac:dyDescent="0.3">
      <c r="A1373" s="186"/>
      <c r="B1373" s="590" t="s">
        <v>1605</v>
      </c>
      <c r="C1373" s="209">
        <f>C1363+C1368</f>
        <v>0</v>
      </c>
      <c r="D1373" s="209">
        <f>D1363+D1368</f>
        <v>0</v>
      </c>
      <c r="E1373" s="209">
        <f>E1363+E1368</f>
        <v>50000</v>
      </c>
      <c r="F1373" s="577">
        <f>F1363+F1368</f>
        <v>50000</v>
      </c>
    </row>
    <row r="1374" spans="1:6" ht="48" thickBot="1" x14ac:dyDescent="0.3">
      <c r="A1374" s="186"/>
      <c r="B1374" s="589" t="s">
        <v>1604</v>
      </c>
      <c r="C1374" s="644" t="s">
        <v>1603</v>
      </c>
      <c r="D1374" s="219" t="s">
        <v>668</v>
      </c>
      <c r="E1374" s="1984" t="s">
        <v>1517</v>
      </c>
      <c r="F1374" s="2025"/>
    </row>
    <row r="1375" spans="1:6" ht="16.5" customHeight="1" thickBot="1" x14ac:dyDescent="0.3">
      <c r="A1375" s="186"/>
      <c r="B1375" s="585" t="s">
        <v>666</v>
      </c>
      <c r="C1375" s="1958" t="s">
        <v>1602</v>
      </c>
      <c r="D1375" s="1960"/>
      <c r="E1375" s="1960"/>
      <c r="F1375" s="2021"/>
    </row>
    <row r="1376" spans="1:6" ht="16.5" thickBot="1" x14ac:dyDescent="0.3">
      <c r="A1376" s="186"/>
      <c r="B1376" s="585" t="s">
        <v>50</v>
      </c>
      <c r="C1376" s="1962" t="s">
        <v>1495</v>
      </c>
      <c r="D1376" s="1963"/>
      <c r="E1376" s="1963"/>
      <c r="F1376" s="2019"/>
    </row>
    <row r="1377" spans="1:6" ht="15.75" x14ac:dyDescent="0.25">
      <c r="A1377" s="186"/>
      <c r="B1377" s="2014"/>
      <c r="C1377" s="597">
        <v>2026</v>
      </c>
      <c r="D1377" s="597">
        <v>2027</v>
      </c>
      <c r="E1377" s="597">
        <v>2028</v>
      </c>
      <c r="F1377" s="596">
        <v>2029</v>
      </c>
    </row>
    <row r="1378" spans="1:6" ht="16.5" thickBot="1" x14ac:dyDescent="0.3">
      <c r="A1378" s="186"/>
      <c r="B1378" s="2015"/>
      <c r="C1378" s="595" t="s">
        <v>17</v>
      </c>
      <c r="D1378" s="595" t="s">
        <v>18</v>
      </c>
      <c r="E1378" s="595" t="s">
        <v>18</v>
      </c>
      <c r="F1378" s="594" t="s">
        <v>18</v>
      </c>
    </row>
    <row r="1379" spans="1:6" ht="16.5" thickBot="1" x14ac:dyDescent="0.3">
      <c r="A1379" s="186"/>
      <c r="B1379" s="585" t="s">
        <v>52</v>
      </c>
      <c r="C1379" s="215">
        <v>1</v>
      </c>
      <c r="D1379" s="212">
        <v>1</v>
      </c>
      <c r="E1379" s="212">
        <v>1</v>
      </c>
      <c r="F1379" s="598">
        <v>1</v>
      </c>
    </row>
    <row r="1380" spans="1:6" ht="16.5" thickBot="1" x14ac:dyDescent="0.3">
      <c r="A1380" s="186"/>
      <c r="B1380" s="585" t="s">
        <v>664</v>
      </c>
      <c r="C1380" s="537">
        <f>C1398</f>
        <v>0</v>
      </c>
      <c r="D1380" s="537">
        <f>D1398</f>
        <v>0</v>
      </c>
      <c r="E1380" s="537">
        <f>E1398</f>
        <v>50000</v>
      </c>
      <c r="F1380" s="586">
        <f>F1398</f>
        <v>50000</v>
      </c>
    </row>
    <row r="1381" spans="1:6" ht="16.5" thickBot="1" x14ac:dyDescent="0.3">
      <c r="A1381" s="186"/>
      <c r="B1381" s="585" t="s">
        <v>663</v>
      </c>
      <c r="C1381" s="537">
        <f>C1380/C1379</f>
        <v>0</v>
      </c>
      <c r="D1381" s="537">
        <f>D1380/D1379</f>
        <v>0</v>
      </c>
      <c r="E1381" s="537">
        <f>E1380/E1379</f>
        <v>50000</v>
      </c>
      <c r="F1381" s="586">
        <f>F1380/F1379</f>
        <v>50000</v>
      </c>
    </row>
    <row r="1382" spans="1:6" ht="16.5" thickBot="1" x14ac:dyDescent="0.3">
      <c r="A1382" s="186"/>
      <c r="B1382" s="585" t="s">
        <v>662</v>
      </c>
      <c r="C1382" s="212" t="s">
        <v>688</v>
      </c>
      <c r="D1382" s="214">
        <f>D1379/C1379-1</f>
        <v>0</v>
      </c>
      <c r="E1382" s="214">
        <f>E1379/D1379-1</f>
        <v>0</v>
      </c>
      <c r="F1382" s="584">
        <f>F1379/E1379-1</f>
        <v>0</v>
      </c>
    </row>
    <row r="1383" spans="1:6" ht="16.5" thickBot="1" x14ac:dyDescent="0.3">
      <c r="A1383" s="186"/>
      <c r="B1383" s="585" t="s">
        <v>661</v>
      </c>
      <c r="C1383" s="212" t="s">
        <v>688</v>
      </c>
      <c r="D1383" s="214">
        <v>0</v>
      </c>
      <c r="E1383" s="214">
        <v>0</v>
      </c>
      <c r="F1383" s="584">
        <f>F1380/E1380-1</f>
        <v>0</v>
      </c>
    </row>
    <row r="1384" spans="1:6" ht="16.5" thickBot="1" x14ac:dyDescent="0.3">
      <c r="A1384" s="186"/>
      <c r="B1384" s="585" t="s">
        <v>68</v>
      </c>
      <c r="C1384" s="212" t="s">
        <v>688</v>
      </c>
      <c r="D1384" s="214">
        <v>0</v>
      </c>
      <c r="E1384" s="214">
        <v>0</v>
      </c>
      <c r="F1384" s="584">
        <f>F1381/E1381-1</f>
        <v>0</v>
      </c>
    </row>
    <row r="1385" spans="1:6" ht="16.5" customHeight="1" thickBot="1" x14ac:dyDescent="0.3">
      <c r="A1385" s="186"/>
      <c r="B1385" s="2022" t="s">
        <v>1601</v>
      </c>
      <c r="C1385" s="1966"/>
      <c r="D1385" s="1966"/>
      <c r="E1385" s="1966"/>
      <c r="F1385" s="2023"/>
    </row>
    <row r="1386" spans="1:6" ht="15.75" x14ac:dyDescent="0.25">
      <c r="A1386" s="186"/>
      <c r="B1386" s="2014"/>
      <c r="C1386" s="597">
        <v>2026</v>
      </c>
      <c r="D1386" s="597">
        <v>2027</v>
      </c>
      <c r="E1386" s="597">
        <v>2028</v>
      </c>
      <c r="F1386" s="596">
        <v>2029</v>
      </c>
    </row>
    <row r="1387" spans="1:6" ht="16.5" thickBot="1" x14ac:dyDescent="0.3">
      <c r="A1387" s="186"/>
      <c r="B1387" s="2015"/>
      <c r="C1387" s="595" t="s">
        <v>17</v>
      </c>
      <c r="D1387" s="595" t="s">
        <v>18</v>
      </c>
      <c r="E1387" s="595" t="s">
        <v>18</v>
      </c>
      <c r="F1387" s="594" t="s">
        <v>18</v>
      </c>
    </row>
    <row r="1388" spans="1:6" ht="16.5" thickBot="1" x14ac:dyDescent="0.3">
      <c r="A1388" s="186"/>
      <c r="B1388" s="576" t="s">
        <v>679</v>
      </c>
      <c r="C1388" s="210">
        <f>C1389+C1390+C1391+C1392</f>
        <v>0</v>
      </c>
      <c r="D1388" s="210">
        <f>D1389+D1390+D1391+D1392</f>
        <v>0</v>
      </c>
      <c r="E1388" s="210">
        <f>E1389+E1390+E1391+E1392</f>
        <v>0</v>
      </c>
      <c r="F1388" s="571">
        <f>F1389+F1390+F1391+F1392</f>
        <v>0</v>
      </c>
    </row>
    <row r="1389" spans="1:6" ht="16.5" thickBot="1" x14ac:dyDescent="0.3">
      <c r="A1389" s="186"/>
      <c r="B1389" s="572" t="s">
        <v>643</v>
      </c>
      <c r="C1389" s="210"/>
      <c r="D1389" s="210"/>
      <c r="E1389" s="210"/>
      <c r="F1389" s="571"/>
    </row>
    <row r="1390" spans="1:6" ht="16.5" thickBot="1" x14ac:dyDescent="0.3">
      <c r="A1390" s="186"/>
      <c r="B1390" s="572" t="s">
        <v>657</v>
      </c>
      <c r="C1390" s="210"/>
      <c r="D1390" s="210"/>
      <c r="E1390" s="210"/>
      <c r="F1390" s="571"/>
    </row>
    <row r="1391" spans="1:6" ht="16.5" thickBot="1" x14ac:dyDescent="0.3">
      <c r="A1391" s="186"/>
      <c r="B1391" s="572" t="s">
        <v>641</v>
      </c>
      <c r="C1391" s="210"/>
      <c r="D1391" s="210"/>
      <c r="E1391" s="210"/>
      <c r="F1391" s="571"/>
    </row>
    <row r="1392" spans="1:6" ht="16.5" thickBot="1" x14ac:dyDescent="0.3">
      <c r="A1392" s="186"/>
      <c r="B1392" s="572" t="s">
        <v>640</v>
      </c>
      <c r="C1392" s="210"/>
      <c r="D1392" s="210"/>
      <c r="E1392" s="210"/>
      <c r="F1392" s="571"/>
    </row>
    <row r="1393" spans="1:6" ht="16.5" thickBot="1" x14ac:dyDescent="0.3">
      <c r="A1393" s="186"/>
      <c r="B1393" s="576" t="s">
        <v>678</v>
      </c>
      <c r="C1393" s="209">
        <f>C1394+C1395+C1396+C1397</f>
        <v>0</v>
      </c>
      <c r="D1393" s="209">
        <f>D1394+D1395+D1396+D1397</f>
        <v>0</v>
      </c>
      <c r="E1393" s="209">
        <f>E1394+E1395+E1396+E1397</f>
        <v>50000</v>
      </c>
      <c r="F1393" s="577">
        <f>F1394+F1395+F1396+F1397</f>
        <v>50000</v>
      </c>
    </row>
    <row r="1394" spans="1:6" ht="16.5" thickBot="1" x14ac:dyDescent="0.3">
      <c r="A1394" s="186"/>
      <c r="B1394" s="572" t="s">
        <v>643</v>
      </c>
      <c r="C1394" s="646"/>
      <c r="D1394" s="646"/>
      <c r="E1394" s="645">
        <v>50000</v>
      </c>
      <c r="F1394" s="641">
        <v>50000</v>
      </c>
    </row>
    <row r="1395" spans="1:6" ht="16.5" thickBot="1" x14ac:dyDescent="0.3">
      <c r="A1395" s="186"/>
      <c r="B1395" s="572" t="s">
        <v>657</v>
      </c>
      <c r="C1395" s="209"/>
      <c r="D1395" s="210"/>
      <c r="E1395" s="210"/>
      <c r="F1395" s="571"/>
    </row>
    <row r="1396" spans="1:6" ht="16.5" thickBot="1" x14ac:dyDescent="0.3">
      <c r="A1396" s="186"/>
      <c r="B1396" s="572" t="s">
        <v>641</v>
      </c>
      <c r="C1396" s="209"/>
      <c r="D1396" s="210"/>
      <c r="E1396" s="210"/>
      <c r="F1396" s="571"/>
    </row>
    <row r="1397" spans="1:6" ht="16.5" thickBot="1" x14ac:dyDescent="0.3">
      <c r="A1397" s="186"/>
      <c r="B1397" s="572" t="s">
        <v>640</v>
      </c>
      <c r="C1397" s="209"/>
      <c r="D1397" s="210"/>
      <c r="E1397" s="210"/>
      <c r="F1397" s="571"/>
    </row>
    <row r="1398" spans="1:6" ht="16.5" thickBot="1" x14ac:dyDescent="0.3">
      <c r="A1398" s="186"/>
      <c r="B1398" s="590" t="s">
        <v>1600</v>
      </c>
      <c r="C1398" s="209">
        <f>C1388+C1393</f>
        <v>0</v>
      </c>
      <c r="D1398" s="209">
        <f>D1388+D1393</f>
        <v>0</v>
      </c>
      <c r="E1398" s="209">
        <f>E1388+E1393</f>
        <v>50000</v>
      </c>
      <c r="F1398" s="577">
        <f>F1388+F1393</f>
        <v>50000</v>
      </c>
    </row>
    <row r="1399" spans="1:6" ht="48" thickBot="1" x14ac:dyDescent="0.3">
      <c r="A1399" s="186"/>
      <c r="B1399" s="589" t="s">
        <v>1599</v>
      </c>
      <c r="C1399" s="644" t="s">
        <v>1598</v>
      </c>
      <c r="D1399" s="219" t="s">
        <v>668</v>
      </c>
      <c r="E1399" s="1984"/>
      <c r="F1399" s="2025"/>
    </row>
    <row r="1400" spans="1:6" ht="16.5" thickBot="1" x14ac:dyDescent="0.3">
      <c r="A1400" s="186"/>
      <c r="B1400" s="585" t="s">
        <v>666</v>
      </c>
      <c r="C1400" s="1958" t="s">
        <v>1598</v>
      </c>
      <c r="D1400" s="1960"/>
      <c r="E1400" s="1960"/>
      <c r="F1400" s="2021"/>
    </row>
    <row r="1401" spans="1:6" ht="16.5" thickBot="1" x14ac:dyDescent="0.3">
      <c r="A1401" s="186"/>
      <c r="B1401" s="585" t="s">
        <v>50</v>
      </c>
      <c r="C1401" s="1962" t="s">
        <v>1495</v>
      </c>
      <c r="D1401" s="1963"/>
      <c r="E1401" s="1963"/>
      <c r="F1401" s="2019"/>
    </row>
    <row r="1402" spans="1:6" ht="15.75" x14ac:dyDescent="0.25">
      <c r="A1402" s="186"/>
      <c r="B1402" s="2014"/>
      <c r="C1402" s="597">
        <v>2026</v>
      </c>
      <c r="D1402" s="597">
        <v>2027</v>
      </c>
      <c r="E1402" s="597">
        <v>2028</v>
      </c>
      <c r="F1402" s="596">
        <v>2029</v>
      </c>
    </row>
    <row r="1403" spans="1:6" ht="16.5" thickBot="1" x14ac:dyDescent="0.3">
      <c r="A1403" s="186"/>
      <c r="B1403" s="2015"/>
      <c r="C1403" s="595" t="s">
        <v>17</v>
      </c>
      <c r="D1403" s="595" t="s">
        <v>18</v>
      </c>
      <c r="E1403" s="595" t="s">
        <v>18</v>
      </c>
      <c r="F1403" s="594" t="s">
        <v>18</v>
      </c>
    </row>
    <row r="1404" spans="1:6" ht="16.5" thickBot="1" x14ac:dyDescent="0.3">
      <c r="A1404" s="186"/>
      <c r="B1404" s="585" t="s">
        <v>52</v>
      </c>
      <c r="C1404" s="215">
        <v>1</v>
      </c>
      <c r="D1404" s="212">
        <v>1</v>
      </c>
      <c r="E1404" s="212">
        <v>1</v>
      </c>
      <c r="F1404" s="598">
        <v>1</v>
      </c>
    </row>
    <row r="1405" spans="1:6" ht="16.5" thickBot="1" x14ac:dyDescent="0.3">
      <c r="A1405" s="186"/>
      <c r="B1405" s="585" t="s">
        <v>664</v>
      </c>
      <c r="C1405" s="537">
        <f>C1423</f>
        <v>0</v>
      </c>
      <c r="D1405" s="537">
        <f>D1423</f>
        <v>0</v>
      </c>
      <c r="E1405" s="537">
        <f>E1423</f>
        <v>95000</v>
      </c>
      <c r="F1405" s="586">
        <f>F1423</f>
        <v>55000</v>
      </c>
    </row>
    <row r="1406" spans="1:6" ht="16.5" thickBot="1" x14ac:dyDescent="0.3">
      <c r="A1406" s="186"/>
      <c r="B1406" s="585" t="s">
        <v>663</v>
      </c>
      <c r="C1406" s="537">
        <f>C1405/C1404</f>
        <v>0</v>
      </c>
      <c r="D1406" s="537">
        <f>D1405/D1404</f>
        <v>0</v>
      </c>
      <c r="E1406" s="537">
        <f>E1405/E1404</f>
        <v>95000</v>
      </c>
      <c r="F1406" s="586">
        <f>F1405/F1404</f>
        <v>55000</v>
      </c>
    </row>
    <row r="1407" spans="1:6" ht="16.5" thickBot="1" x14ac:dyDescent="0.3">
      <c r="A1407" s="186"/>
      <c r="B1407" s="585" t="s">
        <v>662</v>
      </c>
      <c r="C1407" s="212" t="s">
        <v>688</v>
      </c>
      <c r="D1407" s="214">
        <f>D1404/C1404-1</f>
        <v>0</v>
      </c>
      <c r="E1407" s="214">
        <f>E1404/D1404-1</f>
        <v>0</v>
      </c>
      <c r="F1407" s="584">
        <f>F1404/E1404-1</f>
        <v>0</v>
      </c>
    </row>
    <row r="1408" spans="1:6" ht="16.5" thickBot="1" x14ac:dyDescent="0.3">
      <c r="A1408" s="186"/>
      <c r="B1408" s="585" t="s">
        <v>661</v>
      </c>
      <c r="C1408" s="212" t="s">
        <v>688</v>
      </c>
      <c r="D1408" s="214">
        <v>0</v>
      </c>
      <c r="E1408" s="214">
        <v>0</v>
      </c>
      <c r="F1408" s="584">
        <f>F1405/E1405-1</f>
        <v>-0.42105263157894735</v>
      </c>
    </row>
    <row r="1409" spans="1:6" ht="16.5" thickBot="1" x14ac:dyDescent="0.3">
      <c r="A1409" s="186"/>
      <c r="B1409" s="585" t="s">
        <v>68</v>
      </c>
      <c r="C1409" s="212" t="s">
        <v>688</v>
      </c>
      <c r="D1409" s="214">
        <v>0</v>
      </c>
      <c r="E1409" s="214">
        <v>0</v>
      </c>
      <c r="F1409" s="584">
        <f>F1406/E1406-1</f>
        <v>-0.42105263157894735</v>
      </c>
    </row>
    <row r="1410" spans="1:6" ht="16.5" thickBot="1" x14ac:dyDescent="0.3">
      <c r="A1410" s="186"/>
      <c r="B1410" s="2022" t="s">
        <v>1597</v>
      </c>
      <c r="C1410" s="1966"/>
      <c r="D1410" s="1966"/>
      <c r="E1410" s="1966"/>
      <c r="F1410" s="2023"/>
    </row>
    <row r="1411" spans="1:6" ht="15.75" x14ac:dyDescent="0.25">
      <c r="A1411" s="186"/>
      <c r="B1411" s="2014"/>
      <c r="C1411" s="597">
        <v>2026</v>
      </c>
      <c r="D1411" s="597">
        <v>2027</v>
      </c>
      <c r="E1411" s="597">
        <v>2028</v>
      </c>
      <c r="F1411" s="596">
        <v>2029</v>
      </c>
    </row>
    <row r="1412" spans="1:6" ht="16.5" thickBot="1" x14ac:dyDescent="0.3">
      <c r="A1412" s="186"/>
      <c r="B1412" s="2015"/>
      <c r="C1412" s="595" t="s">
        <v>17</v>
      </c>
      <c r="D1412" s="595" t="s">
        <v>18</v>
      </c>
      <c r="E1412" s="595" t="s">
        <v>18</v>
      </c>
      <c r="F1412" s="594" t="s">
        <v>18</v>
      </c>
    </row>
    <row r="1413" spans="1:6" ht="16.5" thickBot="1" x14ac:dyDescent="0.3">
      <c r="A1413" s="186"/>
      <c r="B1413" s="576" t="s">
        <v>679</v>
      </c>
      <c r="C1413" s="210">
        <f>C1414+C1415+C1416+C1417</f>
        <v>0</v>
      </c>
      <c r="D1413" s="210">
        <f>D1414+D1415+D1416+D1417</f>
        <v>0</v>
      </c>
      <c r="E1413" s="210">
        <f>E1414+E1415+E1416+E1417</f>
        <v>0</v>
      </c>
      <c r="F1413" s="571">
        <f>F1414+F1415+F1416+F1417</f>
        <v>0</v>
      </c>
    </row>
    <row r="1414" spans="1:6" ht="16.5" thickBot="1" x14ac:dyDescent="0.3">
      <c r="A1414" s="186"/>
      <c r="B1414" s="572" t="s">
        <v>643</v>
      </c>
      <c r="C1414" s="210"/>
      <c r="D1414" s="210"/>
      <c r="E1414" s="210"/>
      <c r="F1414" s="571"/>
    </row>
    <row r="1415" spans="1:6" ht="16.5" thickBot="1" x14ac:dyDescent="0.3">
      <c r="A1415" s="186"/>
      <c r="B1415" s="572" t="s">
        <v>657</v>
      </c>
      <c r="C1415" s="210"/>
      <c r="D1415" s="210"/>
      <c r="E1415" s="210"/>
      <c r="F1415" s="571"/>
    </row>
    <row r="1416" spans="1:6" ht="16.5" thickBot="1" x14ac:dyDescent="0.3">
      <c r="A1416" s="186"/>
      <c r="B1416" s="572" t="s">
        <v>641</v>
      </c>
      <c r="C1416" s="210"/>
      <c r="D1416" s="210"/>
      <c r="E1416" s="210"/>
      <c r="F1416" s="571"/>
    </row>
    <row r="1417" spans="1:6" ht="16.5" thickBot="1" x14ac:dyDescent="0.3">
      <c r="A1417" s="186"/>
      <c r="B1417" s="572" t="s">
        <v>640</v>
      </c>
      <c r="C1417" s="210"/>
      <c r="D1417" s="210"/>
      <c r="E1417" s="210"/>
      <c r="F1417" s="571"/>
    </row>
    <row r="1418" spans="1:6" ht="16.5" thickBot="1" x14ac:dyDescent="0.3">
      <c r="A1418" s="186"/>
      <c r="B1418" s="576" t="s">
        <v>678</v>
      </c>
      <c r="C1418" s="209">
        <f>C1419+C1420+C1421+C1422</f>
        <v>0</v>
      </c>
      <c r="D1418" s="209">
        <f>D1419+D1420+D1421+D1422</f>
        <v>0</v>
      </c>
      <c r="E1418" s="209">
        <f>E1419+E1420+E1421+E1422</f>
        <v>95000</v>
      </c>
      <c r="F1418" s="577">
        <f>F1419+F1420+F1421+F1422</f>
        <v>55000</v>
      </c>
    </row>
    <row r="1419" spans="1:6" ht="16.5" thickBot="1" x14ac:dyDescent="0.3">
      <c r="A1419" s="186"/>
      <c r="B1419" s="572" t="s">
        <v>643</v>
      </c>
      <c r="C1419" s="642"/>
      <c r="D1419" s="642"/>
      <c r="E1419" s="641">
        <v>95000</v>
      </c>
      <c r="F1419" s="641">
        <v>55000</v>
      </c>
    </row>
    <row r="1420" spans="1:6" ht="16.5" thickBot="1" x14ac:dyDescent="0.3">
      <c r="A1420" s="186"/>
      <c r="B1420" s="572" t="s">
        <v>657</v>
      </c>
      <c r="C1420" s="209"/>
      <c r="D1420" s="210"/>
      <c r="E1420" s="210"/>
      <c r="F1420" s="643"/>
    </row>
    <row r="1421" spans="1:6" ht="16.5" thickBot="1" x14ac:dyDescent="0.3">
      <c r="A1421" s="186"/>
      <c r="B1421" s="572" t="s">
        <v>641</v>
      </c>
      <c r="C1421" s="209"/>
      <c r="D1421" s="210"/>
      <c r="E1421" s="210"/>
      <c r="F1421" s="571"/>
    </row>
    <row r="1422" spans="1:6" ht="16.5" thickBot="1" x14ac:dyDescent="0.3">
      <c r="A1422" s="186"/>
      <c r="B1422" s="572" t="s">
        <v>640</v>
      </c>
      <c r="C1422" s="209"/>
      <c r="D1422" s="210"/>
      <c r="E1422" s="210"/>
      <c r="F1422" s="571"/>
    </row>
    <row r="1423" spans="1:6" ht="16.5" thickBot="1" x14ac:dyDescent="0.3">
      <c r="A1423" s="186"/>
      <c r="B1423" s="590" t="s">
        <v>1596</v>
      </c>
      <c r="C1423" s="209">
        <f>C1413+C1418</f>
        <v>0</v>
      </c>
      <c r="D1423" s="209">
        <f>D1413+D1418</f>
        <v>0</v>
      </c>
      <c r="E1423" s="209">
        <f>E1413+E1418</f>
        <v>95000</v>
      </c>
      <c r="F1423" s="577">
        <f>F1413+F1418</f>
        <v>55000</v>
      </c>
    </row>
    <row r="1424" spans="1:6" ht="48" thickBot="1" x14ac:dyDescent="0.3">
      <c r="A1424" s="186"/>
      <c r="B1424" s="589" t="s">
        <v>1595</v>
      </c>
      <c r="C1424" s="620" t="s">
        <v>1594</v>
      </c>
      <c r="D1424" s="219" t="s">
        <v>668</v>
      </c>
      <c r="E1424" s="1984"/>
      <c r="F1424" s="2025"/>
    </row>
    <row r="1425" spans="1:6" ht="16.5" customHeight="1" thickBot="1" x14ac:dyDescent="0.3">
      <c r="A1425" s="186"/>
      <c r="B1425" s="585" t="s">
        <v>666</v>
      </c>
      <c r="C1425" s="1958" t="s">
        <v>1594</v>
      </c>
      <c r="D1425" s="1960"/>
      <c r="E1425" s="1960"/>
      <c r="F1425" s="2021"/>
    </row>
    <row r="1426" spans="1:6" ht="16.5" thickBot="1" x14ac:dyDescent="0.3">
      <c r="A1426" s="186"/>
      <c r="B1426" s="585" t="s">
        <v>50</v>
      </c>
      <c r="C1426" s="1962" t="s">
        <v>1495</v>
      </c>
      <c r="D1426" s="1963"/>
      <c r="E1426" s="1963"/>
      <c r="F1426" s="2019"/>
    </row>
    <row r="1427" spans="1:6" ht="15.75" x14ac:dyDescent="0.25">
      <c r="A1427" s="186"/>
      <c r="B1427" s="2014"/>
      <c r="C1427" s="597">
        <v>2026</v>
      </c>
      <c r="D1427" s="597">
        <v>2027</v>
      </c>
      <c r="E1427" s="597">
        <v>2028</v>
      </c>
      <c r="F1427" s="596">
        <v>2029</v>
      </c>
    </row>
    <row r="1428" spans="1:6" ht="16.5" thickBot="1" x14ac:dyDescent="0.3">
      <c r="A1428" s="186"/>
      <c r="B1428" s="2015"/>
      <c r="C1428" s="595" t="s">
        <v>17</v>
      </c>
      <c r="D1428" s="595" t="s">
        <v>18</v>
      </c>
      <c r="E1428" s="595" t="s">
        <v>18</v>
      </c>
      <c r="F1428" s="594" t="s">
        <v>18</v>
      </c>
    </row>
    <row r="1429" spans="1:6" ht="16.5" thickBot="1" x14ac:dyDescent="0.3">
      <c r="A1429" s="186"/>
      <c r="B1429" s="585" t="s">
        <v>52</v>
      </c>
      <c r="C1429" s="215">
        <v>1</v>
      </c>
      <c r="D1429" s="212">
        <v>1</v>
      </c>
      <c r="E1429" s="212">
        <v>1</v>
      </c>
      <c r="F1429" s="598">
        <v>1</v>
      </c>
    </row>
    <row r="1430" spans="1:6" ht="16.5" thickBot="1" x14ac:dyDescent="0.3">
      <c r="A1430" s="186"/>
      <c r="B1430" s="585" t="s">
        <v>664</v>
      </c>
      <c r="C1430" s="537">
        <f>C1443</f>
        <v>0</v>
      </c>
      <c r="D1430" s="537">
        <f>D1443</f>
        <v>100000</v>
      </c>
      <c r="E1430" s="537">
        <f>E1443</f>
        <v>40000</v>
      </c>
      <c r="F1430" s="537">
        <f>F1443</f>
        <v>0</v>
      </c>
    </row>
    <row r="1431" spans="1:6" ht="16.5" thickBot="1" x14ac:dyDescent="0.3">
      <c r="A1431" s="186"/>
      <c r="B1431" s="585" t="s">
        <v>663</v>
      </c>
      <c r="C1431" s="537">
        <f>C1430/C1429</f>
        <v>0</v>
      </c>
      <c r="D1431" s="537">
        <f>D1430/D1429</f>
        <v>100000</v>
      </c>
      <c r="E1431" s="537">
        <f>E1430/E1429</f>
        <v>40000</v>
      </c>
      <c r="F1431" s="537">
        <f>F1430/F1429</f>
        <v>0</v>
      </c>
    </row>
    <row r="1432" spans="1:6" ht="16.5" thickBot="1" x14ac:dyDescent="0.3">
      <c r="A1432" s="186"/>
      <c r="B1432" s="585" t="s">
        <v>662</v>
      </c>
      <c r="C1432" s="212" t="s">
        <v>688</v>
      </c>
      <c r="D1432" s="214">
        <f t="shared" ref="D1432:F1434" si="48">D1429/C1429-1</f>
        <v>0</v>
      </c>
      <c r="E1432" s="214">
        <f t="shared" si="48"/>
        <v>0</v>
      </c>
      <c r="F1432" s="584">
        <f t="shared" si="48"/>
        <v>0</v>
      </c>
    </row>
    <row r="1433" spans="1:6" ht="16.5" thickBot="1" x14ac:dyDescent="0.3">
      <c r="A1433" s="186"/>
      <c r="B1433" s="585" t="s">
        <v>661</v>
      </c>
      <c r="C1433" s="212" t="s">
        <v>688</v>
      </c>
      <c r="D1433" s="214">
        <v>0</v>
      </c>
      <c r="E1433" s="214">
        <f t="shared" si="48"/>
        <v>-0.6</v>
      </c>
      <c r="F1433" s="584">
        <f t="shared" si="48"/>
        <v>-1</v>
      </c>
    </row>
    <row r="1434" spans="1:6" ht="16.5" thickBot="1" x14ac:dyDescent="0.3">
      <c r="A1434" s="186"/>
      <c r="B1434" s="585" t="s">
        <v>68</v>
      </c>
      <c r="C1434" s="212" t="s">
        <v>688</v>
      </c>
      <c r="D1434" s="214">
        <v>0</v>
      </c>
      <c r="E1434" s="214">
        <f t="shared" si="48"/>
        <v>-0.6</v>
      </c>
      <c r="F1434" s="584">
        <f t="shared" si="48"/>
        <v>-1</v>
      </c>
    </row>
    <row r="1435" spans="1:6" ht="16.5" customHeight="1" thickBot="1" x14ac:dyDescent="0.3">
      <c r="A1435" s="186"/>
      <c r="B1435" s="2022" t="s">
        <v>1593</v>
      </c>
      <c r="C1435" s="1966"/>
      <c r="D1435" s="1966"/>
      <c r="E1435" s="1966"/>
      <c r="F1435" s="2023"/>
    </row>
    <row r="1436" spans="1:6" ht="15.75" x14ac:dyDescent="0.25">
      <c r="A1436" s="186"/>
      <c r="B1436" s="2014"/>
      <c r="C1436" s="597">
        <v>2026</v>
      </c>
      <c r="D1436" s="597">
        <v>2027</v>
      </c>
      <c r="E1436" s="597">
        <v>2028</v>
      </c>
      <c r="F1436" s="596">
        <v>2029</v>
      </c>
    </row>
    <row r="1437" spans="1:6" ht="16.5" thickBot="1" x14ac:dyDescent="0.3">
      <c r="A1437" s="186"/>
      <c r="B1437" s="2015"/>
      <c r="C1437" s="595" t="s">
        <v>17</v>
      </c>
      <c r="D1437" s="595" t="s">
        <v>18</v>
      </c>
      <c r="E1437" s="595" t="s">
        <v>18</v>
      </c>
      <c r="F1437" s="594" t="s">
        <v>18</v>
      </c>
    </row>
    <row r="1438" spans="1:6" ht="16.5" thickBot="1" x14ac:dyDescent="0.3">
      <c r="A1438" s="186"/>
      <c r="B1438" s="576" t="s">
        <v>679</v>
      </c>
      <c r="C1438" s="210">
        <f>C1439+C1440+C1441+C1442</f>
        <v>0</v>
      </c>
      <c r="D1438" s="210">
        <f>D1439+D1440+D1441+D1442</f>
        <v>0</v>
      </c>
      <c r="E1438" s="210">
        <f>E1439+E1440+E1441+E1442</f>
        <v>0</v>
      </c>
      <c r="F1438" s="571">
        <f>F1439+F1440+F1441+F1442</f>
        <v>0</v>
      </c>
    </row>
    <row r="1439" spans="1:6" ht="16.5" thickBot="1" x14ac:dyDescent="0.3">
      <c r="A1439" s="186"/>
      <c r="B1439" s="572" t="s">
        <v>643</v>
      </c>
      <c r="C1439" s="210"/>
      <c r="D1439" s="210"/>
      <c r="E1439" s="210"/>
      <c r="F1439" s="571"/>
    </row>
    <row r="1440" spans="1:6" ht="16.5" thickBot="1" x14ac:dyDescent="0.3">
      <c r="A1440" s="186"/>
      <c r="B1440" s="572" t="s">
        <v>657</v>
      </c>
      <c r="C1440" s="210"/>
      <c r="D1440" s="210"/>
      <c r="E1440" s="210"/>
      <c r="F1440" s="571"/>
    </row>
    <row r="1441" spans="1:6" ht="16.5" thickBot="1" x14ac:dyDescent="0.3">
      <c r="A1441" s="186"/>
      <c r="B1441" s="572" t="s">
        <v>641</v>
      </c>
      <c r="C1441" s="210"/>
      <c r="D1441" s="210"/>
      <c r="E1441" s="210"/>
      <c r="F1441" s="571"/>
    </row>
    <row r="1442" spans="1:6" ht="16.5" thickBot="1" x14ac:dyDescent="0.3">
      <c r="A1442" s="186"/>
      <c r="B1442" s="572" t="s">
        <v>640</v>
      </c>
      <c r="C1442" s="210"/>
      <c r="D1442" s="210"/>
      <c r="E1442" s="210"/>
      <c r="F1442" s="571"/>
    </row>
    <row r="1443" spans="1:6" ht="16.5" thickBot="1" x14ac:dyDescent="0.3">
      <c r="A1443" s="186"/>
      <c r="B1443" s="576" t="s">
        <v>678</v>
      </c>
      <c r="C1443" s="209">
        <f>C1444</f>
        <v>0</v>
      </c>
      <c r="D1443" s="209">
        <f>D1444</f>
        <v>100000</v>
      </c>
      <c r="E1443" s="209">
        <f>E1444</f>
        <v>40000</v>
      </c>
      <c r="F1443" s="209">
        <f>F1444</f>
        <v>0</v>
      </c>
    </row>
    <row r="1444" spans="1:6" ht="16.5" thickBot="1" x14ac:dyDescent="0.3">
      <c r="A1444" s="186"/>
      <c r="B1444" s="572" t="s">
        <v>643</v>
      </c>
      <c r="C1444" s="642"/>
      <c r="D1444" s="642">
        <v>100000</v>
      </c>
      <c r="E1444" s="641">
        <v>40000</v>
      </c>
      <c r="F1444" s="641"/>
    </row>
    <row r="1445" spans="1:6" ht="16.5" thickBot="1" x14ac:dyDescent="0.3">
      <c r="A1445" s="186"/>
      <c r="B1445" s="572" t="s">
        <v>657</v>
      </c>
      <c r="C1445" s="209"/>
      <c r="D1445" s="210"/>
      <c r="E1445" s="210"/>
      <c r="F1445" s="571"/>
    </row>
    <row r="1446" spans="1:6" ht="16.5" thickBot="1" x14ac:dyDescent="0.3">
      <c r="A1446" s="186"/>
      <c r="B1446" s="572" t="s">
        <v>641</v>
      </c>
      <c r="C1446" s="209"/>
      <c r="D1446" s="210"/>
      <c r="E1446" s="210"/>
      <c r="F1446" s="571"/>
    </row>
    <row r="1447" spans="1:6" ht="16.5" thickBot="1" x14ac:dyDescent="0.3">
      <c r="A1447" s="186"/>
      <c r="B1447" s="572" t="s">
        <v>640</v>
      </c>
      <c r="C1447" s="209"/>
      <c r="D1447" s="210"/>
      <c r="E1447" s="210"/>
      <c r="F1447" s="571"/>
    </row>
    <row r="1448" spans="1:6" ht="16.5" thickBot="1" x14ac:dyDescent="0.3">
      <c r="A1448" s="186"/>
      <c r="B1448" s="590" t="s">
        <v>1592</v>
      </c>
      <c r="C1448" s="209">
        <f>C1443+C1438</f>
        <v>0</v>
      </c>
      <c r="D1448" s="209">
        <f>D1443+D1438</f>
        <v>100000</v>
      </c>
      <c r="E1448" s="209">
        <f>E1443+E1438</f>
        <v>40000</v>
      </c>
      <c r="F1448" s="209">
        <f>F1443+F1438</f>
        <v>0</v>
      </c>
    </row>
    <row r="1449" spans="1:6" ht="48" thickBot="1" x14ac:dyDescent="0.3">
      <c r="A1449" s="186"/>
      <c r="B1449" s="589" t="s">
        <v>1591</v>
      </c>
      <c r="C1449" s="624" t="s">
        <v>1589</v>
      </c>
      <c r="D1449" s="219" t="s">
        <v>668</v>
      </c>
      <c r="E1449" s="640" t="s">
        <v>1590</v>
      </c>
      <c r="F1449" s="639"/>
    </row>
    <row r="1450" spans="1:6" ht="28.5" customHeight="1" thickBot="1" x14ac:dyDescent="0.3">
      <c r="A1450" s="186"/>
      <c r="B1450" s="585" t="s">
        <v>666</v>
      </c>
      <c r="C1450" s="1958" t="s">
        <v>1589</v>
      </c>
      <c r="D1450" s="1960"/>
      <c r="E1450" s="1960"/>
      <c r="F1450" s="2021"/>
    </row>
    <row r="1451" spans="1:6" ht="16.5" thickBot="1" x14ac:dyDescent="0.3">
      <c r="A1451" s="186"/>
      <c r="B1451" s="585" t="s">
        <v>50</v>
      </c>
      <c r="C1451" s="1962" t="s">
        <v>1495</v>
      </c>
      <c r="D1451" s="1963"/>
      <c r="E1451" s="1963"/>
      <c r="F1451" s="2019"/>
    </row>
    <row r="1452" spans="1:6" ht="12.75" customHeight="1" x14ac:dyDescent="0.25">
      <c r="A1452" s="186"/>
      <c r="B1452" s="2014"/>
      <c r="C1452" s="597">
        <v>2026</v>
      </c>
      <c r="D1452" s="597">
        <v>2027</v>
      </c>
      <c r="E1452" s="597">
        <v>2028</v>
      </c>
      <c r="F1452" s="596">
        <v>2029</v>
      </c>
    </row>
    <row r="1453" spans="1:6" ht="20.25" customHeight="1" thickBot="1" x14ac:dyDescent="0.3">
      <c r="A1453" s="186"/>
      <c r="B1453" s="2015"/>
      <c r="C1453" s="595" t="s">
        <v>17</v>
      </c>
      <c r="D1453" s="595" t="s">
        <v>18</v>
      </c>
      <c r="E1453" s="595" t="s">
        <v>18</v>
      </c>
      <c r="F1453" s="594" t="s">
        <v>18</v>
      </c>
    </row>
    <row r="1454" spans="1:6" ht="16.5" thickBot="1" x14ac:dyDescent="0.3">
      <c r="A1454" s="186"/>
      <c r="B1454" s="585" t="s">
        <v>52</v>
      </c>
      <c r="C1454" s="215">
        <v>1</v>
      </c>
      <c r="D1454" s="212">
        <v>1</v>
      </c>
      <c r="E1454" s="212">
        <v>1</v>
      </c>
      <c r="F1454" s="598">
        <v>1</v>
      </c>
    </row>
    <row r="1455" spans="1:6" ht="16.5" thickBot="1" x14ac:dyDescent="0.3">
      <c r="A1455" s="186"/>
      <c r="B1455" s="585" t="s">
        <v>664</v>
      </c>
      <c r="C1455" s="537">
        <f>C1473</f>
        <v>130000</v>
      </c>
      <c r="D1455" s="537">
        <f>D1473</f>
        <v>80000</v>
      </c>
      <c r="E1455" s="537">
        <f>E1473</f>
        <v>40000</v>
      </c>
      <c r="F1455" s="586">
        <f>F1473</f>
        <v>0</v>
      </c>
    </row>
    <row r="1456" spans="1:6" ht="16.5" thickBot="1" x14ac:dyDescent="0.3">
      <c r="A1456" s="186"/>
      <c r="B1456" s="585" t="s">
        <v>663</v>
      </c>
      <c r="C1456" s="537">
        <f>C1455/C1454</f>
        <v>130000</v>
      </c>
      <c r="D1456" s="537">
        <f>D1455/D1454</f>
        <v>80000</v>
      </c>
      <c r="E1456" s="537">
        <f>E1455/E1454</f>
        <v>40000</v>
      </c>
      <c r="F1456" s="586">
        <f>F1455/F1454</f>
        <v>0</v>
      </c>
    </row>
    <row r="1457" spans="1:10" ht="16.5" thickBot="1" x14ac:dyDescent="0.3">
      <c r="A1457" s="186"/>
      <c r="B1457" s="585" t="s">
        <v>662</v>
      </c>
      <c r="C1457" s="212" t="s">
        <v>688</v>
      </c>
      <c r="D1457" s="214">
        <f t="shared" ref="D1457:F1459" si="49">D1454/C1454-1</f>
        <v>0</v>
      </c>
      <c r="E1457" s="214">
        <f t="shared" si="49"/>
        <v>0</v>
      </c>
      <c r="F1457" s="584">
        <f t="shared" si="49"/>
        <v>0</v>
      </c>
      <c r="G1457" s="562"/>
      <c r="H1457" s="562"/>
      <c r="I1457" s="562"/>
      <c r="J1457" s="562"/>
    </row>
    <row r="1458" spans="1:10" ht="16.5" thickBot="1" x14ac:dyDescent="0.3">
      <c r="A1458" s="186"/>
      <c r="B1458" s="585" t="s">
        <v>661</v>
      </c>
      <c r="C1458" s="212" t="s">
        <v>688</v>
      </c>
      <c r="D1458" s="214">
        <f t="shared" si="49"/>
        <v>-0.38461538461538458</v>
      </c>
      <c r="E1458" s="214">
        <f t="shared" si="49"/>
        <v>-0.5</v>
      </c>
      <c r="F1458" s="584">
        <f t="shared" si="49"/>
        <v>-1</v>
      </c>
    </row>
    <row r="1459" spans="1:10" ht="16.5" thickBot="1" x14ac:dyDescent="0.3">
      <c r="A1459" s="186"/>
      <c r="B1459" s="585" t="s">
        <v>68</v>
      </c>
      <c r="C1459" s="212" t="s">
        <v>688</v>
      </c>
      <c r="D1459" s="214">
        <f t="shared" si="49"/>
        <v>-0.38461538461538458</v>
      </c>
      <c r="E1459" s="214">
        <f t="shared" si="49"/>
        <v>-0.5</v>
      </c>
      <c r="F1459" s="584">
        <f t="shared" si="49"/>
        <v>-1</v>
      </c>
    </row>
    <row r="1460" spans="1:10" ht="16.5" thickBot="1" x14ac:dyDescent="0.3">
      <c r="A1460" s="186"/>
      <c r="B1460" s="2022" t="s">
        <v>1588</v>
      </c>
      <c r="C1460" s="1966"/>
      <c r="D1460" s="1966"/>
      <c r="E1460" s="1966"/>
      <c r="F1460" s="2023"/>
    </row>
    <row r="1461" spans="1:10" ht="12.75" customHeight="1" x14ac:dyDescent="0.25">
      <c r="A1461" s="186"/>
      <c r="B1461" s="2014"/>
      <c r="C1461" s="597">
        <v>2026</v>
      </c>
      <c r="D1461" s="597">
        <v>2027</v>
      </c>
      <c r="E1461" s="597">
        <v>2028</v>
      </c>
      <c r="F1461" s="596">
        <v>2029</v>
      </c>
    </row>
    <row r="1462" spans="1:10" ht="27.75" customHeight="1" thickBot="1" x14ac:dyDescent="0.3">
      <c r="A1462" s="186"/>
      <c r="B1462" s="2015"/>
      <c r="C1462" s="595" t="s">
        <v>17</v>
      </c>
      <c r="D1462" s="595" t="s">
        <v>18</v>
      </c>
      <c r="E1462" s="595" t="s">
        <v>18</v>
      </c>
      <c r="F1462" s="594" t="s">
        <v>18</v>
      </c>
    </row>
    <row r="1463" spans="1:10" ht="16.5" thickBot="1" x14ac:dyDescent="0.3">
      <c r="A1463" s="186"/>
      <c r="B1463" s="576" t="s">
        <v>679</v>
      </c>
      <c r="C1463" s="210">
        <f>C1464+C1465+C1466+C1467</f>
        <v>0</v>
      </c>
      <c r="D1463" s="210">
        <f>D1464+D1465+D1466+D1467</f>
        <v>0</v>
      </c>
      <c r="E1463" s="210">
        <f>E1464+E1465+E1466+E1467</f>
        <v>0</v>
      </c>
      <c r="F1463" s="571">
        <f>F1464+F1465+F1466+F1467</f>
        <v>0</v>
      </c>
    </row>
    <row r="1464" spans="1:10" ht="16.5" thickBot="1" x14ac:dyDescent="0.3">
      <c r="A1464" s="186"/>
      <c r="B1464" s="572" t="s">
        <v>643</v>
      </c>
      <c r="C1464" s="210"/>
      <c r="D1464" s="210"/>
      <c r="E1464" s="210"/>
      <c r="F1464" s="571"/>
    </row>
    <row r="1465" spans="1:10" ht="16.5" thickBot="1" x14ac:dyDescent="0.3">
      <c r="A1465" s="186"/>
      <c r="B1465" s="572" t="s">
        <v>657</v>
      </c>
      <c r="C1465" s="210"/>
      <c r="D1465" s="210"/>
      <c r="E1465" s="210"/>
      <c r="F1465" s="571"/>
    </row>
    <row r="1466" spans="1:10" ht="16.5" thickBot="1" x14ac:dyDescent="0.3">
      <c r="A1466" s="186"/>
      <c r="B1466" s="572" t="s">
        <v>641</v>
      </c>
      <c r="C1466" s="210"/>
      <c r="D1466" s="210"/>
      <c r="E1466" s="210"/>
      <c r="F1466" s="571"/>
    </row>
    <row r="1467" spans="1:10" ht="16.5" thickBot="1" x14ac:dyDescent="0.3">
      <c r="A1467" s="186"/>
      <c r="B1467" s="572" t="s">
        <v>640</v>
      </c>
      <c r="C1467" s="210"/>
      <c r="D1467" s="210"/>
      <c r="E1467" s="210"/>
      <c r="F1467" s="571"/>
    </row>
    <row r="1468" spans="1:10" ht="16.5" thickBot="1" x14ac:dyDescent="0.3">
      <c r="A1468" s="186"/>
      <c r="B1468" s="576" t="s">
        <v>678</v>
      </c>
      <c r="C1468" s="209">
        <f>C1469+C1470+C1471+C1472</f>
        <v>130000</v>
      </c>
      <c r="D1468" s="209">
        <f>D1469+D1470+D1471+D1472</f>
        <v>80000</v>
      </c>
      <c r="E1468" s="209">
        <f>E1469+E1470+E1471+E1472</f>
        <v>40000</v>
      </c>
      <c r="F1468" s="577">
        <f>F1469+F1470+F1471+F1472</f>
        <v>0</v>
      </c>
    </row>
    <row r="1469" spans="1:10" ht="16.5" thickBot="1" x14ac:dyDescent="0.3">
      <c r="A1469" s="186"/>
      <c r="B1469" s="572" t="s">
        <v>643</v>
      </c>
      <c r="C1469" s="210">
        <v>130000</v>
      </c>
      <c r="D1469" s="210">
        <v>80000</v>
      </c>
      <c r="E1469" s="571">
        <v>40000</v>
      </c>
      <c r="F1469" s="571"/>
      <c r="G1469" s="593"/>
      <c r="H1469" s="593"/>
      <c r="J1469" s="562"/>
    </row>
    <row r="1470" spans="1:10" ht="16.5" thickBot="1" x14ac:dyDescent="0.3">
      <c r="A1470" s="186"/>
      <c r="B1470" s="572" t="s">
        <v>657</v>
      </c>
      <c r="C1470" s="209"/>
      <c r="D1470" s="210"/>
      <c r="E1470" s="210"/>
      <c r="F1470" s="571"/>
    </row>
    <row r="1471" spans="1:10" ht="16.5" thickBot="1" x14ac:dyDescent="0.3">
      <c r="A1471" s="186"/>
      <c r="B1471" s="572" t="s">
        <v>641</v>
      </c>
      <c r="C1471" s="209"/>
      <c r="D1471" s="210"/>
      <c r="E1471" s="210"/>
      <c r="F1471" s="571"/>
    </row>
    <row r="1472" spans="1:10" ht="16.5" thickBot="1" x14ac:dyDescent="0.3">
      <c r="A1472" s="186"/>
      <c r="B1472" s="572" t="s">
        <v>640</v>
      </c>
      <c r="C1472" s="209"/>
      <c r="D1472" s="210"/>
      <c r="E1472" s="210"/>
      <c r="F1472" s="571"/>
    </row>
    <row r="1473" spans="1:10" ht="18.75" customHeight="1" thickBot="1" x14ac:dyDescent="0.3">
      <c r="A1473" s="186"/>
      <c r="B1473" s="590" t="s">
        <v>1587</v>
      </c>
      <c r="C1473" s="209">
        <f>C1463+C1468</f>
        <v>130000</v>
      </c>
      <c r="D1473" s="209">
        <f>D1463+D1468</f>
        <v>80000</v>
      </c>
      <c r="E1473" s="209">
        <f>E1463+E1468</f>
        <v>40000</v>
      </c>
      <c r="F1473" s="577">
        <f>F1463+F1468</f>
        <v>0</v>
      </c>
    </row>
    <row r="1474" spans="1:10" ht="0.75" customHeight="1" thickBot="1" x14ac:dyDescent="0.3">
      <c r="A1474" s="186"/>
      <c r="B1474" s="589" t="s">
        <v>1586</v>
      </c>
      <c r="C1474" s="638" t="s">
        <v>1585</v>
      </c>
      <c r="D1474" s="219" t="s">
        <v>668</v>
      </c>
      <c r="E1474" s="1984" t="s">
        <v>1517</v>
      </c>
      <c r="F1474" s="2025"/>
    </row>
    <row r="1475" spans="1:10" ht="28.5" hidden="1" customHeight="1" thickBot="1" x14ac:dyDescent="0.3">
      <c r="A1475" s="186"/>
      <c r="B1475" s="585" t="s">
        <v>666</v>
      </c>
      <c r="C1475" s="1958" t="s">
        <v>1585</v>
      </c>
      <c r="D1475" s="1960"/>
      <c r="E1475" s="1960"/>
      <c r="F1475" s="2021"/>
    </row>
    <row r="1476" spans="1:10" ht="16.5" hidden="1" thickBot="1" x14ac:dyDescent="0.3">
      <c r="A1476" s="186"/>
      <c r="B1476" s="585" t="s">
        <v>50</v>
      </c>
      <c r="C1476" s="1962" t="s">
        <v>1495</v>
      </c>
      <c r="D1476" s="1963"/>
      <c r="E1476" s="1963"/>
      <c r="F1476" s="2019"/>
    </row>
    <row r="1477" spans="1:10" ht="12.75" hidden="1" customHeight="1" thickBot="1" x14ac:dyDescent="0.3">
      <c r="A1477" s="186"/>
      <c r="B1477" s="2014"/>
      <c r="C1477" s="213">
        <v>2024</v>
      </c>
      <c r="D1477" s="213">
        <v>2025</v>
      </c>
      <c r="E1477" s="213">
        <v>2026</v>
      </c>
      <c r="F1477" s="583">
        <v>2027</v>
      </c>
    </row>
    <row r="1478" spans="1:10" ht="24.75" hidden="1" customHeight="1" thickBot="1" x14ac:dyDescent="0.3">
      <c r="A1478" s="186"/>
      <c r="B1478" s="2015"/>
      <c r="C1478" s="211" t="s">
        <v>17</v>
      </c>
      <c r="D1478" s="211" t="s">
        <v>18</v>
      </c>
      <c r="E1478" s="211" t="s">
        <v>18</v>
      </c>
      <c r="F1478" s="582" t="s">
        <v>18</v>
      </c>
    </row>
    <row r="1479" spans="1:10" ht="16.5" hidden="1" thickBot="1" x14ac:dyDescent="0.3">
      <c r="A1479" s="186"/>
      <c r="B1479" s="585" t="s">
        <v>52</v>
      </c>
      <c r="C1479" s="215">
        <v>1</v>
      </c>
      <c r="D1479" s="212">
        <v>1</v>
      </c>
      <c r="E1479" s="212">
        <v>1</v>
      </c>
      <c r="F1479" s="598">
        <v>1</v>
      </c>
    </row>
    <row r="1480" spans="1:10" ht="16.5" hidden="1" thickBot="1" x14ac:dyDescent="0.3">
      <c r="A1480" s="186"/>
      <c r="B1480" s="585" t="s">
        <v>664</v>
      </c>
      <c r="C1480" s="537">
        <f>C1498</f>
        <v>0</v>
      </c>
      <c r="D1480" s="537">
        <f>D1498</f>
        <v>0</v>
      </c>
      <c r="E1480" s="537">
        <f>E1498</f>
        <v>0</v>
      </c>
      <c r="F1480" s="586">
        <f>F1498</f>
        <v>0</v>
      </c>
    </row>
    <row r="1481" spans="1:10" ht="12" hidden="1" customHeight="1" thickBot="1" x14ac:dyDescent="0.3">
      <c r="A1481" s="186"/>
      <c r="B1481" s="585" t="s">
        <v>663</v>
      </c>
      <c r="C1481" s="537">
        <f>C1480/C1479</f>
        <v>0</v>
      </c>
      <c r="D1481" s="537">
        <f>D1480/D1479</f>
        <v>0</v>
      </c>
      <c r="E1481" s="537">
        <f>E1480/E1479</f>
        <v>0</v>
      </c>
      <c r="F1481" s="586">
        <f>F1480/F1479</f>
        <v>0</v>
      </c>
    </row>
    <row r="1482" spans="1:10" ht="16.5" hidden="1" thickBot="1" x14ac:dyDescent="0.3">
      <c r="A1482" s="186"/>
      <c r="B1482" s="585" t="s">
        <v>662</v>
      </c>
      <c r="C1482" s="212" t="s">
        <v>688</v>
      </c>
      <c r="D1482" s="214">
        <f t="shared" ref="D1482:F1484" si="50">D1479/C1479-1</f>
        <v>0</v>
      </c>
      <c r="E1482" s="214">
        <f t="shared" si="50"/>
        <v>0</v>
      </c>
      <c r="F1482" s="584">
        <f t="shared" si="50"/>
        <v>0</v>
      </c>
      <c r="G1482" s="562"/>
      <c r="H1482" s="562"/>
      <c r="I1482" s="562"/>
      <c r="J1482" s="562"/>
    </row>
    <row r="1483" spans="1:10" ht="16.5" hidden="1" thickBot="1" x14ac:dyDescent="0.3">
      <c r="A1483" s="186"/>
      <c r="B1483" s="585" t="s">
        <v>661</v>
      </c>
      <c r="C1483" s="212" t="s">
        <v>688</v>
      </c>
      <c r="D1483" s="214" t="e">
        <f t="shared" si="50"/>
        <v>#DIV/0!</v>
      </c>
      <c r="E1483" s="214" t="e">
        <f t="shared" si="50"/>
        <v>#DIV/0!</v>
      </c>
      <c r="F1483" s="584" t="e">
        <f t="shared" si="50"/>
        <v>#DIV/0!</v>
      </c>
    </row>
    <row r="1484" spans="1:10" ht="16.5" hidden="1" thickBot="1" x14ac:dyDescent="0.3">
      <c r="A1484" s="186"/>
      <c r="B1484" s="585" t="s">
        <v>68</v>
      </c>
      <c r="C1484" s="212" t="s">
        <v>688</v>
      </c>
      <c r="D1484" s="214" t="e">
        <f t="shared" si="50"/>
        <v>#DIV/0!</v>
      </c>
      <c r="E1484" s="214" t="e">
        <f t="shared" si="50"/>
        <v>#DIV/0!</v>
      </c>
      <c r="F1484" s="584" t="e">
        <f t="shared" si="50"/>
        <v>#DIV/0!</v>
      </c>
    </row>
    <row r="1485" spans="1:10" ht="16.5" hidden="1" thickBot="1" x14ac:dyDescent="0.3">
      <c r="A1485" s="186"/>
      <c r="B1485" s="2022" t="s">
        <v>1584</v>
      </c>
      <c r="C1485" s="1966"/>
      <c r="D1485" s="1966"/>
      <c r="E1485" s="1966"/>
      <c r="F1485" s="2023"/>
    </row>
    <row r="1486" spans="1:10" ht="12.75" hidden="1" customHeight="1" thickBot="1" x14ac:dyDescent="0.3">
      <c r="A1486" s="186"/>
      <c r="B1486" s="2014"/>
      <c r="C1486" s="213">
        <v>2024</v>
      </c>
      <c r="D1486" s="213">
        <v>2025</v>
      </c>
      <c r="E1486" s="213">
        <v>2026</v>
      </c>
      <c r="F1486" s="583">
        <v>2027</v>
      </c>
    </row>
    <row r="1487" spans="1:10" ht="18.75" hidden="1" customHeight="1" thickBot="1" x14ac:dyDescent="0.3">
      <c r="A1487" s="186"/>
      <c r="B1487" s="2015"/>
      <c r="C1487" s="211" t="s">
        <v>17</v>
      </c>
      <c r="D1487" s="211" t="s">
        <v>18</v>
      </c>
      <c r="E1487" s="211" t="s">
        <v>18</v>
      </c>
      <c r="F1487" s="582" t="s">
        <v>18</v>
      </c>
    </row>
    <row r="1488" spans="1:10" ht="16.5" hidden="1" thickBot="1" x14ac:dyDescent="0.3">
      <c r="A1488" s="186"/>
      <c r="B1488" s="576" t="s">
        <v>679</v>
      </c>
      <c r="C1488" s="210">
        <f>C1489+C1490+C1491+C1492</f>
        <v>0</v>
      </c>
      <c r="D1488" s="210">
        <f>D1489+D1490+D1491+D1492</f>
        <v>0</v>
      </c>
      <c r="E1488" s="210">
        <f>E1489+E1490+E1491+E1492</f>
        <v>0</v>
      </c>
      <c r="F1488" s="571">
        <f>F1489+F1490+F1491+F1492</f>
        <v>0</v>
      </c>
    </row>
    <row r="1489" spans="1:10" ht="16.5" hidden="1" thickBot="1" x14ac:dyDescent="0.3">
      <c r="A1489" s="186"/>
      <c r="B1489" s="572" t="s">
        <v>643</v>
      </c>
      <c r="C1489" s="210"/>
      <c r="D1489" s="210"/>
      <c r="E1489" s="210"/>
      <c r="F1489" s="571"/>
    </row>
    <row r="1490" spans="1:10" ht="16.5" hidden="1" thickBot="1" x14ac:dyDescent="0.3">
      <c r="A1490" s="186"/>
      <c r="B1490" s="572" t="s">
        <v>657</v>
      </c>
      <c r="C1490" s="210"/>
      <c r="D1490" s="210"/>
      <c r="E1490" s="210"/>
      <c r="F1490" s="571"/>
    </row>
    <row r="1491" spans="1:10" ht="16.5" hidden="1" thickBot="1" x14ac:dyDescent="0.3">
      <c r="A1491" s="186"/>
      <c r="B1491" s="572" t="s">
        <v>641</v>
      </c>
      <c r="C1491" s="210"/>
      <c r="D1491" s="210"/>
      <c r="E1491" s="210"/>
      <c r="F1491" s="571"/>
    </row>
    <row r="1492" spans="1:10" ht="16.5" hidden="1" thickBot="1" x14ac:dyDescent="0.3">
      <c r="A1492" s="186"/>
      <c r="B1492" s="572" t="s">
        <v>640</v>
      </c>
      <c r="C1492" s="210"/>
      <c r="D1492" s="210"/>
      <c r="E1492" s="210"/>
      <c r="F1492" s="571"/>
    </row>
    <row r="1493" spans="1:10" ht="16.5" hidden="1" thickBot="1" x14ac:dyDescent="0.3">
      <c r="A1493" s="186"/>
      <c r="B1493" s="576" t="s">
        <v>678</v>
      </c>
      <c r="C1493" s="209">
        <f>C1494+C1495+C1496+C1497</f>
        <v>0</v>
      </c>
      <c r="D1493" s="209">
        <f>D1494+D1495+D1496+D1497</f>
        <v>0</v>
      </c>
      <c r="E1493" s="209">
        <f>E1494+E1495+E1496+E1497</f>
        <v>0</v>
      </c>
      <c r="F1493" s="577"/>
    </row>
    <row r="1494" spans="1:10" ht="16.5" hidden="1" thickBot="1" x14ac:dyDescent="0.3">
      <c r="A1494" s="186"/>
      <c r="B1494" s="572" t="s">
        <v>643</v>
      </c>
      <c r="C1494" s="209"/>
      <c r="D1494" s="210"/>
      <c r="E1494" s="210"/>
      <c r="F1494" s="571"/>
      <c r="G1494" s="593"/>
      <c r="H1494" s="593"/>
      <c r="J1494" s="562"/>
    </row>
    <row r="1495" spans="1:10" ht="16.5" hidden="1" thickBot="1" x14ac:dyDescent="0.3">
      <c r="A1495" s="186"/>
      <c r="B1495" s="572" t="s">
        <v>657</v>
      </c>
      <c r="C1495" s="209"/>
      <c r="D1495" s="210"/>
      <c r="E1495" s="210"/>
      <c r="F1495" s="571"/>
    </row>
    <row r="1496" spans="1:10" ht="16.5" hidden="1" thickBot="1" x14ac:dyDescent="0.3">
      <c r="A1496" s="186"/>
      <c r="B1496" s="572" t="s">
        <v>641</v>
      </c>
      <c r="C1496" s="209"/>
      <c r="D1496" s="210"/>
      <c r="E1496" s="210"/>
      <c r="F1496" s="571"/>
    </row>
    <row r="1497" spans="1:10" ht="16.5" hidden="1" thickBot="1" x14ac:dyDescent="0.3">
      <c r="A1497" s="186"/>
      <c r="B1497" s="572" t="s">
        <v>640</v>
      </c>
      <c r="C1497" s="209"/>
      <c r="D1497" s="210"/>
      <c r="E1497" s="210"/>
      <c r="F1497" s="571"/>
    </row>
    <row r="1498" spans="1:10" ht="16.5" hidden="1" thickBot="1" x14ac:dyDescent="0.3">
      <c r="A1498" s="186"/>
      <c r="B1498" s="590" t="s">
        <v>1583</v>
      </c>
      <c r="C1498" s="209">
        <f>C1488+C1493</f>
        <v>0</v>
      </c>
      <c r="D1498" s="209">
        <f>D1488+D1493</f>
        <v>0</v>
      </c>
      <c r="E1498" s="209">
        <f>E1488+E1493</f>
        <v>0</v>
      </c>
      <c r="F1498" s="577">
        <f>F1488+F1493</f>
        <v>0</v>
      </c>
    </row>
    <row r="1499" spans="1:10" ht="48" thickBot="1" x14ac:dyDescent="0.3">
      <c r="A1499" s="186"/>
      <c r="B1499" s="589" t="s">
        <v>1582</v>
      </c>
      <c r="C1499" s="624" t="s">
        <v>1580</v>
      </c>
      <c r="D1499" s="219" t="s">
        <v>668</v>
      </c>
      <c r="E1499" s="1984" t="s">
        <v>1581</v>
      </c>
      <c r="F1499" s="2025"/>
    </row>
    <row r="1500" spans="1:10" ht="28.5" customHeight="1" thickBot="1" x14ac:dyDescent="0.3">
      <c r="A1500" s="186"/>
      <c r="B1500" s="585" t="s">
        <v>666</v>
      </c>
      <c r="C1500" s="1958" t="s">
        <v>1580</v>
      </c>
      <c r="D1500" s="1960"/>
      <c r="E1500" s="1960"/>
      <c r="F1500" s="2021"/>
    </row>
    <row r="1501" spans="1:10" ht="16.5" thickBot="1" x14ac:dyDescent="0.3">
      <c r="A1501" s="186"/>
      <c r="B1501" s="585" t="s">
        <v>50</v>
      </c>
      <c r="C1501" s="1962" t="s">
        <v>1495</v>
      </c>
      <c r="D1501" s="1963"/>
      <c r="E1501" s="1963"/>
      <c r="F1501" s="2019"/>
    </row>
    <row r="1502" spans="1:10" ht="12.75" customHeight="1" x14ac:dyDescent="0.25">
      <c r="A1502" s="186"/>
      <c r="B1502" s="2014"/>
      <c r="C1502" s="597">
        <v>2026</v>
      </c>
      <c r="D1502" s="597">
        <v>2027</v>
      </c>
      <c r="E1502" s="597">
        <v>2028</v>
      </c>
      <c r="F1502" s="596">
        <v>2029</v>
      </c>
    </row>
    <row r="1503" spans="1:10" ht="14.25" customHeight="1" thickBot="1" x14ac:dyDescent="0.3">
      <c r="A1503" s="186"/>
      <c r="B1503" s="2015"/>
      <c r="C1503" s="595" t="s">
        <v>17</v>
      </c>
      <c r="D1503" s="595" t="s">
        <v>18</v>
      </c>
      <c r="E1503" s="595" t="s">
        <v>18</v>
      </c>
      <c r="F1503" s="594" t="s">
        <v>18</v>
      </c>
    </row>
    <row r="1504" spans="1:10" ht="16.5" thickBot="1" x14ac:dyDescent="0.3">
      <c r="A1504" s="186"/>
      <c r="B1504" s="585" t="s">
        <v>52</v>
      </c>
      <c r="C1504" s="215">
        <v>1</v>
      </c>
      <c r="D1504" s="212">
        <v>1</v>
      </c>
      <c r="E1504" s="212">
        <v>1</v>
      </c>
      <c r="F1504" s="591">
        <v>1</v>
      </c>
    </row>
    <row r="1505" spans="1:10" ht="16.5" thickBot="1" x14ac:dyDescent="0.3">
      <c r="A1505" s="186"/>
      <c r="B1505" s="585" t="s">
        <v>664</v>
      </c>
      <c r="C1505" s="537">
        <f>C1523</f>
        <v>62489</v>
      </c>
      <c r="D1505" s="537">
        <f>D1523</f>
        <v>145164</v>
      </c>
      <c r="E1505" s="537">
        <f>E1523</f>
        <v>0</v>
      </c>
      <c r="F1505" s="586">
        <f>F1523</f>
        <v>0</v>
      </c>
    </row>
    <row r="1506" spans="1:10" ht="16.5" thickBot="1" x14ac:dyDescent="0.3">
      <c r="A1506" s="186"/>
      <c r="B1506" s="585" t="s">
        <v>663</v>
      </c>
      <c r="C1506" s="537">
        <f>C1505/C1504</f>
        <v>62489</v>
      </c>
      <c r="D1506" s="537">
        <f>D1505/D1504</f>
        <v>145164</v>
      </c>
      <c r="E1506" s="537">
        <f>E1505/E1504</f>
        <v>0</v>
      </c>
      <c r="F1506" s="586">
        <f>F1505/F1504</f>
        <v>0</v>
      </c>
    </row>
    <row r="1507" spans="1:10" ht="16.5" thickBot="1" x14ac:dyDescent="0.3">
      <c r="A1507" s="186"/>
      <c r="B1507" s="585" t="s">
        <v>662</v>
      </c>
      <c r="C1507" s="212" t="s">
        <v>688</v>
      </c>
      <c r="D1507" s="214">
        <f>D1504/C1504-1</f>
        <v>0</v>
      </c>
      <c r="E1507" s="214">
        <f>E1504/D1504-1</f>
        <v>0</v>
      </c>
      <c r="F1507" s="584">
        <f>F1504/E1504-1</f>
        <v>0</v>
      </c>
      <c r="G1507" s="562"/>
      <c r="H1507" s="562"/>
      <c r="I1507" s="562"/>
      <c r="J1507" s="562"/>
    </row>
    <row r="1508" spans="1:10" ht="16.5" thickBot="1" x14ac:dyDescent="0.3">
      <c r="A1508" s="186"/>
      <c r="B1508" s="585" t="s">
        <v>661</v>
      </c>
      <c r="C1508" s="212" t="s">
        <v>688</v>
      </c>
      <c r="D1508" s="214">
        <f>D1505/C1505-1</f>
        <v>1.3230328537822658</v>
      </c>
      <c r="E1508" s="214">
        <f>E1505/D1505-1</f>
        <v>-1</v>
      </c>
      <c r="F1508" s="584">
        <v>0</v>
      </c>
    </row>
    <row r="1509" spans="1:10" ht="16.5" thickBot="1" x14ac:dyDescent="0.3">
      <c r="A1509" s="186"/>
      <c r="B1509" s="585" t="s">
        <v>68</v>
      </c>
      <c r="C1509" s="212" t="s">
        <v>688</v>
      </c>
      <c r="D1509" s="214">
        <f>D1506/C1506-1</f>
        <v>1.3230328537822658</v>
      </c>
      <c r="E1509" s="214">
        <f>E1506/D1506-1</f>
        <v>-1</v>
      </c>
      <c r="F1509" s="584">
        <v>0</v>
      </c>
    </row>
    <row r="1510" spans="1:10" ht="16.5" thickBot="1" x14ac:dyDescent="0.3">
      <c r="A1510" s="186"/>
      <c r="B1510" s="2022" t="s">
        <v>1579</v>
      </c>
      <c r="C1510" s="1966"/>
      <c r="D1510" s="1966"/>
      <c r="E1510" s="1966"/>
      <c r="F1510" s="2023"/>
    </row>
    <row r="1511" spans="1:10" ht="12.75" customHeight="1" x14ac:dyDescent="0.25">
      <c r="A1511" s="186"/>
      <c r="B1511" s="2014"/>
      <c r="C1511" s="597">
        <v>2026</v>
      </c>
      <c r="D1511" s="597">
        <v>2027</v>
      </c>
      <c r="E1511" s="597">
        <v>2028</v>
      </c>
      <c r="F1511" s="596">
        <v>2029</v>
      </c>
    </row>
    <row r="1512" spans="1:10" ht="18" customHeight="1" thickBot="1" x14ac:dyDescent="0.3">
      <c r="A1512" s="186"/>
      <c r="B1512" s="2015"/>
      <c r="C1512" s="595" t="s">
        <v>17</v>
      </c>
      <c r="D1512" s="595" t="s">
        <v>18</v>
      </c>
      <c r="E1512" s="595" t="s">
        <v>18</v>
      </c>
      <c r="F1512" s="594" t="s">
        <v>18</v>
      </c>
    </row>
    <row r="1513" spans="1:10" ht="16.5" thickBot="1" x14ac:dyDescent="0.3">
      <c r="A1513" s="186"/>
      <c r="B1513" s="576" t="s">
        <v>679</v>
      </c>
      <c r="C1513" s="210">
        <f>C1514+C1515+C1516+C1517</f>
        <v>0</v>
      </c>
      <c r="D1513" s="210">
        <f>D1514+D1515+D1516+D1517</f>
        <v>0</v>
      </c>
      <c r="E1513" s="210">
        <f>E1514+E1515+E1516+E1517</f>
        <v>0</v>
      </c>
      <c r="F1513" s="571">
        <f>F1514+F1515+F1516+F1517</f>
        <v>0</v>
      </c>
    </row>
    <row r="1514" spans="1:10" ht="16.5" thickBot="1" x14ac:dyDescent="0.3">
      <c r="A1514" s="186"/>
      <c r="B1514" s="572" t="s">
        <v>643</v>
      </c>
      <c r="C1514" s="210"/>
      <c r="D1514" s="210"/>
      <c r="E1514" s="210"/>
      <c r="F1514" s="571"/>
    </row>
    <row r="1515" spans="1:10" ht="16.5" thickBot="1" x14ac:dyDescent="0.3">
      <c r="A1515" s="186"/>
      <c r="B1515" s="572" t="s">
        <v>657</v>
      </c>
      <c r="C1515" s="210"/>
      <c r="D1515" s="210"/>
      <c r="E1515" s="210"/>
      <c r="F1515" s="571"/>
    </row>
    <row r="1516" spans="1:10" ht="16.5" thickBot="1" x14ac:dyDescent="0.3">
      <c r="A1516" s="186"/>
      <c r="B1516" s="572" t="s">
        <v>641</v>
      </c>
      <c r="C1516" s="210"/>
      <c r="D1516" s="210"/>
      <c r="E1516" s="210"/>
      <c r="F1516" s="571"/>
    </row>
    <row r="1517" spans="1:10" ht="16.5" thickBot="1" x14ac:dyDescent="0.3">
      <c r="A1517" s="186"/>
      <c r="B1517" s="572" t="s">
        <v>640</v>
      </c>
      <c r="C1517" s="210"/>
      <c r="D1517" s="210"/>
      <c r="E1517" s="210"/>
      <c r="F1517" s="571"/>
    </row>
    <row r="1518" spans="1:10" ht="16.5" thickBot="1" x14ac:dyDescent="0.3">
      <c r="A1518" s="186"/>
      <c r="B1518" s="576" t="s">
        <v>678</v>
      </c>
      <c r="C1518" s="221">
        <f>C1519+C1520+C1521+C1522</f>
        <v>62489</v>
      </c>
      <c r="D1518" s="221">
        <f>D1519+D1520+D1521+D1522</f>
        <v>145164</v>
      </c>
      <c r="E1518" s="221">
        <f>E1519+E1520+E1521+E1522</f>
        <v>0</v>
      </c>
      <c r="F1518" s="209">
        <f>F1519+F1520+F1521+F1522</f>
        <v>0</v>
      </c>
      <c r="G1518" s="637"/>
    </row>
    <row r="1519" spans="1:10" ht="16.5" thickBot="1" x14ac:dyDescent="0.3">
      <c r="A1519" s="186"/>
      <c r="B1519" s="572" t="s">
        <v>643</v>
      </c>
      <c r="C1519" s="627">
        <v>62489</v>
      </c>
      <c r="D1519" s="627">
        <v>145164</v>
      </c>
      <c r="E1519" s="627"/>
      <c r="F1519" s="571"/>
      <c r="G1519" s="593"/>
      <c r="J1519" s="562"/>
    </row>
    <row r="1520" spans="1:10" ht="16.5" thickBot="1" x14ac:dyDescent="0.3">
      <c r="A1520" s="186"/>
      <c r="B1520" s="572" t="s">
        <v>657</v>
      </c>
      <c r="C1520" s="209"/>
      <c r="D1520" s="210"/>
      <c r="E1520" s="210"/>
      <c r="F1520" s="571"/>
    </row>
    <row r="1521" spans="1:10" ht="16.5" thickBot="1" x14ac:dyDescent="0.3">
      <c r="A1521" s="186"/>
      <c r="B1521" s="572" t="s">
        <v>641</v>
      </c>
      <c r="C1521" s="209"/>
      <c r="D1521" s="210"/>
      <c r="E1521" s="210"/>
      <c r="F1521" s="571"/>
    </row>
    <row r="1522" spans="1:10" ht="16.5" thickBot="1" x14ac:dyDescent="0.3">
      <c r="A1522" s="186"/>
      <c r="B1522" s="572" t="s">
        <v>640</v>
      </c>
      <c r="C1522" s="209"/>
      <c r="D1522" s="210"/>
      <c r="E1522" s="210"/>
      <c r="F1522" s="571"/>
    </row>
    <row r="1523" spans="1:10" ht="16.5" thickBot="1" x14ac:dyDescent="0.3">
      <c r="A1523" s="186"/>
      <c r="B1523" s="590" t="s">
        <v>1578</v>
      </c>
      <c r="C1523" s="209">
        <f>C1513+C1518</f>
        <v>62489</v>
      </c>
      <c r="D1523" s="209">
        <f>D1513+D1518</f>
        <v>145164</v>
      </c>
      <c r="E1523" s="209">
        <f>E1513+E1518</f>
        <v>0</v>
      </c>
      <c r="F1523" s="577">
        <f>F1513+F1518</f>
        <v>0</v>
      </c>
    </row>
    <row r="1524" spans="1:10" ht="69.75" customHeight="1" thickBot="1" x14ac:dyDescent="0.3">
      <c r="A1524" s="186"/>
      <c r="B1524" s="589" t="s">
        <v>1577</v>
      </c>
      <c r="C1524" s="636" t="s">
        <v>1575</v>
      </c>
      <c r="D1524" s="219" t="s">
        <v>668</v>
      </c>
      <c r="E1524" s="218"/>
      <c r="F1524" s="635" t="s">
        <v>1576</v>
      </c>
    </row>
    <row r="1525" spans="1:10" ht="31.5" customHeight="1" thickBot="1" x14ac:dyDescent="0.3">
      <c r="A1525" s="186"/>
      <c r="B1525" s="585" t="s">
        <v>666</v>
      </c>
      <c r="C1525" s="1958" t="s">
        <v>1575</v>
      </c>
      <c r="D1525" s="1960"/>
      <c r="E1525" s="1960"/>
      <c r="F1525" s="2021"/>
    </row>
    <row r="1526" spans="1:10" ht="16.5" thickBot="1" x14ac:dyDescent="0.3">
      <c r="A1526" s="186"/>
      <c r="B1526" s="585" t="s">
        <v>50</v>
      </c>
      <c r="C1526" s="1962" t="s">
        <v>1574</v>
      </c>
      <c r="D1526" s="1963"/>
      <c r="E1526" s="1963"/>
      <c r="F1526" s="2019"/>
    </row>
    <row r="1527" spans="1:10" ht="15.75" customHeight="1" x14ac:dyDescent="0.25">
      <c r="A1527" s="186"/>
      <c r="B1527" s="2014"/>
      <c r="C1527" s="597">
        <v>2026</v>
      </c>
      <c r="D1527" s="597">
        <v>2027</v>
      </c>
      <c r="E1527" s="597">
        <v>2028</v>
      </c>
      <c r="F1527" s="596">
        <v>2029</v>
      </c>
    </row>
    <row r="1528" spans="1:10" ht="19.5" customHeight="1" thickBot="1" x14ac:dyDescent="0.3">
      <c r="A1528" s="186"/>
      <c r="B1528" s="2015"/>
      <c r="C1528" s="595" t="s">
        <v>17</v>
      </c>
      <c r="D1528" s="595" t="s">
        <v>18</v>
      </c>
      <c r="E1528" s="595" t="s">
        <v>18</v>
      </c>
      <c r="F1528" s="594" t="s">
        <v>18</v>
      </c>
    </row>
    <row r="1529" spans="1:10" ht="16.5" thickBot="1" x14ac:dyDescent="0.3">
      <c r="A1529" s="186"/>
      <c r="B1529" s="585" t="s">
        <v>52</v>
      </c>
      <c r="C1529" s="215">
        <v>1</v>
      </c>
      <c r="D1529" s="212">
        <v>1</v>
      </c>
      <c r="E1529" s="212">
        <v>1</v>
      </c>
      <c r="F1529" s="591">
        <v>1</v>
      </c>
    </row>
    <row r="1530" spans="1:10" ht="16.5" thickBot="1" x14ac:dyDescent="0.3">
      <c r="A1530" s="186"/>
      <c r="B1530" s="585" t="s">
        <v>664</v>
      </c>
      <c r="C1530" s="537">
        <f>C1548</f>
        <v>110000</v>
      </c>
      <c r="D1530" s="537">
        <f>D1548</f>
        <v>136324</v>
      </c>
      <c r="E1530" s="537">
        <f>E1548</f>
        <v>0</v>
      </c>
      <c r="F1530" s="586">
        <f>F1548</f>
        <v>0</v>
      </c>
    </row>
    <row r="1531" spans="1:10" ht="16.5" thickBot="1" x14ac:dyDescent="0.3">
      <c r="A1531" s="186"/>
      <c r="B1531" s="585" t="s">
        <v>663</v>
      </c>
      <c r="C1531" s="537">
        <f>C1530/C1529</f>
        <v>110000</v>
      </c>
      <c r="D1531" s="537">
        <f>D1530/D1529</f>
        <v>136324</v>
      </c>
      <c r="E1531" s="537">
        <f>E1530/E1529</f>
        <v>0</v>
      </c>
      <c r="F1531" s="537">
        <f>F1530/F1529</f>
        <v>0</v>
      </c>
    </row>
    <row r="1532" spans="1:10" ht="16.5" thickBot="1" x14ac:dyDescent="0.3">
      <c r="A1532" s="186"/>
      <c r="B1532" s="585" t="s">
        <v>662</v>
      </c>
      <c r="C1532" s="212" t="s">
        <v>688</v>
      </c>
      <c r="D1532" s="214">
        <f>D1529/C1529-1</f>
        <v>0</v>
      </c>
      <c r="E1532" s="214">
        <f>E1529/D1529-1</f>
        <v>0</v>
      </c>
      <c r="F1532" s="584">
        <f>F1529/E1529-1</f>
        <v>0</v>
      </c>
      <c r="G1532" s="562"/>
      <c r="H1532" s="562"/>
      <c r="I1532" s="562"/>
      <c r="J1532" s="562"/>
    </row>
    <row r="1533" spans="1:10" ht="16.5" thickBot="1" x14ac:dyDescent="0.3">
      <c r="A1533" s="186"/>
      <c r="B1533" s="585" t="s">
        <v>661</v>
      </c>
      <c r="C1533" s="212" t="s">
        <v>688</v>
      </c>
      <c r="D1533" s="214">
        <f>D1530/C1530-1</f>
        <v>0.23930909090909092</v>
      </c>
      <c r="E1533" s="214">
        <f>E1530/D1530-1</f>
        <v>-1</v>
      </c>
      <c r="F1533" s="584">
        <v>0</v>
      </c>
    </row>
    <row r="1534" spans="1:10" ht="16.5" thickBot="1" x14ac:dyDescent="0.3">
      <c r="A1534" s="186"/>
      <c r="B1534" s="585" t="s">
        <v>68</v>
      </c>
      <c r="C1534" s="212" t="s">
        <v>688</v>
      </c>
      <c r="D1534" s="214">
        <f>D1531/C1531-1</f>
        <v>0.23930909090909092</v>
      </c>
      <c r="E1534" s="214">
        <f>E1531/D1531-1</f>
        <v>-1</v>
      </c>
      <c r="F1534" s="584">
        <v>0</v>
      </c>
    </row>
    <row r="1535" spans="1:10" ht="16.5" thickBot="1" x14ac:dyDescent="0.3">
      <c r="A1535" s="186"/>
      <c r="B1535" s="2022" t="s">
        <v>1573</v>
      </c>
      <c r="C1535" s="1966"/>
      <c r="D1535" s="1966"/>
      <c r="E1535" s="1966"/>
      <c r="F1535" s="2023"/>
    </row>
    <row r="1536" spans="1:10" ht="12.75" customHeight="1" x14ac:dyDescent="0.25">
      <c r="A1536" s="186"/>
      <c r="B1536" s="2014"/>
      <c r="C1536" s="597">
        <v>2026</v>
      </c>
      <c r="D1536" s="597">
        <v>2027</v>
      </c>
      <c r="E1536" s="597">
        <v>2028</v>
      </c>
      <c r="F1536" s="596">
        <v>2029</v>
      </c>
    </row>
    <row r="1537" spans="1:10" ht="15" customHeight="1" thickBot="1" x14ac:dyDescent="0.3">
      <c r="A1537" s="186"/>
      <c r="B1537" s="2015"/>
      <c r="C1537" s="595" t="s">
        <v>17</v>
      </c>
      <c r="D1537" s="595" t="s">
        <v>18</v>
      </c>
      <c r="E1537" s="595" t="s">
        <v>18</v>
      </c>
      <c r="F1537" s="594" t="s">
        <v>18</v>
      </c>
    </row>
    <row r="1538" spans="1:10" ht="16.5" thickBot="1" x14ac:dyDescent="0.3">
      <c r="A1538" s="186"/>
      <c r="B1538" s="576" t="s">
        <v>679</v>
      </c>
      <c r="C1538" s="210">
        <f>C1539+C1540+C1541+C1542</f>
        <v>0</v>
      </c>
      <c r="D1538" s="210">
        <f>D1539+D1540+D1541+D1542</f>
        <v>0</v>
      </c>
      <c r="E1538" s="210">
        <f>E1539+E1540+E1541+E1542</f>
        <v>0</v>
      </c>
      <c r="F1538" s="571">
        <f>F1539+F1540+F1541+F1542</f>
        <v>0</v>
      </c>
    </row>
    <row r="1539" spans="1:10" ht="16.5" thickBot="1" x14ac:dyDescent="0.3">
      <c r="A1539" s="186"/>
      <c r="B1539" s="572" t="s">
        <v>643</v>
      </c>
      <c r="C1539" s="210"/>
      <c r="D1539" s="210"/>
      <c r="E1539" s="210"/>
      <c r="F1539" s="571"/>
    </row>
    <row r="1540" spans="1:10" ht="16.5" thickBot="1" x14ac:dyDescent="0.3">
      <c r="A1540" s="186"/>
      <c r="B1540" s="572" t="s">
        <v>657</v>
      </c>
      <c r="C1540" s="210"/>
      <c r="D1540" s="210"/>
      <c r="E1540" s="210"/>
      <c r="F1540" s="571"/>
    </row>
    <row r="1541" spans="1:10" ht="16.5" thickBot="1" x14ac:dyDescent="0.3">
      <c r="A1541" s="186"/>
      <c r="B1541" s="572" t="s">
        <v>641</v>
      </c>
      <c r="C1541" s="210"/>
      <c r="D1541" s="210"/>
      <c r="E1541" s="210"/>
      <c r="F1541" s="571"/>
    </row>
    <row r="1542" spans="1:10" ht="16.5" thickBot="1" x14ac:dyDescent="0.3">
      <c r="A1542" s="186"/>
      <c r="B1542" s="572" t="s">
        <v>640</v>
      </c>
      <c r="C1542" s="210"/>
      <c r="D1542" s="210"/>
      <c r="E1542" s="210"/>
      <c r="F1542" s="571"/>
    </row>
    <row r="1543" spans="1:10" ht="16.5" thickBot="1" x14ac:dyDescent="0.3">
      <c r="A1543" s="186"/>
      <c r="B1543" s="576" t="s">
        <v>678</v>
      </c>
      <c r="C1543" s="209">
        <f>C1544+C1545+C1546+C1547</f>
        <v>110000</v>
      </c>
      <c r="D1543" s="209">
        <f>D1544+D1545+D1546+D1547</f>
        <v>136324</v>
      </c>
      <c r="E1543" s="209">
        <f>E1544+E1545+E1546+E1547</f>
        <v>0</v>
      </c>
      <c r="F1543" s="577">
        <f>F1544+F1545+F1546+F1547</f>
        <v>0</v>
      </c>
    </row>
    <row r="1544" spans="1:10" ht="16.5" thickBot="1" x14ac:dyDescent="0.3">
      <c r="A1544" s="186"/>
      <c r="B1544" s="572" t="s">
        <v>643</v>
      </c>
      <c r="C1544" s="210">
        <v>110000</v>
      </c>
      <c r="D1544" s="210">
        <v>136324</v>
      </c>
      <c r="E1544" s="210"/>
      <c r="F1544" s="571"/>
      <c r="J1544" s="562"/>
    </row>
    <row r="1545" spans="1:10" ht="16.5" thickBot="1" x14ac:dyDescent="0.3">
      <c r="A1545" s="186"/>
      <c r="B1545" s="572" t="s">
        <v>657</v>
      </c>
      <c r="C1545" s="209"/>
      <c r="D1545" s="210"/>
      <c r="E1545" s="210"/>
      <c r="F1545" s="571"/>
      <c r="G1545" s="562"/>
      <c r="H1545" s="562"/>
      <c r="J1545" s="562"/>
    </row>
    <row r="1546" spans="1:10" ht="16.5" thickBot="1" x14ac:dyDescent="0.3">
      <c r="A1546" s="186"/>
      <c r="B1546" s="572" t="s">
        <v>641</v>
      </c>
      <c r="C1546" s="209"/>
      <c r="D1546" s="210"/>
      <c r="E1546" s="210"/>
      <c r="F1546" s="571"/>
    </row>
    <row r="1547" spans="1:10" ht="16.5" thickBot="1" x14ac:dyDescent="0.3">
      <c r="A1547" s="186"/>
      <c r="B1547" s="572" t="s">
        <v>640</v>
      </c>
      <c r="C1547" s="209"/>
      <c r="D1547" s="210"/>
      <c r="E1547" s="210"/>
      <c r="F1547" s="571"/>
    </row>
    <row r="1548" spans="1:10" ht="16.5" thickBot="1" x14ac:dyDescent="0.3">
      <c r="A1548" s="186"/>
      <c r="B1548" s="590" t="s">
        <v>1572</v>
      </c>
      <c r="C1548" s="209">
        <f>C1538+C1543</f>
        <v>110000</v>
      </c>
      <c r="D1548" s="209">
        <f>D1538+D1543</f>
        <v>136324</v>
      </c>
      <c r="E1548" s="209">
        <f>E1538+E1543</f>
        <v>0</v>
      </c>
      <c r="F1548" s="577">
        <f>F1538+F1543</f>
        <v>0</v>
      </c>
    </row>
    <row r="1549" spans="1:10" ht="48" thickBot="1" x14ac:dyDescent="0.3">
      <c r="A1549" s="186"/>
      <c r="B1549" s="589" t="s">
        <v>1571</v>
      </c>
      <c r="C1549" s="624" t="s">
        <v>1569</v>
      </c>
      <c r="D1549" s="219" t="s">
        <v>668</v>
      </c>
      <c r="E1549" s="1984" t="s">
        <v>1570</v>
      </c>
      <c r="F1549" s="2025"/>
    </row>
    <row r="1550" spans="1:10" ht="16.5" thickBot="1" x14ac:dyDescent="0.3">
      <c r="A1550" s="186"/>
      <c r="B1550" s="585" t="s">
        <v>666</v>
      </c>
      <c r="C1550" s="1958" t="s">
        <v>1569</v>
      </c>
      <c r="D1550" s="1960"/>
      <c r="E1550" s="1960"/>
      <c r="F1550" s="2021"/>
    </row>
    <row r="1551" spans="1:10" ht="16.5" thickBot="1" x14ac:dyDescent="0.3">
      <c r="A1551" s="186"/>
      <c r="B1551" s="585" t="s">
        <v>50</v>
      </c>
      <c r="C1551" s="1962" t="s">
        <v>1495</v>
      </c>
      <c r="D1551" s="1963"/>
      <c r="E1551" s="1963"/>
      <c r="F1551" s="2019"/>
    </row>
    <row r="1552" spans="1:10" ht="15.75" x14ac:dyDescent="0.25">
      <c r="A1552" s="186"/>
      <c r="B1552" s="2014"/>
      <c r="C1552" s="597">
        <v>2026</v>
      </c>
      <c r="D1552" s="597">
        <v>2027</v>
      </c>
      <c r="E1552" s="597">
        <v>2028</v>
      </c>
      <c r="F1552" s="596">
        <v>2029</v>
      </c>
    </row>
    <row r="1553" spans="1:6" ht="16.5" thickBot="1" x14ac:dyDescent="0.3">
      <c r="A1553" s="186"/>
      <c r="B1553" s="2015"/>
      <c r="C1553" s="595" t="s">
        <v>17</v>
      </c>
      <c r="D1553" s="595" t="s">
        <v>18</v>
      </c>
      <c r="E1553" s="595" t="s">
        <v>18</v>
      </c>
      <c r="F1553" s="594" t="s">
        <v>18</v>
      </c>
    </row>
    <row r="1554" spans="1:6" ht="16.5" thickBot="1" x14ac:dyDescent="0.3">
      <c r="A1554" s="186"/>
      <c r="B1554" s="585" t="s">
        <v>52</v>
      </c>
      <c r="C1554" s="215">
        <v>1</v>
      </c>
      <c r="D1554" s="212">
        <v>1</v>
      </c>
      <c r="E1554" s="212">
        <v>1</v>
      </c>
      <c r="F1554" s="598">
        <v>1</v>
      </c>
    </row>
    <row r="1555" spans="1:6" ht="16.5" thickBot="1" x14ac:dyDescent="0.3">
      <c r="A1555" s="186"/>
      <c r="B1555" s="585" t="s">
        <v>664</v>
      </c>
      <c r="C1555" s="537">
        <f>C1573</f>
        <v>100000</v>
      </c>
      <c r="D1555" s="537">
        <f>D1573</f>
        <v>151990</v>
      </c>
      <c r="E1555" s="537">
        <f>E1573</f>
        <v>0</v>
      </c>
      <c r="F1555" s="586">
        <f>F1573</f>
        <v>0</v>
      </c>
    </row>
    <row r="1556" spans="1:6" ht="16.5" thickBot="1" x14ac:dyDescent="0.3">
      <c r="A1556" s="186"/>
      <c r="B1556" s="585" t="s">
        <v>663</v>
      </c>
      <c r="C1556" s="537">
        <f>C1555/C1554</f>
        <v>100000</v>
      </c>
      <c r="D1556" s="537">
        <f>D1555/D1554</f>
        <v>151990</v>
      </c>
      <c r="E1556" s="537">
        <f>E1555/E1554</f>
        <v>0</v>
      </c>
      <c r="F1556" s="586">
        <f>F1555/F1554</f>
        <v>0</v>
      </c>
    </row>
    <row r="1557" spans="1:6" ht="16.5" thickBot="1" x14ac:dyDescent="0.3">
      <c r="A1557" s="186"/>
      <c r="B1557" s="585" t="s">
        <v>662</v>
      </c>
      <c r="C1557" s="212" t="s">
        <v>688</v>
      </c>
      <c r="D1557" s="214">
        <f>D1554/C1554-1</f>
        <v>0</v>
      </c>
      <c r="E1557" s="214">
        <f>E1554/D1554-1</f>
        <v>0</v>
      </c>
      <c r="F1557" s="584">
        <f>F1554/E1554-1</f>
        <v>0</v>
      </c>
    </row>
    <row r="1558" spans="1:6" ht="16.5" thickBot="1" x14ac:dyDescent="0.3">
      <c r="A1558" s="186"/>
      <c r="B1558" s="585" t="s">
        <v>661</v>
      </c>
      <c r="C1558" s="212" t="s">
        <v>688</v>
      </c>
      <c r="D1558" s="214">
        <f>D1555/C1555-1</f>
        <v>0.51990000000000003</v>
      </c>
      <c r="E1558" s="214">
        <f>E1555/D1555-1</f>
        <v>-1</v>
      </c>
      <c r="F1558" s="584">
        <v>0</v>
      </c>
    </row>
    <row r="1559" spans="1:6" ht="16.5" thickBot="1" x14ac:dyDescent="0.3">
      <c r="A1559" s="186"/>
      <c r="B1559" s="585" t="s">
        <v>68</v>
      </c>
      <c r="C1559" s="212" t="s">
        <v>688</v>
      </c>
      <c r="D1559" s="214">
        <f>D1556/C1556-1</f>
        <v>0.51990000000000003</v>
      </c>
      <c r="E1559" s="214">
        <f>E1556/D1556-1</f>
        <v>-1</v>
      </c>
      <c r="F1559" s="584">
        <v>0</v>
      </c>
    </row>
    <row r="1560" spans="1:6" ht="16.5" thickBot="1" x14ac:dyDescent="0.3">
      <c r="A1560" s="186"/>
      <c r="B1560" s="2022" t="s">
        <v>1568</v>
      </c>
      <c r="C1560" s="1966"/>
      <c r="D1560" s="1966"/>
      <c r="E1560" s="1966"/>
      <c r="F1560" s="2023"/>
    </row>
    <row r="1561" spans="1:6" ht="15.75" x14ac:dyDescent="0.25">
      <c r="A1561" s="186"/>
      <c r="B1561" s="2014"/>
      <c r="C1561" s="597">
        <v>2026</v>
      </c>
      <c r="D1561" s="597">
        <v>2027</v>
      </c>
      <c r="E1561" s="597">
        <v>2028</v>
      </c>
      <c r="F1561" s="596">
        <v>2029</v>
      </c>
    </row>
    <row r="1562" spans="1:6" ht="16.5" thickBot="1" x14ac:dyDescent="0.3">
      <c r="A1562" s="186"/>
      <c r="B1562" s="2015"/>
      <c r="C1562" s="595" t="s">
        <v>17</v>
      </c>
      <c r="D1562" s="595" t="s">
        <v>18</v>
      </c>
      <c r="E1562" s="595" t="s">
        <v>18</v>
      </c>
      <c r="F1562" s="594" t="s">
        <v>18</v>
      </c>
    </row>
    <row r="1563" spans="1:6" ht="16.5" thickBot="1" x14ac:dyDescent="0.3">
      <c r="A1563" s="186"/>
      <c r="B1563" s="576" t="s">
        <v>679</v>
      </c>
      <c r="C1563" s="210">
        <f>C1564+C1565+C1566+C1567</f>
        <v>0</v>
      </c>
      <c r="D1563" s="210">
        <f>D1564+D1565+D1566+D1567</f>
        <v>0</v>
      </c>
      <c r="E1563" s="210">
        <f>E1564+E1565+E1566+E1567</f>
        <v>0</v>
      </c>
      <c r="F1563" s="571">
        <f>F1564+F1565+F1566+F1567</f>
        <v>0</v>
      </c>
    </row>
    <row r="1564" spans="1:6" ht="16.5" thickBot="1" x14ac:dyDescent="0.3">
      <c r="A1564" s="186"/>
      <c r="B1564" s="572" t="s">
        <v>643</v>
      </c>
      <c r="C1564" s="210"/>
      <c r="D1564" s="210"/>
      <c r="E1564" s="210"/>
      <c r="F1564" s="571"/>
    </row>
    <row r="1565" spans="1:6" ht="16.5" thickBot="1" x14ac:dyDescent="0.3">
      <c r="A1565" s="186"/>
      <c r="B1565" s="572" t="s">
        <v>657</v>
      </c>
      <c r="C1565" s="210"/>
      <c r="D1565" s="210"/>
      <c r="E1565" s="210"/>
      <c r="F1565" s="571"/>
    </row>
    <row r="1566" spans="1:6" ht="16.5" thickBot="1" x14ac:dyDescent="0.3">
      <c r="A1566" s="186"/>
      <c r="B1566" s="572" t="s">
        <v>641</v>
      </c>
      <c r="C1566" s="210"/>
      <c r="D1566" s="210"/>
      <c r="E1566" s="210"/>
      <c r="F1566" s="571"/>
    </row>
    <row r="1567" spans="1:6" ht="16.5" thickBot="1" x14ac:dyDescent="0.3">
      <c r="A1567" s="186"/>
      <c r="B1567" s="572" t="s">
        <v>640</v>
      </c>
      <c r="C1567" s="210"/>
      <c r="D1567" s="210"/>
      <c r="E1567" s="210"/>
      <c r="F1567" s="571"/>
    </row>
    <row r="1568" spans="1:6" ht="16.5" thickBot="1" x14ac:dyDescent="0.3">
      <c r="A1568" s="186"/>
      <c r="B1568" s="576" t="s">
        <v>678</v>
      </c>
      <c r="C1568" s="209">
        <f>C1569+C1570+C1571+C1572</f>
        <v>100000</v>
      </c>
      <c r="D1568" s="209">
        <f>D1569+D1570+D1571+D1572</f>
        <v>151990</v>
      </c>
      <c r="E1568" s="209">
        <f>E1569+E1570+E1571+E1572</f>
        <v>0</v>
      </c>
      <c r="F1568" s="577">
        <f>F1569+F1570+F1571+F1572</f>
        <v>0</v>
      </c>
    </row>
    <row r="1569" spans="1:6" ht="16.5" thickBot="1" x14ac:dyDescent="0.3">
      <c r="A1569" s="186"/>
      <c r="B1569" s="572" t="s">
        <v>643</v>
      </c>
      <c r="C1569" s="210">
        <v>100000</v>
      </c>
      <c r="D1569" s="210">
        <v>151990</v>
      </c>
      <c r="E1569" s="210"/>
      <c r="F1569" s="571"/>
    </row>
    <row r="1570" spans="1:6" ht="16.5" thickBot="1" x14ac:dyDescent="0.3">
      <c r="A1570" s="186"/>
      <c r="B1570" s="572" t="s">
        <v>657</v>
      </c>
      <c r="C1570" s="209"/>
      <c r="D1570" s="210"/>
      <c r="E1570" s="210"/>
      <c r="F1570" s="571"/>
    </row>
    <row r="1571" spans="1:6" ht="16.5" thickBot="1" x14ac:dyDescent="0.3">
      <c r="A1571" s="186"/>
      <c r="B1571" s="572" t="s">
        <v>641</v>
      </c>
      <c r="C1571" s="209"/>
      <c r="D1571" s="210"/>
      <c r="E1571" s="210"/>
      <c r="F1571" s="571"/>
    </row>
    <row r="1572" spans="1:6" ht="16.5" thickBot="1" x14ac:dyDescent="0.3">
      <c r="A1572" s="186"/>
      <c r="B1572" s="572" t="s">
        <v>640</v>
      </c>
      <c r="C1572" s="209"/>
      <c r="D1572" s="210"/>
      <c r="E1572" s="210"/>
      <c r="F1572" s="571"/>
    </row>
    <row r="1573" spans="1:6" ht="16.5" thickBot="1" x14ac:dyDescent="0.3">
      <c r="A1573" s="186"/>
      <c r="B1573" s="590" t="s">
        <v>1567</v>
      </c>
      <c r="C1573" s="209">
        <f>C1563+C1568</f>
        <v>100000</v>
      </c>
      <c r="D1573" s="209">
        <f>D1563+D1568</f>
        <v>151990</v>
      </c>
      <c r="E1573" s="209">
        <f>E1563+E1568</f>
        <v>0</v>
      </c>
      <c r="F1573" s="577">
        <f>F1563+F1568</f>
        <v>0</v>
      </c>
    </row>
    <row r="1574" spans="1:6" ht="48" thickBot="1" x14ac:dyDescent="0.3">
      <c r="A1574" s="186"/>
      <c r="B1574" s="589" t="s">
        <v>1566</v>
      </c>
      <c r="C1574" s="634" t="s">
        <v>1565</v>
      </c>
      <c r="D1574" s="219" t="s">
        <v>668</v>
      </c>
      <c r="E1574" s="1984" t="s">
        <v>1517</v>
      </c>
      <c r="F1574" s="2025"/>
    </row>
    <row r="1575" spans="1:6" ht="16.5" thickBot="1" x14ac:dyDescent="0.3">
      <c r="A1575" s="186"/>
      <c r="B1575" s="585" t="s">
        <v>666</v>
      </c>
      <c r="C1575" s="1958" t="s">
        <v>1565</v>
      </c>
      <c r="D1575" s="1960"/>
      <c r="E1575" s="1960"/>
      <c r="F1575" s="2021"/>
    </row>
    <row r="1576" spans="1:6" ht="16.5" thickBot="1" x14ac:dyDescent="0.3">
      <c r="A1576" s="186"/>
      <c r="B1576" s="585" t="s">
        <v>50</v>
      </c>
      <c r="C1576" s="1962" t="s">
        <v>1495</v>
      </c>
      <c r="D1576" s="1963"/>
      <c r="E1576" s="1963"/>
      <c r="F1576" s="2019"/>
    </row>
    <row r="1577" spans="1:6" ht="15.75" x14ac:dyDescent="0.25">
      <c r="A1577" s="186"/>
      <c r="B1577" s="2014"/>
      <c r="C1577" s="597">
        <v>2026</v>
      </c>
      <c r="D1577" s="597">
        <v>2027</v>
      </c>
      <c r="E1577" s="597">
        <v>2028</v>
      </c>
      <c r="F1577" s="596">
        <v>2029</v>
      </c>
    </row>
    <row r="1578" spans="1:6" ht="16.5" thickBot="1" x14ac:dyDescent="0.3">
      <c r="A1578" s="186"/>
      <c r="B1578" s="2015"/>
      <c r="C1578" s="595" t="s">
        <v>17</v>
      </c>
      <c r="D1578" s="595" t="s">
        <v>18</v>
      </c>
      <c r="E1578" s="595" t="s">
        <v>18</v>
      </c>
      <c r="F1578" s="594" t="s">
        <v>18</v>
      </c>
    </row>
    <row r="1579" spans="1:6" ht="16.5" thickBot="1" x14ac:dyDescent="0.3">
      <c r="A1579" s="186"/>
      <c r="B1579" s="585" t="s">
        <v>52</v>
      </c>
      <c r="C1579" s="215">
        <v>1</v>
      </c>
      <c r="D1579" s="212">
        <v>1</v>
      </c>
      <c r="E1579" s="212">
        <v>1</v>
      </c>
      <c r="F1579" s="598">
        <v>1</v>
      </c>
    </row>
    <row r="1580" spans="1:6" ht="16.5" thickBot="1" x14ac:dyDescent="0.3">
      <c r="A1580" s="186"/>
      <c r="B1580" s="585" t="s">
        <v>664</v>
      </c>
      <c r="C1580" s="537">
        <f>C1598</f>
        <v>0</v>
      </c>
      <c r="D1580" s="537">
        <f>D1598</f>
        <v>60000</v>
      </c>
      <c r="E1580" s="537">
        <f>E1598</f>
        <v>60000</v>
      </c>
      <c r="F1580" s="586">
        <f>F1598</f>
        <v>0</v>
      </c>
    </row>
    <row r="1581" spans="1:6" ht="16.5" thickBot="1" x14ac:dyDescent="0.3">
      <c r="A1581" s="186"/>
      <c r="B1581" s="585" t="s">
        <v>663</v>
      </c>
      <c r="C1581" s="537">
        <f>C1580/C1579</f>
        <v>0</v>
      </c>
      <c r="D1581" s="537">
        <f>D1580/D1579</f>
        <v>60000</v>
      </c>
      <c r="E1581" s="537">
        <f>E1580/E1579</f>
        <v>60000</v>
      </c>
      <c r="F1581" s="586">
        <f>F1580/F1579</f>
        <v>0</v>
      </c>
    </row>
    <row r="1582" spans="1:6" ht="16.5" thickBot="1" x14ac:dyDescent="0.3">
      <c r="A1582" s="186"/>
      <c r="B1582" s="585" t="s">
        <v>662</v>
      </c>
      <c r="C1582" s="212" t="s">
        <v>688</v>
      </c>
      <c r="D1582" s="214">
        <f>D1579/C1579-1</f>
        <v>0</v>
      </c>
      <c r="E1582" s="214">
        <f>E1579/D1579-1</f>
        <v>0</v>
      </c>
      <c r="F1582" s="584">
        <f>F1579/E1579-1</f>
        <v>0</v>
      </c>
    </row>
    <row r="1583" spans="1:6" ht="16.5" thickBot="1" x14ac:dyDescent="0.3">
      <c r="A1583" s="186"/>
      <c r="B1583" s="585" t="s">
        <v>661</v>
      </c>
      <c r="C1583" s="212" t="s">
        <v>688</v>
      </c>
      <c r="D1583" s="214">
        <v>0</v>
      </c>
      <c r="E1583" s="214">
        <f>E1580/D1580-1</f>
        <v>0</v>
      </c>
      <c r="F1583" s="584">
        <f>F1580/E1580-1</f>
        <v>-1</v>
      </c>
    </row>
    <row r="1584" spans="1:6" ht="16.5" thickBot="1" x14ac:dyDescent="0.3">
      <c r="A1584" s="186"/>
      <c r="B1584" s="585" t="s">
        <v>68</v>
      </c>
      <c r="C1584" s="212" t="s">
        <v>688</v>
      </c>
      <c r="D1584" s="214">
        <v>0</v>
      </c>
      <c r="E1584" s="214">
        <f>E1581/D1581-1</f>
        <v>0</v>
      </c>
      <c r="F1584" s="584">
        <f>F1581/E1581-1</f>
        <v>-1</v>
      </c>
    </row>
    <row r="1585" spans="1:6" ht="16.5" thickBot="1" x14ac:dyDescent="0.3">
      <c r="A1585" s="186"/>
      <c r="B1585" s="2022" t="s">
        <v>1564</v>
      </c>
      <c r="C1585" s="1966"/>
      <c r="D1585" s="1966"/>
      <c r="E1585" s="1966"/>
      <c r="F1585" s="2023"/>
    </row>
    <row r="1586" spans="1:6" ht="15.75" x14ac:dyDescent="0.25">
      <c r="A1586" s="186"/>
      <c r="B1586" s="2014"/>
      <c r="C1586" s="597">
        <v>2026</v>
      </c>
      <c r="D1586" s="597">
        <v>2027</v>
      </c>
      <c r="E1586" s="597">
        <v>2028</v>
      </c>
      <c r="F1586" s="596">
        <v>2029</v>
      </c>
    </row>
    <row r="1587" spans="1:6" ht="16.5" thickBot="1" x14ac:dyDescent="0.3">
      <c r="A1587" s="186"/>
      <c r="B1587" s="2015"/>
      <c r="C1587" s="595" t="s">
        <v>17</v>
      </c>
      <c r="D1587" s="595" t="s">
        <v>18</v>
      </c>
      <c r="E1587" s="595" t="s">
        <v>18</v>
      </c>
      <c r="F1587" s="594" t="s">
        <v>18</v>
      </c>
    </row>
    <row r="1588" spans="1:6" ht="16.5" thickBot="1" x14ac:dyDescent="0.3">
      <c r="A1588" s="186"/>
      <c r="B1588" s="576" t="s">
        <v>679</v>
      </c>
      <c r="C1588" s="210">
        <f>C1589+C1590+C1591+C1592</f>
        <v>0</v>
      </c>
      <c r="D1588" s="210">
        <f>D1589+D1590+D1591+D1592</f>
        <v>0</v>
      </c>
      <c r="E1588" s="210">
        <f>E1589+E1590+E1591+E1592</f>
        <v>0</v>
      </c>
      <c r="F1588" s="571">
        <f>F1589+F1590+F1591+F1592</f>
        <v>0</v>
      </c>
    </row>
    <row r="1589" spans="1:6" ht="16.5" thickBot="1" x14ac:dyDescent="0.3">
      <c r="A1589" s="186"/>
      <c r="B1589" s="572" t="s">
        <v>643</v>
      </c>
      <c r="C1589" s="210"/>
      <c r="D1589" s="210"/>
      <c r="E1589" s="210"/>
      <c r="F1589" s="571"/>
    </row>
    <row r="1590" spans="1:6" ht="16.5" thickBot="1" x14ac:dyDescent="0.3">
      <c r="A1590" s="186"/>
      <c r="B1590" s="572" t="s">
        <v>657</v>
      </c>
      <c r="C1590" s="210"/>
      <c r="D1590" s="210"/>
      <c r="E1590" s="210"/>
      <c r="F1590" s="571"/>
    </row>
    <row r="1591" spans="1:6" ht="16.5" thickBot="1" x14ac:dyDescent="0.3">
      <c r="A1591" s="186"/>
      <c r="B1591" s="572" t="s">
        <v>641</v>
      </c>
      <c r="C1591" s="210"/>
      <c r="D1591" s="210"/>
      <c r="E1591" s="210"/>
      <c r="F1591" s="571"/>
    </row>
    <row r="1592" spans="1:6" ht="16.5" thickBot="1" x14ac:dyDescent="0.3">
      <c r="A1592" s="186"/>
      <c r="B1592" s="572" t="s">
        <v>640</v>
      </c>
      <c r="C1592" s="210"/>
      <c r="D1592" s="210"/>
      <c r="E1592" s="210"/>
      <c r="F1592" s="571"/>
    </row>
    <row r="1593" spans="1:6" ht="16.5" thickBot="1" x14ac:dyDescent="0.3">
      <c r="A1593" s="186"/>
      <c r="B1593" s="576" t="s">
        <v>678</v>
      </c>
      <c r="C1593" s="209">
        <f>C1594+C1595+C1596+C1597</f>
        <v>0</v>
      </c>
      <c r="D1593" s="209">
        <f>D1594+D1595+D1596+D1597</f>
        <v>60000</v>
      </c>
      <c r="E1593" s="209">
        <f>E1594+E1595+E1596+E1597</f>
        <v>60000</v>
      </c>
      <c r="F1593" s="577">
        <f>F1594+F1595+F1596+F1597</f>
        <v>0</v>
      </c>
    </row>
    <row r="1594" spans="1:6" ht="16.5" thickBot="1" x14ac:dyDescent="0.3">
      <c r="A1594" s="186"/>
      <c r="B1594" s="572" t="s">
        <v>643</v>
      </c>
      <c r="C1594" s="619"/>
      <c r="D1594" s="619">
        <v>60000</v>
      </c>
      <c r="E1594" s="622">
        <v>60000</v>
      </c>
      <c r="F1594" s="571"/>
    </row>
    <row r="1595" spans="1:6" ht="16.5" thickBot="1" x14ac:dyDescent="0.3">
      <c r="A1595" s="186"/>
      <c r="B1595" s="572" t="s">
        <v>657</v>
      </c>
      <c r="C1595" s="209"/>
      <c r="D1595" s="210"/>
      <c r="E1595" s="210"/>
      <c r="F1595" s="571"/>
    </row>
    <row r="1596" spans="1:6" ht="16.5" thickBot="1" x14ac:dyDescent="0.3">
      <c r="A1596" s="186"/>
      <c r="B1596" s="572" t="s">
        <v>641</v>
      </c>
      <c r="C1596" s="209"/>
      <c r="D1596" s="210"/>
      <c r="E1596" s="210"/>
      <c r="F1596" s="571"/>
    </row>
    <row r="1597" spans="1:6" ht="16.5" thickBot="1" x14ac:dyDescent="0.3">
      <c r="A1597" s="186"/>
      <c r="B1597" s="572" t="s">
        <v>640</v>
      </c>
      <c r="C1597" s="209"/>
      <c r="D1597" s="210"/>
      <c r="E1597" s="210"/>
      <c r="F1597" s="571"/>
    </row>
    <row r="1598" spans="1:6" ht="16.5" thickBot="1" x14ac:dyDescent="0.3">
      <c r="A1598" s="186"/>
      <c r="B1598" s="590" t="s">
        <v>1563</v>
      </c>
      <c r="C1598" s="209">
        <f>C1588+C1593</f>
        <v>0</v>
      </c>
      <c r="D1598" s="209">
        <f>D1588+D1593</f>
        <v>60000</v>
      </c>
      <c r="E1598" s="209">
        <f>E1588+E1593</f>
        <v>60000</v>
      </c>
      <c r="F1598" s="577">
        <f>F1588+F1593</f>
        <v>0</v>
      </c>
    </row>
    <row r="1599" spans="1:6" ht="48" thickBot="1" x14ac:dyDescent="0.3">
      <c r="A1599" s="186"/>
      <c r="B1599" s="589" t="s">
        <v>1562</v>
      </c>
      <c r="C1599" s="615" t="s">
        <v>1560</v>
      </c>
      <c r="D1599" s="219" t="s">
        <v>668</v>
      </c>
      <c r="E1599" s="1984" t="s">
        <v>1561</v>
      </c>
      <c r="F1599" s="2025"/>
    </row>
    <row r="1600" spans="1:6" ht="16.5" thickBot="1" x14ac:dyDescent="0.3">
      <c r="A1600" s="186"/>
      <c r="B1600" s="585" t="s">
        <v>666</v>
      </c>
      <c r="C1600" s="1958" t="s">
        <v>1560</v>
      </c>
      <c r="D1600" s="1960"/>
      <c r="E1600" s="1960"/>
      <c r="F1600" s="2021"/>
    </row>
    <row r="1601" spans="1:6" ht="16.5" thickBot="1" x14ac:dyDescent="0.3">
      <c r="A1601" s="186"/>
      <c r="B1601" s="585" t="s">
        <v>50</v>
      </c>
      <c r="C1601" s="1962" t="s">
        <v>1495</v>
      </c>
      <c r="D1601" s="1963"/>
      <c r="E1601" s="1963"/>
      <c r="F1601" s="2019"/>
    </row>
    <row r="1602" spans="1:6" ht="15.75" x14ac:dyDescent="0.25">
      <c r="A1602" s="186"/>
      <c r="B1602" s="2014"/>
      <c r="C1602" s="597">
        <v>2026</v>
      </c>
      <c r="D1602" s="597">
        <v>2027</v>
      </c>
      <c r="E1602" s="597">
        <v>2028</v>
      </c>
      <c r="F1602" s="596">
        <v>2029</v>
      </c>
    </row>
    <row r="1603" spans="1:6" ht="16.5" thickBot="1" x14ac:dyDescent="0.3">
      <c r="A1603" s="186"/>
      <c r="B1603" s="2015"/>
      <c r="C1603" s="595" t="s">
        <v>17</v>
      </c>
      <c r="D1603" s="595" t="s">
        <v>18</v>
      </c>
      <c r="E1603" s="595" t="s">
        <v>18</v>
      </c>
      <c r="F1603" s="594" t="s">
        <v>18</v>
      </c>
    </row>
    <row r="1604" spans="1:6" ht="16.5" thickBot="1" x14ac:dyDescent="0.3">
      <c r="A1604" s="186"/>
      <c r="B1604" s="585" t="s">
        <v>52</v>
      </c>
      <c r="C1604" s="215">
        <v>1</v>
      </c>
      <c r="D1604" s="212">
        <v>1</v>
      </c>
      <c r="E1604" s="212">
        <v>1</v>
      </c>
      <c r="F1604" s="598">
        <v>1</v>
      </c>
    </row>
    <row r="1605" spans="1:6" ht="16.5" thickBot="1" x14ac:dyDescent="0.3">
      <c r="A1605" s="186"/>
      <c r="B1605" s="585" t="s">
        <v>664</v>
      </c>
      <c r="C1605" s="537">
        <f>C1623</f>
        <v>213000</v>
      </c>
      <c r="D1605" s="537">
        <f>D1623</f>
        <v>177712</v>
      </c>
      <c r="E1605" s="537">
        <f>E1623</f>
        <v>62236</v>
      </c>
      <c r="F1605" s="586">
        <f>F1623</f>
        <v>0</v>
      </c>
    </row>
    <row r="1606" spans="1:6" ht="16.5" thickBot="1" x14ac:dyDescent="0.3">
      <c r="A1606" s="186"/>
      <c r="B1606" s="585" t="s">
        <v>663</v>
      </c>
      <c r="C1606" s="537">
        <f>C1605/C1604</f>
        <v>213000</v>
      </c>
      <c r="D1606" s="537">
        <f>D1605/D1604</f>
        <v>177712</v>
      </c>
      <c r="E1606" s="537">
        <f>E1605/E1604</f>
        <v>62236</v>
      </c>
      <c r="F1606" s="586">
        <f>F1605/F1604</f>
        <v>0</v>
      </c>
    </row>
    <row r="1607" spans="1:6" ht="16.5" thickBot="1" x14ac:dyDescent="0.3">
      <c r="A1607" s="186"/>
      <c r="B1607" s="585" t="s">
        <v>662</v>
      </c>
      <c r="C1607" s="212" t="s">
        <v>688</v>
      </c>
      <c r="D1607" s="214">
        <f t="shared" ref="D1607:F1609" si="51">D1604/C1604-1</f>
        <v>0</v>
      </c>
      <c r="E1607" s="214">
        <f t="shared" si="51"/>
        <v>0</v>
      </c>
      <c r="F1607" s="584">
        <f t="shared" si="51"/>
        <v>0</v>
      </c>
    </row>
    <row r="1608" spans="1:6" ht="16.5" thickBot="1" x14ac:dyDescent="0.3">
      <c r="A1608" s="186"/>
      <c r="B1608" s="585" t="s">
        <v>661</v>
      </c>
      <c r="C1608" s="212" t="s">
        <v>688</v>
      </c>
      <c r="D1608" s="214">
        <f t="shared" si="51"/>
        <v>-0.1656713615023474</v>
      </c>
      <c r="E1608" s="214">
        <f t="shared" si="51"/>
        <v>-0.64979292338165129</v>
      </c>
      <c r="F1608" s="584">
        <f t="shared" si="51"/>
        <v>-1</v>
      </c>
    </row>
    <row r="1609" spans="1:6" ht="16.5" thickBot="1" x14ac:dyDescent="0.3">
      <c r="A1609" s="186"/>
      <c r="B1609" s="585" t="s">
        <v>68</v>
      </c>
      <c r="C1609" s="212" t="s">
        <v>688</v>
      </c>
      <c r="D1609" s="214">
        <f t="shared" si="51"/>
        <v>-0.1656713615023474</v>
      </c>
      <c r="E1609" s="214">
        <f t="shared" si="51"/>
        <v>-0.64979292338165129</v>
      </c>
      <c r="F1609" s="584">
        <f t="shared" si="51"/>
        <v>-1</v>
      </c>
    </row>
    <row r="1610" spans="1:6" ht="16.5" thickBot="1" x14ac:dyDescent="0.3">
      <c r="A1610" s="186"/>
      <c r="B1610" s="2022" t="s">
        <v>1559</v>
      </c>
      <c r="C1610" s="1966"/>
      <c r="D1610" s="1966"/>
      <c r="E1610" s="1966"/>
      <c r="F1610" s="2023"/>
    </row>
    <row r="1611" spans="1:6" ht="15.75" x14ac:dyDescent="0.25">
      <c r="A1611" s="186"/>
      <c r="B1611" s="2014"/>
      <c r="C1611" s="633">
        <v>2026</v>
      </c>
      <c r="D1611" s="633">
        <v>2027</v>
      </c>
      <c r="E1611" s="633">
        <v>2028</v>
      </c>
      <c r="F1611" s="632">
        <v>2029</v>
      </c>
    </row>
    <row r="1612" spans="1:6" ht="16.5" thickBot="1" x14ac:dyDescent="0.3">
      <c r="A1612" s="186"/>
      <c r="B1612" s="2015"/>
      <c r="C1612" s="631" t="s">
        <v>17</v>
      </c>
      <c r="D1612" s="631" t="s">
        <v>18</v>
      </c>
      <c r="E1612" s="631" t="s">
        <v>18</v>
      </c>
      <c r="F1612" s="630" t="s">
        <v>18</v>
      </c>
    </row>
    <row r="1613" spans="1:6" ht="16.5" thickBot="1" x14ac:dyDescent="0.3">
      <c r="A1613" s="186"/>
      <c r="B1613" s="576" t="s">
        <v>679</v>
      </c>
      <c r="C1613" s="210">
        <f>C1614+C1615+C1616+C1617</f>
        <v>0</v>
      </c>
      <c r="D1613" s="210">
        <f>D1614+D1615+D1616+D1617</f>
        <v>0</v>
      </c>
      <c r="E1613" s="210">
        <f>E1614+E1615+E1616+E1617</f>
        <v>0</v>
      </c>
      <c r="F1613" s="571">
        <f>F1614+F1615+F1616+F1617</f>
        <v>0</v>
      </c>
    </row>
    <row r="1614" spans="1:6" ht="16.5" thickBot="1" x14ac:dyDescent="0.3">
      <c r="A1614" s="186"/>
      <c r="B1614" s="572" t="s">
        <v>643</v>
      </c>
      <c r="C1614" s="210"/>
      <c r="D1614" s="210"/>
      <c r="E1614" s="210"/>
      <c r="F1614" s="571"/>
    </row>
    <row r="1615" spans="1:6" ht="16.5" thickBot="1" x14ac:dyDescent="0.3">
      <c r="A1615" s="186"/>
      <c r="B1615" s="572" t="s">
        <v>657</v>
      </c>
      <c r="C1615" s="210"/>
      <c r="D1615" s="210"/>
      <c r="E1615" s="210"/>
      <c r="F1615" s="571"/>
    </row>
    <row r="1616" spans="1:6" ht="16.5" thickBot="1" x14ac:dyDescent="0.3">
      <c r="A1616" s="186"/>
      <c r="B1616" s="572" t="s">
        <v>641</v>
      </c>
      <c r="C1616" s="210"/>
      <c r="D1616" s="210"/>
      <c r="E1616" s="210"/>
      <c r="F1616" s="571"/>
    </row>
    <row r="1617" spans="1:6" ht="16.5" thickBot="1" x14ac:dyDescent="0.3">
      <c r="A1617" s="186"/>
      <c r="B1617" s="572" t="s">
        <v>640</v>
      </c>
      <c r="C1617" s="210"/>
      <c r="D1617" s="210"/>
      <c r="E1617" s="210"/>
      <c r="F1617" s="571"/>
    </row>
    <row r="1618" spans="1:6" ht="16.5" thickBot="1" x14ac:dyDescent="0.3">
      <c r="A1618" s="186"/>
      <c r="B1618" s="576" t="s">
        <v>678</v>
      </c>
      <c r="C1618" s="209">
        <f>C1619+C1620+C1621+C1622</f>
        <v>213000</v>
      </c>
      <c r="D1618" s="209">
        <f>D1619+D1620+D1621+D1622</f>
        <v>177712</v>
      </c>
      <c r="E1618" s="209">
        <f>E1619+E1620+E1621+E1622</f>
        <v>62236</v>
      </c>
      <c r="F1618" s="577">
        <f>F1619+F1620+F1621+F1622</f>
        <v>0</v>
      </c>
    </row>
    <row r="1619" spans="1:6" s="267" customFormat="1" ht="16.5" thickBot="1" x14ac:dyDescent="0.3">
      <c r="A1619" s="629"/>
      <c r="B1619" s="628" t="s">
        <v>643</v>
      </c>
      <c r="C1619" s="627">
        <v>213000</v>
      </c>
      <c r="D1619" s="626">
        <v>177712</v>
      </c>
      <c r="E1619" s="625">
        <v>62236</v>
      </c>
      <c r="F1619" s="625">
        <v>0</v>
      </c>
    </row>
    <row r="1620" spans="1:6" ht="16.5" thickBot="1" x14ac:dyDescent="0.3">
      <c r="A1620" s="186"/>
      <c r="B1620" s="572" t="s">
        <v>657</v>
      </c>
      <c r="C1620" s="209"/>
      <c r="D1620" s="210"/>
      <c r="E1620" s="210"/>
      <c r="F1620" s="571"/>
    </row>
    <row r="1621" spans="1:6" ht="16.5" thickBot="1" x14ac:dyDescent="0.3">
      <c r="A1621" s="186"/>
      <c r="B1621" s="572" t="s">
        <v>641</v>
      </c>
      <c r="C1621" s="209"/>
      <c r="D1621" s="210"/>
      <c r="E1621" s="210"/>
      <c r="F1621" s="571"/>
    </row>
    <row r="1622" spans="1:6" ht="16.5" thickBot="1" x14ac:dyDescent="0.3">
      <c r="A1622" s="186"/>
      <c r="B1622" s="572" t="s">
        <v>640</v>
      </c>
      <c r="C1622" s="209"/>
      <c r="D1622" s="210"/>
      <c r="E1622" s="210"/>
      <c r="F1622" s="571"/>
    </row>
    <row r="1623" spans="1:6" ht="16.5" thickBot="1" x14ac:dyDescent="0.3">
      <c r="A1623" s="186"/>
      <c r="B1623" s="590" t="s">
        <v>1558</v>
      </c>
      <c r="C1623" s="209">
        <f>C1613+C1618</f>
        <v>213000</v>
      </c>
      <c r="D1623" s="209">
        <f>D1613+D1618</f>
        <v>177712</v>
      </c>
      <c r="E1623" s="209">
        <f>E1613+E1618</f>
        <v>62236</v>
      </c>
      <c r="F1623" s="577">
        <f>F1613+F1618</f>
        <v>0</v>
      </c>
    </row>
    <row r="1624" spans="1:6" ht="79.5" thickBot="1" x14ac:dyDescent="0.3">
      <c r="A1624" s="186"/>
      <c r="B1624" s="589" t="s">
        <v>1557</v>
      </c>
      <c r="C1624" s="624" t="s">
        <v>1555</v>
      </c>
      <c r="D1624" s="219" t="s">
        <v>668</v>
      </c>
      <c r="E1624" s="1984" t="s">
        <v>1556</v>
      </c>
      <c r="F1624" s="2025"/>
    </row>
    <row r="1625" spans="1:6" ht="55.5" customHeight="1" thickBot="1" x14ac:dyDescent="0.3">
      <c r="A1625" s="186"/>
      <c r="B1625" s="585" t="s">
        <v>666</v>
      </c>
      <c r="C1625" s="1958" t="s">
        <v>1555</v>
      </c>
      <c r="D1625" s="1960"/>
      <c r="E1625" s="1960"/>
      <c r="F1625" s="2021"/>
    </row>
    <row r="1626" spans="1:6" ht="16.5" thickBot="1" x14ac:dyDescent="0.3">
      <c r="A1626" s="186"/>
      <c r="B1626" s="585" t="s">
        <v>50</v>
      </c>
      <c r="C1626" s="1962" t="s">
        <v>1495</v>
      </c>
      <c r="D1626" s="1963"/>
      <c r="E1626" s="1963"/>
      <c r="F1626" s="2019"/>
    </row>
    <row r="1627" spans="1:6" ht="15.75" x14ac:dyDescent="0.25">
      <c r="A1627" s="186"/>
      <c r="B1627" s="2014"/>
      <c r="C1627" s="597">
        <v>2026</v>
      </c>
      <c r="D1627" s="597">
        <v>2027</v>
      </c>
      <c r="E1627" s="597">
        <v>2028</v>
      </c>
      <c r="F1627" s="596">
        <v>2029</v>
      </c>
    </row>
    <row r="1628" spans="1:6" ht="16.5" thickBot="1" x14ac:dyDescent="0.3">
      <c r="A1628" s="186"/>
      <c r="B1628" s="2015"/>
      <c r="C1628" s="595" t="s">
        <v>17</v>
      </c>
      <c r="D1628" s="595" t="s">
        <v>18</v>
      </c>
      <c r="E1628" s="595" t="s">
        <v>18</v>
      </c>
      <c r="F1628" s="594" t="s">
        <v>18</v>
      </c>
    </row>
    <row r="1629" spans="1:6" ht="16.5" thickBot="1" x14ac:dyDescent="0.3">
      <c r="A1629" s="186"/>
      <c r="B1629" s="585" t="s">
        <v>52</v>
      </c>
      <c r="C1629" s="215">
        <v>1</v>
      </c>
      <c r="D1629" s="212">
        <v>1</v>
      </c>
      <c r="E1629" s="212">
        <v>1</v>
      </c>
      <c r="F1629" s="598">
        <v>1</v>
      </c>
    </row>
    <row r="1630" spans="1:6" ht="16.5" thickBot="1" x14ac:dyDescent="0.3">
      <c r="A1630" s="186"/>
      <c r="B1630" s="585" t="s">
        <v>664</v>
      </c>
      <c r="C1630" s="537">
        <f>C1648</f>
        <v>144000</v>
      </c>
      <c r="D1630" s="537">
        <f>D1648</f>
        <v>92000</v>
      </c>
      <c r="E1630" s="537">
        <f>E1648</f>
        <v>59000</v>
      </c>
      <c r="F1630" s="586">
        <f>F1648</f>
        <v>0</v>
      </c>
    </row>
    <row r="1631" spans="1:6" ht="16.5" thickBot="1" x14ac:dyDescent="0.3">
      <c r="A1631" s="186"/>
      <c r="B1631" s="585" t="s">
        <v>663</v>
      </c>
      <c r="C1631" s="537">
        <f>C1630/C1629</f>
        <v>144000</v>
      </c>
      <c r="D1631" s="537">
        <f>D1630/D1629</f>
        <v>92000</v>
      </c>
      <c r="E1631" s="537">
        <f>E1630/E1629</f>
        <v>59000</v>
      </c>
      <c r="F1631" s="586">
        <f>F1630/F1629</f>
        <v>0</v>
      </c>
    </row>
    <row r="1632" spans="1:6" ht="16.5" thickBot="1" x14ac:dyDescent="0.3">
      <c r="A1632" s="186"/>
      <c r="B1632" s="585" t="s">
        <v>662</v>
      </c>
      <c r="C1632" s="212" t="s">
        <v>688</v>
      </c>
      <c r="D1632" s="214">
        <f t="shared" ref="D1632:F1634" si="52">D1629/C1629-1</f>
        <v>0</v>
      </c>
      <c r="E1632" s="214">
        <f t="shared" si="52"/>
        <v>0</v>
      </c>
      <c r="F1632" s="584">
        <f t="shared" si="52"/>
        <v>0</v>
      </c>
    </row>
    <row r="1633" spans="1:6" ht="16.5" thickBot="1" x14ac:dyDescent="0.3">
      <c r="A1633" s="186"/>
      <c r="B1633" s="585" t="s">
        <v>661</v>
      </c>
      <c r="C1633" s="212" t="s">
        <v>688</v>
      </c>
      <c r="D1633" s="214">
        <f t="shared" si="52"/>
        <v>-0.36111111111111116</v>
      </c>
      <c r="E1633" s="214">
        <f t="shared" si="52"/>
        <v>-0.35869565217391308</v>
      </c>
      <c r="F1633" s="584">
        <f t="shared" si="52"/>
        <v>-1</v>
      </c>
    </row>
    <row r="1634" spans="1:6" ht="16.5" thickBot="1" x14ac:dyDescent="0.3">
      <c r="A1634" s="186"/>
      <c r="B1634" s="585" t="s">
        <v>68</v>
      </c>
      <c r="C1634" s="212" t="s">
        <v>688</v>
      </c>
      <c r="D1634" s="214">
        <f t="shared" si="52"/>
        <v>-0.36111111111111116</v>
      </c>
      <c r="E1634" s="214">
        <f t="shared" si="52"/>
        <v>-0.35869565217391308</v>
      </c>
      <c r="F1634" s="584">
        <f t="shared" si="52"/>
        <v>-1</v>
      </c>
    </row>
    <row r="1635" spans="1:6" ht="16.5" thickBot="1" x14ac:dyDescent="0.3">
      <c r="A1635" s="186"/>
      <c r="B1635" s="2022" t="s">
        <v>1554</v>
      </c>
      <c r="C1635" s="1966"/>
      <c r="D1635" s="1966"/>
      <c r="E1635" s="1966"/>
      <c r="F1635" s="2023"/>
    </row>
    <row r="1636" spans="1:6" ht="15.75" x14ac:dyDescent="0.25">
      <c r="A1636" s="186"/>
      <c r="B1636" s="2014"/>
      <c r="C1636" s="597">
        <v>2026</v>
      </c>
      <c r="D1636" s="597">
        <v>2027</v>
      </c>
      <c r="E1636" s="597">
        <v>2028</v>
      </c>
      <c r="F1636" s="596">
        <v>2029</v>
      </c>
    </row>
    <row r="1637" spans="1:6" ht="16.5" thickBot="1" x14ac:dyDescent="0.3">
      <c r="A1637" s="186"/>
      <c r="B1637" s="2015"/>
      <c r="C1637" s="595" t="s">
        <v>17</v>
      </c>
      <c r="D1637" s="595" t="s">
        <v>18</v>
      </c>
      <c r="E1637" s="595" t="s">
        <v>18</v>
      </c>
      <c r="F1637" s="594" t="s">
        <v>18</v>
      </c>
    </row>
    <row r="1638" spans="1:6" ht="16.5" thickBot="1" x14ac:dyDescent="0.3">
      <c r="A1638" s="186"/>
      <c r="B1638" s="576" t="s">
        <v>679</v>
      </c>
      <c r="C1638" s="210">
        <f>C1639+C1640+C1641+C1642</f>
        <v>0</v>
      </c>
      <c r="D1638" s="210">
        <f>D1639+D1640+D1641+D1642</f>
        <v>0</v>
      </c>
      <c r="E1638" s="210">
        <f>E1639+E1640+E1641+E1642</f>
        <v>0</v>
      </c>
      <c r="F1638" s="571">
        <f>F1639+F1640+F1641+F1642</f>
        <v>0</v>
      </c>
    </row>
    <row r="1639" spans="1:6" ht="16.5" thickBot="1" x14ac:dyDescent="0.3">
      <c r="A1639" s="186"/>
      <c r="B1639" s="572" t="s">
        <v>643</v>
      </c>
      <c r="C1639" s="210"/>
      <c r="D1639" s="210"/>
      <c r="E1639" s="210"/>
      <c r="F1639" s="571"/>
    </row>
    <row r="1640" spans="1:6" ht="16.5" thickBot="1" x14ac:dyDescent="0.3">
      <c r="A1640" s="186"/>
      <c r="B1640" s="572" t="s">
        <v>657</v>
      </c>
      <c r="C1640" s="210"/>
      <c r="D1640" s="210"/>
      <c r="E1640" s="210"/>
      <c r="F1640" s="571"/>
    </row>
    <row r="1641" spans="1:6" ht="16.5" thickBot="1" x14ac:dyDescent="0.3">
      <c r="A1641" s="186"/>
      <c r="B1641" s="572" t="s">
        <v>641</v>
      </c>
      <c r="C1641" s="210"/>
      <c r="D1641" s="210"/>
      <c r="E1641" s="210"/>
      <c r="F1641" s="571"/>
    </row>
    <row r="1642" spans="1:6" ht="16.5" thickBot="1" x14ac:dyDescent="0.3">
      <c r="A1642" s="186"/>
      <c r="B1642" s="572" t="s">
        <v>640</v>
      </c>
      <c r="C1642" s="210"/>
      <c r="D1642" s="210"/>
      <c r="E1642" s="210"/>
      <c r="F1642" s="571"/>
    </row>
    <row r="1643" spans="1:6" ht="16.5" thickBot="1" x14ac:dyDescent="0.3">
      <c r="A1643" s="186"/>
      <c r="B1643" s="576" t="s">
        <v>678</v>
      </c>
      <c r="C1643" s="209">
        <f>C1644+C1645+C1646+C1647</f>
        <v>144000</v>
      </c>
      <c r="D1643" s="209">
        <f>D1644+D1645+D1646+D1647</f>
        <v>92000</v>
      </c>
      <c r="E1643" s="209">
        <f>E1644+E1645+E1646+E1647</f>
        <v>59000</v>
      </c>
      <c r="F1643" s="577">
        <f>F1644+F1645+F1646+F1647</f>
        <v>0</v>
      </c>
    </row>
    <row r="1644" spans="1:6" ht="16.5" thickBot="1" x14ac:dyDescent="0.3">
      <c r="A1644" s="186"/>
      <c r="B1644" s="572" t="s">
        <v>643</v>
      </c>
      <c r="C1644" s="619">
        <v>144000</v>
      </c>
      <c r="D1644" s="622">
        <v>92000</v>
      </c>
      <c r="E1644" s="621">
        <v>59000</v>
      </c>
      <c r="F1644" s="621"/>
    </row>
    <row r="1645" spans="1:6" ht="16.5" thickBot="1" x14ac:dyDescent="0.3">
      <c r="A1645" s="186"/>
      <c r="B1645" s="572" t="s">
        <v>657</v>
      </c>
      <c r="C1645" s="209"/>
      <c r="D1645" s="210"/>
      <c r="E1645" s="210"/>
      <c r="F1645" s="571"/>
    </row>
    <row r="1646" spans="1:6" ht="16.5" thickBot="1" x14ac:dyDescent="0.3">
      <c r="A1646" s="186"/>
      <c r="B1646" s="572" t="s">
        <v>641</v>
      </c>
      <c r="C1646" s="209"/>
      <c r="D1646" s="210"/>
      <c r="E1646" s="210"/>
      <c r="F1646" s="571"/>
    </row>
    <row r="1647" spans="1:6" ht="16.5" thickBot="1" x14ac:dyDescent="0.3">
      <c r="A1647" s="186"/>
      <c r="B1647" s="572" t="s">
        <v>640</v>
      </c>
      <c r="C1647" s="209"/>
      <c r="D1647" s="210"/>
      <c r="E1647" s="210"/>
      <c r="F1647" s="571"/>
    </row>
    <row r="1648" spans="1:6" ht="16.5" thickBot="1" x14ac:dyDescent="0.3">
      <c r="A1648" s="186"/>
      <c r="B1648" s="590" t="s">
        <v>1553</v>
      </c>
      <c r="C1648" s="209">
        <f>C1638+C1643</f>
        <v>144000</v>
      </c>
      <c r="D1648" s="209">
        <f>D1638+D1643</f>
        <v>92000</v>
      </c>
      <c r="E1648" s="209">
        <f>E1638+E1643</f>
        <v>59000</v>
      </c>
      <c r="F1648" s="577">
        <f>F1638+F1643</f>
        <v>0</v>
      </c>
    </row>
    <row r="1649" spans="1:6" ht="48" thickBot="1" x14ac:dyDescent="0.3">
      <c r="A1649" s="186"/>
      <c r="B1649" s="589" t="s">
        <v>1552</v>
      </c>
      <c r="C1649" s="624" t="s">
        <v>1550</v>
      </c>
      <c r="D1649" s="219" t="s">
        <v>668</v>
      </c>
      <c r="E1649" s="1984" t="s">
        <v>1551</v>
      </c>
      <c r="F1649" s="2025"/>
    </row>
    <row r="1650" spans="1:6" ht="16.5" thickBot="1" x14ac:dyDescent="0.3">
      <c r="A1650" s="186"/>
      <c r="B1650" s="585" t="s">
        <v>666</v>
      </c>
      <c r="C1650" s="1958" t="s">
        <v>1550</v>
      </c>
      <c r="D1650" s="1960"/>
      <c r="E1650" s="1960"/>
      <c r="F1650" s="2021"/>
    </row>
    <row r="1651" spans="1:6" ht="16.5" thickBot="1" x14ac:dyDescent="0.3">
      <c r="A1651" s="186"/>
      <c r="B1651" s="585" t="s">
        <v>50</v>
      </c>
      <c r="C1651" s="1962" t="s">
        <v>1495</v>
      </c>
      <c r="D1651" s="1963"/>
      <c r="E1651" s="1963"/>
      <c r="F1651" s="2019"/>
    </row>
    <row r="1652" spans="1:6" ht="15.75" x14ac:dyDescent="0.25">
      <c r="A1652" s="186"/>
      <c r="B1652" s="2014"/>
      <c r="C1652" s="597">
        <v>2026</v>
      </c>
      <c r="D1652" s="597">
        <v>2027</v>
      </c>
      <c r="E1652" s="597">
        <v>2028</v>
      </c>
      <c r="F1652" s="596">
        <v>2029</v>
      </c>
    </row>
    <row r="1653" spans="1:6" ht="16.5" thickBot="1" x14ac:dyDescent="0.3">
      <c r="A1653" s="186"/>
      <c r="B1653" s="2015"/>
      <c r="C1653" s="595" t="s">
        <v>17</v>
      </c>
      <c r="D1653" s="595" t="s">
        <v>18</v>
      </c>
      <c r="E1653" s="595" t="s">
        <v>18</v>
      </c>
      <c r="F1653" s="594" t="s">
        <v>18</v>
      </c>
    </row>
    <row r="1654" spans="1:6" ht="16.5" thickBot="1" x14ac:dyDescent="0.3">
      <c r="A1654" s="186"/>
      <c r="B1654" s="585" t="s">
        <v>52</v>
      </c>
      <c r="C1654" s="215">
        <v>1</v>
      </c>
      <c r="D1654" s="212">
        <v>1</v>
      </c>
      <c r="E1654" s="212">
        <v>1</v>
      </c>
      <c r="F1654" s="598">
        <v>1</v>
      </c>
    </row>
    <row r="1655" spans="1:6" ht="16.5" thickBot="1" x14ac:dyDescent="0.3">
      <c r="A1655" s="186"/>
      <c r="B1655" s="585" t="s">
        <v>664</v>
      </c>
      <c r="C1655" s="537">
        <f>C1673</f>
        <v>95558</v>
      </c>
      <c r="D1655" s="537">
        <f>D1673</f>
        <v>72811</v>
      </c>
      <c r="E1655" s="537">
        <f>E1673</f>
        <v>0</v>
      </c>
      <c r="F1655" s="586">
        <f>F1673</f>
        <v>0</v>
      </c>
    </row>
    <row r="1656" spans="1:6" ht="16.5" thickBot="1" x14ac:dyDescent="0.3">
      <c r="A1656" s="186"/>
      <c r="B1656" s="585" t="s">
        <v>663</v>
      </c>
      <c r="C1656" s="537">
        <f>C1655/C1654</f>
        <v>95558</v>
      </c>
      <c r="D1656" s="537">
        <f>D1655/D1654</f>
        <v>72811</v>
      </c>
      <c r="E1656" s="537">
        <f>E1655/E1654</f>
        <v>0</v>
      </c>
      <c r="F1656" s="586">
        <f>F1655/F1654</f>
        <v>0</v>
      </c>
    </row>
    <row r="1657" spans="1:6" ht="16.5" thickBot="1" x14ac:dyDescent="0.3">
      <c r="A1657" s="186"/>
      <c r="B1657" s="585" t="s">
        <v>662</v>
      </c>
      <c r="C1657" s="212" t="s">
        <v>688</v>
      </c>
      <c r="D1657" s="214">
        <f>D1654/C1654-1</f>
        <v>0</v>
      </c>
      <c r="E1657" s="214">
        <f>E1654/D1654-1</f>
        <v>0</v>
      </c>
      <c r="F1657" s="584">
        <f>F1654/E1654-1</f>
        <v>0</v>
      </c>
    </row>
    <row r="1658" spans="1:6" ht="16.5" thickBot="1" x14ac:dyDescent="0.3">
      <c r="A1658" s="186"/>
      <c r="B1658" s="585" t="s">
        <v>661</v>
      </c>
      <c r="C1658" s="212" t="s">
        <v>688</v>
      </c>
      <c r="D1658" s="214">
        <f>D1655/C1655-1</f>
        <v>-0.23804391050461504</v>
      </c>
      <c r="E1658" s="214">
        <f>E1655/D1655-1</f>
        <v>-1</v>
      </c>
      <c r="F1658" s="584">
        <v>0</v>
      </c>
    </row>
    <row r="1659" spans="1:6" ht="16.5" thickBot="1" x14ac:dyDescent="0.3">
      <c r="A1659" s="186"/>
      <c r="B1659" s="585" t="s">
        <v>68</v>
      </c>
      <c r="C1659" s="212" t="s">
        <v>688</v>
      </c>
      <c r="D1659" s="214">
        <f>D1656/C1656-1</f>
        <v>-0.23804391050461504</v>
      </c>
      <c r="E1659" s="214">
        <f>E1656/D1656-1</f>
        <v>-1</v>
      </c>
      <c r="F1659" s="584">
        <v>0</v>
      </c>
    </row>
    <row r="1660" spans="1:6" ht="16.5" thickBot="1" x14ac:dyDescent="0.3">
      <c r="A1660" s="186"/>
      <c r="B1660" s="2022" t="s">
        <v>1549</v>
      </c>
      <c r="C1660" s="1966"/>
      <c r="D1660" s="1966"/>
      <c r="E1660" s="1966"/>
      <c r="F1660" s="2023"/>
    </row>
    <row r="1661" spans="1:6" ht="15.75" x14ac:dyDescent="0.25">
      <c r="A1661" s="186"/>
      <c r="B1661" s="2014"/>
      <c r="C1661" s="597">
        <v>2026</v>
      </c>
      <c r="D1661" s="597">
        <v>2027</v>
      </c>
      <c r="E1661" s="597">
        <v>2028</v>
      </c>
      <c r="F1661" s="596">
        <v>2029</v>
      </c>
    </row>
    <row r="1662" spans="1:6" ht="16.5" thickBot="1" x14ac:dyDescent="0.3">
      <c r="A1662" s="186"/>
      <c r="B1662" s="2015"/>
      <c r="C1662" s="595" t="s">
        <v>17</v>
      </c>
      <c r="D1662" s="595" t="s">
        <v>18</v>
      </c>
      <c r="E1662" s="595" t="s">
        <v>18</v>
      </c>
      <c r="F1662" s="594" t="s">
        <v>18</v>
      </c>
    </row>
    <row r="1663" spans="1:6" ht="16.5" thickBot="1" x14ac:dyDescent="0.3">
      <c r="A1663" s="186"/>
      <c r="B1663" s="576" t="s">
        <v>679</v>
      </c>
      <c r="C1663" s="210">
        <f>C1664+C1665+C1666+C1667</f>
        <v>0</v>
      </c>
      <c r="D1663" s="210">
        <f>D1664+D1665+D1666+D1667</f>
        <v>0</v>
      </c>
      <c r="E1663" s="210">
        <f>E1664+E1665+E1666+E1667</f>
        <v>0</v>
      </c>
      <c r="F1663" s="571">
        <f>F1664+F1665+F1666+F1667</f>
        <v>0</v>
      </c>
    </row>
    <row r="1664" spans="1:6" ht="16.5" thickBot="1" x14ac:dyDescent="0.3">
      <c r="A1664" s="186"/>
      <c r="B1664" s="572" t="s">
        <v>643</v>
      </c>
      <c r="C1664" s="210"/>
      <c r="D1664" s="210"/>
      <c r="E1664" s="210"/>
      <c r="F1664" s="571"/>
    </row>
    <row r="1665" spans="1:6" ht="16.5" thickBot="1" x14ac:dyDescent="0.3">
      <c r="A1665" s="186"/>
      <c r="B1665" s="572" t="s">
        <v>657</v>
      </c>
      <c r="C1665" s="210"/>
      <c r="D1665" s="210"/>
      <c r="E1665" s="210"/>
      <c r="F1665" s="571"/>
    </row>
    <row r="1666" spans="1:6" ht="16.5" thickBot="1" x14ac:dyDescent="0.3">
      <c r="A1666" s="186"/>
      <c r="B1666" s="572" t="s">
        <v>641</v>
      </c>
      <c r="C1666" s="210"/>
      <c r="D1666" s="210"/>
      <c r="E1666" s="210"/>
      <c r="F1666" s="571"/>
    </row>
    <row r="1667" spans="1:6" ht="16.5" thickBot="1" x14ac:dyDescent="0.3">
      <c r="A1667" s="186"/>
      <c r="B1667" s="572" t="s">
        <v>640</v>
      </c>
      <c r="C1667" s="210"/>
      <c r="D1667" s="210"/>
      <c r="E1667" s="210"/>
      <c r="F1667" s="571"/>
    </row>
    <row r="1668" spans="1:6" ht="16.5" thickBot="1" x14ac:dyDescent="0.3">
      <c r="A1668" s="186"/>
      <c r="B1668" s="576" t="s">
        <v>678</v>
      </c>
      <c r="C1668" s="209">
        <f>C1669+C1670+C1671+C1672</f>
        <v>95558</v>
      </c>
      <c r="D1668" s="209">
        <f>D1669+D1670+D1671+D1672</f>
        <v>72811</v>
      </c>
      <c r="E1668" s="209">
        <f>E1669+E1670+E1671+E1672</f>
        <v>0</v>
      </c>
      <c r="F1668" s="577">
        <f>F1669+F1670+F1671+F1672</f>
        <v>0</v>
      </c>
    </row>
    <row r="1669" spans="1:6" ht="16.5" thickBot="1" x14ac:dyDescent="0.3">
      <c r="A1669" s="186"/>
      <c r="B1669" s="572" t="s">
        <v>643</v>
      </c>
      <c r="C1669" s="623">
        <v>95558</v>
      </c>
      <c r="D1669" s="623">
        <v>72811</v>
      </c>
      <c r="E1669" s="622"/>
      <c r="F1669" s="621"/>
    </row>
    <row r="1670" spans="1:6" ht="16.5" thickBot="1" x14ac:dyDescent="0.3">
      <c r="A1670" s="186"/>
      <c r="B1670" s="572" t="s">
        <v>657</v>
      </c>
      <c r="C1670" s="209"/>
      <c r="D1670" s="210"/>
      <c r="E1670" s="210"/>
      <c r="F1670" s="571"/>
    </row>
    <row r="1671" spans="1:6" ht="16.5" thickBot="1" x14ac:dyDescent="0.3">
      <c r="A1671" s="186"/>
      <c r="B1671" s="572" t="s">
        <v>641</v>
      </c>
      <c r="C1671" s="209"/>
      <c r="D1671" s="210"/>
      <c r="E1671" s="210"/>
      <c r="F1671" s="571"/>
    </row>
    <row r="1672" spans="1:6" ht="16.5" thickBot="1" x14ac:dyDescent="0.3">
      <c r="A1672" s="186"/>
      <c r="B1672" s="572" t="s">
        <v>640</v>
      </c>
      <c r="C1672" s="209"/>
      <c r="D1672" s="210"/>
      <c r="E1672" s="210"/>
      <c r="F1672" s="571"/>
    </row>
    <row r="1673" spans="1:6" ht="16.5" thickBot="1" x14ac:dyDescent="0.3">
      <c r="A1673" s="186"/>
      <c r="B1673" s="590" t="s">
        <v>1548</v>
      </c>
      <c r="C1673" s="209">
        <f>C1663+C1668</f>
        <v>95558</v>
      </c>
      <c r="D1673" s="209">
        <f>D1663+D1668</f>
        <v>72811</v>
      </c>
      <c r="E1673" s="209">
        <f>E1663+E1668</f>
        <v>0</v>
      </c>
      <c r="F1673" s="577">
        <f>F1663+F1668</f>
        <v>0</v>
      </c>
    </row>
    <row r="1674" spans="1:6" ht="48" thickBot="1" x14ac:dyDescent="0.3">
      <c r="A1674" s="186"/>
      <c r="B1674" s="589" t="s">
        <v>1547</v>
      </c>
      <c r="C1674" s="620" t="s">
        <v>1545</v>
      </c>
      <c r="D1674" s="219" t="s">
        <v>668</v>
      </c>
      <c r="E1674" s="1984" t="s">
        <v>1546</v>
      </c>
      <c r="F1674" s="2025"/>
    </row>
    <row r="1675" spans="1:6" ht="16.5" thickBot="1" x14ac:dyDescent="0.3">
      <c r="A1675" s="186"/>
      <c r="B1675" s="585" t="s">
        <v>666</v>
      </c>
      <c r="C1675" s="1958" t="s">
        <v>1545</v>
      </c>
      <c r="D1675" s="1960"/>
      <c r="E1675" s="1960"/>
      <c r="F1675" s="2021"/>
    </row>
    <row r="1676" spans="1:6" ht="16.5" thickBot="1" x14ac:dyDescent="0.3">
      <c r="A1676" s="186"/>
      <c r="B1676" s="585" t="s">
        <v>50</v>
      </c>
      <c r="C1676" s="1962" t="s">
        <v>1495</v>
      </c>
      <c r="D1676" s="1963"/>
      <c r="E1676" s="1963"/>
      <c r="F1676" s="2019"/>
    </row>
    <row r="1677" spans="1:6" ht="15.75" x14ac:dyDescent="0.25">
      <c r="A1677" s="186"/>
      <c r="B1677" s="2014"/>
      <c r="C1677" s="597">
        <v>2026</v>
      </c>
      <c r="D1677" s="597">
        <v>2027</v>
      </c>
      <c r="E1677" s="597">
        <v>2028</v>
      </c>
      <c r="F1677" s="596">
        <v>2029</v>
      </c>
    </row>
    <row r="1678" spans="1:6" ht="16.5" thickBot="1" x14ac:dyDescent="0.3">
      <c r="A1678" s="186"/>
      <c r="B1678" s="2015"/>
      <c r="C1678" s="595" t="s">
        <v>17</v>
      </c>
      <c r="D1678" s="595" t="s">
        <v>18</v>
      </c>
      <c r="E1678" s="595" t="s">
        <v>18</v>
      </c>
      <c r="F1678" s="594" t="s">
        <v>18</v>
      </c>
    </row>
    <row r="1679" spans="1:6" ht="16.5" thickBot="1" x14ac:dyDescent="0.3">
      <c r="A1679" s="186"/>
      <c r="B1679" s="585" t="s">
        <v>52</v>
      </c>
      <c r="C1679" s="215">
        <v>1</v>
      </c>
      <c r="D1679" s="212">
        <v>1</v>
      </c>
      <c r="E1679" s="212">
        <v>1</v>
      </c>
      <c r="F1679" s="598">
        <v>1</v>
      </c>
    </row>
    <row r="1680" spans="1:6" ht="16.5" thickBot="1" x14ac:dyDescent="0.3">
      <c r="A1680" s="186"/>
      <c r="B1680" s="585" t="s">
        <v>664</v>
      </c>
      <c r="C1680" s="537">
        <f>C1698</f>
        <v>50000</v>
      </c>
      <c r="D1680" s="537">
        <f>D1698</f>
        <v>66367</v>
      </c>
      <c r="E1680" s="537">
        <f>E1698</f>
        <v>165092</v>
      </c>
      <c r="F1680" s="586">
        <f>F1698</f>
        <v>1634940</v>
      </c>
    </row>
    <row r="1681" spans="1:6" ht="16.5" thickBot="1" x14ac:dyDescent="0.3">
      <c r="A1681" s="186"/>
      <c r="B1681" s="585" t="s">
        <v>663</v>
      </c>
      <c r="C1681" s="537">
        <f>C1680/C1679</f>
        <v>50000</v>
      </c>
      <c r="D1681" s="537">
        <f>D1680/D1679</f>
        <v>66367</v>
      </c>
      <c r="E1681" s="537">
        <f>E1680/E1679</f>
        <v>165092</v>
      </c>
      <c r="F1681" s="586">
        <f>F1680/F1679</f>
        <v>1634940</v>
      </c>
    </row>
    <row r="1682" spans="1:6" ht="16.5" thickBot="1" x14ac:dyDescent="0.3">
      <c r="A1682" s="186"/>
      <c r="B1682" s="585" t="s">
        <v>662</v>
      </c>
      <c r="C1682" s="212" t="s">
        <v>688</v>
      </c>
      <c r="D1682" s="214">
        <f t="shared" ref="D1682:F1684" si="53">D1679/C1679-1</f>
        <v>0</v>
      </c>
      <c r="E1682" s="214">
        <f t="shared" si="53"/>
        <v>0</v>
      </c>
      <c r="F1682" s="584">
        <f t="shared" si="53"/>
        <v>0</v>
      </c>
    </row>
    <row r="1683" spans="1:6" ht="16.5" thickBot="1" x14ac:dyDescent="0.3">
      <c r="A1683" s="186"/>
      <c r="B1683" s="585" t="s">
        <v>661</v>
      </c>
      <c r="C1683" s="212" t="s">
        <v>688</v>
      </c>
      <c r="D1683" s="214">
        <f t="shared" si="53"/>
        <v>0.32733999999999996</v>
      </c>
      <c r="E1683" s="214">
        <f t="shared" si="53"/>
        <v>1.4875615893441019</v>
      </c>
      <c r="F1683" s="584">
        <f t="shared" si="53"/>
        <v>8.903205485426307</v>
      </c>
    </row>
    <row r="1684" spans="1:6" ht="16.5" thickBot="1" x14ac:dyDescent="0.3">
      <c r="A1684" s="186"/>
      <c r="B1684" s="585" t="s">
        <v>68</v>
      </c>
      <c r="C1684" s="212" t="s">
        <v>688</v>
      </c>
      <c r="D1684" s="214">
        <f t="shared" si="53"/>
        <v>0.32733999999999996</v>
      </c>
      <c r="E1684" s="214">
        <f t="shared" si="53"/>
        <v>1.4875615893441019</v>
      </c>
      <c r="F1684" s="584">
        <f t="shared" si="53"/>
        <v>8.903205485426307</v>
      </c>
    </row>
    <row r="1685" spans="1:6" ht="16.5" thickBot="1" x14ac:dyDescent="0.3">
      <c r="A1685" s="186"/>
      <c r="B1685" s="2022" t="s">
        <v>1544</v>
      </c>
      <c r="C1685" s="1966"/>
      <c r="D1685" s="1966"/>
      <c r="E1685" s="1966"/>
      <c r="F1685" s="2023"/>
    </row>
    <row r="1686" spans="1:6" ht="15.75" x14ac:dyDescent="0.25">
      <c r="A1686" s="186"/>
      <c r="B1686" s="2014"/>
      <c r="C1686" s="597">
        <v>2026</v>
      </c>
      <c r="D1686" s="597">
        <v>2027</v>
      </c>
      <c r="E1686" s="597">
        <v>2028</v>
      </c>
      <c r="F1686" s="596">
        <v>2029</v>
      </c>
    </row>
    <row r="1687" spans="1:6" ht="16.5" thickBot="1" x14ac:dyDescent="0.3">
      <c r="A1687" s="186"/>
      <c r="B1687" s="2015"/>
      <c r="C1687" s="595" t="s">
        <v>17</v>
      </c>
      <c r="D1687" s="595" t="s">
        <v>18</v>
      </c>
      <c r="E1687" s="595" t="s">
        <v>18</v>
      </c>
      <c r="F1687" s="594" t="s">
        <v>18</v>
      </c>
    </row>
    <row r="1688" spans="1:6" ht="16.5" thickBot="1" x14ac:dyDescent="0.3">
      <c r="A1688" s="186"/>
      <c r="B1688" s="576" t="s">
        <v>679</v>
      </c>
      <c r="C1688" s="210">
        <f>C1689+C1690+C1691+C1692</f>
        <v>0</v>
      </c>
      <c r="D1688" s="210">
        <f>D1689+D1690+D1691+D1692</f>
        <v>0</v>
      </c>
      <c r="E1688" s="210">
        <f>E1689+E1690+E1691+E1692</f>
        <v>0</v>
      </c>
      <c r="F1688" s="571">
        <f>F1689+F1690+F1691+F1692</f>
        <v>0</v>
      </c>
    </row>
    <row r="1689" spans="1:6" ht="16.5" thickBot="1" x14ac:dyDescent="0.3">
      <c r="A1689" s="186"/>
      <c r="B1689" s="572" t="s">
        <v>643</v>
      </c>
      <c r="C1689" s="210"/>
      <c r="D1689" s="210"/>
      <c r="E1689" s="210"/>
      <c r="F1689" s="571"/>
    </row>
    <row r="1690" spans="1:6" ht="16.5" thickBot="1" x14ac:dyDescent="0.3">
      <c r="A1690" s="186"/>
      <c r="B1690" s="572" t="s">
        <v>657</v>
      </c>
      <c r="C1690" s="210"/>
      <c r="D1690" s="210"/>
      <c r="E1690" s="210"/>
      <c r="F1690" s="571"/>
    </row>
    <row r="1691" spans="1:6" ht="16.5" thickBot="1" x14ac:dyDescent="0.3">
      <c r="A1691" s="186"/>
      <c r="B1691" s="572" t="s">
        <v>641</v>
      </c>
      <c r="C1691" s="210"/>
      <c r="D1691" s="210"/>
      <c r="E1691" s="210"/>
      <c r="F1691" s="571"/>
    </row>
    <row r="1692" spans="1:6" ht="16.5" thickBot="1" x14ac:dyDescent="0.3">
      <c r="A1692" s="186"/>
      <c r="B1692" s="572" t="s">
        <v>640</v>
      </c>
      <c r="C1692" s="210"/>
      <c r="D1692" s="210"/>
      <c r="E1692" s="210"/>
      <c r="F1692" s="571"/>
    </row>
    <row r="1693" spans="1:6" ht="16.5" thickBot="1" x14ac:dyDescent="0.3">
      <c r="A1693" s="186"/>
      <c r="B1693" s="576" t="s">
        <v>678</v>
      </c>
      <c r="C1693" s="209">
        <f>C1694+C1695+C1696+C1697</f>
        <v>50000</v>
      </c>
      <c r="D1693" s="209">
        <f>D1694+D1695+D1696+D1697</f>
        <v>66367</v>
      </c>
      <c r="E1693" s="209">
        <f>E1694+E1695+E1696+E1697</f>
        <v>165092</v>
      </c>
      <c r="F1693" s="577">
        <f>F1694+F1695+F1696+F1697</f>
        <v>1634940</v>
      </c>
    </row>
    <row r="1694" spans="1:6" ht="16.5" thickBot="1" x14ac:dyDescent="0.3">
      <c r="A1694" s="186"/>
      <c r="B1694" s="572" t="s">
        <v>643</v>
      </c>
      <c r="C1694" s="619">
        <v>50000</v>
      </c>
      <c r="D1694" s="619">
        <v>66367</v>
      </c>
      <c r="E1694" s="210">
        <v>165092</v>
      </c>
      <c r="F1694" s="571">
        <v>1634940</v>
      </c>
    </row>
    <row r="1695" spans="1:6" ht="16.5" thickBot="1" x14ac:dyDescent="0.3">
      <c r="A1695" s="186"/>
      <c r="B1695" s="572" t="s">
        <v>657</v>
      </c>
      <c r="C1695" s="209"/>
      <c r="D1695" s="210"/>
      <c r="E1695" s="210"/>
      <c r="F1695" s="571"/>
    </row>
    <row r="1696" spans="1:6" ht="16.5" thickBot="1" x14ac:dyDescent="0.3">
      <c r="A1696" s="186"/>
      <c r="B1696" s="572" t="s">
        <v>641</v>
      </c>
      <c r="C1696" s="209"/>
      <c r="D1696" s="210"/>
      <c r="E1696" s="210"/>
      <c r="F1696" s="571"/>
    </row>
    <row r="1697" spans="1:6" ht="16.5" thickBot="1" x14ac:dyDescent="0.3">
      <c r="A1697" s="186"/>
      <c r="B1697" s="572" t="s">
        <v>640</v>
      </c>
      <c r="C1697" s="209"/>
      <c r="D1697" s="210"/>
      <c r="E1697" s="210"/>
      <c r="F1697" s="571"/>
    </row>
    <row r="1698" spans="1:6" ht="16.5" thickBot="1" x14ac:dyDescent="0.3">
      <c r="A1698" s="186"/>
      <c r="B1698" s="590" t="s">
        <v>1543</v>
      </c>
      <c r="C1698" s="209">
        <f>C1688+C1693</f>
        <v>50000</v>
      </c>
      <c r="D1698" s="209">
        <f>D1688+D1693</f>
        <v>66367</v>
      </c>
      <c r="E1698" s="209">
        <f>E1688+E1693</f>
        <v>165092</v>
      </c>
      <c r="F1698" s="577">
        <f>F1688+F1693</f>
        <v>1634940</v>
      </c>
    </row>
    <row r="1699" spans="1:6" ht="48" thickBot="1" x14ac:dyDescent="0.3">
      <c r="A1699" s="186"/>
      <c r="B1699" s="589" t="s">
        <v>1542</v>
      </c>
      <c r="C1699" s="618" t="s">
        <v>1541</v>
      </c>
      <c r="D1699" s="219" t="s">
        <v>668</v>
      </c>
      <c r="E1699" s="1984" t="s">
        <v>1517</v>
      </c>
      <c r="F1699" s="2025"/>
    </row>
    <row r="1700" spans="1:6" ht="16.5" thickBot="1" x14ac:dyDescent="0.3">
      <c r="A1700" s="186"/>
      <c r="B1700" s="585" t="s">
        <v>666</v>
      </c>
      <c r="C1700" s="1958" t="s">
        <v>1541</v>
      </c>
      <c r="D1700" s="1960"/>
      <c r="E1700" s="1960"/>
      <c r="F1700" s="2021"/>
    </row>
    <row r="1701" spans="1:6" ht="16.5" thickBot="1" x14ac:dyDescent="0.3">
      <c r="A1701" s="186"/>
      <c r="B1701" s="585" t="s">
        <v>50</v>
      </c>
      <c r="C1701" s="1962" t="s">
        <v>1495</v>
      </c>
      <c r="D1701" s="1963"/>
      <c r="E1701" s="1963"/>
      <c r="F1701" s="2019"/>
    </row>
    <row r="1702" spans="1:6" ht="15.75" x14ac:dyDescent="0.25">
      <c r="A1702" s="186"/>
      <c r="B1702" s="2014"/>
      <c r="C1702" s="597">
        <v>2026</v>
      </c>
      <c r="D1702" s="597">
        <v>2027</v>
      </c>
      <c r="E1702" s="597">
        <v>2028</v>
      </c>
      <c r="F1702" s="596">
        <v>2029</v>
      </c>
    </row>
    <row r="1703" spans="1:6" ht="16.5" thickBot="1" x14ac:dyDescent="0.3">
      <c r="A1703" s="186"/>
      <c r="B1703" s="2015"/>
      <c r="C1703" s="595" t="s">
        <v>17</v>
      </c>
      <c r="D1703" s="595" t="s">
        <v>18</v>
      </c>
      <c r="E1703" s="595" t="s">
        <v>18</v>
      </c>
      <c r="F1703" s="594" t="s">
        <v>18</v>
      </c>
    </row>
    <row r="1704" spans="1:6" ht="16.5" thickBot="1" x14ac:dyDescent="0.3">
      <c r="A1704" s="186"/>
      <c r="B1704" s="585" t="s">
        <v>52</v>
      </c>
      <c r="C1704" s="215">
        <v>1</v>
      </c>
      <c r="D1704" s="212">
        <v>1</v>
      </c>
      <c r="E1704" s="212">
        <v>1</v>
      </c>
      <c r="F1704" s="598">
        <v>1</v>
      </c>
    </row>
    <row r="1705" spans="1:6" ht="16.5" thickBot="1" x14ac:dyDescent="0.3">
      <c r="A1705" s="186"/>
      <c r="B1705" s="585" t="s">
        <v>664</v>
      </c>
      <c r="C1705" s="537">
        <f>C1723</f>
        <v>0</v>
      </c>
      <c r="D1705" s="537">
        <f>D1723</f>
        <v>30000</v>
      </c>
      <c r="E1705" s="537">
        <f>E1723</f>
        <v>120750</v>
      </c>
      <c r="F1705" s="586">
        <f>F1723</f>
        <v>0</v>
      </c>
    </row>
    <row r="1706" spans="1:6" ht="16.5" thickBot="1" x14ac:dyDescent="0.3">
      <c r="A1706" s="186"/>
      <c r="B1706" s="585" t="s">
        <v>663</v>
      </c>
      <c r="C1706" s="537">
        <f>C1705/C1704</f>
        <v>0</v>
      </c>
      <c r="D1706" s="537">
        <f>D1705/D1704</f>
        <v>30000</v>
      </c>
      <c r="E1706" s="537">
        <f>E1705/E1704</f>
        <v>120750</v>
      </c>
      <c r="F1706" s="586">
        <f>F1705/F1704</f>
        <v>0</v>
      </c>
    </row>
    <row r="1707" spans="1:6" ht="16.5" thickBot="1" x14ac:dyDescent="0.3">
      <c r="A1707" s="186"/>
      <c r="B1707" s="585" t="s">
        <v>662</v>
      </c>
      <c r="C1707" s="212" t="s">
        <v>688</v>
      </c>
      <c r="D1707" s="214">
        <f>D1704/C1704-1</f>
        <v>0</v>
      </c>
      <c r="E1707" s="214">
        <f>E1704/D1704-1</f>
        <v>0</v>
      </c>
      <c r="F1707" s="584">
        <f>F1704/E1704-1</f>
        <v>0</v>
      </c>
    </row>
    <row r="1708" spans="1:6" ht="16.5" thickBot="1" x14ac:dyDescent="0.3">
      <c r="A1708" s="186"/>
      <c r="B1708" s="585" t="s">
        <v>661</v>
      </c>
      <c r="C1708" s="212" t="s">
        <v>688</v>
      </c>
      <c r="D1708" s="214">
        <v>0</v>
      </c>
      <c r="E1708" s="214">
        <f>E1705/D1705-1</f>
        <v>3.0250000000000004</v>
      </c>
      <c r="F1708" s="584">
        <f>F1705/E1705-1</f>
        <v>-1</v>
      </c>
    </row>
    <row r="1709" spans="1:6" ht="16.5" thickBot="1" x14ac:dyDescent="0.3">
      <c r="A1709" s="186"/>
      <c r="B1709" s="585" t="s">
        <v>68</v>
      </c>
      <c r="C1709" s="212" t="s">
        <v>688</v>
      </c>
      <c r="D1709" s="214">
        <v>0</v>
      </c>
      <c r="E1709" s="214">
        <f>E1706/D1706-1</f>
        <v>3.0250000000000004</v>
      </c>
      <c r="F1709" s="584">
        <f>F1706/E1706-1</f>
        <v>-1</v>
      </c>
    </row>
    <row r="1710" spans="1:6" ht="16.5" thickBot="1" x14ac:dyDescent="0.3">
      <c r="A1710" s="186"/>
      <c r="B1710" s="2022" t="s">
        <v>1540</v>
      </c>
      <c r="C1710" s="1966"/>
      <c r="D1710" s="1966"/>
      <c r="E1710" s="1966"/>
      <c r="F1710" s="2023"/>
    </row>
    <row r="1711" spans="1:6" ht="15.75" x14ac:dyDescent="0.25">
      <c r="A1711" s="186"/>
      <c r="B1711" s="2014"/>
      <c r="C1711" s="597">
        <v>2026</v>
      </c>
      <c r="D1711" s="597">
        <v>2027</v>
      </c>
      <c r="E1711" s="597">
        <v>2028</v>
      </c>
      <c r="F1711" s="596">
        <v>2029</v>
      </c>
    </row>
    <row r="1712" spans="1:6" ht="16.5" thickBot="1" x14ac:dyDescent="0.3">
      <c r="A1712" s="186"/>
      <c r="B1712" s="2015"/>
      <c r="C1712" s="595" t="s">
        <v>17</v>
      </c>
      <c r="D1712" s="595" t="s">
        <v>18</v>
      </c>
      <c r="E1712" s="595" t="s">
        <v>18</v>
      </c>
      <c r="F1712" s="594" t="s">
        <v>18</v>
      </c>
    </row>
    <row r="1713" spans="1:6" ht="16.5" thickBot="1" x14ac:dyDescent="0.3">
      <c r="A1713" s="186"/>
      <c r="B1713" s="576" t="s">
        <v>679</v>
      </c>
      <c r="C1713" s="210">
        <f>C1714+C1715+C1716+C1717</f>
        <v>0</v>
      </c>
      <c r="D1713" s="210">
        <f>D1714+D1715+D1716+D1717</f>
        <v>0</v>
      </c>
      <c r="E1713" s="210">
        <f>E1714+E1715+E1716+E1717</f>
        <v>0</v>
      </c>
      <c r="F1713" s="571">
        <f>F1714+F1715+F1716+F1717</f>
        <v>0</v>
      </c>
    </row>
    <row r="1714" spans="1:6" ht="16.5" thickBot="1" x14ac:dyDescent="0.3">
      <c r="A1714" s="186"/>
      <c r="B1714" s="572" t="s">
        <v>643</v>
      </c>
      <c r="C1714" s="210"/>
      <c r="D1714" s="210"/>
      <c r="E1714" s="210"/>
      <c r="F1714" s="571"/>
    </row>
    <row r="1715" spans="1:6" ht="16.5" thickBot="1" x14ac:dyDescent="0.3">
      <c r="A1715" s="186"/>
      <c r="B1715" s="572" t="s">
        <v>657</v>
      </c>
      <c r="C1715" s="210"/>
      <c r="D1715" s="210"/>
      <c r="E1715" s="210"/>
      <c r="F1715" s="571"/>
    </row>
    <row r="1716" spans="1:6" ht="16.5" thickBot="1" x14ac:dyDescent="0.3">
      <c r="A1716" s="186"/>
      <c r="B1716" s="572" t="s">
        <v>641</v>
      </c>
      <c r="C1716" s="210"/>
      <c r="D1716" s="210"/>
      <c r="E1716" s="210"/>
      <c r="F1716" s="571"/>
    </row>
    <row r="1717" spans="1:6" ht="16.5" thickBot="1" x14ac:dyDescent="0.3">
      <c r="A1717" s="186"/>
      <c r="B1717" s="572" t="s">
        <v>640</v>
      </c>
      <c r="C1717" s="210"/>
      <c r="D1717" s="210"/>
      <c r="E1717" s="210"/>
      <c r="F1717" s="571"/>
    </row>
    <row r="1718" spans="1:6" ht="16.5" thickBot="1" x14ac:dyDescent="0.3">
      <c r="A1718" s="186"/>
      <c r="B1718" s="576" t="s">
        <v>678</v>
      </c>
      <c r="C1718" s="209">
        <f>C1719+C1720+C1721+C1722</f>
        <v>0</v>
      </c>
      <c r="D1718" s="209">
        <f>D1719+D1720+D1721+D1722</f>
        <v>30000</v>
      </c>
      <c r="E1718" s="209">
        <f>E1719+E1720+E1721+E1722</f>
        <v>120750</v>
      </c>
      <c r="F1718" s="577">
        <f>F1719+F1720+F1721+F1722</f>
        <v>0</v>
      </c>
    </row>
    <row r="1719" spans="1:6" ht="16.5" thickBot="1" x14ac:dyDescent="0.3">
      <c r="A1719" s="186"/>
      <c r="B1719" s="572" t="s">
        <v>643</v>
      </c>
      <c r="C1719" s="210"/>
      <c r="D1719" s="210">
        <v>30000</v>
      </c>
      <c r="E1719" s="210">
        <v>120750</v>
      </c>
      <c r="F1719" s="571"/>
    </row>
    <row r="1720" spans="1:6" ht="16.5" thickBot="1" x14ac:dyDescent="0.3">
      <c r="A1720" s="186"/>
      <c r="B1720" s="572" t="s">
        <v>657</v>
      </c>
      <c r="C1720" s="210"/>
      <c r="D1720" s="210"/>
      <c r="E1720" s="210"/>
      <c r="F1720" s="571"/>
    </row>
    <row r="1721" spans="1:6" ht="16.5" thickBot="1" x14ac:dyDescent="0.3">
      <c r="A1721" s="186"/>
      <c r="B1721" s="572" t="s">
        <v>641</v>
      </c>
      <c r="C1721" s="209"/>
      <c r="D1721" s="210"/>
      <c r="E1721" s="210"/>
      <c r="F1721" s="571"/>
    </row>
    <row r="1722" spans="1:6" ht="16.5" thickBot="1" x14ac:dyDescent="0.3">
      <c r="A1722" s="186"/>
      <c r="B1722" s="572" t="s">
        <v>640</v>
      </c>
      <c r="C1722" s="209"/>
      <c r="D1722" s="210"/>
      <c r="E1722" s="210"/>
      <c r="F1722" s="571"/>
    </row>
    <row r="1723" spans="1:6" ht="16.5" thickBot="1" x14ac:dyDescent="0.3">
      <c r="A1723" s="186"/>
      <c r="B1723" s="590" t="s">
        <v>1539</v>
      </c>
      <c r="C1723" s="209">
        <f>C1713+C1718</f>
        <v>0</v>
      </c>
      <c r="D1723" s="209">
        <f>D1713+D1718</f>
        <v>30000</v>
      </c>
      <c r="E1723" s="209">
        <f>E1713+E1718</f>
        <v>120750</v>
      </c>
      <c r="F1723" s="577">
        <f>F1713+F1718</f>
        <v>0</v>
      </c>
    </row>
    <row r="1724" spans="1:6" ht="48" thickBot="1" x14ac:dyDescent="0.3">
      <c r="A1724" s="186"/>
      <c r="B1724" s="589" t="s">
        <v>1538</v>
      </c>
      <c r="C1724" s="617" t="s">
        <v>1537</v>
      </c>
      <c r="D1724" s="219" t="s">
        <v>668</v>
      </c>
      <c r="E1724" s="1984"/>
      <c r="F1724" s="2025"/>
    </row>
    <row r="1725" spans="1:6" ht="16.5" thickBot="1" x14ac:dyDescent="0.3">
      <c r="A1725" s="186"/>
      <c r="B1725" s="585" t="s">
        <v>666</v>
      </c>
      <c r="C1725" s="1958" t="s">
        <v>1536</v>
      </c>
      <c r="D1725" s="1960"/>
      <c r="E1725" s="1960"/>
      <c r="F1725" s="2021"/>
    </row>
    <row r="1726" spans="1:6" ht="16.5" thickBot="1" x14ac:dyDescent="0.3">
      <c r="A1726" s="186"/>
      <c r="B1726" s="585" t="s">
        <v>50</v>
      </c>
      <c r="C1726" s="1962" t="s">
        <v>1495</v>
      </c>
      <c r="D1726" s="1963"/>
      <c r="E1726" s="1963"/>
      <c r="F1726" s="2019"/>
    </row>
    <row r="1727" spans="1:6" ht="15.75" x14ac:dyDescent="0.25">
      <c r="A1727" s="186"/>
      <c r="B1727" s="2014"/>
      <c r="C1727" s="597">
        <v>2026</v>
      </c>
      <c r="D1727" s="597">
        <v>2027</v>
      </c>
      <c r="E1727" s="597">
        <v>2028</v>
      </c>
      <c r="F1727" s="596">
        <v>2029</v>
      </c>
    </row>
    <row r="1728" spans="1:6" ht="16.5" thickBot="1" x14ac:dyDescent="0.3">
      <c r="A1728" s="186"/>
      <c r="B1728" s="2015"/>
      <c r="C1728" s="595" t="s">
        <v>17</v>
      </c>
      <c r="D1728" s="595" t="s">
        <v>18</v>
      </c>
      <c r="E1728" s="595" t="s">
        <v>18</v>
      </c>
      <c r="F1728" s="594" t="s">
        <v>18</v>
      </c>
    </row>
    <row r="1729" spans="1:6" ht="16.5" thickBot="1" x14ac:dyDescent="0.3">
      <c r="A1729" s="186"/>
      <c r="B1729" s="585" t="s">
        <v>52</v>
      </c>
      <c r="C1729" s="215">
        <v>1</v>
      </c>
      <c r="D1729" s="212">
        <v>1</v>
      </c>
      <c r="E1729" s="212">
        <v>1</v>
      </c>
      <c r="F1729" s="598">
        <v>1</v>
      </c>
    </row>
    <row r="1730" spans="1:6" ht="16.5" thickBot="1" x14ac:dyDescent="0.3">
      <c r="A1730" s="186"/>
      <c r="B1730" s="585" t="s">
        <v>664</v>
      </c>
      <c r="C1730" s="537">
        <f>C1748</f>
        <v>111329</v>
      </c>
      <c r="D1730" s="537">
        <f>D1748</f>
        <v>111329</v>
      </c>
      <c r="E1730" s="537">
        <f>E1748</f>
        <v>111329</v>
      </c>
      <c r="F1730" s="586">
        <f>F1748</f>
        <v>0</v>
      </c>
    </row>
    <row r="1731" spans="1:6" ht="16.5" thickBot="1" x14ac:dyDescent="0.3">
      <c r="A1731" s="186"/>
      <c r="B1731" s="585" t="s">
        <v>663</v>
      </c>
      <c r="C1731" s="537">
        <f>C1730/C1729</f>
        <v>111329</v>
      </c>
      <c r="D1731" s="537">
        <f>D1730/D1729</f>
        <v>111329</v>
      </c>
      <c r="E1731" s="537">
        <f>E1730/E1729</f>
        <v>111329</v>
      </c>
      <c r="F1731" s="586">
        <f>F1730/F1729</f>
        <v>0</v>
      </c>
    </row>
    <row r="1732" spans="1:6" ht="16.5" thickBot="1" x14ac:dyDescent="0.3">
      <c r="A1732" s="186"/>
      <c r="B1732" s="585" t="s">
        <v>662</v>
      </c>
      <c r="C1732" s="212" t="s">
        <v>688</v>
      </c>
      <c r="D1732" s="214">
        <f t="shared" ref="D1732:F1734" si="54">D1729/C1729-1</f>
        <v>0</v>
      </c>
      <c r="E1732" s="214">
        <f t="shared" si="54"/>
        <v>0</v>
      </c>
      <c r="F1732" s="584">
        <f t="shared" si="54"/>
        <v>0</v>
      </c>
    </row>
    <row r="1733" spans="1:6" ht="16.5" thickBot="1" x14ac:dyDescent="0.3">
      <c r="A1733" s="186"/>
      <c r="B1733" s="585" t="s">
        <v>661</v>
      </c>
      <c r="C1733" s="212" t="s">
        <v>688</v>
      </c>
      <c r="D1733" s="214">
        <f t="shared" si="54"/>
        <v>0</v>
      </c>
      <c r="E1733" s="214">
        <f t="shared" si="54"/>
        <v>0</v>
      </c>
      <c r="F1733" s="584">
        <f t="shared" si="54"/>
        <v>-1</v>
      </c>
    </row>
    <row r="1734" spans="1:6" ht="16.5" thickBot="1" x14ac:dyDescent="0.3">
      <c r="A1734" s="186"/>
      <c r="B1734" s="585" t="s">
        <v>68</v>
      </c>
      <c r="C1734" s="212" t="s">
        <v>688</v>
      </c>
      <c r="D1734" s="214">
        <f t="shared" si="54"/>
        <v>0</v>
      </c>
      <c r="E1734" s="214">
        <f t="shared" si="54"/>
        <v>0</v>
      </c>
      <c r="F1734" s="584">
        <f t="shared" si="54"/>
        <v>-1</v>
      </c>
    </row>
    <row r="1735" spans="1:6" ht="16.5" thickBot="1" x14ac:dyDescent="0.3">
      <c r="A1735" s="186"/>
      <c r="B1735" s="2022" t="s">
        <v>1535</v>
      </c>
      <c r="C1735" s="1966"/>
      <c r="D1735" s="1966"/>
      <c r="E1735" s="1966"/>
      <c r="F1735" s="2023"/>
    </row>
    <row r="1736" spans="1:6" ht="15.75" x14ac:dyDescent="0.25">
      <c r="A1736" s="186"/>
      <c r="B1736" s="2014"/>
      <c r="C1736" s="597">
        <v>2026</v>
      </c>
      <c r="D1736" s="597">
        <v>2027</v>
      </c>
      <c r="E1736" s="597">
        <v>2028</v>
      </c>
      <c r="F1736" s="596">
        <v>2029</v>
      </c>
    </row>
    <row r="1737" spans="1:6" ht="16.5" thickBot="1" x14ac:dyDescent="0.3">
      <c r="A1737" s="186"/>
      <c r="B1737" s="2015"/>
      <c r="C1737" s="595" t="s">
        <v>17</v>
      </c>
      <c r="D1737" s="595" t="s">
        <v>18</v>
      </c>
      <c r="E1737" s="595" t="s">
        <v>18</v>
      </c>
      <c r="F1737" s="594" t="s">
        <v>18</v>
      </c>
    </row>
    <row r="1738" spans="1:6" ht="16.5" thickBot="1" x14ac:dyDescent="0.3">
      <c r="A1738" s="186"/>
      <c r="B1738" s="576" t="s">
        <v>679</v>
      </c>
      <c r="C1738" s="210">
        <f>C1739+C1740+C1741+C1742</f>
        <v>0</v>
      </c>
      <c r="D1738" s="210">
        <f>D1739+D1740+D1741+D1742</f>
        <v>0</v>
      </c>
      <c r="E1738" s="210">
        <f>E1739+E1740+E1741+E1742</f>
        <v>0</v>
      </c>
      <c r="F1738" s="571">
        <f>F1739+F1740+F1741+F1742</f>
        <v>0</v>
      </c>
    </row>
    <row r="1739" spans="1:6" ht="16.5" thickBot="1" x14ac:dyDescent="0.3">
      <c r="A1739" s="186"/>
      <c r="B1739" s="572" t="s">
        <v>643</v>
      </c>
      <c r="C1739" s="210"/>
      <c r="D1739" s="210"/>
      <c r="E1739" s="210"/>
      <c r="F1739" s="571"/>
    </row>
    <row r="1740" spans="1:6" ht="16.5" thickBot="1" x14ac:dyDescent="0.3">
      <c r="A1740" s="186"/>
      <c r="B1740" s="572" t="s">
        <v>657</v>
      </c>
      <c r="C1740" s="210"/>
      <c r="D1740" s="210"/>
      <c r="E1740" s="210"/>
      <c r="F1740" s="571"/>
    </row>
    <row r="1741" spans="1:6" ht="16.5" thickBot="1" x14ac:dyDescent="0.3">
      <c r="A1741" s="186"/>
      <c r="B1741" s="572" t="s">
        <v>641</v>
      </c>
      <c r="C1741" s="210"/>
      <c r="D1741" s="210"/>
      <c r="E1741" s="210"/>
      <c r="F1741" s="571"/>
    </row>
    <row r="1742" spans="1:6" ht="16.5" thickBot="1" x14ac:dyDescent="0.3">
      <c r="A1742" s="186"/>
      <c r="B1742" s="572" t="s">
        <v>640</v>
      </c>
      <c r="C1742" s="210"/>
      <c r="D1742" s="210"/>
      <c r="E1742" s="210"/>
      <c r="F1742" s="571"/>
    </row>
    <row r="1743" spans="1:6" ht="16.5" thickBot="1" x14ac:dyDescent="0.3">
      <c r="A1743" s="186"/>
      <c r="B1743" s="576" t="s">
        <v>678</v>
      </c>
      <c r="C1743" s="209">
        <f>C1744+C1745+C1746+C1747</f>
        <v>111329</v>
      </c>
      <c r="D1743" s="209">
        <f>D1744+D1745+D1746+D1747</f>
        <v>111329</v>
      </c>
      <c r="E1743" s="209">
        <f>E1744+E1745+E1746+E1747</f>
        <v>111329</v>
      </c>
      <c r="F1743" s="577"/>
    </row>
    <row r="1744" spans="1:6" ht="16.5" thickBot="1" x14ac:dyDescent="0.3">
      <c r="A1744" s="186"/>
      <c r="B1744" s="572" t="s">
        <v>643</v>
      </c>
      <c r="C1744" s="209">
        <v>111329</v>
      </c>
      <c r="D1744" s="209">
        <v>111329</v>
      </c>
      <c r="E1744" s="209">
        <v>111329</v>
      </c>
      <c r="F1744" s="571"/>
    </row>
    <row r="1745" spans="1:6" ht="16.5" thickBot="1" x14ac:dyDescent="0.3">
      <c r="A1745" s="186"/>
      <c r="B1745" s="572" t="s">
        <v>657</v>
      </c>
      <c r="C1745" s="209"/>
      <c r="D1745" s="210"/>
      <c r="E1745" s="210"/>
      <c r="F1745" s="571"/>
    </row>
    <row r="1746" spans="1:6" ht="16.5" thickBot="1" x14ac:dyDescent="0.3">
      <c r="A1746" s="186"/>
      <c r="B1746" s="572" t="s">
        <v>641</v>
      </c>
      <c r="C1746" s="209"/>
      <c r="D1746" s="210"/>
      <c r="E1746" s="210"/>
      <c r="F1746" s="571"/>
    </row>
    <row r="1747" spans="1:6" ht="16.5" thickBot="1" x14ac:dyDescent="0.3">
      <c r="A1747" s="186"/>
      <c r="B1747" s="572" t="s">
        <v>640</v>
      </c>
      <c r="C1747" s="209"/>
      <c r="D1747" s="210"/>
      <c r="E1747" s="210"/>
      <c r="F1747" s="571"/>
    </row>
    <row r="1748" spans="1:6" ht="16.5" thickBot="1" x14ac:dyDescent="0.3">
      <c r="A1748" s="186"/>
      <c r="B1748" s="590" t="s">
        <v>1534</v>
      </c>
      <c r="C1748" s="209">
        <f>C1738+C1743</f>
        <v>111329</v>
      </c>
      <c r="D1748" s="209">
        <f>D1738+D1743</f>
        <v>111329</v>
      </c>
      <c r="E1748" s="209">
        <f>E1738+E1743</f>
        <v>111329</v>
      </c>
      <c r="F1748" s="577">
        <f>F1738+F1743</f>
        <v>0</v>
      </c>
    </row>
    <row r="1749" spans="1:6" ht="95.25" thickBot="1" x14ac:dyDescent="0.3">
      <c r="A1749" s="186"/>
      <c r="B1749" s="589" t="s">
        <v>1533</v>
      </c>
      <c r="C1749" s="616" t="s">
        <v>1531</v>
      </c>
      <c r="D1749" s="219" t="s">
        <v>668</v>
      </c>
      <c r="E1749" s="1984" t="s">
        <v>1532</v>
      </c>
      <c r="F1749" s="2025"/>
    </row>
    <row r="1750" spans="1:6" ht="57" customHeight="1" thickBot="1" x14ac:dyDescent="0.3">
      <c r="A1750" s="186"/>
      <c r="B1750" s="585" t="s">
        <v>666</v>
      </c>
      <c r="C1750" s="1958" t="s">
        <v>1531</v>
      </c>
      <c r="D1750" s="1960"/>
      <c r="E1750" s="1960"/>
      <c r="F1750" s="2021"/>
    </row>
    <row r="1751" spans="1:6" ht="16.5" thickBot="1" x14ac:dyDescent="0.3">
      <c r="A1751" s="186"/>
      <c r="B1751" s="585" t="s">
        <v>50</v>
      </c>
      <c r="C1751" s="1962" t="s">
        <v>1495</v>
      </c>
      <c r="D1751" s="1963"/>
      <c r="E1751" s="1963"/>
      <c r="F1751" s="2019"/>
    </row>
    <row r="1752" spans="1:6" ht="15.75" x14ac:dyDescent="0.25">
      <c r="A1752" s="186"/>
      <c r="B1752" s="2014"/>
      <c r="C1752" s="597">
        <v>2025</v>
      </c>
      <c r="D1752" s="597">
        <v>2026</v>
      </c>
      <c r="E1752" s="597">
        <v>2027</v>
      </c>
      <c r="F1752" s="596">
        <v>2028</v>
      </c>
    </row>
    <row r="1753" spans="1:6" ht="16.5" thickBot="1" x14ac:dyDescent="0.3">
      <c r="A1753" s="186"/>
      <c r="B1753" s="2015"/>
      <c r="C1753" s="595" t="s">
        <v>17</v>
      </c>
      <c r="D1753" s="595" t="s">
        <v>18</v>
      </c>
      <c r="E1753" s="595" t="s">
        <v>18</v>
      </c>
      <c r="F1753" s="594" t="s">
        <v>18</v>
      </c>
    </row>
    <row r="1754" spans="1:6" ht="16.5" thickBot="1" x14ac:dyDescent="0.3">
      <c r="A1754" s="186"/>
      <c r="B1754" s="585" t="s">
        <v>52</v>
      </c>
      <c r="C1754" s="215">
        <v>1</v>
      </c>
      <c r="D1754" s="212">
        <v>1</v>
      </c>
      <c r="E1754" s="212">
        <v>1</v>
      </c>
      <c r="F1754" s="598">
        <v>1</v>
      </c>
    </row>
    <row r="1755" spans="1:6" ht="16.5" thickBot="1" x14ac:dyDescent="0.3">
      <c r="A1755" s="186"/>
      <c r="B1755" s="585" t="s">
        <v>664</v>
      </c>
      <c r="C1755" s="537">
        <f>C1773</f>
        <v>114940</v>
      </c>
      <c r="D1755" s="537">
        <f>D1773</f>
        <v>85060</v>
      </c>
      <c r="E1755" s="537">
        <f>E1773</f>
        <v>0</v>
      </c>
      <c r="F1755" s="586">
        <f>F1773</f>
        <v>0</v>
      </c>
    </row>
    <row r="1756" spans="1:6" ht="16.5" thickBot="1" x14ac:dyDescent="0.3">
      <c r="A1756" s="186"/>
      <c r="B1756" s="585" t="s">
        <v>663</v>
      </c>
      <c r="C1756" s="537">
        <f>C1755/C1754</f>
        <v>114940</v>
      </c>
      <c r="D1756" s="537">
        <f>D1755/D1754</f>
        <v>85060</v>
      </c>
      <c r="E1756" s="537">
        <f>E1755/E1754</f>
        <v>0</v>
      </c>
      <c r="F1756" s="586">
        <f>F1755/F1754</f>
        <v>0</v>
      </c>
    </row>
    <row r="1757" spans="1:6" ht="16.5" thickBot="1" x14ac:dyDescent="0.3">
      <c r="A1757" s="186"/>
      <c r="B1757" s="585" t="s">
        <v>662</v>
      </c>
      <c r="C1757" s="212" t="s">
        <v>688</v>
      </c>
      <c r="D1757" s="214">
        <f>D1754/C1754-1</f>
        <v>0</v>
      </c>
      <c r="E1757" s="214">
        <f>E1754/D1754-1</f>
        <v>0</v>
      </c>
      <c r="F1757" s="584">
        <f>F1754/E1754-1</f>
        <v>0</v>
      </c>
    </row>
    <row r="1758" spans="1:6" ht="16.5" thickBot="1" x14ac:dyDescent="0.3">
      <c r="A1758" s="186"/>
      <c r="B1758" s="585" t="s">
        <v>661</v>
      </c>
      <c r="C1758" s="212" t="s">
        <v>688</v>
      </c>
      <c r="D1758" s="214">
        <f>D1755/C1755-1</f>
        <v>-0.25996171915782151</v>
      </c>
      <c r="E1758" s="214">
        <f>E1755/D1755-1</f>
        <v>-1</v>
      </c>
      <c r="F1758" s="584">
        <v>0</v>
      </c>
    </row>
    <row r="1759" spans="1:6" ht="16.5" thickBot="1" x14ac:dyDescent="0.3">
      <c r="A1759" s="186"/>
      <c r="B1759" s="585" t="s">
        <v>68</v>
      </c>
      <c r="C1759" s="212" t="s">
        <v>688</v>
      </c>
      <c r="D1759" s="214">
        <f>D1756/C1756-1</f>
        <v>-0.25996171915782151</v>
      </c>
      <c r="E1759" s="214">
        <f>E1756/D1756-1</f>
        <v>-1</v>
      </c>
      <c r="F1759" s="584">
        <v>0</v>
      </c>
    </row>
    <row r="1760" spans="1:6" ht="16.5" thickBot="1" x14ac:dyDescent="0.3">
      <c r="A1760" s="186"/>
      <c r="B1760" s="2022" t="s">
        <v>1530</v>
      </c>
      <c r="C1760" s="1966"/>
      <c r="D1760" s="1966"/>
      <c r="E1760" s="1966"/>
      <c r="F1760" s="2023"/>
    </row>
    <row r="1761" spans="1:6" ht="15.75" x14ac:dyDescent="0.25">
      <c r="A1761" s="186"/>
      <c r="B1761" s="2014"/>
      <c r="C1761" s="597">
        <v>2026</v>
      </c>
      <c r="D1761" s="597">
        <v>2027</v>
      </c>
      <c r="E1761" s="597">
        <v>2028</v>
      </c>
      <c r="F1761" s="596">
        <v>2029</v>
      </c>
    </row>
    <row r="1762" spans="1:6" ht="16.5" thickBot="1" x14ac:dyDescent="0.3">
      <c r="A1762" s="186"/>
      <c r="B1762" s="2015"/>
      <c r="C1762" s="595" t="s">
        <v>17</v>
      </c>
      <c r="D1762" s="595" t="s">
        <v>18</v>
      </c>
      <c r="E1762" s="595" t="s">
        <v>18</v>
      </c>
      <c r="F1762" s="594" t="s">
        <v>18</v>
      </c>
    </row>
    <row r="1763" spans="1:6" ht="16.5" thickBot="1" x14ac:dyDescent="0.3">
      <c r="A1763" s="186"/>
      <c r="B1763" s="576" t="s">
        <v>679</v>
      </c>
      <c r="C1763" s="210">
        <f>C1764+C1765+C1766+C1767</f>
        <v>0</v>
      </c>
      <c r="D1763" s="210">
        <f>D1764+D1765+D1766+D1767</f>
        <v>0</v>
      </c>
      <c r="E1763" s="210">
        <f>E1764+E1765+E1766+E1767</f>
        <v>0</v>
      </c>
      <c r="F1763" s="571">
        <f>F1764+F1765+F1766+F1767</f>
        <v>0</v>
      </c>
    </row>
    <row r="1764" spans="1:6" ht="16.5" thickBot="1" x14ac:dyDescent="0.3">
      <c r="A1764" s="186"/>
      <c r="B1764" s="572" t="s">
        <v>643</v>
      </c>
      <c r="C1764" s="210"/>
      <c r="D1764" s="210"/>
      <c r="E1764" s="210"/>
      <c r="F1764" s="571"/>
    </row>
    <row r="1765" spans="1:6" ht="16.5" thickBot="1" x14ac:dyDescent="0.3">
      <c r="A1765" s="186"/>
      <c r="B1765" s="572" t="s">
        <v>657</v>
      </c>
      <c r="C1765" s="210"/>
      <c r="D1765" s="210"/>
      <c r="E1765" s="210"/>
      <c r="F1765" s="571"/>
    </row>
    <row r="1766" spans="1:6" ht="16.5" thickBot="1" x14ac:dyDescent="0.3">
      <c r="A1766" s="186"/>
      <c r="B1766" s="572" t="s">
        <v>641</v>
      </c>
      <c r="C1766" s="210"/>
      <c r="D1766" s="210"/>
      <c r="E1766" s="210"/>
      <c r="F1766" s="571"/>
    </row>
    <row r="1767" spans="1:6" ht="16.5" thickBot="1" x14ac:dyDescent="0.3">
      <c r="A1767" s="186"/>
      <c r="B1767" s="572" t="s">
        <v>640</v>
      </c>
      <c r="C1767" s="210"/>
      <c r="D1767" s="210"/>
      <c r="E1767" s="210"/>
      <c r="F1767" s="571"/>
    </row>
    <row r="1768" spans="1:6" ht="16.5" thickBot="1" x14ac:dyDescent="0.3">
      <c r="A1768" s="186"/>
      <c r="B1768" s="576" t="s">
        <v>678</v>
      </c>
      <c r="C1768" s="209">
        <f>C1769+C1770+C1771+C1772</f>
        <v>114940</v>
      </c>
      <c r="D1768" s="209">
        <f>D1769+D1770+D1771+D1772</f>
        <v>85060</v>
      </c>
      <c r="E1768" s="209">
        <f>E1769+E1770+E1771+E1772</f>
        <v>0</v>
      </c>
      <c r="F1768" s="577">
        <f>F1769+F1770+F1771+F1772</f>
        <v>0</v>
      </c>
    </row>
    <row r="1769" spans="1:6" ht="16.5" thickBot="1" x14ac:dyDescent="0.3">
      <c r="A1769" s="186"/>
      <c r="B1769" s="572" t="s">
        <v>643</v>
      </c>
      <c r="C1769" s="210">
        <v>114940</v>
      </c>
      <c r="D1769" s="210">
        <v>85060</v>
      </c>
      <c r="E1769" s="210"/>
      <c r="F1769" s="571"/>
    </row>
    <row r="1770" spans="1:6" ht="16.5" thickBot="1" x14ac:dyDescent="0.3">
      <c r="A1770" s="186"/>
      <c r="B1770" s="572" t="s">
        <v>657</v>
      </c>
      <c r="C1770" s="210"/>
      <c r="D1770" s="210"/>
      <c r="E1770" s="210"/>
      <c r="F1770" s="571"/>
    </row>
    <row r="1771" spans="1:6" ht="16.5" thickBot="1" x14ac:dyDescent="0.3">
      <c r="A1771" s="186"/>
      <c r="B1771" s="572" t="s">
        <v>641</v>
      </c>
      <c r="C1771" s="209"/>
      <c r="D1771" s="210"/>
      <c r="E1771" s="210"/>
      <c r="F1771" s="571"/>
    </row>
    <row r="1772" spans="1:6" ht="16.5" thickBot="1" x14ac:dyDescent="0.3">
      <c r="A1772" s="186"/>
      <c r="B1772" s="572" t="s">
        <v>640</v>
      </c>
      <c r="C1772" s="209"/>
      <c r="D1772" s="210"/>
      <c r="E1772" s="210"/>
      <c r="F1772" s="571"/>
    </row>
    <row r="1773" spans="1:6" ht="16.5" thickBot="1" x14ac:dyDescent="0.3">
      <c r="A1773" s="186"/>
      <c r="B1773" s="590" t="s">
        <v>1529</v>
      </c>
      <c r="C1773" s="209">
        <f>C1763+C1768</f>
        <v>114940</v>
      </c>
      <c r="D1773" s="209">
        <f>D1763+D1768</f>
        <v>85060</v>
      </c>
      <c r="E1773" s="209">
        <f>E1763+E1768</f>
        <v>0</v>
      </c>
      <c r="F1773" s="577">
        <f>F1763+F1768</f>
        <v>0</v>
      </c>
    </row>
    <row r="1774" spans="1:6" ht="48" thickBot="1" x14ac:dyDescent="0.3">
      <c r="A1774" s="186"/>
      <c r="B1774" s="589" t="s">
        <v>1528</v>
      </c>
      <c r="C1774" s="615" t="s">
        <v>1526</v>
      </c>
      <c r="D1774" s="219" t="s">
        <v>668</v>
      </c>
      <c r="E1774" s="1984" t="s">
        <v>1527</v>
      </c>
      <c r="F1774" s="2025"/>
    </row>
    <row r="1775" spans="1:6" ht="16.5" thickBot="1" x14ac:dyDescent="0.3">
      <c r="A1775" s="186"/>
      <c r="B1775" s="585" t="s">
        <v>666</v>
      </c>
      <c r="C1775" s="1958" t="s">
        <v>1526</v>
      </c>
      <c r="D1775" s="1960"/>
      <c r="E1775" s="1960"/>
      <c r="F1775" s="2021"/>
    </row>
    <row r="1776" spans="1:6" ht="16.5" thickBot="1" x14ac:dyDescent="0.3">
      <c r="A1776" s="186"/>
      <c r="B1776" s="585" t="s">
        <v>50</v>
      </c>
      <c r="C1776" s="1962" t="s">
        <v>1495</v>
      </c>
      <c r="D1776" s="1963"/>
      <c r="E1776" s="1963"/>
      <c r="F1776" s="2019"/>
    </row>
    <row r="1777" spans="1:6" ht="15.75" x14ac:dyDescent="0.25">
      <c r="A1777" s="186"/>
      <c r="B1777" s="2014"/>
      <c r="C1777" s="597">
        <v>2026</v>
      </c>
      <c r="D1777" s="597">
        <v>2027</v>
      </c>
      <c r="E1777" s="597">
        <v>2028</v>
      </c>
      <c r="F1777" s="596">
        <v>2029</v>
      </c>
    </row>
    <row r="1778" spans="1:6" ht="16.5" thickBot="1" x14ac:dyDescent="0.3">
      <c r="A1778" s="186"/>
      <c r="B1778" s="2015"/>
      <c r="C1778" s="595" t="s">
        <v>17</v>
      </c>
      <c r="D1778" s="595" t="s">
        <v>18</v>
      </c>
      <c r="E1778" s="595" t="s">
        <v>18</v>
      </c>
      <c r="F1778" s="594" t="s">
        <v>18</v>
      </c>
    </row>
    <row r="1779" spans="1:6" ht="16.5" thickBot="1" x14ac:dyDescent="0.3">
      <c r="A1779" s="186"/>
      <c r="B1779" s="585" t="s">
        <v>52</v>
      </c>
      <c r="C1779" s="215">
        <v>1</v>
      </c>
      <c r="D1779" s="212">
        <v>1</v>
      </c>
      <c r="E1779" s="212">
        <v>1</v>
      </c>
      <c r="F1779" s="598">
        <v>1</v>
      </c>
    </row>
    <row r="1780" spans="1:6" ht="16.5" thickBot="1" x14ac:dyDescent="0.3">
      <c r="A1780" s="186"/>
      <c r="B1780" s="585" t="s">
        <v>664</v>
      </c>
      <c r="C1780" s="537">
        <f>C1798</f>
        <v>57850</v>
      </c>
      <c r="D1780" s="537">
        <f>D1798</f>
        <v>20250</v>
      </c>
      <c r="E1780" s="537">
        <f>E1798</f>
        <v>0</v>
      </c>
      <c r="F1780" s="586">
        <f>F1798</f>
        <v>0</v>
      </c>
    </row>
    <row r="1781" spans="1:6" ht="16.5" thickBot="1" x14ac:dyDescent="0.3">
      <c r="A1781" s="186"/>
      <c r="B1781" s="585" t="s">
        <v>663</v>
      </c>
      <c r="C1781" s="537">
        <f>C1780/C1779</f>
        <v>57850</v>
      </c>
      <c r="D1781" s="537">
        <f>D1780/D1779</f>
        <v>20250</v>
      </c>
      <c r="E1781" s="537">
        <f>E1780/E1779</f>
        <v>0</v>
      </c>
      <c r="F1781" s="586">
        <f>F1780/F1779</f>
        <v>0</v>
      </c>
    </row>
    <row r="1782" spans="1:6" ht="16.5" thickBot="1" x14ac:dyDescent="0.3">
      <c r="A1782" s="186"/>
      <c r="B1782" s="585" t="s">
        <v>662</v>
      </c>
      <c r="C1782" s="212" t="s">
        <v>688</v>
      </c>
      <c r="D1782" s="214">
        <f>D1779/C1779-1</f>
        <v>0</v>
      </c>
      <c r="E1782" s="214">
        <f>E1779/D1779-1</f>
        <v>0</v>
      </c>
      <c r="F1782" s="584">
        <f>F1779/E1779-1</f>
        <v>0</v>
      </c>
    </row>
    <row r="1783" spans="1:6" ht="16.5" thickBot="1" x14ac:dyDescent="0.3">
      <c r="A1783" s="186"/>
      <c r="B1783" s="585" t="s">
        <v>661</v>
      </c>
      <c r="C1783" s="212" t="s">
        <v>688</v>
      </c>
      <c r="D1783" s="214">
        <f>D1780/C1780-1</f>
        <v>-0.64995678478824548</v>
      </c>
      <c r="E1783" s="214">
        <f>E1780/D1780-1</f>
        <v>-1</v>
      </c>
      <c r="F1783" s="584">
        <v>0</v>
      </c>
    </row>
    <row r="1784" spans="1:6" ht="16.5" thickBot="1" x14ac:dyDescent="0.3">
      <c r="A1784" s="186"/>
      <c r="B1784" s="585" t="s">
        <v>68</v>
      </c>
      <c r="C1784" s="212" t="s">
        <v>688</v>
      </c>
      <c r="D1784" s="214">
        <f>D1781/C1781-1</f>
        <v>-0.64995678478824548</v>
      </c>
      <c r="E1784" s="214">
        <f>E1781/D1781-1</f>
        <v>-1</v>
      </c>
      <c r="F1784" s="584">
        <v>0</v>
      </c>
    </row>
    <row r="1785" spans="1:6" ht="16.5" customHeight="1" thickBot="1" x14ac:dyDescent="0.3">
      <c r="A1785" s="186"/>
      <c r="B1785" s="2022" t="s">
        <v>1525</v>
      </c>
      <c r="C1785" s="1966"/>
      <c r="D1785" s="1966"/>
      <c r="E1785" s="1966"/>
      <c r="F1785" s="2023"/>
    </row>
    <row r="1786" spans="1:6" ht="15.75" x14ac:dyDescent="0.25">
      <c r="A1786" s="186"/>
      <c r="B1786" s="2014"/>
      <c r="C1786" s="597">
        <v>2026</v>
      </c>
      <c r="D1786" s="597">
        <v>2027</v>
      </c>
      <c r="E1786" s="597">
        <v>2028</v>
      </c>
      <c r="F1786" s="596">
        <v>2029</v>
      </c>
    </row>
    <row r="1787" spans="1:6" ht="16.5" thickBot="1" x14ac:dyDescent="0.3">
      <c r="A1787" s="186"/>
      <c r="B1787" s="2015"/>
      <c r="C1787" s="595" t="s">
        <v>17</v>
      </c>
      <c r="D1787" s="595" t="s">
        <v>18</v>
      </c>
      <c r="E1787" s="595" t="s">
        <v>18</v>
      </c>
      <c r="F1787" s="594" t="s">
        <v>18</v>
      </c>
    </row>
    <row r="1788" spans="1:6" ht="16.5" thickBot="1" x14ac:dyDescent="0.3">
      <c r="A1788" s="186"/>
      <c r="B1788" s="576" t="s">
        <v>679</v>
      </c>
      <c r="C1788" s="210">
        <f>C1789+C1790+C1791+C1792</f>
        <v>0</v>
      </c>
      <c r="D1788" s="210">
        <f>D1789+D1790+D1791+D1792</f>
        <v>0</v>
      </c>
      <c r="E1788" s="210">
        <f>E1789+E1790+E1791+E1792</f>
        <v>0</v>
      </c>
      <c r="F1788" s="571">
        <f>F1789+F1790+F1791+F1792</f>
        <v>0</v>
      </c>
    </row>
    <row r="1789" spans="1:6" ht="16.5" thickBot="1" x14ac:dyDescent="0.3">
      <c r="A1789" s="186"/>
      <c r="B1789" s="572" t="s">
        <v>643</v>
      </c>
      <c r="C1789" s="210"/>
      <c r="D1789" s="210"/>
      <c r="E1789" s="210"/>
      <c r="F1789" s="571"/>
    </row>
    <row r="1790" spans="1:6" ht="16.5" thickBot="1" x14ac:dyDescent="0.3">
      <c r="A1790" s="186"/>
      <c r="B1790" s="572" t="s">
        <v>657</v>
      </c>
      <c r="C1790" s="210"/>
      <c r="D1790" s="210"/>
      <c r="E1790" s="210"/>
      <c r="F1790" s="571"/>
    </row>
    <row r="1791" spans="1:6" ht="16.5" thickBot="1" x14ac:dyDescent="0.3">
      <c r="A1791" s="186"/>
      <c r="B1791" s="572" t="s">
        <v>641</v>
      </c>
      <c r="C1791" s="210"/>
      <c r="D1791" s="210"/>
      <c r="E1791" s="210"/>
      <c r="F1791" s="571"/>
    </row>
    <row r="1792" spans="1:6" ht="16.5" thickBot="1" x14ac:dyDescent="0.3">
      <c r="A1792" s="186"/>
      <c r="B1792" s="572" t="s">
        <v>640</v>
      </c>
      <c r="C1792" s="210"/>
      <c r="D1792" s="210"/>
      <c r="E1792" s="210"/>
      <c r="F1792" s="571"/>
    </row>
    <row r="1793" spans="1:6" ht="16.5" thickBot="1" x14ac:dyDescent="0.3">
      <c r="A1793" s="186"/>
      <c r="B1793" s="576" t="s">
        <v>678</v>
      </c>
      <c r="C1793" s="209">
        <f>C1794+C1795+C1796+C1797</f>
        <v>57850</v>
      </c>
      <c r="D1793" s="209">
        <f>D1794+D1795+D1796+D1797</f>
        <v>20250</v>
      </c>
      <c r="E1793" s="209">
        <f>E1794+E1795+E1796+E1797</f>
        <v>0</v>
      </c>
      <c r="F1793" s="577">
        <f>F1794+F1795+F1796+F1797</f>
        <v>0</v>
      </c>
    </row>
    <row r="1794" spans="1:6" ht="16.5" thickBot="1" x14ac:dyDescent="0.3">
      <c r="A1794" s="186"/>
      <c r="B1794" s="572" t="s">
        <v>643</v>
      </c>
      <c r="C1794" s="210">
        <v>57850</v>
      </c>
      <c r="D1794" s="210">
        <v>20250</v>
      </c>
      <c r="E1794" s="210"/>
      <c r="F1794" s="571"/>
    </row>
    <row r="1795" spans="1:6" ht="16.5" thickBot="1" x14ac:dyDescent="0.3">
      <c r="A1795" s="186"/>
      <c r="B1795" s="572" t="s">
        <v>657</v>
      </c>
      <c r="C1795" s="209"/>
      <c r="D1795" s="210"/>
      <c r="E1795" s="210"/>
      <c r="F1795" s="571"/>
    </row>
    <row r="1796" spans="1:6" ht="16.5" thickBot="1" x14ac:dyDescent="0.3">
      <c r="A1796" s="186"/>
      <c r="B1796" s="572" t="s">
        <v>641</v>
      </c>
      <c r="C1796" s="209"/>
      <c r="D1796" s="210"/>
      <c r="E1796" s="210"/>
      <c r="F1796" s="571"/>
    </row>
    <row r="1797" spans="1:6" ht="16.5" thickBot="1" x14ac:dyDescent="0.3">
      <c r="A1797" s="186"/>
      <c r="B1797" s="572" t="s">
        <v>640</v>
      </c>
      <c r="C1797" s="209"/>
      <c r="D1797" s="210"/>
      <c r="E1797" s="210"/>
      <c r="F1797" s="571"/>
    </row>
    <row r="1798" spans="1:6" ht="16.5" thickBot="1" x14ac:dyDescent="0.3">
      <c r="A1798" s="186"/>
      <c r="B1798" s="590" t="s">
        <v>1524</v>
      </c>
      <c r="C1798" s="209">
        <f>C1788+C1793</f>
        <v>57850</v>
      </c>
      <c r="D1798" s="209">
        <f>D1788+D1793</f>
        <v>20250</v>
      </c>
      <c r="E1798" s="209">
        <f>E1788+E1793</f>
        <v>0</v>
      </c>
      <c r="F1798" s="577">
        <f>F1788+F1793</f>
        <v>0</v>
      </c>
    </row>
    <row r="1799" spans="1:6" ht="48" thickBot="1" x14ac:dyDescent="0.3">
      <c r="A1799" s="186"/>
      <c r="B1799" s="589" t="s">
        <v>1523</v>
      </c>
      <c r="C1799" s="614" t="s">
        <v>1522</v>
      </c>
      <c r="D1799" s="219" t="s">
        <v>668</v>
      </c>
      <c r="E1799" s="1984" t="s">
        <v>1517</v>
      </c>
      <c r="F1799" s="2025"/>
    </row>
    <row r="1800" spans="1:6" ht="16.5" thickBot="1" x14ac:dyDescent="0.3">
      <c r="A1800" s="186"/>
      <c r="B1800" s="585" t="s">
        <v>666</v>
      </c>
      <c r="C1800" s="1958" t="s">
        <v>1521</v>
      </c>
      <c r="D1800" s="1960"/>
      <c r="E1800" s="1960"/>
      <c r="F1800" s="2021"/>
    </row>
    <row r="1801" spans="1:6" ht="16.5" thickBot="1" x14ac:dyDescent="0.3">
      <c r="A1801" s="186"/>
      <c r="B1801" s="585" t="s">
        <v>50</v>
      </c>
      <c r="C1801" s="1962" t="s">
        <v>1495</v>
      </c>
      <c r="D1801" s="1963"/>
      <c r="E1801" s="1963"/>
      <c r="F1801" s="2019"/>
    </row>
    <row r="1802" spans="1:6" ht="15.75" x14ac:dyDescent="0.25">
      <c r="A1802" s="186"/>
      <c r="B1802" s="2014"/>
      <c r="C1802" s="597">
        <v>2026</v>
      </c>
      <c r="D1802" s="597">
        <v>2027</v>
      </c>
      <c r="E1802" s="597">
        <v>2028</v>
      </c>
      <c r="F1802" s="596">
        <v>2029</v>
      </c>
    </row>
    <row r="1803" spans="1:6" ht="16.5" thickBot="1" x14ac:dyDescent="0.3">
      <c r="A1803" s="186"/>
      <c r="B1803" s="2015"/>
      <c r="C1803" s="595" t="s">
        <v>17</v>
      </c>
      <c r="D1803" s="595" t="s">
        <v>18</v>
      </c>
      <c r="E1803" s="595" t="s">
        <v>18</v>
      </c>
      <c r="F1803" s="594" t="s">
        <v>18</v>
      </c>
    </row>
    <row r="1804" spans="1:6" ht="16.5" thickBot="1" x14ac:dyDescent="0.3">
      <c r="A1804" s="186"/>
      <c r="B1804" s="585" t="s">
        <v>52</v>
      </c>
      <c r="C1804" s="215">
        <v>1</v>
      </c>
      <c r="D1804" s="212">
        <v>1</v>
      </c>
      <c r="E1804" s="212">
        <v>1</v>
      </c>
      <c r="F1804" s="598">
        <v>1</v>
      </c>
    </row>
    <row r="1805" spans="1:6" ht="16.5" thickBot="1" x14ac:dyDescent="0.3">
      <c r="A1805" s="186"/>
      <c r="B1805" s="585" t="s">
        <v>664</v>
      </c>
      <c r="C1805" s="537">
        <f>C1823</f>
        <v>29215</v>
      </c>
      <c r="D1805" s="537">
        <f>D1823</f>
        <v>29215</v>
      </c>
      <c r="E1805" s="537">
        <f>E1823</f>
        <v>29215</v>
      </c>
      <c r="F1805" s="586">
        <f>F1823</f>
        <v>0</v>
      </c>
    </row>
    <row r="1806" spans="1:6" ht="16.5" thickBot="1" x14ac:dyDescent="0.3">
      <c r="A1806" s="186"/>
      <c r="B1806" s="585" t="s">
        <v>663</v>
      </c>
      <c r="C1806" s="537">
        <f>C1805/C1804</f>
        <v>29215</v>
      </c>
      <c r="D1806" s="537">
        <f>D1805/D1804</f>
        <v>29215</v>
      </c>
      <c r="E1806" s="537">
        <f>E1805/E1804</f>
        <v>29215</v>
      </c>
      <c r="F1806" s="586">
        <f>F1805/F1804</f>
        <v>0</v>
      </c>
    </row>
    <row r="1807" spans="1:6" ht="16.5" thickBot="1" x14ac:dyDescent="0.3">
      <c r="A1807" s="186"/>
      <c r="B1807" s="585" t="s">
        <v>662</v>
      </c>
      <c r="C1807" s="212" t="s">
        <v>688</v>
      </c>
      <c r="D1807" s="214">
        <f t="shared" ref="D1807:F1809" si="55">D1804/C1804-1</f>
        <v>0</v>
      </c>
      <c r="E1807" s="214">
        <f t="shared" si="55"/>
        <v>0</v>
      </c>
      <c r="F1807" s="584">
        <f t="shared" si="55"/>
        <v>0</v>
      </c>
    </row>
    <row r="1808" spans="1:6" ht="16.5" thickBot="1" x14ac:dyDescent="0.3">
      <c r="A1808" s="186"/>
      <c r="B1808" s="585" t="s">
        <v>661</v>
      </c>
      <c r="C1808" s="212" t="s">
        <v>688</v>
      </c>
      <c r="D1808" s="214">
        <f t="shared" si="55"/>
        <v>0</v>
      </c>
      <c r="E1808" s="214">
        <f t="shared" si="55"/>
        <v>0</v>
      </c>
      <c r="F1808" s="584">
        <f t="shared" si="55"/>
        <v>-1</v>
      </c>
    </row>
    <row r="1809" spans="1:6" ht="16.5" thickBot="1" x14ac:dyDescent="0.3">
      <c r="A1809" s="186"/>
      <c r="B1809" s="585" t="s">
        <v>68</v>
      </c>
      <c r="C1809" s="212" t="s">
        <v>688</v>
      </c>
      <c r="D1809" s="214">
        <f t="shared" si="55"/>
        <v>0</v>
      </c>
      <c r="E1809" s="214">
        <f t="shared" si="55"/>
        <v>0</v>
      </c>
      <c r="F1809" s="584">
        <f t="shared" si="55"/>
        <v>-1</v>
      </c>
    </row>
    <row r="1810" spans="1:6" ht="16.5" thickBot="1" x14ac:dyDescent="0.3">
      <c r="A1810" s="186"/>
      <c r="B1810" s="2022" t="s">
        <v>1520</v>
      </c>
      <c r="C1810" s="1966"/>
      <c r="D1810" s="1966"/>
      <c r="E1810" s="1966"/>
      <c r="F1810" s="2023"/>
    </row>
    <row r="1811" spans="1:6" ht="15.75" x14ac:dyDescent="0.25">
      <c r="A1811" s="186"/>
      <c r="B1811" s="2014"/>
      <c r="C1811" s="597">
        <v>2026</v>
      </c>
      <c r="D1811" s="597">
        <v>2027</v>
      </c>
      <c r="E1811" s="597">
        <v>2028</v>
      </c>
      <c r="F1811" s="596">
        <v>2029</v>
      </c>
    </row>
    <row r="1812" spans="1:6" ht="16.5" thickBot="1" x14ac:dyDescent="0.3">
      <c r="A1812" s="186"/>
      <c r="B1812" s="2015"/>
      <c r="C1812" s="595" t="s">
        <v>17</v>
      </c>
      <c r="D1812" s="595" t="s">
        <v>18</v>
      </c>
      <c r="E1812" s="595" t="s">
        <v>18</v>
      </c>
      <c r="F1812" s="594" t="s">
        <v>18</v>
      </c>
    </row>
    <row r="1813" spans="1:6" ht="16.5" thickBot="1" x14ac:dyDescent="0.3">
      <c r="A1813" s="186"/>
      <c r="B1813" s="576" t="s">
        <v>679</v>
      </c>
      <c r="C1813" s="210">
        <f>C1814+C1815+C1816+C1817</f>
        <v>0</v>
      </c>
      <c r="D1813" s="210">
        <f>D1814+D1815+D1816+D1817</f>
        <v>0</v>
      </c>
      <c r="E1813" s="210">
        <f>E1814+E1815+E1816+E1817</f>
        <v>0</v>
      </c>
      <c r="F1813" s="571">
        <f>F1814+F1815+F1816+F1817</f>
        <v>0</v>
      </c>
    </row>
    <row r="1814" spans="1:6" ht="16.5" thickBot="1" x14ac:dyDescent="0.3">
      <c r="A1814" s="186"/>
      <c r="B1814" s="572" t="s">
        <v>643</v>
      </c>
      <c r="C1814" s="210"/>
      <c r="D1814" s="210"/>
      <c r="E1814" s="210"/>
      <c r="F1814" s="571"/>
    </row>
    <row r="1815" spans="1:6" ht="16.5" thickBot="1" x14ac:dyDescent="0.3">
      <c r="A1815" s="186"/>
      <c r="B1815" s="572" t="s">
        <v>657</v>
      </c>
      <c r="C1815" s="210"/>
      <c r="D1815" s="210"/>
      <c r="E1815" s="210"/>
      <c r="F1815" s="571"/>
    </row>
    <row r="1816" spans="1:6" ht="16.5" thickBot="1" x14ac:dyDescent="0.3">
      <c r="A1816" s="186"/>
      <c r="B1816" s="572" t="s">
        <v>641</v>
      </c>
      <c r="C1816" s="210"/>
      <c r="D1816" s="210"/>
      <c r="E1816" s="210"/>
      <c r="F1816" s="571"/>
    </row>
    <row r="1817" spans="1:6" ht="16.5" thickBot="1" x14ac:dyDescent="0.3">
      <c r="A1817" s="186"/>
      <c r="B1817" s="572" t="s">
        <v>640</v>
      </c>
      <c r="C1817" s="210"/>
      <c r="D1817" s="210"/>
      <c r="E1817" s="210"/>
      <c r="F1817" s="571"/>
    </row>
    <row r="1818" spans="1:6" ht="16.5" thickBot="1" x14ac:dyDescent="0.3">
      <c r="A1818" s="186"/>
      <c r="B1818" s="576" t="s">
        <v>678</v>
      </c>
      <c r="C1818" s="209">
        <f>C1819+C1820+C1821+C1822</f>
        <v>29215</v>
      </c>
      <c r="D1818" s="209">
        <f>D1819+D1820+D1821+D1822</f>
        <v>29215</v>
      </c>
      <c r="E1818" s="209">
        <f>E1819+E1820+E1821+E1822</f>
        <v>29215</v>
      </c>
      <c r="F1818" s="577">
        <f>F1819+F1820+F1821+F1822</f>
        <v>0</v>
      </c>
    </row>
    <row r="1819" spans="1:6" ht="16.5" thickBot="1" x14ac:dyDescent="0.3">
      <c r="A1819" s="186"/>
      <c r="B1819" s="572" t="s">
        <v>643</v>
      </c>
      <c r="C1819" s="209">
        <v>29215</v>
      </c>
      <c r="D1819" s="210">
        <v>29215</v>
      </c>
      <c r="E1819" s="210">
        <v>29215</v>
      </c>
      <c r="F1819" s="571"/>
    </row>
    <row r="1820" spans="1:6" ht="16.5" thickBot="1" x14ac:dyDescent="0.3">
      <c r="A1820" s="186"/>
      <c r="B1820" s="572" t="s">
        <v>657</v>
      </c>
      <c r="C1820" s="209"/>
      <c r="D1820" s="210"/>
      <c r="E1820" s="210"/>
      <c r="F1820" s="571"/>
    </row>
    <row r="1821" spans="1:6" ht="16.5" thickBot="1" x14ac:dyDescent="0.3">
      <c r="A1821" s="186"/>
      <c r="B1821" s="572" t="s">
        <v>641</v>
      </c>
      <c r="C1821" s="209"/>
      <c r="D1821" s="210"/>
      <c r="E1821" s="210"/>
      <c r="F1821" s="571"/>
    </row>
    <row r="1822" spans="1:6" ht="16.5" thickBot="1" x14ac:dyDescent="0.3">
      <c r="A1822" s="186"/>
      <c r="B1822" s="572" t="s">
        <v>640</v>
      </c>
      <c r="C1822" s="209"/>
      <c r="D1822" s="210"/>
      <c r="E1822" s="210"/>
      <c r="F1822" s="571"/>
    </row>
    <row r="1823" spans="1:6" ht="16.5" thickBot="1" x14ac:dyDescent="0.3">
      <c r="A1823" s="186"/>
      <c r="B1823" s="590" t="s">
        <v>1519</v>
      </c>
      <c r="C1823" s="209">
        <f>C1813+C1818</f>
        <v>29215</v>
      </c>
      <c r="D1823" s="209">
        <f>D1813+D1818</f>
        <v>29215</v>
      </c>
      <c r="E1823" s="209">
        <f>E1813+E1818</f>
        <v>29215</v>
      </c>
      <c r="F1823" s="577">
        <f>F1813+F1818</f>
        <v>0</v>
      </c>
    </row>
    <row r="1824" spans="1:6" ht="48" thickBot="1" x14ac:dyDescent="0.3">
      <c r="A1824" s="186"/>
      <c r="B1824" s="589" t="s">
        <v>1518</v>
      </c>
      <c r="C1824" s="613" t="s">
        <v>1516</v>
      </c>
      <c r="D1824" s="219" t="s">
        <v>668</v>
      </c>
      <c r="E1824" s="1984" t="s">
        <v>1517</v>
      </c>
      <c r="F1824" s="2025"/>
    </row>
    <row r="1825" spans="1:6" ht="54.75" customHeight="1" thickBot="1" x14ac:dyDescent="0.3">
      <c r="A1825" s="186"/>
      <c r="B1825" s="585" t="s">
        <v>666</v>
      </c>
      <c r="C1825" s="1958" t="s">
        <v>1516</v>
      </c>
      <c r="D1825" s="1960"/>
      <c r="E1825" s="1960"/>
      <c r="F1825" s="2021"/>
    </row>
    <row r="1826" spans="1:6" ht="16.5" thickBot="1" x14ac:dyDescent="0.3">
      <c r="A1826" s="186"/>
      <c r="B1826" s="585" t="s">
        <v>50</v>
      </c>
      <c r="C1826" s="1962" t="s">
        <v>1495</v>
      </c>
      <c r="D1826" s="1963"/>
      <c r="E1826" s="1963"/>
      <c r="F1826" s="2019"/>
    </row>
    <row r="1827" spans="1:6" ht="15.75" x14ac:dyDescent="0.25">
      <c r="A1827" s="186"/>
      <c r="B1827" s="2014"/>
      <c r="C1827" s="597">
        <v>2026</v>
      </c>
      <c r="D1827" s="597">
        <v>2027</v>
      </c>
      <c r="E1827" s="597">
        <v>2028</v>
      </c>
      <c r="F1827" s="596">
        <v>2029</v>
      </c>
    </row>
    <row r="1828" spans="1:6" ht="16.5" thickBot="1" x14ac:dyDescent="0.3">
      <c r="A1828" s="186"/>
      <c r="B1828" s="2015"/>
      <c r="C1828" s="595" t="s">
        <v>17</v>
      </c>
      <c r="D1828" s="595" t="s">
        <v>18</v>
      </c>
      <c r="E1828" s="595" t="s">
        <v>18</v>
      </c>
      <c r="F1828" s="594" t="s">
        <v>18</v>
      </c>
    </row>
    <row r="1829" spans="1:6" ht="16.5" thickBot="1" x14ac:dyDescent="0.3">
      <c r="A1829" s="186"/>
      <c r="B1829" s="585" t="s">
        <v>52</v>
      </c>
      <c r="C1829" s="215">
        <v>1</v>
      </c>
      <c r="D1829" s="212">
        <v>1</v>
      </c>
      <c r="E1829" s="212">
        <v>1</v>
      </c>
      <c r="F1829" s="598">
        <v>1</v>
      </c>
    </row>
    <row r="1830" spans="1:6" ht="16.5" thickBot="1" x14ac:dyDescent="0.3">
      <c r="A1830" s="186"/>
      <c r="B1830" s="585" t="s">
        <v>664</v>
      </c>
      <c r="C1830" s="537">
        <f>C1848</f>
        <v>60000</v>
      </c>
      <c r="D1830" s="537">
        <f>D1848</f>
        <v>90000</v>
      </c>
      <c r="E1830" s="537">
        <f>E1848</f>
        <v>0</v>
      </c>
      <c r="F1830" s="586">
        <f>F1848</f>
        <v>0</v>
      </c>
    </row>
    <row r="1831" spans="1:6" ht="16.5" thickBot="1" x14ac:dyDescent="0.3">
      <c r="A1831" s="186"/>
      <c r="B1831" s="585" t="s">
        <v>663</v>
      </c>
      <c r="C1831" s="537">
        <f>C1830/C1829</f>
        <v>60000</v>
      </c>
      <c r="D1831" s="537">
        <f>D1830/D1829</f>
        <v>90000</v>
      </c>
      <c r="E1831" s="537">
        <f>E1830/E1829</f>
        <v>0</v>
      </c>
      <c r="F1831" s="586">
        <f>F1830/F1829</f>
        <v>0</v>
      </c>
    </row>
    <row r="1832" spans="1:6" ht="16.5" thickBot="1" x14ac:dyDescent="0.3">
      <c r="A1832" s="186"/>
      <c r="B1832" s="585" t="s">
        <v>662</v>
      </c>
      <c r="C1832" s="212" t="s">
        <v>688</v>
      </c>
      <c r="D1832" s="214">
        <f>D1829/C1829-1</f>
        <v>0</v>
      </c>
      <c r="E1832" s="214">
        <f>E1829/D1829-1</f>
        <v>0</v>
      </c>
      <c r="F1832" s="584">
        <f>F1829/E1829-1</f>
        <v>0</v>
      </c>
    </row>
    <row r="1833" spans="1:6" ht="16.5" thickBot="1" x14ac:dyDescent="0.3">
      <c r="A1833" s="186"/>
      <c r="B1833" s="585" t="s">
        <v>661</v>
      </c>
      <c r="C1833" s="212" t="s">
        <v>688</v>
      </c>
      <c r="D1833" s="214">
        <f>D1830/C1830-1</f>
        <v>0.5</v>
      </c>
      <c r="E1833" s="214">
        <f>E1830/D1830-1</f>
        <v>-1</v>
      </c>
      <c r="F1833" s="584">
        <v>0</v>
      </c>
    </row>
    <row r="1834" spans="1:6" ht="16.5" thickBot="1" x14ac:dyDescent="0.3">
      <c r="A1834" s="186"/>
      <c r="B1834" s="585" t="s">
        <v>68</v>
      </c>
      <c r="C1834" s="212" t="s">
        <v>688</v>
      </c>
      <c r="D1834" s="214">
        <f>D1831/C1831-1</f>
        <v>0.5</v>
      </c>
      <c r="E1834" s="214">
        <f>E1831/D1831-1</f>
        <v>-1</v>
      </c>
      <c r="F1834" s="584">
        <v>0</v>
      </c>
    </row>
    <row r="1835" spans="1:6" ht="16.5" thickBot="1" x14ac:dyDescent="0.3">
      <c r="A1835" s="186"/>
      <c r="B1835" s="2022" t="s">
        <v>1515</v>
      </c>
      <c r="C1835" s="1966"/>
      <c r="D1835" s="1966"/>
      <c r="E1835" s="1966"/>
      <c r="F1835" s="2023"/>
    </row>
    <row r="1836" spans="1:6" ht="15.75" x14ac:dyDescent="0.25">
      <c r="A1836" s="186"/>
      <c r="B1836" s="2014"/>
      <c r="C1836" s="597">
        <v>2026</v>
      </c>
      <c r="D1836" s="597">
        <v>2027</v>
      </c>
      <c r="E1836" s="597">
        <v>2028</v>
      </c>
      <c r="F1836" s="596">
        <v>2029</v>
      </c>
    </row>
    <row r="1837" spans="1:6" ht="16.5" thickBot="1" x14ac:dyDescent="0.3">
      <c r="A1837" s="186"/>
      <c r="B1837" s="2015"/>
      <c r="C1837" s="595" t="s">
        <v>17</v>
      </c>
      <c r="D1837" s="595" t="s">
        <v>18</v>
      </c>
      <c r="E1837" s="595" t="s">
        <v>18</v>
      </c>
      <c r="F1837" s="594" t="s">
        <v>18</v>
      </c>
    </row>
    <row r="1838" spans="1:6" ht="16.5" thickBot="1" x14ac:dyDescent="0.3">
      <c r="A1838" s="186"/>
      <c r="B1838" s="576" t="s">
        <v>679</v>
      </c>
      <c r="C1838" s="210">
        <f>C1839+C1840+C1841+C1842</f>
        <v>0</v>
      </c>
      <c r="D1838" s="210">
        <f>D1839+D1840+D1841+D1842</f>
        <v>0</v>
      </c>
      <c r="E1838" s="210">
        <f>E1839+E1840+E1841+E1842</f>
        <v>0</v>
      </c>
      <c r="F1838" s="571">
        <f>F1839+F1840+F1841+F1842</f>
        <v>0</v>
      </c>
    </row>
    <row r="1839" spans="1:6" ht="16.5" thickBot="1" x14ac:dyDescent="0.3">
      <c r="A1839" s="186"/>
      <c r="B1839" s="572" t="s">
        <v>643</v>
      </c>
      <c r="C1839" s="210"/>
      <c r="D1839" s="210"/>
      <c r="E1839" s="210"/>
      <c r="F1839" s="571"/>
    </row>
    <row r="1840" spans="1:6" ht="16.5" thickBot="1" x14ac:dyDescent="0.3">
      <c r="A1840" s="186"/>
      <c r="B1840" s="572" t="s">
        <v>657</v>
      </c>
      <c r="C1840" s="210"/>
      <c r="D1840" s="210"/>
      <c r="E1840" s="210"/>
      <c r="F1840" s="571"/>
    </row>
    <row r="1841" spans="1:6" ht="16.5" thickBot="1" x14ac:dyDescent="0.3">
      <c r="A1841" s="186"/>
      <c r="B1841" s="572" t="s">
        <v>641</v>
      </c>
      <c r="C1841" s="210"/>
      <c r="D1841" s="210"/>
      <c r="E1841" s="210"/>
      <c r="F1841" s="571"/>
    </row>
    <row r="1842" spans="1:6" ht="16.5" thickBot="1" x14ac:dyDescent="0.3">
      <c r="A1842" s="186"/>
      <c r="B1842" s="572" t="s">
        <v>640</v>
      </c>
      <c r="C1842" s="210"/>
      <c r="D1842" s="210"/>
      <c r="E1842" s="210"/>
      <c r="F1842" s="571"/>
    </row>
    <row r="1843" spans="1:6" ht="16.5" thickBot="1" x14ac:dyDescent="0.3">
      <c r="A1843" s="186"/>
      <c r="B1843" s="576" t="s">
        <v>678</v>
      </c>
      <c r="C1843" s="209">
        <f>C1844+C1845+C1846+C1847</f>
        <v>60000</v>
      </c>
      <c r="D1843" s="209">
        <f>D1844+D1845+D1846+D1847</f>
        <v>90000</v>
      </c>
      <c r="E1843" s="209">
        <f>E1844+E1845+E1846+E1847</f>
        <v>0</v>
      </c>
      <c r="F1843" s="577">
        <f>F1844+F1845+F1846+F1847</f>
        <v>0</v>
      </c>
    </row>
    <row r="1844" spans="1:6" ht="16.5" thickBot="1" x14ac:dyDescent="0.3">
      <c r="A1844" s="186"/>
      <c r="B1844" s="572" t="s">
        <v>643</v>
      </c>
      <c r="C1844" s="209">
        <v>60000</v>
      </c>
      <c r="D1844" s="210">
        <v>90000</v>
      </c>
      <c r="E1844" s="210"/>
      <c r="F1844" s="571"/>
    </row>
    <row r="1845" spans="1:6" ht="16.5" thickBot="1" x14ac:dyDescent="0.3">
      <c r="A1845" s="186"/>
      <c r="B1845" s="572" t="s">
        <v>657</v>
      </c>
      <c r="C1845" s="209"/>
      <c r="D1845" s="210"/>
      <c r="E1845" s="210"/>
      <c r="F1845" s="571"/>
    </row>
    <row r="1846" spans="1:6" ht="16.5" thickBot="1" x14ac:dyDescent="0.3">
      <c r="A1846" s="186"/>
      <c r="B1846" s="572" t="s">
        <v>641</v>
      </c>
      <c r="C1846" s="209"/>
      <c r="D1846" s="210"/>
      <c r="E1846" s="210"/>
      <c r="F1846" s="571"/>
    </row>
    <row r="1847" spans="1:6" ht="16.5" thickBot="1" x14ac:dyDescent="0.3">
      <c r="A1847" s="186"/>
      <c r="B1847" s="572" t="s">
        <v>640</v>
      </c>
      <c r="C1847" s="209"/>
      <c r="D1847" s="210"/>
      <c r="E1847" s="210"/>
      <c r="F1847" s="571"/>
    </row>
    <row r="1848" spans="1:6" ht="16.5" thickBot="1" x14ac:dyDescent="0.3">
      <c r="A1848" s="186"/>
      <c r="B1848" s="590" t="s">
        <v>1514</v>
      </c>
      <c r="C1848" s="209">
        <f>C1838+C1843</f>
        <v>60000</v>
      </c>
      <c r="D1848" s="209">
        <f>D1838+D1843</f>
        <v>90000</v>
      </c>
      <c r="E1848" s="209">
        <f>E1838+E1843</f>
        <v>0</v>
      </c>
      <c r="F1848" s="577">
        <f>F1838+F1843</f>
        <v>0</v>
      </c>
    </row>
    <row r="1849" spans="1:6" ht="14.25" customHeight="1" thickBot="1" x14ac:dyDescent="0.3">
      <c r="A1849" s="186"/>
      <c r="B1849" s="612" t="s">
        <v>1513</v>
      </c>
      <c r="C1849" s="611"/>
      <c r="D1849" s="209"/>
      <c r="E1849" s="610"/>
      <c r="F1849" s="577"/>
    </row>
    <row r="1850" spans="1:6" ht="48" hidden="1" thickBot="1" x14ac:dyDescent="0.3">
      <c r="A1850" s="186"/>
      <c r="B1850" s="589" t="s">
        <v>702</v>
      </c>
      <c r="C1850" s="609" t="s">
        <v>1511</v>
      </c>
      <c r="D1850" s="219" t="s">
        <v>668</v>
      </c>
      <c r="E1850" s="1962" t="s">
        <v>1512</v>
      </c>
      <c r="F1850" s="2019"/>
    </row>
    <row r="1851" spans="1:6" ht="16.5" hidden="1" thickBot="1" x14ac:dyDescent="0.3">
      <c r="A1851" s="186"/>
      <c r="B1851" s="608"/>
      <c r="C1851" s="1958" t="s">
        <v>1511</v>
      </c>
      <c r="D1851" s="1960"/>
      <c r="E1851" s="1960"/>
      <c r="F1851" s="2021"/>
    </row>
    <row r="1852" spans="1:6" ht="16.5" hidden="1" thickBot="1" x14ac:dyDescent="0.3">
      <c r="A1852" s="186"/>
      <c r="B1852" s="585" t="s">
        <v>666</v>
      </c>
      <c r="C1852" s="1958"/>
      <c r="D1852" s="1960"/>
      <c r="E1852" s="1960"/>
      <c r="F1852" s="2021"/>
    </row>
    <row r="1853" spans="1:6" ht="16.5" hidden="1" thickBot="1" x14ac:dyDescent="0.3">
      <c r="A1853" s="186"/>
      <c r="B1853" s="585" t="s">
        <v>50</v>
      </c>
      <c r="C1853" s="1962" t="s">
        <v>1510</v>
      </c>
      <c r="D1853" s="1963"/>
      <c r="E1853" s="1963"/>
      <c r="F1853" s="2019"/>
    </row>
    <row r="1854" spans="1:6" ht="16.5" hidden="1" thickBot="1" x14ac:dyDescent="0.3">
      <c r="A1854" s="186"/>
      <c r="B1854" s="2014"/>
      <c r="C1854" s="213">
        <v>2024</v>
      </c>
      <c r="D1854" s="213">
        <v>2025</v>
      </c>
      <c r="E1854" s="213">
        <v>2026</v>
      </c>
      <c r="F1854" s="583">
        <v>2027</v>
      </c>
    </row>
    <row r="1855" spans="1:6" ht="16.5" hidden="1" thickBot="1" x14ac:dyDescent="0.3">
      <c r="A1855" s="186"/>
      <c r="B1855" s="2015"/>
      <c r="C1855" s="211" t="s">
        <v>17</v>
      </c>
      <c r="D1855" s="211" t="s">
        <v>18</v>
      </c>
      <c r="E1855" s="211" t="s">
        <v>18</v>
      </c>
      <c r="F1855" s="582" t="s">
        <v>18</v>
      </c>
    </row>
    <row r="1856" spans="1:6" ht="11.25" hidden="1" customHeight="1" thickBot="1" x14ac:dyDescent="0.3">
      <c r="A1856" s="186"/>
      <c r="B1856" s="585" t="s">
        <v>52</v>
      </c>
      <c r="C1856" s="537">
        <v>1</v>
      </c>
      <c r="D1856" s="537">
        <v>1</v>
      </c>
      <c r="E1856" s="537">
        <v>1</v>
      </c>
      <c r="F1856" s="586">
        <v>1</v>
      </c>
    </row>
    <row r="1857" spans="1:6" ht="16.5" hidden="1" thickBot="1" x14ac:dyDescent="0.3">
      <c r="A1857" s="186"/>
      <c r="B1857" s="585" t="s">
        <v>664</v>
      </c>
      <c r="C1857" s="537">
        <v>0</v>
      </c>
      <c r="D1857" s="537">
        <v>0</v>
      </c>
      <c r="E1857" s="537">
        <v>0</v>
      </c>
      <c r="F1857" s="586">
        <f>F1875</f>
        <v>0</v>
      </c>
    </row>
    <row r="1858" spans="1:6" ht="16.5" hidden="1" thickBot="1" x14ac:dyDescent="0.3">
      <c r="A1858" s="186"/>
      <c r="B1858" s="585" t="s">
        <v>663</v>
      </c>
      <c r="C1858" s="537">
        <v>0</v>
      </c>
      <c r="D1858" s="537">
        <v>0</v>
      </c>
      <c r="E1858" s="537">
        <v>0</v>
      </c>
      <c r="F1858" s="586">
        <v>109000</v>
      </c>
    </row>
    <row r="1859" spans="1:6" ht="16.5" hidden="1" thickBot="1" x14ac:dyDescent="0.3">
      <c r="A1859" s="186"/>
      <c r="B1859" s="585" t="s">
        <v>662</v>
      </c>
      <c r="C1859" s="212" t="s">
        <v>688</v>
      </c>
      <c r="D1859" s="214">
        <f t="shared" ref="D1859:F1861" si="56">D1856/C1856-1</f>
        <v>0</v>
      </c>
      <c r="E1859" s="214">
        <f t="shared" si="56"/>
        <v>0</v>
      </c>
      <c r="F1859" s="584">
        <f t="shared" si="56"/>
        <v>0</v>
      </c>
    </row>
    <row r="1860" spans="1:6" ht="16.5" hidden="1" thickBot="1" x14ac:dyDescent="0.3">
      <c r="A1860" s="186"/>
      <c r="B1860" s="585" t="s">
        <v>661</v>
      </c>
      <c r="C1860" s="212" t="s">
        <v>688</v>
      </c>
      <c r="D1860" s="214" t="e">
        <f t="shared" si="56"/>
        <v>#DIV/0!</v>
      </c>
      <c r="E1860" s="214" t="e">
        <f t="shared" si="56"/>
        <v>#DIV/0!</v>
      </c>
      <c r="F1860" s="584" t="e">
        <f t="shared" si="56"/>
        <v>#DIV/0!</v>
      </c>
    </row>
    <row r="1861" spans="1:6" ht="16.5" hidden="1" thickBot="1" x14ac:dyDescent="0.3">
      <c r="A1861" s="186"/>
      <c r="B1861" s="585" t="s">
        <v>68</v>
      </c>
      <c r="C1861" s="212" t="s">
        <v>688</v>
      </c>
      <c r="D1861" s="214" t="e">
        <f t="shared" si="56"/>
        <v>#DIV/0!</v>
      </c>
      <c r="E1861" s="214" t="e">
        <f t="shared" si="56"/>
        <v>#DIV/0!</v>
      </c>
      <c r="F1861" s="584" t="e">
        <f t="shared" si="56"/>
        <v>#DIV/0!</v>
      </c>
    </row>
    <row r="1862" spans="1:6" ht="16.5" hidden="1" thickBot="1" x14ac:dyDescent="0.3">
      <c r="A1862" s="186"/>
      <c r="B1862" s="2022" t="s">
        <v>680</v>
      </c>
      <c r="C1862" s="1966"/>
      <c r="D1862" s="1966"/>
      <c r="E1862" s="1966"/>
      <c r="F1862" s="2023"/>
    </row>
    <row r="1863" spans="1:6" ht="16.5" hidden="1" thickBot="1" x14ac:dyDescent="0.3">
      <c r="A1863" s="186"/>
      <c r="B1863" s="2014"/>
      <c r="C1863" s="213">
        <v>2024</v>
      </c>
      <c r="D1863" s="213">
        <v>2025</v>
      </c>
      <c r="E1863" s="213">
        <v>2026</v>
      </c>
      <c r="F1863" s="583">
        <v>2027</v>
      </c>
    </row>
    <row r="1864" spans="1:6" ht="16.5" hidden="1" thickBot="1" x14ac:dyDescent="0.3">
      <c r="A1864" s="186"/>
      <c r="B1864" s="2015"/>
      <c r="C1864" s="211" t="s">
        <v>17</v>
      </c>
      <c r="D1864" s="211" t="s">
        <v>18</v>
      </c>
      <c r="E1864" s="211" t="s">
        <v>18</v>
      </c>
      <c r="F1864" s="582" t="s">
        <v>18</v>
      </c>
    </row>
    <row r="1865" spans="1:6" ht="16.5" hidden="1" thickBot="1" x14ac:dyDescent="0.3">
      <c r="A1865" s="186"/>
      <c r="B1865" s="576" t="s">
        <v>679</v>
      </c>
      <c r="C1865" s="210">
        <f>C1866+C1867+C1868+C1869</f>
        <v>0</v>
      </c>
      <c r="D1865" s="210">
        <f>D1866+D1867+D1868+D1869</f>
        <v>0</v>
      </c>
      <c r="E1865" s="210">
        <f>E1866+E1867+E1868+E1869</f>
        <v>0</v>
      </c>
      <c r="F1865" s="571">
        <f>F1866+F1867+F1868+F1869</f>
        <v>0</v>
      </c>
    </row>
    <row r="1866" spans="1:6" ht="16.5" hidden="1" thickBot="1" x14ac:dyDescent="0.3">
      <c r="A1866" s="186"/>
      <c r="B1866" s="572" t="s">
        <v>643</v>
      </c>
      <c r="C1866" s="210"/>
      <c r="D1866" s="210"/>
      <c r="E1866" s="210"/>
      <c r="F1866" s="571"/>
    </row>
    <row r="1867" spans="1:6" ht="16.5" hidden="1" thickBot="1" x14ac:dyDescent="0.3">
      <c r="A1867" s="186"/>
      <c r="B1867" s="572" t="s">
        <v>657</v>
      </c>
      <c r="C1867" s="210"/>
      <c r="D1867" s="210"/>
      <c r="E1867" s="210"/>
      <c r="F1867" s="571"/>
    </row>
    <row r="1868" spans="1:6" ht="16.5" hidden="1" thickBot="1" x14ac:dyDescent="0.3">
      <c r="A1868" s="186"/>
      <c r="B1868" s="572" t="s">
        <v>641</v>
      </c>
      <c r="C1868" s="210"/>
      <c r="D1868" s="210"/>
      <c r="E1868" s="210"/>
      <c r="F1868" s="571"/>
    </row>
    <row r="1869" spans="1:6" ht="16.5" hidden="1" thickBot="1" x14ac:dyDescent="0.3">
      <c r="A1869" s="186"/>
      <c r="B1869" s="572" t="s">
        <v>640</v>
      </c>
      <c r="C1869" s="210"/>
      <c r="D1869" s="210"/>
      <c r="E1869" s="210"/>
      <c r="F1869" s="571"/>
    </row>
    <row r="1870" spans="1:6" ht="16.5" hidden="1" thickBot="1" x14ac:dyDescent="0.3">
      <c r="A1870" s="186"/>
      <c r="B1870" s="576" t="s">
        <v>678</v>
      </c>
      <c r="C1870" s="209">
        <v>0</v>
      </c>
      <c r="D1870" s="209">
        <v>0</v>
      </c>
      <c r="E1870" s="209">
        <v>0</v>
      </c>
      <c r="F1870" s="577"/>
    </row>
    <row r="1871" spans="1:6" ht="16.5" hidden="1" thickBot="1" x14ac:dyDescent="0.3">
      <c r="A1871" s="186"/>
      <c r="B1871" s="572" t="s">
        <v>643</v>
      </c>
      <c r="C1871" s="537"/>
      <c r="D1871" s="537"/>
      <c r="E1871" s="537"/>
      <c r="F1871" s="586"/>
    </row>
    <row r="1872" spans="1:6" ht="16.5" hidden="1" thickBot="1" x14ac:dyDescent="0.3">
      <c r="A1872" s="186"/>
      <c r="B1872" s="572" t="s">
        <v>657</v>
      </c>
      <c r="C1872" s="209"/>
      <c r="D1872" s="210"/>
      <c r="E1872" s="210"/>
      <c r="F1872" s="571"/>
    </row>
    <row r="1873" spans="1:6" ht="16.5" hidden="1" thickBot="1" x14ac:dyDescent="0.3">
      <c r="A1873" s="186"/>
      <c r="B1873" s="572" t="s">
        <v>641</v>
      </c>
      <c r="C1873" s="209"/>
      <c r="D1873" s="210"/>
      <c r="E1873" s="210"/>
      <c r="F1873" s="571"/>
    </row>
    <row r="1874" spans="1:6" ht="16.5" hidden="1" thickBot="1" x14ac:dyDescent="0.3">
      <c r="A1874" s="186"/>
      <c r="B1874" s="572" t="s">
        <v>640</v>
      </c>
      <c r="C1874" s="209"/>
      <c r="D1874" s="210"/>
      <c r="E1874" s="210"/>
      <c r="F1874" s="571"/>
    </row>
    <row r="1875" spans="1:6" ht="16.5" hidden="1" thickBot="1" x14ac:dyDescent="0.3">
      <c r="A1875" s="186"/>
      <c r="B1875" s="581" t="s">
        <v>677</v>
      </c>
      <c r="C1875" s="209">
        <v>0</v>
      </c>
      <c r="D1875" s="209">
        <v>0</v>
      </c>
      <c r="E1875" s="209">
        <v>0</v>
      </c>
      <c r="F1875" s="577">
        <f>F1865+F1870</f>
        <v>0</v>
      </c>
    </row>
    <row r="1876" spans="1:6" ht="77.25" customHeight="1" thickBot="1" x14ac:dyDescent="0.3">
      <c r="A1876" s="186"/>
      <c r="B1876" s="589" t="s">
        <v>702</v>
      </c>
      <c r="C1876" s="606" t="s">
        <v>1509</v>
      </c>
      <c r="D1876" s="219" t="s">
        <v>668</v>
      </c>
      <c r="E1876" s="1984" t="s">
        <v>1508</v>
      </c>
      <c r="F1876" s="2025"/>
    </row>
    <row r="1877" spans="1:6" ht="40.5" customHeight="1" thickBot="1" x14ac:dyDescent="0.3">
      <c r="A1877" s="186"/>
      <c r="B1877" s="585" t="s">
        <v>666</v>
      </c>
      <c r="C1877" s="1958" t="s">
        <v>1507</v>
      </c>
      <c r="D1877" s="1960"/>
      <c r="E1877" s="1960"/>
      <c r="F1877" s="2021"/>
    </row>
    <row r="1878" spans="1:6" ht="16.5" thickBot="1" x14ac:dyDescent="0.3">
      <c r="A1878" s="186"/>
      <c r="B1878" s="585" t="s">
        <v>50</v>
      </c>
      <c r="C1878" s="1962" t="s">
        <v>1495</v>
      </c>
      <c r="D1878" s="1963"/>
      <c r="E1878" s="1963"/>
      <c r="F1878" s="2019"/>
    </row>
    <row r="1879" spans="1:6" ht="15.75" x14ac:dyDescent="0.25">
      <c r="A1879" s="186"/>
      <c r="B1879" s="2014"/>
      <c r="C1879" s="597">
        <v>2026</v>
      </c>
      <c r="D1879" s="597">
        <v>2027</v>
      </c>
      <c r="E1879" s="597">
        <v>2028</v>
      </c>
      <c r="F1879" s="596">
        <v>2029</v>
      </c>
    </row>
    <row r="1880" spans="1:6" ht="16.5" thickBot="1" x14ac:dyDescent="0.3">
      <c r="A1880" s="186"/>
      <c r="B1880" s="2015"/>
      <c r="C1880" s="595" t="s">
        <v>17</v>
      </c>
      <c r="D1880" s="595" t="s">
        <v>18</v>
      </c>
      <c r="E1880" s="595" t="s">
        <v>18</v>
      </c>
      <c r="F1880" s="594" t="s">
        <v>18</v>
      </c>
    </row>
    <row r="1881" spans="1:6" ht="16.5" thickBot="1" x14ac:dyDescent="0.3">
      <c r="A1881" s="186"/>
      <c r="B1881" s="585" t="s">
        <v>52</v>
      </c>
      <c r="C1881" s="215">
        <v>1</v>
      </c>
      <c r="D1881" s="212">
        <v>1</v>
      </c>
      <c r="E1881" s="212">
        <v>1</v>
      </c>
      <c r="F1881" s="591">
        <v>1</v>
      </c>
    </row>
    <row r="1882" spans="1:6" ht="16.5" thickBot="1" x14ac:dyDescent="0.3">
      <c r="A1882" s="186"/>
      <c r="B1882" s="585" t="s">
        <v>664</v>
      </c>
      <c r="C1882" s="586">
        <f>C1900</f>
        <v>340000</v>
      </c>
      <c r="D1882" s="586">
        <f>D1900</f>
        <v>786597</v>
      </c>
      <c r="E1882" s="586">
        <f>E1900</f>
        <v>317000</v>
      </c>
      <c r="F1882" s="586">
        <f>F1900</f>
        <v>1157000</v>
      </c>
    </row>
    <row r="1883" spans="1:6" ht="16.5" thickBot="1" x14ac:dyDescent="0.3">
      <c r="A1883" s="186"/>
      <c r="B1883" s="585" t="s">
        <v>663</v>
      </c>
      <c r="C1883" s="586">
        <f>C1882/C1881</f>
        <v>340000</v>
      </c>
      <c r="D1883" s="586">
        <f>D1882/D1881</f>
        <v>786597</v>
      </c>
      <c r="E1883" s="586">
        <f>E1882/E1881</f>
        <v>317000</v>
      </c>
      <c r="F1883" s="586">
        <f>F1882/F1881</f>
        <v>1157000</v>
      </c>
    </row>
    <row r="1884" spans="1:6" ht="16.5" thickBot="1" x14ac:dyDescent="0.3">
      <c r="A1884" s="186"/>
      <c r="B1884" s="585" t="s">
        <v>662</v>
      </c>
      <c r="C1884" s="212" t="s">
        <v>688</v>
      </c>
      <c r="D1884" s="214">
        <f t="shared" ref="D1884:F1886" si="57">D1881/C1881-1</f>
        <v>0</v>
      </c>
      <c r="E1884" s="214">
        <f t="shared" si="57"/>
        <v>0</v>
      </c>
      <c r="F1884" s="584">
        <f t="shared" si="57"/>
        <v>0</v>
      </c>
    </row>
    <row r="1885" spans="1:6" ht="16.5" thickBot="1" x14ac:dyDescent="0.3">
      <c r="A1885" s="186"/>
      <c r="B1885" s="585" t="s">
        <v>661</v>
      </c>
      <c r="C1885" s="212" t="s">
        <v>688</v>
      </c>
      <c r="D1885" s="214">
        <f t="shared" si="57"/>
        <v>1.3135205882352943</v>
      </c>
      <c r="E1885" s="214">
        <f t="shared" si="57"/>
        <v>-0.59699820873967235</v>
      </c>
      <c r="F1885" s="584">
        <f t="shared" si="57"/>
        <v>2.6498422712933754</v>
      </c>
    </row>
    <row r="1886" spans="1:6" ht="16.5" thickBot="1" x14ac:dyDescent="0.3">
      <c r="A1886" s="186"/>
      <c r="B1886" s="585" t="s">
        <v>68</v>
      </c>
      <c r="C1886" s="212" t="s">
        <v>688</v>
      </c>
      <c r="D1886" s="214">
        <f t="shared" si="57"/>
        <v>1.3135205882352943</v>
      </c>
      <c r="E1886" s="214">
        <f t="shared" si="57"/>
        <v>-0.59699820873967235</v>
      </c>
      <c r="F1886" s="584">
        <f t="shared" si="57"/>
        <v>2.6498422712933754</v>
      </c>
    </row>
    <row r="1887" spans="1:6" ht="16.5" thickBot="1" x14ac:dyDescent="0.3">
      <c r="A1887" s="186"/>
      <c r="B1887" s="2022" t="s">
        <v>680</v>
      </c>
      <c r="C1887" s="1966"/>
      <c r="D1887" s="1966"/>
      <c r="E1887" s="1966"/>
      <c r="F1887" s="2023"/>
    </row>
    <row r="1888" spans="1:6" ht="15.75" x14ac:dyDescent="0.25">
      <c r="A1888" s="186"/>
      <c r="B1888" s="2014"/>
      <c r="C1888" s="597">
        <v>2026</v>
      </c>
      <c r="D1888" s="597">
        <v>2027</v>
      </c>
      <c r="E1888" s="597">
        <v>2028</v>
      </c>
      <c r="F1888" s="596">
        <v>2029</v>
      </c>
    </row>
    <row r="1889" spans="1:6" ht="16.5" thickBot="1" x14ac:dyDescent="0.3">
      <c r="A1889" s="186"/>
      <c r="B1889" s="2015"/>
      <c r="C1889" s="595" t="s">
        <v>17</v>
      </c>
      <c r="D1889" s="595" t="s">
        <v>18</v>
      </c>
      <c r="E1889" s="595" t="s">
        <v>18</v>
      </c>
      <c r="F1889" s="594" t="s">
        <v>18</v>
      </c>
    </row>
    <row r="1890" spans="1:6" ht="16.5" thickBot="1" x14ac:dyDescent="0.3">
      <c r="A1890" s="186"/>
      <c r="B1890" s="576" t="s">
        <v>679</v>
      </c>
      <c r="C1890" s="210">
        <f>C1891+C1892+C1893+C1894</f>
        <v>0</v>
      </c>
      <c r="D1890" s="210">
        <f>D1891+D1892+D1893+D1894</f>
        <v>0</v>
      </c>
      <c r="E1890" s="210">
        <f>E1891+E1892+E1893+E1894</f>
        <v>0</v>
      </c>
      <c r="F1890" s="571">
        <f>F1891+F1892+F1893+F1894</f>
        <v>0</v>
      </c>
    </row>
    <row r="1891" spans="1:6" ht="16.5" thickBot="1" x14ac:dyDescent="0.3">
      <c r="A1891" s="186"/>
      <c r="B1891" s="572" t="s">
        <v>643</v>
      </c>
      <c r="C1891" s="210"/>
      <c r="D1891" s="210"/>
      <c r="E1891" s="210"/>
      <c r="F1891" s="571"/>
    </row>
    <row r="1892" spans="1:6" ht="16.5" thickBot="1" x14ac:dyDescent="0.3">
      <c r="A1892" s="186"/>
      <c r="B1892" s="572" t="s">
        <v>657</v>
      </c>
      <c r="C1892" s="210"/>
      <c r="D1892" s="210"/>
      <c r="E1892" s="210"/>
      <c r="F1892" s="571"/>
    </row>
    <row r="1893" spans="1:6" ht="16.5" thickBot="1" x14ac:dyDescent="0.3">
      <c r="A1893" s="186"/>
      <c r="B1893" s="572" t="s">
        <v>641</v>
      </c>
      <c r="C1893" s="210"/>
      <c r="D1893" s="210"/>
      <c r="E1893" s="210"/>
      <c r="F1893" s="571"/>
    </row>
    <row r="1894" spans="1:6" ht="16.5" thickBot="1" x14ac:dyDescent="0.3">
      <c r="A1894" s="186"/>
      <c r="B1894" s="572" t="s">
        <v>640</v>
      </c>
      <c r="C1894" s="210"/>
      <c r="D1894" s="210"/>
      <c r="E1894" s="210"/>
      <c r="F1894" s="571"/>
    </row>
    <row r="1895" spans="1:6" ht="16.5" thickBot="1" x14ac:dyDescent="0.3">
      <c r="A1895" s="186"/>
      <c r="B1895" s="576" t="s">
        <v>678</v>
      </c>
      <c r="C1895" s="577">
        <f>C1896+C1897</f>
        <v>340000</v>
      </c>
      <c r="D1895" s="577">
        <f>D1896+D1897</f>
        <v>786597</v>
      </c>
      <c r="E1895" s="577">
        <f>E1896+E1897</f>
        <v>317000</v>
      </c>
      <c r="F1895" s="577">
        <f>F1896+F1897</f>
        <v>1157000</v>
      </c>
    </row>
    <row r="1896" spans="1:6" ht="16.5" thickBot="1" x14ac:dyDescent="0.3">
      <c r="A1896" s="186"/>
      <c r="B1896" s="572" t="s">
        <v>643</v>
      </c>
      <c r="C1896" s="537"/>
      <c r="D1896" s="537"/>
      <c r="E1896" s="537"/>
      <c r="F1896" s="586"/>
    </row>
    <row r="1897" spans="1:6" ht="16.5" thickBot="1" x14ac:dyDescent="0.3">
      <c r="A1897" s="186"/>
      <c r="B1897" s="572" t="s">
        <v>657</v>
      </c>
      <c r="C1897" s="537">
        <v>340000</v>
      </c>
      <c r="D1897" s="537">
        <v>786597</v>
      </c>
      <c r="E1897" s="537">
        <v>317000</v>
      </c>
      <c r="F1897" s="586">
        <v>1157000</v>
      </c>
    </row>
    <row r="1898" spans="1:6" ht="16.5" thickBot="1" x14ac:dyDescent="0.3">
      <c r="A1898" s="186"/>
      <c r="B1898" s="572" t="s">
        <v>641</v>
      </c>
      <c r="C1898" s="209"/>
      <c r="D1898" s="210"/>
      <c r="E1898" s="210"/>
      <c r="F1898" s="571"/>
    </row>
    <row r="1899" spans="1:6" ht="16.5" thickBot="1" x14ac:dyDescent="0.3">
      <c r="A1899" s="186"/>
      <c r="B1899" s="572" t="s">
        <v>640</v>
      </c>
      <c r="C1899" s="209"/>
      <c r="D1899" s="210"/>
      <c r="E1899" s="210"/>
      <c r="F1899" s="571"/>
    </row>
    <row r="1900" spans="1:6" ht="15.75" customHeight="1" thickBot="1" x14ac:dyDescent="0.3">
      <c r="A1900" s="186"/>
      <c r="B1900" s="590" t="s">
        <v>677</v>
      </c>
      <c r="C1900" s="577">
        <f>C1890+C1895</f>
        <v>340000</v>
      </c>
      <c r="D1900" s="577">
        <f>D1890+D1895</f>
        <v>786597</v>
      </c>
      <c r="E1900" s="577">
        <f>E1890+E1895</f>
        <v>317000</v>
      </c>
      <c r="F1900" s="577">
        <f>F1890+F1895</f>
        <v>1157000</v>
      </c>
    </row>
    <row r="1901" spans="1:6" ht="31.5" hidden="1" customHeight="1" thickBot="1" x14ac:dyDescent="0.3">
      <c r="A1901" s="186"/>
      <c r="B1901" s="589" t="s">
        <v>670</v>
      </c>
      <c r="C1901" s="606"/>
      <c r="D1901" s="219" t="s">
        <v>668</v>
      </c>
      <c r="E1901" s="1984" t="s">
        <v>1506</v>
      </c>
      <c r="F1901" s="2025"/>
    </row>
    <row r="1902" spans="1:6" ht="35.25" hidden="1" customHeight="1" thickBot="1" x14ac:dyDescent="0.3">
      <c r="A1902" s="186"/>
      <c r="B1902" s="585" t="s">
        <v>666</v>
      </c>
      <c r="C1902" s="1958"/>
      <c r="D1902" s="1960"/>
      <c r="E1902" s="1960"/>
      <c r="F1902" s="2021"/>
    </row>
    <row r="1903" spans="1:6" ht="16.5" hidden="1" thickBot="1" x14ac:dyDescent="0.3">
      <c r="A1903" s="186"/>
      <c r="B1903" s="585" t="s">
        <v>50</v>
      </c>
      <c r="C1903" s="1962" t="s">
        <v>1495</v>
      </c>
      <c r="D1903" s="1963"/>
      <c r="E1903" s="1963"/>
      <c r="F1903" s="2019"/>
    </row>
    <row r="1904" spans="1:6" ht="16.5" hidden="1" thickBot="1" x14ac:dyDescent="0.3">
      <c r="A1904" s="186"/>
      <c r="B1904" s="2014"/>
      <c r="C1904" s="213">
        <v>2024</v>
      </c>
      <c r="D1904" s="213">
        <v>2025</v>
      </c>
      <c r="E1904" s="213">
        <v>2026</v>
      </c>
      <c r="F1904" s="583">
        <v>2027</v>
      </c>
    </row>
    <row r="1905" spans="1:6" ht="16.5" hidden="1" thickBot="1" x14ac:dyDescent="0.3">
      <c r="A1905" s="186"/>
      <c r="B1905" s="2015"/>
      <c r="C1905" s="211" t="s">
        <v>17</v>
      </c>
      <c r="D1905" s="211" t="s">
        <v>18</v>
      </c>
      <c r="E1905" s="211" t="s">
        <v>18</v>
      </c>
      <c r="F1905" s="582" t="s">
        <v>18</v>
      </c>
    </row>
    <row r="1906" spans="1:6" ht="16.5" hidden="1" thickBot="1" x14ac:dyDescent="0.3">
      <c r="A1906" s="186"/>
      <c r="B1906" s="585" t="s">
        <v>52</v>
      </c>
      <c r="C1906" s="215">
        <v>1</v>
      </c>
      <c r="D1906" s="212">
        <v>1</v>
      </c>
      <c r="E1906" s="212">
        <v>1</v>
      </c>
      <c r="F1906" s="591">
        <v>1</v>
      </c>
    </row>
    <row r="1907" spans="1:6" ht="16.5" hidden="1" thickBot="1" x14ac:dyDescent="0.3">
      <c r="A1907" s="186"/>
      <c r="B1907" s="585" t="s">
        <v>664</v>
      </c>
      <c r="C1907" s="537">
        <v>0</v>
      </c>
      <c r="D1907" s="537">
        <v>0</v>
      </c>
      <c r="E1907" s="537">
        <v>0</v>
      </c>
      <c r="F1907" s="586">
        <f>F1925</f>
        <v>0</v>
      </c>
    </row>
    <row r="1908" spans="1:6" ht="16.5" hidden="1" thickBot="1" x14ac:dyDescent="0.3">
      <c r="A1908" s="186"/>
      <c r="B1908" s="585" t="s">
        <v>663</v>
      </c>
      <c r="C1908" s="537">
        <v>0</v>
      </c>
      <c r="D1908" s="537">
        <v>0</v>
      </c>
      <c r="E1908" s="537">
        <v>0</v>
      </c>
      <c r="F1908" s="586">
        <f>F1907/F1906</f>
        <v>0</v>
      </c>
    </row>
    <row r="1909" spans="1:6" ht="16.5" hidden="1" thickBot="1" x14ac:dyDescent="0.3">
      <c r="A1909" s="186"/>
      <c r="B1909" s="585" t="s">
        <v>662</v>
      </c>
      <c r="C1909" s="212" t="s">
        <v>688</v>
      </c>
      <c r="D1909" s="214">
        <f t="shared" ref="D1909:F1911" si="58">D1906/C1906-1</f>
        <v>0</v>
      </c>
      <c r="E1909" s="214">
        <f t="shared" si="58"/>
        <v>0</v>
      </c>
      <c r="F1909" s="584">
        <f t="shared" si="58"/>
        <v>0</v>
      </c>
    </row>
    <row r="1910" spans="1:6" ht="14.25" hidden="1" customHeight="1" thickBot="1" x14ac:dyDescent="0.3">
      <c r="A1910" s="186"/>
      <c r="B1910" s="585" t="s">
        <v>661</v>
      </c>
      <c r="C1910" s="212" t="s">
        <v>688</v>
      </c>
      <c r="D1910" s="214" t="e">
        <f t="shared" si="58"/>
        <v>#DIV/0!</v>
      </c>
      <c r="E1910" s="214" t="e">
        <f t="shared" si="58"/>
        <v>#DIV/0!</v>
      </c>
      <c r="F1910" s="584" t="e">
        <f t="shared" si="58"/>
        <v>#DIV/0!</v>
      </c>
    </row>
    <row r="1911" spans="1:6" ht="16.5" hidden="1" thickBot="1" x14ac:dyDescent="0.3">
      <c r="A1911" s="186"/>
      <c r="B1911" s="585" t="s">
        <v>68</v>
      </c>
      <c r="C1911" s="212" t="s">
        <v>688</v>
      </c>
      <c r="D1911" s="214" t="e">
        <f t="shared" si="58"/>
        <v>#DIV/0!</v>
      </c>
      <c r="E1911" s="214" t="e">
        <f t="shared" si="58"/>
        <v>#DIV/0!</v>
      </c>
      <c r="F1911" s="584" t="e">
        <f t="shared" si="58"/>
        <v>#DIV/0!</v>
      </c>
    </row>
    <row r="1912" spans="1:6" ht="16.5" hidden="1" thickBot="1" x14ac:dyDescent="0.3">
      <c r="A1912" s="186"/>
      <c r="B1912" s="2022" t="s">
        <v>687</v>
      </c>
      <c r="C1912" s="1966"/>
      <c r="D1912" s="1966"/>
      <c r="E1912" s="1966"/>
      <c r="F1912" s="2023"/>
    </row>
    <row r="1913" spans="1:6" ht="16.5" hidden="1" thickBot="1" x14ac:dyDescent="0.3">
      <c r="A1913" s="186"/>
      <c r="B1913" s="2014"/>
      <c r="C1913" s="213">
        <v>2024</v>
      </c>
      <c r="D1913" s="213">
        <v>2025</v>
      </c>
      <c r="E1913" s="213">
        <v>2026</v>
      </c>
      <c r="F1913" s="583">
        <v>2027</v>
      </c>
    </row>
    <row r="1914" spans="1:6" ht="16.5" hidden="1" thickBot="1" x14ac:dyDescent="0.3">
      <c r="A1914" s="186"/>
      <c r="B1914" s="2015"/>
      <c r="C1914" s="211" t="s">
        <v>17</v>
      </c>
      <c r="D1914" s="211" t="s">
        <v>18</v>
      </c>
      <c r="E1914" s="211" t="s">
        <v>18</v>
      </c>
      <c r="F1914" s="582" t="s">
        <v>18</v>
      </c>
    </row>
    <row r="1915" spans="1:6" ht="16.5" hidden="1" thickBot="1" x14ac:dyDescent="0.3">
      <c r="A1915" s="186"/>
      <c r="B1915" s="576" t="s">
        <v>679</v>
      </c>
      <c r="C1915" s="210">
        <f>C1916+C1917+C1918+C1919</f>
        <v>0</v>
      </c>
      <c r="D1915" s="210">
        <f>D1916+D1917+D1918+D1919</f>
        <v>0</v>
      </c>
      <c r="E1915" s="210">
        <f>E1916+E1917+E1918+E1919</f>
        <v>0</v>
      </c>
      <c r="F1915" s="571">
        <f>F1916+F1917+F1918+F1919</f>
        <v>0</v>
      </c>
    </row>
    <row r="1916" spans="1:6" ht="16.5" hidden="1" thickBot="1" x14ac:dyDescent="0.3">
      <c r="A1916" s="186"/>
      <c r="B1916" s="572" t="s">
        <v>643</v>
      </c>
      <c r="C1916" s="210"/>
      <c r="D1916" s="210"/>
      <c r="E1916" s="210"/>
      <c r="F1916" s="571"/>
    </row>
    <row r="1917" spans="1:6" ht="16.5" hidden="1" thickBot="1" x14ac:dyDescent="0.3">
      <c r="A1917" s="186"/>
      <c r="B1917" s="572" t="s">
        <v>657</v>
      </c>
      <c r="C1917" s="210"/>
      <c r="D1917" s="210"/>
      <c r="E1917" s="210"/>
      <c r="F1917" s="571"/>
    </row>
    <row r="1918" spans="1:6" ht="16.5" hidden="1" thickBot="1" x14ac:dyDescent="0.3">
      <c r="A1918" s="186"/>
      <c r="B1918" s="572" t="s">
        <v>641</v>
      </c>
      <c r="C1918" s="210"/>
      <c r="D1918" s="210"/>
      <c r="E1918" s="210"/>
      <c r="F1918" s="571"/>
    </row>
    <row r="1919" spans="1:6" ht="16.5" hidden="1" thickBot="1" x14ac:dyDescent="0.3">
      <c r="A1919" s="186"/>
      <c r="B1919" s="572" t="s">
        <v>640</v>
      </c>
      <c r="C1919" s="210"/>
      <c r="D1919" s="210"/>
      <c r="E1919" s="210"/>
      <c r="F1919" s="571"/>
    </row>
    <row r="1920" spans="1:6" ht="16.5" hidden="1" thickBot="1" x14ac:dyDescent="0.3">
      <c r="A1920" s="186"/>
      <c r="B1920" s="576" t="s">
        <v>678</v>
      </c>
      <c r="C1920" s="209">
        <v>0</v>
      </c>
      <c r="D1920" s="209">
        <v>0</v>
      </c>
      <c r="E1920" s="209">
        <v>0</v>
      </c>
      <c r="F1920" s="577"/>
    </row>
    <row r="1921" spans="1:6" ht="16.5" hidden="1" thickBot="1" x14ac:dyDescent="0.3">
      <c r="A1921" s="186"/>
      <c r="B1921" s="572" t="s">
        <v>643</v>
      </c>
      <c r="C1921" s="209">
        <v>0</v>
      </c>
      <c r="D1921" s="210">
        <v>0</v>
      </c>
      <c r="E1921" s="210">
        <v>0</v>
      </c>
      <c r="F1921" s="571"/>
    </row>
    <row r="1922" spans="1:6" ht="16.5" hidden="1" thickBot="1" x14ac:dyDescent="0.3">
      <c r="A1922" s="186"/>
      <c r="B1922" s="572" t="s">
        <v>657</v>
      </c>
      <c r="C1922" s="209"/>
      <c r="D1922" s="210"/>
      <c r="E1922" s="210"/>
      <c r="F1922" s="571"/>
    </row>
    <row r="1923" spans="1:6" ht="15.75" hidden="1" customHeight="1" thickBot="1" x14ac:dyDescent="0.3">
      <c r="A1923" s="186"/>
      <c r="B1923" s="572" t="s">
        <v>641</v>
      </c>
      <c r="C1923" s="209"/>
      <c r="D1923" s="210"/>
      <c r="E1923" s="210"/>
      <c r="F1923" s="571"/>
    </row>
    <row r="1924" spans="1:6" ht="16.5" hidden="1" thickBot="1" x14ac:dyDescent="0.3">
      <c r="A1924" s="186"/>
      <c r="B1924" s="572" t="s">
        <v>640</v>
      </c>
      <c r="C1924" s="209"/>
      <c r="D1924" s="210"/>
      <c r="E1924" s="210"/>
      <c r="F1924" s="571"/>
    </row>
    <row r="1925" spans="1:6" ht="16.5" hidden="1" thickBot="1" x14ac:dyDescent="0.3">
      <c r="A1925" s="186"/>
      <c r="B1925" s="590" t="s">
        <v>1249</v>
      </c>
      <c r="C1925" s="209"/>
      <c r="D1925" s="209"/>
      <c r="E1925" s="209"/>
      <c r="F1925" s="577">
        <f>F1915+F1920</f>
        <v>0</v>
      </c>
    </row>
    <row r="1926" spans="1:6" ht="48" hidden="1" thickBot="1" x14ac:dyDescent="0.3">
      <c r="A1926" s="186"/>
      <c r="B1926" s="589" t="s">
        <v>1500</v>
      </c>
      <c r="C1926" s="606"/>
      <c r="D1926" s="219" t="s">
        <v>668</v>
      </c>
      <c r="E1926" s="218"/>
      <c r="F1926" s="607"/>
    </row>
    <row r="1927" spans="1:6" ht="16.5" hidden="1" thickBot="1" x14ac:dyDescent="0.3">
      <c r="A1927" s="186"/>
      <c r="B1927" s="585" t="s">
        <v>666</v>
      </c>
      <c r="C1927" s="1958"/>
      <c r="D1927" s="1960"/>
      <c r="E1927" s="1960"/>
      <c r="F1927" s="2021"/>
    </row>
    <row r="1928" spans="1:6" ht="16.5" hidden="1" thickBot="1" x14ac:dyDescent="0.3">
      <c r="A1928" s="186"/>
      <c r="B1928" s="585" t="s">
        <v>50</v>
      </c>
      <c r="C1928" s="1962" t="s">
        <v>1495</v>
      </c>
      <c r="D1928" s="1963"/>
      <c r="E1928" s="1963"/>
      <c r="F1928" s="2019"/>
    </row>
    <row r="1929" spans="1:6" ht="16.5" hidden="1" thickBot="1" x14ac:dyDescent="0.3">
      <c r="A1929" s="186"/>
      <c r="B1929" s="2014"/>
      <c r="C1929" s="213">
        <v>2024</v>
      </c>
      <c r="D1929" s="213">
        <v>2025</v>
      </c>
      <c r="E1929" s="213">
        <v>2026</v>
      </c>
      <c r="F1929" s="583">
        <v>2027</v>
      </c>
    </row>
    <row r="1930" spans="1:6" ht="16.5" hidden="1" thickBot="1" x14ac:dyDescent="0.3">
      <c r="A1930" s="186"/>
      <c r="B1930" s="2015"/>
      <c r="C1930" s="211" t="s">
        <v>17</v>
      </c>
      <c r="D1930" s="211" t="s">
        <v>18</v>
      </c>
      <c r="E1930" s="211" t="s">
        <v>18</v>
      </c>
      <c r="F1930" s="582" t="s">
        <v>18</v>
      </c>
    </row>
    <row r="1931" spans="1:6" ht="16.5" hidden="1" thickBot="1" x14ac:dyDescent="0.3">
      <c r="A1931" s="186"/>
      <c r="B1931" s="585" t="s">
        <v>52</v>
      </c>
      <c r="C1931" s="215">
        <v>1</v>
      </c>
      <c r="D1931" s="212">
        <v>1</v>
      </c>
      <c r="E1931" s="212">
        <v>1</v>
      </c>
      <c r="F1931" s="591">
        <v>1</v>
      </c>
    </row>
    <row r="1932" spans="1:6" ht="9" hidden="1" customHeight="1" thickBot="1" x14ac:dyDescent="0.3">
      <c r="A1932" s="186"/>
      <c r="B1932" s="585" t="s">
        <v>664</v>
      </c>
      <c r="C1932" s="537">
        <v>0</v>
      </c>
      <c r="D1932" s="537">
        <v>0</v>
      </c>
      <c r="E1932" s="537">
        <v>0</v>
      </c>
      <c r="F1932" s="586">
        <f>F1950</f>
        <v>0</v>
      </c>
    </row>
    <row r="1933" spans="1:6" ht="16.5" hidden="1" thickBot="1" x14ac:dyDescent="0.3">
      <c r="A1933" s="186"/>
      <c r="B1933" s="585" t="s">
        <v>663</v>
      </c>
      <c r="C1933" s="537">
        <v>0</v>
      </c>
      <c r="D1933" s="537">
        <v>0</v>
      </c>
      <c r="E1933" s="537">
        <v>0</v>
      </c>
      <c r="F1933" s="586">
        <f>F1932/F1931</f>
        <v>0</v>
      </c>
    </row>
    <row r="1934" spans="1:6" ht="16.5" hidden="1" thickBot="1" x14ac:dyDescent="0.3">
      <c r="A1934" s="186"/>
      <c r="B1934" s="585" t="s">
        <v>662</v>
      </c>
      <c r="C1934" s="212" t="s">
        <v>688</v>
      </c>
      <c r="D1934" s="214">
        <f t="shared" ref="D1934:F1936" si="59">D1931/C1931-1</f>
        <v>0</v>
      </c>
      <c r="E1934" s="214">
        <f t="shared" si="59"/>
        <v>0</v>
      </c>
      <c r="F1934" s="584">
        <f t="shared" si="59"/>
        <v>0</v>
      </c>
    </row>
    <row r="1935" spans="1:6" ht="16.5" hidden="1" thickBot="1" x14ac:dyDescent="0.3">
      <c r="A1935" s="186"/>
      <c r="B1935" s="585" t="s">
        <v>661</v>
      </c>
      <c r="C1935" s="212" t="s">
        <v>688</v>
      </c>
      <c r="D1935" s="214" t="e">
        <f t="shared" si="59"/>
        <v>#DIV/0!</v>
      </c>
      <c r="E1935" s="214" t="e">
        <f t="shared" si="59"/>
        <v>#DIV/0!</v>
      </c>
      <c r="F1935" s="584" t="e">
        <f t="shared" si="59"/>
        <v>#DIV/0!</v>
      </c>
    </row>
    <row r="1936" spans="1:6" ht="16.5" hidden="1" thickBot="1" x14ac:dyDescent="0.3">
      <c r="A1936" s="186"/>
      <c r="B1936" s="585" t="s">
        <v>68</v>
      </c>
      <c r="C1936" s="212" t="s">
        <v>688</v>
      </c>
      <c r="D1936" s="214" t="e">
        <f t="shared" si="59"/>
        <v>#DIV/0!</v>
      </c>
      <c r="E1936" s="214" t="e">
        <f t="shared" si="59"/>
        <v>#DIV/0!</v>
      </c>
      <c r="F1936" s="584" t="e">
        <f t="shared" si="59"/>
        <v>#DIV/0!</v>
      </c>
    </row>
    <row r="1937" spans="1:6" ht="16.5" hidden="1" thickBot="1" x14ac:dyDescent="0.3">
      <c r="A1937" s="186"/>
      <c r="B1937" s="2022" t="s">
        <v>1505</v>
      </c>
      <c r="C1937" s="1966"/>
      <c r="D1937" s="1966"/>
      <c r="E1937" s="1966"/>
      <c r="F1937" s="2023"/>
    </row>
    <row r="1938" spans="1:6" ht="16.5" hidden="1" thickBot="1" x14ac:dyDescent="0.3">
      <c r="A1938" s="186"/>
      <c r="B1938" s="2014"/>
      <c r="C1938" s="213">
        <v>2024</v>
      </c>
      <c r="D1938" s="213">
        <v>2025</v>
      </c>
      <c r="E1938" s="213">
        <v>2026</v>
      </c>
      <c r="F1938" s="583">
        <v>2027</v>
      </c>
    </row>
    <row r="1939" spans="1:6" ht="16.5" hidden="1" thickBot="1" x14ac:dyDescent="0.3">
      <c r="A1939" s="186"/>
      <c r="B1939" s="2015"/>
      <c r="C1939" s="211" t="s">
        <v>17</v>
      </c>
      <c r="D1939" s="211" t="s">
        <v>18</v>
      </c>
      <c r="E1939" s="211" t="s">
        <v>18</v>
      </c>
      <c r="F1939" s="582" t="s">
        <v>18</v>
      </c>
    </row>
    <row r="1940" spans="1:6" ht="16.5" hidden="1" thickBot="1" x14ac:dyDescent="0.3">
      <c r="A1940" s="186"/>
      <c r="B1940" s="576" t="s">
        <v>679</v>
      </c>
      <c r="C1940" s="210">
        <f>C1941+C1942+C1943+C1944</f>
        <v>0</v>
      </c>
      <c r="D1940" s="210">
        <f>D1941+D1942+D1943+D1944</f>
        <v>0</v>
      </c>
      <c r="E1940" s="210">
        <f>E1941+E1942+E1943+E1944</f>
        <v>0</v>
      </c>
      <c r="F1940" s="571">
        <f>F1941+F1942+F1943+F1944</f>
        <v>0</v>
      </c>
    </row>
    <row r="1941" spans="1:6" ht="16.5" hidden="1" thickBot="1" x14ac:dyDescent="0.3">
      <c r="A1941" s="186"/>
      <c r="B1941" s="572" t="s">
        <v>643</v>
      </c>
      <c r="C1941" s="210"/>
      <c r="D1941" s="210"/>
      <c r="E1941" s="210"/>
      <c r="F1941" s="571"/>
    </row>
    <row r="1942" spans="1:6" ht="16.5" hidden="1" thickBot="1" x14ac:dyDescent="0.3">
      <c r="A1942" s="186"/>
      <c r="B1942" s="572" t="s">
        <v>657</v>
      </c>
      <c r="C1942" s="210"/>
      <c r="D1942" s="210"/>
      <c r="E1942" s="210"/>
      <c r="F1942" s="571"/>
    </row>
    <row r="1943" spans="1:6" ht="16.5" hidden="1" thickBot="1" x14ac:dyDescent="0.3">
      <c r="A1943" s="186"/>
      <c r="B1943" s="572" t="s">
        <v>641</v>
      </c>
      <c r="C1943" s="210"/>
      <c r="D1943" s="210"/>
      <c r="E1943" s="210"/>
      <c r="F1943" s="571"/>
    </row>
    <row r="1944" spans="1:6" ht="16.5" hidden="1" thickBot="1" x14ac:dyDescent="0.3">
      <c r="A1944" s="186"/>
      <c r="B1944" s="572" t="s">
        <v>640</v>
      </c>
      <c r="C1944" s="210"/>
      <c r="D1944" s="210"/>
      <c r="E1944" s="210"/>
      <c r="F1944" s="571"/>
    </row>
    <row r="1945" spans="1:6" ht="16.5" hidden="1" thickBot="1" x14ac:dyDescent="0.3">
      <c r="A1945" s="186"/>
      <c r="B1945" s="576" t="s">
        <v>678</v>
      </c>
      <c r="C1945" s="209">
        <v>0</v>
      </c>
      <c r="D1945" s="209">
        <v>0</v>
      </c>
      <c r="E1945" s="209">
        <v>0</v>
      </c>
      <c r="F1945" s="577"/>
    </row>
    <row r="1946" spans="1:6" ht="16.5" hidden="1" thickBot="1" x14ac:dyDescent="0.3">
      <c r="A1946" s="186"/>
      <c r="B1946" s="572" t="s">
        <v>643</v>
      </c>
      <c r="C1946" s="209">
        <v>0</v>
      </c>
      <c r="D1946" s="210">
        <v>0</v>
      </c>
      <c r="E1946" s="210">
        <v>0</v>
      </c>
      <c r="F1946" s="571"/>
    </row>
    <row r="1947" spans="1:6" ht="16.5" hidden="1" thickBot="1" x14ac:dyDescent="0.3">
      <c r="A1947" s="186"/>
      <c r="B1947" s="572" t="s">
        <v>657</v>
      </c>
      <c r="C1947" s="209"/>
      <c r="D1947" s="210"/>
      <c r="E1947" s="210"/>
      <c r="F1947" s="571"/>
    </row>
    <row r="1948" spans="1:6" ht="1.5" hidden="1" customHeight="1" thickBot="1" x14ac:dyDescent="0.3">
      <c r="A1948" s="186"/>
      <c r="B1948" s="572" t="s">
        <v>641</v>
      </c>
      <c r="C1948" s="209"/>
      <c r="D1948" s="210"/>
      <c r="E1948" s="210"/>
      <c r="F1948" s="571"/>
    </row>
    <row r="1949" spans="1:6" ht="16.5" hidden="1" thickBot="1" x14ac:dyDescent="0.3">
      <c r="A1949" s="186"/>
      <c r="B1949" s="572" t="s">
        <v>640</v>
      </c>
      <c r="C1949" s="209"/>
      <c r="D1949" s="210"/>
      <c r="E1949" s="210"/>
      <c r="F1949" s="571"/>
    </row>
    <row r="1950" spans="1:6" ht="16.5" hidden="1" thickBot="1" x14ac:dyDescent="0.3">
      <c r="A1950" s="186"/>
      <c r="B1950" s="590" t="s">
        <v>1245</v>
      </c>
      <c r="C1950" s="209"/>
      <c r="D1950" s="209"/>
      <c r="E1950" s="209"/>
      <c r="F1950" s="577">
        <f>F1940+F1945</f>
        <v>0</v>
      </c>
    </row>
    <row r="1951" spans="1:6" ht="48" hidden="1" thickBot="1" x14ac:dyDescent="0.3">
      <c r="A1951" s="186"/>
      <c r="B1951" s="589" t="s">
        <v>1497</v>
      </c>
      <c r="C1951" s="606"/>
      <c r="D1951" s="219" t="s">
        <v>668</v>
      </c>
      <c r="E1951" s="1984" t="s">
        <v>1504</v>
      </c>
      <c r="F1951" s="2025"/>
    </row>
    <row r="1952" spans="1:6" ht="16.5" hidden="1" thickBot="1" x14ac:dyDescent="0.3">
      <c r="A1952" s="186"/>
      <c r="B1952" s="585" t="s">
        <v>666</v>
      </c>
      <c r="C1952" s="1958"/>
      <c r="D1952" s="1960"/>
      <c r="E1952" s="1960"/>
      <c r="F1952" s="2021"/>
    </row>
    <row r="1953" spans="1:6" ht="16.5" hidden="1" thickBot="1" x14ac:dyDescent="0.3">
      <c r="A1953" s="186"/>
      <c r="B1953" s="585" t="s">
        <v>50</v>
      </c>
      <c r="C1953" s="1962" t="s">
        <v>1495</v>
      </c>
      <c r="D1953" s="1963"/>
      <c r="E1953" s="1963"/>
      <c r="F1953" s="2019"/>
    </row>
    <row r="1954" spans="1:6" ht="16.5" hidden="1" thickBot="1" x14ac:dyDescent="0.3">
      <c r="A1954" s="186"/>
      <c r="B1954" s="2014"/>
      <c r="C1954" s="213">
        <v>2024</v>
      </c>
      <c r="D1954" s="213">
        <v>2025</v>
      </c>
      <c r="E1954" s="213">
        <v>2026</v>
      </c>
      <c r="F1954" s="583">
        <v>2027</v>
      </c>
    </row>
    <row r="1955" spans="1:6" ht="16.5" hidden="1" thickBot="1" x14ac:dyDescent="0.3">
      <c r="A1955" s="186"/>
      <c r="B1955" s="2015"/>
      <c r="C1955" s="211" t="s">
        <v>17</v>
      </c>
      <c r="D1955" s="211" t="s">
        <v>18</v>
      </c>
      <c r="E1955" s="211" t="s">
        <v>18</v>
      </c>
      <c r="F1955" s="582" t="s">
        <v>18</v>
      </c>
    </row>
    <row r="1956" spans="1:6" ht="16.5" hidden="1" thickBot="1" x14ac:dyDescent="0.3">
      <c r="A1956" s="186"/>
      <c r="B1956" s="585" t="s">
        <v>52</v>
      </c>
      <c r="C1956" s="215">
        <v>1</v>
      </c>
      <c r="D1956" s="212">
        <v>1</v>
      </c>
      <c r="E1956" s="212">
        <v>1</v>
      </c>
      <c r="F1956" s="591">
        <v>1</v>
      </c>
    </row>
    <row r="1957" spans="1:6" ht="16.5" hidden="1" thickBot="1" x14ac:dyDescent="0.3">
      <c r="A1957" s="186"/>
      <c r="B1957" s="585" t="s">
        <v>664</v>
      </c>
      <c r="C1957" s="537">
        <v>0</v>
      </c>
      <c r="D1957" s="537">
        <v>0</v>
      </c>
      <c r="E1957" s="537">
        <v>0</v>
      </c>
      <c r="F1957" s="586">
        <f>F1975</f>
        <v>0</v>
      </c>
    </row>
    <row r="1958" spans="1:6" ht="16.5" hidden="1" thickBot="1" x14ac:dyDescent="0.3">
      <c r="A1958" s="186"/>
      <c r="B1958" s="585" t="s">
        <v>663</v>
      </c>
      <c r="C1958" s="537">
        <v>0</v>
      </c>
      <c r="D1958" s="537">
        <v>0</v>
      </c>
      <c r="E1958" s="537">
        <v>0</v>
      </c>
      <c r="F1958" s="586">
        <f>F1957/F1956</f>
        <v>0</v>
      </c>
    </row>
    <row r="1959" spans="1:6" ht="1.5" hidden="1" customHeight="1" thickBot="1" x14ac:dyDescent="0.3">
      <c r="A1959" s="186"/>
      <c r="B1959" s="585" t="s">
        <v>662</v>
      </c>
      <c r="C1959" s="212" t="s">
        <v>688</v>
      </c>
      <c r="D1959" s="214">
        <f t="shared" ref="D1959:F1961" si="60">D1956/C1956-1</f>
        <v>0</v>
      </c>
      <c r="E1959" s="214">
        <f t="shared" si="60"/>
        <v>0</v>
      </c>
      <c r="F1959" s="584">
        <f t="shared" si="60"/>
        <v>0</v>
      </c>
    </row>
    <row r="1960" spans="1:6" ht="16.5" hidden="1" thickBot="1" x14ac:dyDescent="0.3">
      <c r="A1960" s="186"/>
      <c r="B1960" s="585" t="s">
        <v>661</v>
      </c>
      <c r="C1960" s="212" t="s">
        <v>688</v>
      </c>
      <c r="D1960" s="214" t="e">
        <f t="shared" si="60"/>
        <v>#DIV/0!</v>
      </c>
      <c r="E1960" s="214" t="e">
        <f t="shared" si="60"/>
        <v>#DIV/0!</v>
      </c>
      <c r="F1960" s="584" t="e">
        <f t="shared" si="60"/>
        <v>#DIV/0!</v>
      </c>
    </row>
    <row r="1961" spans="1:6" ht="16.5" hidden="1" thickBot="1" x14ac:dyDescent="0.3">
      <c r="A1961" s="186"/>
      <c r="B1961" s="585" t="s">
        <v>68</v>
      </c>
      <c r="C1961" s="212" t="s">
        <v>688</v>
      </c>
      <c r="D1961" s="214" t="e">
        <f t="shared" si="60"/>
        <v>#DIV/0!</v>
      </c>
      <c r="E1961" s="214" t="e">
        <f t="shared" si="60"/>
        <v>#DIV/0!</v>
      </c>
      <c r="F1961" s="584" t="e">
        <f t="shared" si="60"/>
        <v>#DIV/0!</v>
      </c>
    </row>
    <row r="1962" spans="1:6" ht="16.5" hidden="1" thickBot="1" x14ac:dyDescent="0.3">
      <c r="A1962" s="186"/>
      <c r="B1962" s="2022" t="s">
        <v>1494</v>
      </c>
      <c r="C1962" s="1966"/>
      <c r="D1962" s="1966"/>
      <c r="E1962" s="1966"/>
      <c r="F1962" s="2023"/>
    </row>
    <row r="1963" spans="1:6" ht="16.5" hidden="1" thickBot="1" x14ac:dyDescent="0.3">
      <c r="A1963" s="186"/>
      <c r="B1963" s="2014"/>
      <c r="C1963" s="213">
        <v>2024</v>
      </c>
      <c r="D1963" s="213">
        <v>2025</v>
      </c>
      <c r="E1963" s="213">
        <v>2026</v>
      </c>
      <c r="F1963" s="583">
        <v>2027</v>
      </c>
    </row>
    <row r="1964" spans="1:6" ht="16.5" hidden="1" thickBot="1" x14ac:dyDescent="0.3">
      <c r="A1964" s="186"/>
      <c r="B1964" s="2015"/>
      <c r="C1964" s="211" t="s">
        <v>17</v>
      </c>
      <c r="D1964" s="211" t="s">
        <v>18</v>
      </c>
      <c r="E1964" s="211" t="s">
        <v>18</v>
      </c>
      <c r="F1964" s="582" t="s">
        <v>18</v>
      </c>
    </row>
    <row r="1965" spans="1:6" ht="16.5" hidden="1" thickBot="1" x14ac:dyDescent="0.3">
      <c r="A1965" s="186"/>
      <c r="B1965" s="576" t="s">
        <v>679</v>
      </c>
      <c r="C1965" s="210">
        <f>C1966+C1967+C1968+C1969</f>
        <v>0</v>
      </c>
      <c r="D1965" s="210">
        <f>D1966+D1967+D1968+D1969</f>
        <v>0</v>
      </c>
      <c r="E1965" s="210">
        <f>E1966+E1967+E1968+E1969</f>
        <v>0</v>
      </c>
      <c r="F1965" s="571">
        <f>F1966+F1967+F1968+F1969</f>
        <v>0</v>
      </c>
    </row>
    <row r="1966" spans="1:6" ht="16.5" hidden="1" thickBot="1" x14ac:dyDescent="0.3">
      <c r="A1966" s="186"/>
      <c r="B1966" s="572" t="s">
        <v>643</v>
      </c>
      <c r="C1966" s="210"/>
      <c r="D1966" s="210"/>
      <c r="E1966" s="210"/>
      <c r="F1966" s="571"/>
    </row>
    <row r="1967" spans="1:6" ht="16.5" hidden="1" thickBot="1" x14ac:dyDescent="0.3">
      <c r="A1967" s="186"/>
      <c r="B1967" s="572" t="s">
        <v>657</v>
      </c>
      <c r="C1967" s="210"/>
      <c r="D1967" s="210"/>
      <c r="E1967" s="210"/>
      <c r="F1967" s="571"/>
    </row>
    <row r="1968" spans="1:6" ht="16.5" hidden="1" thickBot="1" x14ac:dyDescent="0.3">
      <c r="A1968" s="186"/>
      <c r="B1968" s="572" t="s">
        <v>641</v>
      </c>
      <c r="C1968" s="210"/>
      <c r="D1968" s="210"/>
      <c r="E1968" s="210"/>
      <c r="F1968" s="571"/>
    </row>
    <row r="1969" spans="1:6" ht="16.5" hidden="1" thickBot="1" x14ac:dyDescent="0.3">
      <c r="A1969" s="186"/>
      <c r="B1969" s="572" t="s">
        <v>640</v>
      </c>
      <c r="C1969" s="210"/>
      <c r="D1969" s="210"/>
      <c r="E1969" s="210"/>
      <c r="F1969" s="571"/>
    </row>
    <row r="1970" spans="1:6" ht="16.5" hidden="1" thickBot="1" x14ac:dyDescent="0.3">
      <c r="A1970" s="186"/>
      <c r="B1970" s="576" t="s">
        <v>678</v>
      </c>
      <c r="C1970" s="209">
        <v>0</v>
      </c>
      <c r="D1970" s="209"/>
      <c r="E1970" s="209"/>
      <c r="F1970" s="577"/>
    </row>
    <row r="1971" spans="1:6" ht="16.5" hidden="1" thickBot="1" x14ac:dyDescent="0.3">
      <c r="A1971" s="186"/>
      <c r="B1971" s="572" t="s">
        <v>643</v>
      </c>
      <c r="C1971" s="209">
        <v>0</v>
      </c>
      <c r="D1971" s="210"/>
      <c r="E1971" s="210"/>
      <c r="F1971" s="571"/>
    </row>
    <row r="1972" spans="1:6" ht="16.5" hidden="1" thickBot="1" x14ac:dyDescent="0.3">
      <c r="A1972" s="186"/>
      <c r="B1972" s="572" t="s">
        <v>657</v>
      </c>
      <c r="C1972" s="209"/>
      <c r="D1972" s="210"/>
      <c r="E1972" s="210"/>
      <c r="F1972" s="571"/>
    </row>
    <row r="1973" spans="1:6" ht="16.5" hidden="1" thickBot="1" x14ac:dyDescent="0.3">
      <c r="A1973" s="186"/>
      <c r="B1973" s="572" t="s">
        <v>641</v>
      </c>
      <c r="C1973" s="209"/>
      <c r="D1973" s="210"/>
      <c r="E1973" s="210"/>
      <c r="F1973" s="571"/>
    </row>
    <row r="1974" spans="1:6" ht="16.5" hidden="1" thickBot="1" x14ac:dyDescent="0.3">
      <c r="A1974" s="186"/>
      <c r="B1974" s="572" t="s">
        <v>640</v>
      </c>
      <c r="C1974" s="209"/>
      <c r="D1974" s="210"/>
      <c r="E1974" s="210"/>
      <c r="F1974" s="571"/>
    </row>
    <row r="1975" spans="1:6" ht="15.75" hidden="1" customHeight="1" thickBot="1" x14ac:dyDescent="0.3">
      <c r="A1975" s="186"/>
      <c r="B1975" s="590" t="s">
        <v>1241</v>
      </c>
      <c r="C1975" s="209"/>
      <c r="D1975" s="209"/>
      <c r="E1975" s="209"/>
      <c r="F1975" s="577">
        <f>F1965+F1970</f>
        <v>0</v>
      </c>
    </row>
    <row r="1976" spans="1:6" ht="16.5" hidden="1" thickBot="1" x14ac:dyDescent="0.3">
      <c r="A1976" s="186"/>
      <c r="B1976" s="605"/>
      <c r="C1976" s="210"/>
      <c r="D1976" s="210"/>
      <c r="E1976" s="210"/>
      <c r="F1976" s="571"/>
    </row>
    <row r="1977" spans="1:6" ht="16.5" hidden="1" thickBot="1" x14ac:dyDescent="0.3">
      <c r="A1977" s="186"/>
      <c r="B1977" s="605"/>
      <c r="C1977" s="210"/>
      <c r="D1977" s="210"/>
      <c r="E1977" s="210"/>
      <c r="F1977" s="571"/>
    </row>
    <row r="1978" spans="1:6" ht="16.5" hidden="1" thickBot="1" x14ac:dyDescent="0.3">
      <c r="A1978" s="186"/>
      <c r="B1978" s="605"/>
      <c r="C1978" s="210"/>
      <c r="D1978" s="210"/>
      <c r="E1978" s="210"/>
      <c r="F1978" s="571"/>
    </row>
    <row r="1979" spans="1:6" ht="16.5" hidden="1" thickBot="1" x14ac:dyDescent="0.3">
      <c r="A1979" s="186"/>
      <c r="B1979" s="605"/>
      <c r="C1979" s="210"/>
      <c r="D1979" s="210"/>
      <c r="E1979" s="210"/>
      <c r="F1979" s="571"/>
    </row>
    <row r="1980" spans="1:6" ht="16.5" hidden="1" thickBot="1" x14ac:dyDescent="0.3">
      <c r="A1980" s="186"/>
      <c r="B1980" s="605"/>
      <c r="C1980" s="210"/>
      <c r="D1980" s="210"/>
      <c r="E1980" s="210"/>
      <c r="F1980" s="571"/>
    </row>
    <row r="1981" spans="1:6" ht="13.5" hidden="1" customHeight="1" thickBot="1" x14ac:dyDescent="0.3">
      <c r="A1981" s="186"/>
      <c r="B1981" s="605"/>
      <c r="C1981" s="210"/>
      <c r="D1981" s="210"/>
      <c r="E1981" s="210"/>
      <c r="F1981" s="571"/>
    </row>
    <row r="1982" spans="1:6" ht="16.5" hidden="1" thickBot="1" x14ac:dyDescent="0.3">
      <c r="A1982" s="186"/>
      <c r="B1982" s="605"/>
      <c r="C1982" s="210"/>
      <c r="D1982" s="210"/>
      <c r="E1982" s="210"/>
      <c r="F1982" s="571"/>
    </row>
    <row r="1983" spans="1:6" ht="16.5" hidden="1" thickBot="1" x14ac:dyDescent="0.3">
      <c r="A1983" s="186"/>
      <c r="B1983" s="605"/>
      <c r="C1983" s="210"/>
      <c r="D1983" s="210"/>
      <c r="E1983" s="210"/>
      <c r="F1983" s="571"/>
    </row>
    <row r="1984" spans="1:6" ht="16.5" hidden="1" thickBot="1" x14ac:dyDescent="0.3">
      <c r="A1984" s="186"/>
      <c r="B1984" s="605"/>
      <c r="C1984" s="210"/>
      <c r="D1984" s="210"/>
      <c r="E1984" s="210"/>
      <c r="F1984" s="571"/>
    </row>
    <row r="1985" spans="1:6" ht="16.5" hidden="1" thickBot="1" x14ac:dyDescent="0.3">
      <c r="A1985" s="186"/>
      <c r="B1985" s="605"/>
      <c r="C1985" s="210"/>
      <c r="D1985" s="210"/>
      <c r="E1985" s="210"/>
      <c r="F1985" s="571"/>
    </row>
    <row r="1986" spans="1:6" ht="16.5" hidden="1" thickBot="1" x14ac:dyDescent="0.3">
      <c r="A1986" s="186"/>
      <c r="B1986" s="605"/>
      <c r="C1986" s="210"/>
      <c r="D1986" s="210"/>
      <c r="E1986" s="210"/>
      <c r="F1986" s="571"/>
    </row>
    <row r="1987" spans="1:6" ht="16.5" hidden="1" thickBot="1" x14ac:dyDescent="0.3">
      <c r="A1987" s="186"/>
      <c r="B1987" s="605"/>
      <c r="C1987" s="210"/>
      <c r="D1987" s="210"/>
      <c r="E1987" s="210"/>
      <c r="F1987" s="571"/>
    </row>
    <row r="1988" spans="1:6" ht="16.5" hidden="1" thickBot="1" x14ac:dyDescent="0.3">
      <c r="A1988" s="186"/>
      <c r="B1988" s="605"/>
      <c r="C1988" s="210"/>
      <c r="D1988" s="210"/>
      <c r="E1988" s="210"/>
      <c r="F1988" s="571"/>
    </row>
    <row r="1989" spans="1:6" ht="16.5" hidden="1" thickBot="1" x14ac:dyDescent="0.3">
      <c r="A1989" s="186"/>
      <c r="B1989" s="605"/>
      <c r="C1989" s="210"/>
      <c r="D1989" s="210"/>
      <c r="E1989" s="210"/>
      <c r="F1989" s="571"/>
    </row>
    <row r="1990" spans="1:6" ht="16.5" hidden="1" thickBot="1" x14ac:dyDescent="0.3">
      <c r="A1990" s="186"/>
      <c r="B1990" s="605"/>
      <c r="C1990" s="210"/>
      <c r="D1990" s="210"/>
      <c r="E1990" s="210"/>
      <c r="F1990" s="571"/>
    </row>
    <row r="1991" spans="1:6" ht="16.5" hidden="1" thickBot="1" x14ac:dyDescent="0.3">
      <c r="A1991" s="186"/>
      <c r="B1991" s="605"/>
      <c r="C1991" s="210"/>
      <c r="D1991" s="210"/>
      <c r="E1991" s="210"/>
      <c r="F1991" s="571"/>
    </row>
    <row r="1992" spans="1:6" ht="16.5" hidden="1" thickBot="1" x14ac:dyDescent="0.3">
      <c r="A1992" s="186"/>
      <c r="B1992" s="605"/>
      <c r="C1992" s="210"/>
      <c r="D1992" s="210"/>
      <c r="E1992" s="210"/>
      <c r="F1992" s="571"/>
    </row>
    <row r="1993" spans="1:6" ht="16.5" hidden="1" thickBot="1" x14ac:dyDescent="0.3">
      <c r="A1993" s="186"/>
      <c r="B1993" s="605"/>
      <c r="C1993" s="210"/>
      <c r="D1993" s="210"/>
      <c r="E1993" s="210"/>
      <c r="F1993" s="571"/>
    </row>
    <row r="1994" spans="1:6" ht="16.5" hidden="1" thickBot="1" x14ac:dyDescent="0.3">
      <c r="A1994" s="186"/>
      <c r="B1994" s="605"/>
      <c r="C1994" s="210"/>
      <c r="D1994" s="210"/>
      <c r="E1994" s="210"/>
      <c r="F1994" s="571"/>
    </row>
    <row r="1995" spans="1:6" ht="16.5" hidden="1" thickBot="1" x14ac:dyDescent="0.3">
      <c r="A1995" s="186"/>
      <c r="B1995" s="605"/>
      <c r="C1995" s="210"/>
      <c r="D1995" s="210"/>
      <c r="E1995" s="210"/>
      <c r="F1995" s="571"/>
    </row>
    <row r="1996" spans="1:6" ht="16.5" hidden="1" thickBot="1" x14ac:dyDescent="0.3">
      <c r="A1996" s="186"/>
      <c r="B1996" s="605"/>
      <c r="C1996" s="210"/>
      <c r="D1996" s="210"/>
      <c r="E1996" s="210"/>
      <c r="F1996" s="571"/>
    </row>
    <row r="1997" spans="1:6" ht="16.5" hidden="1" thickBot="1" x14ac:dyDescent="0.3">
      <c r="A1997" s="186"/>
      <c r="B1997" s="605"/>
      <c r="C1997" s="210"/>
      <c r="D1997" s="210"/>
      <c r="E1997" s="210"/>
      <c r="F1997" s="571"/>
    </row>
    <row r="1998" spans="1:6" ht="16.5" hidden="1" thickBot="1" x14ac:dyDescent="0.3">
      <c r="A1998" s="186"/>
      <c r="B1998" s="605"/>
      <c r="C1998" s="210"/>
      <c r="D1998" s="210"/>
      <c r="E1998" s="210"/>
      <c r="F1998" s="571"/>
    </row>
    <row r="1999" spans="1:6" ht="16.5" hidden="1" thickBot="1" x14ac:dyDescent="0.3">
      <c r="A1999" s="186"/>
      <c r="B1999" s="605"/>
      <c r="C1999" s="210"/>
      <c r="D1999" s="210"/>
      <c r="E1999" s="210"/>
      <c r="F1999" s="571"/>
    </row>
    <row r="2000" spans="1:6" ht="48" thickBot="1" x14ac:dyDescent="0.3">
      <c r="A2000" s="186"/>
      <c r="B2000" s="589" t="s">
        <v>1347</v>
      </c>
      <c r="C2000" s="599" t="s">
        <v>1503</v>
      </c>
      <c r="D2000" s="219" t="s">
        <v>668</v>
      </c>
      <c r="E2000" s="1984"/>
      <c r="F2000" s="2025"/>
    </row>
    <row r="2001" spans="1:6" ht="16.5" thickBot="1" x14ac:dyDescent="0.3">
      <c r="A2001" s="186"/>
      <c r="B2001" s="585" t="s">
        <v>666</v>
      </c>
      <c r="C2001" s="1958" t="s">
        <v>1503</v>
      </c>
      <c r="D2001" s="1960"/>
      <c r="E2001" s="1960"/>
      <c r="F2001" s="2021"/>
    </row>
    <row r="2002" spans="1:6" ht="16.5" thickBot="1" x14ac:dyDescent="0.3">
      <c r="A2002" s="186"/>
      <c r="B2002" s="585" t="s">
        <v>50</v>
      </c>
      <c r="C2002" s="1962" t="s">
        <v>1495</v>
      </c>
      <c r="D2002" s="1963"/>
      <c r="E2002" s="1963"/>
      <c r="F2002" s="2019"/>
    </row>
    <row r="2003" spans="1:6" ht="15.75" x14ac:dyDescent="0.25">
      <c r="A2003" s="186"/>
      <c r="B2003" s="2014"/>
      <c r="C2003" s="597">
        <v>2026</v>
      </c>
      <c r="D2003" s="597">
        <v>2027</v>
      </c>
      <c r="E2003" s="597">
        <v>2028</v>
      </c>
      <c r="F2003" s="596">
        <v>2029</v>
      </c>
    </row>
    <row r="2004" spans="1:6" ht="16.5" thickBot="1" x14ac:dyDescent="0.3">
      <c r="A2004" s="186"/>
      <c r="B2004" s="2015"/>
      <c r="C2004" s="595" t="s">
        <v>17</v>
      </c>
      <c r="D2004" s="595" t="s">
        <v>18</v>
      </c>
      <c r="E2004" s="595" t="s">
        <v>18</v>
      </c>
      <c r="F2004" s="594" t="s">
        <v>18</v>
      </c>
    </row>
    <row r="2005" spans="1:6" ht="16.5" thickBot="1" x14ac:dyDescent="0.3">
      <c r="A2005" s="186"/>
      <c r="B2005" s="585" t="s">
        <v>52</v>
      </c>
      <c r="C2005" s="215">
        <v>1</v>
      </c>
      <c r="D2005" s="212">
        <v>1</v>
      </c>
      <c r="E2005" s="212">
        <v>1</v>
      </c>
      <c r="F2005" s="598">
        <v>1</v>
      </c>
    </row>
    <row r="2006" spans="1:6" ht="16.5" thickBot="1" x14ac:dyDescent="0.3">
      <c r="A2006" s="186"/>
      <c r="B2006" s="585" t="s">
        <v>664</v>
      </c>
      <c r="C2006" s="537">
        <f>C2024</f>
        <v>160000</v>
      </c>
      <c r="D2006" s="537">
        <f>D2024</f>
        <v>200000</v>
      </c>
      <c r="E2006" s="537">
        <f>E2024</f>
        <v>200000</v>
      </c>
      <c r="F2006" s="586">
        <f>F2024</f>
        <v>440000</v>
      </c>
    </row>
    <row r="2007" spans="1:6" ht="16.5" thickBot="1" x14ac:dyDescent="0.3">
      <c r="A2007" s="186"/>
      <c r="B2007" s="585" t="s">
        <v>663</v>
      </c>
      <c r="C2007" s="537">
        <f>C2006/C2005</f>
        <v>160000</v>
      </c>
      <c r="D2007" s="537">
        <f>D2006/D2005</f>
        <v>200000</v>
      </c>
      <c r="E2007" s="537">
        <f>E2006/E2005</f>
        <v>200000</v>
      </c>
      <c r="F2007" s="586">
        <f>F2006/F2005</f>
        <v>440000</v>
      </c>
    </row>
    <row r="2008" spans="1:6" ht="16.5" thickBot="1" x14ac:dyDescent="0.3">
      <c r="A2008" s="186"/>
      <c r="B2008" s="585" t="s">
        <v>662</v>
      </c>
      <c r="C2008" s="212" t="s">
        <v>688</v>
      </c>
      <c r="D2008" s="214">
        <f t="shared" ref="D2008:F2010" si="61">D2005/C2005-1</f>
        <v>0</v>
      </c>
      <c r="E2008" s="214">
        <f t="shared" si="61"/>
        <v>0</v>
      </c>
      <c r="F2008" s="584">
        <f t="shared" si="61"/>
        <v>0</v>
      </c>
    </row>
    <row r="2009" spans="1:6" ht="16.5" thickBot="1" x14ac:dyDescent="0.3">
      <c r="A2009" s="186"/>
      <c r="B2009" s="585" t="s">
        <v>661</v>
      </c>
      <c r="C2009" s="212" t="s">
        <v>688</v>
      </c>
      <c r="D2009" s="214">
        <f t="shared" si="61"/>
        <v>0.25</v>
      </c>
      <c r="E2009" s="214">
        <f t="shared" si="61"/>
        <v>0</v>
      </c>
      <c r="F2009" s="584">
        <f t="shared" si="61"/>
        <v>1.2000000000000002</v>
      </c>
    </row>
    <row r="2010" spans="1:6" ht="16.5" thickBot="1" x14ac:dyDescent="0.3">
      <c r="A2010" s="186"/>
      <c r="B2010" s="585" t="s">
        <v>68</v>
      </c>
      <c r="C2010" s="212" t="s">
        <v>688</v>
      </c>
      <c r="D2010" s="214">
        <f t="shared" si="61"/>
        <v>0.25</v>
      </c>
      <c r="E2010" s="214">
        <f t="shared" si="61"/>
        <v>0</v>
      </c>
      <c r="F2010" s="584">
        <f t="shared" si="61"/>
        <v>1.2000000000000002</v>
      </c>
    </row>
    <row r="2011" spans="1:6" ht="16.5" thickBot="1" x14ac:dyDescent="0.3">
      <c r="A2011" s="186"/>
      <c r="B2011" s="2022" t="s">
        <v>1502</v>
      </c>
      <c r="C2011" s="1966"/>
      <c r="D2011" s="1966"/>
      <c r="E2011" s="1966"/>
      <c r="F2011" s="2023"/>
    </row>
    <row r="2012" spans="1:6" ht="15.75" x14ac:dyDescent="0.25">
      <c r="A2012" s="186"/>
      <c r="B2012" s="2014"/>
      <c r="C2012" s="597">
        <v>2026</v>
      </c>
      <c r="D2012" s="597">
        <v>2027</v>
      </c>
      <c r="E2012" s="597">
        <v>2028</v>
      </c>
      <c r="F2012" s="596">
        <v>2029</v>
      </c>
    </row>
    <row r="2013" spans="1:6" ht="16.5" thickBot="1" x14ac:dyDescent="0.3">
      <c r="A2013" s="186"/>
      <c r="B2013" s="2015"/>
      <c r="C2013" s="595" t="s">
        <v>17</v>
      </c>
      <c r="D2013" s="595" t="s">
        <v>18</v>
      </c>
      <c r="E2013" s="595" t="s">
        <v>18</v>
      </c>
      <c r="F2013" s="594" t="s">
        <v>18</v>
      </c>
    </row>
    <row r="2014" spans="1:6" ht="16.5" thickBot="1" x14ac:dyDescent="0.3">
      <c r="A2014" s="186"/>
      <c r="B2014" s="576" t="s">
        <v>679</v>
      </c>
      <c r="C2014" s="210">
        <f>C2015+C2016+C2017+C2018</f>
        <v>0</v>
      </c>
      <c r="D2014" s="210">
        <f>D2015+D2016+D2017+D2018</f>
        <v>0</v>
      </c>
      <c r="E2014" s="210">
        <f>E2015+E2016+E2017+E2018</f>
        <v>0</v>
      </c>
      <c r="F2014" s="571">
        <f>F2015+F2016+F2017+F2018</f>
        <v>0</v>
      </c>
    </row>
    <row r="2015" spans="1:6" ht="16.5" thickBot="1" x14ac:dyDescent="0.3">
      <c r="A2015" s="186"/>
      <c r="B2015" s="572" t="s">
        <v>643</v>
      </c>
      <c r="C2015" s="210"/>
      <c r="D2015" s="210"/>
      <c r="E2015" s="210"/>
      <c r="F2015" s="571"/>
    </row>
    <row r="2016" spans="1:6" ht="16.5" thickBot="1" x14ac:dyDescent="0.3">
      <c r="A2016" s="186"/>
      <c r="B2016" s="572" t="s">
        <v>657</v>
      </c>
      <c r="C2016" s="210"/>
      <c r="D2016" s="210"/>
      <c r="E2016" s="210"/>
      <c r="F2016" s="571"/>
    </row>
    <row r="2017" spans="1:6" ht="16.5" thickBot="1" x14ac:dyDescent="0.3">
      <c r="A2017" s="186"/>
      <c r="B2017" s="572" t="s">
        <v>641</v>
      </c>
      <c r="C2017" s="210"/>
      <c r="D2017" s="210"/>
      <c r="E2017" s="210"/>
      <c r="F2017" s="571"/>
    </row>
    <row r="2018" spans="1:6" ht="16.5" thickBot="1" x14ac:dyDescent="0.3">
      <c r="A2018" s="186"/>
      <c r="B2018" s="572" t="s">
        <v>640</v>
      </c>
      <c r="C2018" s="210"/>
      <c r="D2018" s="210"/>
      <c r="E2018" s="210"/>
      <c r="F2018" s="571"/>
    </row>
    <row r="2019" spans="1:6" ht="16.5" thickBot="1" x14ac:dyDescent="0.3">
      <c r="A2019" s="186"/>
      <c r="B2019" s="576" t="s">
        <v>678</v>
      </c>
      <c r="C2019" s="209">
        <f>C2020+C2021+C2022+C2023</f>
        <v>160000</v>
      </c>
      <c r="D2019" s="209">
        <f>D2020+D2021+D2022+D2023</f>
        <v>200000</v>
      </c>
      <c r="E2019" s="209">
        <f>E2020+E2021+E2022+E2023</f>
        <v>200000</v>
      </c>
      <c r="F2019" s="577">
        <f>F2020+F2021+F2022+F2023</f>
        <v>440000</v>
      </c>
    </row>
    <row r="2020" spans="1:6" ht="16.5" thickBot="1" x14ac:dyDescent="0.3">
      <c r="A2020" s="186"/>
      <c r="B2020" s="572" t="s">
        <v>643</v>
      </c>
      <c r="C2020" s="602"/>
      <c r="D2020" s="601"/>
      <c r="E2020" s="601"/>
      <c r="F2020" s="600"/>
    </row>
    <row r="2021" spans="1:6" ht="16.5" thickBot="1" x14ac:dyDescent="0.3">
      <c r="A2021" s="186"/>
      <c r="B2021" s="572" t="s">
        <v>657</v>
      </c>
      <c r="C2021" s="602">
        <v>160000</v>
      </c>
      <c r="D2021" s="601">
        <v>200000</v>
      </c>
      <c r="E2021" s="601">
        <v>200000</v>
      </c>
      <c r="F2021" s="600">
        <v>440000</v>
      </c>
    </row>
    <row r="2022" spans="1:6" ht="16.5" thickBot="1" x14ac:dyDescent="0.3">
      <c r="A2022" s="186"/>
      <c r="B2022" s="572" t="s">
        <v>641</v>
      </c>
      <c r="C2022" s="209"/>
      <c r="D2022" s="210"/>
      <c r="E2022" s="210"/>
      <c r="F2022" s="571"/>
    </row>
    <row r="2023" spans="1:6" ht="16.5" thickBot="1" x14ac:dyDescent="0.3">
      <c r="A2023" s="186"/>
      <c r="B2023" s="572" t="s">
        <v>640</v>
      </c>
      <c r="C2023" s="209"/>
      <c r="D2023" s="210"/>
      <c r="E2023" s="210"/>
      <c r="F2023" s="571"/>
    </row>
    <row r="2024" spans="1:6" ht="16.5" thickBot="1" x14ac:dyDescent="0.3">
      <c r="A2024" s="186"/>
      <c r="B2024" s="590" t="s">
        <v>1396</v>
      </c>
      <c r="C2024" s="209">
        <f>C2014+C2019</f>
        <v>160000</v>
      </c>
      <c r="D2024" s="209">
        <f>D2014+D2019</f>
        <v>200000</v>
      </c>
      <c r="E2024" s="209">
        <f>E2014+E2019</f>
        <v>200000</v>
      </c>
      <c r="F2024" s="577">
        <f>F2014+F2019</f>
        <v>440000</v>
      </c>
    </row>
    <row r="2025" spans="1:6" ht="48" thickBot="1" x14ac:dyDescent="0.3">
      <c r="A2025" s="186"/>
      <c r="B2025" s="589" t="s">
        <v>670</v>
      </c>
      <c r="C2025" s="604" t="s">
        <v>1501</v>
      </c>
      <c r="D2025" s="219" t="s">
        <v>668</v>
      </c>
      <c r="E2025" s="1984"/>
      <c r="F2025" s="2025"/>
    </row>
    <row r="2026" spans="1:6" ht="16.5" thickBot="1" x14ac:dyDescent="0.3">
      <c r="A2026" s="186"/>
      <c r="B2026" s="585" t="s">
        <v>666</v>
      </c>
      <c r="C2026" s="1958" t="s">
        <v>1501</v>
      </c>
      <c r="D2026" s="1960"/>
      <c r="E2026" s="1960"/>
      <c r="F2026" s="2021"/>
    </row>
    <row r="2027" spans="1:6" ht="16.5" thickBot="1" x14ac:dyDescent="0.3">
      <c r="A2027" s="186"/>
      <c r="B2027" s="585" t="s">
        <v>50</v>
      </c>
      <c r="C2027" s="1962" t="s">
        <v>1495</v>
      </c>
      <c r="D2027" s="1963"/>
      <c r="E2027" s="1963"/>
      <c r="F2027" s="2019"/>
    </row>
    <row r="2028" spans="1:6" ht="15.75" x14ac:dyDescent="0.25">
      <c r="A2028" s="186"/>
      <c r="B2028" s="2014"/>
      <c r="C2028" s="597">
        <v>2026</v>
      </c>
      <c r="D2028" s="597">
        <v>2027</v>
      </c>
      <c r="E2028" s="597">
        <v>2028</v>
      </c>
      <c r="F2028" s="596">
        <v>2029</v>
      </c>
    </row>
    <row r="2029" spans="1:6" ht="16.5" thickBot="1" x14ac:dyDescent="0.3">
      <c r="A2029" s="186"/>
      <c r="B2029" s="2015"/>
      <c r="C2029" s="595" t="s">
        <v>17</v>
      </c>
      <c r="D2029" s="595" t="s">
        <v>18</v>
      </c>
      <c r="E2029" s="595" t="s">
        <v>18</v>
      </c>
      <c r="F2029" s="594" t="s">
        <v>18</v>
      </c>
    </row>
    <row r="2030" spans="1:6" ht="16.5" thickBot="1" x14ac:dyDescent="0.3">
      <c r="A2030" s="186"/>
      <c r="B2030" s="585" t="s">
        <v>52</v>
      </c>
      <c r="C2030" s="215">
        <v>1</v>
      </c>
      <c r="D2030" s="212">
        <v>1</v>
      </c>
      <c r="E2030" s="212">
        <v>1</v>
      </c>
      <c r="F2030" s="598">
        <v>1</v>
      </c>
    </row>
    <row r="2031" spans="1:6" ht="16.5" thickBot="1" x14ac:dyDescent="0.3">
      <c r="A2031" s="186"/>
      <c r="B2031" s="585" t="s">
        <v>664</v>
      </c>
      <c r="C2031" s="537">
        <f>C2049</f>
        <v>0</v>
      </c>
      <c r="D2031" s="537">
        <f>D2049</f>
        <v>300000</v>
      </c>
      <c r="E2031" s="537">
        <f>E2049</f>
        <v>659891</v>
      </c>
      <c r="F2031" s="586">
        <f>F2049</f>
        <v>900000</v>
      </c>
    </row>
    <row r="2032" spans="1:6" ht="16.5" thickBot="1" x14ac:dyDescent="0.3">
      <c r="A2032" s="186"/>
      <c r="B2032" s="585" t="s">
        <v>663</v>
      </c>
      <c r="C2032" s="537">
        <f>C2031/C2030</f>
        <v>0</v>
      </c>
      <c r="D2032" s="537">
        <f>D2031/D2030</f>
        <v>300000</v>
      </c>
      <c r="E2032" s="537">
        <f>E2031/E2030</f>
        <v>659891</v>
      </c>
      <c r="F2032" s="586">
        <f>F2031/F2030</f>
        <v>900000</v>
      </c>
    </row>
    <row r="2033" spans="1:6" ht="16.5" thickBot="1" x14ac:dyDescent="0.3">
      <c r="A2033" s="186"/>
      <c r="B2033" s="585" t="s">
        <v>662</v>
      </c>
      <c r="C2033" s="212" t="s">
        <v>688</v>
      </c>
      <c r="D2033" s="214">
        <f t="shared" ref="D2033:F2035" si="62">D2030/C2030-1</f>
        <v>0</v>
      </c>
      <c r="E2033" s="214">
        <f t="shared" si="62"/>
        <v>0</v>
      </c>
      <c r="F2033" s="584">
        <f t="shared" si="62"/>
        <v>0</v>
      </c>
    </row>
    <row r="2034" spans="1:6" ht="16.5" thickBot="1" x14ac:dyDescent="0.3">
      <c r="A2034" s="186"/>
      <c r="B2034" s="585" t="s">
        <v>661</v>
      </c>
      <c r="C2034" s="212" t="s">
        <v>688</v>
      </c>
      <c r="D2034" s="214">
        <v>0</v>
      </c>
      <c r="E2034" s="214">
        <f t="shared" si="62"/>
        <v>1.1996366666666667</v>
      </c>
      <c r="F2034" s="584">
        <f t="shared" si="62"/>
        <v>0.36386160744729046</v>
      </c>
    </row>
    <row r="2035" spans="1:6" ht="16.5" thickBot="1" x14ac:dyDescent="0.3">
      <c r="A2035" s="186"/>
      <c r="B2035" s="585" t="s">
        <v>68</v>
      </c>
      <c r="C2035" s="212" t="s">
        <v>688</v>
      </c>
      <c r="D2035" s="214">
        <v>0</v>
      </c>
      <c r="E2035" s="214">
        <f t="shared" si="62"/>
        <v>1.1996366666666667</v>
      </c>
      <c r="F2035" s="584">
        <f t="shared" si="62"/>
        <v>0.36386160744729046</v>
      </c>
    </row>
    <row r="2036" spans="1:6" ht="16.5" customHeight="1" thickBot="1" x14ac:dyDescent="0.3">
      <c r="A2036" s="186"/>
      <c r="B2036" s="2022" t="s">
        <v>687</v>
      </c>
      <c r="C2036" s="1966"/>
      <c r="D2036" s="1966"/>
      <c r="E2036" s="1966"/>
      <c r="F2036" s="2023"/>
    </row>
    <row r="2037" spans="1:6" ht="15.75" x14ac:dyDescent="0.25">
      <c r="A2037" s="186"/>
      <c r="B2037" s="2014"/>
      <c r="C2037" s="597">
        <v>2026</v>
      </c>
      <c r="D2037" s="597">
        <v>2027</v>
      </c>
      <c r="E2037" s="597">
        <v>2028</v>
      </c>
      <c r="F2037" s="596">
        <v>2029</v>
      </c>
    </row>
    <row r="2038" spans="1:6" ht="16.5" thickBot="1" x14ac:dyDescent="0.3">
      <c r="A2038" s="186"/>
      <c r="B2038" s="2015"/>
      <c r="C2038" s="595" t="s">
        <v>17</v>
      </c>
      <c r="D2038" s="595" t="s">
        <v>18</v>
      </c>
      <c r="E2038" s="595" t="s">
        <v>18</v>
      </c>
      <c r="F2038" s="594" t="s">
        <v>18</v>
      </c>
    </row>
    <row r="2039" spans="1:6" ht="16.5" thickBot="1" x14ac:dyDescent="0.3">
      <c r="A2039" s="186"/>
      <c r="B2039" s="576" t="s">
        <v>679</v>
      </c>
      <c r="C2039" s="210">
        <f>C2040+C2041+C2042+C2043</f>
        <v>0</v>
      </c>
      <c r="D2039" s="210">
        <f>D2040+D2041+D2042+D2043</f>
        <v>0</v>
      </c>
      <c r="E2039" s="210">
        <f>E2040+E2041+E2042+E2043</f>
        <v>0</v>
      </c>
      <c r="F2039" s="571">
        <f>F2040+F2041+F2042+F2043</f>
        <v>0</v>
      </c>
    </row>
    <row r="2040" spans="1:6" ht="16.5" thickBot="1" x14ac:dyDescent="0.3">
      <c r="A2040" s="186"/>
      <c r="B2040" s="572" t="s">
        <v>643</v>
      </c>
      <c r="C2040" s="210"/>
      <c r="D2040" s="210"/>
      <c r="E2040" s="210"/>
      <c r="F2040" s="571"/>
    </row>
    <row r="2041" spans="1:6" ht="16.5" thickBot="1" x14ac:dyDescent="0.3">
      <c r="A2041" s="186"/>
      <c r="B2041" s="572" t="s">
        <v>657</v>
      </c>
      <c r="C2041" s="210"/>
      <c r="D2041" s="210"/>
      <c r="E2041" s="210"/>
      <c r="F2041" s="571"/>
    </row>
    <row r="2042" spans="1:6" ht="16.5" thickBot="1" x14ac:dyDescent="0.3">
      <c r="A2042" s="186"/>
      <c r="B2042" s="572" t="s">
        <v>641</v>
      </c>
      <c r="C2042" s="210"/>
      <c r="D2042" s="210"/>
      <c r="E2042" s="210"/>
      <c r="F2042" s="571"/>
    </row>
    <row r="2043" spans="1:6" ht="16.5" thickBot="1" x14ac:dyDescent="0.3">
      <c r="A2043" s="186"/>
      <c r="B2043" s="572" t="s">
        <v>640</v>
      </c>
      <c r="C2043" s="210"/>
      <c r="D2043" s="210"/>
      <c r="E2043" s="210"/>
      <c r="F2043" s="571"/>
    </row>
    <row r="2044" spans="1:6" ht="16.5" thickBot="1" x14ac:dyDescent="0.3">
      <c r="A2044" s="186"/>
      <c r="B2044" s="576" t="s">
        <v>678</v>
      </c>
      <c r="C2044" s="209">
        <f>C2045+C2046+C2047+C2048</f>
        <v>0</v>
      </c>
      <c r="D2044" s="209">
        <f>D2045+D2046+D2047+D2048</f>
        <v>300000</v>
      </c>
      <c r="E2044" s="209">
        <f>E2045+E2046+E2047+E2048</f>
        <v>659891</v>
      </c>
      <c r="F2044" s="577">
        <f>F2045+F2046+F2047+F2048</f>
        <v>900000</v>
      </c>
    </row>
    <row r="2045" spans="1:6" ht="16.5" thickBot="1" x14ac:dyDescent="0.3">
      <c r="A2045" s="186"/>
      <c r="B2045" s="572" t="s">
        <v>643</v>
      </c>
      <c r="C2045" s="601"/>
      <c r="D2045" s="600"/>
      <c r="E2045" s="600"/>
      <c r="F2045" s="600"/>
    </row>
    <row r="2046" spans="1:6" ht="16.5" thickBot="1" x14ac:dyDescent="0.3">
      <c r="A2046" s="186"/>
      <c r="B2046" s="572" t="s">
        <v>657</v>
      </c>
      <c r="C2046" s="601"/>
      <c r="D2046" s="600">
        <v>300000</v>
      </c>
      <c r="E2046" s="600">
        <v>659891</v>
      </c>
      <c r="F2046" s="600">
        <v>900000</v>
      </c>
    </row>
    <row r="2047" spans="1:6" ht="16.5" thickBot="1" x14ac:dyDescent="0.3">
      <c r="A2047" s="186"/>
      <c r="B2047" s="572" t="s">
        <v>641</v>
      </c>
      <c r="C2047" s="209"/>
      <c r="D2047" s="210"/>
      <c r="E2047" s="210"/>
      <c r="F2047" s="571"/>
    </row>
    <row r="2048" spans="1:6" ht="16.5" thickBot="1" x14ac:dyDescent="0.3">
      <c r="A2048" s="186"/>
      <c r="B2048" s="572" t="s">
        <v>640</v>
      </c>
      <c r="C2048" s="209"/>
      <c r="D2048" s="210"/>
      <c r="E2048" s="210"/>
      <c r="F2048" s="571"/>
    </row>
    <row r="2049" spans="1:6" ht="16.5" thickBot="1" x14ac:dyDescent="0.3">
      <c r="A2049" s="186"/>
      <c r="B2049" s="590" t="s">
        <v>1249</v>
      </c>
      <c r="C2049" s="209">
        <f>C2039+C2044</f>
        <v>0</v>
      </c>
      <c r="D2049" s="209">
        <f>D2039+D2044</f>
        <v>300000</v>
      </c>
      <c r="E2049" s="209">
        <f>E2039+E2044</f>
        <v>659891</v>
      </c>
      <c r="F2049" s="577">
        <f>F2039+F2044</f>
        <v>900000</v>
      </c>
    </row>
    <row r="2050" spans="1:6" ht="48" thickBot="1" x14ac:dyDescent="0.3">
      <c r="A2050" s="186"/>
      <c r="B2050" s="589" t="s">
        <v>1500</v>
      </c>
      <c r="C2050" s="603" t="s">
        <v>1499</v>
      </c>
      <c r="D2050" s="219" t="s">
        <v>668</v>
      </c>
      <c r="E2050" s="1984"/>
      <c r="F2050" s="2025"/>
    </row>
    <row r="2051" spans="1:6" ht="16.5" thickBot="1" x14ac:dyDescent="0.3">
      <c r="A2051" s="186"/>
      <c r="B2051" s="585" t="s">
        <v>666</v>
      </c>
      <c r="C2051" s="1958" t="s">
        <v>1499</v>
      </c>
      <c r="D2051" s="1960"/>
      <c r="E2051" s="1960"/>
      <c r="F2051" s="2021"/>
    </row>
    <row r="2052" spans="1:6" ht="16.5" thickBot="1" x14ac:dyDescent="0.3">
      <c r="A2052" s="186"/>
      <c r="B2052" s="585" t="s">
        <v>50</v>
      </c>
      <c r="C2052" s="1962" t="s">
        <v>1495</v>
      </c>
      <c r="D2052" s="1963"/>
      <c r="E2052" s="1963"/>
      <c r="F2052" s="2019"/>
    </row>
    <row r="2053" spans="1:6" ht="15.75" x14ac:dyDescent="0.25">
      <c r="A2053" s="186"/>
      <c r="B2053" s="2014"/>
      <c r="C2053" s="597">
        <v>2026</v>
      </c>
      <c r="D2053" s="597">
        <v>2027</v>
      </c>
      <c r="E2053" s="597">
        <v>2028</v>
      </c>
      <c r="F2053" s="596">
        <v>2029</v>
      </c>
    </row>
    <row r="2054" spans="1:6" ht="16.5" thickBot="1" x14ac:dyDescent="0.3">
      <c r="A2054" s="186"/>
      <c r="B2054" s="2015"/>
      <c r="C2054" s="595" t="s">
        <v>17</v>
      </c>
      <c r="D2054" s="595" t="s">
        <v>18</v>
      </c>
      <c r="E2054" s="595" t="s">
        <v>18</v>
      </c>
      <c r="F2054" s="594" t="s">
        <v>18</v>
      </c>
    </row>
    <row r="2055" spans="1:6" ht="16.5" thickBot="1" x14ac:dyDescent="0.3">
      <c r="A2055" s="186"/>
      <c r="B2055" s="585" t="s">
        <v>52</v>
      </c>
      <c r="C2055" s="215">
        <v>1</v>
      </c>
      <c r="D2055" s="212">
        <v>1</v>
      </c>
      <c r="E2055" s="212">
        <v>1</v>
      </c>
      <c r="F2055" s="598">
        <v>1</v>
      </c>
    </row>
    <row r="2056" spans="1:6" ht="16.5" thickBot="1" x14ac:dyDescent="0.3">
      <c r="A2056" s="186"/>
      <c r="B2056" s="585" t="s">
        <v>664</v>
      </c>
      <c r="C2056" s="537">
        <f>C2074</f>
        <v>0</v>
      </c>
      <c r="D2056" s="537">
        <f>D2074</f>
        <v>245283</v>
      </c>
      <c r="E2056" s="537">
        <f>E2074</f>
        <v>287000</v>
      </c>
      <c r="F2056" s="586">
        <f>F2074</f>
        <v>320000</v>
      </c>
    </row>
    <row r="2057" spans="1:6" ht="16.5" thickBot="1" x14ac:dyDescent="0.3">
      <c r="A2057" s="186"/>
      <c r="B2057" s="585" t="s">
        <v>663</v>
      </c>
      <c r="C2057" s="537">
        <f>C2056/C2055</f>
        <v>0</v>
      </c>
      <c r="D2057" s="537">
        <f>D2056/D2055</f>
        <v>245283</v>
      </c>
      <c r="E2057" s="537">
        <f>E2056/E2055</f>
        <v>287000</v>
      </c>
      <c r="F2057" s="586">
        <f>F2056/F2055</f>
        <v>320000</v>
      </c>
    </row>
    <row r="2058" spans="1:6" ht="16.5" thickBot="1" x14ac:dyDescent="0.3">
      <c r="A2058" s="186"/>
      <c r="B2058" s="585" t="s">
        <v>662</v>
      </c>
      <c r="C2058" s="212" t="s">
        <v>688</v>
      </c>
      <c r="D2058" s="214">
        <f t="shared" ref="D2058:F2060" si="63">D2055/C2055-1</f>
        <v>0</v>
      </c>
      <c r="E2058" s="214">
        <f t="shared" si="63"/>
        <v>0</v>
      </c>
      <c r="F2058" s="584">
        <f t="shared" si="63"/>
        <v>0</v>
      </c>
    </row>
    <row r="2059" spans="1:6" ht="16.5" thickBot="1" x14ac:dyDescent="0.3">
      <c r="A2059" s="186"/>
      <c r="B2059" s="585" t="s">
        <v>661</v>
      </c>
      <c r="C2059" s="212" t="s">
        <v>688</v>
      </c>
      <c r="D2059" s="214">
        <v>0</v>
      </c>
      <c r="E2059" s="214">
        <f t="shared" si="63"/>
        <v>0.17007701308284706</v>
      </c>
      <c r="F2059" s="584">
        <f t="shared" si="63"/>
        <v>0.11498257839721249</v>
      </c>
    </row>
    <row r="2060" spans="1:6" ht="16.5" thickBot="1" x14ac:dyDescent="0.3">
      <c r="A2060" s="186"/>
      <c r="B2060" s="585" t="s">
        <v>68</v>
      </c>
      <c r="C2060" s="212" t="s">
        <v>688</v>
      </c>
      <c r="D2060" s="214">
        <v>0</v>
      </c>
      <c r="E2060" s="214">
        <f t="shared" si="63"/>
        <v>0.17007701308284706</v>
      </c>
      <c r="F2060" s="584">
        <f t="shared" si="63"/>
        <v>0.11498257839721249</v>
      </c>
    </row>
    <row r="2061" spans="1:6" ht="16.5" customHeight="1" thickBot="1" x14ac:dyDescent="0.3">
      <c r="A2061" s="186"/>
      <c r="B2061" s="2022" t="s">
        <v>1498</v>
      </c>
      <c r="C2061" s="1966"/>
      <c r="D2061" s="1966"/>
      <c r="E2061" s="1966"/>
      <c r="F2061" s="2023"/>
    </row>
    <row r="2062" spans="1:6" ht="15.75" x14ac:dyDescent="0.25">
      <c r="A2062" s="186"/>
      <c r="B2062" s="2014"/>
      <c r="C2062" s="597">
        <v>2026</v>
      </c>
      <c r="D2062" s="597">
        <v>2027</v>
      </c>
      <c r="E2062" s="597">
        <v>2028</v>
      </c>
      <c r="F2062" s="596">
        <v>2029</v>
      </c>
    </row>
    <row r="2063" spans="1:6" ht="16.5" thickBot="1" x14ac:dyDescent="0.3">
      <c r="A2063" s="186"/>
      <c r="B2063" s="2015"/>
      <c r="C2063" s="595" t="s">
        <v>17</v>
      </c>
      <c r="D2063" s="595" t="s">
        <v>18</v>
      </c>
      <c r="E2063" s="595" t="s">
        <v>18</v>
      </c>
      <c r="F2063" s="594" t="s">
        <v>18</v>
      </c>
    </row>
    <row r="2064" spans="1:6" ht="16.5" thickBot="1" x14ac:dyDescent="0.3">
      <c r="A2064" s="186"/>
      <c r="B2064" s="576" t="s">
        <v>679</v>
      </c>
      <c r="C2064" s="210">
        <f>C2065+C2066+C2067+C2068</f>
        <v>0</v>
      </c>
      <c r="D2064" s="210">
        <f>D2065+D2066+D2067+D2068</f>
        <v>0</v>
      </c>
      <c r="E2064" s="210">
        <f>E2065+E2066+E2067+E2068</f>
        <v>0</v>
      </c>
      <c r="F2064" s="571">
        <f>F2065+F2066+F2067+F2068</f>
        <v>0</v>
      </c>
    </row>
    <row r="2065" spans="1:6" ht="16.5" thickBot="1" x14ac:dyDescent="0.3">
      <c r="A2065" s="186"/>
      <c r="B2065" s="572" t="s">
        <v>643</v>
      </c>
      <c r="C2065" s="210"/>
      <c r="D2065" s="210"/>
      <c r="E2065" s="210"/>
      <c r="F2065" s="571"/>
    </row>
    <row r="2066" spans="1:6" ht="16.5" thickBot="1" x14ac:dyDescent="0.3">
      <c r="A2066" s="186"/>
      <c r="B2066" s="572" t="s">
        <v>657</v>
      </c>
      <c r="C2066" s="210"/>
      <c r="D2066" s="210"/>
      <c r="E2066" s="210"/>
      <c r="F2066" s="571"/>
    </row>
    <row r="2067" spans="1:6" ht="16.5" thickBot="1" x14ac:dyDescent="0.3">
      <c r="A2067" s="186"/>
      <c r="B2067" s="572" t="s">
        <v>641</v>
      </c>
      <c r="C2067" s="210"/>
      <c r="D2067" s="210"/>
      <c r="E2067" s="210"/>
      <c r="F2067" s="571"/>
    </row>
    <row r="2068" spans="1:6" ht="16.5" thickBot="1" x14ac:dyDescent="0.3">
      <c r="A2068" s="186"/>
      <c r="B2068" s="572" t="s">
        <v>640</v>
      </c>
      <c r="C2068" s="210"/>
      <c r="D2068" s="210"/>
      <c r="E2068" s="210"/>
      <c r="F2068" s="571"/>
    </row>
    <row r="2069" spans="1:6" ht="16.5" thickBot="1" x14ac:dyDescent="0.3">
      <c r="A2069" s="186"/>
      <c r="B2069" s="576" t="s">
        <v>678</v>
      </c>
      <c r="C2069" s="209">
        <f>C2070+C2071+C2072+C2073</f>
        <v>0</v>
      </c>
      <c r="D2069" s="209">
        <f>D2070+D2071+D2072+D2073</f>
        <v>245283</v>
      </c>
      <c r="E2069" s="209">
        <f>E2070+E2071+E2072+E2073</f>
        <v>287000</v>
      </c>
      <c r="F2069" s="577">
        <f>F2070+F2071+F2072+F2073</f>
        <v>320000</v>
      </c>
    </row>
    <row r="2070" spans="1:6" ht="16.5" thickBot="1" x14ac:dyDescent="0.3">
      <c r="A2070" s="186"/>
      <c r="B2070" s="572" t="s">
        <v>643</v>
      </c>
      <c r="C2070" s="602"/>
      <c r="D2070" s="601"/>
      <c r="E2070" s="600"/>
      <c r="F2070" s="600"/>
    </row>
    <row r="2071" spans="1:6" ht="16.5" thickBot="1" x14ac:dyDescent="0.3">
      <c r="A2071" s="186"/>
      <c r="B2071" s="572" t="s">
        <v>657</v>
      </c>
      <c r="C2071" s="602">
        <v>0</v>
      </c>
      <c r="D2071" s="601">
        <v>245283</v>
      </c>
      <c r="E2071" s="600">
        <v>287000</v>
      </c>
      <c r="F2071" s="600">
        <v>320000</v>
      </c>
    </row>
    <row r="2072" spans="1:6" ht="16.5" thickBot="1" x14ac:dyDescent="0.3">
      <c r="A2072" s="186"/>
      <c r="B2072" s="572" t="s">
        <v>641</v>
      </c>
      <c r="C2072" s="209"/>
      <c r="D2072" s="210"/>
      <c r="E2072" s="210"/>
      <c r="F2072" s="571"/>
    </row>
    <row r="2073" spans="1:6" ht="16.5" thickBot="1" x14ac:dyDescent="0.3">
      <c r="A2073" s="186"/>
      <c r="B2073" s="572" t="s">
        <v>640</v>
      </c>
      <c r="C2073" s="209"/>
      <c r="D2073" s="210"/>
      <c r="E2073" s="210"/>
      <c r="F2073" s="571"/>
    </row>
    <row r="2074" spans="1:6" ht="16.5" thickBot="1" x14ac:dyDescent="0.3">
      <c r="A2074" s="186"/>
      <c r="B2074" s="590" t="s">
        <v>1245</v>
      </c>
      <c r="C2074" s="209">
        <f>C2064+C2069</f>
        <v>0</v>
      </c>
      <c r="D2074" s="209">
        <f>D2064+D2069</f>
        <v>245283</v>
      </c>
      <c r="E2074" s="209">
        <f>E2064+E2069</f>
        <v>287000</v>
      </c>
      <c r="F2074" s="577">
        <f>F2064+F2069</f>
        <v>320000</v>
      </c>
    </row>
    <row r="2075" spans="1:6" ht="48" thickBot="1" x14ac:dyDescent="0.3">
      <c r="A2075" s="186"/>
      <c r="B2075" s="589" t="s">
        <v>1497</v>
      </c>
      <c r="C2075" s="599" t="s">
        <v>1496</v>
      </c>
      <c r="D2075" s="219" t="s">
        <v>668</v>
      </c>
      <c r="E2075" s="1984"/>
      <c r="F2075" s="2025"/>
    </row>
    <row r="2076" spans="1:6" ht="28.5" customHeight="1" thickBot="1" x14ac:dyDescent="0.3">
      <c r="A2076" s="186"/>
      <c r="B2076" s="585" t="s">
        <v>666</v>
      </c>
      <c r="C2076" s="1958" t="s">
        <v>1496</v>
      </c>
      <c r="D2076" s="1960"/>
      <c r="E2076" s="1960"/>
      <c r="F2076" s="2021"/>
    </row>
    <row r="2077" spans="1:6" ht="16.5" thickBot="1" x14ac:dyDescent="0.3">
      <c r="A2077" s="186"/>
      <c r="B2077" s="585" t="s">
        <v>50</v>
      </c>
      <c r="C2077" s="1962" t="s">
        <v>1495</v>
      </c>
      <c r="D2077" s="1963"/>
      <c r="E2077" s="1963"/>
      <c r="F2077" s="2019"/>
    </row>
    <row r="2078" spans="1:6" ht="12.75" customHeight="1" x14ac:dyDescent="0.25">
      <c r="A2078" s="186"/>
      <c r="B2078" s="2014"/>
      <c r="C2078" s="597">
        <v>2026</v>
      </c>
      <c r="D2078" s="597">
        <v>2027</v>
      </c>
      <c r="E2078" s="597">
        <v>2028</v>
      </c>
      <c r="F2078" s="596">
        <v>2029</v>
      </c>
    </row>
    <row r="2079" spans="1:6" ht="15" customHeight="1" thickBot="1" x14ac:dyDescent="0.3">
      <c r="A2079" s="186"/>
      <c r="B2079" s="2015"/>
      <c r="C2079" s="595" t="s">
        <v>17</v>
      </c>
      <c r="D2079" s="595" t="s">
        <v>18</v>
      </c>
      <c r="E2079" s="595" t="s">
        <v>18</v>
      </c>
      <c r="F2079" s="594" t="s">
        <v>18</v>
      </c>
    </row>
    <row r="2080" spans="1:6" ht="16.5" thickBot="1" x14ac:dyDescent="0.3">
      <c r="A2080" s="186"/>
      <c r="B2080" s="585" t="s">
        <v>52</v>
      </c>
      <c r="C2080" s="215">
        <v>1</v>
      </c>
      <c r="D2080" s="212">
        <v>1</v>
      </c>
      <c r="E2080" s="212">
        <v>1</v>
      </c>
      <c r="F2080" s="598">
        <v>1</v>
      </c>
    </row>
    <row r="2081" spans="1:10" ht="16.5" thickBot="1" x14ac:dyDescent="0.3">
      <c r="A2081" s="186"/>
      <c r="B2081" s="585" t="s">
        <v>664</v>
      </c>
      <c r="C2081" s="537">
        <f>C2099</f>
        <v>70000</v>
      </c>
      <c r="D2081" s="537">
        <f>D2099</f>
        <v>138120</v>
      </c>
      <c r="E2081" s="537">
        <f>E2099</f>
        <v>553109</v>
      </c>
      <c r="F2081" s="586">
        <f>F2099</f>
        <v>200000</v>
      </c>
    </row>
    <row r="2082" spans="1:10" ht="16.5" thickBot="1" x14ac:dyDescent="0.3">
      <c r="A2082" s="186"/>
      <c r="B2082" s="585" t="s">
        <v>663</v>
      </c>
      <c r="C2082" s="537">
        <f>C2081/C2080</f>
        <v>70000</v>
      </c>
      <c r="D2082" s="537">
        <f>D2081/D2080</f>
        <v>138120</v>
      </c>
      <c r="E2082" s="537">
        <f>E2081/E2080</f>
        <v>553109</v>
      </c>
      <c r="F2082" s="586">
        <f>F2081/F2080</f>
        <v>200000</v>
      </c>
    </row>
    <row r="2083" spans="1:10" ht="16.5" thickBot="1" x14ac:dyDescent="0.3">
      <c r="A2083" s="186"/>
      <c r="B2083" s="585" t="s">
        <v>662</v>
      </c>
      <c r="C2083" s="212" t="s">
        <v>688</v>
      </c>
      <c r="D2083" s="214">
        <f t="shared" ref="D2083:F2085" si="64">D2080/C2080-1</f>
        <v>0</v>
      </c>
      <c r="E2083" s="214">
        <f t="shared" si="64"/>
        <v>0</v>
      </c>
      <c r="F2083" s="584">
        <f t="shared" si="64"/>
        <v>0</v>
      </c>
      <c r="G2083" s="562"/>
      <c r="H2083" s="562"/>
      <c r="I2083" s="562"/>
      <c r="J2083" s="562"/>
    </row>
    <row r="2084" spans="1:10" ht="16.5" thickBot="1" x14ac:dyDescent="0.3">
      <c r="A2084" s="186"/>
      <c r="B2084" s="585" t="s">
        <v>661</v>
      </c>
      <c r="C2084" s="212" t="s">
        <v>688</v>
      </c>
      <c r="D2084" s="214">
        <f t="shared" si="64"/>
        <v>0.97314285714285709</v>
      </c>
      <c r="E2084" s="214">
        <f t="shared" si="64"/>
        <v>3.0045540110049229</v>
      </c>
      <c r="F2084" s="584">
        <f t="shared" si="64"/>
        <v>-0.63840761947464242</v>
      </c>
    </row>
    <row r="2085" spans="1:10" ht="16.5" thickBot="1" x14ac:dyDescent="0.3">
      <c r="A2085" s="186"/>
      <c r="B2085" s="585" t="s">
        <v>68</v>
      </c>
      <c r="C2085" s="212" t="s">
        <v>688</v>
      </c>
      <c r="D2085" s="214">
        <f t="shared" si="64"/>
        <v>0.97314285714285709</v>
      </c>
      <c r="E2085" s="214">
        <f t="shared" si="64"/>
        <v>3.0045540110049229</v>
      </c>
      <c r="F2085" s="584">
        <f t="shared" si="64"/>
        <v>-0.63840761947464242</v>
      </c>
    </row>
    <row r="2086" spans="1:10" ht="16.5" thickBot="1" x14ac:dyDescent="0.3">
      <c r="A2086" s="186"/>
      <c r="B2086" s="2022" t="s">
        <v>1494</v>
      </c>
      <c r="C2086" s="1966"/>
      <c r="D2086" s="1966"/>
      <c r="E2086" s="1966"/>
      <c r="F2086" s="2023"/>
    </row>
    <row r="2087" spans="1:10" ht="12.75" customHeight="1" x14ac:dyDescent="0.25">
      <c r="A2087" s="186"/>
      <c r="B2087" s="2014"/>
      <c r="C2087" s="597">
        <v>2026</v>
      </c>
      <c r="D2087" s="597">
        <v>2027</v>
      </c>
      <c r="E2087" s="597">
        <v>2028</v>
      </c>
      <c r="F2087" s="596">
        <v>2029</v>
      </c>
    </row>
    <row r="2088" spans="1:10" ht="14.25" customHeight="1" thickBot="1" x14ac:dyDescent="0.3">
      <c r="A2088" s="186"/>
      <c r="B2088" s="2015"/>
      <c r="C2088" s="595" t="s">
        <v>17</v>
      </c>
      <c r="D2088" s="595" t="s">
        <v>18</v>
      </c>
      <c r="E2088" s="595" t="s">
        <v>18</v>
      </c>
      <c r="F2088" s="594" t="s">
        <v>18</v>
      </c>
    </row>
    <row r="2089" spans="1:10" ht="16.5" thickBot="1" x14ac:dyDescent="0.3">
      <c r="A2089" s="186"/>
      <c r="B2089" s="576" t="s">
        <v>679</v>
      </c>
      <c r="C2089" s="210">
        <f>C2090+C2091+C2092+C2093</f>
        <v>0</v>
      </c>
      <c r="D2089" s="210">
        <f>D2090+D2091+D2092+D2093</f>
        <v>0</v>
      </c>
      <c r="E2089" s="210">
        <f>E2090+E2091+E2092+E2093</f>
        <v>0</v>
      </c>
      <c r="F2089" s="571">
        <f>F2090+F2091+F2092+F2093</f>
        <v>0</v>
      </c>
    </row>
    <row r="2090" spans="1:10" ht="16.5" thickBot="1" x14ac:dyDescent="0.3">
      <c r="A2090" s="186"/>
      <c r="B2090" s="572" t="s">
        <v>643</v>
      </c>
      <c r="C2090" s="210"/>
      <c r="D2090" s="210"/>
      <c r="E2090" s="210"/>
      <c r="F2090" s="571"/>
    </row>
    <row r="2091" spans="1:10" ht="16.5" thickBot="1" x14ac:dyDescent="0.3">
      <c r="A2091" s="186"/>
      <c r="B2091" s="572" t="s">
        <v>657</v>
      </c>
      <c r="C2091" s="210"/>
      <c r="D2091" s="210"/>
      <c r="E2091" s="210"/>
      <c r="F2091" s="571"/>
    </row>
    <row r="2092" spans="1:10" ht="16.5" thickBot="1" x14ac:dyDescent="0.3">
      <c r="A2092" s="186"/>
      <c r="B2092" s="572" t="s">
        <v>641</v>
      </c>
      <c r="C2092" s="210"/>
      <c r="D2092" s="210"/>
      <c r="E2092" s="210"/>
      <c r="F2092" s="571"/>
    </row>
    <row r="2093" spans="1:10" ht="16.5" thickBot="1" x14ac:dyDescent="0.3">
      <c r="A2093" s="186"/>
      <c r="B2093" s="572" t="s">
        <v>640</v>
      </c>
      <c r="C2093" s="210"/>
      <c r="D2093" s="210"/>
      <c r="E2093" s="210"/>
      <c r="F2093" s="571"/>
    </row>
    <row r="2094" spans="1:10" ht="16.5" thickBot="1" x14ac:dyDescent="0.3">
      <c r="A2094" s="186"/>
      <c r="B2094" s="576" t="s">
        <v>678</v>
      </c>
      <c r="C2094" s="209">
        <f>C2095+C2096+C2097+C2098</f>
        <v>70000</v>
      </c>
      <c r="D2094" s="209">
        <f>D2095+D2096+D2097+D2098</f>
        <v>138120</v>
      </c>
      <c r="E2094" s="209">
        <f>E2095+E2096+E2097+E2098</f>
        <v>553109</v>
      </c>
      <c r="F2094" s="577">
        <f>F2095+F2096+F2097+F2098</f>
        <v>200000</v>
      </c>
    </row>
    <row r="2095" spans="1:10" ht="16.5" thickBot="1" x14ac:dyDescent="0.3">
      <c r="A2095" s="186"/>
      <c r="B2095" s="572" t="s">
        <v>643</v>
      </c>
      <c r="C2095" s="209"/>
      <c r="D2095" s="210"/>
      <c r="E2095" s="210"/>
      <c r="F2095" s="571"/>
      <c r="G2095" s="593"/>
      <c r="H2095" s="593"/>
      <c r="J2095" s="562"/>
    </row>
    <row r="2096" spans="1:10" ht="16.5" thickBot="1" x14ac:dyDescent="0.3">
      <c r="A2096" s="186"/>
      <c r="B2096" s="572" t="s">
        <v>657</v>
      </c>
      <c r="C2096" s="209">
        <v>70000</v>
      </c>
      <c r="D2096" s="210">
        <v>138120</v>
      </c>
      <c r="E2096" s="210">
        <v>553109</v>
      </c>
      <c r="F2096" s="571">
        <v>200000</v>
      </c>
    </row>
    <row r="2097" spans="1:10" ht="16.5" thickBot="1" x14ac:dyDescent="0.3">
      <c r="A2097" s="186"/>
      <c r="B2097" s="572" t="s">
        <v>641</v>
      </c>
      <c r="C2097" s="209"/>
      <c r="D2097" s="210"/>
      <c r="E2097" s="210"/>
      <c r="F2097" s="571"/>
      <c r="G2097" s="562"/>
      <c r="H2097" s="562"/>
      <c r="J2097" s="562"/>
    </row>
    <row r="2098" spans="1:10" ht="16.5" thickBot="1" x14ac:dyDescent="0.3">
      <c r="A2098" s="186"/>
      <c r="B2098" s="572" t="s">
        <v>640</v>
      </c>
      <c r="C2098" s="209"/>
      <c r="D2098" s="210"/>
      <c r="E2098" s="210"/>
      <c r="F2098" s="571"/>
    </row>
    <row r="2099" spans="1:10" ht="16.5" thickBot="1" x14ac:dyDescent="0.3">
      <c r="A2099" s="186"/>
      <c r="B2099" s="590" t="s">
        <v>1241</v>
      </c>
      <c r="C2099" s="209">
        <f>C2089+C2094</f>
        <v>70000</v>
      </c>
      <c r="D2099" s="209">
        <f>D2089+D2094</f>
        <v>138120</v>
      </c>
      <c r="E2099" s="209">
        <f>E2089+E2094</f>
        <v>553109</v>
      </c>
      <c r="F2099" s="577">
        <f>F2089+F2094</f>
        <v>200000</v>
      </c>
    </row>
    <row r="2100" spans="1:10" ht="25.5" hidden="1" customHeight="1" thickBot="1" x14ac:dyDescent="0.3">
      <c r="A2100" s="186"/>
      <c r="B2100" s="592" t="s">
        <v>1216</v>
      </c>
      <c r="C2100" s="1954"/>
      <c r="D2100" s="1956"/>
      <c r="E2100" s="1956"/>
      <c r="F2100" s="2024"/>
    </row>
    <row r="2101" spans="1:10" ht="48" hidden="1" thickBot="1" x14ac:dyDescent="0.3">
      <c r="A2101" s="186"/>
      <c r="B2101" s="589" t="s">
        <v>1259</v>
      </c>
      <c r="C2101" s="588"/>
      <c r="D2101" s="219" t="s">
        <v>668</v>
      </c>
      <c r="E2101" s="1984"/>
      <c r="F2101" s="2025"/>
    </row>
    <row r="2102" spans="1:10" ht="17.25" hidden="1" customHeight="1" thickBot="1" x14ac:dyDescent="0.3">
      <c r="A2102" s="186"/>
      <c r="B2102" s="585" t="s">
        <v>666</v>
      </c>
      <c r="C2102" s="1958"/>
      <c r="D2102" s="1960"/>
      <c r="E2102" s="1960"/>
      <c r="F2102" s="2021"/>
    </row>
    <row r="2103" spans="1:10" ht="16.5" hidden="1" thickBot="1" x14ac:dyDescent="0.3">
      <c r="A2103" s="186"/>
      <c r="B2103" s="585" t="s">
        <v>50</v>
      </c>
      <c r="C2103" s="1962"/>
      <c r="D2103" s="1963"/>
      <c r="E2103" s="1963"/>
      <c r="F2103" s="2019"/>
    </row>
    <row r="2104" spans="1:10" ht="12.75" hidden="1" customHeight="1" thickBot="1" x14ac:dyDescent="0.3">
      <c r="A2104" s="186"/>
      <c r="B2104" s="2014"/>
      <c r="C2104" s="213">
        <v>2022</v>
      </c>
      <c r="D2104" s="213">
        <v>2023</v>
      </c>
      <c r="E2104" s="213">
        <v>2024</v>
      </c>
      <c r="F2104" s="583">
        <v>2025</v>
      </c>
    </row>
    <row r="2105" spans="1:10" ht="9" hidden="1" customHeight="1" thickBot="1" x14ac:dyDescent="0.3">
      <c r="A2105" s="186"/>
      <c r="B2105" s="2015"/>
      <c r="C2105" s="211" t="s">
        <v>17</v>
      </c>
      <c r="D2105" s="211" t="s">
        <v>18</v>
      </c>
      <c r="E2105" s="211" t="s">
        <v>18</v>
      </c>
      <c r="F2105" s="582" t="s">
        <v>18</v>
      </c>
    </row>
    <row r="2106" spans="1:10" ht="16.5" hidden="1" thickBot="1" x14ac:dyDescent="0.3">
      <c r="A2106" s="186"/>
      <c r="B2106" s="585" t="s">
        <v>52</v>
      </c>
      <c r="C2106" s="215"/>
      <c r="D2106" s="212"/>
      <c r="E2106" s="212"/>
      <c r="F2106" s="591"/>
    </row>
    <row r="2107" spans="1:10" ht="16.5" hidden="1" thickBot="1" x14ac:dyDescent="0.3">
      <c r="A2107" s="186"/>
      <c r="B2107" s="585" t="s">
        <v>664</v>
      </c>
      <c r="C2107" s="537">
        <f>C2125</f>
        <v>0</v>
      </c>
      <c r="D2107" s="537">
        <f>D2125</f>
        <v>0</v>
      </c>
      <c r="E2107" s="537">
        <f>E2125</f>
        <v>0</v>
      </c>
      <c r="F2107" s="586">
        <f>F2125</f>
        <v>0</v>
      </c>
    </row>
    <row r="2108" spans="1:10" ht="16.5" hidden="1" thickBot="1" x14ac:dyDescent="0.3">
      <c r="A2108" s="186"/>
      <c r="B2108" s="585" t="s">
        <v>663</v>
      </c>
      <c r="C2108" s="537" t="e">
        <f>C2107/C2106</f>
        <v>#DIV/0!</v>
      </c>
      <c r="D2108" s="537" t="e">
        <f>D2107/D2106</f>
        <v>#DIV/0!</v>
      </c>
      <c r="E2108" s="537" t="e">
        <f>E2107/E2106</f>
        <v>#DIV/0!</v>
      </c>
      <c r="F2108" s="586" t="e">
        <f>F2107/F2106</f>
        <v>#DIV/0!</v>
      </c>
    </row>
    <row r="2109" spans="1:10" ht="16.5" hidden="1" thickBot="1" x14ac:dyDescent="0.3">
      <c r="A2109" s="186"/>
      <c r="B2109" s="585" t="s">
        <v>662</v>
      </c>
      <c r="C2109" s="212" t="s">
        <v>688</v>
      </c>
      <c r="D2109" s="214" t="e">
        <f t="shared" ref="D2109:F2111" si="65">D2106/C2106-1</f>
        <v>#DIV/0!</v>
      </c>
      <c r="E2109" s="214" t="e">
        <f t="shared" si="65"/>
        <v>#DIV/0!</v>
      </c>
      <c r="F2109" s="584" t="e">
        <f t="shared" si="65"/>
        <v>#DIV/0!</v>
      </c>
      <c r="G2109" s="562"/>
      <c r="H2109" s="562"/>
      <c r="I2109" s="562"/>
      <c r="J2109" s="562"/>
    </row>
    <row r="2110" spans="1:10" ht="16.5" hidden="1" thickBot="1" x14ac:dyDescent="0.3">
      <c r="A2110" s="186"/>
      <c r="B2110" s="585" t="s">
        <v>661</v>
      </c>
      <c r="C2110" s="212" t="s">
        <v>688</v>
      </c>
      <c r="D2110" s="214" t="e">
        <f t="shared" si="65"/>
        <v>#DIV/0!</v>
      </c>
      <c r="E2110" s="214" t="e">
        <f t="shared" si="65"/>
        <v>#DIV/0!</v>
      </c>
      <c r="F2110" s="584" t="e">
        <f t="shared" si="65"/>
        <v>#DIV/0!</v>
      </c>
    </row>
    <row r="2111" spans="1:10" ht="16.5" hidden="1" thickBot="1" x14ac:dyDescent="0.3">
      <c r="A2111" s="186"/>
      <c r="B2111" s="585" t="s">
        <v>68</v>
      </c>
      <c r="C2111" s="212" t="s">
        <v>688</v>
      </c>
      <c r="D2111" s="214" t="e">
        <f t="shared" si="65"/>
        <v>#DIV/0!</v>
      </c>
      <c r="E2111" s="214" t="e">
        <f t="shared" si="65"/>
        <v>#DIV/0!</v>
      </c>
      <c r="F2111" s="584" t="e">
        <f t="shared" si="65"/>
        <v>#DIV/0!</v>
      </c>
    </row>
    <row r="2112" spans="1:10" ht="16.5" hidden="1" thickBot="1" x14ac:dyDescent="0.3">
      <c r="A2112" s="186"/>
      <c r="B2112" s="2022" t="s">
        <v>1493</v>
      </c>
      <c r="C2112" s="1966"/>
      <c r="D2112" s="1966"/>
      <c r="E2112" s="1966"/>
      <c r="F2112" s="2023"/>
    </row>
    <row r="2113" spans="1:10" ht="12.75" hidden="1" customHeight="1" thickBot="1" x14ac:dyDescent="0.3">
      <c r="A2113" s="186"/>
      <c r="B2113" s="2014"/>
      <c r="C2113" s="213">
        <v>2022</v>
      </c>
      <c r="D2113" s="213">
        <v>2023</v>
      </c>
      <c r="E2113" s="213">
        <v>2024</v>
      </c>
      <c r="F2113" s="583">
        <v>2025</v>
      </c>
    </row>
    <row r="2114" spans="1:10" ht="9" hidden="1" customHeight="1" thickBot="1" x14ac:dyDescent="0.3">
      <c r="A2114" s="186"/>
      <c r="B2114" s="2015"/>
      <c r="C2114" s="211" t="s">
        <v>17</v>
      </c>
      <c r="D2114" s="211" t="s">
        <v>18</v>
      </c>
      <c r="E2114" s="211" t="s">
        <v>18</v>
      </c>
      <c r="F2114" s="582" t="s">
        <v>18</v>
      </c>
    </row>
    <row r="2115" spans="1:10" ht="16.5" hidden="1" thickBot="1" x14ac:dyDescent="0.3">
      <c r="A2115" s="186"/>
      <c r="B2115" s="576" t="s">
        <v>679</v>
      </c>
      <c r="C2115" s="210">
        <f>C2116+C2117+C2118+C2119</f>
        <v>0</v>
      </c>
      <c r="D2115" s="210">
        <f>D2116+D2117+D2118+D2119</f>
        <v>0</v>
      </c>
      <c r="E2115" s="210">
        <f>E2116+E2117+E2118+E2119</f>
        <v>0</v>
      </c>
      <c r="F2115" s="571">
        <f>F2116+F2117+F2118+F2119</f>
        <v>0</v>
      </c>
    </row>
    <row r="2116" spans="1:10" ht="16.5" hidden="1" thickBot="1" x14ac:dyDescent="0.3">
      <c r="A2116" s="186"/>
      <c r="B2116" s="572" t="s">
        <v>643</v>
      </c>
      <c r="C2116" s="210"/>
      <c r="D2116" s="210"/>
      <c r="E2116" s="210"/>
      <c r="F2116" s="571"/>
    </row>
    <row r="2117" spans="1:10" ht="16.5" hidden="1" thickBot="1" x14ac:dyDescent="0.3">
      <c r="A2117" s="186"/>
      <c r="B2117" s="572" t="s">
        <v>657</v>
      </c>
      <c r="C2117" s="210"/>
      <c r="D2117" s="210"/>
      <c r="E2117" s="210"/>
      <c r="F2117" s="571"/>
    </row>
    <row r="2118" spans="1:10" ht="16.5" hidden="1" thickBot="1" x14ac:dyDescent="0.3">
      <c r="A2118" s="186"/>
      <c r="B2118" s="572" t="s">
        <v>641</v>
      </c>
      <c r="C2118" s="210"/>
      <c r="D2118" s="210"/>
      <c r="E2118" s="210"/>
      <c r="F2118" s="571"/>
    </row>
    <row r="2119" spans="1:10" ht="16.5" hidden="1" thickBot="1" x14ac:dyDescent="0.3">
      <c r="A2119" s="186"/>
      <c r="B2119" s="572" t="s">
        <v>640</v>
      </c>
      <c r="C2119" s="210"/>
      <c r="D2119" s="210"/>
      <c r="E2119" s="210"/>
      <c r="F2119" s="571"/>
    </row>
    <row r="2120" spans="1:10" ht="16.5" hidden="1" thickBot="1" x14ac:dyDescent="0.3">
      <c r="A2120" s="186"/>
      <c r="B2120" s="576" t="s">
        <v>678</v>
      </c>
      <c r="C2120" s="209">
        <f>C2121+C2122+C2123+C2124</f>
        <v>0</v>
      </c>
      <c r="D2120" s="209">
        <f>D2121+D2122+D2123+D2124</f>
        <v>0</v>
      </c>
      <c r="E2120" s="209">
        <f>E2121+E2122+E2123+E2124</f>
        <v>0</v>
      </c>
      <c r="F2120" s="577">
        <f>F2121+F2122+F2123+F2124</f>
        <v>0</v>
      </c>
    </row>
    <row r="2121" spans="1:10" ht="16.5" hidden="1" thickBot="1" x14ac:dyDescent="0.3">
      <c r="A2121" s="186"/>
      <c r="B2121" s="572" t="s">
        <v>643</v>
      </c>
      <c r="C2121" s="209">
        <v>0</v>
      </c>
      <c r="D2121" s="209">
        <v>0</v>
      </c>
      <c r="E2121" s="209">
        <v>0</v>
      </c>
      <c r="F2121" s="577">
        <v>0</v>
      </c>
    </row>
    <row r="2122" spans="1:10" ht="16.5" hidden="1" thickBot="1" x14ac:dyDescent="0.3">
      <c r="A2122" s="186"/>
      <c r="B2122" s="572" t="s">
        <v>657</v>
      </c>
      <c r="C2122" s="209"/>
      <c r="D2122" s="209"/>
      <c r="E2122" s="209"/>
      <c r="F2122" s="577"/>
    </row>
    <row r="2123" spans="1:10" ht="16.5" hidden="1" thickBot="1" x14ac:dyDescent="0.3">
      <c r="A2123" s="186"/>
      <c r="B2123" s="572" t="s">
        <v>641</v>
      </c>
      <c r="C2123" s="209"/>
      <c r="D2123" s="209"/>
      <c r="E2123" s="209"/>
      <c r="F2123" s="577"/>
    </row>
    <row r="2124" spans="1:10" ht="16.5" hidden="1" thickBot="1" x14ac:dyDescent="0.3">
      <c r="A2124" s="186"/>
      <c r="B2124" s="572" t="s">
        <v>640</v>
      </c>
      <c r="C2124" s="209"/>
      <c r="D2124" s="209"/>
      <c r="E2124" s="209"/>
      <c r="F2124" s="577"/>
    </row>
    <row r="2125" spans="1:10" ht="111" hidden="1" customHeight="1" thickBot="1" x14ac:dyDescent="0.3">
      <c r="A2125" s="186"/>
      <c r="B2125" s="590" t="s">
        <v>1260</v>
      </c>
      <c r="C2125" s="209">
        <f>C2115+C2120</f>
        <v>0</v>
      </c>
      <c r="D2125" s="209">
        <f>D2115+D2120</f>
        <v>0</v>
      </c>
      <c r="E2125" s="209">
        <f>E2115+E2120</f>
        <v>0</v>
      </c>
      <c r="F2125" s="577">
        <f>F2115+F2120</f>
        <v>0</v>
      </c>
    </row>
    <row r="2126" spans="1:10" ht="27" hidden="1" customHeight="1" thickBot="1" x14ac:dyDescent="0.3">
      <c r="A2126" s="186"/>
      <c r="B2126" s="589"/>
      <c r="C2126" s="2016"/>
      <c r="D2126" s="2017"/>
      <c r="E2126" s="2017"/>
      <c r="F2126" s="2018"/>
    </row>
    <row r="2127" spans="1:10" ht="44.25" hidden="1" customHeight="1" thickBot="1" x14ac:dyDescent="0.3">
      <c r="A2127" s="186"/>
      <c r="B2127" s="589" t="s">
        <v>684</v>
      </c>
      <c r="C2127" s="588"/>
      <c r="D2127" s="219" t="s">
        <v>668</v>
      </c>
      <c r="E2127" s="1962" t="s">
        <v>1492</v>
      </c>
      <c r="F2127" s="2019"/>
      <c r="G2127" s="2020"/>
      <c r="H2127" s="2020"/>
      <c r="I2127" s="2020"/>
      <c r="J2127" s="2020"/>
    </row>
    <row r="2128" spans="1:10" ht="16.5" hidden="1" thickBot="1" x14ac:dyDescent="0.3">
      <c r="A2128" s="186"/>
      <c r="B2128" s="587"/>
      <c r="C2128" s="1958"/>
      <c r="D2128" s="1960"/>
      <c r="E2128" s="1960"/>
      <c r="F2128" s="2021"/>
      <c r="G2128" s="2020"/>
      <c r="H2128" s="2020"/>
      <c r="I2128" s="2020"/>
      <c r="J2128" s="2020"/>
    </row>
    <row r="2129" spans="1:10" ht="21.75" hidden="1" customHeight="1" thickBot="1" x14ac:dyDescent="0.3">
      <c r="A2129" s="186"/>
      <c r="B2129" s="585" t="s">
        <v>666</v>
      </c>
      <c r="C2129" s="1958"/>
      <c r="D2129" s="1960"/>
      <c r="E2129" s="1960"/>
      <c r="F2129" s="2021"/>
      <c r="G2129" s="2020"/>
      <c r="H2129" s="2020"/>
      <c r="I2129" s="2020"/>
      <c r="J2129" s="2020"/>
    </row>
    <row r="2130" spans="1:10" ht="3.75" hidden="1" customHeight="1" thickBot="1" x14ac:dyDescent="0.3">
      <c r="A2130" s="186"/>
      <c r="B2130" s="585" t="s">
        <v>50</v>
      </c>
      <c r="C2130" s="1962" t="s">
        <v>1491</v>
      </c>
      <c r="D2130" s="1963"/>
      <c r="E2130" s="1963"/>
      <c r="F2130" s="2019"/>
    </row>
    <row r="2131" spans="1:10" ht="12.75" hidden="1" customHeight="1" thickBot="1" x14ac:dyDescent="0.3">
      <c r="A2131" s="186"/>
      <c r="B2131" s="2014"/>
      <c r="C2131" s="213">
        <v>2023</v>
      </c>
      <c r="D2131" s="213">
        <v>2024</v>
      </c>
      <c r="E2131" s="213">
        <v>2025</v>
      </c>
      <c r="F2131" s="583">
        <v>2026</v>
      </c>
    </row>
    <row r="2132" spans="1:10" ht="12.75" hidden="1" customHeight="1" thickBot="1" x14ac:dyDescent="0.3">
      <c r="A2132" s="186"/>
      <c r="B2132" s="2015"/>
      <c r="C2132" s="211" t="s">
        <v>17</v>
      </c>
      <c r="D2132" s="211" t="s">
        <v>18</v>
      </c>
      <c r="E2132" s="211" t="s">
        <v>18</v>
      </c>
      <c r="F2132" s="582" t="s">
        <v>18</v>
      </c>
    </row>
    <row r="2133" spans="1:10" ht="16.5" hidden="1" thickBot="1" x14ac:dyDescent="0.3">
      <c r="A2133" s="186"/>
      <c r="B2133" s="585" t="s">
        <v>52</v>
      </c>
      <c r="C2133" s="537">
        <v>1</v>
      </c>
      <c r="D2133" s="537">
        <v>1</v>
      </c>
      <c r="E2133" s="537">
        <v>1</v>
      </c>
      <c r="F2133" s="586">
        <v>1</v>
      </c>
    </row>
    <row r="2134" spans="1:10" ht="16.5" hidden="1" thickBot="1" x14ac:dyDescent="0.3">
      <c r="A2134" s="186"/>
      <c r="B2134" s="585" t="s">
        <v>664</v>
      </c>
      <c r="C2134" s="537">
        <f>C2152</f>
        <v>0</v>
      </c>
      <c r="D2134" s="537">
        <f>D2152</f>
        <v>0</v>
      </c>
      <c r="E2134" s="537">
        <f>E2152</f>
        <v>0</v>
      </c>
      <c r="F2134" s="586">
        <f>F2152</f>
        <v>0</v>
      </c>
    </row>
    <row r="2135" spans="1:10" ht="16.5" hidden="1" thickBot="1" x14ac:dyDescent="0.3">
      <c r="A2135" s="186"/>
      <c r="B2135" s="585" t="s">
        <v>663</v>
      </c>
      <c r="C2135" s="537">
        <f>C2134/C2133</f>
        <v>0</v>
      </c>
      <c r="D2135" s="537">
        <f>D2134/D2133</f>
        <v>0</v>
      </c>
      <c r="E2135" s="537">
        <f>E2134/E2133</f>
        <v>0</v>
      </c>
      <c r="F2135" s="586">
        <f>F2134/F2133</f>
        <v>0</v>
      </c>
    </row>
    <row r="2136" spans="1:10" ht="16.5" hidden="1" thickBot="1" x14ac:dyDescent="0.3">
      <c r="A2136" s="186"/>
      <c r="B2136" s="585" t="s">
        <v>662</v>
      </c>
      <c r="C2136" s="212" t="s">
        <v>688</v>
      </c>
      <c r="D2136" s="214">
        <f t="shared" ref="D2136:F2138" si="66">D2133/C2133-1</f>
        <v>0</v>
      </c>
      <c r="E2136" s="214">
        <f t="shared" si="66"/>
        <v>0</v>
      </c>
      <c r="F2136" s="584">
        <f t="shared" si="66"/>
        <v>0</v>
      </c>
      <c r="G2136" s="562"/>
      <c r="H2136" s="562"/>
      <c r="I2136" s="562"/>
      <c r="J2136" s="562"/>
    </row>
    <row r="2137" spans="1:10" ht="16.5" hidden="1" thickBot="1" x14ac:dyDescent="0.3">
      <c r="A2137" s="186"/>
      <c r="B2137" s="585" t="s">
        <v>661</v>
      </c>
      <c r="C2137" s="212" t="s">
        <v>688</v>
      </c>
      <c r="D2137" s="214" t="e">
        <f t="shared" si="66"/>
        <v>#DIV/0!</v>
      </c>
      <c r="E2137" s="214" t="e">
        <f t="shared" si="66"/>
        <v>#DIV/0!</v>
      </c>
      <c r="F2137" s="584" t="e">
        <f t="shared" si="66"/>
        <v>#DIV/0!</v>
      </c>
    </row>
    <row r="2138" spans="1:10" ht="16.5" hidden="1" thickBot="1" x14ac:dyDescent="0.3">
      <c r="A2138" s="186"/>
      <c r="B2138" s="585" t="s">
        <v>68</v>
      </c>
      <c r="C2138" s="212" t="s">
        <v>688</v>
      </c>
      <c r="D2138" s="214" t="e">
        <f t="shared" si="66"/>
        <v>#DIV/0!</v>
      </c>
      <c r="E2138" s="214" t="e">
        <f t="shared" si="66"/>
        <v>#DIV/0!</v>
      </c>
      <c r="F2138" s="584" t="e">
        <f t="shared" si="66"/>
        <v>#DIV/0!</v>
      </c>
    </row>
    <row r="2139" spans="1:10" ht="16.5" hidden="1" thickBot="1" x14ac:dyDescent="0.3">
      <c r="A2139" s="186"/>
      <c r="B2139" s="2022" t="s">
        <v>680</v>
      </c>
      <c r="C2139" s="1966"/>
      <c r="D2139" s="1966"/>
      <c r="E2139" s="1966"/>
      <c r="F2139" s="2023"/>
    </row>
    <row r="2140" spans="1:10" ht="12.75" hidden="1" customHeight="1" thickBot="1" x14ac:dyDescent="0.3">
      <c r="A2140" s="186"/>
      <c r="B2140" s="2014"/>
      <c r="C2140" s="213">
        <v>2023</v>
      </c>
      <c r="D2140" s="213">
        <v>2024</v>
      </c>
      <c r="E2140" s="213">
        <v>2025</v>
      </c>
      <c r="F2140" s="583">
        <v>2026</v>
      </c>
    </row>
    <row r="2141" spans="1:10" ht="14.25" hidden="1" customHeight="1" thickBot="1" x14ac:dyDescent="0.3">
      <c r="A2141" s="186"/>
      <c r="B2141" s="2015"/>
      <c r="C2141" s="211" t="s">
        <v>17</v>
      </c>
      <c r="D2141" s="211" t="s">
        <v>18</v>
      </c>
      <c r="E2141" s="211" t="s">
        <v>18</v>
      </c>
      <c r="F2141" s="582" t="s">
        <v>18</v>
      </c>
    </row>
    <row r="2142" spans="1:10" ht="16.5" hidden="1" thickBot="1" x14ac:dyDescent="0.3">
      <c r="A2142" s="186"/>
      <c r="B2142" s="576" t="s">
        <v>679</v>
      </c>
      <c r="C2142" s="210">
        <f>C2143+C2144+C2145+C2146</f>
        <v>0</v>
      </c>
      <c r="D2142" s="210">
        <f>D2143+D2144+D2145+D2146</f>
        <v>0</v>
      </c>
      <c r="E2142" s="210">
        <f>E2143+E2144+E2145+E2146</f>
        <v>0</v>
      </c>
      <c r="F2142" s="571">
        <f>F2143+F2144+F2145+F2146</f>
        <v>0</v>
      </c>
    </row>
    <row r="2143" spans="1:10" ht="16.5" hidden="1" thickBot="1" x14ac:dyDescent="0.3">
      <c r="A2143" s="186"/>
      <c r="B2143" s="572" t="s">
        <v>643</v>
      </c>
      <c r="C2143" s="210"/>
      <c r="D2143" s="210"/>
      <c r="E2143" s="210"/>
      <c r="F2143" s="571"/>
    </row>
    <row r="2144" spans="1:10" ht="16.5" hidden="1" thickBot="1" x14ac:dyDescent="0.3">
      <c r="A2144" s="186"/>
      <c r="B2144" s="572" t="s">
        <v>657</v>
      </c>
      <c r="C2144" s="210"/>
      <c r="D2144" s="210"/>
      <c r="E2144" s="210"/>
      <c r="F2144" s="571"/>
    </row>
    <row r="2145" spans="1:9" ht="16.5" hidden="1" thickBot="1" x14ac:dyDescent="0.3">
      <c r="A2145" s="186"/>
      <c r="B2145" s="572" t="s">
        <v>641</v>
      </c>
      <c r="C2145" s="210"/>
      <c r="D2145" s="210"/>
      <c r="E2145" s="210"/>
      <c r="F2145" s="571"/>
    </row>
    <row r="2146" spans="1:9" ht="16.5" hidden="1" thickBot="1" x14ac:dyDescent="0.3">
      <c r="A2146" s="186"/>
      <c r="B2146" s="572" t="s">
        <v>640</v>
      </c>
      <c r="C2146" s="210"/>
      <c r="D2146" s="210"/>
      <c r="E2146" s="210"/>
      <c r="F2146" s="571"/>
    </row>
    <row r="2147" spans="1:9" ht="16.5" hidden="1" thickBot="1" x14ac:dyDescent="0.3">
      <c r="A2147" s="186"/>
      <c r="B2147" s="576" t="s">
        <v>678</v>
      </c>
      <c r="C2147" s="209">
        <f>C2148+C2149+C2150+C2151</f>
        <v>0</v>
      </c>
      <c r="D2147" s="209">
        <f>D2148+D2149+D2150+D2151</f>
        <v>0</v>
      </c>
      <c r="E2147" s="209">
        <f>E2148+E2149+E2150+E2151</f>
        <v>0</v>
      </c>
      <c r="F2147" s="577">
        <f>F2148+F2149+F2150+F2151</f>
        <v>0</v>
      </c>
    </row>
    <row r="2148" spans="1:9" ht="16.5" hidden="1" thickBot="1" x14ac:dyDescent="0.3">
      <c r="A2148" s="186"/>
      <c r="B2148" s="572" t="s">
        <v>643</v>
      </c>
      <c r="C2148" s="209"/>
      <c r="D2148" s="209"/>
      <c r="E2148" s="209"/>
      <c r="F2148" s="577"/>
    </row>
    <row r="2149" spans="1:9" ht="16.5" hidden="1" thickBot="1" x14ac:dyDescent="0.3">
      <c r="A2149" s="186"/>
      <c r="B2149" s="572" t="s">
        <v>657</v>
      </c>
      <c r="C2149" s="209"/>
      <c r="D2149" s="210"/>
      <c r="E2149" s="210"/>
      <c r="F2149" s="571"/>
    </row>
    <row r="2150" spans="1:9" ht="16.5" hidden="1" thickBot="1" x14ac:dyDescent="0.3">
      <c r="A2150" s="186"/>
      <c r="B2150" s="572" t="s">
        <v>641</v>
      </c>
      <c r="C2150" s="209"/>
      <c r="D2150" s="210"/>
      <c r="E2150" s="210"/>
      <c r="F2150" s="571"/>
    </row>
    <row r="2151" spans="1:9" ht="16.5" hidden="1" thickBot="1" x14ac:dyDescent="0.3">
      <c r="A2151" s="186"/>
      <c r="B2151" s="572" t="s">
        <v>640</v>
      </c>
      <c r="C2151" s="209"/>
      <c r="D2151" s="210"/>
      <c r="E2151" s="210"/>
      <c r="F2151" s="571"/>
    </row>
    <row r="2152" spans="1:9" ht="16.5" hidden="1" thickBot="1" x14ac:dyDescent="0.3">
      <c r="A2152" s="186"/>
      <c r="B2152" s="581" t="s">
        <v>677</v>
      </c>
      <c r="C2152" s="209">
        <f>C2142+C2147</f>
        <v>0</v>
      </c>
      <c r="D2152" s="209">
        <f>D2142+D2147</f>
        <v>0</v>
      </c>
      <c r="E2152" s="209">
        <f>E2142+E2147</f>
        <v>0</v>
      </c>
      <c r="F2152" s="577">
        <f>F2142+F2147</f>
        <v>0</v>
      </c>
    </row>
    <row r="2153" spans="1:9" ht="16.5" hidden="1" thickBot="1" x14ac:dyDescent="0.3">
      <c r="A2153" s="186"/>
      <c r="B2153" s="580"/>
      <c r="C2153" s="533"/>
      <c r="D2153" s="533"/>
      <c r="E2153" s="533"/>
      <c r="F2153" s="579"/>
    </row>
    <row r="2154" spans="1:9" ht="51.75" customHeight="1" thickBot="1" x14ac:dyDescent="0.3">
      <c r="A2154" s="186"/>
      <c r="B2154" s="578" t="s">
        <v>655</v>
      </c>
      <c r="C2154" s="206">
        <f>C2134+C2081+C1530+C1505+C1480+C1455+C1080+C1055+C1004+C954+C929+C904+C879+C353+C328+C303+C223+C183+C146+C35+C1280+C1205+C1155+C2006+C1830+C1230+C1180+C1130+C1105+C1030+C1255+C1957+C1932+C1907+C1882+C1857+C1430+C1405+C1380+C1355+C1330+C1305+C979+C277+C2056+C2031+C1805+C1780+C1755+C1730+C1705+C1680+C1655+C1630+C1605+C1580+C1555+C252+C854+C829+C804+C779+C754+C729+C704+C679+C654+C629+C604+C579+C554+C529+C504+C479+C454+C429+C404</f>
        <v>12574097</v>
      </c>
      <c r="D2154" s="206">
        <f>D2134+D2081+D1530+D1505+D1480+D1455+D1080+D1055+D1004+D954+D929+D904+D879+D353+D328+D303+D223+D183+D146+D35+D1280+D1205+D1155+D2006+D1830+D1230+D1180+D1130+D1105+D1030+D1255+D1957+D1932+D1907+D1882+D1857+D1430+D1405+D1380+D1355+D1330+D1305+D979+D277+D2056+D2031+D1805+D1780+D1755+D1730+D1705+D1680+D1655+D1630+D1605+D1580+D1555+D252+D854+D829+D804+D779+D754+D729+D704+D679+D654+D629+D604+D579+D554+D529+D504+D479+D454+D429+D404</f>
        <v>14856265</v>
      </c>
      <c r="E2154" s="206">
        <f>E2134+E2081+E1530+E1505+E1480+E1455+E1080+E1055+E1004+E954+E929+E904+E879+E353+E328+E303+E223+E183+E146+E35+E1280+E1205+E1155+E2006+E1830+E1230+E1180+E1130+E1105+E1030+E1255+E1957+E1932+E1907+E1882+E1857+E1430+E1405+E1380+E1355+E1330+E1305+E979+E277+E2056+E2031+E1805+E1780+E1755+E1730+E1705+E1680+E1655+E1630+E1605+E1580+E1555+E252+E854+E829+E804+E779+E754+E729+E704+E679+E654+E629+E604+E579+E554+E529+E504+E479+E454+E429+E404</f>
        <v>16238381</v>
      </c>
      <c r="F2154" s="206">
        <f>F2134+F2081+F1530+F1505+F1480+F1455+F1080+F1055+F1004+F954+F929+F904+F879+F353+F328+F303+F223+F183+F146+F35+F1280+F1205+F1155+F2006+F1830+F1230+F1180+F1130+F1105+F1030+F1255+F1957+F1932+F1907+F1882+F1857+F1430+F1405+F1380+F1355+F1330+F1305+F979+F277+F2056+F2031+F1805+F1780+F1755+F1730+F1705+F1680+F1655+F1630+F1605+F1580+F1555+F252+F854+F829+F804+F779+F754+F729+F704+F679+F654+F629+F604+F579+F554+F529+F504+F479+F454+F429+F404</f>
        <v>16587379</v>
      </c>
      <c r="G2154" s="562"/>
      <c r="H2154" s="562"/>
    </row>
    <row r="2155" spans="1:9" ht="32.25" thickBot="1" x14ac:dyDescent="0.3">
      <c r="A2155" s="186"/>
      <c r="B2155" s="578" t="s">
        <v>654</v>
      </c>
      <c r="C2155" s="206">
        <f>C2152+C2099+C1548+C1523+C1498+C1473+C1123+C1098+C1073+C1022+C972+C947+C922+C897+C371+C346+C321+C241+C212+C64+C1298+C1273+C1248+C1223+C1198+C1173+C1148+C1048+C175+C2024+C1848+C1975+C1950+C1925+C1900+C1875+C1448+C1423+C1398+C1373+C1348+C1323+C997+C2074+C2049+C1823+C1798+C1773+C1748+C1723+C1698+C1673+C1648+C1623+C1598+C1573+C295+C270+C872+C847+C822+C797+C772+C747+C722+C697+C672+C647+C622+C597+C572+C547+C522+C497+C472+C447+C422</f>
        <v>12574097</v>
      </c>
      <c r="D2155" s="206">
        <f>D2152+D2099+D1548+D1523+D1498+D1473+D1123+D1098+D1073+D1022+D972+D947+D922+D897+D371+D346+D321+D241+D212+D64+D1298+D1273+D1248+D1223+D1198+D1173+D1148+D1048+D175+D2024+D1848+D1975+D1950+D1925+D1900+D1875+D1448+D1423+D1398+D1373+D1348+D1323+D997+D2074+D2049+D1823+D1798+D1773+D1748+D1723+D1698+D1673+D1648+D1623+D1598+D1573+D295+D270+D872+D847+D822+D797+D772+D747+D722+D697+D672+D647+D622+D597+D572+D547+D522+D497+D472+D447+D422</f>
        <v>14856265</v>
      </c>
      <c r="E2155" s="206">
        <f>E2152+E2099+E1548+E1523+E1498+E1473+E1123+E1098+E1073+E1022+E972+E947+E922+E897+E371+E346+E321+E241+E212+E64+E1298+E1273+E1248+E1223+E1198+E1173+E1148+E1048+E175+E2024+E1848+E1975+E1950+E1925+E1900+E1875+E1448+E1423+E1398+E1373+E1348+E1323+E997+E2074+E2049+E1823+E1798+E1773+E1748+E1723+E1698+E1673+E1648+E1623+E1598+E1573+E295+E270+E872+E847+E822+E797+E772+E747+E722+E697+E672+E647+E622+E597+E572+E547+E522+E497+E472+E447+E422</f>
        <v>16238381</v>
      </c>
      <c r="F2155" s="206">
        <f>F2152+F2099+F1548+F1523+F1498+F1473+F1123+F1098+F1073+F1022+F972+F947+F922+F897+F371+F346+F321+F241+F212+F64+F1298+F1273+F1248+F1223+F1198+F1173+F1148+F1048+F175+F2024+F1848+F1975+F1950+F1925+F1900+F1875+F1448+F1423+F1398+F1373+F1348+F1323+F997+F2074+F2049+F1823+F1798+F1773+F1748+F1723+F1698+F1673+F1648+F1623+F1598+F1573+F295+F270+F872+F847+F822+F797+F772+F747+F722+F697+F672+F647+F622+F597+F572+F547+F522+F497+F472+F447+F422</f>
        <v>16587379</v>
      </c>
      <c r="H2155" s="562"/>
    </row>
    <row r="2156" spans="1:9" ht="16.5" thickBot="1" x14ac:dyDescent="0.3">
      <c r="A2156" s="186"/>
      <c r="B2156" s="576" t="s">
        <v>653</v>
      </c>
      <c r="C2156" s="532">
        <f>C2157+C2158</f>
        <v>810027</v>
      </c>
      <c r="D2156" s="532">
        <f>D2157+D2158</f>
        <v>850027</v>
      </c>
      <c r="E2156" s="532">
        <f>E2157+E2158</f>
        <v>854027</v>
      </c>
      <c r="F2156" s="575">
        <f>F2157+F2158</f>
        <v>858027</v>
      </c>
      <c r="G2156" s="562"/>
      <c r="H2156" s="562"/>
      <c r="I2156" s="562"/>
    </row>
    <row r="2157" spans="1:9" ht="16.5" thickBot="1" x14ac:dyDescent="0.3">
      <c r="A2157" s="186"/>
      <c r="B2157" s="572" t="s">
        <v>643</v>
      </c>
      <c r="C2157" s="209">
        <f>C44+C81+C118</f>
        <v>810027</v>
      </c>
      <c r="D2157" s="209">
        <f>D44+D81+D118</f>
        <v>850027</v>
      </c>
      <c r="E2157" s="209">
        <v>854027</v>
      </c>
      <c r="F2157" s="577">
        <f>F44+F81+F118</f>
        <v>858027</v>
      </c>
      <c r="G2157" s="562"/>
      <c r="H2157" s="562"/>
      <c r="I2157" s="562"/>
    </row>
    <row r="2158" spans="1:9" ht="16.5" thickBot="1" x14ac:dyDescent="0.3">
      <c r="A2158" s="186"/>
      <c r="B2158" s="572" t="s">
        <v>646</v>
      </c>
      <c r="C2158" s="209">
        <f>C45+C82+C119</f>
        <v>0</v>
      </c>
      <c r="D2158" s="209">
        <f>D45+D82+D119</f>
        <v>0</v>
      </c>
      <c r="E2158" s="209">
        <f>E45+E82+E119</f>
        <v>0</v>
      </c>
      <c r="F2158" s="577">
        <f>F45+F82+F119</f>
        <v>0</v>
      </c>
      <c r="H2158" s="562"/>
    </row>
    <row r="2159" spans="1:9" ht="16.5" thickBot="1" x14ac:dyDescent="0.3">
      <c r="A2159" s="186"/>
      <c r="B2159" s="576" t="s">
        <v>652</v>
      </c>
      <c r="C2159" s="532">
        <f>C2160+C2161</f>
        <v>128711</v>
      </c>
      <c r="D2159" s="532">
        <f>D2160+D2161</f>
        <v>136462</v>
      </c>
      <c r="E2159" s="532">
        <f>E2160+E2161</f>
        <v>137543</v>
      </c>
      <c r="F2159" s="575">
        <f>F2160+F2161</f>
        <v>138624</v>
      </c>
    </row>
    <row r="2160" spans="1:9" ht="16.5" thickBot="1" x14ac:dyDescent="0.3">
      <c r="A2160" s="186"/>
      <c r="B2160" s="572" t="s">
        <v>643</v>
      </c>
      <c r="C2160" s="210">
        <f>C47+C84+C121</f>
        <v>128711</v>
      </c>
      <c r="D2160" s="210">
        <f>D47+D84+D121</f>
        <v>136462</v>
      </c>
      <c r="E2160" s="210">
        <f>E47+E84+E121</f>
        <v>137543</v>
      </c>
      <c r="F2160" s="571">
        <f>F47+F84+F121</f>
        <v>138624</v>
      </c>
    </row>
    <row r="2161" spans="1:14" ht="16.5" thickBot="1" x14ac:dyDescent="0.3">
      <c r="A2161" s="186"/>
      <c r="B2161" s="572" t="s">
        <v>646</v>
      </c>
      <c r="C2161" s="209">
        <f>C48+C85+C119</f>
        <v>0</v>
      </c>
      <c r="D2161" s="209">
        <f>D48+D85+D119</f>
        <v>0</v>
      </c>
      <c r="E2161" s="209">
        <f>E48+E85+E119</f>
        <v>0</v>
      </c>
      <c r="F2161" s="577">
        <f>F48+F85+F119</f>
        <v>0</v>
      </c>
    </row>
    <row r="2162" spans="1:14" ht="16.5" thickBot="1" x14ac:dyDescent="0.3">
      <c r="A2162" s="186"/>
      <c r="B2162" s="576" t="s">
        <v>651</v>
      </c>
      <c r="C2162" s="532">
        <f>C2163+C2164</f>
        <v>7516524</v>
      </c>
      <c r="D2162" s="532">
        <f>D2163+D2164</f>
        <v>7516524</v>
      </c>
      <c r="E2162" s="532">
        <f>E2163+E2164</f>
        <v>7516524</v>
      </c>
      <c r="F2162" s="575">
        <f>F2163+F2164</f>
        <v>7522728</v>
      </c>
    </row>
    <row r="2163" spans="1:14" ht="16.5" thickBot="1" x14ac:dyDescent="0.3">
      <c r="A2163" s="186"/>
      <c r="B2163" s="572" t="s">
        <v>643</v>
      </c>
      <c r="C2163" s="209">
        <f>C50+C161+C198</f>
        <v>7516524</v>
      </c>
      <c r="D2163" s="209">
        <f>D50+D161+D198</f>
        <v>7516524</v>
      </c>
      <c r="E2163" s="209">
        <f>E50+E161+E198</f>
        <v>7516524</v>
      </c>
      <c r="F2163" s="577">
        <f>F50+F161+F198</f>
        <v>7522728</v>
      </c>
    </row>
    <row r="2164" spans="1:14" ht="16.5" thickBot="1" x14ac:dyDescent="0.3">
      <c r="A2164" s="186"/>
      <c r="B2164" s="572" t="s">
        <v>646</v>
      </c>
      <c r="C2164" s="209">
        <f>C51+C88+C125</f>
        <v>0</v>
      </c>
      <c r="D2164" s="209">
        <f>D51+D88+D125</f>
        <v>0</v>
      </c>
      <c r="E2164" s="209">
        <f>E51+E88+E125</f>
        <v>0</v>
      </c>
      <c r="F2164" s="577">
        <f>F51+F88+F125</f>
        <v>0</v>
      </c>
    </row>
    <row r="2165" spans="1:14" ht="16.5" thickBot="1" x14ac:dyDescent="0.3">
      <c r="A2165" s="186"/>
      <c r="B2165" s="576" t="s">
        <v>650</v>
      </c>
      <c r="C2165" s="532">
        <f>C2166+C2167</f>
        <v>0</v>
      </c>
      <c r="D2165" s="532">
        <f>D2166+D2167</f>
        <v>0</v>
      </c>
      <c r="E2165" s="532">
        <f>E2166+E2167</f>
        <v>0</v>
      </c>
      <c r="F2165" s="575">
        <f>F2166+F2167</f>
        <v>0</v>
      </c>
    </row>
    <row r="2166" spans="1:14" ht="16.5" thickBot="1" x14ac:dyDescent="0.3">
      <c r="A2166" s="186"/>
      <c r="B2166" s="572" t="s">
        <v>643</v>
      </c>
      <c r="C2166" s="210">
        <f t="shared" ref="C2166:F2167" si="67">C53+C90+C127</f>
        <v>0</v>
      </c>
      <c r="D2166" s="210">
        <f t="shared" si="67"/>
        <v>0</v>
      </c>
      <c r="E2166" s="210">
        <f t="shared" si="67"/>
        <v>0</v>
      </c>
      <c r="F2166" s="571">
        <f t="shared" si="67"/>
        <v>0</v>
      </c>
    </row>
    <row r="2167" spans="1:14" ht="16.5" thickBot="1" x14ac:dyDescent="0.3">
      <c r="A2167" s="186"/>
      <c r="B2167" s="572" t="s">
        <v>646</v>
      </c>
      <c r="C2167" s="209">
        <f t="shared" si="67"/>
        <v>0</v>
      </c>
      <c r="D2167" s="209">
        <f t="shared" si="67"/>
        <v>0</v>
      </c>
      <c r="E2167" s="209">
        <f t="shared" si="67"/>
        <v>0</v>
      </c>
      <c r="F2167" s="577">
        <f t="shared" si="67"/>
        <v>0</v>
      </c>
    </row>
    <row r="2168" spans="1:14" ht="16.5" thickBot="1" x14ac:dyDescent="0.3">
      <c r="A2168" s="186"/>
      <c r="B2168" s="576" t="s">
        <v>649</v>
      </c>
      <c r="C2168" s="532">
        <f>C2169+C2170</f>
        <v>0</v>
      </c>
      <c r="D2168" s="532">
        <f>D2169+D2170</f>
        <v>0</v>
      </c>
      <c r="E2168" s="532">
        <f>E2169+E2170</f>
        <v>0</v>
      </c>
      <c r="F2168" s="575">
        <f>F2169+F2170</f>
        <v>0</v>
      </c>
    </row>
    <row r="2169" spans="1:14" ht="16.5" thickBot="1" x14ac:dyDescent="0.3">
      <c r="A2169" s="186"/>
      <c r="B2169" s="572" t="s">
        <v>643</v>
      </c>
      <c r="C2169" s="210">
        <f t="shared" ref="C2169:F2170" si="68">C56+C93+C130</f>
        <v>0</v>
      </c>
      <c r="D2169" s="210">
        <f t="shared" si="68"/>
        <v>0</v>
      </c>
      <c r="E2169" s="210">
        <f t="shared" si="68"/>
        <v>0</v>
      </c>
      <c r="F2169" s="571">
        <f t="shared" si="68"/>
        <v>0</v>
      </c>
    </row>
    <row r="2170" spans="1:14" ht="16.5" thickBot="1" x14ac:dyDescent="0.3">
      <c r="A2170" s="186"/>
      <c r="B2170" s="572" t="s">
        <v>646</v>
      </c>
      <c r="C2170" s="209">
        <f t="shared" si="68"/>
        <v>0</v>
      </c>
      <c r="D2170" s="209">
        <f t="shared" si="68"/>
        <v>0</v>
      </c>
      <c r="E2170" s="209">
        <f t="shared" si="68"/>
        <v>0</v>
      </c>
      <c r="F2170" s="577">
        <f t="shared" si="68"/>
        <v>0</v>
      </c>
    </row>
    <row r="2171" spans="1:14" ht="16.5" thickBot="1" x14ac:dyDescent="0.3">
      <c r="A2171" s="186"/>
      <c r="B2171" s="576" t="s">
        <v>648</v>
      </c>
      <c r="C2171" s="532">
        <f>C2172+C2173</f>
        <v>21000</v>
      </c>
      <c r="D2171" s="532">
        <f>D2172+D2173</f>
        <v>21000</v>
      </c>
      <c r="E2171" s="532">
        <f>E2172+E2173</f>
        <v>21000</v>
      </c>
      <c r="F2171" s="575">
        <f>F2172+F2173</f>
        <v>21000</v>
      </c>
    </row>
    <row r="2172" spans="1:14" ht="16.5" thickBot="1" x14ac:dyDescent="0.3">
      <c r="A2172" s="186"/>
      <c r="B2172" s="572" t="s">
        <v>643</v>
      </c>
      <c r="C2172" s="210">
        <f t="shared" ref="C2172:F2173" si="69">C59+C96+C133</f>
        <v>21000</v>
      </c>
      <c r="D2172" s="210">
        <f t="shared" si="69"/>
        <v>21000</v>
      </c>
      <c r="E2172" s="210">
        <f t="shared" si="69"/>
        <v>21000</v>
      </c>
      <c r="F2172" s="571">
        <f t="shared" si="69"/>
        <v>21000</v>
      </c>
    </row>
    <row r="2173" spans="1:14" ht="16.5" thickBot="1" x14ac:dyDescent="0.3">
      <c r="A2173" s="186"/>
      <c r="B2173" s="572" t="s">
        <v>646</v>
      </c>
      <c r="C2173" s="209">
        <f t="shared" si="69"/>
        <v>0</v>
      </c>
      <c r="D2173" s="209">
        <f t="shared" si="69"/>
        <v>0</v>
      </c>
      <c r="E2173" s="209">
        <f t="shared" si="69"/>
        <v>0</v>
      </c>
      <c r="F2173" s="577">
        <f t="shared" si="69"/>
        <v>0</v>
      </c>
    </row>
    <row r="2174" spans="1:14" ht="16.5" thickBot="1" x14ac:dyDescent="0.3">
      <c r="A2174" s="186"/>
      <c r="B2174" s="576" t="s">
        <v>647</v>
      </c>
      <c r="C2174" s="532">
        <f>C98+C61</f>
        <v>500</v>
      </c>
      <c r="D2174" s="532">
        <f>D98+D61</f>
        <v>0</v>
      </c>
      <c r="E2174" s="532">
        <f>E98+E61</f>
        <v>0</v>
      </c>
      <c r="F2174" s="575">
        <f>F98+F61</f>
        <v>0</v>
      </c>
      <c r="N2174" s="562"/>
    </row>
    <row r="2175" spans="1:14" ht="16.5" thickBot="1" x14ac:dyDescent="0.3">
      <c r="A2175" s="186"/>
      <c r="B2175" s="572" t="s">
        <v>643</v>
      </c>
      <c r="C2175" s="210">
        <f t="shared" ref="C2175:F2176" si="70">C62+C99+C136</f>
        <v>500</v>
      </c>
      <c r="D2175" s="210">
        <f t="shared" si="70"/>
        <v>0</v>
      </c>
      <c r="E2175" s="210">
        <f t="shared" si="70"/>
        <v>0</v>
      </c>
      <c r="F2175" s="571">
        <f t="shared" si="70"/>
        <v>0</v>
      </c>
    </row>
    <row r="2176" spans="1:14" ht="16.5" thickBot="1" x14ac:dyDescent="0.3">
      <c r="A2176" s="186"/>
      <c r="B2176" s="572" t="s">
        <v>646</v>
      </c>
      <c r="C2176" s="209">
        <f t="shared" si="70"/>
        <v>0</v>
      </c>
      <c r="D2176" s="209">
        <f t="shared" si="70"/>
        <v>0</v>
      </c>
      <c r="E2176" s="209">
        <f t="shared" si="70"/>
        <v>0</v>
      </c>
      <c r="F2176" s="577">
        <f t="shared" si="70"/>
        <v>0</v>
      </c>
    </row>
    <row r="2177" spans="1:15" ht="16.5" thickBot="1" x14ac:dyDescent="0.3">
      <c r="A2177" s="186"/>
      <c r="B2177" s="576" t="s">
        <v>645</v>
      </c>
      <c r="C2177" s="532">
        <f>C2178+C2179+C2180+C2181</f>
        <v>0</v>
      </c>
      <c r="D2177" s="532">
        <f>D2178+D2179+D2180+D2181</f>
        <v>0</v>
      </c>
      <c r="E2177" s="532">
        <f>E2178+E2179+E2180+E2181</f>
        <v>0</v>
      </c>
      <c r="F2177" s="575">
        <f>F2178+F2179+F2180+F2181</f>
        <v>0</v>
      </c>
    </row>
    <row r="2178" spans="1:15" ht="16.5" thickBot="1" x14ac:dyDescent="0.3">
      <c r="A2178" s="186"/>
      <c r="B2178" s="572" t="s">
        <v>643</v>
      </c>
      <c r="C2178" s="210">
        <v>0</v>
      </c>
      <c r="D2178" s="210">
        <v>0</v>
      </c>
      <c r="E2178" s="210">
        <v>0</v>
      </c>
      <c r="F2178" s="571">
        <v>0</v>
      </c>
    </row>
    <row r="2179" spans="1:15" ht="16.5" thickBot="1" x14ac:dyDescent="0.3">
      <c r="A2179" s="186"/>
      <c r="B2179" s="572" t="s">
        <v>642</v>
      </c>
      <c r="C2179" s="210">
        <v>0</v>
      </c>
      <c r="D2179" s="210">
        <v>0</v>
      </c>
      <c r="E2179" s="210">
        <v>0</v>
      </c>
      <c r="F2179" s="571">
        <v>0</v>
      </c>
    </row>
    <row r="2180" spans="1:15" ht="16.5" thickBot="1" x14ac:dyDescent="0.3">
      <c r="A2180" s="186"/>
      <c r="B2180" s="572" t="s">
        <v>641</v>
      </c>
      <c r="C2180" s="210">
        <v>0</v>
      </c>
      <c r="D2180" s="210">
        <v>0</v>
      </c>
      <c r="E2180" s="210">
        <v>0</v>
      </c>
      <c r="F2180" s="571">
        <v>0</v>
      </c>
    </row>
    <row r="2181" spans="1:15" ht="16.5" thickBot="1" x14ac:dyDescent="0.3">
      <c r="A2181" s="186"/>
      <c r="B2181" s="572" t="s">
        <v>640</v>
      </c>
      <c r="C2181" s="210">
        <v>0</v>
      </c>
      <c r="D2181" s="210">
        <v>0</v>
      </c>
      <c r="E2181" s="210">
        <v>0</v>
      </c>
      <c r="F2181" s="571">
        <v>0</v>
      </c>
    </row>
    <row r="2182" spans="1:15" ht="16.5" thickBot="1" x14ac:dyDescent="0.3">
      <c r="A2182" s="186"/>
      <c r="B2182" s="576" t="s">
        <v>644</v>
      </c>
      <c r="C2182" s="532">
        <f>C2183+C2184+C2185+C2186</f>
        <v>4097335</v>
      </c>
      <c r="D2182" s="532">
        <f>D2183+D2184+D2185+D2186</f>
        <v>6332252</v>
      </c>
      <c r="E2182" s="532">
        <f>E2183+E2184+E2185+E2186</f>
        <v>7709287</v>
      </c>
      <c r="F2182" s="575">
        <f>F2183+F2184+F2185+F2186</f>
        <v>8047000</v>
      </c>
    </row>
    <row r="2183" spans="1:15" ht="16.5" thickBot="1" x14ac:dyDescent="0.3">
      <c r="A2183" s="186"/>
      <c r="B2183" s="572" t="s">
        <v>643</v>
      </c>
      <c r="C2183" s="210">
        <f>C2095+C2070+C2045+C2020+C1896+C1844+C1819+C1794+C1769+C1744+C1719+C1694+C1669+C1644+C1619+C1594+C1569+C1544+C1519+C1469+C1444+C1419+C1394+C1369+C1344+C1319+C1294+C1269+C1219+C1194+C1169+C1144+C1069+C1018+C993+C968+C943+C918+C893+C342+C317+C291+C266+C237+C868+C843+C818+C793+C768+C743+C718+C693+C668+C643+C618+C593+C568+C543+C518+C493+C468+C443+C418</f>
        <v>3527335</v>
      </c>
      <c r="D2183" s="210">
        <f>D2095+D2070+D2045+D2020+D1896+D1844+D1819+D1794+D1769+D1744+D1719+D1694+D1669+D1644+D1619+D1594+D1569+D1544+D1519+D1469+D1444+D1419+D1394+D1369+D1344+D1319+D1294+D1269+D1219+D1194+D1169+D1144+D1069+D1018+D993+D968+D943+D918+D893+D342+D317+D291+D266+D237+D868+D843+D818+D793+D768+D743+D718+D693+D668+D643+D618+D593+D568+D543+D518+D493+D468+D443+D418</f>
        <v>4662252</v>
      </c>
      <c r="E2183" s="210">
        <f>E2095+E2070+E2045+E2020+E1896+E1844+E1819+E1794+E1769+E1744+E1719+E1694+E1669+E1644+E1619+E1594+E1569+E1544+E1519+E1469+E1444+E1419+E1394+E1369+E1344+E1319+E1294+E1269+E1219+E1194+E1169+E1144+E1069+E1018+E993+E968+E943+E918+E893+E342+E317+E291+E266+E237+E868+E843+E818+E793+E768+E743+E718+E693+E668+E643+E618+E593+E568+E543+E518+E493+E468+E443+E418</f>
        <v>5692287</v>
      </c>
      <c r="F2183" s="210">
        <f>F2095+F2070+F2045+F2020+F1896+F1844+F1819+F1794+F1769+F1744+F1719+F1694+F1669+F1644+F1619+F1594+F1569+F1544+F1519+F1469+F1444+F1419+F1394+F1369+F1344+F1319+F1294+F1269+F1219+F1194+F1169+F1144+F1069+F1018+F993+F968+F943+F918+F893+F342+F317+F291+F266+F237+F868+F843+F818+F793+F768+F743+F718+F693+F668+F643+F618+F593+F568+F543+F518+F493+F468+F443+F418</f>
        <v>5030000</v>
      </c>
      <c r="G2183" s="562"/>
      <c r="H2183" s="562"/>
      <c r="L2183" s="562"/>
      <c r="M2183" s="562"/>
      <c r="N2183" s="562"/>
      <c r="O2183" s="562"/>
    </row>
    <row r="2184" spans="1:15" ht="16.5" thickBot="1" x14ac:dyDescent="0.3">
      <c r="A2184" s="186"/>
      <c r="B2184" s="572" t="s">
        <v>642</v>
      </c>
      <c r="C2184" s="210">
        <f>C2096+C2046+C2021+C1897+C2071</f>
        <v>570000</v>
      </c>
      <c r="D2184" s="210">
        <f>D2096+D2046+D2021+D1897+D2071</f>
        <v>1670000</v>
      </c>
      <c r="E2184" s="210">
        <f>E2096+E2046+E2021+E1897+E2071</f>
        <v>2017000</v>
      </c>
      <c r="F2184" s="210">
        <f>F2096+F2046+F2021+F1897+F2071</f>
        <v>3017000</v>
      </c>
      <c r="G2184" s="574"/>
      <c r="H2184" s="573"/>
      <c r="L2184" s="562"/>
      <c r="M2184" s="562"/>
      <c r="N2184" s="562"/>
      <c r="O2184" s="562"/>
    </row>
    <row r="2185" spans="1:15" ht="16.5" thickBot="1" x14ac:dyDescent="0.3">
      <c r="A2185" s="186"/>
      <c r="B2185" s="572" t="s">
        <v>641</v>
      </c>
      <c r="C2185" s="210">
        <f>C2150+C2097+C1546+C1521+C1496+C1471+C1121+C1096+C1071+C1020+C970+C945+C920+C895+C369+C344+C319+C239</f>
        <v>0</v>
      </c>
      <c r="D2185" s="210">
        <f>D2150+D2097+D1546+D1521+D1496+D1471+D1121+D1096+D1071+D1020+D970+D945+D920+D895+D369+D344+D319+D239</f>
        <v>0</v>
      </c>
      <c r="E2185" s="210">
        <f>E2150+E2097+E1546+E1521+E1496+E1471+E1121+E1096+E1071+E1020+E970+E945+E920+E895+E369+E344+E319+E239</f>
        <v>0</v>
      </c>
      <c r="F2185" s="571">
        <v>0</v>
      </c>
      <c r="G2185" s="574"/>
      <c r="H2185" s="573"/>
      <c r="L2185" s="562"/>
      <c r="M2185" s="562"/>
      <c r="N2185" s="562"/>
      <c r="O2185" s="562"/>
    </row>
    <row r="2186" spans="1:15" ht="16.5" thickBot="1" x14ac:dyDescent="0.3">
      <c r="A2186" s="186"/>
      <c r="B2186" s="572" t="s">
        <v>640</v>
      </c>
      <c r="C2186" s="210">
        <f>C2151+C2098+C1547+C1522+C1497+C1472+C1122+C1097+C1072+C1021+C971+C946+C921+C896+C370+C345+C320+C240</f>
        <v>0</v>
      </c>
      <c r="D2186" s="210">
        <f>D2151+D2098+D1547+D1522+D1497+D1472+D1122+D1097+D1072+D1021+D971+D946+D921+D896+D370+D345+D320+D240</f>
        <v>0</v>
      </c>
      <c r="E2186" s="210"/>
      <c r="F2186" s="571">
        <f>F2151+F2098+F1547+F1522+F1497+F1472+F1122+F1097+F1072+F1021+F971+F946+F921+F896+F370+F345+F320+F240</f>
        <v>0</v>
      </c>
      <c r="L2186" s="562"/>
      <c r="M2186" s="562"/>
      <c r="N2186" s="562"/>
      <c r="O2186" s="562"/>
    </row>
    <row r="2187" spans="1:15" ht="16.5" thickBot="1" x14ac:dyDescent="0.3">
      <c r="A2187" s="186"/>
      <c r="B2187" s="570" t="s">
        <v>639</v>
      </c>
      <c r="C2187" s="569">
        <f>IF(C2155-C2154=0,0,"Error")</f>
        <v>0</v>
      </c>
      <c r="D2187" s="569">
        <f>IF(D2155-D2154=0,0,"Error")</f>
        <v>0</v>
      </c>
      <c r="E2187" s="569">
        <f>IF(E2155-E2154=0,0,"Error")</f>
        <v>0</v>
      </c>
      <c r="F2187" s="568">
        <f>IF(F2155-F2154=0,0,"Error")</f>
        <v>0</v>
      </c>
      <c r="L2187" s="562"/>
      <c r="M2187" s="562"/>
      <c r="N2187" s="562"/>
      <c r="O2187" s="562"/>
    </row>
    <row r="2188" spans="1:15" ht="15.75" x14ac:dyDescent="0.25">
      <c r="A2188" s="186"/>
      <c r="B2188" s="567"/>
      <c r="C2188" s="566"/>
      <c r="D2188" s="566"/>
      <c r="E2188" s="566"/>
      <c r="F2188" s="566"/>
      <c r="L2188" s="562"/>
      <c r="M2188" s="562"/>
      <c r="N2188" s="562"/>
      <c r="O2188" s="562"/>
    </row>
    <row r="2189" spans="1:15" ht="15.75" x14ac:dyDescent="0.25">
      <c r="A2189" s="186"/>
      <c r="B2189" s="567"/>
      <c r="C2189" s="566"/>
      <c r="D2189" s="566"/>
      <c r="E2189" s="566"/>
      <c r="F2189" s="566"/>
      <c r="L2189" s="562"/>
      <c r="M2189" s="562"/>
      <c r="N2189" s="562"/>
      <c r="O2189" s="562"/>
    </row>
    <row r="2190" spans="1:15" ht="15.75" x14ac:dyDescent="0.25">
      <c r="A2190" s="186"/>
      <c r="B2190" s="567"/>
      <c r="C2190" s="566"/>
      <c r="D2190" s="566"/>
      <c r="E2190" s="566"/>
      <c r="F2190" s="566"/>
      <c r="L2190" s="562"/>
      <c r="M2190" s="562"/>
      <c r="N2190" s="562"/>
      <c r="O2190" s="562"/>
    </row>
    <row r="2191" spans="1:15" ht="15.75" x14ac:dyDescent="0.25">
      <c r="A2191" s="186"/>
      <c r="B2191" s="567"/>
      <c r="C2191" s="566"/>
      <c r="D2191" s="566"/>
      <c r="E2191" s="566"/>
      <c r="F2191" s="566"/>
      <c r="L2191" s="562"/>
      <c r="M2191" s="562"/>
      <c r="N2191" s="562"/>
      <c r="O2191" s="562"/>
    </row>
    <row r="2192" spans="1:15" ht="15.75" x14ac:dyDescent="0.25">
      <c r="A2192" s="186"/>
      <c r="B2192" s="567"/>
      <c r="C2192" s="566"/>
      <c r="D2192" s="566"/>
      <c r="E2192" s="566"/>
      <c r="F2192" s="566"/>
      <c r="L2192" s="562"/>
      <c r="M2192" s="562"/>
      <c r="N2192" s="562"/>
      <c r="O2192" s="562"/>
    </row>
    <row r="2193" spans="1:15" ht="16.5" thickBot="1" x14ac:dyDescent="0.3">
      <c r="A2193" s="186"/>
      <c r="B2193" s="198"/>
      <c r="C2193" s="197"/>
      <c r="D2193" s="197"/>
      <c r="E2193" s="197"/>
      <c r="F2193" s="197"/>
      <c r="L2193" s="562"/>
      <c r="M2193" s="562"/>
      <c r="N2193" s="562"/>
      <c r="O2193" s="562"/>
    </row>
    <row r="2194" spans="1:15" ht="57" customHeight="1" x14ac:dyDescent="0.25">
      <c r="A2194" s="2010" t="s">
        <v>1490</v>
      </c>
      <c r="B2194" s="202" t="s">
        <v>159</v>
      </c>
      <c r="C2194" s="528"/>
      <c r="D2194" s="195" t="s">
        <v>637</v>
      </c>
      <c r="E2194" s="529" t="s">
        <v>159</v>
      </c>
      <c r="F2194" s="528"/>
      <c r="G2194" s="2013"/>
      <c r="H2194" s="563"/>
      <c r="I2194" s="563"/>
      <c r="L2194" s="562"/>
      <c r="M2194" s="562"/>
      <c r="N2194" s="562"/>
    </row>
    <row r="2195" spans="1:15" ht="30.75" customHeight="1" x14ac:dyDescent="0.25">
      <c r="A2195" s="2011"/>
      <c r="B2195" s="200" t="s">
        <v>633</v>
      </c>
      <c r="C2195" s="525"/>
      <c r="D2195" s="193"/>
      <c r="E2195" s="526" t="s">
        <v>633</v>
      </c>
      <c r="F2195" s="525"/>
      <c r="G2195" s="2013"/>
      <c r="H2195" s="563"/>
      <c r="I2195" s="563"/>
      <c r="L2195" s="562"/>
      <c r="M2195" s="562"/>
      <c r="N2195" s="562"/>
      <c r="O2195" s="562"/>
    </row>
    <row r="2196" spans="1:15" ht="57.75" customHeight="1" thickBot="1" x14ac:dyDescent="0.3">
      <c r="A2196" s="2012"/>
      <c r="B2196" s="199" t="s">
        <v>1489</v>
      </c>
      <c r="C2196" s="565"/>
      <c r="D2196" s="191"/>
      <c r="E2196" s="523" t="s">
        <v>164</v>
      </c>
      <c r="F2196" s="564"/>
      <c r="G2196" s="2013"/>
      <c r="H2196" s="563"/>
      <c r="I2196" s="563"/>
      <c r="M2196" s="562"/>
      <c r="N2196" s="562"/>
    </row>
    <row r="2197" spans="1:15" ht="15.75" thickBot="1" x14ac:dyDescent="0.3">
      <c r="A2197" s="230"/>
      <c r="B2197" s="230"/>
      <c r="C2197" s="309"/>
      <c r="D2197" s="233"/>
      <c r="E2197" s="230"/>
      <c r="F2197" s="230"/>
    </row>
    <row r="2198" spans="1:15" ht="47.25" customHeight="1" thickBot="1" x14ac:dyDescent="0.3">
      <c r="B2198" s="1753" t="s">
        <v>631</v>
      </c>
      <c r="C2198" s="1754"/>
      <c r="D2198" s="1754"/>
      <c r="E2198" s="1754"/>
      <c r="F2198" s="1755"/>
    </row>
    <row r="2199" spans="1:15" ht="15.75" customHeight="1" x14ac:dyDescent="0.25"/>
  </sheetData>
  <mergeCells count="517">
    <mergeCell ref="A2:F2"/>
    <mergeCell ref="B3:F3"/>
    <mergeCell ref="C5:F5"/>
    <mergeCell ref="C6:F6"/>
    <mergeCell ref="C7:F7"/>
    <mergeCell ref="B8:F8"/>
    <mergeCell ref="B9:F10"/>
    <mergeCell ref="C11:F11"/>
    <mergeCell ref="B12:B13"/>
    <mergeCell ref="C19:F19"/>
    <mergeCell ref="B20:F20"/>
    <mergeCell ref="C22:F22"/>
    <mergeCell ref="B23:F23"/>
    <mergeCell ref="B27:F27"/>
    <mergeCell ref="B28:F28"/>
    <mergeCell ref="C29:F29"/>
    <mergeCell ref="C30:F30"/>
    <mergeCell ref="C31:F31"/>
    <mergeCell ref="B32:B33"/>
    <mergeCell ref="B40:F40"/>
    <mergeCell ref="B41:B42"/>
    <mergeCell ref="C66:F66"/>
    <mergeCell ref="C67:F67"/>
    <mergeCell ref="C68:F68"/>
    <mergeCell ref="B69:B70"/>
    <mergeCell ref="B77:F77"/>
    <mergeCell ref="B78:B79"/>
    <mergeCell ref="C103:F103"/>
    <mergeCell ref="C104:F104"/>
    <mergeCell ref="C105:F105"/>
    <mergeCell ref="B106:B107"/>
    <mergeCell ref="B114:F114"/>
    <mergeCell ref="B115:B116"/>
    <mergeCell ref="C140:F140"/>
    <mergeCell ref="C141:F141"/>
    <mergeCell ref="C142:F142"/>
    <mergeCell ref="B143:B144"/>
    <mergeCell ref="B151:F151"/>
    <mergeCell ref="B152:B153"/>
    <mergeCell ref="C177:F177"/>
    <mergeCell ref="C178:F178"/>
    <mergeCell ref="C179:F179"/>
    <mergeCell ref="B180:B181"/>
    <mergeCell ref="B188:F188"/>
    <mergeCell ref="B189:B190"/>
    <mergeCell ref="B214:F214"/>
    <mergeCell ref="B215:F215"/>
    <mergeCell ref="C216:F216"/>
    <mergeCell ref="E217:F217"/>
    <mergeCell ref="G217:J218"/>
    <mergeCell ref="C218:F218"/>
    <mergeCell ref="C219:F219"/>
    <mergeCell ref="B220:B221"/>
    <mergeCell ref="B228:F228"/>
    <mergeCell ref="B229:B230"/>
    <mergeCell ref="M232:Q234"/>
    <mergeCell ref="B242:F242"/>
    <mergeCell ref="B243:F243"/>
    <mergeCell ref="C244:F244"/>
    <mergeCell ref="C245:F245"/>
    <mergeCell ref="E246:F246"/>
    <mergeCell ref="C247:F247"/>
    <mergeCell ref="C248:F248"/>
    <mergeCell ref="B249:B250"/>
    <mergeCell ref="B257:F257"/>
    <mergeCell ref="B258:B259"/>
    <mergeCell ref="E271:F271"/>
    <mergeCell ref="C272:F272"/>
    <mergeCell ref="C273:F273"/>
    <mergeCell ref="B274:B275"/>
    <mergeCell ref="B282:F282"/>
    <mergeCell ref="B283:B284"/>
    <mergeCell ref="E296:F296"/>
    <mergeCell ref="G296:J298"/>
    <mergeCell ref="C297:F297"/>
    <mergeCell ref="C298:F298"/>
    <mergeCell ref="C299:F299"/>
    <mergeCell ref="B300:B301"/>
    <mergeCell ref="B308:F308"/>
    <mergeCell ref="B309:B310"/>
    <mergeCell ref="E322:F322"/>
    <mergeCell ref="C323:F323"/>
    <mergeCell ref="C324:F324"/>
    <mergeCell ref="B325:B326"/>
    <mergeCell ref="B333:F333"/>
    <mergeCell ref="B334:B335"/>
    <mergeCell ref="E347:F347"/>
    <mergeCell ref="C348:F348"/>
    <mergeCell ref="C349:F349"/>
    <mergeCell ref="B350:B351"/>
    <mergeCell ref="B358:F358"/>
    <mergeCell ref="B359:B360"/>
    <mergeCell ref="C372:F372"/>
    <mergeCell ref="C374:F374"/>
    <mergeCell ref="C375:F375"/>
    <mergeCell ref="B376:B377"/>
    <mergeCell ref="B384:F384"/>
    <mergeCell ref="B385:B386"/>
    <mergeCell ref="E398:F398"/>
    <mergeCell ref="C399:F399"/>
    <mergeCell ref="C400:F400"/>
    <mergeCell ref="B401:B402"/>
    <mergeCell ref="B409:F409"/>
    <mergeCell ref="B410:B411"/>
    <mergeCell ref="E423:F423"/>
    <mergeCell ref="C424:F424"/>
    <mergeCell ref="C425:F425"/>
    <mergeCell ref="B426:B427"/>
    <mergeCell ref="B434:F434"/>
    <mergeCell ref="B435:B436"/>
    <mergeCell ref="E448:F448"/>
    <mergeCell ref="C449:F449"/>
    <mergeCell ref="C450:F450"/>
    <mergeCell ref="B451:B452"/>
    <mergeCell ref="B459:F459"/>
    <mergeCell ref="B460:B461"/>
    <mergeCell ref="E473:F473"/>
    <mergeCell ref="C474:F474"/>
    <mergeCell ref="C475:F475"/>
    <mergeCell ref="B476:B477"/>
    <mergeCell ref="B484:F484"/>
    <mergeCell ref="B485:B486"/>
    <mergeCell ref="E498:F498"/>
    <mergeCell ref="C499:F499"/>
    <mergeCell ref="C500:F500"/>
    <mergeCell ref="B501:B502"/>
    <mergeCell ref="B509:F509"/>
    <mergeCell ref="B510:B511"/>
    <mergeCell ref="E523:F523"/>
    <mergeCell ref="C524:F524"/>
    <mergeCell ref="C525:F525"/>
    <mergeCell ref="B526:B527"/>
    <mergeCell ref="B534:F534"/>
    <mergeCell ref="B535:B536"/>
    <mergeCell ref="E548:F548"/>
    <mergeCell ref="C549:F549"/>
    <mergeCell ref="C550:F550"/>
    <mergeCell ref="B551:B552"/>
    <mergeCell ref="B559:F559"/>
    <mergeCell ref="B560:B561"/>
    <mergeCell ref="E573:F573"/>
    <mergeCell ref="C574:F574"/>
    <mergeCell ref="C575:F575"/>
    <mergeCell ref="B576:B577"/>
    <mergeCell ref="B584:F584"/>
    <mergeCell ref="B585:B586"/>
    <mergeCell ref="E598:F598"/>
    <mergeCell ref="C599:F599"/>
    <mergeCell ref="C600:F600"/>
    <mergeCell ref="B601:B602"/>
    <mergeCell ref="B609:F609"/>
    <mergeCell ref="B610:B611"/>
    <mergeCell ref="E623:F623"/>
    <mergeCell ref="C624:F624"/>
    <mergeCell ref="C625:F625"/>
    <mergeCell ref="B626:B627"/>
    <mergeCell ref="B634:F634"/>
    <mergeCell ref="B635:B636"/>
    <mergeCell ref="E648:F648"/>
    <mergeCell ref="C649:F649"/>
    <mergeCell ref="C650:F650"/>
    <mergeCell ref="B651:B652"/>
    <mergeCell ref="B659:F659"/>
    <mergeCell ref="B660:B661"/>
    <mergeCell ref="E673:F673"/>
    <mergeCell ref="C674:F674"/>
    <mergeCell ref="C675:F675"/>
    <mergeCell ref="B676:B677"/>
    <mergeCell ref="B684:F684"/>
    <mergeCell ref="B685:B686"/>
    <mergeCell ref="E698:F698"/>
    <mergeCell ref="C699:F699"/>
    <mergeCell ref="C700:F700"/>
    <mergeCell ref="B701:B702"/>
    <mergeCell ref="B709:F709"/>
    <mergeCell ref="B710:B711"/>
    <mergeCell ref="E723:F723"/>
    <mergeCell ref="C724:F724"/>
    <mergeCell ref="C725:F725"/>
    <mergeCell ref="B726:B727"/>
    <mergeCell ref="B734:F734"/>
    <mergeCell ref="B735:B736"/>
    <mergeCell ref="E748:F748"/>
    <mergeCell ref="C749:F749"/>
    <mergeCell ref="C750:F750"/>
    <mergeCell ref="B751:B752"/>
    <mergeCell ref="B759:F759"/>
    <mergeCell ref="B760:B761"/>
    <mergeCell ref="E773:F773"/>
    <mergeCell ref="C774:F774"/>
    <mergeCell ref="C775:F775"/>
    <mergeCell ref="B776:B777"/>
    <mergeCell ref="B784:F784"/>
    <mergeCell ref="B785:B786"/>
    <mergeCell ref="E798:F798"/>
    <mergeCell ref="C799:F799"/>
    <mergeCell ref="C800:F800"/>
    <mergeCell ref="B801:B802"/>
    <mergeCell ref="B809:F809"/>
    <mergeCell ref="B810:B811"/>
    <mergeCell ref="E823:F823"/>
    <mergeCell ref="C824:F824"/>
    <mergeCell ref="C825:F825"/>
    <mergeCell ref="B826:B827"/>
    <mergeCell ref="B834:F834"/>
    <mergeCell ref="B835:B836"/>
    <mergeCell ref="E848:F848"/>
    <mergeCell ref="C849:F849"/>
    <mergeCell ref="C850:F850"/>
    <mergeCell ref="B851:B852"/>
    <mergeCell ref="B859:F859"/>
    <mergeCell ref="B860:B861"/>
    <mergeCell ref="E873:F873"/>
    <mergeCell ref="C874:F874"/>
    <mergeCell ref="C875:F875"/>
    <mergeCell ref="B876:B877"/>
    <mergeCell ref="B884:F884"/>
    <mergeCell ref="B885:B886"/>
    <mergeCell ref="E898:F898"/>
    <mergeCell ref="C899:F899"/>
    <mergeCell ref="C900:F900"/>
    <mergeCell ref="B901:B902"/>
    <mergeCell ref="B909:F909"/>
    <mergeCell ref="B910:B911"/>
    <mergeCell ref="C924:F924"/>
    <mergeCell ref="C925:F925"/>
    <mergeCell ref="B926:B927"/>
    <mergeCell ref="B934:F934"/>
    <mergeCell ref="B935:B936"/>
    <mergeCell ref="E948:F948"/>
    <mergeCell ref="C949:F949"/>
    <mergeCell ref="C950:F950"/>
    <mergeCell ref="B951:B952"/>
    <mergeCell ref="B959:F959"/>
    <mergeCell ref="B960:B961"/>
    <mergeCell ref="E973:F973"/>
    <mergeCell ref="C974:F974"/>
    <mergeCell ref="C975:F975"/>
    <mergeCell ref="B976:B977"/>
    <mergeCell ref="B984:F984"/>
    <mergeCell ref="B985:B986"/>
    <mergeCell ref="E998:F998"/>
    <mergeCell ref="C999:F999"/>
    <mergeCell ref="C1000:F1000"/>
    <mergeCell ref="B1001:B1002"/>
    <mergeCell ref="B1009:F1009"/>
    <mergeCell ref="B1010:B1011"/>
    <mergeCell ref="B1023:F1023"/>
    <mergeCell ref="E1024:F1024"/>
    <mergeCell ref="C1025:F1025"/>
    <mergeCell ref="C1026:F1026"/>
    <mergeCell ref="B1027:B1028"/>
    <mergeCell ref="B1035:F1035"/>
    <mergeCell ref="B1036:B1037"/>
    <mergeCell ref="E1049:F1049"/>
    <mergeCell ref="C1050:F1050"/>
    <mergeCell ref="C1051:F1051"/>
    <mergeCell ref="B1052:B1053"/>
    <mergeCell ref="B1060:F1060"/>
    <mergeCell ref="B1061:B1062"/>
    <mergeCell ref="E1074:F1074"/>
    <mergeCell ref="E1075:F1075"/>
    <mergeCell ref="C1076:F1076"/>
    <mergeCell ref="B1077:B1078"/>
    <mergeCell ref="B1085:F1085"/>
    <mergeCell ref="B1086:B1087"/>
    <mergeCell ref="E1099:F1099"/>
    <mergeCell ref="C1100:F1100"/>
    <mergeCell ref="C1101:F1101"/>
    <mergeCell ref="B1102:B1103"/>
    <mergeCell ref="B1110:F1110"/>
    <mergeCell ref="B1111:B1112"/>
    <mergeCell ref="E1124:F1124"/>
    <mergeCell ref="C1125:F1125"/>
    <mergeCell ref="C1126:F1126"/>
    <mergeCell ref="B1127:B1128"/>
    <mergeCell ref="B1135:F1135"/>
    <mergeCell ref="B1136:B1137"/>
    <mergeCell ref="E1149:F1149"/>
    <mergeCell ref="C1150:F1150"/>
    <mergeCell ref="C1151:F1151"/>
    <mergeCell ref="B1152:B1153"/>
    <mergeCell ref="B1160:F1160"/>
    <mergeCell ref="B1161:B1162"/>
    <mergeCell ref="E1174:F1174"/>
    <mergeCell ref="C1175:F1175"/>
    <mergeCell ref="C1176:F1176"/>
    <mergeCell ref="B1177:B1178"/>
    <mergeCell ref="B1185:F1185"/>
    <mergeCell ref="B1186:B1187"/>
    <mergeCell ref="E1199:F1199"/>
    <mergeCell ref="C1200:F1200"/>
    <mergeCell ref="C1201:F1201"/>
    <mergeCell ref="B1202:B1203"/>
    <mergeCell ref="B1210:F1210"/>
    <mergeCell ref="B1211:B1212"/>
    <mergeCell ref="E1224:F1224"/>
    <mergeCell ref="C1225:F1225"/>
    <mergeCell ref="C1226:F1226"/>
    <mergeCell ref="B1227:B1228"/>
    <mergeCell ref="B1235:F1235"/>
    <mergeCell ref="B1236:B1237"/>
    <mergeCell ref="E1249:F1249"/>
    <mergeCell ref="C1250:F1250"/>
    <mergeCell ref="C1251:F1251"/>
    <mergeCell ref="B1252:B1253"/>
    <mergeCell ref="B1260:F1260"/>
    <mergeCell ref="B1261:B1262"/>
    <mergeCell ref="E1274:F1274"/>
    <mergeCell ref="C1275:F1275"/>
    <mergeCell ref="C1276:F1276"/>
    <mergeCell ref="B1277:B1278"/>
    <mergeCell ref="B1285:F1285"/>
    <mergeCell ref="B1286:B1287"/>
    <mergeCell ref="E1299:F1299"/>
    <mergeCell ref="C1300:F1300"/>
    <mergeCell ref="C1301:F1301"/>
    <mergeCell ref="B1302:B1303"/>
    <mergeCell ref="B1310:F1310"/>
    <mergeCell ref="B1311:B1312"/>
    <mergeCell ref="E1324:F1324"/>
    <mergeCell ref="C1325:F1325"/>
    <mergeCell ref="C1326:F1326"/>
    <mergeCell ref="B1327:B1328"/>
    <mergeCell ref="B1335:F1335"/>
    <mergeCell ref="B1336:B1337"/>
    <mergeCell ref="E1349:F1349"/>
    <mergeCell ref="C1350:F1350"/>
    <mergeCell ref="C1351:F1351"/>
    <mergeCell ref="B1352:B1353"/>
    <mergeCell ref="B1360:F1360"/>
    <mergeCell ref="B1361:B1362"/>
    <mergeCell ref="E1374:F1374"/>
    <mergeCell ref="C1375:F1375"/>
    <mergeCell ref="C1376:F1376"/>
    <mergeCell ref="B1377:B1378"/>
    <mergeCell ref="B1385:F1385"/>
    <mergeCell ref="B1386:B1387"/>
    <mergeCell ref="E1399:F1399"/>
    <mergeCell ref="C1400:F1400"/>
    <mergeCell ref="C1401:F1401"/>
    <mergeCell ref="B1402:B1403"/>
    <mergeCell ref="B1410:F1410"/>
    <mergeCell ref="B1411:B1412"/>
    <mergeCell ref="E1424:F1424"/>
    <mergeCell ref="C1425:F1425"/>
    <mergeCell ref="C1426:F1426"/>
    <mergeCell ref="B1427:B1428"/>
    <mergeCell ref="B1435:F1435"/>
    <mergeCell ref="B1436:B1437"/>
    <mergeCell ref="C1450:F1450"/>
    <mergeCell ref="C1451:F1451"/>
    <mergeCell ref="B1452:B1453"/>
    <mergeCell ref="B1460:F1460"/>
    <mergeCell ref="B1461:B1462"/>
    <mergeCell ref="E1474:F1474"/>
    <mergeCell ref="C1475:F1475"/>
    <mergeCell ref="C1476:F1476"/>
    <mergeCell ref="B1477:B1478"/>
    <mergeCell ref="B1485:F1485"/>
    <mergeCell ref="B1486:B1487"/>
    <mergeCell ref="E1499:F1499"/>
    <mergeCell ref="C1500:F1500"/>
    <mergeCell ref="C1501:F1501"/>
    <mergeCell ref="B1502:B1503"/>
    <mergeCell ref="B1510:F1510"/>
    <mergeCell ref="B1511:B1512"/>
    <mergeCell ref="C1525:F1525"/>
    <mergeCell ref="C1526:F1526"/>
    <mergeCell ref="B1527:B1528"/>
    <mergeCell ref="B1535:F1535"/>
    <mergeCell ref="B1536:B1537"/>
    <mergeCell ref="E1549:F1549"/>
    <mergeCell ref="C1550:F1550"/>
    <mergeCell ref="C1551:F1551"/>
    <mergeCell ref="B1552:B1553"/>
    <mergeCell ref="B1560:F1560"/>
    <mergeCell ref="B1561:B1562"/>
    <mergeCell ref="E1574:F1574"/>
    <mergeCell ref="C1575:F1575"/>
    <mergeCell ref="C1576:F1576"/>
    <mergeCell ref="B1577:B1578"/>
    <mergeCell ref="B1585:F1585"/>
    <mergeCell ref="B1586:B1587"/>
    <mergeCell ref="E1599:F1599"/>
    <mergeCell ref="C1600:F1600"/>
    <mergeCell ref="C1601:F1601"/>
    <mergeCell ref="B1602:B1603"/>
    <mergeCell ref="B1610:F1610"/>
    <mergeCell ref="B1611:B1612"/>
    <mergeCell ref="E1624:F1624"/>
    <mergeCell ref="C1625:F1625"/>
    <mergeCell ref="C1626:F1626"/>
    <mergeCell ref="B1627:B1628"/>
    <mergeCell ref="B1635:F1635"/>
    <mergeCell ref="B1636:B1637"/>
    <mergeCell ref="E1649:F1649"/>
    <mergeCell ref="C1650:F1650"/>
    <mergeCell ref="C1651:F1651"/>
    <mergeCell ref="B1652:B1653"/>
    <mergeCell ref="B1660:F1660"/>
    <mergeCell ref="B1661:B1662"/>
    <mergeCell ref="E1674:F1674"/>
    <mergeCell ref="C1675:F1675"/>
    <mergeCell ref="C1676:F1676"/>
    <mergeCell ref="B1677:B1678"/>
    <mergeCell ref="B1685:F1685"/>
    <mergeCell ref="B1686:B1687"/>
    <mergeCell ref="E1699:F1699"/>
    <mergeCell ref="C1700:F1700"/>
    <mergeCell ref="C1701:F1701"/>
    <mergeCell ref="B1702:B1703"/>
    <mergeCell ref="B1710:F1710"/>
    <mergeCell ref="B1711:B1712"/>
    <mergeCell ref="E1724:F1724"/>
    <mergeCell ref="C1725:F1725"/>
    <mergeCell ref="C1726:F1726"/>
    <mergeCell ref="B1727:B1728"/>
    <mergeCell ref="B1735:F1735"/>
    <mergeCell ref="B1736:B1737"/>
    <mergeCell ref="E1749:F1749"/>
    <mergeCell ref="C1750:F1750"/>
    <mergeCell ref="C1751:F1751"/>
    <mergeCell ref="B1752:B1753"/>
    <mergeCell ref="B1760:F1760"/>
    <mergeCell ref="B1761:B1762"/>
    <mergeCell ref="E1774:F1774"/>
    <mergeCell ref="C1775:F1775"/>
    <mergeCell ref="C1776:F1776"/>
    <mergeCell ref="B1777:B1778"/>
    <mergeCell ref="B1785:F1785"/>
    <mergeCell ref="B1786:B1787"/>
    <mergeCell ref="E1799:F1799"/>
    <mergeCell ref="C1800:F1800"/>
    <mergeCell ref="C1801:F1801"/>
    <mergeCell ref="B1802:B1803"/>
    <mergeCell ref="B1810:F1810"/>
    <mergeCell ref="B1811:B1812"/>
    <mergeCell ref="E1824:F1824"/>
    <mergeCell ref="C1825:F1825"/>
    <mergeCell ref="C1826:F1826"/>
    <mergeCell ref="B1827:B1828"/>
    <mergeCell ref="B1835:F1835"/>
    <mergeCell ref="B1836:B1837"/>
    <mergeCell ref="E1850:F1850"/>
    <mergeCell ref="C1851:F1851"/>
    <mergeCell ref="C1852:F1852"/>
    <mergeCell ref="C1853:F1853"/>
    <mergeCell ref="B1854:B1855"/>
    <mergeCell ref="B1862:F1862"/>
    <mergeCell ref="B1863:B1864"/>
    <mergeCell ref="E1876:F1876"/>
    <mergeCell ref="C1877:F1877"/>
    <mergeCell ref="C1878:F1878"/>
    <mergeCell ref="B1879:B1880"/>
    <mergeCell ref="B1887:F1887"/>
    <mergeCell ref="B1888:B1889"/>
    <mergeCell ref="E1901:F1901"/>
    <mergeCell ref="C1902:F1902"/>
    <mergeCell ref="C1903:F1903"/>
    <mergeCell ref="B1904:B1905"/>
    <mergeCell ref="B1912:F1912"/>
    <mergeCell ref="B1913:B1914"/>
    <mergeCell ref="C1927:F1927"/>
    <mergeCell ref="C1928:F1928"/>
    <mergeCell ref="B1929:B1930"/>
    <mergeCell ref="B1937:F1937"/>
    <mergeCell ref="B1938:B1939"/>
    <mergeCell ref="E1951:F1951"/>
    <mergeCell ref="C1952:F1952"/>
    <mergeCell ref="C1953:F1953"/>
    <mergeCell ref="B1954:B1955"/>
    <mergeCell ref="B1962:F1962"/>
    <mergeCell ref="B1963:B1964"/>
    <mergeCell ref="E2000:F2000"/>
    <mergeCell ref="C2001:F2001"/>
    <mergeCell ref="C2002:F2002"/>
    <mergeCell ref="B2003:B2004"/>
    <mergeCell ref="B2011:F2011"/>
    <mergeCell ref="B2012:B2013"/>
    <mergeCell ref="E2025:F2025"/>
    <mergeCell ref="C2026:F2026"/>
    <mergeCell ref="C2027:F2027"/>
    <mergeCell ref="B2028:B2029"/>
    <mergeCell ref="B2036:F2036"/>
    <mergeCell ref="B2037:B2038"/>
    <mergeCell ref="E2050:F2050"/>
    <mergeCell ref="C2051:F2051"/>
    <mergeCell ref="C2052:F2052"/>
    <mergeCell ref="B2053:B2054"/>
    <mergeCell ref="B2061:F2061"/>
    <mergeCell ref="B2062:B2063"/>
    <mergeCell ref="E2075:F2075"/>
    <mergeCell ref="C2076:F2076"/>
    <mergeCell ref="C2077:F2077"/>
    <mergeCell ref="B2078:B2079"/>
    <mergeCell ref="B2086:F2086"/>
    <mergeCell ref="B2087:B2088"/>
    <mergeCell ref="C2100:F2100"/>
    <mergeCell ref="E2101:F2101"/>
    <mergeCell ref="C2102:F2102"/>
    <mergeCell ref="C2103:F2103"/>
    <mergeCell ref="B2104:B2105"/>
    <mergeCell ref="B2112:F2112"/>
    <mergeCell ref="A2194:A2196"/>
    <mergeCell ref="G2194:G2196"/>
    <mergeCell ref="B2113:B2114"/>
    <mergeCell ref="C2126:F2126"/>
    <mergeCell ref="E2127:F2127"/>
    <mergeCell ref="G2127:J2129"/>
    <mergeCell ref="C2128:F2128"/>
    <mergeCell ref="C2129:F2129"/>
    <mergeCell ref="B2198:F2198"/>
    <mergeCell ref="C2130:F2130"/>
    <mergeCell ref="B2131:B2132"/>
    <mergeCell ref="B2139:F2139"/>
    <mergeCell ref="B2140:B214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96CC-DAF6-4D48-AC0C-0C3ED0D4E535}">
  <dimension ref="A1:I511"/>
  <sheetViews>
    <sheetView topLeftCell="A420" zoomScale="115" zoomScaleNormal="115" workbookViewId="0">
      <selection activeCell="M585" sqref="M585"/>
    </sheetView>
  </sheetViews>
  <sheetFormatPr defaultRowHeight="15" x14ac:dyDescent="0.25"/>
  <cols>
    <col min="1" max="1" width="26.7109375" style="723" customWidth="1"/>
    <col min="2" max="2" width="17.140625" style="723" customWidth="1"/>
    <col min="3" max="3" width="16.42578125" style="723" customWidth="1"/>
    <col min="4" max="4" width="17" style="723" customWidth="1"/>
    <col min="5" max="5" width="37.85546875" style="723" customWidth="1"/>
    <col min="6" max="6" width="7.140625" style="723" hidden="1" customWidth="1"/>
    <col min="7" max="16384" width="9.140625" style="153"/>
  </cols>
  <sheetData>
    <row r="1" spans="1:7" ht="26.25" customHeight="1" thickBot="1" x14ac:dyDescent="0.3">
      <c r="A1" s="2137" t="s">
        <v>1448</v>
      </c>
      <c r="B1" s="2138"/>
      <c r="C1" s="2138"/>
      <c r="D1" s="2138"/>
      <c r="E1" s="2138"/>
      <c r="F1" s="2139"/>
    </row>
    <row r="2" spans="1:7" ht="15" customHeight="1" thickBot="1" x14ac:dyDescent="0.3">
      <c r="A2" s="2140" t="s">
        <v>1860</v>
      </c>
      <c r="B2" s="2141"/>
      <c r="C2" s="2141"/>
      <c r="D2" s="2141"/>
      <c r="E2" s="2142"/>
      <c r="F2" s="808"/>
    </row>
    <row r="3" spans="1:7" ht="15" customHeight="1" thickBot="1" x14ac:dyDescent="0.3">
      <c r="A3" s="2143"/>
      <c r="B3" s="2143"/>
      <c r="C3" s="2143"/>
      <c r="D3" s="2143"/>
      <c r="E3" s="2143"/>
      <c r="F3" s="2143"/>
      <c r="G3" s="153" t="s">
        <v>1279</v>
      </c>
    </row>
    <row r="4" spans="1:7" ht="27.75" customHeight="1" thickBot="1" x14ac:dyDescent="0.3">
      <c r="A4" s="807" t="s">
        <v>6</v>
      </c>
      <c r="B4" s="2144" t="s">
        <v>1859</v>
      </c>
      <c r="C4" s="2144"/>
      <c r="D4" s="2144"/>
      <c r="E4" s="2144"/>
    </row>
    <row r="5" spans="1:7" ht="15" customHeight="1" thickBot="1" x14ac:dyDescent="0.3">
      <c r="A5" s="807" t="s">
        <v>8</v>
      </c>
      <c r="B5" s="2145" t="s">
        <v>1858</v>
      </c>
      <c r="C5" s="2146"/>
      <c r="D5" s="2146"/>
      <c r="E5" s="2147"/>
    </row>
    <row r="6" spans="1:7" ht="28.5" customHeight="1" thickBot="1" x14ac:dyDescent="0.3">
      <c r="A6" s="807" t="s">
        <v>10</v>
      </c>
      <c r="B6" s="2134" t="s">
        <v>723</v>
      </c>
      <c r="C6" s="2135"/>
      <c r="D6" s="2135"/>
      <c r="E6" s="2136"/>
    </row>
    <row r="7" spans="1:7" ht="15" customHeight="1" thickBot="1" x14ac:dyDescent="0.3">
      <c r="A7" s="2116" t="s">
        <v>12</v>
      </c>
      <c r="B7" s="2117"/>
      <c r="C7" s="2117"/>
      <c r="D7" s="2117"/>
      <c r="E7" s="2118"/>
    </row>
    <row r="8" spans="1:7" ht="15" customHeight="1" thickBot="1" x14ac:dyDescent="0.3">
      <c r="A8" s="2119" t="s">
        <v>1857</v>
      </c>
      <c r="B8" s="2120"/>
      <c r="C8" s="2120"/>
      <c r="D8" s="2120"/>
      <c r="E8" s="2121"/>
    </row>
    <row r="9" spans="1:7" ht="15" customHeight="1" thickBot="1" x14ac:dyDescent="0.3">
      <c r="A9" s="2119"/>
      <c r="B9" s="2120"/>
      <c r="C9" s="2120"/>
      <c r="D9" s="2120"/>
      <c r="E9" s="2121"/>
    </row>
    <row r="10" spans="1:7" ht="65.25" customHeight="1" thickBot="1" x14ac:dyDescent="0.3">
      <c r="A10" s="2119"/>
      <c r="B10" s="2120"/>
      <c r="C10" s="2120"/>
      <c r="D10" s="2120"/>
      <c r="E10" s="2121"/>
    </row>
    <row r="11" spans="1:7" s="804" customFormat="1" ht="46.5" customHeight="1" thickBot="1" x14ac:dyDescent="0.25">
      <c r="A11" s="806" t="s">
        <v>14</v>
      </c>
      <c r="B11" s="2122" t="s">
        <v>1856</v>
      </c>
      <c r="C11" s="2123"/>
      <c r="D11" s="2123"/>
      <c r="E11" s="2124"/>
      <c r="F11" s="805"/>
    </row>
    <row r="12" spans="1:7" ht="15" customHeight="1" x14ac:dyDescent="0.25">
      <c r="A12" s="2065" t="s">
        <v>16</v>
      </c>
      <c r="B12" s="749">
        <v>2026</v>
      </c>
      <c r="C12" s="749">
        <v>2027</v>
      </c>
      <c r="D12" s="749">
        <v>2028</v>
      </c>
      <c r="E12" s="749">
        <v>2029</v>
      </c>
    </row>
    <row r="13" spans="1:7" ht="9.75" customHeight="1" thickBot="1" x14ac:dyDescent="0.3">
      <c r="A13" s="2066"/>
      <c r="B13" s="747" t="s">
        <v>17</v>
      </c>
      <c r="C13" s="747" t="s">
        <v>18</v>
      </c>
      <c r="D13" s="747" t="s">
        <v>18</v>
      </c>
      <c r="E13" s="747" t="s">
        <v>18</v>
      </c>
    </row>
    <row r="14" spans="1:7" ht="37.5" customHeight="1" thickBot="1" x14ac:dyDescent="0.3">
      <c r="A14" s="775" t="s">
        <v>1855</v>
      </c>
      <c r="B14" s="762">
        <v>840</v>
      </c>
      <c r="C14" s="762">
        <v>900</v>
      </c>
      <c r="D14" s="762">
        <v>1000</v>
      </c>
      <c r="E14" s="762">
        <v>1000</v>
      </c>
    </row>
    <row r="15" spans="1:7" ht="33.75" customHeight="1" thickBot="1" x14ac:dyDescent="0.3">
      <c r="A15" s="775" t="s">
        <v>1854</v>
      </c>
      <c r="B15" s="787">
        <v>620</v>
      </c>
      <c r="C15" s="787">
        <v>640</v>
      </c>
      <c r="D15" s="787">
        <v>670</v>
      </c>
      <c r="E15" s="787">
        <v>690</v>
      </c>
    </row>
    <row r="16" spans="1:7" ht="34.5" customHeight="1" thickBot="1" x14ac:dyDescent="0.3">
      <c r="A16" s="773" t="s">
        <v>1853</v>
      </c>
      <c r="B16" s="789">
        <v>65</v>
      </c>
      <c r="C16" s="789">
        <v>70</v>
      </c>
      <c r="D16" s="789">
        <v>80</v>
      </c>
      <c r="E16" s="789">
        <v>80</v>
      </c>
    </row>
    <row r="17" spans="1:5" ht="21" hidden="1" customHeight="1" x14ac:dyDescent="0.25">
      <c r="A17" s="803" t="s">
        <v>1833</v>
      </c>
      <c r="B17" s="762">
        <v>0</v>
      </c>
      <c r="C17" s="762">
        <v>0</v>
      </c>
      <c r="D17" s="762">
        <v>0</v>
      </c>
      <c r="E17" s="762"/>
    </row>
    <row r="18" spans="1:5" ht="19.5" hidden="1" customHeight="1" x14ac:dyDescent="0.25">
      <c r="A18" s="803" t="s">
        <v>1852</v>
      </c>
      <c r="B18" s="789">
        <v>0</v>
      </c>
      <c r="C18" s="789">
        <v>0</v>
      </c>
      <c r="D18" s="789">
        <v>0</v>
      </c>
      <c r="E18" s="789"/>
    </row>
    <row r="19" spans="1:5" ht="45.75" customHeight="1" thickBot="1" x14ac:dyDescent="0.3">
      <c r="A19" s="775" t="s">
        <v>1851</v>
      </c>
      <c r="B19" s="787">
        <v>140</v>
      </c>
      <c r="C19" s="787">
        <v>140</v>
      </c>
      <c r="D19" s="787">
        <v>140</v>
      </c>
      <c r="E19" s="787">
        <v>140</v>
      </c>
    </row>
    <row r="20" spans="1:5" ht="27" hidden="1" customHeight="1" x14ac:dyDescent="0.25">
      <c r="A20" s="773" t="s">
        <v>1850</v>
      </c>
      <c r="B20" s="762">
        <v>0</v>
      </c>
      <c r="C20" s="762">
        <v>0</v>
      </c>
      <c r="D20" s="762">
        <v>0</v>
      </c>
      <c r="E20" s="762">
        <v>0</v>
      </c>
    </row>
    <row r="21" spans="1:5" ht="20.25" hidden="1" customHeight="1" x14ac:dyDescent="0.25">
      <c r="A21" s="773" t="s">
        <v>1849</v>
      </c>
      <c r="B21" s="762">
        <v>0</v>
      </c>
      <c r="C21" s="762">
        <v>0</v>
      </c>
      <c r="D21" s="762">
        <v>0</v>
      </c>
      <c r="E21" s="762">
        <v>0</v>
      </c>
    </row>
    <row r="22" spans="1:5" ht="20.25" hidden="1" customHeight="1" x14ac:dyDescent="0.25">
      <c r="A22" s="773" t="s">
        <v>1812</v>
      </c>
      <c r="B22" s="762">
        <v>0</v>
      </c>
      <c r="C22" s="762">
        <v>0</v>
      </c>
      <c r="D22" s="762">
        <v>0</v>
      </c>
      <c r="E22" s="762">
        <v>0</v>
      </c>
    </row>
    <row r="23" spans="1:5" ht="15" customHeight="1" thickBot="1" x14ac:dyDescent="0.3">
      <c r="A23" s="803"/>
      <c r="B23" s="789"/>
      <c r="C23" s="802"/>
      <c r="D23" s="802"/>
      <c r="E23" s="802"/>
    </row>
    <row r="24" spans="1:5" ht="78.75" customHeight="1" thickBot="1" x14ac:dyDescent="0.3">
      <c r="A24" s="801" t="s">
        <v>718</v>
      </c>
      <c r="B24" s="2125" t="s">
        <v>1848</v>
      </c>
      <c r="C24" s="2126"/>
      <c r="D24" s="2126"/>
      <c r="E24" s="2127"/>
    </row>
    <row r="25" spans="1:5" ht="15" customHeight="1" thickBot="1" x14ac:dyDescent="0.3">
      <c r="A25" s="2107" t="s">
        <v>716</v>
      </c>
      <c r="B25" s="2108"/>
      <c r="C25" s="2108"/>
      <c r="D25" s="2108"/>
      <c r="E25" s="2109"/>
    </row>
    <row r="26" spans="1:5" ht="19.5" customHeight="1" thickBot="1" x14ac:dyDescent="0.3">
      <c r="A26" s="799" t="s">
        <v>1847</v>
      </c>
      <c r="B26" s="800" t="s">
        <v>1846</v>
      </c>
      <c r="C26" s="798" t="s">
        <v>1271</v>
      </c>
      <c r="D26" s="798" t="s">
        <v>1271</v>
      </c>
      <c r="E26" s="798" t="s">
        <v>1271</v>
      </c>
    </row>
    <row r="27" spans="1:5" ht="37.5" customHeight="1" thickBot="1" x14ac:dyDescent="0.3">
      <c r="A27" s="799" t="s">
        <v>1845</v>
      </c>
      <c r="B27" s="798">
        <v>0.5</v>
      </c>
      <c r="C27" s="798">
        <v>0.9</v>
      </c>
      <c r="D27" s="798">
        <v>0.9</v>
      </c>
      <c r="E27" s="798">
        <v>0.9</v>
      </c>
    </row>
    <row r="28" spans="1:5" ht="39.75" customHeight="1" thickBot="1" x14ac:dyDescent="0.3">
      <c r="A28" s="2128" t="s">
        <v>1324</v>
      </c>
      <c r="B28" s="2129"/>
      <c r="C28" s="2129"/>
      <c r="D28" s="2129"/>
      <c r="E28" s="2130"/>
    </row>
    <row r="29" spans="1:5" ht="15" customHeight="1" thickBot="1" x14ac:dyDescent="0.3">
      <c r="A29" s="2131" t="s">
        <v>705</v>
      </c>
      <c r="B29" s="2132"/>
      <c r="C29" s="2132"/>
      <c r="D29" s="2132"/>
      <c r="E29" s="2133"/>
    </row>
    <row r="30" spans="1:5" ht="18.75" customHeight="1" thickBot="1" x14ac:dyDescent="0.3">
      <c r="A30" s="758" t="s">
        <v>702</v>
      </c>
      <c r="B30" s="2104" t="s">
        <v>1844</v>
      </c>
      <c r="C30" s="2105"/>
      <c r="D30" s="2105"/>
      <c r="E30" s="2106"/>
    </row>
    <row r="31" spans="1:5" ht="34.5" customHeight="1" thickBot="1" x14ac:dyDescent="0.3">
      <c r="A31" s="751" t="s">
        <v>666</v>
      </c>
      <c r="B31" s="2107" t="s">
        <v>1843</v>
      </c>
      <c r="C31" s="2108"/>
      <c r="D31" s="2108"/>
      <c r="E31" s="2109"/>
    </row>
    <row r="32" spans="1:5" ht="15" customHeight="1" thickBot="1" x14ac:dyDescent="0.3">
      <c r="A32" s="751" t="s">
        <v>50</v>
      </c>
      <c r="B32" s="2082" t="s">
        <v>1842</v>
      </c>
      <c r="C32" s="2083"/>
      <c r="D32" s="2083"/>
      <c r="E32" s="2084"/>
    </row>
    <row r="33" spans="1:5" ht="15" customHeight="1" x14ac:dyDescent="0.25">
      <c r="A33" s="2065"/>
      <c r="B33" s="749">
        <v>2026</v>
      </c>
      <c r="C33" s="749">
        <v>2027</v>
      </c>
      <c r="D33" s="749">
        <v>2028</v>
      </c>
      <c r="E33" s="749">
        <v>2029</v>
      </c>
    </row>
    <row r="34" spans="1:5" ht="15" customHeight="1" thickBot="1" x14ac:dyDescent="0.3">
      <c r="A34" s="2066"/>
      <c r="B34" s="747" t="s">
        <v>17</v>
      </c>
      <c r="C34" s="747" t="s">
        <v>18</v>
      </c>
      <c r="D34" s="747" t="s">
        <v>18</v>
      </c>
      <c r="E34" s="747" t="s">
        <v>18</v>
      </c>
    </row>
    <row r="35" spans="1:5" ht="15" customHeight="1" thickBot="1" x14ac:dyDescent="0.3">
      <c r="A35" s="751" t="s">
        <v>52</v>
      </c>
      <c r="B35" s="275">
        <v>840</v>
      </c>
      <c r="C35" s="275">
        <v>900</v>
      </c>
      <c r="D35" s="275">
        <v>1000</v>
      </c>
      <c r="E35" s="275">
        <v>1000</v>
      </c>
    </row>
    <row r="36" spans="1:5" ht="15" customHeight="1" thickBot="1" x14ac:dyDescent="0.3">
      <c r="A36" s="751" t="s">
        <v>664</v>
      </c>
      <c r="B36" s="275">
        <f>B65</f>
        <v>158896</v>
      </c>
      <c r="C36" s="275">
        <f>C65</f>
        <v>158999</v>
      </c>
      <c r="D36" s="275">
        <f>D65</f>
        <v>159799</v>
      </c>
      <c r="E36" s="275">
        <f>E65</f>
        <v>160599</v>
      </c>
    </row>
    <row r="37" spans="1:5" ht="15" customHeight="1" thickBot="1" x14ac:dyDescent="0.3">
      <c r="A37" s="751" t="s">
        <v>663</v>
      </c>
      <c r="B37" s="275">
        <f>B36/B35</f>
        <v>189.16190476190476</v>
      </c>
      <c r="C37" s="275">
        <f>C36/C35</f>
        <v>176.66555555555556</v>
      </c>
      <c r="D37" s="275">
        <f>D36/D35</f>
        <v>159.79900000000001</v>
      </c>
      <c r="E37" s="275">
        <f>E36/E35</f>
        <v>160.59899999999999</v>
      </c>
    </row>
    <row r="38" spans="1:5" ht="15" customHeight="1" thickBot="1" x14ac:dyDescent="0.3">
      <c r="A38" s="751" t="s">
        <v>662</v>
      </c>
      <c r="B38" s="748" t="s">
        <v>688</v>
      </c>
      <c r="C38" s="750">
        <f t="shared" ref="C38:E40" si="0">C35/B35-1</f>
        <v>7.1428571428571397E-2</v>
      </c>
      <c r="D38" s="750">
        <f t="shared" si="0"/>
        <v>0.11111111111111116</v>
      </c>
      <c r="E38" s="750">
        <f t="shared" si="0"/>
        <v>0</v>
      </c>
    </row>
    <row r="39" spans="1:5" ht="15" customHeight="1" thickBot="1" x14ac:dyDescent="0.3">
      <c r="A39" s="751" t="s">
        <v>661</v>
      </c>
      <c r="B39" s="748" t="s">
        <v>688</v>
      </c>
      <c r="C39" s="750">
        <f t="shared" si="0"/>
        <v>6.4822273688447396E-4</v>
      </c>
      <c r="D39" s="750">
        <f t="shared" si="0"/>
        <v>5.0314781853972868E-3</v>
      </c>
      <c r="E39" s="750">
        <f t="shared" si="0"/>
        <v>5.0062891507456353E-3</v>
      </c>
    </row>
    <row r="40" spans="1:5" ht="15" customHeight="1" thickBot="1" x14ac:dyDescent="0.3">
      <c r="A40" s="751" t="s">
        <v>68</v>
      </c>
      <c r="B40" s="748" t="s">
        <v>688</v>
      </c>
      <c r="C40" s="750">
        <f t="shared" si="0"/>
        <v>-6.6061658778907795E-2</v>
      </c>
      <c r="D40" s="750">
        <f t="shared" si="0"/>
        <v>-9.5471669633142353E-2</v>
      </c>
      <c r="E40" s="750">
        <f t="shared" si="0"/>
        <v>5.0062891507454133E-3</v>
      </c>
    </row>
    <row r="41" spans="1:5" ht="15" customHeight="1" thickBot="1" x14ac:dyDescent="0.3">
      <c r="A41" s="2076" t="s">
        <v>1320</v>
      </c>
      <c r="B41" s="2077"/>
      <c r="C41" s="2077"/>
      <c r="D41" s="2077"/>
      <c r="E41" s="2078"/>
    </row>
    <row r="42" spans="1:5" ht="15" customHeight="1" x14ac:dyDescent="0.25">
      <c r="A42" s="2065"/>
      <c r="B42" s="749">
        <v>2026</v>
      </c>
      <c r="C42" s="749">
        <v>2027</v>
      </c>
      <c r="D42" s="749">
        <v>2028</v>
      </c>
      <c r="E42" s="749">
        <v>2029</v>
      </c>
    </row>
    <row r="43" spans="1:5" ht="15" customHeight="1" thickBot="1" x14ac:dyDescent="0.3">
      <c r="A43" s="2066"/>
      <c r="B43" s="747" t="s">
        <v>17</v>
      </c>
      <c r="C43" s="747" t="s">
        <v>18</v>
      </c>
      <c r="D43" s="747" t="s">
        <v>18</v>
      </c>
      <c r="E43" s="747" t="s">
        <v>18</v>
      </c>
    </row>
    <row r="44" spans="1:5" ht="15" customHeight="1" thickBot="1" x14ac:dyDescent="0.3">
      <c r="A44" s="735" t="s">
        <v>653</v>
      </c>
      <c r="B44" s="737">
        <f>SUM(B45)</f>
        <v>111868</v>
      </c>
      <c r="C44" s="737">
        <f>SUM(C45)</f>
        <v>112171</v>
      </c>
      <c r="D44" s="737">
        <f>SUM(D45)</f>
        <v>112971</v>
      </c>
      <c r="E44" s="737">
        <f>SUM(E45)</f>
        <v>113771</v>
      </c>
    </row>
    <row r="45" spans="1:5" ht="15" customHeight="1" thickBot="1" x14ac:dyDescent="0.3">
      <c r="A45" s="732" t="s">
        <v>643</v>
      </c>
      <c r="B45" s="408">
        <v>111868</v>
      </c>
      <c r="C45" s="408">
        <v>112171</v>
      </c>
      <c r="D45" s="408">
        <v>112971</v>
      </c>
      <c r="E45" s="408">
        <v>113771</v>
      </c>
    </row>
    <row r="46" spans="1:5" ht="15" customHeight="1" thickBot="1" x14ac:dyDescent="0.3">
      <c r="A46" s="732" t="s">
        <v>658</v>
      </c>
      <c r="B46" s="736"/>
      <c r="C46" s="783"/>
      <c r="D46" s="783"/>
      <c r="E46" s="783"/>
    </row>
    <row r="47" spans="1:5" ht="22.5" customHeight="1" thickBot="1" x14ac:dyDescent="0.3">
      <c r="A47" s="735" t="s">
        <v>652</v>
      </c>
      <c r="B47" s="737">
        <f>SUM(B48)</f>
        <v>15885</v>
      </c>
      <c r="C47" s="737">
        <f>SUM(C48)</f>
        <v>15885</v>
      </c>
      <c r="D47" s="733">
        <f>SUM(D48)</f>
        <v>15885</v>
      </c>
      <c r="E47" s="737">
        <f>SUM(E48)</f>
        <v>15885</v>
      </c>
    </row>
    <row r="48" spans="1:5" ht="15" customHeight="1" thickBot="1" x14ac:dyDescent="0.3">
      <c r="A48" s="732" t="s">
        <v>643</v>
      </c>
      <c r="B48" s="407">
        <v>15885</v>
      </c>
      <c r="C48" s="407">
        <v>15885</v>
      </c>
      <c r="D48" s="407">
        <v>15885</v>
      </c>
      <c r="E48" s="407">
        <v>15885</v>
      </c>
    </row>
    <row r="49" spans="1:5" ht="15" customHeight="1" thickBot="1" x14ac:dyDescent="0.3">
      <c r="A49" s="732" t="s">
        <v>658</v>
      </c>
      <c r="B49" s="736"/>
      <c r="C49" s="731"/>
      <c r="D49" s="731"/>
      <c r="E49" s="731"/>
    </row>
    <row r="50" spans="1:5" ht="15" customHeight="1" thickBot="1" x14ac:dyDescent="0.3">
      <c r="A50" s="735" t="s">
        <v>651</v>
      </c>
      <c r="B50" s="737">
        <f>SUM(B51)</f>
        <v>30943</v>
      </c>
      <c r="C50" s="737">
        <f>SUM(C51)</f>
        <v>30943</v>
      </c>
      <c r="D50" s="737">
        <f>+D51</f>
        <v>30943</v>
      </c>
      <c r="E50" s="737">
        <f>SUM(E51)</f>
        <v>30943</v>
      </c>
    </row>
    <row r="51" spans="1:5" ht="15" customHeight="1" thickBot="1" x14ac:dyDescent="0.3">
      <c r="A51" s="732" t="s">
        <v>643</v>
      </c>
      <c r="B51" s="408">
        <v>30943</v>
      </c>
      <c r="C51" s="407">
        <v>30943</v>
      </c>
      <c r="D51" s="407">
        <v>30943</v>
      </c>
      <c r="E51" s="407">
        <v>30943</v>
      </c>
    </row>
    <row r="52" spans="1:5" ht="15" customHeight="1" thickBot="1" x14ac:dyDescent="0.3">
      <c r="A52" s="732" t="s">
        <v>658</v>
      </c>
      <c r="B52" s="736"/>
      <c r="C52" s="731"/>
      <c r="D52" s="731"/>
      <c r="E52" s="731"/>
    </row>
    <row r="53" spans="1:5" ht="15" customHeight="1" thickBot="1" x14ac:dyDescent="0.3">
      <c r="A53" s="735" t="s">
        <v>650</v>
      </c>
      <c r="B53" s="736"/>
      <c r="C53" s="731"/>
      <c r="D53" s="731"/>
      <c r="E53" s="731"/>
    </row>
    <row r="54" spans="1:5" ht="15" customHeight="1" thickBot="1" x14ac:dyDescent="0.3">
      <c r="A54" s="732" t="s">
        <v>643</v>
      </c>
      <c r="B54" s="736"/>
      <c r="C54" s="731"/>
      <c r="D54" s="731"/>
      <c r="E54" s="731"/>
    </row>
    <row r="55" spans="1:5" ht="15" customHeight="1" thickBot="1" x14ac:dyDescent="0.3">
      <c r="A55" s="732" t="s">
        <v>658</v>
      </c>
      <c r="B55" s="736"/>
      <c r="C55" s="731"/>
      <c r="D55" s="731"/>
      <c r="E55" s="731"/>
    </row>
    <row r="56" spans="1:5" ht="15" customHeight="1" thickBot="1" x14ac:dyDescent="0.3">
      <c r="A56" s="735" t="s">
        <v>649</v>
      </c>
      <c r="B56" s="736"/>
      <c r="C56" s="731"/>
      <c r="D56" s="731"/>
      <c r="E56" s="731"/>
    </row>
    <row r="57" spans="1:5" ht="15" customHeight="1" thickBot="1" x14ac:dyDescent="0.3">
      <c r="A57" s="732" t="s">
        <v>643</v>
      </c>
      <c r="B57" s="736"/>
      <c r="C57" s="731"/>
      <c r="D57" s="731"/>
      <c r="E57" s="731"/>
    </row>
    <row r="58" spans="1:5" ht="15" customHeight="1" thickBot="1" x14ac:dyDescent="0.3">
      <c r="A58" s="732" t="s">
        <v>658</v>
      </c>
      <c r="B58" s="736"/>
      <c r="C58" s="731"/>
      <c r="D58" s="731"/>
      <c r="E58" s="731"/>
    </row>
    <row r="59" spans="1:5" ht="15" customHeight="1" thickBot="1" x14ac:dyDescent="0.3">
      <c r="A59" s="735" t="s">
        <v>648</v>
      </c>
      <c r="B59" s="408">
        <v>0</v>
      </c>
      <c r="C59" s="731">
        <v>0</v>
      </c>
      <c r="D59" s="731">
        <f>+D60</f>
        <v>0</v>
      </c>
      <c r="E59" s="731">
        <f>+E60</f>
        <v>0</v>
      </c>
    </row>
    <row r="60" spans="1:5" ht="15" customHeight="1" thickBot="1" x14ac:dyDescent="0.3">
      <c r="A60" s="732" t="s">
        <v>643</v>
      </c>
      <c r="B60" s="408">
        <v>0</v>
      </c>
      <c r="C60" s="731">
        <v>0</v>
      </c>
      <c r="D60" s="731">
        <v>0</v>
      </c>
      <c r="E60" s="731">
        <v>0</v>
      </c>
    </row>
    <row r="61" spans="1:5" ht="15" customHeight="1" thickBot="1" x14ac:dyDescent="0.3">
      <c r="A61" s="732" t="s">
        <v>658</v>
      </c>
      <c r="B61" s="736"/>
      <c r="C61" s="731">
        <v>0</v>
      </c>
      <c r="D61" s="731"/>
      <c r="E61" s="731"/>
    </row>
    <row r="62" spans="1:5" ht="24.75" customHeight="1" thickBot="1" x14ac:dyDescent="0.3">
      <c r="A62" s="735" t="s">
        <v>647</v>
      </c>
      <c r="B62" s="797">
        <f>+B63</f>
        <v>200</v>
      </c>
      <c r="C62" s="731">
        <v>0</v>
      </c>
      <c r="D62" s="731">
        <v>0</v>
      </c>
      <c r="E62" s="731">
        <v>0</v>
      </c>
    </row>
    <row r="63" spans="1:5" ht="15" customHeight="1" thickBot="1" x14ac:dyDescent="0.3">
      <c r="A63" s="732" t="s">
        <v>643</v>
      </c>
      <c r="B63" s="736">
        <v>200</v>
      </c>
      <c r="C63" s="780"/>
      <c r="D63" s="780"/>
      <c r="E63" s="780"/>
    </row>
    <row r="64" spans="1:5" ht="15" customHeight="1" thickBot="1" x14ac:dyDescent="0.3">
      <c r="A64" s="732" t="s">
        <v>658</v>
      </c>
      <c r="B64" s="736"/>
      <c r="C64" s="781"/>
      <c r="D64" s="780"/>
      <c r="E64" s="780"/>
    </row>
    <row r="65" spans="1:5" ht="15" customHeight="1" thickBot="1" x14ac:dyDescent="0.3">
      <c r="A65" s="746" t="s">
        <v>677</v>
      </c>
      <c r="B65" s="733">
        <f>+B47+B44+B50+B59+B62</f>
        <v>158896</v>
      </c>
      <c r="C65" s="733">
        <f>C62+C59+C56+C53+C50+C47+C44</f>
        <v>158999</v>
      </c>
      <c r="D65" s="733">
        <f>+D59+D50+D47+D44</f>
        <v>159799</v>
      </c>
      <c r="E65" s="733">
        <f>E62+E59+E56+E53+E50+E47+E44</f>
        <v>160599</v>
      </c>
    </row>
    <row r="66" spans="1:5" ht="15" customHeight="1" thickBot="1" x14ac:dyDescent="0.3">
      <c r="A66" s="796" t="s">
        <v>639</v>
      </c>
      <c r="B66" s="793">
        <f>+B44+B47+B50+B62</f>
        <v>158896</v>
      </c>
      <c r="C66" s="793">
        <f>+C44+C47+C50</f>
        <v>158999</v>
      </c>
      <c r="D66" s="793">
        <f>+D44+D47+D50</f>
        <v>159799</v>
      </c>
      <c r="E66" s="793">
        <f>+E44+E47+E50</f>
        <v>160599</v>
      </c>
    </row>
    <row r="67" spans="1:5" ht="23.25" customHeight="1" thickBot="1" x14ac:dyDescent="0.3">
      <c r="A67" s="795" t="s">
        <v>676</v>
      </c>
      <c r="B67" s="2113" t="s">
        <v>1841</v>
      </c>
      <c r="C67" s="2105"/>
      <c r="D67" s="2105"/>
      <c r="E67" s="2106"/>
    </row>
    <row r="68" spans="1:5" ht="30.75" customHeight="1" thickBot="1" x14ac:dyDescent="0.3">
      <c r="A68" s="751" t="s">
        <v>666</v>
      </c>
      <c r="B68" s="2107" t="s">
        <v>1840</v>
      </c>
      <c r="C68" s="2108"/>
      <c r="D68" s="2108"/>
      <c r="E68" s="2109"/>
    </row>
    <row r="69" spans="1:5" ht="15" customHeight="1" thickBot="1" x14ac:dyDescent="0.3">
      <c r="A69" s="751" t="s">
        <v>50</v>
      </c>
      <c r="B69" s="2082" t="s">
        <v>1839</v>
      </c>
      <c r="C69" s="2083"/>
      <c r="D69" s="2083"/>
      <c r="E69" s="2084"/>
    </row>
    <row r="70" spans="1:5" ht="15" customHeight="1" x14ac:dyDescent="0.25">
      <c r="A70" s="2065"/>
      <c r="B70" s="749">
        <v>2026</v>
      </c>
      <c r="C70" s="749">
        <v>2027</v>
      </c>
      <c r="D70" s="749">
        <v>2028</v>
      </c>
      <c r="E70" s="749">
        <v>2029</v>
      </c>
    </row>
    <row r="71" spans="1:5" ht="15" customHeight="1" thickBot="1" x14ac:dyDescent="0.3">
      <c r="A71" s="2066"/>
      <c r="B71" s="747" t="s">
        <v>17</v>
      </c>
      <c r="C71" s="747" t="s">
        <v>18</v>
      </c>
      <c r="D71" s="747" t="s">
        <v>18</v>
      </c>
      <c r="E71" s="747" t="s">
        <v>18</v>
      </c>
    </row>
    <row r="72" spans="1:5" ht="15" customHeight="1" thickBot="1" x14ac:dyDescent="0.3">
      <c r="A72" s="751" t="s">
        <v>52</v>
      </c>
      <c r="B72" s="787">
        <v>620</v>
      </c>
      <c r="C72" s="787">
        <v>640</v>
      </c>
      <c r="D72" s="787">
        <v>670</v>
      </c>
      <c r="E72" s="787">
        <v>690</v>
      </c>
    </row>
    <row r="73" spans="1:5" ht="15" customHeight="1" thickBot="1" x14ac:dyDescent="0.3">
      <c r="A73" s="751" t="s">
        <v>664</v>
      </c>
      <c r="B73" s="275">
        <f>B102</f>
        <v>9310</v>
      </c>
      <c r="C73" s="275">
        <f>C102</f>
        <v>9310</v>
      </c>
      <c r="D73" s="275">
        <f>D102</f>
        <v>9310</v>
      </c>
      <c r="E73" s="275">
        <f>E102</f>
        <v>9375</v>
      </c>
    </row>
    <row r="74" spans="1:5" ht="15" customHeight="1" thickBot="1" x14ac:dyDescent="0.3">
      <c r="A74" s="751" t="s">
        <v>663</v>
      </c>
      <c r="B74" s="275">
        <f>B73/B72</f>
        <v>15.016129032258064</v>
      </c>
      <c r="C74" s="275">
        <f>C73/C72</f>
        <v>14.546875</v>
      </c>
      <c r="D74" s="275">
        <f>D73/D72</f>
        <v>13.895522388059701</v>
      </c>
      <c r="E74" s="275">
        <f>E73/E72</f>
        <v>13.586956521739131</v>
      </c>
    </row>
    <row r="75" spans="1:5" ht="15" customHeight="1" thickBot="1" x14ac:dyDescent="0.3">
      <c r="A75" s="751" t="s">
        <v>662</v>
      </c>
      <c r="B75" s="748"/>
      <c r="C75" s="750">
        <f t="shared" ref="C75:E77" si="1">C72/B72-1</f>
        <v>3.2258064516129004E-2</v>
      </c>
      <c r="D75" s="750">
        <f t="shared" si="1"/>
        <v>4.6875E-2</v>
      </c>
      <c r="E75" s="750">
        <f t="shared" si="1"/>
        <v>2.9850746268656803E-2</v>
      </c>
    </row>
    <row r="76" spans="1:5" ht="15" customHeight="1" thickBot="1" x14ac:dyDescent="0.3">
      <c r="A76" s="751" t="s">
        <v>661</v>
      </c>
      <c r="B76" s="748"/>
      <c r="C76" s="750">
        <f t="shared" si="1"/>
        <v>0</v>
      </c>
      <c r="D76" s="750">
        <f t="shared" si="1"/>
        <v>0</v>
      </c>
      <c r="E76" s="750">
        <f t="shared" si="1"/>
        <v>6.9817400644467398E-3</v>
      </c>
    </row>
    <row r="77" spans="1:5" ht="15" customHeight="1" thickBot="1" x14ac:dyDescent="0.3">
      <c r="A77" s="751" t="s">
        <v>68</v>
      </c>
      <c r="B77" s="748"/>
      <c r="C77" s="750">
        <f t="shared" si="1"/>
        <v>-3.125E-2</v>
      </c>
      <c r="D77" s="750">
        <f t="shared" si="1"/>
        <v>-4.4776119402985093E-2</v>
      </c>
      <c r="E77" s="750">
        <f t="shared" si="1"/>
        <v>-2.2206136459160253E-2</v>
      </c>
    </row>
    <row r="78" spans="1:5" ht="15" customHeight="1" thickBot="1" x14ac:dyDescent="0.3">
      <c r="A78" s="2076" t="s">
        <v>1838</v>
      </c>
      <c r="B78" s="2077"/>
      <c r="C78" s="2077"/>
      <c r="D78" s="2077"/>
      <c r="E78" s="2078"/>
    </row>
    <row r="79" spans="1:5" ht="15" customHeight="1" x14ac:dyDescent="0.25">
      <c r="A79" s="2065"/>
      <c r="B79" s="749">
        <v>2026</v>
      </c>
      <c r="C79" s="749">
        <v>2027</v>
      </c>
      <c r="D79" s="749">
        <v>2028</v>
      </c>
      <c r="E79" s="749">
        <v>2029</v>
      </c>
    </row>
    <row r="80" spans="1:5" ht="15" customHeight="1" thickBot="1" x14ac:dyDescent="0.3">
      <c r="A80" s="2066"/>
      <c r="B80" s="747" t="s">
        <v>17</v>
      </c>
      <c r="C80" s="747" t="s">
        <v>18</v>
      </c>
      <c r="D80" s="747" t="s">
        <v>18</v>
      </c>
      <c r="E80" s="747" t="s">
        <v>18</v>
      </c>
    </row>
    <row r="81" spans="1:5" ht="15" customHeight="1" thickBot="1" x14ac:dyDescent="0.3">
      <c r="A81" s="735" t="s">
        <v>653</v>
      </c>
      <c r="B81" s="731">
        <v>0</v>
      </c>
      <c r="C81" s="731">
        <v>0</v>
      </c>
      <c r="D81" s="731">
        <v>0</v>
      </c>
      <c r="E81" s="731">
        <v>0</v>
      </c>
    </row>
    <row r="82" spans="1:5" ht="15" customHeight="1" thickBot="1" x14ac:dyDescent="0.3">
      <c r="A82" s="732" t="s">
        <v>643</v>
      </c>
      <c r="B82" s="736"/>
      <c r="C82" s="783"/>
      <c r="D82" s="783"/>
      <c r="E82" s="783"/>
    </row>
    <row r="83" spans="1:5" ht="15" customHeight="1" thickBot="1" x14ac:dyDescent="0.3">
      <c r="A83" s="732" t="s">
        <v>658</v>
      </c>
      <c r="B83" s="736"/>
      <c r="C83" s="783"/>
      <c r="D83" s="783"/>
      <c r="E83" s="783"/>
    </row>
    <row r="84" spans="1:5" ht="23.25" customHeight="1" thickBot="1" x14ac:dyDescent="0.3">
      <c r="A84" s="735" t="s">
        <v>652</v>
      </c>
      <c r="B84" s="731">
        <v>0</v>
      </c>
      <c r="C84" s="731">
        <v>0</v>
      </c>
      <c r="D84" s="731">
        <v>0</v>
      </c>
      <c r="E84" s="731">
        <v>0</v>
      </c>
    </row>
    <row r="85" spans="1:5" ht="15" customHeight="1" thickBot="1" x14ac:dyDescent="0.3">
      <c r="A85" s="732" t="s">
        <v>643</v>
      </c>
      <c r="B85" s="736"/>
      <c r="C85" s="731"/>
      <c r="D85" s="731"/>
      <c r="E85" s="731"/>
    </row>
    <row r="86" spans="1:5" ht="15" customHeight="1" thickBot="1" x14ac:dyDescent="0.3">
      <c r="A86" s="732" t="s">
        <v>658</v>
      </c>
      <c r="B86" s="736"/>
      <c r="C86" s="731"/>
      <c r="D86" s="731"/>
      <c r="E86" s="731"/>
    </row>
    <row r="87" spans="1:5" ht="15" customHeight="1" thickBot="1" x14ac:dyDescent="0.3">
      <c r="A87" s="735" t="s">
        <v>651</v>
      </c>
      <c r="B87" s="794">
        <f>B88</f>
        <v>9310</v>
      </c>
      <c r="C87" s="794">
        <f>C88</f>
        <v>9310</v>
      </c>
      <c r="D87" s="794">
        <f>D88</f>
        <v>9310</v>
      </c>
      <c r="E87" s="794">
        <f>E88</f>
        <v>9375</v>
      </c>
    </row>
    <row r="88" spans="1:5" ht="15" customHeight="1" thickBot="1" x14ac:dyDescent="0.3">
      <c r="A88" s="732" t="s">
        <v>643</v>
      </c>
      <c r="B88" s="408">
        <v>9310</v>
      </c>
      <c r="C88" s="736">
        <v>9310</v>
      </c>
      <c r="D88" s="736">
        <v>9310</v>
      </c>
      <c r="E88" s="736">
        <v>9375</v>
      </c>
    </row>
    <row r="89" spans="1:5" ht="15" customHeight="1" thickBot="1" x14ac:dyDescent="0.3">
      <c r="A89" s="732" t="s">
        <v>658</v>
      </c>
      <c r="B89" s="736"/>
      <c r="C89" s="731"/>
      <c r="D89" s="731"/>
      <c r="E89" s="731"/>
    </row>
    <row r="90" spans="1:5" ht="15" customHeight="1" thickBot="1" x14ac:dyDescent="0.3">
      <c r="A90" s="735" t="s">
        <v>650</v>
      </c>
      <c r="B90" s="736"/>
      <c r="C90" s="731"/>
      <c r="D90" s="731"/>
      <c r="E90" s="731"/>
    </row>
    <row r="91" spans="1:5" ht="15" customHeight="1" thickBot="1" x14ac:dyDescent="0.3">
      <c r="A91" s="732" t="s">
        <v>643</v>
      </c>
      <c r="B91" s="736"/>
      <c r="C91" s="731"/>
      <c r="D91" s="731"/>
      <c r="E91" s="731"/>
    </row>
    <row r="92" spans="1:5" ht="15" customHeight="1" thickBot="1" x14ac:dyDescent="0.3">
      <c r="A92" s="732" t="s">
        <v>658</v>
      </c>
      <c r="B92" s="736"/>
      <c r="C92" s="731"/>
      <c r="D92" s="731"/>
      <c r="E92" s="731"/>
    </row>
    <row r="93" spans="1:5" ht="15" customHeight="1" thickBot="1" x14ac:dyDescent="0.3">
      <c r="A93" s="735" t="s">
        <v>649</v>
      </c>
      <c r="B93" s="736"/>
      <c r="C93" s="731"/>
      <c r="D93" s="731"/>
      <c r="E93" s="731"/>
    </row>
    <row r="94" spans="1:5" ht="15" customHeight="1" thickBot="1" x14ac:dyDescent="0.3">
      <c r="A94" s="732" t="s">
        <v>643</v>
      </c>
      <c r="B94" s="736"/>
      <c r="C94" s="731"/>
      <c r="D94" s="731"/>
      <c r="E94" s="731"/>
    </row>
    <row r="95" spans="1:5" ht="15" customHeight="1" thickBot="1" x14ac:dyDescent="0.3">
      <c r="A95" s="732" t="s">
        <v>658</v>
      </c>
      <c r="B95" s="736"/>
      <c r="C95" s="731"/>
      <c r="D95" s="731"/>
      <c r="E95" s="731"/>
    </row>
    <row r="96" spans="1:5" ht="15" customHeight="1" thickBot="1" x14ac:dyDescent="0.3">
      <c r="A96" s="735" t="s">
        <v>648</v>
      </c>
      <c r="B96" s="736">
        <v>0</v>
      </c>
      <c r="C96" s="731">
        <v>0</v>
      </c>
      <c r="D96" s="731">
        <v>0</v>
      </c>
      <c r="E96" s="731">
        <v>0</v>
      </c>
    </row>
    <row r="97" spans="1:5" ht="15" customHeight="1" thickBot="1" x14ac:dyDescent="0.3">
      <c r="A97" s="732" t="s">
        <v>643</v>
      </c>
      <c r="B97" s="736"/>
      <c r="C97" s="731"/>
      <c r="D97" s="731"/>
      <c r="E97" s="731"/>
    </row>
    <row r="98" spans="1:5" ht="15" customHeight="1" thickBot="1" x14ac:dyDescent="0.3">
      <c r="A98" s="732" t="s">
        <v>658</v>
      </c>
      <c r="B98" s="736"/>
      <c r="C98" s="731"/>
      <c r="D98" s="731"/>
      <c r="E98" s="731"/>
    </row>
    <row r="99" spans="1:5" ht="21" customHeight="1" thickBot="1" x14ac:dyDescent="0.3">
      <c r="A99" s="735" t="s">
        <v>647</v>
      </c>
      <c r="B99" s="736"/>
      <c r="C99" s="731"/>
      <c r="D99" s="731"/>
      <c r="E99" s="731"/>
    </row>
    <row r="100" spans="1:5" ht="18.75" customHeight="1" thickBot="1" x14ac:dyDescent="0.3">
      <c r="A100" s="732" t="s">
        <v>643</v>
      </c>
      <c r="B100" s="736"/>
      <c r="C100" s="731"/>
      <c r="D100" s="731"/>
      <c r="E100" s="731"/>
    </row>
    <row r="101" spans="1:5" ht="15" customHeight="1" thickBot="1" x14ac:dyDescent="0.3">
      <c r="A101" s="732" t="s">
        <v>658</v>
      </c>
      <c r="B101" s="736"/>
      <c r="C101" s="731"/>
      <c r="D101" s="731"/>
      <c r="E101" s="731"/>
    </row>
    <row r="102" spans="1:5" ht="15" customHeight="1" thickBot="1" x14ac:dyDescent="0.3">
      <c r="A102" s="788" t="s">
        <v>1396</v>
      </c>
      <c r="B102" s="733">
        <f>B99+B96+B93+B90+B87+B84+B81</f>
        <v>9310</v>
      </c>
      <c r="C102" s="733">
        <f>C99+C96+C93+C90+C87+C84+C81</f>
        <v>9310</v>
      </c>
      <c r="D102" s="733">
        <f>D99+D96+D93+D90+D87+D84+D81</f>
        <v>9310</v>
      </c>
      <c r="E102" s="733">
        <f>E99+E96+E93+E90+E87+E84+E81</f>
        <v>9375</v>
      </c>
    </row>
    <row r="103" spans="1:5" ht="15" customHeight="1" thickBot="1" x14ac:dyDescent="0.3">
      <c r="A103" s="730" t="s">
        <v>639</v>
      </c>
      <c r="B103" s="793">
        <f>+B87</f>
        <v>9310</v>
      </c>
      <c r="C103" s="793">
        <f>+C87</f>
        <v>9310</v>
      </c>
      <c r="D103" s="793">
        <f>+D87</f>
        <v>9310</v>
      </c>
      <c r="E103" s="793">
        <f>+E87</f>
        <v>9375</v>
      </c>
    </row>
    <row r="104" spans="1:5" ht="15" customHeight="1" thickBot="1" x14ac:dyDescent="0.3">
      <c r="A104" s="792" t="s">
        <v>670</v>
      </c>
      <c r="B104" s="2104" t="s">
        <v>1837</v>
      </c>
      <c r="C104" s="2105"/>
      <c r="D104" s="2105"/>
      <c r="E104" s="2106"/>
    </row>
    <row r="105" spans="1:5" ht="27" customHeight="1" thickBot="1" x14ac:dyDescent="0.3">
      <c r="A105" s="751" t="s">
        <v>666</v>
      </c>
      <c r="B105" s="1625" t="s">
        <v>1836</v>
      </c>
      <c r="C105" s="1629"/>
      <c r="D105" s="1629"/>
      <c r="E105" s="1630"/>
    </row>
    <row r="106" spans="1:5" ht="15" customHeight="1" thickBot="1" x14ac:dyDescent="0.3">
      <c r="A106" s="751" t="s">
        <v>50</v>
      </c>
      <c r="B106" s="2082" t="s">
        <v>1835</v>
      </c>
      <c r="C106" s="2083"/>
      <c r="D106" s="2083"/>
      <c r="E106" s="2084"/>
    </row>
    <row r="107" spans="1:5" ht="15" customHeight="1" x14ac:dyDescent="0.25">
      <c r="A107" s="2065"/>
      <c r="B107" s="749">
        <v>2026</v>
      </c>
      <c r="C107" s="749">
        <v>2027</v>
      </c>
      <c r="D107" s="749">
        <v>2028</v>
      </c>
      <c r="E107" s="749">
        <v>2029</v>
      </c>
    </row>
    <row r="108" spans="1:5" ht="15" customHeight="1" thickBot="1" x14ac:dyDescent="0.3">
      <c r="A108" s="2066"/>
      <c r="B108" s="747" t="s">
        <v>17</v>
      </c>
      <c r="C108" s="747" t="s">
        <v>18</v>
      </c>
      <c r="D108" s="747" t="s">
        <v>18</v>
      </c>
      <c r="E108" s="747" t="s">
        <v>18</v>
      </c>
    </row>
    <row r="109" spans="1:5" ht="15" customHeight="1" thickBot="1" x14ac:dyDescent="0.3">
      <c r="A109" s="751" t="s">
        <v>52</v>
      </c>
      <c r="B109" s="787">
        <v>65</v>
      </c>
      <c r="C109" s="787">
        <v>70</v>
      </c>
      <c r="D109" s="787">
        <v>80</v>
      </c>
      <c r="E109" s="787">
        <v>80</v>
      </c>
    </row>
    <row r="110" spans="1:5" ht="15" customHeight="1" thickBot="1" x14ac:dyDescent="0.3">
      <c r="A110" s="751" t="s">
        <v>664</v>
      </c>
      <c r="B110" s="275">
        <f>B139</f>
        <v>23357</v>
      </c>
      <c r="C110" s="275">
        <f>C139</f>
        <v>23357</v>
      </c>
      <c r="D110" s="275">
        <f>D139</f>
        <v>23357</v>
      </c>
      <c r="E110" s="275">
        <f>+E139</f>
        <v>23357</v>
      </c>
    </row>
    <row r="111" spans="1:5" ht="15" customHeight="1" thickBot="1" x14ac:dyDescent="0.3">
      <c r="A111" s="751" t="s">
        <v>663</v>
      </c>
      <c r="B111" s="275">
        <f>B110/B109</f>
        <v>359.33846153846156</v>
      </c>
      <c r="C111" s="275">
        <f>C110/C109</f>
        <v>333.67142857142858</v>
      </c>
      <c r="D111" s="275">
        <f>D110/D109</f>
        <v>291.96249999999998</v>
      </c>
      <c r="E111" s="275">
        <f>E110/E109</f>
        <v>291.96249999999998</v>
      </c>
    </row>
    <row r="112" spans="1:5" ht="15" customHeight="1" thickBot="1" x14ac:dyDescent="0.3">
      <c r="A112" s="751" t="s">
        <v>662</v>
      </c>
      <c r="B112" s="748" t="s">
        <v>688</v>
      </c>
      <c r="C112" s="750">
        <f t="shared" ref="C112:E114" si="2">C109/B109-1</f>
        <v>7.6923076923076872E-2</v>
      </c>
      <c r="D112" s="750">
        <f t="shared" si="2"/>
        <v>0.14285714285714279</v>
      </c>
      <c r="E112" s="750">
        <f t="shared" si="2"/>
        <v>0</v>
      </c>
    </row>
    <row r="113" spans="1:5" ht="15" customHeight="1" thickBot="1" x14ac:dyDescent="0.3">
      <c r="A113" s="751" t="s">
        <v>661</v>
      </c>
      <c r="B113" s="748" t="s">
        <v>688</v>
      </c>
      <c r="C113" s="750">
        <f t="shared" si="2"/>
        <v>0</v>
      </c>
      <c r="D113" s="750">
        <f t="shared" si="2"/>
        <v>0</v>
      </c>
      <c r="E113" s="750">
        <f t="shared" si="2"/>
        <v>0</v>
      </c>
    </row>
    <row r="114" spans="1:5" ht="15" customHeight="1" thickBot="1" x14ac:dyDescent="0.3">
      <c r="A114" s="751" t="s">
        <v>68</v>
      </c>
      <c r="B114" s="748" t="s">
        <v>688</v>
      </c>
      <c r="C114" s="750">
        <f t="shared" si="2"/>
        <v>-7.1428571428571508E-2</v>
      </c>
      <c r="D114" s="750">
        <f t="shared" si="2"/>
        <v>-0.12500000000000011</v>
      </c>
      <c r="E114" s="750">
        <f t="shared" si="2"/>
        <v>0</v>
      </c>
    </row>
    <row r="115" spans="1:5" ht="15" customHeight="1" thickBot="1" x14ac:dyDescent="0.3">
      <c r="A115" s="2076" t="s">
        <v>1834</v>
      </c>
      <c r="B115" s="2077"/>
      <c r="C115" s="2077"/>
      <c r="D115" s="2077"/>
      <c r="E115" s="2078"/>
    </row>
    <row r="116" spans="1:5" ht="15" customHeight="1" x14ac:dyDescent="0.25">
      <c r="A116" s="2065"/>
      <c r="B116" s="749">
        <v>2026</v>
      </c>
      <c r="C116" s="749">
        <v>2027</v>
      </c>
      <c r="D116" s="749">
        <v>2028</v>
      </c>
      <c r="E116" s="749">
        <v>2029</v>
      </c>
    </row>
    <row r="117" spans="1:5" ht="15" customHeight="1" thickBot="1" x14ac:dyDescent="0.3">
      <c r="A117" s="2066"/>
      <c r="B117" s="747" t="s">
        <v>17</v>
      </c>
      <c r="C117" s="747" t="s">
        <v>18</v>
      </c>
      <c r="D117" s="747" t="s">
        <v>18</v>
      </c>
      <c r="E117" s="747" t="s">
        <v>18</v>
      </c>
    </row>
    <row r="118" spans="1:5" ht="15" customHeight="1" thickBot="1" x14ac:dyDescent="0.3">
      <c r="A118" s="735" t="s">
        <v>653</v>
      </c>
      <c r="B118" s="731">
        <v>0</v>
      </c>
      <c r="C118" s="731">
        <v>0</v>
      </c>
      <c r="D118" s="731">
        <v>0</v>
      </c>
      <c r="E118" s="731">
        <v>0</v>
      </c>
    </row>
    <row r="119" spans="1:5" ht="15" customHeight="1" thickBot="1" x14ac:dyDescent="0.3">
      <c r="A119" s="732" t="s">
        <v>643</v>
      </c>
      <c r="B119" s="736"/>
      <c r="C119" s="784"/>
      <c r="D119" s="784"/>
      <c r="E119" s="784"/>
    </row>
    <row r="120" spans="1:5" ht="15" customHeight="1" thickBot="1" x14ac:dyDescent="0.3">
      <c r="A120" s="732" t="s">
        <v>658</v>
      </c>
      <c r="B120" s="736"/>
      <c r="C120" s="783"/>
      <c r="D120" s="783"/>
      <c r="E120" s="783"/>
    </row>
    <row r="121" spans="1:5" ht="15" customHeight="1" thickBot="1" x14ac:dyDescent="0.3">
      <c r="A121" s="735" t="s">
        <v>652</v>
      </c>
      <c r="B121" s="731">
        <v>0</v>
      </c>
      <c r="C121" s="731">
        <v>0</v>
      </c>
      <c r="D121" s="731">
        <v>0</v>
      </c>
      <c r="E121" s="731">
        <v>0</v>
      </c>
    </row>
    <row r="122" spans="1:5" ht="15" customHeight="1" thickBot="1" x14ac:dyDescent="0.3">
      <c r="A122" s="732" t="s">
        <v>643</v>
      </c>
      <c r="B122" s="736"/>
      <c r="C122" s="731"/>
      <c r="D122" s="731"/>
      <c r="E122" s="731"/>
    </row>
    <row r="123" spans="1:5" ht="15" customHeight="1" thickBot="1" x14ac:dyDescent="0.3">
      <c r="A123" s="732" t="s">
        <v>658</v>
      </c>
      <c r="B123" s="736"/>
      <c r="C123" s="731"/>
      <c r="D123" s="731"/>
      <c r="E123" s="731"/>
    </row>
    <row r="124" spans="1:5" ht="15" customHeight="1" thickBot="1" x14ac:dyDescent="0.3">
      <c r="A124" s="735" t="s">
        <v>651</v>
      </c>
      <c r="B124" s="733">
        <f>B125</f>
        <v>4657</v>
      </c>
      <c r="C124" s="733">
        <f>C125</f>
        <v>4657</v>
      </c>
      <c r="D124" s="733">
        <f>D125</f>
        <v>4657</v>
      </c>
      <c r="E124" s="733">
        <f>E125</f>
        <v>4657</v>
      </c>
    </row>
    <row r="125" spans="1:5" ht="15" customHeight="1" thickBot="1" x14ac:dyDescent="0.3">
      <c r="A125" s="732" t="s">
        <v>643</v>
      </c>
      <c r="B125" s="408">
        <v>4657</v>
      </c>
      <c r="C125" s="408">
        <v>4657</v>
      </c>
      <c r="D125" s="408">
        <v>4657</v>
      </c>
      <c r="E125" s="408">
        <v>4657</v>
      </c>
    </row>
    <row r="126" spans="1:5" ht="15" customHeight="1" thickBot="1" x14ac:dyDescent="0.3">
      <c r="A126" s="732" t="s">
        <v>658</v>
      </c>
      <c r="B126" s="408"/>
      <c r="C126" s="407"/>
      <c r="D126" s="407"/>
      <c r="E126" s="407"/>
    </row>
    <row r="127" spans="1:5" ht="15" customHeight="1" thickBot="1" x14ac:dyDescent="0.3">
      <c r="A127" s="735" t="s">
        <v>650</v>
      </c>
      <c r="B127" s="408"/>
      <c r="C127" s="407"/>
      <c r="D127" s="407"/>
      <c r="E127" s="407"/>
    </row>
    <row r="128" spans="1:5" ht="15" customHeight="1" thickBot="1" x14ac:dyDescent="0.3">
      <c r="A128" s="732" t="s">
        <v>643</v>
      </c>
      <c r="B128" s="408"/>
      <c r="C128" s="407"/>
      <c r="D128" s="407"/>
      <c r="E128" s="407"/>
    </row>
    <row r="129" spans="1:5" ht="15" customHeight="1" thickBot="1" x14ac:dyDescent="0.3">
      <c r="A129" s="732" t="s">
        <v>658</v>
      </c>
      <c r="B129" s="408"/>
      <c r="C129" s="407"/>
      <c r="D129" s="407"/>
      <c r="E129" s="407"/>
    </row>
    <row r="130" spans="1:5" ht="15" customHeight="1" thickBot="1" x14ac:dyDescent="0.3">
      <c r="A130" s="735" t="s">
        <v>649</v>
      </c>
      <c r="B130" s="408"/>
      <c r="C130" s="407"/>
      <c r="D130" s="407"/>
      <c r="E130" s="407"/>
    </row>
    <row r="131" spans="1:5" ht="15" customHeight="1" thickBot="1" x14ac:dyDescent="0.3">
      <c r="A131" s="732" t="s">
        <v>643</v>
      </c>
      <c r="B131" s="408"/>
      <c r="C131" s="407"/>
      <c r="D131" s="407"/>
      <c r="E131" s="407"/>
    </row>
    <row r="132" spans="1:5" ht="15" customHeight="1" thickBot="1" x14ac:dyDescent="0.3">
      <c r="A132" s="732" t="s">
        <v>658</v>
      </c>
      <c r="B132" s="408"/>
      <c r="C132" s="407"/>
      <c r="D132" s="407"/>
      <c r="E132" s="407"/>
    </row>
    <row r="133" spans="1:5" ht="15" customHeight="1" thickBot="1" x14ac:dyDescent="0.3">
      <c r="A133" s="735" t="s">
        <v>648</v>
      </c>
      <c r="B133" s="733">
        <f>SUM(B134)</f>
        <v>18700</v>
      </c>
      <c r="C133" s="733">
        <f>SUM(C134)</f>
        <v>18700</v>
      </c>
      <c r="D133" s="733">
        <f>SUM(D134)</f>
        <v>18700</v>
      </c>
      <c r="E133" s="733">
        <f>SUM(E134)</f>
        <v>18700</v>
      </c>
    </row>
    <row r="134" spans="1:5" ht="15" customHeight="1" thickBot="1" x14ac:dyDescent="0.3">
      <c r="A134" s="732" t="s">
        <v>643</v>
      </c>
      <c r="B134" s="736">
        <v>18700</v>
      </c>
      <c r="C134" s="731">
        <v>18700</v>
      </c>
      <c r="D134" s="731">
        <v>18700</v>
      </c>
      <c r="E134" s="731">
        <v>18700</v>
      </c>
    </row>
    <row r="135" spans="1:5" ht="15" customHeight="1" thickBot="1" x14ac:dyDescent="0.3">
      <c r="A135" s="732" t="s">
        <v>658</v>
      </c>
      <c r="B135" s="736"/>
      <c r="C135" s="731"/>
      <c r="D135" s="731"/>
      <c r="E135" s="731"/>
    </row>
    <row r="136" spans="1:5" ht="21.75" customHeight="1" thickBot="1" x14ac:dyDescent="0.3">
      <c r="A136" s="735" t="s">
        <v>647</v>
      </c>
      <c r="B136" s="736">
        <v>0</v>
      </c>
      <c r="C136" s="731">
        <v>0</v>
      </c>
      <c r="D136" s="731">
        <v>0</v>
      </c>
      <c r="E136" s="731">
        <v>0</v>
      </c>
    </row>
    <row r="137" spans="1:5" ht="15" customHeight="1" thickBot="1" x14ac:dyDescent="0.3">
      <c r="A137" s="732" t="s">
        <v>643</v>
      </c>
      <c r="B137" s="736"/>
      <c r="C137" s="780"/>
      <c r="D137" s="780"/>
      <c r="E137" s="780"/>
    </row>
    <row r="138" spans="1:5" ht="15" customHeight="1" thickBot="1" x14ac:dyDescent="0.3">
      <c r="A138" s="732" t="s">
        <v>658</v>
      </c>
      <c r="B138" s="736"/>
      <c r="C138" s="781"/>
      <c r="D138" s="780"/>
      <c r="E138" s="780"/>
    </row>
    <row r="139" spans="1:5" ht="21" customHeight="1" thickBot="1" x14ac:dyDescent="0.3">
      <c r="A139" s="746" t="s">
        <v>1249</v>
      </c>
      <c r="B139" s="733">
        <f>+B133+B124</f>
        <v>23357</v>
      </c>
      <c r="C139" s="733">
        <f>C136+C133+C130+C127+C124+C121+C118</f>
        <v>23357</v>
      </c>
      <c r="D139" s="733">
        <f>D136+D133+D130+D127+D124+D121+D118</f>
        <v>23357</v>
      </c>
      <c r="E139" s="733">
        <f>E136+E133+E130+E127+E124+E121+E118</f>
        <v>23357</v>
      </c>
    </row>
    <row r="140" spans="1:5" ht="16.5" customHeight="1" thickBot="1" x14ac:dyDescent="0.3">
      <c r="A140" s="730" t="s">
        <v>639</v>
      </c>
      <c r="B140" s="729">
        <f>+B124+B133</f>
        <v>23357</v>
      </c>
      <c r="C140" s="729">
        <f>+C124+C133</f>
        <v>23357</v>
      </c>
      <c r="D140" s="729">
        <f>+D124+D133</f>
        <v>23357</v>
      </c>
      <c r="E140" s="729">
        <f>+E124+E133</f>
        <v>23357</v>
      </c>
    </row>
    <row r="141" spans="1:5" ht="15" hidden="1" customHeight="1" x14ac:dyDescent="0.25">
      <c r="A141" s="791" t="s">
        <v>1500</v>
      </c>
      <c r="B141" s="2104" t="s">
        <v>1833</v>
      </c>
      <c r="C141" s="2105"/>
      <c r="D141" s="2105"/>
      <c r="E141" s="2106"/>
    </row>
    <row r="142" spans="1:5" ht="26.25" hidden="1" customHeight="1" x14ac:dyDescent="0.25">
      <c r="A142" s="751" t="s">
        <v>666</v>
      </c>
      <c r="B142" s="2107" t="s">
        <v>1832</v>
      </c>
      <c r="C142" s="2108"/>
      <c r="D142" s="2108"/>
      <c r="E142" s="2109"/>
    </row>
    <row r="143" spans="1:5" ht="15" hidden="1" customHeight="1" x14ac:dyDescent="0.25">
      <c r="A143" s="751" t="s">
        <v>50</v>
      </c>
      <c r="B143" s="2082" t="s">
        <v>1831</v>
      </c>
      <c r="C143" s="2083"/>
      <c r="D143" s="2083"/>
      <c r="E143" s="2084"/>
    </row>
    <row r="144" spans="1:5" ht="15" hidden="1" customHeight="1" x14ac:dyDescent="0.25">
      <c r="A144" s="2065"/>
      <c r="B144" s="749">
        <v>2023</v>
      </c>
      <c r="C144" s="749">
        <v>2024</v>
      </c>
      <c r="D144" s="749">
        <v>2025</v>
      </c>
      <c r="E144" s="749">
        <v>2026</v>
      </c>
    </row>
    <row r="145" spans="1:5" ht="15" hidden="1" customHeight="1" x14ac:dyDescent="0.25">
      <c r="A145" s="2066"/>
      <c r="B145" s="747" t="s">
        <v>17</v>
      </c>
      <c r="C145" s="747" t="s">
        <v>18</v>
      </c>
      <c r="D145" s="747" t="s">
        <v>18</v>
      </c>
      <c r="E145" s="747" t="s">
        <v>18</v>
      </c>
    </row>
    <row r="146" spans="1:5" ht="15" hidden="1" customHeight="1" x14ac:dyDescent="0.25">
      <c r="A146" s="751" t="s">
        <v>52</v>
      </c>
      <c r="B146" s="762">
        <v>1</v>
      </c>
      <c r="C146" s="762">
        <v>0</v>
      </c>
      <c r="D146" s="762">
        <v>0</v>
      </c>
      <c r="E146" s="762">
        <v>0</v>
      </c>
    </row>
    <row r="147" spans="1:5" ht="15" hidden="1" customHeight="1" x14ac:dyDescent="0.25">
      <c r="A147" s="751" t="s">
        <v>664</v>
      </c>
      <c r="B147" s="275">
        <f>B176</f>
        <v>0</v>
      </c>
      <c r="C147" s="275">
        <f>C176</f>
        <v>0</v>
      </c>
      <c r="D147" s="275">
        <f>D176</f>
        <v>0</v>
      </c>
      <c r="E147" s="275">
        <f>E176</f>
        <v>0</v>
      </c>
    </row>
    <row r="148" spans="1:5" ht="15" hidden="1" customHeight="1" x14ac:dyDescent="0.25">
      <c r="A148" s="751" t="s">
        <v>663</v>
      </c>
      <c r="B148" s="275">
        <f>B147/B146</f>
        <v>0</v>
      </c>
      <c r="C148" s="275" t="e">
        <f>C147/C146</f>
        <v>#DIV/0!</v>
      </c>
      <c r="D148" s="275" t="e">
        <f>D147/D146</f>
        <v>#DIV/0!</v>
      </c>
      <c r="E148" s="275" t="e">
        <f>E147/E146</f>
        <v>#DIV/0!</v>
      </c>
    </row>
    <row r="149" spans="1:5" ht="15" hidden="1" customHeight="1" x14ac:dyDescent="0.25">
      <c r="A149" s="751" t="s">
        <v>662</v>
      </c>
      <c r="B149" s="748" t="s">
        <v>688</v>
      </c>
      <c r="C149" s="750">
        <f t="shared" ref="C149:E151" si="3">C146/B146-1</f>
        <v>-1</v>
      </c>
      <c r="D149" s="750" t="e">
        <f t="shared" si="3"/>
        <v>#DIV/0!</v>
      </c>
      <c r="E149" s="750" t="e">
        <f t="shared" si="3"/>
        <v>#DIV/0!</v>
      </c>
    </row>
    <row r="150" spans="1:5" ht="15" hidden="1" customHeight="1" x14ac:dyDescent="0.25">
      <c r="A150" s="751" t="s">
        <v>661</v>
      </c>
      <c r="B150" s="748" t="s">
        <v>688</v>
      </c>
      <c r="C150" s="750" t="e">
        <f t="shared" si="3"/>
        <v>#DIV/0!</v>
      </c>
      <c r="D150" s="750" t="e">
        <f t="shared" si="3"/>
        <v>#DIV/0!</v>
      </c>
      <c r="E150" s="750" t="e">
        <f t="shared" si="3"/>
        <v>#DIV/0!</v>
      </c>
    </row>
    <row r="151" spans="1:5" ht="15" hidden="1" customHeight="1" x14ac:dyDescent="0.25">
      <c r="A151" s="751" t="s">
        <v>68</v>
      </c>
      <c r="B151" s="748" t="s">
        <v>688</v>
      </c>
      <c r="C151" s="750" t="e">
        <f t="shared" si="3"/>
        <v>#DIV/0!</v>
      </c>
      <c r="D151" s="750" t="e">
        <f t="shared" si="3"/>
        <v>#DIV/0!</v>
      </c>
      <c r="E151" s="750" t="e">
        <f t="shared" si="3"/>
        <v>#DIV/0!</v>
      </c>
    </row>
    <row r="152" spans="1:5" ht="15" hidden="1" customHeight="1" x14ac:dyDescent="0.25">
      <c r="A152" s="2076" t="s">
        <v>1830</v>
      </c>
      <c r="B152" s="2077"/>
      <c r="C152" s="2077"/>
      <c r="D152" s="2077"/>
      <c r="E152" s="2078"/>
    </row>
    <row r="153" spans="1:5" ht="15" hidden="1" customHeight="1" x14ac:dyDescent="0.25">
      <c r="A153" s="2065"/>
      <c r="B153" s="749">
        <v>2023</v>
      </c>
      <c r="C153" s="749">
        <v>2024</v>
      </c>
      <c r="D153" s="749">
        <v>2025</v>
      </c>
      <c r="E153" s="749">
        <v>2026</v>
      </c>
    </row>
    <row r="154" spans="1:5" ht="15" hidden="1" customHeight="1" x14ac:dyDescent="0.25">
      <c r="A154" s="2066"/>
      <c r="B154" s="747" t="s">
        <v>17</v>
      </c>
      <c r="C154" s="747" t="s">
        <v>18</v>
      </c>
      <c r="D154" s="747" t="s">
        <v>18</v>
      </c>
      <c r="E154" s="747" t="s">
        <v>18</v>
      </c>
    </row>
    <row r="155" spans="1:5" ht="15" hidden="1" customHeight="1" x14ac:dyDescent="0.25">
      <c r="A155" s="735" t="s">
        <v>653</v>
      </c>
      <c r="B155" s="731">
        <v>0</v>
      </c>
      <c r="C155" s="731">
        <v>0</v>
      </c>
      <c r="D155" s="731">
        <v>0</v>
      </c>
      <c r="E155" s="731">
        <v>0</v>
      </c>
    </row>
    <row r="156" spans="1:5" ht="15" hidden="1" customHeight="1" x14ac:dyDescent="0.25">
      <c r="A156" s="732" t="s">
        <v>643</v>
      </c>
      <c r="B156" s="736"/>
      <c r="C156" s="784"/>
      <c r="D156" s="784"/>
      <c r="E156" s="784"/>
    </row>
    <row r="157" spans="1:5" ht="15" hidden="1" customHeight="1" x14ac:dyDescent="0.25">
      <c r="A157" s="732" t="s">
        <v>658</v>
      </c>
      <c r="B157" s="736"/>
      <c r="C157" s="783"/>
      <c r="D157" s="783"/>
      <c r="E157" s="783"/>
    </row>
    <row r="158" spans="1:5" ht="22.5" hidden="1" customHeight="1" x14ac:dyDescent="0.25">
      <c r="A158" s="735" t="s">
        <v>652</v>
      </c>
      <c r="B158" s="731">
        <v>0</v>
      </c>
      <c r="C158" s="731">
        <v>0</v>
      </c>
      <c r="D158" s="731">
        <v>0</v>
      </c>
      <c r="E158" s="731">
        <v>0</v>
      </c>
    </row>
    <row r="159" spans="1:5" ht="15" hidden="1" customHeight="1" x14ac:dyDescent="0.25">
      <c r="A159" s="732" t="s">
        <v>643</v>
      </c>
      <c r="B159" s="736"/>
      <c r="C159" s="731"/>
      <c r="D159" s="731"/>
      <c r="E159" s="731"/>
    </row>
    <row r="160" spans="1:5" ht="15" hidden="1" customHeight="1" x14ac:dyDescent="0.25">
      <c r="A160" s="732" t="s">
        <v>658</v>
      </c>
      <c r="B160" s="736"/>
      <c r="C160" s="731"/>
      <c r="D160" s="731"/>
      <c r="E160" s="731"/>
    </row>
    <row r="161" spans="1:5" ht="15" hidden="1" customHeight="1" x14ac:dyDescent="0.25">
      <c r="A161" s="735" t="s">
        <v>651</v>
      </c>
      <c r="B161" s="736">
        <f>SUM(B162)</f>
        <v>0</v>
      </c>
      <c r="C161" s="736">
        <f>SUM(C162)</f>
        <v>0</v>
      </c>
      <c r="D161" s="736">
        <f>SUM(D162)</f>
        <v>0</v>
      </c>
      <c r="E161" s="736">
        <f>SUM(E162)</f>
        <v>0</v>
      </c>
    </row>
    <row r="162" spans="1:5" ht="15" hidden="1" customHeight="1" x14ac:dyDescent="0.25">
      <c r="A162" s="732" t="s">
        <v>643</v>
      </c>
      <c r="B162" s="736"/>
      <c r="C162" s="736">
        <v>0</v>
      </c>
      <c r="D162" s="736">
        <v>0</v>
      </c>
      <c r="E162" s="736">
        <v>0</v>
      </c>
    </row>
    <row r="163" spans="1:5" ht="15" hidden="1" customHeight="1" x14ac:dyDescent="0.25">
      <c r="A163" s="732" t="s">
        <v>658</v>
      </c>
      <c r="B163" s="736"/>
      <c r="C163" s="731"/>
      <c r="D163" s="731"/>
      <c r="E163" s="731"/>
    </row>
    <row r="164" spans="1:5" ht="15" hidden="1" customHeight="1" x14ac:dyDescent="0.25">
      <c r="A164" s="735" t="s">
        <v>650</v>
      </c>
      <c r="B164" s="736"/>
      <c r="C164" s="731"/>
      <c r="D164" s="731"/>
      <c r="E164" s="731"/>
    </row>
    <row r="165" spans="1:5" ht="15" hidden="1" customHeight="1" x14ac:dyDescent="0.25">
      <c r="A165" s="732" t="s">
        <v>643</v>
      </c>
      <c r="B165" s="736"/>
      <c r="C165" s="731"/>
      <c r="D165" s="731"/>
      <c r="E165" s="731"/>
    </row>
    <row r="166" spans="1:5" ht="15" hidden="1" customHeight="1" x14ac:dyDescent="0.25">
      <c r="A166" s="732" t="s">
        <v>658</v>
      </c>
      <c r="B166" s="736"/>
      <c r="C166" s="731"/>
      <c r="D166" s="731"/>
      <c r="E166" s="731"/>
    </row>
    <row r="167" spans="1:5" ht="15" hidden="1" customHeight="1" x14ac:dyDescent="0.25">
      <c r="A167" s="735" t="s">
        <v>649</v>
      </c>
      <c r="B167" s="736"/>
      <c r="C167" s="731"/>
      <c r="D167" s="731"/>
      <c r="E167" s="731"/>
    </row>
    <row r="168" spans="1:5" ht="15" hidden="1" customHeight="1" x14ac:dyDescent="0.25">
      <c r="A168" s="732" t="s">
        <v>643</v>
      </c>
      <c r="B168" s="736"/>
      <c r="C168" s="731"/>
      <c r="D168" s="731"/>
      <c r="E168" s="731"/>
    </row>
    <row r="169" spans="1:5" ht="15" hidden="1" customHeight="1" x14ac:dyDescent="0.25">
      <c r="A169" s="732" t="s">
        <v>658</v>
      </c>
      <c r="B169" s="736"/>
      <c r="C169" s="731"/>
      <c r="D169" s="731"/>
      <c r="E169" s="731"/>
    </row>
    <row r="170" spans="1:5" ht="15" hidden="1" customHeight="1" x14ac:dyDescent="0.25">
      <c r="A170" s="735" t="s">
        <v>648</v>
      </c>
      <c r="B170" s="736">
        <f>SUM(B171)</f>
        <v>0</v>
      </c>
      <c r="C170" s="736">
        <f>SUM(C171)</f>
        <v>0</v>
      </c>
      <c r="D170" s="736">
        <f>SUM(D171)</f>
        <v>0</v>
      </c>
      <c r="E170" s="736">
        <f>SUM(E171)</f>
        <v>0</v>
      </c>
    </row>
    <row r="171" spans="1:5" ht="15" hidden="1" customHeight="1" x14ac:dyDescent="0.25">
      <c r="A171" s="732" t="s">
        <v>643</v>
      </c>
      <c r="B171" s="736"/>
      <c r="C171" s="736">
        <v>0</v>
      </c>
      <c r="D171" s="736">
        <v>0</v>
      </c>
      <c r="E171" s="736">
        <v>0</v>
      </c>
    </row>
    <row r="172" spans="1:5" ht="15" hidden="1" customHeight="1" x14ac:dyDescent="0.25">
      <c r="A172" s="732" t="s">
        <v>658</v>
      </c>
      <c r="B172" s="736"/>
      <c r="C172" s="731"/>
      <c r="D172" s="731"/>
      <c r="E172" s="731"/>
    </row>
    <row r="173" spans="1:5" ht="22.5" hidden="1" customHeight="1" x14ac:dyDescent="0.25">
      <c r="A173" s="735" t="s">
        <v>647</v>
      </c>
      <c r="B173" s="736">
        <v>0</v>
      </c>
      <c r="C173" s="731">
        <v>0</v>
      </c>
      <c r="D173" s="731">
        <v>0</v>
      </c>
      <c r="E173" s="731">
        <v>0</v>
      </c>
    </row>
    <row r="174" spans="1:5" ht="15" hidden="1" customHeight="1" x14ac:dyDescent="0.25">
      <c r="A174" s="732" t="s">
        <v>643</v>
      </c>
      <c r="B174" s="736"/>
      <c r="C174" s="780"/>
      <c r="D174" s="780"/>
      <c r="E174" s="780"/>
    </row>
    <row r="175" spans="1:5" ht="15" hidden="1" customHeight="1" x14ac:dyDescent="0.25">
      <c r="A175" s="732" t="s">
        <v>658</v>
      </c>
      <c r="B175" s="736"/>
      <c r="C175" s="781"/>
      <c r="D175" s="780"/>
      <c r="E175" s="780"/>
    </row>
    <row r="176" spans="1:5" ht="15" hidden="1" customHeight="1" x14ac:dyDescent="0.25">
      <c r="A176" s="746" t="s">
        <v>1245</v>
      </c>
      <c r="B176" s="736">
        <f>B173+B170+B167+B164+B161+B158+B155</f>
        <v>0</v>
      </c>
      <c r="C176" s="736">
        <f>C173+C170+C167+C164+C161+C158+C155</f>
        <v>0</v>
      </c>
      <c r="D176" s="736">
        <f>D173+D170+D167+D164+D161+D158+D155</f>
        <v>0</v>
      </c>
      <c r="E176" s="736">
        <f>E173+E170+E167+E164+E161+E158+E155</f>
        <v>0</v>
      </c>
    </row>
    <row r="177" spans="1:6" ht="15" hidden="1" customHeight="1" x14ac:dyDescent="0.25">
      <c r="A177" s="730" t="s">
        <v>639</v>
      </c>
      <c r="B177" s="729">
        <f>IF(B176-B147=0,0,"Error")</f>
        <v>0</v>
      </c>
      <c r="C177" s="729">
        <f>IF(C176-C147=0,0,"Error")</f>
        <v>0</v>
      </c>
      <c r="D177" s="729">
        <f>IF(D176-D147=0,0,"Error")</f>
        <v>0</v>
      </c>
      <c r="E177" s="729">
        <f>IF(E176-E147=0,0,"Error")</f>
        <v>0</v>
      </c>
    </row>
    <row r="178" spans="1:6" ht="15" hidden="1" customHeight="1" x14ac:dyDescent="0.25">
      <c r="A178" s="790" t="s">
        <v>1829</v>
      </c>
      <c r="B178" s="2104" t="s">
        <v>1828</v>
      </c>
      <c r="C178" s="2114"/>
      <c r="D178" s="2114"/>
      <c r="E178" s="2115"/>
    </row>
    <row r="179" spans="1:6" ht="23.25" hidden="1" customHeight="1" x14ac:dyDescent="0.25">
      <c r="A179" s="751" t="s">
        <v>666</v>
      </c>
      <c r="B179" s="2107" t="s">
        <v>1827</v>
      </c>
      <c r="C179" s="2108"/>
      <c r="D179" s="2108"/>
      <c r="E179" s="2109"/>
    </row>
    <row r="180" spans="1:6" ht="15" hidden="1" customHeight="1" x14ac:dyDescent="0.25">
      <c r="A180" s="751" t="s">
        <v>50</v>
      </c>
      <c r="B180" s="2082" t="s">
        <v>1826</v>
      </c>
      <c r="C180" s="2083"/>
      <c r="D180" s="2083"/>
      <c r="E180" s="2084"/>
    </row>
    <row r="181" spans="1:6" ht="15" hidden="1" customHeight="1" x14ac:dyDescent="0.25">
      <c r="A181" s="2065"/>
      <c r="B181" s="749">
        <v>2023</v>
      </c>
      <c r="C181" s="749">
        <v>2024</v>
      </c>
      <c r="D181" s="749">
        <v>2025</v>
      </c>
      <c r="E181" s="749">
        <v>2026</v>
      </c>
    </row>
    <row r="182" spans="1:6" ht="15" hidden="1" customHeight="1" x14ac:dyDescent="0.25">
      <c r="A182" s="2066"/>
      <c r="B182" s="772" t="s">
        <v>17</v>
      </c>
      <c r="C182" s="772" t="s">
        <v>18</v>
      </c>
      <c r="D182" s="772" t="s">
        <v>18</v>
      </c>
      <c r="E182" s="772" t="s">
        <v>18</v>
      </c>
    </row>
    <row r="183" spans="1:6" ht="15" hidden="1" customHeight="1" x14ac:dyDescent="0.25">
      <c r="A183" s="751" t="s">
        <v>52</v>
      </c>
      <c r="B183" s="789"/>
      <c r="C183" s="789">
        <v>0</v>
      </c>
      <c r="D183" s="789">
        <v>0</v>
      </c>
      <c r="E183" s="789">
        <v>0</v>
      </c>
    </row>
    <row r="184" spans="1:6" ht="15" hidden="1" customHeight="1" x14ac:dyDescent="0.25">
      <c r="A184" s="751" t="s">
        <v>664</v>
      </c>
      <c r="B184" s="275">
        <f>B213</f>
        <v>0</v>
      </c>
      <c r="C184" s="275">
        <f>C213</f>
        <v>0</v>
      </c>
      <c r="D184" s="275">
        <f>D213</f>
        <v>0</v>
      </c>
      <c r="E184" s="275">
        <f>E213</f>
        <v>0</v>
      </c>
      <c r="F184" s="275">
        <f>F213</f>
        <v>0</v>
      </c>
    </row>
    <row r="185" spans="1:6" ht="15" hidden="1" customHeight="1" x14ac:dyDescent="0.25">
      <c r="A185" s="751" t="s">
        <v>663</v>
      </c>
      <c r="B185" s="275" t="e">
        <f>B184/B183</f>
        <v>#DIV/0!</v>
      </c>
      <c r="C185" s="275" t="e">
        <f>C184/C183</f>
        <v>#DIV/0!</v>
      </c>
      <c r="D185" s="275" t="e">
        <f>D184/D183</f>
        <v>#DIV/0!</v>
      </c>
      <c r="E185" s="275" t="e">
        <f>E184/E183</f>
        <v>#DIV/0!</v>
      </c>
    </row>
    <row r="186" spans="1:6" ht="15" hidden="1" customHeight="1" x14ac:dyDescent="0.25">
      <c r="A186" s="751" t="s">
        <v>662</v>
      </c>
      <c r="B186" s="748"/>
      <c r="C186" s="750" t="e">
        <f t="shared" ref="C186:E188" si="4">C183/B183-1</f>
        <v>#DIV/0!</v>
      </c>
      <c r="D186" s="750" t="e">
        <f t="shared" si="4"/>
        <v>#DIV/0!</v>
      </c>
      <c r="E186" s="750" t="e">
        <f t="shared" si="4"/>
        <v>#DIV/0!</v>
      </c>
    </row>
    <row r="187" spans="1:6" ht="15" hidden="1" customHeight="1" x14ac:dyDescent="0.25">
      <c r="A187" s="751" t="s">
        <v>661</v>
      </c>
      <c r="B187" s="748"/>
      <c r="C187" s="750" t="e">
        <f t="shared" si="4"/>
        <v>#DIV/0!</v>
      </c>
      <c r="D187" s="750" t="e">
        <f t="shared" si="4"/>
        <v>#DIV/0!</v>
      </c>
      <c r="E187" s="750" t="e">
        <f t="shared" si="4"/>
        <v>#DIV/0!</v>
      </c>
    </row>
    <row r="188" spans="1:6" ht="15" hidden="1" customHeight="1" x14ac:dyDescent="0.25">
      <c r="A188" s="751" t="s">
        <v>68</v>
      </c>
      <c r="B188" s="748"/>
      <c r="C188" s="750" t="e">
        <f t="shared" si="4"/>
        <v>#DIV/0!</v>
      </c>
      <c r="D188" s="750" t="e">
        <f t="shared" si="4"/>
        <v>#DIV/0!</v>
      </c>
      <c r="E188" s="750" t="e">
        <f t="shared" si="4"/>
        <v>#DIV/0!</v>
      </c>
    </row>
    <row r="189" spans="1:6" ht="15" hidden="1" customHeight="1" x14ac:dyDescent="0.25">
      <c r="A189" s="2076" t="s">
        <v>1825</v>
      </c>
      <c r="B189" s="2077"/>
      <c r="C189" s="2077"/>
      <c r="D189" s="2077"/>
      <c r="E189" s="2078"/>
    </row>
    <row r="190" spans="1:6" ht="15" hidden="1" customHeight="1" x14ac:dyDescent="0.25">
      <c r="A190" s="2065"/>
      <c r="B190" s="749">
        <v>2023</v>
      </c>
      <c r="C190" s="749">
        <v>2024</v>
      </c>
      <c r="D190" s="749">
        <v>2025</v>
      </c>
      <c r="E190" s="749">
        <v>2026</v>
      </c>
    </row>
    <row r="191" spans="1:6" ht="15" hidden="1" customHeight="1" x14ac:dyDescent="0.25">
      <c r="A191" s="2066"/>
      <c r="B191" s="747" t="s">
        <v>17</v>
      </c>
      <c r="C191" s="747" t="s">
        <v>18</v>
      </c>
      <c r="D191" s="747" t="s">
        <v>18</v>
      </c>
      <c r="E191" s="747" t="s">
        <v>18</v>
      </c>
    </row>
    <row r="192" spans="1:6" ht="15" hidden="1" customHeight="1" x14ac:dyDescent="0.25">
      <c r="A192" s="735" t="s">
        <v>653</v>
      </c>
      <c r="B192" s="731">
        <v>0</v>
      </c>
      <c r="C192" s="731">
        <v>0</v>
      </c>
      <c r="D192" s="731">
        <v>0</v>
      </c>
      <c r="E192" s="731">
        <v>0</v>
      </c>
    </row>
    <row r="193" spans="1:5" ht="15" hidden="1" customHeight="1" x14ac:dyDescent="0.25">
      <c r="A193" s="732" t="s">
        <v>643</v>
      </c>
      <c r="B193" s="736">
        <v>0</v>
      </c>
      <c r="C193" s="731">
        <v>0</v>
      </c>
      <c r="D193" s="731">
        <v>0</v>
      </c>
      <c r="E193" s="731">
        <v>0</v>
      </c>
    </row>
    <row r="194" spans="1:5" ht="15" hidden="1" customHeight="1" x14ac:dyDescent="0.25">
      <c r="A194" s="732" t="s">
        <v>658</v>
      </c>
      <c r="B194" s="736"/>
      <c r="C194" s="783"/>
      <c r="D194" s="783"/>
      <c r="E194" s="783"/>
    </row>
    <row r="195" spans="1:5" ht="15" hidden="1" customHeight="1" x14ac:dyDescent="0.25">
      <c r="A195" s="735" t="s">
        <v>652</v>
      </c>
      <c r="B195" s="731">
        <v>0</v>
      </c>
      <c r="C195" s="731">
        <v>0</v>
      </c>
      <c r="D195" s="731">
        <v>0</v>
      </c>
      <c r="E195" s="731">
        <v>0</v>
      </c>
    </row>
    <row r="196" spans="1:5" ht="15" hidden="1" customHeight="1" x14ac:dyDescent="0.25">
      <c r="A196" s="732" t="s">
        <v>643</v>
      </c>
      <c r="B196" s="736"/>
      <c r="C196" s="731"/>
      <c r="D196" s="731"/>
      <c r="E196" s="731"/>
    </row>
    <row r="197" spans="1:5" ht="15" hidden="1" customHeight="1" x14ac:dyDescent="0.25">
      <c r="A197" s="732" t="s">
        <v>658</v>
      </c>
      <c r="B197" s="736"/>
      <c r="C197" s="731"/>
      <c r="D197" s="731"/>
      <c r="E197" s="731"/>
    </row>
    <row r="198" spans="1:5" ht="15" hidden="1" customHeight="1" x14ac:dyDescent="0.25">
      <c r="A198" s="735" t="s">
        <v>651</v>
      </c>
      <c r="B198" s="275">
        <f>B199</f>
        <v>0</v>
      </c>
      <c r="C198" s="275">
        <f>C199</f>
        <v>0</v>
      </c>
      <c r="D198" s="275">
        <f>D199</f>
        <v>0</v>
      </c>
      <c r="E198" s="275">
        <f>E199</f>
        <v>0</v>
      </c>
    </row>
    <row r="199" spans="1:5" ht="15" hidden="1" customHeight="1" x14ac:dyDescent="0.25">
      <c r="A199" s="732" t="s">
        <v>643</v>
      </c>
      <c r="B199" s="762"/>
      <c r="C199" s="762">
        <v>0</v>
      </c>
      <c r="D199" s="762">
        <v>0</v>
      </c>
      <c r="E199" s="762">
        <v>0</v>
      </c>
    </row>
    <row r="200" spans="1:5" ht="15" hidden="1" customHeight="1" x14ac:dyDescent="0.25">
      <c r="A200" s="732" t="s">
        <v>658</v>
      </c>
      <c r="B200" s="736"/>
      <c r="C200" s="731"/>
      <c r="D200" s="731"/>
      <c r="E200" s="731"/>
    </row>
    <row r="201" spans="1:5" ht="15" hidden="1" customHeight="1" x14ac:dyDescent="0.25">
      <c r="A201" s="735" t="s">
        <v>650</v>
      </c>
      <c r="B201" s="736"/>
      <c r="C201" s="731"/>
      <c r="D201" s="731"/>
      <c r="E201" s="731"/>
    </row>
    <row r="202" spans="1:5" ht="15" hidden="1" customHeight="1" x14ac:dyDescent="0.25">
      <c r="A202" s="732" t="s">
        <v>643</v>
      </c>
      <c r="B202" s="736"/>
      <c r="C202" s="731"/>
      <c r="D202" s="731"/>
      <c r="E202" s="731"/>
    </row>
    <row r="203" spans="1:5" ht="15" hidden="1" customHeight="1" x14ac:dyDescent="0.25">
      <c r="A203" s="732" t="s">
        <v>658</v>
      </c>
      <c r="B203" s="736"/>
      <c r="C203" s="731"/>
      <c r="D203" s="731"/>
      <c r="E203" s="731"/>
    </row>
    <row r="204" spans="1:5" ht="15" hidden="1" customHeight="1" x14ac:dyDescent="0.25">
      <c r="A204" s="735" t="s">
        <v>649</v>
      </c>
      <c r="B204" s="736"/>
      <c r="C204" s="731"/>
      <c r="D204" s="731"/>
      <c r="E204" s="731"/>
    </row>
    <row r="205" spans="1:5" ht="15" hidden="1" customHeight="1" x14ac:dyDescent="0.25">
      <c r="A205" s="732" t="s">
        <v>643</v>
      </c>
      <c r="B205" s="736"/>
      <c r="C205" s="731"/>
      <c r="D205" s="731"/>
      <c r="E205" s="731"/>
    </row>
    <row r="206" spans="1:5" ht="9" hidden="1" customHeight="1" x14ac:dyDescent="0.25">
      <c r="A206" s="732" t="s">
        <v>658</v>
      </c>
      <c r="B206" s="736"/>
      <c r="C206" s="731"/>
      <c r="D206" s="731"/>
      <c r="E206" s="731"/>
    </row>
    <row r="207" spans="1:5" ht="9" hidden="1" customHeight="1" x14ac:dyDescent="0.25">
      <c r="A207" s="735" t="s">
        <v>648</v>
      </c>
      <c r="B207" s="736">
        <v>0</v>
      </c>
      <c r="C207" s="731">
        <v>0</v>
      </c>
      <c r="D207" s="731">
        <v>0</v>
      </c>
      <c r="E207" s="731">
        <v>0</v>
      </c>
    </row>
    <row r="208" spans="1:5" ht="15" hidden="1" customHeight="1" x14ac:dyDescent="0.25">
      <c r="A208" s="732" t="s">
        <v>643</v>
      </c>
      <c r="B208" s="736"/>
      <c r="C208" s="731"/>
      <c r="D208" s="731"/>
      <c r="E208" s="731"/>
    </row>
    <row r="209" spans="1:5" ht="10.5" hidden="1" customHeight="1" x14ac:dyDescent="0.25">
      <c r="A209" s="732" t="s">
        <v>658</v>
      </c>
      <c r="B209" s="736"/>
      <c r="C209" s="731"/>
      <c r="D209" s="731"/>
      <c r="E209" s="731"/>
    </row>
    <row r="210" spans="1:5" ht="11.25" hidden="1" customHeight="1" x14ac:dyDescent="0.25">
      <c r="A210" s="735" t="s">
        <v>647</v>
      </c>
      <c r="B210" s="736"/>
      <c r="C210" s="731"/>
      <c r="D210" s="731"/>
      <c r="E210" s="731"/>
    </row>
    <row r="211" spans="1:5" ht="18.75" hidden="1" customHeight="1" x14ac:dyDescent="0.25">
      <c r="A211" s="732" t="s">
        <v>643</v>
      </c>
      <c r="B211" s="736"/>
      <c r="C211" s="731"/>
      <c r="D211" s="731"/>
      <c r="E211" s="731"/>
    </row>
    <row r="212" spans="1:5" ht="6" hidden="1" customHeight="1" x14ac:dyDescent="0.25">
      <c r="A212" s="732" t="s">
        <v>658</v>
      </c>
      <c r="B212" s="736"/>
      <c r="C212" s="731"/>
      <c r="D212" s="731"/>
      <c r="E212" s="731"/>
    </row>
    <row r="213" spans="1:5" ht="7.5" hidden="1" customHeight="1" x14ac:dyDescent="0.25">
      <c r="A213" s="788" t="s">
        <v>1241</v>
      </c>
      <c r="B213" s="736">
        <f>B210+B207+B204+B201+B198+B195+B192</f>
        <v>0</v>
      </c>
      <c r="C213" s="736">
        <f>C210+C207+C204+C201+C198+C195+C192</f>
        <v>0</v>
      </c>
      <c r="D213" s="736">
        <f>D210+D207+D204+D201+D198+D195+D192</f>
        <v>0</v>
      </c>
      <c r="E213" s="736">
        <f>E210+E207+E204+E201+E198+E195+E192</f>
        <v>0</v>
      </c>
    </row>
    <row r="214" spans="1:5" ht="13.5" hidden="1" customHeight="1" x14ac:dyDescent="0.25">
      <c r="A214" s="730" t="s">
        <v>639</v>
      </c>
      <c r="B214" s="729">
        <f>IF(B213-B184=0,0,"Error")</f>
        <v>0</v>
      </c>
      <c r="C214" s="729">
        <f>IF(C213-C184=0,0,"Error")</f>
        <v>0</v>
      </c>
      <c r="D214" s="729">
        <f>IF(D213-D184=0,0,"Error")</f>
        <v>0</v>
      </c>
      <c r="E214" s="729">
        <f>IF(E213-E184=0,0,"Error")</f>
        <v>0</v>
      </c>
    </row>
    <row r="215" spans="1:5" ht="15" customHeight="1" thickBot="1" x14ac:dyDescent="0.3">
      <c r="A215" s="758" t="s">
        <v>1500</v>
      </c>
      <c r="B215" s="2104" t="s">
        <v>1824</v>
      </c>
      <c r="C215" s="2105"/>
      <c r="D215" s="2105"/>
      <c r="E215" s="2106"/>
    </row>
    <row r="216" spans="1:5" ht="21.75" customHeight="1" thickBot="1" x14ac:dyDescent="0.3">
      <c r="A216" s="751" t="s">
        <v>666</v>
      </c>
      <c r="B216" s="2107" t="s">
        <v>1823</v>
      </c>
      <c r="C216" s="2108"/>
      <c r="D216" s="2108"/>
      <c r="E216" s="2109"/>
    </row>
    <row r="217" spans="1:5" ht="15" customHeight="1" thickBot="1" x14ac:dyDescent="0.3">
      <c r="A217" s="751" t="s">
        <v>50</v>
      </c>
      <c r="B217" s="2082" t="s">
        <v>1822</v>
      </c>
      <c r="C217" s="2083"/>
      <c r="D217" s="2083"/>
      <c r="E217" s="2084"/>
    </row>
    <row r="218" spans="1:5" ht="15" customHeight="1" x14ac:dyDescent="0.25">
      <c r="A218" s="2065"/>
      <c r="B218" s="749">
        <v>2026</v>
      </c>
      <c r="C218" s="749">
        <v>2027</v>
      </c>
      <c r="D218" s="749">
        <v>2028</v>
      </c>
      <c r="E218" s="749">
        <v>2029</v>
      </c>
    </row>
    <row r="219" spans="1:5" ht="15" customHeight="1" thickBot="1" x14ac:dyDescent="0.3">
      <c r="A219" s="2066"/>
      <c r="B219" s="747" t="s">
        <v>17</v>
      </c>
      <c r="C219" s="747" t="s">
        <v>18</v>
      </c>
      <c r="D219" s="747" t="s">
        <v>18</v>
      </c>
      <c r="E219" s="747" t="s">
        <v>18</v>
      </c>
    </row>
    <row r="220" spans="1:5" ht="15" customHeight="1" thickBot="1" x14ac:dyDescent="0.3">
      <c r="A220" s="751" t="s">
        <v>52</v>
      </c>
      <c r="B220" s="787">
        <v>140</v>
      </c>
      <c r="C220" s="787">
        <v>140</v>
      </c>
      <c r="D220" s="787">
        <v>140</v>
      </c>
      <c r="E220" s="787">
        <v>140</v>
      </c>
    </row>
    <row r="221" spans="1:5" ht="15" customHeight="1" thickBot="1" x14ac:dyDescent="0.3">
      <c r="A221" s="751" t="s">
        <v>664</v>
      </c>
      <c r="B221" s="275">
        <f>B250</f>
        <v>2038</v>
      </c>
      <c r="C221" s="275">
        <f>C250</f>
        <v>2038</v>
      </c>
      <c r="D221" s="275">
        <f>D250</f>
        <v>2038</v>
      </c>
      <c r="E221" s="275">
        <f>E250</f>
        <v>2038</v>
      </c>
    </row>
    <row r="222" spans="1:5" ht="15" customHeight="1" thickBot="1" x14ac:dyDescent="0.3">
      <c r="A222" s="751" t="s">
        <v>663</v>
      </c>
      <c r="B222" s="275">
        <f>B221/B220</f>
        <v>14.557142857142857</v>
      </c>
      <c r="C222" s="275">
        <f>C221/C220</f>
        <v>14.557142857142857</v>
      </c>
      <c r="D222" s="275">
        <f>D221/D220</f>
        <v>14.557142857142857</v>
      </c>
      <c r="E222" s="275">
        <f>E221/E220</f>
        <v>14.557142857142857</v>
      </c>
    </row>
    <row r="223" spans="1:5" ht="15" customHeight="1" thickBot="1" x14ac:dyDescent="0.3">
      <c r="A223" s="751" t="s">
        <v>662</v>
      </c>
      <c r="B223" s="748" t="s">
        <v>688</v>
      </c>
      <c r="C223" s="750">
        <f t="shared" ref="C223:E225" si="5">C220/B220-1</f>
        <v>0</v>
      </c>
      <c r="D223" s="750">
        <f t="shared" si="5"/>
        <v>0</v>
      </c>
      <c r="E223" s="750">
        <f t="shared" si="5"/>
        <v>0</v>
      </c>
    </row>
    <row r="224" spans="1:5" ht="15" customHeight="1" thickBot="1" x14ac:dyDescent="0.3">
      <c r="A224" s="751" t="s">
        <v>661</v>
      </c>
      <c r="B224" s="748" t="s">
        <v>688</v>
      </c>
      <c r="C224" s="750">
        <f t="shared" si="5"/>
        <v>0</v>
      </c>
      <c r="D224" s="750">
        <f t="shared" si="5"/>
        <v>0</v>
      </c>
      <c r="E224" s="750">
        <f t="shared" si="5"/>
        <v>0</v>
      </c>
    </row>
    <row r="225" spans="1:5" ht="15" customHeight="1" thickBot="1" x14ac:dyDescent="0.3">
      <c r="A225" s="751" t="s">
        <v>68</v>
      </c>
      <c r="B225" s="748" t="s">
        <v>688</v>
      </c>
      <c r="C225" s="750">
        <f t="shared" si="5"/>
        <v>0</v>
      </c>
      <c r="D225" s="750">
        <f t="shared" si="5"/>
        <v>0</v>
      </c>
      <c r="E225" s="750">
        <f t="shared" si="5"/>
        <v>0</v>
      </c>
    </row>
    <row r="226" spans="1:5" ht="15" customHeight="1" thickBot="1" x14ac:dyDescent="0.3">
      <c r="A226" s="2076" t="s">
        <v>1821</v>
      </c>
      <c r="B226" s="2077"/>
      <c r="C226" s="2077"/>
      <c r="D226" s="2077"/>
      <c r="E226" s="2078"/>
    </row>
    <row r="227" spans="1:5" ht="15" customHeight="1" x14ac:dyDescent="0.25">
      <c r="A227" s="2065"/>
      <c r="B227" s="749">
        <v>2026</v>
      </c>
      <c r="C227" s="749">
        <v>2027</v>
      </c>
      <c r="D227" s="749">
        <v>2028</v>
      </c>
      <c r="E227" s="749">
        <v>2029</v>
      </c>
    </row>
    <row r="228" spans="1:5" ht="15" customHeight="1" thickBot="1" x14ac:dyDescent="0.3">
      <c r="A228" s="2066"/>
      <c r="B228" s="747" t="s">
        <v>17</v>
      </c>
      <c r="C228" s="747" t="s">
        <v>18</v>
      </c>
      <c r="D228" s="747" t="s">
        <v>18</v>
      </c>
      <c r="E228" s="747" t="s">
        <v>18</v>
      </c>
    </row>
    <row r="229" spans="1:5" ht="15" customHeight="1" thickBot="1" x14ac:dyDescent="0.3">
      <c r="A229" s="735" t="s">
        <v>653</v>
      </c>
      <c r="B229" s="731">
        <v>0</v>
      </c>
      <c r="C229" s="731">
        <v>0</v>
      </c>
      <c r="D229" s="731">
        <v>0</v>
      </c>
      <c r="E229" s="731">
        <v>0</v>
      </c>
    </row>
    <row r="230" spans="1:5" ht="15" customHeight="1" thickBot="1" x14ac:dyDescent="0.3">
      <c r="A230" s="732" t="s">
        <v>643</v>
      </c>
      <c r="B230" s="736"/>
      <c r="C230" s="784"/>
      <c r="D230" s="784"/>
      <c r="E230" s="784"/>
    </row>
    <row r="231" spans="1:5" ht="15" customHeight="1" thickBot="1" x14ac:dyDescent="0.3">
      <c r="A231" s="732" t="s">
        <v>658</v>
      </c>
      <c r="B231" s="736"/>
      <c r="C231" s="783"/>
      <c r="D231" s="783"/>
      <c r="E231" s="783"/>
    </row>
    <row r="232" spans="1:5" ht="23.25" customHeight="1" thickBot="1" x14ac:dyDescent="0.3">
      <c r="A232" s="735" t="s">
        <v>652</v>
      </c>
      <c r="B232" s="731">
        <v>0</v>
      </c>
      <c r="C232" s="731">
        <v>0</v>
      </c>
      <c r="D232" s="731">
        <v>0</v>
      </c>
      <c r="E232" s="731">
        <v>0</v>
      </c>
    </row>
    <row r="233" spans="1:5" ht="15" customHeight="1" thickBot="1" x14ac:dyDescent="0.3">
      <c r="A233" s="732" t="s">
        <v>643</v>
      </c>
      <c r="B233" s="736"/>
      <c r="C233" s="731"/>
      <c r="D233" s="731"/>
      <c r="E233" s="731"/>
    </row>
    <row r="234" spans="1:5" ht="15" customHeight="1" thickBot="1" x14ac:dyDescent="0.3">
      <c r="A234" s="732" t="s">
        <v>658</v>
      </c>
      <c r="B234" s="736"/>
      <c r="C234" s="731"/>
      <c r="D234" s="731"/>
      <c r="E234" s="731"/>
    </row>
    <row r="235" spans="1:5" ht="15" customHeight="1" thickBot="1" x14ac:dyDescent="0.3">
      <c r="A235" s="735" t="s">
        <v>651</v>
      </c>
      <c r="B235" s="733">
        <f>B236</f>
        <v>2038</v>
      </c>
      <c r="C235" s="733">
        <v>2038</v>
      </c>
      <c r="D235" s="733">
        <v>2038</v>
      </c>
      <c r="E235" s="733">
        <v>2038</v>
      </c>
    </row>
    <row r="236" spans="1:5" ht="15" customHeight="1" thickBot="1" x14ac:dyDescent="0.3">
      <c r="A236" s="732" t="s">
        <v>643</v>
      </c>
      <c r="B236" s="736">
        <v>2038</v>
      </c>
      <c r="C236" s="736">
        <v>2038</v>
      </c>
      <c r="D236" s="736">
        <v>2038</v>
      </c>
      <c r="E236" s="736">
        <v>2038</v>
      </c>
    </row>
    <row r="237" spans="1:5" ht="15" customHeight="1" thickBot="1" x14ac:dyDescent="0.3">
      <c r="A237" s="732" t="s">
        <v>658</v>
      </c>
      <c r="B237" s="736"/>
      <c r="C237" s="731"/>
      <c r="D237" s="731"/>
      <c r="E237" s="731"/>
    </row>
    <row r="238" spans="1:5" ht="15" customHeight="1" thickBot="1" x14ac:dyDescent="0.3">
      <c r="A238" s="735" t="s">
        <v>650</v>
      </c>
      <c r="B238" s="736"/>
      <c r="C238" s="731"/>
      <c r="D238" s="731"/>
      <c r="E238" s="731"/>
    </row>
    <row r="239" spans="1:5" ht="15" customHeight="1" thickBot="1" x14ac:dyDescent="0.3">
      <c r="A239" s="732" t="s">
        <v>643</v>
      </c>
      <c r="B239" s="736"/>
      <c r="C239" s="731"/>
      <c r="D239" s="731"/>
      <c r="E239" s="731"/>
    </row>
    <row r="240" spans="1:5" ht="15" customHeight="1" thickBot="1" x14ac:dyDescent="0.3">
      <c r="A240" s="732" t="s">
        <v>658</v>
      </c>
      <c r="B240" s="736"/>
      <c r="C240" s="731"/>
      <c r="D240" s="731"/>
      <c r="E240" s="731"/>
    </row>
    <row r="241" spans="1:5" ht="15" customHeight="1" thickBot="1" x14ac:dyDescent="0.3">
      <c r="A241" s="735" t="s">
        <v>649</v>
      </c>
      <c r="B241" s="736"/>
      <c r="C241" s="731"/>
      <c r="D241" s="731"/>
      <c r="E241" s="731"/>
    </row>
    <row r="242" spans="1:5" ht="15" customHeight="1" thickBot="1" x14ac:dyDescent="0.3">
      <c r="A242" s="732" t="s">
        <v>643</v>
      </c>
      <c r="B242" s="736"/>
      <c r="C242" s="731"/>
      <c r="D242" s="731"/>
      <c r="E242" s="731"/>
    </row>
    <row r="243" spans="1:5" ht="15" customHeight="1" thickBot="1" x14ac:dyDescent="0.3">
      <c r="A243" s="732" t="s">
        <v>658</v>
      </c>
      <c r="B243" s="736"/>
      <c r="C243" s="731"/>
      <c r="D243" s="731"/>
      <c r="E243" s="731"/>
    </row>
    <row r="244" spans="1:5" ht="15" customHeight="1" thickBot="1" x14ac:dyDescent="0.3">
      <c r="A244" s="735" t="s">
        <v>648</v>
      </c>
      <c r="B244" s="736">
        <v>0</v>
      </c>
      <c r="C244" s="731">
        <v>0</v>
      </c>
      <c r="D244" s="731">
        <v>0</v>
      </c>
      <c r="E244" s="731">
        <v>0</v>
      </c>
    </row>
    <row r="245" spans="1:5" ht="15" customHeight="1" thickBot="1" x14ac:dyDescent="0.3">
      <c r="A245" s="732" t="s">
        <v>643</v>
      </c>
      <c r="B245" s="736">
        <v>0</v>
      </c>
      <c r="C245" s="731">
        <v>0</v>
      </c>
      <c r="D245" s="731">
        <v>0</v>
      </c>
      <c r="E245" s="731">
        <v>0</v>
      </c>
    </row>
    <row r="246" spans="1:5" ht="15" customHeight="1" thickBot="1" x14ac:dyDescent="0.3">
      <c r="A246" s="732" t="s">
        <v>658</v>
      </c>
      <c r="B246" s="736"/>
      <c r="C246" s="731"/>
      <c r="D246" s="731"/>
      <c r="E246" s="731"/>
    </row>
    <row r="247" spans="1:5" ht="26.25" customHeight="1" thickBot="1" x14ac:dyDescent="0.3">
      <c r="A247" s="735" t="s">
        <v>647</v>
      </c>
      <c r="B247" s="736">
        <v>0</v>
      </c>
      <c r="C247" s="731">
        <v>0</v>
      </c>
      <c r="D247" s="731">
        <v>0</v>
      </c>
      <c r="E247" s="731">
        <v>0</v>
      </c>
    </row>
    <row r="248" spans="1:5" ht="15" customHeight="1" thickBot="1" x14ac:dyDescent="0.3">
      <c r="A248" s="732" t="s">
        <v>643</v>
      </c>
      <c r="B248" s="736"/>
      <c r="C248" s="780"/>
      <c r="D248" s="780"/>
      <c r="E248" s="780"/>
    </row>
    <row r="249" spans="1:5" ht="15" customHeight="1" thickBot="1" x14ac:dyDescent="0.3">
      <c r="A249" s="732" t="s">
        <v>658</v>
      </c>
      <c r="B249" s="736"/>
      <c r="C249" s="781"/>
      <c r="D249" s="780"/>
      <c r="E249" s="780"/>
    </row>
    <row r="250" spans="1:5" ht="15" customHeight="1" thickBot="1" x14ac:dyDescent="0.3">
      <c r="A250" s="746" t="s">
        <v>1245</v>
      </c>
      <c r="B250" s="737">
        <f>B247+B244+B241+B238+B235+B232+B229</f>
        <v>2038</v>
      </c>
      <c r="C250" s="737">
        <f>C247+C244+C241+C238+C235+C232+C229</f>
        <v>2038</v>
      </c>
      <c r="D250" s="737">
        <f>D247+D244+D241+D238+D235+D232+D229</f>
        <v>2038</v>
      </c>
      <c r="E250" s="737">
        <f>E247+E244+E241+E238+E235+E232+E229</f>
        <v>2038</v>
      </c>
    </row>
    <row r="251" spans="1:5" ht="15" hidden="1" customHeight="1" x14ac:dyDescent="0.25">
      <c r="A251" s="730" t="s">
        <v>639</v>
      </c>
      <c r="B251" s="729">
        <v>0</v>
      </c>
      <c r="C251" s="729">
        <f>IF(C250-C221=0,0,"Error")</f>
        <v>0</v>
      </c>
      <c r="D251" s="729">
        <f>IF(D250-D221=0,0,"Error")</f>
        <v>0</v>
      </c>
      <c r="E251" s="729">
        <f>IF(E250-E221=0,0,"Error")</f>
        <v>0</v>
      </c>
    </row>
    <row r="252" spans="1:5" ht="15" hidden="1" customHeight="1" x14ac:dyDescent="0.25">
      <c r="A252" s="758" t="s">
        <v>1747</v>
      </c>
      <c r="B252" s="2104" t="s">
        <v>1820</v>
      </c>
      <c r="C252" s="2105"/>
      <c r="D252" s="2105"/>
      <c r="E252" s="2106"/>
    </row>
    <row r="253" spans="1:5" ht="27" hidden="1" customHeight="1" x14ac:dyDescent="0.25">
      <c r="A253" s="751" t="s">
        <v>666</v>
      </c>
      <c r="B253" s="2107" t="s">
        <v>1819</v>
      </c>
      <c r="C253" s="2108"/>
      <c r="D253" s="2108"/>
      <c r="E253" s="2109"/>
    </row>
    <row r="254" spans="1:5" ht="15" hidden="1" customHeight="1" x14ac:dyDescent="0.25">
      <c r="A254" s="751" t="s">
        <v>50</v>
      </c>
      <c r="B254" s="2082" t="s">
        <v>1818</v>
      </c>
      <c r="C254" s="2083"/>
      <c r="D254" s="2083"/>
      <c r="E254" s="2084"/>
    </row>
    <row r="255" spans="1:5" ht="15" hidden="1" customHeight="1" x14ac:dyDescent="0.25">
      <c r="A255" s="2065"/>
      <c r="B255" s="749">
        <v>2023</v>
      </c>
      <c r="C255" s="749">
        <v>2024</v>
      </c>
      <c r="D255" s="749">
        <v>2025</v>
      </c>
      <c r="E255" s="749">
        <v>2026</v>
      </c>
    </row>
    <row r="256" spans="1:5" ht="15" hidden="1" customHeight="1" x14ac:dyDescent="0.25">
      <c r="A256" s="2066"/>
      <c r="B256" s="747" t="s">
        <v>17</v>
      </c>
      <c r="C256" s="747" t="s">
        <v>18</v>
      </c>
      <c r="D256" s="747" t="s">
        <v>18</v>
      </c>
      <c r="E256" s="747" t="s">
        <v>18</v>
      </c>
    </row>
    <row r="257" spans="1:6" ht="15" hidden="1" customHeight="1" x14ac:dyDescent="0.25">
      <c r="A257" s="751" t="s">
        <v>52</v>
      </c>
      <c r="B257" s="762">
        <v>60</v>
      </c>
      <c r="C257" s="762">
        <v>0</v>
      </c>
      <c r="D257" s="762">
        <v>0</v>
      </c>
      <c r="E257" s="762">
        <v>0</v>
      </c>
    </row>
    <row r="258" spans="1:6" ht="15" hidden="1" customHeight="1" x14ac:dyDescent="0.25">
      <c r="A258" s="751" t="s">
        <v>664</v>
      </c>
      <c r="B258" s="275">
        <f>B287</f>
        <v>0</v>
      </c>
      <c r="C258" s="275">
        <f>C287</f>
        <v>0</v>
      </c>
      <c r="D258" s="275">
        <f>D287</f>
        <v>0</v>
      </c>
      <c r="E258" s="275">
        <f>E287</f>
        <v>0</v>
      </c>
      <c r="F258" s="275">
        <f>F287</f>
        <v>0</v>
      </c>
    </row>
    <row r="259" spans="1:6" ht="15" hidden="1" customHeight="1" x14ac:dyDescent="0.25">
      <c r="A259" s="751" t="s">
        <v>663</v>
      </c>
      <c r="B259" s="275">
        <f>B258/B257</f>
        <v>0</v>
      </c>
      <c r="C259" s="275" t="e">
        <f>C258/C257</f>
        <v>#DIV/0!</v>
      </c>
      <c r="D259" s="275" t="e">
        <f>D258/D257</f>
        <v>#DIV/0!</v>
      </c>
      <c r="E259" s="275" t="e">
        <f>E258/E257</f>
        <v>#DIV/0!</v>
      </c>
    </row>
    <row r="260" spans="1:6" ht="15" hidden="1" customHeight="1" x14ac:dyDescent="0.25">
      <c r="A260" s="751" t="s">
        <v>662</v>
      </c>
      <c r="B260" s="748" t="s">
        <v>688</v>
      </c>
      <c r="C260" s="750">
        <f t="shared" ref="C260:E262" si="6">C257/B257-1</f>
        <v>-1</v>
      </c>
      <c r="D260" s="750" t="e">
        <f t="shared" si="6"/>
        <v>#DIV/0!</v>
      </c>
      <c r="E260" s="750" t="e">
        <f t="shared" si="6"/>
        <v>#DIV/0!</v>
      </c>
    </row>
    <row r="261" spans="1:6" ht="15" hidden="1" customHeight="1" x14ac:dyDescent="0.25">
      <c r="A261" s="751" t="s">
        <v>661</v>
      </c>
      <c r="B261" s="748" t="s">
        <v>688</v>
      </c>
      <c r="C261" s="750" t="e">
        <f t="shared" si="6"/>
        <v>#DIV/0!</v>
      </c>
      <c r="D261" s="750" t="e">
        <f t="shared" si="6"/>
        <v>#DIV/0!</v>
      </c>
      <c r="E261" s="750" t="e">
        <f t="shared" si="6"/>
        <v>#DIV/0!</v>
      </c>
    </row>
    <row r="262" spans="1:6" ht="15" hidden="1" customHeight="1" x14ac:dyDescent="0.25">
      <c r="A262" s="751" t="s">
        <v>68</v>
      </c>
      <c r="B262" s="748" t="s">
        <v>688</v>
      </c>
      <c r="C262" s="750" t="e">
        <f t="shared" si="6"/>
        <v>#DIV/0!</v>
      </c>
      <c r="D262" s="750" t="e">
        <f t="shared" si="6"/>
        <v>#DIV/0!</v>
      </c>
      <c r="E262" s="750" t="e">
        <f t="shared" si="6"/>
        <v>#DIV/0!</v>
      </c>
    </row>
    <row r="263" spans="1:6" ht="15" hidden="1" customHeight="1" x14ac:dyDescent="0.25">
      <c r="A263" s="2076" t="s">
        <v>1817</v>
      </c>
      <c r="B263" s="2077"/>
      <c r="C263" s="2077"/>
      <c r="D263" s="2077"/>
      <c r="E263" s="2078"/>
    </row>
    <row r="264" spans="1:6" ht="15" hidden="1" customHeight="1" x14ac:dyDescent="0.25">
      <c r="A264" s="2065"/>
      <c r="B264" s="749">
        <v>2023</v>
      </c>
      <c r="C264" s="749">
        <v>2024</v>
      </c>
      <c r="D264" s="749">
        <v>2025</v>
      </c>
      <c r="E264" s="749">
        <v>2026</v>
      </c>
    </row>
    <row r="265" spans="1:6" ht="15" hidden="1" customHeight="1" x14ac:dyDescent="0.25">
      <c r="A265" s="2066"/>
      <c r="B265" s="747" t="s">
        <v>17</v>
      </c>
      <c r="C265" s="747" t="s">
        <v>18</v>
      </c>
      <c r="D265" s="747" t="s">
        <v>18</v>
      </c>
      <c r="E265" s="747" t="s">
        <v>18</v>
      </c>
    </row>
    <row r="266" spans="1:6" ht="15" hidden="1" customHeight="1" x14ac:dyDescent="0.25">
      <c r="A266" s="735" t="s">
        <v>653</v>
      </c>
      <c r="B266" s="731">
        <v>0</v>
      </c>
      <c r="C266" s="731">
        <v>0</v>
      </c>
      <c r="D266" s="731">
        <v>0</v>
      </c>
      <c r="E266" s="731">
        <v>0</v>
      </c>
    </row>
    <row r="267" spans="1:6" ht="15" hidden="1" customHeight="1" x14ac:dyDescent="0.25">
      <c r="A267" s="732" t="s">
        <v>643</v>
      </c>
      <c r="B267" s="736"/>
      <c r="C267" s="784"/>
      <c r="D267" s="784"/>
      <c r="E267" s="784"/>
    </row>
    <row r="268" spans="1:6" ht="15" hidden="1" customHeight="1" x14ac:dyDescent="0.25">
      <c r="A268" s="732" t="s">
        <v>658</v>
      </c>
      <c r="B268" s="736"/>
      <c r="C268" s="783"/>
      <c r="D268" s="783"/>
      <c r="E268" s="783"/>
    </row>
    <row r="269" spans="1:6" ht="22.5" hidden="1" customHeight="1" x14ac:dyDescent="0.25">
      <c r="A269" s="735" t="s">
        <v>652</v>
      </c>
      <c r="B269" s="731">
        <v>0</v>
      </c>
      <c r="C269" s="731">
        <v>0</v>
      </c>
      <c r="D269" s="731">
        <v>0</v>
      </c>
      <c r="E269" s="731">
        <v>0</v>
      </c>
    </row>
    <row r="270" spans="1:6" ht="15" hidden="1" customHeight="1" x14ac:dyDescent="0.25">
      <c r="A270" s="732" t="s">
        <v>643</v>
      </c>
      <c r="B270" s="736"/>
      <c r="C270" s="731"/>
      <c r="D270" s="731"/>
      <c r="E270" s="731"/>
    </row>
    <row r="271" spans="1:6" ht="15" hidden="1" customHeight="1" x14ac:dyDescent="0.25">
      <c r="A271" s="732" t="s">
        <v>658</v>
      </c>
      <c r="B271" s="736"/>
      <c r="C271" s="731"/>
      <c r="D271" s="731"/>
      <c r="E271" s="731"/>
    </row>
    <row r="272" spans="1:6" ht="15" hidden="1" customHeight="1" x14ac:dyDescent="0.25">
      <c r="A272" s="735" t="s">
        <v>651</v>
      </c>
      <c r="B272" s="736">
        <f>B273</f>
        <v>0</v>
      </c>
      <c r="C272" s="736">
        <f>C273</f>
        <v>0</v>
      </c>
      <c r="D272" s="736">
        <f>D273</f>
        <v>0</v>
      </c>
      <c r="E272" s="736">
        <f>E273</f>
        <v>0</v>
      </c>
    </row>
    <row r="273" spans="1:5" ht="15" hidden="1" customHeight="1" x14ac:dyDescent="0.25">
      <c r="A273" s="732" t="s">
        <v>643</v>
      </c>
      <c r="B273" s="786"/>
      <c r="C273" s="736">
        <v>0</v>
      </c>
      <c r="D273" s="736">
        <v>0</v>
      </c>
      <c r="E273" s="736">
        <v>0</v>
      </c>
    </row>
    <row r="274" spans="1:5" ht="15" hidden="1" customHeight="1" x14ac:dyDescent="0.25">
      <c r="A274" s="732" t="s">
        <v>658</v>
      </c>
      <c r="B274" s="736"/>
      <c r="C274" s="731"/>
      <c r="D274" s="731"/>
      <c r="E274" s="731"/>
    </row>
    <row r="275" spans="1:5" ht="15" hidden="1" customHeight="1" x14ac:dyDescent="0.25">
      <c r="A275" s="735" t="s">
        <v>650</v>
      </c>
      <c r="B275" s="736"/>
      <c r="C275" s="731"/>
      <c r="D275" s="731"/>
      <c r="E275" s="731"/>
    </row>
    <row r="276" spans="1:5" ht="15" hidden="1" customHeight="1" x14ac:dyDescent="0.25">
      <c r="A276" s="732" t="s">
        <v>643</v>
      </c>
      <c r="B276" s="736"/>
      <c r="C276" s="731"/>
      <c r="D276" s="731"/>
      <c r="E276" s="731"/>
    </row>
    <row r="277" spans="1:5" ht="15" hidden="1" customHeight="1" x14ac:dyDescent="0.25">
      <c r="A277" s="732" t="s">
        <v>658</v>
      </c>
      <c r="B277" s="736"/>
      <c r="C277" s="731"/>
      <c r="D277" s="731"/>
      <c r="E277" s="731"/>
    </row>
    <row r="278" spans="1:5" ht="15" hidden="1" customHeight="1" x14ac:dyDescent="0.25">
      <c r="A278" s="735" t="s">
        <v>649</v>
      </c>
      <c r="B278" s="736"/>
      <c r="C278" s="731"/>
      <c r="D278" s="731"/>
      <c r="E278" s="731"/>
    </row>
    <row r="279" spans="1:5" ht="15" hidden="1" customHeight="1" x14ac:dyDescent="0.25">
      <c r="A279" s="732" t="s">
        <v>643</v>
      </c>
      <c r="B279" s="736"/>
      <c r="C279" s="731"/>
      <c r="D279" s="731"/>
      <c r="E279" s="731"/>
    </row>
    <row r="280" spans="1:5" ht="15" hidden="1" customHeight="1" x14ac:dyDescent="0.25">
      <c r="A280" s="732" t="s">
        <v>658</v>
      </c>
      <c r="B280" s="736"/>
      <c r="C280" s="731"/>
      <c r="D280" s="731"/>
      <c r="E280" s="731"/>
    </row>
    <row r="281" spans="1:5" ht="15" hidden="1" customHeight="1" x14ac:dyDescent="0.25">
      <c r="A281" s="735" t="s">
        <v>648</v>
      </c>
      <c r="B281" s="736">
        <v>0</v>
      </c>
      <c r="C281" s="731">
        <v>0</v>
      </c>
      <c r="D281" s="731">
        <v>0</v>
      </c>
      <c r="E281" s="731">
        <v>0</v>
      </c>
    </row>
    <row r="282" spans="1:5" ht="21" hidden="1" customHeight="1" x14ac:dyDescent="0.25">
      <c r="A282" s="732" t="s">
        <v>643</v>
      </c>
      <c r="B282" s="736"/>
      <c r="C282" s="731"/>
      <c r="D282" s="731"/>
      <c r="E282" s="731"/>
    </row>
    <row r="283" spans="1:5" ht="15.75" hidden="1" customHeight="1" x14ac:dyDescent="0.25">
      <c r="A283" s="732" t="s">
        <v>658</v>
      </c>
      <c r="B283" s="736"/>
      <c r="C283" s="731"/>
      <c r="D283" s="731"/>
      <c r="E283" s="731"/>
    </row>
    <row r="284" spans="1:5" ht="18" hidden="1" customHeight="1" x14ac:dyDescent="0.25">
      <c r="A284" s="735" t="s">
        <v>647</v>
      </c>
      <c r="B284" s="736">
        <v>0</v>
      </c>
      <c r="C284" s="731">
        <v>0</v>
      </c>
      <c r="D284" s="731">
        <v>0</v>
      </c>
      <c r="E284" s="731">
        <v>0</v>
      </c>
    </row>
    <row r="285" spans="1:5" ht="16.5" hidden="1" customHeight="1" x14ac:dyDescent="0.25">
      <c r="A285" s="732" t="s">
        <v>643</v>
      </c>
      <c r="B285" s="736"/>
      <c r="C285" s="780"/>
      <c r="D285" s="780"/>
      <c r="E285" s="780"/>
    </row>
    <row r="286" spans="1:5" ht="16.5" hidden="1" customHeight="1" x14ac:dyDescent="0.25">
      <c r="A286" s="732" t="s">
        <v>658</v>
      </c>
      <c r="B286" s="736"/>
      <c r="C286" s="781"/>
      <c r="D286" s="780"/>
      <c r="E286" s="780"/>
    </row>
    <row r="287" spans="1:5" ht="15" hidden="1" customHeight="1" x14ac:dyDescent="0.25">
      <c r="A287" s="746" t="s">
        <v>1233</v>
      </c>
      <c r="B287" s="736">
        <f>B284+B281+B278+B275+B272+B269+B266</f>
        <v>0</v>
      </c>
      <c r="C287" s="736">
        <f>C284+C281+C278+C275+C272+C269+C266</f>
        <v>0</v>
      </c>
      <c r="D287" s="736">
        <f>D284+D281+D278+D275+D272+D269+D266</f>
        <v>0</v>
      </c>
      <c r="E287" s="736">
        <f>E284+E281+E278+E275+E272+E269+E266</f>
        <v>0</v>
      </c>
    </row>
    <row r="288" spans="1:5" ht="15" hidden="1" customHeight="1" x14ac:dyDescent="0.25">
      <c r="A288" s="730" t="s">
        <v>639</v>
      </c>
      <c r="B288" s="729">
        <f>IF(B287-B258=0,0,"Error")</f>
        <v>0</v>
      </c>
      <c r="C288" s="729">
        <f>IF(C287-C258=0,0,"Error")</f>
        <v>0</v>
      </c>
      <c r="D288" s="729">
        <f>IF(D287-D258=0,0,"Error")</f>
        <v>0</v>
      </c>
      <c r="E288" s="729">
        <f>IF(E287-E258=0,0,"Error")</f>
        <v>0</v>
      </c>
    </row>
    <row r="289" spans="1:5" ht="15" hidden="1" customHeight="1" x14ac:dyDescent="0.25">
      <c r="A289" s="758" t="s">
        <v>1743</v>
      </c>
      <c r="B289" s="2104" t="s">
        <v>1816</v>
      </c>
      <c r="C289" s="2105"/>
      <c r="D289" s="2105"/>
      <c r="E289" s="2106"/>
    </row>
    <row r="290" spans="1:5" ht="26.25" hidden="1" customHeight="1" x14ac:dyDescent="0.25">
      <c r="A290" s="751" t="s">
        <v>666</v>
      </c>
      <c r="B290" s="2107" t="s">
        <v>1815</v>
      </c>
      <c r="C290" s="2108"/>
      <c r="D290" s="2108"/>
      <c r="E290" s="2109"/>
    </row>
    <row r="291" spans="1:5" ht="15" hidden="1" customHeight="1" x14ac:dyDescent="0.25">
      <c r="A291" s="751" t="s">
        <v>50</v>
      </c>
      <c r="B291" s="2082" t="s">
        <v>1814</v>
      </c>
      <c r="C291" s="2083"/>
      <c r="D291" s="2083"/>
      <c r="E291" s="2084"/>
    </row>
    <row r="292" spans="1:5" ht="15" hidden="1" customHeight="1" x14ac:dyDescent="0.25">
      <c r="A292" s="2065"/>
      <c r="B292" s="749">
        <v>2023</v>
      </c>
      <c r="C292" s="749">
        <v>2024</v>
      </c>
      <c r="D292" s="749">
        <v>2025</v>
      </c>
      <c r="E292" s="749">
        <v>2026</v>
      </c>
    </row>
    <row r="293" spans="1:5" ht="15" hidden="1" customHeight="1" x14ac:dyDescent="0.25">
      <c r="A293" s="2066"/>
      <c r="B293" s="747" t="s">
        <v>17</v>
      </c>
      <c r="C293" s="747" t="s">
        <v>18</v>
      </c>
      <c r="D293" s="747" t="s">
        <v>18</v>
      </c>
      <c r="E293" s="747" t="s">
        <v>18</v>
      </c>
    </row>
    <row r="294" spans="1:5" ht="15" hidden="1" customHeight="1" x14ac:dyDescent="0.25">
      <c r="A294" s="751" t="s">
        <v>52</v>
      </c>
      <c r="B294" s="762">
        <v>8</v>
      </c>
      <c r="C294" s="762">
        <v>0</v>
      </c>
      <c r="D294" s="762">
        <v>0</v>
      </c>
      <c r="E294" s="762">
        <v>0</v>
      </c>
    </row>
    <row r="295" spans="1:5" ht="15" hidden="1" customHeight="1" x14ac:dyDescent="0.25">
      <c r="A295" s="751" t="s">
        <v>664</v>
      </c>
      <c r="B295" s="275">
        <f>B324</f>
        <v>0</v>
      </c>
      <c r="C295" s="275">
        <f>C324</f>
        <v>0</v>
      </c>
      <c r="D295" s="275">
        <f>D324</f>
        <v>0</v>
      </c>
      <c r="E295" s="275">
        <f>E324</f>
        <v>0</v>
      </c>
    </row>
    <row r="296" spans="1:5" ht="15" hidden="1" customHeight="1" x14ac:dyDescent="0.25">
      <c r="A296" s="751" t="s">
        <v>663</v>
      </c>
      <c r="B296" s="275">
        <f>B295/B294</f>
        <v>0</v>
      </c>
      <c r="C296" s="275" t="e">
        <f>C295/C294</f>
        <v>#DIV/0!</v>
      </c>
      <c r="D296" s="275" t="e">
        <f>D295/D294</f>
        <v>#DIV/0!</v>
      </c>
      <c r="E296" s="275" t="e">
        <f>E295/E294</f>
        <v>#DIV/0!</v>
      </c>
    </row>
    <row r="297" spans="1:5" ht="15" hidden="1" customHeight="1" x14ac:dyDescent="0.25">
      <c r="A297" s="751" t="s">
        <v>662</v>
      </c>
      <c r="B297" s="785"/>
      <c r="C297" s="750">
        <f t="shared" ref="C297:E299" si="7">C294/B294-1</f>
        <v>-1</v>
      </c>
      <c r="D297" s="750" t="e">
        <f t="shared" si="7"/>
        <v>#DIV/0!</v>
      </c>
      <c r="E297" s="750" t="e">
        <f t="shared" si="7"/>
        <v>#DIV/0!</v>
      </c>
    </row>
    <row r="298" spans="1:5" ht="15" hidden="1" customHeight="1" x14ac:dyDescent="0.25">
      <c r="A298" s="751" t="s">
        <v>661</v>
      </c>
      <c r="B298" s="748" t="s">
        <v>688</v>
      </c>
      <c r="C298" s="750" t="e">
        <f t="shared" si="7"/>
        <v>#DIV/0!</v>
      </c>
      <c r="D298" s="750" t="e">
        <f t="shared" si="7"/>
        <v>#DIV/0!</v>
      </c>
      <c r="E298" s="750" t="e">
        <f t="shared" si="7"/>
        <v>#DIV/0!</v>
      </c>
    </row>
    <row r="299" spans="1:5" ht="15" hidden="1" customHeight="1" x14ac:dyDescent="0.25">
      <c r="A299" s="751" t="s">
        <v>68</v>
      </c>
      <c r="B299" s="748" t="s">
        <v>688</v>
      </c>
      <c r="C299" s="750" t="e">
        <f t="shared" si="7"/>
        <v>#DIV/0!</v>
      </c>
      <c r="D299" s="750" t="e">
        <f t="shared" si="7"/>
        <v>#DIV/0!</v>
      </c>
      <c r="E299" s="750" t="e">
        <f t="shared" si="7"/>
        <v>#DIV/0!</v>
      </c>
    </row>
    <row r="300" spans="1:5" ht="15" hidden="1" customHeight="1" x14ac:dyDescent="0.25">
      <c r="A300" s="2076" t="s">
        <v>1813</v>
      </c>
      <c r="B300" s="2077"/>
      <c r="C300" s="2077"/>
      <c r="D300" s="2077"/>
      <c r="E300" s="2078"/>
    </row>
    <row r="301" spans="1:5" ht="15" hidden="1" customHeight="1" x14ac:dyDescent="0.25">
      <c r="A301" s="2065"/>
      <c r="B301" s="749">
        <v>2023</v>
      </c>
      <c r="C301" s="749">
        <v>2024</v>
      </c>
      <c r="D301" s="749">
        <v>2025</v>
      </c>
      <c r="E301" s="749">
        <v>2026</v>
      </c>
    </row>
    <row r="302" spans="1:5" ht="15" hidden="1" customHeight="1" x14ac:dyDescent="0.25">
      <c r="A302" s="2066"/>
      <c r="B302" s="747" t="s">
        <v>17</v>
      </c>
      <c r="C302" s="747" t="s">
        <v>18</v>
      </c>
      <c r="D302" s="747" t="s">
        <v>18</v>
      </c>
      <c r="E302" s="747" t="s">
        <v>18</v>
      </c>
    </row>
    <row r="303" spans="1:5" ht="15" hidden="1" customHeight="1" x14ac:dyDescent="0.25">
      <c r="A303" s="735" t="s">
        <v>653</v>
      </c>
      <c r="B303" s="731">
        <v>0</v>
      </c>
      <c r="C303" s="731">
        <v>0</v>
      </c>
      <c r="D303" s="731">
        <v>0</v>
      </c>
      <c r="E303" s="731">
        <v>0</v>
      </c>
    </row>
    <row r="304" spans="1:5" ht="15" hidden="1" customHeight="1" x14ac:dyDescent="0.25">
      <c r="A304" s="732" t="s">
        <v>643</v>
      </c>
      <c r="B304" s="736"/>
      <c r="C304" s="784"/>
      <c r="D304" s="784"/>
      <c r="E304" s="784"/>
    </row>
    <row r="305" spans="1:5" ht="15" hidden="1" customHeight="1" x14ac:dyDescent="0.25">
      <c r="A305" s="732" t="s">
        <v>658</v>
      </c>
      <c r="B305" s="736"/>
      <c r="C305" s="783"/>
      <c r="D305" s="783"/>
      <c r="E305" s="783"/>
    </row>
    <row r="306" spans="1:5" ht="25.5" hidden="1" customHeight="1" x14ac:dyDescent="0.25">
      <c r="A306" s="735" t="s">
        <v>652</v>
      </c>
      <c r="B306" s="731">
        <v>0</v>
      </c>
      <c r="C306" s="731">
        <v>0</v>
      </c>
      <c r="D306" s="731">
        <v>0</v>
      </c>
      <c r="E306" s="731">
        <v>0</v>
      </c>
    </row>
    <row r="307" spans="1:5" ht="15" hidden="1" customHeight="1" x14ac:dyDescent="0.25">
      <c r="A307" s="732" t="s">
        <v>643</v>
      </c>
      <c r="B307" s="736"/>
      <c r="C307" s="731"/>
      <c r="D307" s="731"/>
      <c r="E307" s="731"/>
    </row>
    <row r="308" spans="1:5" ht="15" hidden="1" customHeight="1" x14ac:dyDescent="0.25">
      <c r="A308" s="732" t="s">
        <v>658</v>
      </c>
      <c r="B308" s="736"/>
      <c r="C308" s="731"/>
      <c r="D308" s="731"/>
      <c r="E308" s="731"/>
    </row>
    <row r="309" spans="1:5" ht="15" hidden="1" customHeight="1" x14ac:dyDescent="0.25">
      <c r="A309" s="735" t="s">
        <v>651</v>
      </c>
      <c r="B309" s="275">
        <f>B310</f>
        <v>0</v>
      </c>
      <c r="C309" s="275">
        <f>C310</f>
        <v>0</v>
      </c>
      <c r="D309" s="275">
        <f>D310</f>
        <v>0</v>
      </c>
      <c r="E309" s="275">
        <f>E310</f>
        <v>0</v>
      </c>
    </row>
    <row r="310" spans="1:5" ht="15" hidden="1" customHeight="1" x14ac:dyDescent="0.25">
      <c r="A310" s="732" t="s">
        <v>643</v>
      </c>
      <c r="B310" s="275"/>
      <c r="C310" s="275">
        <v>0</v>
      </c>
      <c r="D310" s="275">
        <v>0</v>
      </c>
      <c r="E310" s="275">
        <v>0</v>
      </c>
    </row>
    <row r="311" spans="1:5" ht="15" hidden="1" customHeight="1" x14ac:dyDescent="0.25">
      <c r="A311" s="732" t="s">
        <v>658</v>
      </c>
      <c r="B311" s="736"/>
      <c r="C311" s="731"/>
      <c r="D311" s="731"/>
      <c r="E311" s="731"/>
    </row>
    <row r="312" spans="1:5" ht="15" hidden="1" customHeight="1" x14ac:dyDescent="0.25">
      <c r="A312" s="735" t="s">
        <v>650</v>
      </c>
      <c r="B312" s="736"/>
      <c r="C312" s="731"/>
      <c r="D312" s="731"/>
      <c r="E312" s="731"/>
    </row>
    <row r="313" spans="1:5" ht="15" hidden="1" customHeight="1" x14ac:dyDescent="0.25">
      <c r="A313" s="732" t="s">
        <v>643</v>
      </c>
      <c r="B313" s="736"/>
      <c r="C313" s="731"/>
      <c r="D313" s="731"/>
      <c r="E313" s="731"/>
    </row>
    <row r="314" spans="1:5" ht="15" hidden="1" customHeight="1" x14ac:dyDescent="0.25">
      <c r="A314" s="732" t="s">
        <v>658</v>
      </c>
      <c r="B314" s="736"/>
      <c r="C314" s="731"/>
      <c r="D314" s="731"/>
      <c r="E314" s="731"/>
    </row>
    <row r="315" spans="1:5" ht="15" hidden="1" customHeight="1" x14ac:dyDescent="0.25">
      <c r="A315" s="735" t="s">
        <v>649</v>
      </c>
      <c r="B315" s="736"/>
      <c r="C315" s="731"/>
      <c r="D315" s="731"/>
      <c r="E315" s="731"/>
    </row>
    <row r="316" spans="1:5" ht="15" hidden="1" customHeight="1" x14ac:dyDescent="0.25">
      <c r="A316" s="732" t="s">
        <v>643</v>
      </c>
      <c r="B316" s="736"/>
      <c r="C316" s="731"/>
      <c r="D316" s="731"/>
      <c r="E316" s="731"/>
    </row>
    <row r="317" spans="1:5" ht="15" hidden="1" customHeight="1" x14ac:dyDescent="0.25">
      <c r="A317" s="732" t="s">
        <v>658</v>
      </c>
      <c r="B317" s="736"/>
      <c r="C317" s="731"/>
      <c r="D317" s="731"/>
      <c r="E317" s="731"/>
    </row>
    <row r="318" spans="1:5" ht="15" hidden="1" customHeight="1" x14ac:dyDescent="0.25">
      <c r="A318" s="735" t="s">
        <v>648</v>
      </c>
      <c r="B318" s="736">
        <v>0</v>
      </c>
      <c r="C318" s="731">
        <v>0</v>
      </c>
      <c r="D318" s="731">
        <v>0</v>
      </c>
      <c r="E318" s="731">
        <v>0</v>
      </c>
    </row>
    <row r="319" spans="1:5" ht="15" hidden="1" customHeight="1" x14ac:dyDescent="0.25">
      <c r="A319" s="732" t="s">
        <v>643</v>
      </c>
      <c r="B319" s="736"/>
      <c r="C319" s="731"/>
      <c r="D319" s="731"/>
      <c r="E319" s="731"/>
    </row>
    <row r="320" spans="1:5" ht="15" hidden="1" customHeight="1" x14ac:dyDescent="0.25">
      <c r="A320" s="732" t="s">
        <v>658</v>
      </c>
      <c r="B320" s="736"/>
      <c r="C320" s="731"/>
      <c r="D320" s="731"/>
      <c r="E320" s="731"/>
    </row>
    <row r="321" spans="1:6" ht="27" hidden="1" customHeight="1" x14ac:dyDescent="0.25">
      <c r="A321" s="735" t="s">
        <v>647</v>
      </c>
      <c r="B321" s="736">
        <v>0</v>
      </c>
      <c r="C321" s="731">
        <v>0</v>
      </c>
      <c r="D321" s="731">
        <v>0</v>
      </c>
      <c r="E321" s="731">
        <v>0</v>
      </c>
    </row>
    <row r="322" spans="1:6" ht="15" hidden="1" customHeight="1" x14ac:dyDescent="0.25">
      <c r="A322" s="732" t="s">
        <v>643</v>
      </c>
      <c r="B322" s="736"/>
      <c r="C322" s="780"/>
      <c r="D322" s="780"/>
      <c r="E322" s="780"/>
    </row>
    <row r="323" spans="1:6" ht="15" hidden="1" customHeight="1" x14ac:dyDescent="0.25">
      <c r="A323" s="732" t="s">
        <v>658</v>
      </c>
      <c r="B323" s="736"/>
      <c r="C323" s="781"/>
      <c r="D323" s="780"/>
      <c r="E323" s="780"/>
    </row>
    <row r="324" spans="1:6" ht="15" hidden="1" customHeight="1" x14ac:dyDescent="0.25">
      <c r="A324" s="746" t="s">
        <v>1229</v>
      </c>
      <c r="B324" s="736">
        <f>B321+B318+B315+B312+B309+B306+B303</f>
        <v>0</v>
      </c>
      <c r="C324" s="736">
        <f>C321+C318+C315+C312+C309+C306+C303</f>
        <v>0</v>
      </c>
      <c r="D324" s="736">
        <f>D321+D318+D315+D312+D309+D306+D303</f>
        <v>0</v>
      </c>
      <c r="E324" s="736">
        <f>E321+E318+E315+E312+E309+E306+E303</f>
        <v>0</v>
      </c>
    </row>
    <row r="325" spans="1:6" ht="15" hidden="1" customHeight="1" x14ac:dyDescent="0.25">
      <c r="A325" s="730" t="s">
        <v>639</v>
      </c>
      <c r="B325" s="729">
        <f>IF(B324-B295=0,0,"Error")</f>
        <v>0</v>
      </c>
      <c r="C325" s="729">
        <f>IF(C324-C295=0,0,"Error")</f>
        <v>0</v>
      </c>
      <c r="D325" s="729">
        <f>IF(D324-D295=0,0,"Error")</f>
        <v>0</v>
      </c>
      <c r="E325" s="729">
        <f>IF(E324-E295=0,0,"Error")</f>
        <v>0</v>
      </c>
    </row>
    <row r="326" spans="1:6" ht="15" hidden="1" customHeight="1" x14ac:dyDescent="0.25">
      <c r="A326" s="758" t="s">
        <v>1739</v>
      </c>
      <c r="B326" s="2104" t="s">
        <v>1812</v>
      </c>
      <c r="C326" s="2105"/>
      <c r="D326" s="2105"/>
      <c r="E326" s="2106"/>
    </row>
    <row r="327" spans="1:6" ht="15" hidden="1" customHeight="1" x14ac:dyDescent="0.25">
      <c r="A327" s="751" t="s">
        <v>666</v>
      </c>
      <c r="B327" s="2107" t="s">
        <v>1811</v>
      </c>
      <c r="C327" s="2108"/>
      <c r="D327" s="2108"/>
      <c r="E327" s="2109"/>
    </row>
    <row r="328" spans="1:6" ht="15" hidden="1" customHeight="1" x14ac:dyDescent="0.25">
      <c r="A328" s="751" t="s">
        <v>50</v>
      </c>
      <c r="B328" s="2082" t="s">
        <v>1810</v>
      </c>
      <c r="C328" s="2083"/>
      <c r="D328" s="2083"/>
      <c r="E328" s="2084"/>
    </row>
    <row r="329" spans="1:6" ht="15" hidden="1" customHeight="1" x14ac:dyDescent="0.25">
      <c r="A329" s="2065"/>
      <c r="B329" s="749">
        <v>2023</v>
      </c>
      <c r="C329" s="749">
        <v>2024</v>
      </c>
      <c r="D329" s="749">
        <v>2025</v>
      </c>
      <c r="E329" s="749">
        <v>2026</v>
      </c>
    </row>
    <row r="330" spans="1:6" ht="15" hidden="1" customHeight="1" x14ac:dyDescent="0.25">
      <c r="A330" s="2066"/>
      <c r="B330" s="747" t="s">
        <v>17</v>
      </c>
      <c r="C330" s="747" t="s">
        <v>18</v>
      </c>
      <c r="D330" s="747" t="s">
        <v>18</v>
      </c>
      <c r="E330" s="747" t="s">
        <v>18</v>
      </c>
    </row>
    <row r="331" spans="1:6" ht="15" hidden="1" customHeight="1" x14ac:dyDescent="0.25">
      <c r="A331" s="751" t="s">
        <v>52</v>
      </c>
      <c r="B331" s="762">
        <v>24</v>
      </c>
      <c r="C331" s="762">
        <v>0</v>
      </c>
      <c r="D331" s="762">
        <v>0</v>
      </c>
      <c r="E331" s="762">
        <v>0</v>
      </c>
    </row>
    <row r="332" spans="1:6" ht="15" hidden="1" customHeight="1" x14ac:dyDescent="0.25">
      <c r="A332" s="751" t="s">
        <v>664</v>
      </c>
      <c r="B332" s="275">
        <f>B361</f>
        <v>0</v>
      </c>
      <c r="C332" s="275">
        <f>C361</f>
        <v>0</v>
      </c>
      <c r="D332" s="275">
        <f>D361</f>
        <v>0</v>
      </c>
      <c r="E332" s="275">
        <f>E361</f>
        <v>0</v>
      </c>
      <c r="F332" s="275">
        <f>F361</f>
        <v>0</v>
      </c>
    </row>
    <row r="333" spans="1:6" ht="15" hidden="1" customHeight="1" x14ac:dyDescent="0.25">
      <c r="A333" s="751" t="s">
        <v>663</v>
      </c>
      <c r="B333" s="275">
        <f>B332/B331</f>
        <v>0</v>
      </c>
      <c r="C333" s="275" t="e">
        <f>C332/C331</f>
        <v>#DIV/0!</v>
      </c>
      <c r="D333" s="275" t="e">
        <f>D332/D331</f>
        <v>#DIV/0!</v>
      </c>
      <c r="E333" s="275" t="e">
        <f>E332/E331</f>
        <v>#DIV/0!</v>
      </c>
    </row>
    <row r="334" spans="1:6" ht="15" hidden="1" customHeight="1" x14ac:dyDescent="0.25">
      <c r="A334" s="751" t="s">
        <v>662</v>
      </c>
      <c r="B334" s="748" t="s">
        <v>688</v>
      </c>
      <c r="C334" s="750">
        <f t="shared" ref="C334:E336" si="8">C331/B331-1</f>
        <v>-1</v>
      </c>
      <c r="D334" s="750" t="e">
        <f t="shared" si="8"/>
        <v>#DIV/0!</v>
      </c>
      <c r="E334" s="750" t="e">
        <f t="shared" si="8"/>
        <v>#DIV/0!</v>
      </c>
    </row>
    <row r="335" spans="1:6" ht="15" hidden="1" customHeight="1" x14ac:dyDescent="0.25">
      <c r="A335" s="751" t="s">
        <v>661</v>
      </c>
      <c r="B335" s="748" t="s">
        <v>688</v>
      </c>
      <c r="C335" s="750" t="e">
        <f t="shared" si="8"/>
        <v>#DIV/0!</v>
      </c>
      <c r="D335" s="750" t="e">
        <f t="shared" si="8"/>
        <v>#DIV/0!</v>
      </c>
      <c r="E335" s="750" t="e">
        <f t="shared" si="8"/>
        <v>#DIV/0!</v>
      </c>
    </row>
    <row r="336" spans="1:6" ht="15" hidden="1" customHeight="1" x14ac:dyDescent="0.25">
      <c r="A336" s="751" t="s">
        <v>68</v>
      </c>
      <c r="B336" s="748" t="s">
        <v>688</v>
      </c>
      <c r="C336" s="750" t="e">
        <f t="shared" si="8"/>
        <v>#DIV/0!</v>
      </c>
      <c r="D336" s="750" t="e">
        <f t="shared" si="8"/>
        <v>#DIV/0!</v>
      </c>
      <c r="E336" s="750" t="e">
        <f t="shared" si="8"/>
        <v>#DIV/0!</v>
      </c>
    </row>
    <row r="337" spans="1:5" ht="15" hidden="1" customHeight="1" x14ac:dyDescent="0.25">
      <c r="A337" s="2076" t="s">
        <v>1809</v>
      </c>
      <c r="B337" s="2077"/>
      <c r="C337" s="2077"/>
      <c r="D337" s="2077"/>
      <c r="E337" s="2078"/>
    </row>
    <row r="338" spans="1:5" ht="15" hidden="1" customHeight="1" x14ac:dyDescent="0.25">
      <c r="A338" s="2065"/>
      <c r="B338" s="749">
        <v>2023</v>
      </c>
      <c r="C338" s="749">
        <v>2024</v>
      </c>
      <c r="D338" s="749">
        <v>2025</v>
      </c>
      <c r="E338" s="749">
        <v>2026</v>
      </c>
    </row>
    <row r="339" spans="1:5" ht="15" hidden="1" customHeight="1" x14ac:dyDescent="0.25">
      <c r="A339" s="2066"/>
      <c r="B339" s="747" t="s">
        <v>17</v>
      </c>
      <c r="C339" s="747" t="s">
        <v>18</v>
      </c>
      <c r="D339" s="747" t="s">
        <v>18</v>
      </c>
      <c r="E339" s="747" t="s">
        <v>18</v>
      </c>
    </row>
    <row r="340" spans="1:5" ht="15" hidden="1" customHeight="1" x14ac:dyDescent="0.25">
      <c r="A340" s="735" t="s">
        <v>653</v>
      </c>
      <c r="B340" s="731">
        <v>0</v>
      </c>
      <c r="C340" s="731">
        <v>0</v>
      </c>
      <c r="D340" s="731">
        <v>0</v>
      </c>
      <c r="E340" s="731">
        <v>0</v>
      </c>
    </row>
    <row r="341" spans="1:5" ht="15" hidden="1" customHeight="1" x14ac:dyDescent="0.25">
      <c r="A341" s="732" t="s">
        <v>643</v>
      </c>
      <c r="B341" s="736"/>
      <c r="C341" s="784"/>
      <c r="D341" s="784"/>
      <c r="E341" s="784"/>
    </row>
    <row r="342" spans="1:5" ht="15" hidden="1" customHeight="1" x14ac:dyDescent="0.25">
      <c r="A342" s="732" t="s">
        <v>658</v>
      </c>
      <c r="B342" s="736"/>
      <c r="C342" s="783"/>
      <c r="D342" s="783"/>
      <c r="E342" s="783"/>
    </row>
    <row r="343" spans="1:5" ht="24" hidden="1" customHeight="1" x14ac:dyDescent="0.25">
      <c r="A343" s="735" t="s">
        <v>652</v>
      </c>
      <c r="B343" s="731">
        <v>0</v>
      </c>
      <c r="C343" s="731">
        <v>0</v>
      </c>
      <c r="D343" s="731">
        <v>0</v>
      </c>
      <c r="E343" s="731">
        <v>0</v>
      </c>
    </row>
    <row r="344" spans="1:5" ht="15" hidden="1" customHeight="1" x14ac:dyDescent="0.25">
      <c r="A344" s="732" t="s">
        <v>643</v>
      </c>
      <c r="B344" s="736"/>
      <c r="C344" s="731"/>
      <c r="D344" s="731"/>
      <c r="E344" s="731"/>
    </row>
    <row r="345" spans="1:5" ht="15" hidden="1" customHeight="1" x14ac:dyDescent="0.25">
      <c r="A345" s="732" t="s">
        <v>658</v>
      </c>
      <c r="B345" s="736"/>
      <c r="C345" s="731"/>
      <c r="D345" s="731"/>
      <c r="E345" s="731"/>
    </row>
    <row r="346" spans="1:5" ht="15" hidden="1" customHeight="1" x14ac:dyDescent="0.25">
      <c r="A346" s="735" t="s">
        <v>651</v>
      </c>
      <c r="B346" s="736">
        <f>SUM(B347)</f>
        <v>0</v>
      </c>
      <c r="C346" s="736">
        <f>SUM(C347)</f>
        <v>0</v>
      </c>
      <c r="D346" s="736">
        <f>SUM(D347)</f>
        <v>0</v>
      </c>
      <c r="E346" s="736">
        <f>SUM(E347)</f>
        <v>0</v>
      </c>
    </row>
    <row r="347" spans="1:5" ht="15" hidden="1" customHeight="1" x14ac:dyDescent="0.25">
      <c r="A347" s="732" t="s">
        <v>643</v>
      </c>
      <c r="B347" s="782"/>
      <c r="C347" s="782">
        <v>0</v>
      </c>
      <c r="D347" s="782">
        <v>0</v>
      </c>
      <c r="E347" s="782">
        <v>0</v>
      </c>
    </row>
    <row r="348" spans="1:5" ht="15" hidden="1" customHeight="1" x14ac:dyDescent="0.25">
      <c r="A348" s="732" t="s">
        <v>658</v>
      </c>
      <c r="B348" s="736"/>
      <c r="C348" s="731"/>
      <c r="D348" s="731"/>
      <c r="E348" s="731"/>
    </row>
    <row r="349" spans="1:5" ht="15" hidden="1" customHeight="1" x14ac:dyDescent="0.25">
      <c r="A349" s="735" t="s">
        <v>650</v>
      </c>
      <c r="B349" s="736"/>
      <c r="C349" s="731"/>
      <c r="D349" s="731"/>
      <c r="E349" s="731"/>
    </row>
    <row r="350" spans="1:5" ht="15" hidden="1" customHeight="1" x14ac:dyDescent="0.25">
      <c r="A350" s="732" t="s">
        <v>643</v>
      </c>
      <c r="B350" s="736"/>
      <c r="C350" s="731"/>
      <c r="D350" s="731"/>
      <c r="E350" s="731"/>
    </row>
    <row r="351" spans="1:5" ht="15" hidden="1" customHeight="1" x14ac:dyDescent="0.25">
      <c r="A351" s="732" t="s">
        <v>658</v>
      </c>
      <c r="B351" s="736"/>
      <c r="C351" s="731"/>
      <c r="D351" s="731"/>
      <c r="E351" s="731"/>
    </row>
    <row r="352" spans="1:5" ht="15" hidden="1" customHeight="1" x14ac:dyDescent="0.25">
      <c r="A352" s="735" t="s">
        <v>649</v>
      </c>
      <c r="B352" s="736"/>
      <c r="C352" s="731"/>
      <c r="D352" s="731"/>
      <c r="E352" s="731"/>
    </row>
    <row r="353" spans="1:5" ht="15" hidden="1" customHeight="1" x14ac:dyDescent="0.25">
      <c r="A353" s="732" t="s">
        <v>643</v>
      </c>
      <c r="B353" s="736"/>
      <c r="C353" s="731"/>
      <c r="D353" s="731"/>
      <c r="E353" s="731"/>
    </row>
    <row r="354" spans="1:5" ht="15" hidden="1" customHeight="1" x14ac:dyDescent="0.25">
      <c r="A354" s="732" t="s">
        <v>658</v>
      </c>
      <c r="B354" s="736"/>
      <c r="C354" s="731"/>
      <c r="D354" s="731"/>
      <c r="E354" s="731"/>
    </row>
    <row r="355" spans="1:5" ht="15" hidden="1" customHeight="1" x14ac:dyDescent="0.25">
      <c r="A355" s="735" t="s">
        <v>648</v>
      </c>
      <c r="B355" s="736">
        <v>0</v>
      </c>
      <c r="C355" s="731">
        <v>0</v>
      </c>
      <c r="D355" s="731">
        <v>0</v>
      </c>
      <c r="E355" s="731">
        <v>0</v>
      </c>
    </row>
    <row r="356" spans="1:5" ht="15" hidden="1" customHeight="1" x14ac:dyDescent="0.25">
      <c r="A356" s="732" t="s">
        <v>643</v>
      </c>
      <c r="B356" s="736">
        <v>0</v>
      </c>
      <c r="C356" s="731">
        <v>0</v>
      </c>
      <c r="D356" s="731">
        <v>0</v>
      </c>
      <c r="E356" s="731">
        <v>0</v>
      </c>
    </row>
    <row r="357" spans="1:5" ht="15" hidden="1" customHeight="1" x14ac:dyDescent="0.25">
      <c r="A357" s="732" t="s">
        <v>658</v>
      </c>
      <c r="B357" s="736"/>
      <c r="C357" s="731"/>
      <c r="D357" s="731"/>
      <c r="E357" s="731"/>
    </row>
    <row r="358" spans="1:5" ht="22.5" hidden="1" customHeight="1" x14ac:dyDescent="0.25">
      <c r="A358" s="735" t="s">
        <v>647</v>
      </c>
      <c r="B358" s="736">
        <v>0</v>
      </c>
      <c r="C358" s="731">
        <v>0</v>
      </c>
      <c r="D358" s="731">
        <v>0</v>
      </c>
      <c r="E358" s="731">
        <v>0</v>
      </c>
    </row>
    <row r="359" spans="1:5" ht="15" hidden="1" customHeight="1" x14ac:dyDescent="0.25">
      <c r="A359" s="732" t="s">
        <v>643</v>
      </c>
      <c r="B359" s="736"/>
      <c r="C359" s="780"/>
      <c r="D359" s="780"/>
      <c r="E359" s="780"/>
    </row>
    <row r="360" spans="1:5" ht="20.25" hidden="1" customHeight="1" x14ac:dyDescent="0.25">
      <c r="A360" s="732" t="s">
        <v>658</v>
      </c>
      <c r="B360" s="736"/>
      <c r="C360" s="781"/>
      <c r="D360" s="780"/>
      <c r="E360" s="780"/>
    </row>
    <row r="361" spans="1:5" ht="21" hidden="1" customHeight="1" x14ac:dyDescent="0.25">
      <c r="A361" s="746" t="s">
        <v>1225</v>
      </c>
      <c r="B361" s="736">
        <f>B358+B355+B352+B349+B346+B343+B340</f>
        <v>0</v>
      </c>
      <c r="C361" s="736">
        <f>C358+C355+C352+C349+C346+C343+C340</f>
        <v>0</v>
      </c>
      <c r="D361" s="736">
        <f>D358+D355+D352+D349+D346+D343+D340</f>
        <v>0</v>
      </c>
      <c r="E361" s="736">
        <f>E358+E355+E352+E349+E346+E343+E340</f>
        <v>0</v>
      </c>
    </row>
    <row r="362" spans="1:5" ht="17.25" customHeight="1" thickBot="1" x14ac:dyDescent="0.3">
      <c r="A362" s="730" t="s">
        <v>639</v>
      </c>
      <c r="B362" s="729">
        <f>+B235</f>
        <v>2038</v>
      </c>
      <c r="C362" s="729">
        <f>+C235</f>
        <v>2038</v>
      </c>
      <c r="D362" s="729">
        <f>+D235</f>
        <v>2038</v>
      </c>
      <c r="E362" s="729">
        <f>+E235</f>
        <v>2038</v>
      </c>
    </row>
    <row r="363" spans="1:5" ht="15" customHeight="1" thickBot="1" x14ac:dyDescent="0.3">
      <c r="A363" s="2085" t="s">
        <v>698</v>
      </c>
      <c r="B363" s="2086"/>
      <c r="C363" s="2086"/>
      <c r="D363" s="2086"/>
      <c r="E363" s="2087"/>
    </row>
    <row r="364" spans="1:5" ht="15" customHeight="1" thickBot="1" x14ac:dyDescent="0.3">
      <c r="A364" s="2085" t="s">
        <v>697</v>
      </c>
      <c r="B364" s="2086"/>
      <c r="C364" s="2086"/>
      <c r="D364" s="2086"/>
      <c r="E364" s="2087"/>
    </row>
    <row r="365" spans="1:5" ht="27" customHeight="1" thickBot="1" x14ac:dyDescent="0.3">
      <c r="A365" s="779" t="s">
        <v>1808</v>
      </c>
      <c r="B365" s="2088" t="s">
        <v>1807</v>
      </c>
      <c r="C365" s="2089"/>
      <c r="D365" s="2090"/>
      <c r="E365" s="2091"/>
    </row>
    <row r="366" spans="1:5" ht="36.75" customHeight="1" thickBot="1" x14ac:dyDescent="0.3">
      <c r="A366" s="778" t="s">
        <v>684</v>
      </c>
      <c r="B366" s="778" t="s">
        <v>1806</v>
      </c>
      <c r="C366" s="777" t="s">
        <v>668</v>
      </c>
      <c r="D366" s="2090" t="s">
        <v>1805</v>
      </c>
      <c r="E366" s="2091"/>
    </row>
    <row r="367" spans="1:5" ht="15" customHeight="1" thickBot="1" x14ac:dyDescent="0.3">
      <c r="A367" s="776"/>
      <c r="B367" s="2088"/>
      <c r="C367" s="2092"/>
      <c r="D367" s="2090"/>
      <c r="E367" s="2091"/>
    </row>
    <row r="368" spans="1:5" ht="28.5" customHeight="1" thickBot="1" x14ac:dyDescent="0.3">
      <c r="A368" s="775" t="s">
        <v>666</v>
      </c>
      <c r="B368" s="2110" t="s">
        <v>1804</v>
      </c>
      <c r="C368" s="2111"/>
      <c r="D368" s="2111"/>
      <c r="E368" s="2112"/>
    </row>
    <row r="369" spans="1:5" ht="15" customHeight="1" thickBot="1" x14ac:dyDescent="0.3">
      <c r="A369" s="775" t="s">
        <v>50</v>
      </c>
      <c r="B369" s="2093"/>
      <c r="C369" s="2094"/>
      <c r="D369" s="2094"/>
      <c r="E369" s="2095"/>
    </row>
    <row r="370" spans="1:5" ht="15" customHeight="1" x14ac:dyDescent="0.25">
      <c r="A370" s="2096"/>
      <c r="B370" s="749">
        <v>2026</v>
      </c>
      <c r="C370" s="749">
        <v>2027</v>
      </c>
      <c r="D370" s="749">
        <v>2028</v>
      </c>
      <c r="E370" s="749">
        <v>2029</v>
      </c>
    </row>
    <row r="371" spans="1:5" ht="15" customHeight="1" thickBot="1" x14ac:dyDescent="0.3">
      <c r="A371" s="2097"/>
      <c r="B371" s="772" t="s">
        <v>17</v>
      </c>
      <c r="C371" s="772" t="s">
        <v>18</v>
      </c>
      <c r="D371" s="772" t="s">
        <v>18</v>
      </c>
      <c r="E371" s="772" t="s">
        <v>18</v>
      </c>
    </row>
    <row r="372" spans="1:5" ht="15" customHeight="1" thickBot="1" x14ac:dyDescent="0.3">
      <c r="A372" s="751" t="s">
        <v>52</v>
      </c>
      <c r="B372" s="275">
        <v>25</v>
      </c>
      <c r="C372" s="275">
        <v>11</v>
      </c>
      <c r="D372" s="275">
        <v>11</v>
      </c>
      <c r="E372" s="275">
        <v>11</v>
      </c>
    </row>
    <row r="373" spans="1:5" ht="15" customHeight="1" thickBot="1" x14ac:dyDescent="0.3">
      <c r="A373" s="775" t="s">
        <v>664</v>
      </c>
      <c r="B373" s="275">
        <f>B390</f>
        <v>19000</v>
      </c>
      <c r="C373" s="275">
        <f>C390</f>
        <v>8800</v>
      </c>
      <c r="D373" s="275">
        <f>D390</f>
        <v>8800</v>
      </c>
      <c r="E373" s="275">
        <f>E390</f>
        <v>8800</v>
      </c>
    </row>
    <row r="374" spans="1:5" ht="15" customHeight="1" thickBot="1" x14ac:dyDescent="0.3">
      <c r="A374" s="775" t="s">
        <v>663</v>
      </c>
      <c r="B374" s="762">
        <f>B373/B372</f>
        <v>760</v>
      </c>
      <c r="C374" s="762">
        <f>C373/C372</f>
        <v>800</v>
      </c>
      <c r="D374" s="762">
        <f>D373/D372</f>
        <v>800</v>
      </c>
      <c r="E374" s="762">
        <f>E373/E372</f>
        <v>800</v>
      </c>
    </row>
    <row r="375" spans="1:5" ht="15" customHeight="1" thickBot="1" x14ac:dyDescent="0.3">
      <c r="A375" s="775" t="s">
        <v>662</v>
      </c>
      <c r="B375" s="773" t="s">
        <v>688</v>
      </c>
      <c r="C375" s="774">
        <f t="shared" ref="C375:E377" si="9">C372/B372-1</f>
        <v>-0.56000000000000005</v>
      </c>
      <c r="D375" s="774">
        <f t="shared" si="9"/>
        <v>0</v>
      </c>
      <c r="E375" s="774">
        <f t="shared" si="9"/>
        <v>0</v>
      </c>
    </row>
    <row r="376" spans="1:5" ht="15" customHeight="1" thickBot="1" x14ac:dyDescent="0.3">
      <c r="A376" s="775" t="s">
        <v>661</v>
      </c>
      <c r="B376" s="773" t="s">
        <v>688</v>
      </c>
      <c r="C376" s="774">
        <f t="shared" si="9"/>
        <v>-0.5368421052631579</v>
      </c>
      <c r="D376" s="774">
        <f t="shared" si="9"/>
        <v>0</v>
      </c>
      <c r="E376" s="774">
        <f t="shared" si="9"/>
        <v>0</v>
      </c>
    </row>
    <row r="377" spans="1:5" ht="19.5" customHeight="1" thickBot="1" x14ac:dyDescent="0.3">
      <c r="A377" s="775" t="s">
        <v>68</v>
      </c>
      <c r="B377" s="773" t="s">
        <v>688</v>
      </c>
      <c r="C377" s="774">
        <f t="shared" si="9"/>
        <v>5.2631578947368363E-2</v>
      </c>
      <c r="D377" s="774">
        <f t="shared" si="9"/>
        <v>0</v>
      </c>
      <c r="E377" s="774">
        <f t="shared" si="9"/>
        <v>0</v>
      </c>
    </row>
    <row r="378" spans="1:5" ht="15" customHeight="1" x14ac:dyDescent="0.25">
      <c r="A378" s="2096"/>
      <c r="B378" s="749">
        <v>2026</v>
      </c>
      <c r="C378" s="749">
        <v>2027</v>
      </c>
      <c r="D378" s="749">
        <v>2028</v>
      </c>
      <c r="E378" s="749">
        <v>2029</v>
      </c>
    </row>
    <row r="379" spans="1:5" ht="12" customHeight="1" thickBot="1" x14ac:dyDescent="0.3">
      <c r="A379" s="2097"/>
      <c r="B379" s="772" t="s">
        <v>17</v>
      </c>
      <c r="C379" s="772" t="s">
        <v>18</v>
      </c>
      <c r="D379" s="772" t="s">
        <v>18</v>
      </c>
      <c r="E379" s="772" t="s">
        <v>18</v>
      </c>
    </row>
    <row r="380" spans="1:5" ht="15" customHeight="1" thickBot="1" x14ac:dyDescent="0.3">
      <c r="A380" s="735" t="s">
        <v>679</v>
      </c>
      <c r="B380" s="731"/>
      <c r="C380" s="731"/>
      <c r="D380" s="731"/>
      <c r="E380" s="731"/>
    </row>
    <row r="381" spans="1:5" ht="15" customHeight="1" thickBot="1" x14ac:dyDescent="0.3">
      <c r="A381" s="732" t="s">
        <v>643</v>
      </c>
      <c r="B381" s="731"/>
      <c r="C381" s="731"/>
      <c r="D381" s="731"/>
      <c r="E381" s="731"/>
    </row>
    <row r="382" spans="1:5" ht="15" customHeight="1" thickBot="1" x14ac:dyDescent="0.3">
      <c r="A382" s="732" t="s">
        <v>642</v>
      </c>
      <c r="B382" s="731"/>
      <c r="C382" s="731"/>
      <c r="D382" s="731"/>
      <c r="E382" s="731"/>
    </row>
    <row r="383" spans="1:5" ht="15" customHeight="1" thickBot="1" x14ac:dyDescent="0.3">
      <c r="A383" s="732" t="s">
        <v>641</v>
      </c>
      <c r="B383" s="731"/>
      <c r="C383" s="731"/>
      <c r="D383" s="731"/>
      <c r="E383" s="731"/>
    </row>
    <row r="384" spans="1:5" ht="15" customHeight="1" thickBot="1" x14ac:dyDescent="0.3">
      <c r="A384" s="732" t="s">
        <v>640</v>
      </c>
      <c r="B384" s="731"/>
      <c r="C384" s="731"/>
      <c r="D384" s="731"/>
      <c r="E384" s="731"/>
    </row>
    <row r="385" spans="1:5" ht="15" customHeight="1" thickBot="1" x14ac:dyDescent="0.3">
      <c r="A385" s="735" t="s">
        <v>678</v>
      </c>
      <c r="B385" s="733">
        <f>+B386+B389</f>
        <v>19000</v>
      </c>
      <c r="C385" s="733">
        <f>+C386+C389</f>
        <v>8800</v>
      </c>
      <c r="D385" s="733">
        <f>+D386+D389</f>
        <v>8800</v>
      </c>
      <c r="E385" s="733">
        <f>+E386+E389</f>
        <v>8800</v>
      </c>
    </row>
    <row r="386" spans="1:5" ht="15" customHeight="1" thickBot="1" x14ac:dyDescent="0.3">
      <c r="A386" s="732" t="s">
        <v>643</v>
      </c>
      <c r="B386" s="407">
        <v>19000</v>
      </c>
      <c r="C386" s="407">
        <v>8800</v>
      </c>
      <c r="D386" s="407">
        <v>8800</v>
      </c>
      <c r="E386" s="407">
        <v>8800</v>
      </c>
    </row>
    <row r="387" spans="1:5" ht="15" customHeight="1" thickBot="1" x14ac:dyDescent="0.3">
      <c r="A387" s="732" t="s">
        <v>642</v>
      </c>
      <c r="B387" s="731"/>
      <c r="C387" s="731"/>
      <c r="D387" s="731"/>
      <c r="E387" s="731"/>
    </row>
    <row r="388" spans="1:5" ht="15" customHeight="1" thickBot="1" x14ac:dyDescent="0.3">
      <c r="A388" s="732" t="s">
        <v>641</v>
      </c>
      <c r="B388" s="731"/>
      <c r="C388" s="731"/>
      <c r="D388" s="731"/>
      <c r="E388" s="731"/>
    </row>
    <row r="389" spans="1:5" ht="15" customHeight="1" thickBot="1" x14ac:dyDescent="0.3">
      <c r="A389" s="732" t="s">
        <v>640</v>
      </c>
      <c r="B389" s="731"/>
      <c r="C389" s="731"/>
      <c r="D389" s="731"/>
      <c r="E389" s="731"/>
    </row>
    <row r="390" spans="1:5" ht="23.25" customHeight="1" thickBot="1" x14ac:dyDescent="0.3">
      <c r="A390" s="746" t="s">
        <v>677</v>
      </c>
      <c r="B390" s="737">
        <f>+B385</f>
        <v>19000</v>
      </c>
      <c r="C390" s="737">
        <f>+C385</f>
        <v>8800</v>
      </c>
      <c r="D390" s="737">
        <f>+D386</f>
        <v>8800</v>
      </c>
      <c r="E390" s="737">
        <f>+E386</f>
        <v>8800</v>
      </c>
    </row>
    <row r="391" spans="1:5" ht="21" hidden="1" customHeight="1" x14ac:dyDescent="0.25">
      <c r="A391" s="2085" t="s">
        <v>698</v>
      </c>
      <c r="B391" s="2086"/>
      <c r="C391" s="2086"/>
      <c r="D391" s="2086"/>
      <c r="E391" s="2087"/>
    </row>
    <row r="392" spans="1:5" ht="15" hidden="1" customHeight="1" x14ac:dyDescent="0.25">
      <c r="A392" s="2085" t="s">
        <v>697</v>
      </c>
      <c r="B392" s="2086"/>
      <c r="C392" s="2086"/>
      <c r="D392" s="2086"/>
      <c r="E392" s="2087"/>
    </row>
    <row r="393" spans="1:5" ht="19.5" hidden="1" customHeight="1" x14ac:dyDescent="0.25">
      <c r="A393" s="779" t="s">
        <v>1803</v>
      </c>
      <c r="B393" s="2088" t="s">
        <v>1801</v>
      </c>
      <c r="C393" s="2089"/>
      <c r="D393" s="2090"/>
      <c r="E393" s="2091"/>
    </row>
    <row r="394" spans="1:5" ht="18" hidden="1" customHeight="1" x14ac:dyDescent="0.25">
      <c r="A394" s="778" t="s">
        <v>684</v>
      </c>
      <c r="B394" s="778" t="s">
        <v>1801</v>
      </c>
      <c r="C394" s="777" t="s">
        <v>668</v>
      </c>
      <c r="D394" s="2090" t="s">
        <v>1802</v>
      </c>
      <c r="E394" s="2091"/>
    </row>
    <row r="395" spans="1:5" ht="31.5" hidden="1" customHeight="1" x14ac:dyDescent="0.25">
      <c r="A395" s="776"/>
      <c r="B395" s="2088"/>
      <c r="C395" s="2092"/>
      <c r="D395" s="2090"/>
      <c r="E395" s="2091"/>
    </row>
    <row r="396" spans="1:5" ht="26.25" hidden="1" customHeight="1" x14ac:dyDescent="0.25">
      <c r="A396" s="775" t="s">
        <v>666</v>
      </c>
      <c r="B396" s="2088" t="s">
        <v>1801</v>
      </c>
      <c r="C396" s="2089"/>
      <c r="D396" s="2090"/>
      <c r="E396" s="2091"/>
    </row>
    <row r="397" spans="1:5" ht="27" hidden="1" customHeight="1" x14ac:dyDescent="0.25">
      <c r="A397" s="775" t="s">
        <v>50</v>
      </c>
      <c r="B397" s="2093" t="s">
        <v>1800</v>
      </c>
      <c r="C397" s="2094"/>
      <c r="D397" s="2094"/>
      <c r="E397" s="2095"/>
    </row>
    <row r="398" spans="1:5" ht="21.75" hidden="1" customHeight="1" x14ac:dyDescent="0.25">
      <c r="A398" s="2096"/>
      <c r="B398" s="749">
        <v>2024</v>
      </c>
      <c r="C398" s="749">
        <v>2025</v>
      </c>
      <c r="D398" s="749">
        <v>2026</v>
      </c>
      <c r="E398" s="749">
        <v>2026</v>
      </c>
    </row>
    <row r="399" spans="1:5" ht="22.5" hidden="1" customHeight="1" x14ac:dyDescent="0.25">
      <c r="A399" s="2097"/>
      <c r="B399" s="772" t="s">
        <v>17</v>
      </c>
      <c r="C399" s="772" t="s">
        <v>18</v>
      </c>
      <c r="D399" s="772" t="s">
        <v>18</v>
      </c>
      <c r="E399" s="772" t="s">
        <v>18</v>
      </c>
    </row>
    <row r="400" spans="1:5" ht="16.5" hidden="1" customHeight="1" x14ac:dyDescent="0.25">
      <c r="A400" s="775" t="s">
        <v>52</v>
      </c>
      <c r="B400" s="762">
        <v>0</v>
      </c>
      <c r="C400" s="762">
        <v>0</v>
      </c>
      <c r="D400" s="762">
        <v>0</v>
      </c>
      <c r="E400" s="762">
        <v>0</v>
      </c>
    </row>
    <row r="401" spans="1:5" ht="21.75" hidden="1" customHeight="1" x14ac:dyDescent="0.25">
      <c r="A401" s="775" t="s">
        <v>664</v>
      </c>
      <c r="B401" s="762">
        <f>B413</f>
        <v>0</v>
      </c>
      <c r="C401" s="762">
        <f>C413</f>
        <v>0</v>
      </c>
      <c r="D401" s="762">
        <f>D413</f>
        <v>0</v>
      </c>
      <c r="E401" s="762">
        <f>E413</f>
        <v>0</v>
      </c>
    </row>
    <row r="402" spans="1:5" ht="18.75" hidden="1" customHeight="1" x14ac:dyDescent="0.25">
      <c r="A402" s="775" t="s">
        <v>663</v>
      </c>
      <c r="B402" s="762" t="e">
        <f>B401/B400</f>
        <v>#DIV/0!</v>
      </c>
      <c r="C402" s="762" t="e">
        <f>C401/C400</f>
        <v>#DIV/0!</v>
      </c>
      <c r="D402" s="762" t="e">
        <f>D401/D400</f>
        <v>#DIV/0!</v>
      </c>
      <c r="E402" s="762" t="e">
        <f>E401/E400</f>
        <v>#DIV/0!</v>
      </c>
    </row>
    <row r="403" spans="1:5" ht="21" hidden="1" customHeight="1" x14ac:dyDescent="0.25">
      <c r="A403" s="775" t="s">
        <v>662</v>
      </c>
      <c r="B403" s="773" t="s">
        <v>688</v>
      </c>
      <c r="C403" s="774" t="e">
        <f t="shared" ref="C403:E405" si="10">C400/B400-1</f>
        <v>#DIV/0!</v>
      </c>
      <c r="D403" s="774" t="e">
        <f t="shared" si="10"/>
        <v>#DIV/0!</v>
      </c>
      <c r="E403" s="774" t="e">
        <f t="shared" si="10"/>
        <v>#DIV/0!</v>
      </c>
    </row>
    <row r="404" spans="1:5" ht="19.5" hidden="1" customHeight="1" x14ac:dyDescent="0.25">
      <c r="A404" s="775" t="s">
        <v>661</v>
      </c>
      <c r="B404" s="773" t="s">
        <v>688</v>
      </c>
      <c r="C404" s="774" t="e">
        <f t="shared" si="10"/>
        <v>#DIV/0!</v>
      </c>
      <c r="D404" s="774" t="e">
        <f t="shared" si="10"/>
        <v>#DIV/0!</v>
      </c>
      <c r="E404" s="774" t="e">
        <f t="shared" si="10"/>
        <v>#DIV/0!</v>
      </c>
    </row>
    <row r="405" spans="1:5" ht="22.5" hidden="1" customHeight="1" x14ac:dyDescent="0.25">
      <c r="A405" s="775" t="s">
        <v>68</v>
      </c>
      <c r="B405" s="773" t="s">
        <v>688</v>
      </c>
      <c r="C405" s="774" t="e">
        <f t="shared" si="10"/>
        <v>#DIV/0!</v>
      </c>
      <c r="D405" s="774" t="e">
        <f t="shared" si="10"/>
        <v>#DIV/0!</v>
      </c>
      <c r="E405" s="774" t="e">
        <f t="shared" si="10"/>
        <v>#DIV/0!</v>
      </c>
    </row>
    <row r="406" spans="1:5" ht="21" hidden="1" customHeight="1" x14ac:dyDescent="0.25">
      <c r="A406" s="2096"/>
      <c r="B406" s="749">
        <v>2022</v>
      </c>
      <c r="C406" s="749">
        <v>2023</v>
      </c>
      <c r="D406" s="749">
        <v>2024</v>
      </c>
      <c r="E406" s="749">
        <v>2025</v>
      </c>
    </row>
    <row r="407" spans="1:5" ht="24" hidden="1" customHeight="1" x14ac:dyDescent="0.25">
      <c r="A407" s="2097"/>
      <c r="B407" s="772" t="s">
        <v>17</v>
      </c>
      <c r="C407" s="772" t="s">
        <v>18</v>
      </c>
      <c r="D407" s="772" t="s">
        <v>18</v>
      </c>
      <c r="E407" s="772" t="s">
        <v>18</v>
      </c>
    </row>
    <row r="408" spans="1:5" ht="29.25" hidden="1" customHeight="1" x14ac:dyDescent="0.25">
      <c r="A408" s="735" t="s">
        <v>679</v>
      </c>
      <c r="B408" s="731"/>
      <c r="C408" s="731"/>
      <c r="D408" s="731"/>
      <c r="E408" s="731"/>
    </row>
    <row r="409" spans="1:5" ht="21" hidden="1" customHeight="1" x14ac:dyDescent="0.25">
      <c r="A409" s="732" t="s">
        <v>643</v>
      </c>
      <c r="B409" s="731"/>
      <c r="C409" s="731"/>
      <c r="D409" s="731"/>
      <c r="E409" s="731"/>
    </row>
    <row r="410" spans="1:5" ht="18.75" hidden="1" customHeight="1" x14ac:dyDescent="0.25">
      <c r="A410" s="732" t="s">
        <v>642</v>
      </c>
      <c r="B410" s="731"/>
      <c r="C410" s="731"/>
      <c r="D410" s="731"/>
      <c r="E410" s="731"/>
    </row>
    <row r="411" spans="1:5" ht="33" hidden="1" customHeight="1" x14ac:dyDescent="0.25">
      <c r="A411" s="732" t="s">
        <v>641</v>
      </c>
      <c r="B411" s="731"/>
      <c r="C411" s="731"/>
      <c r="D411" s="731"/>
      <c r="E411" s="731"/>
    </row>
    <row r="412" spans="1:5" ht="20.25" hidden="1" customHeight="1" x14ac:dyDescent="0.25">
      <c r="A412" s="732" t="s">
        <v>640</v>
      </c>
      <c r="B412" s="731"/>
      <c r="C412" s="731"/>
      <c r="D412" s="731"/>
      <c r="E412" s="731"/>
    </row>
    <row r="413" spans="1:5" ht="18" hidden="1" customHeight="1" x14ac:dyDescent="0.25">
      <c r="A413" s="735" t="s">
        <v>678</v>
      </c>
      <c r="B413" s="736">
        <f>SUM(B414)</f>
        <v>0</v>
      </c>
      <c r="C413" s="736">
        <f>SUM(C414)</f>
        <v>0</v>
      </c>
      <c r="D413" s="736">
        <f>SUM(D414)</f>
        <v>0</v>
      </c>
      <c r="E413" s="736">
        <f>SUM(E414)</f>
        <v>0</v>
      </c>
    </row>
    <row r="414" spans="1:5" ht="24.75" hidden="1" customHeight="1" x14ac:dyDescent="0.25">
      <c r="A414" s="732" t="s">
        <v>643</v>
      </c>
      <c r="B414" s="731"/>
      <c r="C414" s="731">
        <v>0</v>
      </c>
      <c r="D414" s="731">
        <v>0</v>
      </c>
      <c r="E414" s="731">
        <v>0</v>
      </c>
    </row>
    <row r="415" spans="1:5" ht="22.5" hidden="1" customHeight="1" x14ac:dyDescent="0.25">
      <c r="A415" s="732" t="s">
        <v>642</v>
      </c>
      <c r="B415" s="731"/>
      <c r="C415" s="731"/>
      <c r="D415" s="731"/>
      <c r="E415" s="731"/>
    </row>
    <row r="416" spans="1:5" ht="15" hidden="1" customHeight="1" x14ac:dyDescent="0.25">
      <c r="A416" s="732" t="s">
        <v>641</v>
      </c>
      <c r="B416" s="731"/>
      <c r="C416" s="731"/>
      <c r="D416" s="731"/>
      <c r="E416" s="731"/>
    </row>
    <row r="417" spans="1:5" ht="23.25" hidden="1" customHeight="1" x14ac:dyDescent="0.25">
      <c r="A417" s="732" t="s">
        <v>640</v>
      </c>
      <c r="B417" s="731"/>
      <c r="C417" s="731"/>
      <c r="D417" s="731"/>
      <c r="E417" s="731"/>
    </row>
    <row r="418" spans="1:5" ht="23.25" hidden="1" customHeight="1" x14ac:dyDescent="0.25">
      <c r="A418" s="746" t="s">
        <v>677</v>
      </c>
      <c r="B418" s="736">
        <f>B413+B408</f>
        <v>0</v>
      </c>
      <c r="C418" s="736">
        <f>C413+C408</f>
        <v>0</v>
      </c>
      <c r="D418" s="736">
        <f>D413+D408</f>
        <v>0</v>
      </c>
      <c r="E418" s="736">
        <f>E413+E408</f>
        <v>0</v>
      </c>
    </row>
    <row r="419" spans="1:5" ht="15" customHeight="1" thickBot="1" x14ac:dyDescent="0.3">
      <c r="A419" s="771" t="s">
        <v>1216</v>
      </c>
      <c r="B419" s="2098" t="s">
        <v>1799</v>
      </c>
      <c r="C419" s="2099"/>
      <c r="D419" s="2099"/>
      <c r="E419" s="2100"/>
    </row>
    <row r="420" spans="1:5" ht="36.75" customHeight="1" thickBot="1" x14ac:dyDescent="0.3">
      <c r="A420" s="770" t="s">
        <v>702</v>
      </c>
      <c r="B420" s="769" t="s">
        <v>1797</v>
      </c>
      <c r="C420" s="768" t="s">
        <v>668</v>
      </c>
      <c r="D420" s="767"/>
      <c r="E420" s="766" t="s">
        <v>1798</v>
      </c>
    </row>
    <row r="421" spans="1:5" ht="15" customHeight="1" thickBot="1" x14ac:dyDescent="0.3">
      <c r="A421" s="751" t="s">
        <v>666</v>
      </c>
      <c r="B421" s="2101" t="s">
        <v>1797</v>
      </c>
      <c r="C421" s="2102"/>
      <c r="D421" s="2102"/>
      <c r="E421" s="2103"/>
    </row>
    <row r="422" spans="1:5" ht="15" customHeight="1" thickBot="1" x14ac:dyDescent="0.3">
      <c r="A422" s="751" t="s">
        <v>50</v>
      </c>
      <c r="B422" s="2082" t="s">
        <v>1796</v>
      </c>
      <c r="C422" s="2083"/>
      <c r="D422" s="2083"/>
      <c r="E422" s="2084"/>
    </row>
    <row r="423" spans="1:5" ht="15" customHeight="1" x14ac:dyDescent="0.25">
      <c r="A423" s="2065"/>
      <c r="B423" s="749">
        <v>2025</v>
      </c>
      <c r="C423" s="749">
        <v>2026</v>
      </c>
      <c r="D423" s="749">
        <v>2027</v>
      </c>
      <c r="E423" s="749">
        <v>2028</v>
      </c>
    </row>
    <row r="424" spans="1:5" ht="15" customHeight="1" thickBot="1" x14ac:dyDescent="0.3">
      <c r="A424" s="2066"/>
      <c r="B424" s="747" t="s">
        <v>17</v>
      </c>
      <c r="C424" s="747" t="s">
        <v>18</v>
      </c>
      <c r="D424" s="747" t="s">
        <v>18</v>
      </c>
      <c r="E424" s="747" t="s">
        <v>18</v>
      </c>
    </row>
    <row r="425" spans="1:5" ht="15" customHeight="1" thickBot="1" x14ac:dyDescent="0.3">
      <c r="A425" s="751" t="s">
        <v>52</v>
      </c>
      <c r="B425" s="765">
        <v>1.2</v>
      </c>
      <c r="C425" s="764" t="s">
        <v>1795</v>
      </c>
      <c r="D425" s="764" t="s">
        <v>1795</v>
      </c>
      <c r="E425" s="763" t="s">
        <v>1795</v>
      </c>
    </row>
    <row r="426" spans="1:5" ht="15" customHeight="1" thickBot="1" x14ac:dyDescent="0.3">
      <c r="A426" s="751" t="s">
        <v>664</v>
      </c>
      <c r="B426" s="275"/>
      <c r="C426" s="275"/>
      <c r="D426" s="275"/>
      <c r="E426" s="275"/>
    </row>
    <row r="427" spans="1:5" ht="15" customHeight="1" thickBot="1" x14ac:dyDescent="0.3">
      <c r="A427" s="751" t="s">
        <v>663</v>
      </c>
      <c r="B427" s="762">
        <f>B426/B425</f>
        <v>0</v>
      </c>
      <c r="C427" s="762">
        <f>C426/C425</f>
        <v>0</v>
      </c>
      <c r="D427" s="762">
        <f>D426/D425</f>
        <v>0</v>
      </c>
      <c r="E427" s="762">
        <f>E426/E425</f>
        <v>0</v>
      </c>
    </row>
    <row r="428" spans="1:5" ht="15" customHeight="1" thickBot="1" x14ac:dyDescent="0.3">
      <c r="A428" s="751" t="s">
        <v>662</v>
      </c>
      <c r="B428" s="748" t="s">
        <v>688</v>
      </c>
      <c r="C428" s="750">
        <f>C425/B425-1</f>
        <v>0</v>
      </c>
      <c r="D428" s="750">
        <f>D425/C425-1</f>
        <v>0</v>
      </c>
      <c r="E428" s="750">
        <f>E425/D425-1</f>
        <v>0</v>
      </c>
    </row>
    <row r="429" spans="1:5" ht="15" customHeight="1" thickBot="1" x14ac:dyDescent="0.3">
      <c r="A429" s="751" t="s">
        <v>661</v>
      </c>
      <c r="B429" s="748" t="s">
        <v>688</v>
      </c>
      <c r="C429" s="750">
        <v>0</v>
      </c>
      <c r="D429" s="750">
        <v>0</v>
      </c>
      <c r="E429" s="750">
        <v>0</v>
      </c>
    </row>
    <row r="430" spans="1:5" ht="15" customHeight="1" thickBot="1" x14ac:dyDescent="0.3">
      <c r="A430" s="751" t="s">
        <v>68</v>
      </c>
      <c r="B430" s="748" t="s">
        <v>688</v>
      </c>
      <c r="C430" s="750">
        <v>0</v>
      </c>
      <c r="D430" s="750">
        <v>0</v>
      </c>
      <c r="E430" s="750">
        <v>0</v>
      </c>
    </row>
    <row r="431" spans="1:5" ht="15" customHeight="1" thickBot="1" x14ac:dyDescent="0.3">
      <c r="A431" s="2076" t="s">
        <v>1320</v>
      </c>
      <c r="B431" s="2077"/>
      <c r="C431" s="2077"/>
      <c r="D431" s="2077"/>
      <c r="E431" s="2078"/>
    </row>
    <row r="432" spans="1:5" ht="15" customHeight="1" x14ac:dyDescent="0.25">
      <c r="A432" s="2065"/>
      <c r="B432" s="749">
        <v>2026</v>
      </c>
      <c r="C432" s="749">
        <v>2027</v>
      </c>
      <c r="D432" s="749">
        <v>2028</v>
      </c>
      <c r="E432" s="749">
        <v>2029</v>
      </c>
    </row>
    <row r="433" spans="1:6" ht="15" customHeight="1" thickBot="1" x14ac:dyDescent="0.3">
      <c r="A433" s="2066"/>
      <c r="B433" s="747" t="s">
        <v>17</v>
      </c>
      <c r="C433" s="747" t="s">
        <v>18</v>
      </c>
      <c r="D433" s="747" t="s">
        <v>18</v>
      </c>
      <c r="E433" s="747" t="s">
        <v>18</v>
      </c>
    </row>
    <row r="434" spans="1:6" ht="15" customHeight="1" thickBot="1" x14ac:dyDescent="0.3">
      <c r="A434" s="735" t="s">
        <v>679</v>
      </c>
      <c r="B434" s="736">
        <v>0</v>
      </c>
      <c r="C434" s="736">
        <v>0</v>
      </c>
      <c r="D434" s="736">
        <v>0</v>
      </c>
      <c r="E434" s="736">
        <v>0</v>
      </c>
    </row>
    <row r="435" spans="1:6" ht="15" customHeight="1" thickBot="1" x14ac:dyDescent="0.3">
      <c r="A435" s="732" t="s">
        <v>643</v>
      </c>
      <c r="B435" s="731">
        <v>0</v>
      </c>
      <c r="C435" s="731">
        <v>0</v>
      </c>
      <c r="D435" s="731">
        <v>0</v>
      </c>
      <c r="E435" s="731">
        <v>0</v>
      </c>
    </row>
    <row r="436" spans="1:6" ht="15" customHeight="1" thickBot="1" x14ac:dyDescent="0.3">
      <c r="A436" s="732" t="s">
        <v>642</v>
      </c>
      <c r="B436" s="731"/>
      <c r="C436" s="731"/>
      <c r="D436" s="731"/>
      <c r="E436" s="731"/>
    </row>
    <row r="437" spans="1:6" ht="15" customHeight="1" thickBot="1" x14ac:dyDescent="0.3">
      <c r="A437" s="732" t="s">
        <v>641</v>
      </c>
      <c r="B437" s="731"/>
      <c r="C437" s="731"/>
      <c r="D437" s="731"/>
      <c r="E437" s="731"/>
    </row>
    <row r="438" spans="1:6" ht="15" customHeight="1" thickBot="1" x14ac:dyDescent="0.3">
      <c r="A438" s="732" t="s">
        <v>640</v>
      </c>
      <c r="B438" s="731"/>
      <c r="C438" s="731"/>
      <c r="D438" s="731"/>
      <c r="E438" s="731"/>
    </row>
    <row r="439" spans="1:6" ht="15" customHeight="1" thickBot="1" x14ac:dyDescent="0.3">
      <c r="A439" s="735" t="s">
        <v>678</v>
      </c>
      <c r="B439" s="761">
        <f>B440+B441+B442+B443</f>
        <v>1200</v>
      </c>
      <c r="C439" s="761">
        <f>C440+C441+C442+C443</f>
        <v>1200</v>
      </c>
      <c r="D439" s="761">
        <f>D440+D441+D442+D443</f>
        <v>1200</v>
      </c>
      <c r="E439" s="761">
        <f>E440+E441+E442+E443</f>
        <v>1200</v>
      </c>
    </row>
    <row r="440" spans="1:6" ht="15" customHeight="1" thickBot="1" x14ac:dyDescent="0.3">
      <c r="A440" s="732" t="s">
        <v>643</v>
      </c>
      <c r="B440" s="731"/>
      <c r="C440" s="731"/>
      <c r="D440" s="731"/>
      <c r="E440" s="731"/>
    </row>
    <row r="441" spans="1:6" ht="15" customHeight="1" thickBot="1" x14ac:dyDescent="0.3">
      <c r="A441" s="732" t="s">
        <v>642</v>
      </c>
      <c r="B441" s="731">
        <v>0</v>
      </c>
      <c r="C441" s="731"/>
      <c r="D441" s="731"/>
      <c r="E441" s="731"/>
    </row>
    <row r="442" spans="1:6" ht="15" customHeight="1" thickBot="1" x14ac:dyDescent="0.3">
      <c r="A442" s="732" t="s">
        <v>641</v>
      </c>
      <c r="B442" s="731"/>
      <c r="C442" s="731"/>
      <c r="D442" s="731"/>
      <c r="E442" s="731"/>
    </row>
    <row r="443" spans="1:6" ht="12.75" customHeight="1" thickBot="1" x14ac:dyDescent="0.3">
      <c r="A443" s="732" t="s">
        <v>640</v>
      </c>
      <c r="B443" s="760">
        <v>1200</v>
      </c>
      <c r="C443" s="760">
        <v>1200</v>
      </c>
      <c r="D443" s="760">
        <v>1200</v>
      </c>
      <c r="E443" s="760">
        <v>1200</v>
      </c>
    </row>
    <row r="444" spans="1:6" ht="16.5" customHeight="1" thickBot="1" x14ac:dyDescent="0.3">
      <c r="A444" s="746" t="s">
        <v>677</v>
      </c>
      <c r="B444" s="759">
        <f>+B439</f>
        <v>1200</v>
      </c>
      <c r="C444" s="759">
        <f>+C439</f>
        <v>1200</v>
      </c>
      <c r="D444" s="759">
        <f>+D439</f>
        <v>1200</v>
      </c>
      <c r="E444" s="759">
        <f>+E439</f>
        <v>1200</v>
      </c>
      <c r="F444" s="752"/>
    </row>
    <row r="445" spans="1:6" ht="35.25" customHeight="1" thickBot="1" x14ac:dyDescent="0.3">
      <c r="A445" s="758" t="s">
        <v>702</v>
      </c>
      <c r="B445" s="757" t="s">
        <v>1794</v>
      </c>
      <c r="C445" s="756" t="s">
        <v>668</v>
      </c>
      <c r="D445" s="755"/>
      <c r="E445" s="754" t="s">
        <v>1793</v>
      </c>
    </row>
    <row r="446" spans="1:6" ht="19.5" hidden="1" customHeight="1" x14ac:dyDescent="0.25">
      <c r="A446" s="751" t="s">
        <v>666</v>
      </c>
      <c r="B446" s="2079" t="s">
        <v>1792</v>
      </c>
      <c r="C446" s="2080"/>
      <c r="D446" s="2080"/>
      <c r="E446" s="2081"/>
    </row>
    <row r="447" spans="1:6" ht="18.75" hidden="1" customHeight="1" x14ac:dyDescent="0.25">
      <c r="A447" s="751" t="s">
        <v>50</v>
      </c>
      <c r="B447" s="2082"/>
      <c r="C447" s="2083"/>
      <c r="D447" s="2083"/>
      <c r="E447" s="2084"/>
      <c r="F447" s="752"/>
    </row>
    <row r="448" spans="1:6" ht="22.5" hidden="1" customHeight="1" x14ac:dyDescent="0.25">
      <c r="A448" s="2065"/>
      <c r="B448" s="749">
        <v>2026</v>
      </c>
      <c r="C448" s="749">
        <v>2027</v>
      </c>
      <c r="D448" s="749">
        <v>2028</v>
      </c>
      <c r="E448" s="749">
        <v>2029</v>
      </c>
    </row>
    <row r="449" spans="1:6" ht="21" hidden="1" customHeight="1" x14ac:dyDescent="0.25">
      <c r="A449" s="2066"/>
      <c r="B449" s="747" t="s">
        <v>17</v>
      </c>
      <c r="C449" s="747" t="s">
        <v>18</v>
      </c>
      <c r="D449" s="747" t="s">
        <v>18</v>
      </c>
      <c r="E449" s="747" t="s">
        <v>18</v>
      </c>
    </row>
    <row r="450" spans="1:6" ht="19.5" hidden="1" customHeight="1" x14ac:dyDescent="0.25">
      <c r="A450" s="751" t="s">
        <v>52</v>
      </c>
      <c r="B450" s="753">
        <v>10</v>
      </c>
      <c r="C450" s="753">
        <v>12</v>
      </c>
      <c r="D450" s="753">
        <v>13</v>
      </c>
      <c r="E450" s="753">
        <v>13</v>
      </c>
    </row>
    <row r="451" spans="1:6" ht="22.5" hidden="1" customHeight="1" x14ac:dyDescent="0.25">
      <c r="A451" s="751" t="s">
        <v>664</v>
      </c>
      <c r="B451" s="275">
        <f>B469</f>
        <v>0</v>
      </c>
      <c r="C451" s="275">
        <f>C469</f>
        <v>0</v>
      </c>
      <c r="D451" s="275">
        <f>D469</f>
        <v>0</v>
      </c>
      <c r="E451" s="275">
        <f>E469</f>
        <v>0</v>
      </c>
      <c r="F451" s="752">
        <f>41618-D479</f>
        <v>-5330</v>
      </c>
    </row>
    <row r="452" spans="1:6" ht="21" hidden="1" customHeight="1" x14ac:dyDescent="0.25">
      <c r="A452" s="751" t="s">
        <v>663</v>
      </c>
      <c r="B452" s="275">
        <v>0</v>
      </c>
      <c r="C452" s="275">
        <f>C451/C450</f>
        <v>0</v>
      </c>
      <c r="D452" s="275">
        <f>D451/D450</f>
        <v>0</v>
      </c>
      <c r="E452" s="275">
        <f>E451/E450</f>
        <v>0</v>
      </c>
    </row>
    <row r="453" spans="1:6" ht="24" hidden="1" customHeight="1" x14ac:dyDescent="0.25">
      <c r="A453" s="751" t="s">
        <v>662</v>
      </c>
      <c r="B453" s="748" t="s">
        <v>688</v>
      </c>
      <c r="C453" s="750">
        <f t="shared" ref="C453:E455" si="11">C450/B450-1</f>
        <v>0.19999999999999996</v>
      </c>
      <c r="D453" s="750">
        <f t="shared" si="11"/>
        <v>8.3333333333333259E-2</v>
      </c>
      <c r="E453" s="750">
        <f t="shared" si="11"/>
        <v>0</v>
      </c>
    </row>
    <row r="454" spans="1:6" ht="18.75" hidden="1" customHeight="1" x14ac:dyDescent="0.25">
      <c r="A454" s="751" t="s">
        <v>661</v>
      </c>
      <c r="B454" s="748" t="s">
        <v>688</v>
      </c>
      <c r="C454" s="750" t="e">
        <f t="shared" si="11"/>
        <v>#DIV/0!</v>
      </c>
      <c r="D454" s="750" t="e">
        <f t="shared" si="11"/>
        <v>#DIV/0!</v>
      </c>
      <c r="E454" s="750" t="e">
        <f t="shared" si="11"/>
        <v>#DIV/0!</v>
      </c>
    </row>
    <row r="455" spans="1:6" ht="26.25" hidden="1" customHeight="1" x14ac:dyDescent="0.25">
      <c r="A455" s="751" t="s">
        <v>68</v>
      </c>
      <c r="B455" s="748" t="s">
        <v>688</v>
      </c>
      <c r="C455" s="750" t="e">
        <f t="shared" si="11"/>
        <v>#DIV/0!</v>
      </c>
      <c r="D455" s="750" t="e">
        <f t="shared" si="11"/>
        <v>#DIV/0!</v>
      </c>
      <c r="E455" s="750" t="e">
        <f t="shared" si="11"/>
        <v>#DIV/0!</v>
      </c>
    </row>
    <row r="456" spans="1:6" ht="31.5" hidden="1" customHeight="1" x14ac:dyDescent="0.25">
      <c r="A456" s="2076" t="s">
        <v>1320</v>
      </c>
      <c r="B456" s="2077"/>
      <c r="C456" s="2077"/>
      <c r="D456" s="2077"/>
      <c r="E456" s="2078"/>
    </row>
    <row r="457" spans="1:6" ht="26.25" hidden="1" customHeight="1" x14ac:dyDescent="0.25">
      <c r="A457" s="2065"/>
      <c r="B457" s="749">
        <v>2025</v>
      </c>
      <c r="C457" s="749">
        <v>2026</v>
      </c>
      <c r="D457" s="749">
        <v>2027</v>
      </c>
      <c r="E457" s="749">
        <v>2028</v>
      </c>
    </row>
    <row r="458" spans="1:6" ht="31.5" hidden="1" customHeight="1" x14ac:dyDescent="0.25">
      <c r="A458" s="2066"/>
      <c r="B458" s="747" t="s">
        <v>17</v>
      </c>
      <c r="C458" s="747" t="s">
        <v>18</v>
      </c>
      <c r="D458" s="747" t="s">
        <v>18</v>
      </c>
      <c r="E458" s="747" t="s">
        <v>18</v>
      </c>
    </row>
    <row r="459" spans="1:6" ht="15.75" hidden="1" customHeight="1" x14ac:dyDescent="0.25">
      <c r="A459" s="735" t="s">
        <v>679</v>
      </c>
      <c r="B459" s="731">
        <v>0</v>
      </c>
      <c r="C459" s="731">
        <v>0</v>
      </c>
      <c r="D459" s="731">
        <v>0</v>
      </c>
      <c r="E459" s="731">
        <v>0</v>
      </c>
    </row>
    <row r="460" spans="1:6" ht="15.75" hidden="1" customHeight="1" x14ac:dyDescent="0.25">
      <c r="A460" s="732" t="s">
        <v>643</v>
      </c>
      <c r="B460" s="731"/>
      <c r="C460" s="731"/>
      <c r="D460" s="731"/>
      <c r="E460" s="731"/>
    </row>
    <row r="461" spans="1:6" ht="15.75" hidden="1" customHeight="1" x14ac:dyDescent="0.25">
      <c r="A461" s="732" t="s">
        <v>642</v>
      </c>
      <c r="B461" s="731"/>
      <c r="C461" s="731"/>
      <c r="D461" s="731"/>
      <c r="E461" s="731"/>
    </row>
    <row r="462" spans="1:6" ht="15.75" hidden="1" customHeight="1" x14ac:dyDescent="0.25">
      <c r="A462" s="732" t="s">
        <v>641</v>
      </c>
      <c r="B462" s="731"/>
      <c r="C462" s="731"/>
      <c r="D462" s="731"/>
      <c r="E462" s="731"/>
    </row>
    <row r="463" spans="1:6" ht="15.75" hidden="1" customHeight="1" x14ac:dyDescent="0.25">
      <c r="A463" s="732" t="s">
        <v>640</v>
      </c>
      <c r="B463" s="731"/>
      <c r="C463" s="731"/>
      <c r="D463" s="731"/>
      <c r="E463" s="731"/>
    </row>
    <row r="464" spans="1:6" ht="15.75" hidden="1" customHeight="1" x14ac:dyDescent="0.25">
      <c r="A464" s="735" t="s">
        <v>678</v>
      </c>
      <c r="B464" s="736">
        <f>B465+B466+B467+B468</f>
        <v>0</v>
      </c>
      <c r="C464" s="736">
        <f>C465+C466+C467+C468</f>
        <v>0</v>
      </c>
      <c r="D464" s="736">
        <f>D465+D466+D467+D468</f>
        <v>0</v>
      </c>
      <c r="E464" s="736">
        <f>E465+E466+E467+E468</f>
        <v>0</v>
      </c>
    </row>
    <row r="465" spans="1:6" ht="15.75" hidden="1" customHeight="1" x14ac:dyDescent="0.25">
      <c r="A465" s="732" t="s">
        <v>643</v>
      </c>
      <c r="B465" s="731">
        <v>0</v>
      </c>
      <c r="C465" s="731">
        <v>0</v>
      </c>
      <c r="D465" s="731">
        <v>0</v>
      </c>
      <c r="E465" s="731">
        <v>0</v>
      </c>
    </row>
    <row r="466" spans="1:6" ht="15.75" hidden="1" customHeight="1" x14ac:dyDescent="0.25">
      <c r="A466" s="732" t="s">
        <v>642</v>
      </c>
      <c r="B466" s="731"/>
      <c r="C466" s="731"/>
      <c r="D466" s="731"/>
      <c r="E466" s="731"/>
    </row>
    <row r="467" spans="1:6" ht="15.75" hidden="1" customHeight="1" x14ac:dyDescent="0.25">
      <c r="A467" s="732" t="s">
        <v>641</v>
      </c>
      <c r="B467" s="731"/>
      <c r="C467" s="731"/>
      <c r="D467" s="731"/>
      <c r="E467" s="731"/>
    </row>
    <row r="468" spans="1:6" ht="15" hidden="1" customHeight="1" x14ac:dyDescent="0.25">
      <c r="A468" s="732" t="s">
        <v>640</v>
      </c>
      <c r="B468" s="731">
        <v>0</v>
      </c>
      <c r="C468" s="731">
        <v>0</v>
      </c>
      <c r="D468" s="731">
        <v>0</v>
      </c>
      <c r="E468" s="731">
        <v>0</v>
      </c>
    </row>
    <row r="469" spans="1:6" ht="19.5" hidden="1" customHeight="1" x14ac:dyDescent="0.25">
      <c r="A469" s="746" t="s">
        <v>677</v>
      </c>
      <c r="B469" s="736">
        <f>B464+B459</f>
        <v>0</v>
      </c>
      <c r="C469" s="736">
        <f>C464+C459</f>
        <v>0</v>
      </c>
      <c r="D469" s="736">
        <f>D464+D459</f>
        <v>0</v>
      </c>
      <c r="E469" s="736">
        <f>E464+E459</f>
        <v>0</v>
      </c>
    </row>
    <row r="470" spans="1:6" ht="31.5" hidden="1" customHeight="1" x14ac:dyDescent="0.25">
      <c r="A470" s="745"/>
      <c r="B470" s="744"/>
      <c r="C470" s="744"/>
      <c r="D470" s="744"/>
      <c r="E470" s="744"/>
    </row>
    <row r="471" spans="1:6" ht="36" customHeight="1" thickBot="1" x14ac:dyDescent="0.3">
      <c r="A471" s="743" t="s">
        <v>655</v>
      </c>
      <c r="B471" s="742">
        <f>SUM(B469+B444+B418+B390+B361+B324+B287+B250+B213+B176+B139+B102+B65)</f>
        <v>213801</v>
      </c>
      <c r="C471" s="742">
        <f>SUM(C469+C444+C418+C390+C361+C324+C287+C250+C213+C176+C139+C102+C65)</f>
        <v>203704</v>
      </c>
      <c r="D471" s="742">
        <f>SUM(D469+D418++D444+D390+D361+D324+D287+D250+D213+D176+D139+D102+D65)</f>
        <v>204504</v>
      </c>
      <c r="E471" s="741">
        <f>SUM(E469+E418+E444+E390+E361+E324+E287+E250+E213+E176+E139+E102+E65)</f>
        <v>205369</v>
      </c>
    </row>
    <row r="472" spans="1:6" ht="25.5" customHeight="1" thickBot="1" x14ac:dyDescent="0.3">
      <c r="A472" s="740" t="s">
        <v>654</v>
      </c>
      <c r="B472" s="739">
        <f>+B473+B476+B479+B488+B500</f>
        <v>213601</v>
      </c>
      <c r="C472" s="739">
        <f>+C473+C476+C479+C488+C500</f>
        <v>203704</v>
      </c>
      <c r="D472" s="739">
        <f>+D473+D476+D479+D488+D500</f>
        <v>204504</v>
      </c>
      <c r="E472" s="739">
        <f>+E473+E476+E479+E488+E500</f>
        <v>205369</v>
      </c>
      <c r="F472" s="738">
        <f>SUM(F451+F426+F401+F373+F332+F295+F258+F221+F184+F147+F110+F73+F36)</f>
        <v>-5330</v>
      </c>
    </row>
    <row r="473" spans="1:6" ht="15" customHeight="1" thickBot="1" x14ac:dyDescent="0.3">
      <c r="A473" s="735" t="s">
        <v>653</v>
      </c>
      <c r="B473" s="737">
        <f>B474+B475</f>
        <v>111868</v>
      </c>
      <c r="C473" s="737">
        <f>C474+C475</f>
        <v>112171</v>
      </c>
      <c r="D473" s="737">
        <f>D474+D475</f>
        <v>112971</v>
      </c>
      <c r="E473" s="733">
        <f>E474+E475</f>
        <v>113771</v>
      </c>
    </row>
    <row r="474" spans="1:6" ht="15" customHeight="1" thickBot="1" x14ac:dyDescent="0.3">
      <c r="A474" s="732" t="s">
        <v>643</v>
      </c>
      <c r="B474" s="736">
        <f t="shared" ref="B474:E475" si="12">B45+B82+B193</f>
        <v>111868</v>
      </c>
      <c r="C474" s="736">
        <f t="shared" si="12"/>
        <v>112171</v>
      </c>
      <c r="D474" s="736">
        <f t="shared" si="12"/>
        <v>112971</v>
      </c>
      <c r="E474" s="736">
        <f t="shared" si="12"/>
        <v>113771</v>
      </c>
    </row>
    <row r="475" spans="1:6" ht="15" customHeight="1" thickBot="1" x14ac:dyDescent="0.3">
      <c r="A475" s="732" t="s">
        <v>646</v>
      </c>
      <c r="B475" s="736">
        <f t="shared" si="12"/>
        <v>0</v>
      </c>
      <c r="C475" s="736">
        <f t="shared" si="12"/>
        <v>0</v>
      </c>
      <c r="D475" s="736">
        <f t="shared" si="12"/>
        <v>0</v>
      </c>
      <c r="E475" s="736">
        <f t="shared" si="12"/>
        <v>0</v>
      </c>
    </row>
    <row r="476" spans="1:6" ht="25.5" customHeight="1" thickBot="1" x14ac:dyDescent="0.3">
      <c r="A476" s="735" t="s">
        <v>652</v>
      </c>
      <c r="B476" s="737">
        <f>B477+B478</f>
        <v>15885</v>
      </c>
      <c r="C476" s="737">
        <f>C477+C478</f>
        <v>15885</v>
      </c>
      <c r="D476" s="737">
        <f>D477+D478</f>
        <v>15885</v>
      </c>
      <c r="E476" s="737">
        <f>E477+E478</f>
        <v>15885</v>
      </c>
    </row>
    <row r="477" spans="1:6" ht="15" customHeight="1" thickBot="1" x14ac:dyDescent="0.3">
      <c r="A477" s="732" t="s">
        <v>643</v>
      </c>
      <c r="B477" s="731">
        <f>B48+B85+B196</f>
        <v>15885</v>
      </c>
      <c r="C477" s="731">
        <f>C48+C85+C196</f>
        <v>15885</v>
      </c>
      <c r="D477" s="731">
        <f>D48+D85+D196</f>
        <v>15885</v>
      </c>
      <c r="E477" s="731">
        <f>E48+E85+E196</f>
        <v>15885</v>
      </c>
    </row>
    <row r="478" spans="1:6" ht="15" customHeight="1" thickBot="1" x14ac:dyDescent="0.3">
      <c r="A478" s="732" t="s">
        <v>646</v>
      </c>
      <c r="B478" s="736">
        <f>B49+B86+B194</f>
        <v>0</v>
      </c>
      <c r="C478" s="736">
        <f>C49+C86+C194</f>
        <v>0</v>
      </c>
      <c r="D478" s="736">
        <f>D49+D86+D194</f>
        <v>0</v>
      </c>
      <c r="E478" s="736">
        <f>E49+E86+E194</f>
        <v>0</v>
      </c>
    </row>
    <row r="479" spans="1:6" ht="19.899999999999999" customHeight="1" thickBot="1" x14ac:dyDescent="0.3">
      <c r="A479" s="735" t="s">
        <v>651</v>
      </c>
      <c r="B479" s="734">
        <f>+B480</f>
        <v>46948</v>
      </c>
      <c r="C479" s="733">
        <v>46948</v>
      </c>
      <c r="D479" s="733">
        <f>SUM(D346+D309+D272+D235+D198+D161+D124+D87+D50)</f>
        <v>46948</v>
      </c>
      <c r="E479" s="733">
        <f>SUM(E346+E309+E272+E235+E198+E161+E124+E87+E50)</f>
        <v>47013</v>
      </c>
    </row>
    <row r="480" spans="1:6" ht="15" customHeight="1" thickBot="1" x14ac:dyDescent="0.3">
      <c r="A480" s="732" t="s">
        <v>643</v>
      </c>
      <c r="B480" s="408">
        <f>+B236+B125+B88+B51</f>
        <v>46948</v>
      </c>
      <c r="C480" s="408">
        <f>SUM(C347+C310+C273+C236+C199+C162+C125+C88+C51)</f>
        <v>46948</v>
      </c>
      <c r="D480" s="408">
        <f>SUM(D347+D310+D273+D236+D199+D162+D125+D88+D51)</f>
        <v>46948</v>
      </c>
      <c r="E480" s="408">
        <f>SUM(E347+E310+E273+E236+E199+E162+E125+E88+E51)</f>
        <v>47013</v>
      </c>
    </row>
    <row r="481" spans="1:5" ht="15" customHeight="1" thickBot="1" x14ac:dyDescent="0.3">
      <c r="A481" s="732" t="s">
        <v>646</v>
      </c>
      <c r="B481" s="736">
        <f>B52+B89+B200</f>
        <v>0</v>
      </c>
      <c r="C481" s="736">
        <f>C52+C89+C200</f>
        <v>0</v>
      </c>
      <c r="D481" s="736">
        <f>D52+D89+D200</f>
        <v>0</v>
      </c>
      <c r="E481" s="736">
        <f>E52+E89+E200</f>
        <v>0</v>
      </c>
    </row>
    <row r="482" spans="1:5" ht="46.5" customHeight="1" thickBot="1" x14ac:dyDescent="0.3">
      <c r="A482" s="735" t="s">
        <v>650</v>
      </c>
      <c r="B482" s="737">
        <f>B483+B484</f>
        <v>0</v>
      </c>
      <c r="C482" s="737">
        <f>C483+C484</f>
        <v>0</v>
      </c>
      <c r="D482" s="737">
        <f>D483+D484</f>
        <v>0</v>
      </c>
      <c r="E482" s="737">
        <f>E483+E484</f>
        <v>0</v>
      </c>
    </row>
    <row r="483" spans="1:5" ht="15" customHeight="1" thickBot="1" x14ac:dyDescent="0.3">
      <c r="A483" s="732" t="s">
        <v>643</v>
      </c>
      <c r="B483" s="731">
        <f t="shared" ref="B483:E484" si="13">B54+B91+B202</f>
        <v>0</v>
      </c>
      <c r="C483" s="731">
        <f t="shared" si="13"/>
        <v>0</v>
      </c>
      <c r="D483" s="731">
        <f t="shared" si="13"/>
        <v>0</v>
      </c>
      <c r="E483" s="731">
        <f t="shared" si="13"/>
        <v>0</v>
      </c>
    </row>
    <row r="484" spans="1:5" ht="15" customHeight="1" thickBot="1" x14ac:dyDescent="0.3">
      <c r="A484" s="732" t="s">
        <v>646</v>
      </c>
      <c r="B484" s="736">
        <f t="shared" si="13"/>
        <v>0</v>
      </c>
      <c r="C484" s="736">
        <f t="shared" si="13"/>
        <v>0</v>
      </c>
      <c r="D484" s="736">
        <f t="shared" si="13"/>
        <v>0</v>
      </c>
      <c r="E484" s="736">
        <f t="shared" si="13"/>
        <v>0</v>
      </c>
    </row>
    <row r="485" spans="1:5" ht="15" customHeight="1" thickBot="1" x14ac:dyDescent="0.3">
      <c r="A485" s="735" t="s">
        <v>649</v>
      </c>
      <c r="B485" s="737">
        <f>B486+B487</f>
        <v>0</v>
      </c>
      <c r="C485" s="737">
        <f>C486+C487</f>
        <v>0</v>
      </c>
      <c r="D485" s="737">
        <f>D486+D487</f>
        <v>0</v>
      </c>
      <c r="E485" s="737">
        <f>E486+E487</f>
        <v>0</v>
      </c>
    </row>
    <row r="486" spans="1:5" ht="15" customHeight="1" thickBot="1" x14ac:dyDescent="0.3">
      <c r="A486" s="732" t="s">
        <v>643</v>
      </c>
      <c r="B486" s="731">
        <f t="shared" ref="B486:E487" si="14">B57+B94+B205</f>
        <v>0</v>
      </c>
      <c r="C486" s="731">
        <f t="shared" si="14"/>
        <v>0</v>
      </c>
      <c r="D486" s="731">
        <f t="shared" si="14"/>
        <v>0</v>
      </c>
      <c r="E486" s="731">
        <f t="shared" si="14"/>
        <v>0</v>
      </c>
    </row>
    <row r="487" spans="1:5" ht="15" customHeight="1" thickBot="1" x14ac:dyDescent="0.3">
      <c r="A487" s="732" t="s">
        <v>646</v>
      </c>
      <c r="B487" s="736">
        <f t="shared" si="14"/>
        <v>0</v>
      </c>
      <c r="C487" s="736">
        <f t="shared" si="14"/>
        <v>0</v>
      </c>
      <c r="D487" s="736">
        <f t="shared" si="14"/>
        <v>0</v>
      </c>
      <c r="E487" s="736">
        <f t="shared" si="14"/>
        <v>0</v>
      </c>
    </row>
    <row r="488" spans="1:5" ht="15" customHeight="1" thickBot="1" x14ac:dyDescent="0.3">
      <c r="A488" s="735" t="s">
        <v>648</v>
      </c>
      <c r="B488" s="737">
        <f>B489+B490</f>
        <v>18700</v>
      </c>
      <c r="C488" s="737">
        <f>C489+C490</f>
        <v>18700</v>
      </c>
      <c r="D488" s="737">
        <f>D489+D490</f>
        <v>18700</v>
      </c>
      <c r="E488" s="737">
        <f>E489+E490</f>
        <v>18700</v>
      </c>
    </row>
    <row r="489" spans="1:5" ht="15" customHeight="1" thickBot="1" x14ac:dyDescent="0.3">
      <c r="A489" s="732" t="s">
        <v>643</v>
      </c>
      <c r="B489" s="731">
        <f>+B171+B134</f>
        <v>18700</v>
      </c>
      <c r="C489" s="731">
        <f>+C171+C134</f>
        <v>18700</v>
      </c>
      <c r="D489" s="731">
        <f>+D171+D134</f>
        <v>18700</v>
      </c>
      <c r="E489" s="731">
        <f>+E171+E134</f>
        <v>18700</v>
      </c>
    </row>
    <row r="490" spans="1:5" ht="15" customHeight="1" thickBot="1" x14ac:dyDescent="0.3">
      <c r="A490" s="732" t="s">
        <v>646</v>
      </c>
      <c r="B490" s="736">
        <f>B61+B98+B209</f>
        <v>0</v>
      </c>
      <c r="C490" s="736">
        <f>C61+C98+C209</f>
        <v>0</v>
      </c>
      <c r="D490" s="736">
        <f>D61+D98+D209</f>
        <v>0</v>
      </c>
      <c r="E490" s="736">
        <f>E61+E98+E209</f>
        <v>0</v>
      </c>
    </row>
    <row r="491" spans="1:5" ht="28.5" customHeight="1" thickBot="1" x14ac:dyDescent="0.3">
      <c r="A491" s="735" t="s">
        <v>647</v>
      </c>
      <c r="B491" s="737">
        <f>B99+B62</f>
        <v>200</v>
      </c>
      <c r="C491" s="737">
        <f>C99+C62</f>
        <v>0</v>
      </c>
      <c r="D491" s="737">
        <f>D99+D62</f>
        <v>0</v>
      </c>
      <c r="E491" s="737">
        <f>E99+E62</f>
        <v>0</v>
      </c>
    </row>
    <row r="492" spans="1:5" ht="15" customHeight="1" thickBot="1" x14ac:dyDescent="0.3">
      <c r="A492" s="732" t="s">
        <v>643</v>
      </c>
      <c r="B492" s="731">
        <f t="shared" ref="B492:E493" si="15">B63+B100+B211</f>
        <v>200</v>
      </c>
      <c r="C492" s="731">
        <f t="shared" si="15"/>
        <v>0</v>
      </c>
      <c r="D492" s="731">
        <f t="shared" si="15"/>
        <v>0</v>
      </c>
      <c r="E492" s="731">
        <f t="shared" si="15"/>
        <v>0</v>
      </c>
    </row>
    <row r="493" spans="1:5" ht="15" customHeight="1" thickBot="1" x14ac:dyDescent="0.3">
      <c r="A493" s="732" t="s">
        <v>646</v>
      </c>
      <c r="B493" s="736">
        <f t="shared" si="15"/>
        <v>0</v>
      </c>
      <c r="C493" s="736">
        <f t="shared" si="15"/>
        <v>0</v>
      </c>
      <c r="D493" s="736">
        <f t="shared" si="15"/>
        <v>0</v>
      </c>
      <c r="E493" s="736">
        <f t="shared" si="15"/>
        <v>0</v>
      </c>
    </row>
    <row r="494" spans="1:5" ht="15" customHeight="1" thickBot="1" x14ac:dyDescent="0.3">
      <c r="A494" s="735" t="s">
        <v>645</v>
      </c>
      <c r="B494" s="731">
        <v>0</v>
      </c>
      <c r="C494" s="731">
        <v>0</v>
      </c>
      <c r="D494" s="731">
        <v>0</v>
      </c>
      <c r="E494" s="731">
        <v>0</v>
      </c>
    </row>
    <row r="495" spans="1:5" ht="15" customHeight="1" thickBot="1" x14ac:dyDescent="0.3">
      <c r="A495" s="735"/>
      <c r="B495" s="731"/>
      <c r="C495" s="731"/>
      <c r="D495" s="731"/>
      <c r="E495" s="731"/>
    </row>
    <row r="496" spans="1:5" ht="15" customHeight="1" thickBot="1" x14ac:dyDescent="0.3">
      <c r="A496" s="732" t="s">
        <v>643</v>
      </c>
      <c r="B496" s="731">
        <v>0</v>
      </c>
      <c r="C496" s="731">
        <v>0</v>
      </c>
      <c r="D496" s="731">
        <v>0</v>
      </c>
      <c r="E496" s="731">
        <v>0</v>
      </c>
    </row>
    <row r="497" spans="1:9" ht="15" customHeight="1" thickBot="1" x14ac:dyDescent="0.3">
      <c r="A497" s="732" t="s">
        <v>642</v>
      </c>
      <c r="B497" s="731">
        <v>0</v>
      </c>
      <c r="C497" s="731">
        <v>0</v>
      </c>
      <c r="D497" s="731">
        <v>0</v>
      </c>
      <c r="E497" s="731">
        <v>0</v>
      </c>
    </row>
    <row r="498" spans="1:9" ht="15" customHeight="1" thickBot="1" x14ac:dyDescent="0.3">
      <c r="A498" s="732" t="s">
        <v>641</v>
      </c>
      <c r="B498" s="731">
        <v>0</v>
      </c>
      <c r="C498" s="731">
        <v>0</v>
      </c>
      <c r="D498" s="731">
        <v>0</v>
      </c>
      <c r="E498" s="731">
        <v>0</v>
      </c>
    </row>
    <row r="499" spans="1:9" ht="15" customHeight="1" thickBot="1" x14ac:dyDescent="0.3">
      <c r="A499" s="732" t="s">
        <v>640</v>
      </c>
      <c r="B499" s="731">
        <v>0</v>
      </c>
      <c r="C499" s="731">
        <v>0</v>
      </c>
      <c r="D499" s="731">
        <v>0</v>
      </c>
      <c r="E499" s="731">
        <v>0</v>
      </c>
    </row>
    <row r="500" spans="1:9" ht="15" customHeight="1" thickBot="1" x14ac:dyDescent="0.3">
      <c r="A500" s="735" t="s">
        <v>644</v>
      </c>
      <c r="B500" s="734">
        <f>B501+B502+B503+B504</f>
        <v>20200</v>
      </c>
      <c r="C500" s="733">
        <f>C501+C502+C503+C504</f>
        <v>10000</v>
      </c>
      <c r="D500" s="733">
        <f>D501+D502+D503+D504</f>
        <v>10000</v>
      </c>
      <c r="E500" s="733">
        <f>E501+E502+E503+E504</f>
        <v>10000</v>
      </c>
      <c r="F500" s="731">
        <f>F501+F502+F503+F504</f>
        <v>0</v>
      </c>
    </row>
    <row r="501" spans="1:9" ht="15" customHeight="1" thickBot="1" x14ac:dyDescent="0.3">
      <c r="A501" s="732" t="s">
        <v>643</v>
      </c>
      <c r="B501" s="407">
        <v>19000</v>
      </c>
      <c r="C501" s="407">
        <f>C465+C440+C414+C386</f>
        <v>8800</v>
      </c>
      <c r="D501" s="407">
        <f>D465+D440+D414+D386</f>
        <v>8800</v>
      </c>
      <c r="E501" s="407">
        <f>E465+E440+E414+E386</f>
        <v>8800</v>
      </c>
    </row>
    <row r="502" spans="1:9" ht="15" customHeight="1" thickBot="1" x14ac:dyDescent="0.3">
      <c r="A502" s="732" t="s">
        <v>642</v>
      </c>
      <c r="B502" s="407">
        <v>0</v>
      </c>
      <c r="C502" s="407">
        <v>0</v>
      </c>
      <c r="D502" s="407">
        <v>0</v>
      </c>
      <c r="E502" s="407">
        <v>0</v>
      </c>
    </row>
    <row r="503" spans="1:9" ht="15" customHeight="1" thickBot="1" x14ac:dyDescent="0.3">
      <c r="A503" s="732" t="s">
        <v>641</v>
      </c>
      <c r="B503" s="731">
        <f>B467+B442+B416+B388</f>
        <v>0</v>
      </c>
      <c r="C503" s="731">
        <f>C467+C442+C416+C388</f>
        <v>0</v>
      </c>
      <c r="D503" s="731">
        <f>D467+D442+D416+D388</f>
        <v>0</v>
      </c>
      <c r="E503" s="731">
        <f>E467+E442+E416+E388</f>
        <v>0</v>
      </c>
    </row>
    <row r="504" spans="1:9" ht="15" customHeight="1" thickBot="1" x14ac:dyDescent="0.3">
      <c r="A504" s="732" t="s">
        <v>640</v>
      </c>
      <c r="B504" s="731">
        <v>1200</v>
      </c>
      <c r="C504" s="731">
        <v>1200</v>
      </c>
      <c r="D504" s="731">
        <v>1200</v>
      </c>
      <c r="E504" s="731">
        <v>1200</v>
      </c>
    </row>
    <row r="505" spans="1:9" ht="15" customHeight="1" thickBot="1" x14ac:dyDescent="0.3">
      <c r="A505" s="730" t="s">
        <v>639</v>
      </c>
      <c r="B505" s="729">
        <f>+B500+B488+B479+B476+B473+B491</f>
        <v>213801</v>
      </c>
      <c r="C505" s="729">
        <f>+C473+C479+C488+C500+C476</f>
        <v>203704</v>
      </c>
      <c r="D505" s="729">
        <f>+D473+D479+D488+D500+D476</f>
        <v>204504</v>
      </c>
      <c r="E505" s="729">
        <f>+E473+E479+E488+E500+E476</f>
        <v>205369</v>
      </c>
      <c r="I505" s="246"/>
    </row>
    <row r="506" spans="1:9" ht="15" customHeight="1" thickBot="1" x14ac:dyDescent="0.3">
      <c r="A506" s="728"/>
      <c r="B506" s="727"/>
      <c r="C506" s="727"/>
      <c r="D506" s="727"/>
      <c r="E506" s="727"/>
    </row>
    <row r="507" spans="1:9" ht="15" customHeight="1" x14ac:dyDescent="0.25">
      <c r="A507" s="2067" t="s">
        <v>1791</v>
      </c>
      <c r="B507" s="529" t="s">
        <v>159</v>
      </c>
      <c r="C507" s="528"/>
      <c r="D507" s="2070" t="s">
        <v>637</v>
      </c>
      <c r="E507" s="194"/>
      <c r="F507" s="528" t="s">
        <v>1790</v>
      </c>
    </row>
    <row r="508" spans="1:9" ht="38.25" customHeight="1" x14ac:dyDescent="0.25">
      <c r="A508" s="2068"/>
      <c r="B508" s="726" t="s">
        <v>633</v>
      </c>
      <c r="C508" s="525"/>
      <c r="D508" s="2071"/>
      <c r="E508" s="726" t="s">
        <v>633</v>
      </c>
      <c r="F508" s="525"/>
    </row>
    <row r="509" spans="1:9" ht="29.25" customHeight="1" thickBot="1" x14ac:dyDescent="0.3">
      <c r="A509" s="2069"/>
      <c r="B509" s="725" t="s">
        <v>164</v>
      </c>
      <c r="C509" s="724"/>
      <c r="D509" s="2072"/>
      <c r="E509" s="724"/>
      <c r="F509" s="724" t="s">
        <v>1789</v>
      </c>
    </row>
    <row r="510" spans="1:9" ht="15" customHeight="1" thickBot="1" x14ac:dyDescent="0.3">
      <c r="A510" s="230"/>
      <c r="B510" s="230"/>
      <c r="C510" s="233"/>
      <c r="D510" s="230"/>
      <c r="E510" s="230"/>
    </row>
    <row r="511" spans="1:9" ht="41.25" customHeight="1" thickBot="1" x14ac:dyDescent="0.3">
      <c r="A511" s="2073" t="s">
        <v>631</v>
      </c>
      <c r="B511" s="2074"/>
      <c r="C511" s="2074"/>
      <c r="D511" s="2074"/>
      <c r="E511" s="2075"/>
    </row>
  </sheetData>
  <mergeCells count="100">
    <mergeCell ref="B6:E6"/>
    <mergeCell ref="A1:F1"/>
    <mergeCell ref="A2:E2"/>
    <mergeCell ref="A3:F3"/>
    <mergeCell ref="B4:E4"/>
    <mergeCell ref="B5:E5"/>
    <mergeCell ref="A33:A34"/>
    <mergeCell ref="A7:E7"/>
    <mergeCell ref="A8:E10"/>
    <mergeCell ref="B11:E11"/>
    <mergeCell ref="A12:A13"/>
    <mergeCell ref="B24:E24"/>
    <mergeCell ref="A25:E25"/>
    <mergeCell ref="A28:E28"/>
    <mergeCell ref="A29:E29"/>
    <mergeCell ref="B30:E30"/>
    <mergeCell ref="B31:E31"/>
    <mergeCell ref="B32:E32"/>
    <mergeCell ref="A70:A71"/>
    <mergeCell ref="A78:E78"/>
    <mergeCell ref="A79:A80"/>
    <mergeCell ref="B104:E104"/>
    <mergeCell ref="B105:E105"/>
    <mergeCell ref="B106:E106"/>
    <mergeCell ref="A153:A154"/>
    <mergeCell ref="B178:E178"/>
    <mergeCell ref="B179:E179"/>
    <mergeCell ref="B180:E180"/>
    <mergeCell ref="A107:A108"/>
    <mergeCell ref="A41:E41"/>
    <mergeCell ref="A42:A43"/>
    <mergeCell ref="B67:E67"/>
    <mergeCell ref="B68:E68"/>
    <mergeCell ref="B69:E69"/>
    <mergeCell ref="A181:A182"/>
    <mergeCell ref="A115:E115"/>
    <mergeCell ref="A116:A117"/>
    <mergeCell ref="B141:E141"/>
    <mergeCell ref="B142:E142"/>
    <mergeCell ref="B143:E143"/>
    <mergeCell ref="A144:A145"/>
    <mergeCell ref="A152:E152"/>
    <mergeCell ref="A255:A256"/>
    <mergeCell ref="A189:E189"/>
    <mergeCell ref="A190:A191"/>
    <mergeCell ref="B215:E215"/>
    <mergeCell ref="B216:E216"/>
    <mergeCell ref="B217:E217"/>
    <mergeCell ref="A218:A219"/>
    <mergeCell ref="A226:E226"/>
    <mergeCell ref="A227:A228"/>
    <mergeCell ref="B252:E252"/>
    <mergeCell ref="B253:E253"/>
    <mergeCell ref="B254:E254"/>
    <mergeCell ref="A292:A293"/>
    <mergeCell ref="A300:E300"/>
    <mergeCell ref="A301:A302"/>
    <mergeCell ref="B326:E326"/>
    <mergeCell ref="B327:E327"/>
    <mergeCell ref="B328:E328"/>
    <mergeCell ref="B368:E368"/>
    <mergeCell ref="B369:E369"/>
    <mergeCell ref="A370:A371"/>
    <mergeCell ref="A378:A379"/>
    <mergeCell ref="A329:A330"/>
    <mergeCell ref="A263:E263"/>
    <mergeCell ref="A264:A265"/>
    <mergeCell ref="B289:E289"/>
    <mergeCell ref="B290:E290"/>
    <mergeCell ref="B291:E291"/>
    <mergeCell ref="A391:E391"/>
    <mergeCell ref="A337:E337"/>
    <mergeCell ref="A338:A339"/>
    <mergeCell ref="A363:E363"/>
    <mergeCell ref="A364:E364"/>
    <mergeCell ref="B365:E365"/>
    <mergeCell ref="D366:E366"/>
    <mergeCell ref="B367:E367"/>
    <mergeCell ref="A423:A424"/>
    <mergeCell ref="A392:E392"/>
    <mergeCell ref="B393:E393"/>
    <mergeCell ref="D394:E394"/>
    <mergeCell ref="B395:E395"/>
    <mergeCell ref="B396:E396"/>
    <mergeCell ref="B397:E397"/>
    <mergeCell ref="A398:A399"/>
    <mergeCell ref="A406:A407"/>
    <mergeCell ref="B419:E419"/>
    <mergeCell ref="B421:E421"/>
    <mergeCell ref="B422:E422"/>
    <mergeCell ref="A457:A458"/>
    <mergeCell ref="A507:A509"/>
    <mergeCell ref="D507:D509"/>
    <mergeCell ref="A511:E511"/>
    <mergeCell ref="A431:E431"/>
    <mergeCell ref="A432:A433"/>
    <mergeCell ref="B446:E446"/>
    <mergeCell ref="B447:E447"/>
    <mergeCell ref="A448:A449"/>
    <mergeCell ref="A456:E456"/>
  </mergeCells>
  <pageMargins left="0.7" right="0.7" top="0.75" bottom="0.75" header="0.3" footer="0.3"/>
  <drawing r:id="rId1"/>
  <legacy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24E6A-DFDA-41F2-ABAF-9BB39042D59B}">
  <dimension ref="A1:G392"/>
  <sheetViews>
    <sheetView topLeftCell="A293" workbookViewId="0">
      <selection activeCell="B156" sqref="B156:F156"/>
    </sheetView>
  </sheetViews>
  <sheetFormatPr defaultRowHeight="15.75" x14ac:dyDescent="0.25"/>
  <cols>
    <col min="1" max="1" width="12.85546875" style="310" customWidth="1"/>
    <col min="2" max="2" width="35.28515625" style="310" customWidth="1"/>
    <col min="3" max="3" width="21" style="310" customWidth="1"/>
    <col min="4" max="4" width="19.42578125" style="310" customWidth="1"/>
    <col min="5" max="5" width="24.28515625" style="310" customWidth="1"/>
    <col min="6" max="6" width="23.7109375" style="310" customWidth="1"/>
    <col min="7" max="7" width="23.7109375" style="377" customWidth="1"/>
    <col min="8" max="240" width="9.140625" style="310"/>
    <col min="241" max="241" width="12.85546875" style="310" customWidth="1"/>
    <col min="242" max="242" width="35.28515625" style="310" customWidth="1"/>
    <col min="243" max="243" width="21" style="310" customWidth="1"/>
    <col min="244" max="244" width="19.42578125" style="310" customWidth="1"/>
    <col min="245" max="245" width="24.28515625" style="310" customWidth="1"/>
    <col min="246" max="247" width="23.7109375" style="310" customWidth="1"/>
    <col min="248" max="248" width="20.5703125" style="310" customWidth="1"/>
    <col min="249" max="249" width="9.140625" style="310"/>
    <col min="250" max="250" width="11" style="310" customWidth="1"/>
    <col min="251" max="251" width="15.85546875" style="310" customWidth="1"/>
    <col min="252" max="252" width="9.140625" style="310"/>
    <col min="253" max="253" width="15.28515625" style="310" customWidth="1"/>
    <col min="254" max="496" width="9.140625" style="310"/>
    <col min="497" max="497" width="12.85546875" style="310" customWidth="1"/>
    <col min="498" max="498" width="35.28515625" style="310" customWidth="1"/>
    <col min="499" max="499" width="21" style="310" customWidth="1"/>
    <col min="500" max="500" width="19.42578125" style="310" customWidth="1"/>
    <col min="501" max="501" width="24.28515625" style="310" customWidth="1"/>
    <col min="502" max="503" width="23.7109375" style="310" customWidth="1"/>
    <col min="504" max="504" width="20.5703125" style="310" customWidth="1"/>
    <col min="505" max="505" width="9.140625" style="310"/>
    <col min="506" max="506" width="11" style="310" customWidth="1"/>
    <col min="507" max="507" width="15.85546875" style="310" customWidth="1"/>
    <col min="508" max="508" width="9.140625" style="310"/>
    <col min="509" max="509" width="15.28515625" style="310" customWidth="1"/>
    <col min="510" max="752" width="9.140625" style="310"/>
    <col min="753" max="753" width="12.85546875" style="310" customWidth="1"/>
    <col min="754" max="754" width="35.28515625" style="310" customWidth="1"/>
    <col min="755" max="755" width="21" style="310" customWidth="1"/>
    <col min="756" max="756" width="19.42578125" style="310" customWidth="1"/>
    <col min="757" max="757" width="24.28515625" style="310" customWidth="1"/>
    <col min="758" max="759" width="23.7109375" style="310" customWidth="1"/>
    <col min="760" max="760" width="20.5703125" style="310" customWidth="1"/>
    <col min="761" max="761" width="9.140625" style="310"/>
    <col min="762" max="762" width="11" style="310" customWidth="1"/>
    <col min="763" max="763" width="15.85546875" style="310" customWidth="1"/>
    <col min="764" max="764" width="9.140625" style="310"/>
    <col min="765" max="765" width="15.28515625" style="310" customWidth="1"/>
    <col min="766" max="1008" width="9.140625" style="310"/>
    <col min="1009" max="1009" width="12.85546875" style="310" customWidth="1"/>
    <col min="1010" max="1010" width="35.28515625" style="310" customWidth="1"/>
    <col min="1011" max="1011" width="21" style="310" customWidth="1"/>
    <col min="1012" max="1012" width="19.42578125" style="310" customWidth="1"/>
    <col min="1013" max="1013" width="24.28515625" style="310" customWidth="1"/>
    <col min="1014" max="1015" width="23.7109375" style="310" customWidth="1"/>
    <col min="1016" max="1016" width="20.5703125" style="310" customWidth="1"/>
    <col min="1017" max="1017" width="9.140625" style="310"/>
    <col min="1018" max="1018" width="11" style="310" customWidth="1"/>
    <col min="1019" max="1019" width="15.85546875" style="310" customWidth="1"/>
    <col min="1020" max="1020" width="9.140625" style="310"/>
    <col min="1021" max="1021" width="15.28515625" style="310" customWidth="1"/>
    <col min="1022" max="1264" width="9.140625" style="310"/>
    <col min="1265" max="1265" width="12.85546875" style="310" customWidth="1"/>
    <col min="1266" max="1266" width="35.28515625" style="310" customWidth="1"/>
    <col min="1267" max="1267" width="21" style="310" customWidth="1"/>
    <col min="1268" max="1268" width="19.42578125" style="310" customWidth="1"/>
    <col min="1269" max="1269" width="24.28515625" style="310" customWidth="1"/>
    <col min="1270" max="1271" width="23.7109375" style="310" customWidth="1"/>
    <col min="1272" max="1272" width="20.5703125" style="310" customWidth="1"/>
    <col min="1273" max="1273" width="9.140625" style="310"/>
    <col min="1274" max="1274" width="11" style="310" customWidth="1"/>
    <col min="1275" max="1275" width="15.85546875" style="310" customWidth="1"/>
    <col min="1276" max="1276" width="9.140625" style="310"/>
    <col min="1277" max="1277" width="15.28515625" style="310" customWidth="1"/>
    <col min="1278" max="1520" width="9.140625" style="310"/>
    <col min="1521" max="1521" width="12.85546875" style="310" customWidth="1"/>
    <col min="1522" max="1522" width="35.28515625" style="310" customWidth="1"/>
    <col min="1523" max="1523" width="21" style="310" customWidth="1"/>
    <col min="1524" max="1524" width="19.42578125" style="310" customWidth="1"/>
    <col min="1525" max="1525" width="24.28515625" style="310" customWidth="1"/>
    <col min="1526" max="1527" width="23.7109375" style="310" customWidth="1"/>
    <col min="1528" max="1528" width="20.5703125" style="310" customWidth="1"/>
    <col min="1529" max="1529" width="9.140625" style="310"/>
    <col min="1530" max="1530" width="11" style="310" customWidth="1"/>
    <col min="1531" max="1531" width="15.85546875" style="310" customWidth="1"/>
    <col min="1532" max="1532" width="9.140625" style="310"/>
    <col min="1533" max="1533" width="15.28515625" style="310" customWidth="1"/>
    <col min="1534" max="1776" width="9.140625" style="310"/>
    <col min="1777" max="1777" width="12.85546875" style="310" customWidth="1"/>
    <col min="1778" max="1778" width="35.28515625" style="310" customWidth="1"/>
    <col min="1779" max="1779" width="21" style="310" customWidth="1"/>
    <col min="1780" max="1780" width="19.42578125" style="310" customWidth="1"/>
    <col min="1781" max="1781" width="24.28515625" style="310" customWidth="1"/>
    <col min="1782" max="1783" width="23.7109375" style="310" customWidth="1"/>
    <col min="1784" max="1784" width="20.5703125" style="310" customWidth="1"/>
    <col min="1785" max="1785" width="9.140625" style="310"/>
    <col min="1786" max="1786" width="11" style="310" customWidth="1"/>
    <col min="1787" max="1787" width="15.85546875" style="310" customWidth="1"/>
    <col min="1788" max="1788" width="9.140625" style="310"/>
    <col min="1789" max="1789" width="15.28515625" style="310" customWidth="1"/>
    <col min="1790" max="2032" width="9.140625" style="310"/>
    <col min="2033" max="2033" width="12.85546875" style="310" customWidth="1"/>
    <col min="2034" max="2034" width="35.28515625" style="310" customWidth="1"/>
    <col min="2035" max="2035" width="21" style="310" customWidth="1"/>
    <col min="2036" max="2036" width="19.42578125" style="310" customWidth="1"/>
    <col min="2037" max="2037" width="24.28515625" style="310" customWidth="1"/>
    <col min="2038" max="2039" width="23.7109375" style="310" customWidth="1"/>
    <col min="2040" max="2040" width="20.5703125" style="310" customWidth="1"/>
    <col min="2041" max="2041" width="9.140625" style="310"/>
    <col min="2042" max="2042" width="11" style="310" customWidth="1"/>
    <col min="2043" max="2043" width="15.85546875" style="310" customWidth="1"/>
    <col min="2044" max="2044" width="9.140625" style="310"/>
    <col min="2045" max="2045" width="15.28515625" style="310" customWidth="1"/>
    <col min="2046" max="2288" width="9.140625" style="310"/>
    <col min="2289" max="2289" width="12.85546875" style="310" customWidth="1"/>
    <col min="2290" max="2290" width="35.28515625" style="310" customWidth="1"/>
    <col min="2291" max="2291" width="21" style="310" customWidth="1"/>
    <col min="2292" max="2292" width="19.42578125" style="310" customWidth="1"/>
    <col min="2293" max="2293" width="24.28515625" style="310" customWidth="1"/>
    <col min="2294" max="2295" width="23.7109375" style="310" customWidth="1"/>
    <col min="2296" max="2296" width="20.5703125" style="310" customWidth="1"/>
    <col min="2297" max="2297" width="9.140625" style="310"/>
    <col min="2298" max="2298" width="11" style="310" customWidth="1"/>
    <col min="2299" max="2299" width="15.85546875" style="310" customWidth="1"/>
    <col min="2300" max="2300" width="9.140625" style="310"/>
    <col min="2301" max="2301" width="15.28515625" style="310" customWidth="1"/>
    <col min="2302" max="2544" width="9.140625" style="310"/>
    <col min="2545" max="2545" width="12.85546875" style="310" customWidth="1"/>
    <col min="2546" max="2546" width="35.28515625" style="310" customWidth="1"/>
    <col min="2547" max="2547" width="21" style="310" customWidth="1"/>
    <col min="2548" max="2548" width="19.42578125" style="310" customWidth="1"/>
    <col min="2549" max="2549" width="24.28515625" style="310" customWidth="1"/>
    <col min="2550" max="2551" width="23.7109375" style="310" customWidth="1"/>
    <col min="2552" max="2552" width="20.5703125" style="310" customWidth="1"/>
    <col min="2553" max="2553" width="9.140625" style="310"/>
    <col min="2554" max="2554" width="11" style="310" customWidth="1"/>
    <col min="2555" max="2555" width="15.85546875" style="310" customWidth="1"/>
    <col min="2556" max="2556" width="9.140625" style="310"/>
    <col min="2557" max="2557" width="15.28515625" style="310" customWidth="1"/>
    <col min="2558" max="2800" width="9.140625" style="310"/>
    <col min="2801" max="2801" width="12.85546875" style="310" customWidth="1"/>
    <col min="2802" max="2802" width="35.28515625" style="310" customWidth="1"/>
    <col min="2803" max="2803" width="21" style="310" customWidth="1"/>
    <col min="2804" max="2804" width="19.42578125" style="310" customWidth="1"/>
    <col min="2805" max="2805" width="24.28515625" style="310" customWidth="1"/>
    <col min="2806" max="2807" width="23.7109375" style="310" customWidth="1"/>
    <col min="2808" max="2808" width="20.5703125" style="310" customWidth="1"/>
    <col min="2809" max="2809" width="9.140625" style="310"/>
    <col min="2810" max="2810" width="11" style="310" customWidth="1"/>
    <col min="2811" max="2811" width="15.85546875" style="310" customWidth="1"/>
    <col min="2812" max="2812" width="9.140625" style="310"/>
    <col min="2813" max="2813" width="15.28515625" style="310" customWidth="1"/>
    <col min="2814" max="3056" width="9.140625" style="310"/>
    <col min="3057" max="3057" width="12.85546875" style="310" customWidth="1"/>
    <col min="3058" max="3058" width="35.28515625" style="310" customWidth="1"/>
    <col min="3059" max="3059" width="21" style="310" customWidth="1"/>
    <col min="3060" max="3060" width="19.42578125" style="310" customWidth="1"/>
    <col min="3061" max="3061" width="24.28515625" style="310" customWidth="1"/>
    <col min="3062" max="3063" width="23.7109375" style="310" customWidth="1"/>
    <col min="3064" max="3064" width="20.5703125" style="310" customWidth="1"/>
    <col min="3065" max="3065" width="9.140625" style="310"/>
    <col min="3066" max="3066" width="11" style="310" customWidth="1"/>
    <col min="3067" max="3067" width="15.85546875" style="310" customWidth="1"/>
    <col min="3068" max="3068" width="9.140625" style="310"/>
    <col min="3069" max="3069" width="15.28515625" style="310" customWidth="1"/>
    <col min="3070" max="3312" width="9.140625" style="310"/>
    <col min="3313" max="3313" width="12.85546875" style="310" customWidth="1"/>
    <col min="3314" max="3314" width="35.28515625" style="310" customWidth="1"/>
    <col min="3315" max="3315" width="21" style="310" customWidth="1"/>
    <col min="3316" max="3316" width="19.42578125" style="310" customWidth="1"/>
    <col min="3317" max="3317" width="24.28515625" style="310" customWidth="1"/>
    <col min="3318" max="3319" width="23.7109375" style="310" customWidth="1"/>
    <col min="3320" max="3320" width="20.5703125" style="310" customWidth="1"/>
    <col min="3321" max="3321" width="9.140625" style="310"/>
    <col min="3322" max="3322" width="11" style="310" customWidth="1"/>
    <col min="3323" max="3323" width="15.85546875" style="310" customWidth="1"/>
    <col min="3324" max="3324" width="9.140625" style="310"/>
    <col min="3325" max="3325" width="15.28515625" style="310" customWidth="1"/>
    <col min="3326" max="3568" width="9.140625" style="310"/>
    <col min="3569" max="3569" width="12.85546875" style="310" customWidth="1"/>
    <col min="3570" max="3570" width="35.28515625" style="310" customWidth="1"/>
    <col min="3571" max="3571" width="21" style="310" customWidth="1"/>
    <col min="3572" max="3572" width="19.42578125" style="310" customWidth="1"/>
    <col min="3573" max="3573" width="24.28515625" style="310" customWidth="1"/>
    <col min="3574" max="3575" width="23.7109375" style="310" customWidth="1"/>
    <col min="3576" max="3576" width="20.5703125" style="310" customWidth="1"/>
    <col min="3577" max="3577" width="9.140625" style="310"/>
    <col min="3578" max="3578" width="11" style="310" customWidth="1"/>
    <col min="3579" max="3579" width="15.85546875" style="310" customWidth="1"/>
    <col min="3580" max="3580" width="9.140625" style="310"/>
    <col min="3581" max="3581" width="15.28515625" style="310" customWidth="1"/>
    <col min="3582" max="3824" width="9.140625" style="310"/>
    <col min="3825" max="3825" width="12.85546875" style="310" customWidth="1"/>
    <col min="3826" max="3826" width="35.28515625" style="310" customWidth="1"/>
    <col min="3827" max="3827" width="21" style="310" customWidth="1"/>
    <col min="3828" max="3828" width="19.42578125" style="310" customWidth="1"/>
    <col min="3829" max="3829" width="24.28515625" style="310" customWidth="1"/>
    <col min="3830" max="3831" width="23.7109375" style="310" customWidth="1"/>
    <col min="3832" max="3832" width="20.5703125" style="310" customWidth="1"/>
    <col min="3833" max="3833" width="9.140625" style="310"/>
    <col min="3834" max="3834" width="11" style="310" customWidth="1"/>
    <col min="3835" max="3835" width="15.85546875" style="310" customWidth="1"/>
    <col min="3836" max="3836" width="9.140625" style="310"/>
    <col min="3837" max="3837" width="15.28515625" style="310" customWidth="1"/>
    <col min="3838" max="4080" width="9.140625" style="310"/>
    <col min="4081" max="4081" width="12.85546875" style="310" customWidth="1"/>
    <col min="4082" max="4082" width="35.28515625" style="310" customWidth="1"/>
    <col min="4083" max="4083" width="21" style="310" customWidth="1"/>
    <col min="4084" max="4084" width="19.42578125" style="310" customWidth="1"/>
    <col min="4085" max="4085" width="24.28515625" style="310" customWidth="1"/>
    <col min="4086" max="4087" width="23.7109375" style="310" customWidth="1"/>
    <col min="4088" max="4088" width="20.5703125" style="310" customWidth="1"/>
    <col min="4089" max="4089" width="9.140625" style="310"/>
    <col min="4090" max="4090" width="11" style="310" customWidth="1"/>
    <col min="4091" max="4091" width="15.85546875" style="310" customWidth="1"/>
    <col min="4092" max="4092" width="9.140625" style="310"/>
    <col min="4093" max="4093" width="15.28515625" style="310" customWidth="1"/>
    <col min="4094" max="4336" width="9.140625" style="310"/>
    <col min="4337" max="4337" width="12.85546875" style="310" customWidth="1"/>
    <col min="4338" max="4338" width="35.28515625" style="310" customWidth="1"/>
    <col min="4339" max="4339" width="21" style="310" customWidth="1"/>
    <col min="4340" max="4340" width="19.42578125" style="310" customWidth="1"/>
    <col min="4341" max="4341" width="24.28515625" style="310" customWidth="1"/>
    <col min="4342" max="4343" width="23.7109375" style="310" customWidth="1"/>
    <col min="4344" max="4344" width="20.5703125" style="310" customWidth="1"/>
    <col min="4345" max="4345" width="9.140625" style="310"/>
    <col min="4346" max="4346" width="11" style="310" customWidth="1"/>
    <col min="4347" max="4347" width="15.85546875" style="310" customWidth="1"/>
    <col min="4348" max="4348" width="9.140625" style="310"/>
    <col min="4349" max="4349" width="15.28515625" style="310" customWidth="1"/>
    <col min="4350" max="4592" width="9.140625" style="310"/>
    <col min="4593" max="4593" width="12.85546875" style="310" customWidth="1"/>
    <col min="4594" max="4594" width="35.28515625" style="310" customWidth="1"/>
    <col min="4595" max="4595" width="21" style="310" customWidth="1"/>
    <col min="4596" max="4596" width="19.42578125" style="310" customWidth="1"/>
    <col min="4597" max="4597" width="24.28515625" style="310" customWidth="1"/>
    <col min="4598" max="4599" width="23.7109375" style="310" customWidth="1"/>
    <col min="4600" max="4600" width="20.5703125" style="310" customWidth="1"/>
    <col min="4601" max="4601" width="9.140625" style="310"/>
    <col min="4602" max="4602" width="11" style="310" customWidth="1"/>
    <col min="4603" max="4603" width="15.85546875" style="310" customWidth="1"/>
    <col min="4604" max="4604" width="9.140625" style="310"/>
    <col min="4605" max="4605" width="15.28515625" style="310" customWidth="1"/>
    <col min="4606" max="4848" width="9.140625" style="310"/>
    <col min="4849" max="4849" width="12.85546875" style="310" customWidth="1"/>
    <col min="4850" max="4850" width="35.28515625" style="310" customWidth="1"/>
    <col min="4851" max="4851" width="21" style="310" customWidth="1"/>
    <col min="4852" max="4852" width="19.42578125" style="310" customWidth="1"/>
    <col min="4853" max="4853" width="24.28515625" style="310" customWidth="1"/>
    <col min="4854" max="4855" width="23.7109375" style="310" customWidth="1"/>
    <col min="4856" max="4856" width="20.5703125" style="310" customWidth="1"/>
    <col min="4857" max="4857" width="9.140625" style="310"/>
    <col min="4858" max="4858" width="11" style="310" customWidth="1"/>
    <col min="4859" max="4859" width="15.85546875" style="310" customWidth="1"/>
    <col min="4860" max="4860" width="9.140625" style="310"/>
    <col min="4861" max="4861" width="15.28515625" style="310" customWidth="1"/>
    <col min="4862" max="5104" width="9.140625" style="310"/>
    <col min="5105" max="5105" width="12.85546875" style="310" customWidth="1"/>
    <col min="5106" max="5106" width="35.28515625" style="310" customWidth="1"/>
    <col min="5107" max="5107" width="21" style="310" customWidth="1"/>
    <col min="5108" max="5108" width="19.42578125" style="310" customWidth="1"/>
    <col min="5109" max="5109" width="24.28515625" style="310" customWidth="1"/>
    <col min="5110" max="5111" width="23.7109375" style="310" customWidth="1"/>
    <col min="5112" max="5112" width="20.5703125" style="310" customWidth="1"/>
    <col min="5113" max="5113" width="9.140625" style="310"/>
    <col min="5114" max="5114" width="11" style="310" customWidth="1"/>
    <col min="5115" max="5115" width="15.85546875" style="310" customWidth="1"/>
    <col min="5116" max="5116" width="9.140625" style="310"/>
    <col min="5117" max="5117" width="15.28515625" style="310" customWidth="1"/>
    <col min="5118" max="5360" width="9.140625" style="310"/>
    <col min="5361" max="5361" width="12.85546875" style="310" customWidth="1"/>
    <col min="5362" max="5362" width="35.28515625" style="310" customWidth="1"/>
    <col min="5363" max="5363" width="21" style="310" customWidth="1"/>
    <col min="5364" max="5364" width="19.42578125" style="310" customWidth="1"/>
    <col min="5365" max="5365" width="24.28515625" style="310" customWidth="1"/>
    <col min="5366" max="5367" width="23.7109375" style="310" customWidth="1"/>
    <col min="5368" max="5368" width="20.5703125" style="310" customWidth="1"/>
    <col min="5369" max="5369" width="9.140625" style="310"/>
    <col min="5370" max="5370" width="11" style="310" customWidth="1"/>
    <col min="5371" max="5371" width="15.85546875" style="310" customWidth="1"/>
    <col min="5372" max="5372" width="9.140625" style="310"/>
    <col min="5373" max="5373" width="15.28515625" style="310" customWidth="1"/>
    <col min="5374" max="5616" width="9.140625" style="310"/>
    <col min="5617" max="5617" width="12.85546875" style="310" customWidth="1"/>
    <col min="5618" max="5618" width="35.28515625" style="310" customWidth="1"/>
    <col min="5619" max="5619" width="21" style="310" customWidth="1"/>
    <col min="5620" max="5620" width="19.42578125" style="310" customWidth="1"/>
    <col min="5621" max="5621" width="24.28515625" style="310" customWidth="1"/>
    <col min="5622" max="5623" width="23.7109375" style="310" customWidth="1"/>
    <col min="5624" max="5624" width="20.5703125" style="310" customWidth="1"/>
    <col min="5625" max="5625" width="9.140625" style="310"/>
    <col min="5626" max="5626" width="11" style="310" customWidth="1"/>
    <col min="5627" max="5627" width="15.85546875" style="310" customWidth="1"/>
    <col min="5628" max="5628" width="9.140625" style="310"/>
    <col min="5629" max="5629" width="15.28515625" style="310" customWidth="1"/>
    <col min="5630" max="5872" width="9.140625" style="310"/>
    <col min="5873" max="5873" width="12.85546875" style="310" customWidth="1"/>
    <col min="5874" max="5874" width="35.28515625" style="310" customWidth="1"/>
    <col min="5875" max="5875" width="21" style="310" customWidth="1"/>
    <col min="5876" max="5876" width="19.42578125" style="310" customWidth="1"/>
    <col min="5877" max="5877" width="24.28515625" style="310" customWidth="1"/>
    <col min="5878" max="5879" width="23.7109375" style="310" customWidth="1"/>
    <col min="5880" max="5880" width="20.5703125" style="310" customWidth="1"/>
    <col min="5881" max="5881" width="9.140625" style="310"/>
    <col min="5882" max="5882" width="11" style="310" customWidth="1"/>
    <col min="5883" max="5883" width="15.85546875" style="310" customWidth="1"/>
    <col min="5884" max="5884" width="9.140625" style="310"/>
    <col min="5885" max="5885" width="15.28515625" style="310" customWidth="1"/>
    <col min="5886" max="6128" width="9.140625" style="310"/>
    <col min="6129" max="6129" width="12.85546875" style="310" customWidth="1"/>
    <col min="6130" max="6130" width="35.28515625" style="310" customWidth="1"/>
    <col min="6131" max="6131" width="21" style="310" customWidth="1"/>
    <col min="6132" max="6132" width="19.42578125" style="310" customWidth="1"/>
    <col min="6133" max="6133" width="24.28515625" style="310" customWidth="1"/>
    <col min="6134" max="6135" width="23.7109375" style="310" customWidth="1"/>
    <col min="6136" max="6136" width="20.5703125" style="310" customWidth="1"/>
    <col min="6137" max="6137" width="9.140625" style="310"/>
    <col min="6138" max="6138" width="11" style="310" customWidth="1"/>
    <col min="6139" max="6139" width="15.85546875" style="310" customWidth="1"/>
    <col min="6140" max="6140" width="9.140625" style="310"/>
    <col min="6141" max="6141" width="15.28515625" style="310" customWidth="1"/>
    <col min="6142" max="6384" width="9.140625" style="310"/>
    <col min="6385" max="6385" width="12.85546875" style="310" customWidth="1"/>
    <col min="6386" max="6386" width="35.28515625" style="310" customWidth="1"/>
    <col min="6387" max="6387" width="21" style="310" customWidth="1"/>
    <col min="6388" max="6388" width="19.42578125" style="310" customWidth="1"/>
    <col min="6389" max="6389" width="24.28515625" style="310" customWidth="1"/>
    <col min="6390" max="6391" width="23.7109375" style="310" customWidth="1"/>
    <col min="6392" max="6392" width="20.5703125" style="310" customWidth="1"/>
    <col min="6393" max="6393" width="9.140625" style="310"/>
    <col min="6394" max="6394" width="11" style="310" customWidth="1"/>
    <col min="6395" max="6395" width="15.85546875" style="310" customWidth="1"/>
    <col min="6396" max="6396" width="9.140625" style="310"/>
    <col min="6397" max="6397" width="15.28515625" style="310" customWidth="1"/>
    <col min="6398" max="6640" width="9.140625" style="310"/>
    <col min="6641" max="6641" width="12.85546875" style="310" customWidth="1"/>
    <col min="6642" max="6642" width="35.28515625" style="310" customWidth="1"/>
    <col min="6643" max="6643" width="21" style="310" customWidth="1"/>
    <col min="6644" max="6644" width="19.42578125" style="310" customWidth="1"/>
    <col min="6645" max="6645" width="24.28515625" style="310" customWidth="1"/>
    <col min="6646" max="6647" width="23.7109375" style="310" customWidth="1"/>
    <col min="6648" max="6648" width="20.5703125" style="310" customWidth="1"/>
    <col min="6649" max="6649" width="9.140625" style="310"/>
    <col min="6650" max="6650" width="11" style="310" customWidth="1"/>
    <col min="6651" max="6651" width="15.85546875" style="310" customWidth="1"/>
    <col min="6652" max="6652" width="9.140625" style="310"/>
    <col min="6653" max="6653" width="15.28515625" style="310" customWidth="1"/>
    <col min="6654" max="6896" width="9.140625" style="310"/>
    <col min="6897" max="6897" width="12.85546875" style="310" customWidth="1"/>
    <col min="6898" max="6898" width="35.28515625" style="310" customWidth="1"/>
    <col min="6899" max="6899" width="21" style="310" customWidth="1"/>
    <col min="6900" max="6900" width="19.42578125" style="310" customWidth="1"/>
    <col min="6901" max="6901" width="24.28515625" style="310" customWidth="1"/>
    <col min="6902" max="6903" width="23.7109375" style="310" customWidth="1"/>
    <col min="6904" max="6904" width="20.5703125" style="310" customWidth="1"/>
    <col min="6905" max="6905" width="9.140625" style="310"/>
    <col min="6906" max="6906" width="11" style="310" customWidth="1"/>
    <col min="6907" max="6907" width="15.85546875" style="310" customWidth="1"/>
    <col min="6908" max="6908" width="9.140625" style="310"/>
    <col min="6909" max="6909" width="15.28515625" style="310" customWidth="1"/>
    <col min="6910" max="7152" width="9.140625" style="310"/>
    <col min="7153" max="7153" width="12.85546875" style="310" customWidth="1"/>
    <col min="7154" max="7154" width="35.28515625" style="310" customWidth="1"/>
    <col min="7155" max="7155" width="21" style="310" customWidth="1"/>
    <col min="7156" max="7156" width="19.42578125" style="310" customWidth="1"/>
    <col min="7157" max="7157" width="24.28515625" style="310" customWidth="1"/>
    <col min="7158" max="7159" width="23.7109375" style="310" customWidth="1"/>
    <col min="7160" max="7160" width="20.5703125" style="310" customWidth="1"/>
    <col min="7161" max="7161" width="9.140625" style="310"/>
    <col min="7162" max="7162" width="11" style="310" customWidth="1"/>
    <col min="7163" max="7163" width="15.85546875" style="310" customWidth="1"/>
    <col min="7164" max="7164" width="9.140625" style="310"/>
    <col min="7165" max="7165" width="15.28515625" style="310" customWidth="1"/>
    <col min="7166" max="7408" width="9.140625" style="310"/>
    <col min="7409" max="7409" width="12.85546875" style="310" customWidth="1"/>
    <col min="7410" max="7410" width="35.28515625" style="310" customWidth="1"/>
    <col min="7411" max="7411" width="21" style="310" customWidth="1"/>
    <col min="7412" max="7412" width="19.42578125" style="310" customWidth="1"/>
    <col min="7413" max="7413" width="24.28515625" style="310" customWidth="1"/>
    <col min="7414" max="7415" width="23.7109375" style="310" customWidth="1"/>
    <col min="7416" max="7416" width="20.5703125" style="310" customWidth="1"/>
    <col min="7417" max="7417" width="9.140625" style="310"/>
    <col min="7418" max="7418" width="11" style="310" customWidth="1"/>
    <col min="7419" max="7419" width="15.85546875" style="310" customWidth="1"/>
    <col min="7420" max="7420" width="9.140625" style="310"/>
    <col min="7421" max="7421" width="15.28515625" style="310" customWidth="1"/>
    <col min="7422" max="7664" width="9.140625" style="310"/>
    <col min="7665" max="7665" width="12.85546875" style="310" customWidth="1"/>
    <col min="7666" max="7666" width="35.28515625" style="310" customWidth="1"/>
    <col min="7667" max="7667" width="21" style="310" customWidth="1"/>
    <col min="7668" max="7668" width="19.42578125" style="310" customWidth="1"/>
    <col min="7669" max="7669" width="24.28515625" style="310" customWidth="1"/>
    <col min="7670" max="7671" width="23.7109375" style="310" customWidth="1"/>
    <col min="7672" max="7672" width="20.5703125" style="310" customWidth="1"/>
    <col min="7673" max="7673" width="9.140625" style="310"/>
    <col min="7674" max="7674" width="11" style="310" customWidth="1"/>
    <col min="7675" max="7675" width="15.85546875" style="310" customWidth="1"/>
    <col min="7676" max="7676" width="9.140625" style="310"/>
    <col min="7677" max="7677" width="15.28515625" style="310" customWidth="1"/>
    <col min="7678" max="7920" width="9.140625" style="310"/>
    <col min="7921" max="7921" width="12.85546875" style="310" customWidth="1"/>
    <col min="7922" max="7922" width="35.28515625" style="310" customWidth="1"/>
    <col min="7923" max="7923" width="21" style="310" customWidth="1"/>
    <col min="7924" max="7924" width="19.42578125" style="310" customWidth="1"/>
    <col min="7925" max="7925" width="24.28515625" style="310" customWidth="1"/>
    <col min="7926" max="7927" width="23.7109375" style="310" customWidth="1"/>
    <col min="7928" max="7928" width="20.5703125" style="310" customWidth="1"/>
    <col min="7929" max="7929" width="9.140625" style="310"/>
    <col min="7930" max="7930" width="11" style="310" customWidth="1"/>
    <col min="7931" max="7931" width="15.85546875" style="310" customWidth="1"/>
    <col min="7932" max="7932" width="9.140625" style="310"/>
    <col min="7933" max="7933" width="15.28515625" style="310" customWidth="1"/>
    <col min="7934" max="8176" width="9.140625" style="310"/>
    <col min="8177" max="8177" width="12.85546875" style="310" customWidth="1"/>
    <col min="8178" max="8178" width="35.28515625" style="310" customWidth="1"/>
    <col min="8179" max="8179" width="21" style="310" customWidth="1"/>
    <col min="8180" max="8180" width="19.42578125" style="310" customWidth="1"/>
    <col min="8181" max="8181" width="24.28515625" style="310" customWidth="1"/>
    <col min="8182" max="8183" width="23.7109375" style="310" customWidth="1"/>
    <col min="8184" max="8184" width="20.5703125" style="310" customWidth="1"/>
    <col min="8185" max="8185" width="9.140625" style="310"/>
    <col min="8186" max="8186" width="11" style="310" customWidth="1"/>
    <col min="8187" max="8187" width="15.85546875" style="310" customWidth="1"/>
    <col min="8188" max="8188" width="9.140625" style="310"/>
    <col min="8189" max="8189" width="15.28515625" style="310" customWidth="1"/>
    <col min="8190" max="8432" width="9.140625" style="310"/>
    <col min="8433" max="8433" width="12.85546875" style="310" customWidth="1"/>
    <col min="8434" max="8434" width="35.28515625" style="310" customWidth="1"/>
    <col min="8435" max="8435" width="21" style="310" customWidth="1"/>
    <col min="8436" max="8436" width="19.42578125" style="310" customWidth="1"/>
    <col min="8437" max="8437" width="24.28515625" style="310" customWidth="1"/>
    <col min="8438" max="8439" width="23.7109375" style="310" customWidth="1"/>
    <col min="8440" max="8440" width="20.5703125" style="310" customWidth="1"/>
    <col min="8441" max="8441" width="9.140625" style="310"/>
    <col min="8442" max="8442" width="11" style="310" customWidth="1"/>
    <col min="8443" max="8443" width="15.85546875" style="310" customWidth="1"/>
    <col min="8444" max="8444" width="9.140625" style="310"/>
    <col min="8445" max="8445" width="15.28515625" style="310" customWidth="1"/>
    <col min="8446" max="8688" width="9.140625" style="310"/>
    <col min="8689" max="8689" width="12.85546875" style="310" customWidth="1"/>
    <col min="8690" max="8690" width="35.28515625" style="310" customWidth="1"/>
    <col min="8691" max="8691" width="21" style="310" customWidth="1"/>
    <col min="8692" max="8692" width="19.42578125" style="310" customWidth="1"/>
    <col min="8693" max="8693" width="24.28515625" style="310" customWidth="1"/>
    <col min="8694" max="8695" width="23.7109375" style="310" customWidth="1"/>
    <col min="8696" max="8696" width="20.5703125" style="310" customWidth="1"/>
    <col min="8697" max="8697" width="9.140625" style="310"/>
    <col min="8698" max="8698" width="11" style="310" customWidth="1"/>
    <col min="8699" max="8699" width="15.85546875" style="310" customWidth="1"/>
    <col min="8700" max="8700" width="9.140625" style="310"/>
    <col min="8701" max="8701" width="15.28515625" style="310" customWidth="1"/>
    <col min="8702" max="8944" width="9.140625" style="310"/>
    <col min="8945" max="8945" width="12.85546875" style="310" customWidth="1"/>
    <col min="8946" max="8946" width="35.28515625" style="310" customWidth="1"/>
    <col min="8947" max="8947" width="21" style="310" customWidth="1"/>
    <col min="8948" max="8948" width="19.42578125" style="310" customWidth="1"/>
    <col min="8949" max="8949" width="24.28515625" style="310" customWidth="1"/>
    <col min="8950" max="8951" width="23.7109375" style="310" customWidth="1"/>
    <col min="8952" max="8952" width="20.5703125" style="310" customWidth="1"/>
    <col min="8953" max="8953" width="9.140625" style="310"/>
    <col min="8954" max="8954" width="11" style="310" customWidth="1"/>
    <col min="8955" max="8955" width="15.85546875" style="310" customWidth="1"/>
    <col min="8956" max="8956" width="9.140625" style="310"/>
    <col min="8957" max="8957" width="15.28515625" style="310" customWidth="1"/>
    <col min="8958" max="9200" width="9.140625" style="310"/>
    <col min="9201" max="9201" width="12.85546875" style="310" customWidth="1"/>
    <col min="9202" max="9202" width="35.28515625" style="310" customWidth="1"/>
    <col min="9203" max="9203" width="21" style="310" customWidth="1"/>
    <col min="9204" max="9204" width="19.42578125" style="310" customWidth="1"/>
    <col min="9205" max="9205" width="24.28515625" style="310" customWidth="1"/>
    <col min="9206" max="9207" width="23.7109375" style="310" customWidth="1"/>
    <col min="9208" max="9208" width="20.5703125" style="310" customWidth="1"/>
    <col min="9209" max="9209" width="9.140625" style="310"/>
    <col min="9210" max="9210" width="11" style="310" customWidth="1"/>
    <col min="9211" max="9211" width="15.85546875" style="310" customWidth="1"/>
    <col min="9212" max="9212" width="9.140625" style="310"/>
    <col min="9213" max="9213" width="15.28515625" style="310" customWidth="1"/>
    <col min="9214" max="9456" width="9.140625" style="310"/>
    <col min="9457" max="9457" width="12.85546875" style="310" customWidth="1"/>
    <col min="9458" max="9458" width="35.28515625" style="310" customWidth="1"/>
    <col min="9459" max="9459" width="21" style="310" customWidth="1"/>
    <col min="9460" max="9460" width="19.42578125" style="310" customWidth="1"/>
    <col min="9461" max="9461" width="24.28515625" style="310" customWidth="1"/>
    <col min="9462" max="9463" width="23.7109375" style="310" customWidth="1"/>
    <col min="9464" max="9464" width="20.5703125" style="310" customWidth="1"/>
    <col min="9465" max="9465" width="9.140625" style="310"/>
    <col min="9466" max="9466" width="11" style="310" customWidth="1"/>
    <col min="9467" max="9467" width="15.85546875" style="310" customWidth="1"/>
    <col min="9468" max="9468" width="9.140625" style="310"/>
    <col min="9469" max="9469" width="15.28515625" style="310" customWidth="1"/>
    <col min="9470" max="9712" width="9.140625" style="310"/>
    <col min="9713" max="9713" width="12.85546875" style="310" customWidth="1"/>
    <col min="9714" max="9714" width="35.28515625" style="310" customWidth="1"/>
    <col min="9715" max="9715" width="21" style="310" customWidth="1"/>
    <col min="9716" max="9716" width="19.42578125" style="310" customWidth="1"/>
    <col min="9717" max="9717" width="24.28515625" style="310" customWidth="1"/>
    <col min="9718" max="9719" width="23.7109375" style="310" customWidth="1"/>
    <col min="9720" max="9720" width="20.5703125" style="310" customWidth="1"/>
    <col min="9721" max="9721" width="9.140625" style="310"/>
    <col min="9722" max="9722" width="11" style="310" customWidth="1"/>
    <col min="9723" max="9723" width="15.85546875" style="310" customWidth="1"/>
    <col min="9724" max="9724" width="9.140625" style="310"/>
    <col min="9725" max="9725" width="15.28515625" style="310" customWidth="1"/>
    <col min="9726" max="9968" width="9.140625" style="310"/>
    <col min="9969" max="9969" width="12.85546875" style="310" customWidth="1"/>
    <col min="9970" max="9970" width="35.28515625" style="310" customWidth="1"/>
    <col min="9971" max="9971" width="21" style="310" customWidth="1"/>
    <col min="9972" max="9972" width="19.42578125" style="310" customWidth="1"/>
    <col min="9973" max="9973" width="24.28515625" style="310" customWidth="1"/>
    <col min="9974" max="9975" width="23.7109375" style="310" customWidth="1"/>
    <col min="9976" max="9976" width="20.5703125" style="310" customWidth="1"/>
    <col min="9977" max="9977" width="9.140625" style="310"/>
    <col min="9978" max="9978" width="11" style="310" customWidth="1"/>
    <col min="9979" max="9979" width="15.85546875" style="310" customWidth="1"/>
    <col min="9980" max="9980" width="9.140625" style="310"/>
    <col min="9981" max="9981" width="15.28515625" style="310" customWidth="1"/>
    <col min="9982" max="10224" width="9.140625" style="310"/>
    <col min="10225" max="10225" width="12.85546875" style="310" customWidth="1"/>
    <col min="10226" max="10226" width="35.28515625" style="310" customWidth="1"/>
    <col min="10227" max="10227" width="21" style="310" customWidth="1"/>
    <col min="10228" max="10228" width="19.42578125" style="310" customWidth="1"/>
    <col min="10229" max="10229" width="24.28515625" style="310" customWidth="1"/>
    <col min="10230" max="10231" width="23.7109375" style="310" customWidth="1"/>
    <col min="10232" max="10232" width="20.5703125" style="310" customWidth="1"/>
    <col min="10233" max="10233" width="9.140625" style="310"/>
    <col min="10234" max="10234" width="11" style="310" customWidth="1"/>
    <col min="10235" max="10235" width="15.85546875" style="310" customWidth="1"/>
    <col min="10236" max="10236" width="9.140625" style="310"/>
    <col min="10237" max="10237" width="15.28515625" style="310" customWidth="1"/>
    <col min="10238" max="10480" width="9.140625" style="310"/>
    <col min="10481" max="10481" width="12.85546875" style="310" customWidth="1"/>
    <col min="10482" max="10482" width="35.28515625" style="310" customWidth="1"/>
    <col min="10483" max="10483" width="21" style="310" customWidth="1"/>
    <col min="10484" max="10484" width="19.42578125" style="310" customWidth="1"/>
    <col min="10485" max="10485" width="24.28515625" style="310" customWidth="1"/>
    <col min="10486" max="10487" width="23.7109375" style="310" customWidth="1"/>
    <col min="10488" max="10488" width="20.5703125" style="310" customWidth="1"/>
    <col min="10489" max="10489" width="9.140625" style="310"/>
    <col min="10490" max="10490" width="11" style="310" customWidth="1"/>
    <col min="10491" max="10491" width="15.85546875" style="310" customWidth="1"/>
    <col min="10492" max="10492" width="9.140625" style="310"/>
    <col min="10493" max="10493" width="15.28515625" style="310" customWidth="1"/>
    <col min="10494" max="10736" width="9.140625" style="310"/>
    <col min="10737" max="10737" width="12.85546875" style="310" customWidth="1"/>
    <col min="10738" max="10738" width="35.28515625" style="310" customWidth="1"/>
    <col min="10739" max="10739" width="21" style="310" customWidth="1"/>
    <col min="10740" max="10740" width="19.42578125" style="310" customWidth="1"/>
    <col min="10741" max="10741" width="24.28515625" style="310" customWidth="1"/>
    <col min="10742" max="10743" width="23.7109375" style="310" customWidth="1"/>
    <col min="10744" max="10744" width="20.5703125" style="310" customWidth="1"/>
    <col min="10745" max="10745" width="9.140625" style="310"/>
    <col min="10746" max="10746" width="11" style="310" customWidth="1"/>
    <col min="10747" max="10747" width="15.85546875" style="310" customWidth="1"/>
    <col min="10748" max="10748" width="9.140625" style="310"/>
    <col min="10749" max="10749" width="15.28515625" style="310" customWidth="1"/>
    <col min="10750" max="10992" width="9.140625" style="310"/>
    <col min="10993" max="10993" width="12.85546875" style="310" customWidth="1"/>
    <col min="10994" max="10994" width="35.28515625" style="310" customWidth="1"/>
    <col min="10995" max="10995" width="21" style="310" customWidth="1"/>
    <col min="10996" max="10996" width="19.42578125" style="310" customWidth="1"/>
    <col min="10997" max="10997" width="24.28515625" style="310" customWidth="1"/>
    <col min="10998" max="10999" width="23.7109375" style="310" customWidth="1"/>
    <col min="11000" max="11000" width="20.5703125" style="310" customWidth="1"/>
    <col min="11001" max="11001" width="9.140625" style="310"/>
    <col min="11002" max="11002" width="11" style="310" customWidth="1"/>
    <col min="11003" max="11003" width="15.85546875" style="310" customWidth="1"/>
    <col min="11004" max="11004" width="9.140625" style="310"/>
    <col min="11005" max="11005" width="15.28515625" style="310" customWidth="1"/>
    <col min="11006" max="11248" width="9.140625" style="310"/>
    <col min="11249" max="11249" width="12.85546875" style="310" customWidth="1"/>
    <col min="11250" max="11250" width="35.28515625" style="310" customWidth="1"/>
    <col min="11251" max="11251" width="21" style="310" customWidth="1"/>
    <col min="11252" max="11252" width="19.42578125" style="310" customWidth="1"/>
    <col min="11253" max="11253" width="24.28515625" style="310" customWidth="1"/>
    <col min="11254" max="11255" width="23.7109375" style="310" customWidth="1"/>
    <col min="11256" max="11256" width="20.5703125" style="310" customWidth="1"/>
    <col min="11257" max="11257" width="9.140625" style="310"/>
    <col min="11258" max="11258" width="11" style="310" customWidth="1"/>
    <col min="11259" max="11259" width="15.85546875" style="310" customWidth="1"/>
    <col min="11260" max="11260" width="9.140625" style="310"/>
    <col min="11261" max="11261" width="15.28515625" style="310" customWidth="1"/>
    <col min="11262" max="11504" width="9.140625" style="310"/>
    <col min="11505" max="11505" width="12.85546875" style="310" customWidth="1"/>
    <col min="11506" max="11506" width="35.28515625" style="310" customWidth="1"/>
    <col min="11507" max="11507" width="21" style="310" customWidth="1"/>
    <col min="11508" max="11508" width="19.42578125" style="310" customWidth="1"/>
    <col min="11509" max="11509" width="24.28515625" style="310" customWidth="1"/>
    <col min="11510" max="11511" width="23.7109375" style="310" customWidth="1"/>
    <col min="11512" max="11512" width="20.5703125" style="310" customWidth="1"/>
    <col min="11513" max="11513" width="9.140625" style="310"/>
    <col min="11514" max="11514" width="11" style="310" customWidth="1"/>
    <col min="11515" max="11515" width="15.85546875" style="310" customWidth="1"/>
    <col min="11516" max="11516" width="9.140625" style="310"/>
    <col min="11517" max="11517" width="15.28515625" style="310" customWidth="1"/>
    <col min="11518" max="11760" width="9.140625" style="310"/>
    <col min="11761" max="11761" width="12.85546875" style="310" customWidth="1"/>
    <col min="11762" max="11762" width="35.28515625" style="310" customWidth="1"/>
    <col min="11763" max="11763" width="21" style="310" customWidth="1"/>
    <col min="11764" max="11764" width="19.42578125" style="310" customWidth="1"/>
    <col min="11765" max="11765" width="24.28515625" style="310" customWidth="1"/>
    <col min="11766" max="11767" width="23.7109375" style="310" customWidth="1"/>
    <col min="11768" max="11768" width="20.5703125" style="310" customWidth="1"/>
    <col min="11769" max="11769" width="9.140625" style="310"/>
    <col min="11770" max="11770" width="11" style="310" customWidth="1"/>
    <col min="11771" max="11771" width="15.85546875" style="310" customWidth="1"/>
    <col min="11772" max="11772" width="9.140625" style="310"/>
    <col min="11773" max="11773" width="15.28515625" style="310" customWidth="1"/>
    <col min="11774" max="12016" width="9.140625" style="310"/>
    <col min="12017" max="12017" width="12.85546875" style="310" customWidth="1"/>
    <col min="12018" max="12018" width="35.28515625" style="310" customWidth="1"/>
    <col min="12019" max="12019" width="21" style="310" customWidth="1"/>
    <col min="12020" max="12020" width="19.42578125" style="310" customWidth="1"/>
    <col min="12021" max="12021" width="24.28515625" style="310" customWidth="1"/>
    <col min="12022" max="12023" width="23.7109375" style="310" customWidth="1"/>
    <col min="12024" max="12024" width="20.5703125" style="310" customWidth="1"/>
    <col min="12025" max="12025" width="9.140625" style="310"/>
    <col min="12026" max="12026" width="11" style="310" customWidth="1"/>
    <col min="12027" max="12027" width="15.85546875" style="310" customWidth="1"/>
    <col min="12028" max="12028" width="9.140625" style="310"/>
    <col min="12029" max="12029" width="15.28515625" style="310" customWidth="1"/>
    <col min="12030" max="12272" width="9.140625" style="310"/>
    <col min="12273" max="12273" width="12.85546875" style="310" customWidth="1"/>
    <col min="12274" max="12274" width="35.28515625" style="310" customWidth="1"/>
    <col min="12275" max="12275" width="21" style="310" customWidth="1"/>
    <col min="12276" max="12276" width="19.42578125" style="310" customWidth="1"/>
    <col min="12277" max="12277" width="24.28515625" style="310" customWidth="1"/>
    <col min="12278" max="12279" width="23.7109375" style="310" customWidth="1"/>
    <col min="12280" max="12280" width="20.5703125" style="310" customWidth="1"/>
    <col min="12281" max="12281" width="9.140625" style="310"/>
    <col min="12282" max="12282" width="11" style="310" customWidth="1"/>
    <col min="12283" max="12283" width="15.85546875" style="310" customWidth="1"/>
    <col min="12284" max="12284" width="9.140625" style="310"/>
    <col min="12285" max="12285" width="15.28515625" style="310" customWidth="1"/>
    <col min="12286" max="12528" width="9.140625" style="310"/>
    <col min="12529" max="12529" width="12.85546875" style="310" customWidth="1"/>
    <col min="12530" max="12530" width="35.28515625" style="310" customWidth="1"/>
    <col min="12531" max="12531" width="21" style="310" customWidth="1"/>
    <col min="12532" max="12532" width="19.42578125" style="310" customWidth="1"/>
    <col min="12533" max="12533" width="24.28515625" style="310" customWidth="1"/>
    <col min="12534" max="12535" width="23.7109375" style="310" customWidth="1"/>
    <col min="12536" max="12536" width="20.5703125" style="310" customWidth="1"/>
    <col min="12537" max="12537" width="9.140625" style="310"/>
    <col min="12538" max="12538" width="11" style="310" customWidth="1"/>
    <col min="12539" max="12539" width="15.85546875" style="310" customWidth="1"/>
    <col min="12540" max="12540" width="9.140625" style="310"/>
    <col min="12541" max="12541" width="15.28515625" style="310" customWidth="1"/>
    <col min="12542" max="12784" width="9.140625" style="310"/>
    <col min="12785" max="12785" width="12.85546875" style="310" customWidth="1"/>
    <col min="12786" max="12786" width="35.28515625" style="310" customWidth="1"/>
    <col min="12787" max="12787" width="21" style="310" customWidth="1"/>
    <col min="12788" max="12788" width="19.42578125" style="310" customWidth="1"/>
    <col min="12789" max="12789" width="24.28515625" style="310" customWidth="1"/>
    <col min="12790" max="12791" width="23.7109375" style="310" customWidth="1"/>
    <col min="12792" max="12792" width="20.5703125" style="310" customWidth="1"/>
    <col min="12793" max="12793" width="9.140625" style="310"/>
    <col min="12794" max="12794" width="11" style="310" customWidth="1"/>
    <col min="12795" max="12795" width="15.85546875" style="310" customWidth="1"/>
    <col min="12796" max="12796" width="9.140625" style="310"/>
    <col min="12797" max="12797" width="15.28515625" style="310" customWidth="1"/>
    <col min="12798" max="13040" width="9.140625" style="310"/>
    <col min="13041" max="13041" width="12.85546875" style="310" customWidth="1"/>
    <col min="13042" max="13042" width="35.28515625" style="310" customWidth="1"/>
    <col min="13043" max="13043" width="21" style="310" customWidth="1"/>
    <col min="13044" max="13044" width="19.42578125" style="310" customWidth="1"/>
    <col min="13045" max="13045" width="24.28515625" style="310" customWidth="1"/>
    <col min="13046" max="13047" width="23.7109375" style="310" customWidth="1"/>
    <col min="13048" max="13048" width="20.5703125" style="310" customWidth="1"/>
    <col min="13049" max="13049" width="9.140625" style="310"/>
    <col min="13050" max="13050" width="11" style="310" customWidth="1"/>
    <col min="13051" max="13051" width="15.85546875" style="310" customWidth="1"/>
    <col min="13052" max="13052" width="9.140625" style="310"/>
    <col min="13053" max="13053" width="15.28515625" style="310" customWidth="1"/>
    <col min="13054" max="13296" width="9.140625" style="310"/>
    <col min="13297" max="13297" width="12.85546875" style="310" customWidth="1"/>
    <col min="13298" max="13298" width="35.28515625" style="310" customWidth="1"/>
    <col min="13299" max="13299" width="21" style="310" customWidth="1"/>
    <col min="13300" max="13300" width="19.42578125" style="310" customWidth="1"/>
    <col min="13301" max="13301" width="24.28515625" style="310" customWidth="1"/>
    <col min="13302" max="13303" width="23.7109375" style="310" customWidth="1"/>
    <col min="13304" max="13304" width="20.5703125" style="310" customWidth="1"/>
    <col min="13305" max="13305" width="9.140625" style="310"/>
    <col min="13306" max="13306" width="11" style="310" customWidth="1"/>
    <col min="13307" max="13307" width="15.85546875" style="310" customWidth="1"/>
    <col min="13308" max="13308" width="9.140625" style="310"/>
    <col min="13309" max="13309" width="15.28515625" style="310" customWidth="1"/>
    <col min="13310" max="13552" width="9.140625" style="310"/>
    <col min="13553" max="13553" width="12.85546875" style="310" customWidth="1"/>
    <col min="13554" max="13554" width="35.28515625" style="310" customWidth="1"/>
    <col min="13555" max="13555" width="21" style="310" customWidth="1"/>
    <col min="13556" max="13556" width="19.42578125" style="310" customWidth="1"/>
    <col min="13557" max="13557" width="24.28515625" style="310" customWidth="1"/>
    <col min="13558" max="13559" width="23.7109375" style="310" customWidth="1"/>
    <col min="13560" max="13560" width="20.5703125" style="310" customWidth="1"/>
    <col min="13561" max="13561" width="9.140625" style="310"/>
    <col min="13562" max="13562" width="11" style="310" customWidth="1"/>
    <col min="13563" max="13563" width="15.85546875" style="310" customWidth="1"/>
    <col min="13564" max="13564" width="9.140625" style="310"/>
    <col min="13565" max="13565" width="15.28515625" style="310" customWidth="1"/>
    <col min="13566" max="13808" width="9.140625" style="310"/>
    <col min="13809" max="13809" width="12.85546875" style="310" customWidth="1"/>
    <col min="13810" max="13810" width="35.28515625" style="310" customWidth="1"/>
    <col min="13811" max="13811" width="21" style="310" customWidth="1"/>
    <col min="13812" max="13812" width="19.42578125" style="310" customWidth="1"/>
    <col min="13813" max="13813" width="24.28515625" style="310" customWidth="1"/>
    <col min="13814" max="13815" width="23.7109375" style="310" customWidth="1"/>
    <col min="13816" max="13816" width="20.5703125" style="310" customWidth="1"/>
    <col min="13817" max="13817" width="9.140625" style="310"/>
    <col min="13818" max="13818" width="11" style="310" customWidth="1"/>
    <col min="13819" max="13819" width="15.85546875" style="310" customWidth="1"/>
    <col min="13820" max="13820" width="9.140625" style="310"/>
    <col min="13821" max="13821" width="15.28515625" style="310" customWidth="1"/>
    <col min="13822" max="14064" width="9.140625" style="310"/>
    <col min="14065" max="14065" width="12.85546875" style="310" customWidth="1"/>
    <col min="14066" max="14066" width="35.28515625" style="310" customWidth="1"/>
    <col min="14067" max="14067" width="21" style="310" customWidth="1"/>
    <col min="14068" max="14068" width="19.42578125" style="310" customWidth="1"/>
    <col min="14069" max="14069" width="24.28515625" style="310" customWidth="1"/>
    <col min="14070" max="14071" width="23.7109375" style="310" customWidth="1"/>
    <col min="14072" max="14072" width="20.5703125" style="310" customWidth="1"/>
    <col min="14073" max="14073" width="9.140625" style="310"/>
    <col min="14074" max="14074" width="11" style="310" customWidth="1"/>
    <col min="14075" max="14075" width="15.85546875" style="310" customWidth="1"/>
    <col min="14076" max="14076" width="9.140625" style="310"/>
    <col min="14077" max="14077" width="15.28515625" style="310" customWidth="1"/>
    <col min="14078" max="14320" width="9.140625" style="310"/>
    <col min="14321" max="14321" width="12.85546875" style="310" customWidth="1"/>
    <col min="14322" max="14322" width="35.28515625" style="310" customWidth="1"/>
    <col min="14323" max="14323" width="21" style="310" customWidth="1"/>
    <col min="14324" max="14324" width="19.42578125" style="310" customWidth="1"/>
    <col min="14325" max="14325" width="24.28515625" style="310" customWidth="1"/>
    <col min="14326" max="14327" width="23.7109375" style="310" customWidth="1"/>
    <col min="14328" max="14328" width="20.5703125" style="310" customWidth="1"/>
    <col min="14329" max="14329" width="9.140625" style="310"/>
    <col min="14330" max="14330" width="11" style="310" customWidth="1"/>
    <col min="14331" max="14331" width="15.85546875" style="310" customWidth="1"/>
    <col min="14332" max="14332" width="9.140625" style="310"/>
    <col min="14333" max="14333" width="15.28515625" style="310" customWidth="1"/>
    <col min="14334" max="14576" width="9.140625" style="310"/>
    <col min="14577" max="14577" width="12.85546875" style="310" customWidth="1"/>
    <col min="14578" max="14578" width="35.28515625" style="310" customWidth="1"/>
    <col min="14579" max="14579" width="21" style="310" customWidth="1"/>
    <col min="14580" max="14580" width="19.42578125" style="310" customWidth="1"/>
    <col min="14581" max="14581" width="24.28515625" style="310" customWidth="1"/>
    <col min="14582" max="14583" width="23.7109375" style="310" customWidth="1"/>
    <col min="14584" max="14584" width="20.5703125" style="310" customWidth="1"/>
    <col min="14585" max="14585" width="9.140625" style="310"/>
    <col min="14586" max="14586" width="11" style="310" customWidth="1"/>
    <col min="14587" max="14587" width="15.85546875" style="310" customWidth="1"/>
    <col min="14588" max="14588" width="9.140625" style="310"/>
    <col min="14589" max="14589" width="15.28515625" style="310" customWidth="1"/>
    <col min="14590" max="14832" width="9.140625" style="310"/>
    <col min="14833" max="14833" width="12.85546875" style="310" customWidth="1"/>
    <col min="14834" max="14834" width="35.28515625" style="310" customWidth="1"/>
    <col min="14835" max="14835" width="21" style="310" customWidth="1"/>
    <col min="14836" max="14836" width="19.42578125" style="310" customWidth="1"/>
    <col min="14837" max="14837" width="24.28515625" style="310" customWidth="1"/>
    <col min="14838" max="14839" width="23.7109375" style="310" customWidth="1"/>
    <col min="14840" max="14840" width="20.5703125" style="310" customWidth="1"/>
    <col min="14841" max="14841" width="9.140625" style="310"/>
    <col min="14842" max="14842" width="11" style="310" customWidth="1"/>
    <col min="14843" max="14843" width="15.85546875" style="310" customWidth="1"/>
    <col min="14844" max="14844" width="9.140625" style="310"/>
    <col min="14845" max="14845" width="15.28515625" style="310" customWidth="1"/>
    <col min="14846" max="15088" width="9.140625" style="310"/>
    <col min="15089" max="15089" width="12.85546875" style="310" customWidth="1"/>
    <col min="15090" max="15090" width="35.28515625" style="310" customWidth="1"/>
    <col min="15091" max="15091" width="21" style="310" customWidth="1"/>
    <col min="15092" max="15092" width="19.42578125" style="310" customWidth="1"/>
    <col min="15093" max="15093" width="24.28515625" style="310" customWidth="1"/>
    <col min="15094" max="15095" width="23.7109375" style="310" customWidth="1"/>
    <col min="15096" max="15096" width="20.5703125" style="310" customWidth="1"/>
    <col min="15097" max="15097" width="9.140625" style="310"/>
    <col min="15098" max="15098" width="11" style="310" customWidth="1"/>
    <col min="15099" max="15099" width="15.85546875" style="310" customWidth="1"/>
    <col min="15100" max="15100" width="9.140625" style="310"/>
    <col min="15101" max="15101" width="15.28515625" style="310" customWidth="1"/>
    <col min="15102" max="15344" width="9.140625" style="310"/>
    <col min="15345" max="15345" width="12.85546875" style="310" customWidth="1"/>
    <col min="15346" max="15346" width="35.28515625" style="310" customWidth="1"/>
    <col min="15347" max="15347" width="21" style="310" customWidth="1"/>
    <col min="15348" max="15348" width="19.42578125" style="310" customWidth="1"/>
    <col min="15349" max="15349" width="24.28515625" style="310" customWidth="1"/>
    <col min="15350" max="15351" width="23.7109375" style="310" customWidth="1"/>
    <col min="15352" max="15352" width="20.5703125" style="310" customWidth="1"/>
    <col min="15353" max="15353" width="9.140625" style="310"/>
    <col min="15354" max="15354" width="11" style="310" customWidth="1"/>
    <col min="15355" max="15355" width="15.85546875" style="310" customWidth="1"/>
    <col min="15356" max="15356" width="9.140625" style="310"/>
    <col min="15357" max="15357" width="15.28515625" style="310" customWidth="1"/>
    <col min="15358" max="15600" width="9.140625" style="310"/>
    <col min="15601" max="15601" width="12.85546875" style="310" customWidth="1"/>
    <col min="15602" max="15602" width="35.28515625" style="310" customWidth="1"/>
    <col min="15603" max="15603" width="21" style="310" customWidth="1"/>
    <col min="15604" max="15604" width="19.42578125" style="310" customWidth="1"/>
    <col min="15605" max="15605" width="24.28515625" style="310" customWidth="1"/>
    <col min="15606" max="15607" width="23.7109375" style="310" customWidth="1"/>
    <col min="15608" max="15608" width="20.5703125" style="310" customWidth="1"/>
    <col min="15609" max="15609" width="9.140625" style="310"/>
    <col min="15610" max="15610" width="11" style="310" customWidth="1"/>
    <col min="15611" max="15611" width="15.85546875" style="310" customWidth="1"/>
    <col min="15612" max="15612" width="9.140625" style="310"/>
    <col min="15613" max="15613" width="15.28515625" style="310" customWidth="1"/>
    <col min="15614" max="15856" width="9.140625" style="310"/>
    <col min="15857" max="15857" width="12.85546875" style="310" customWidth="1"/>
    <col min="15858" max="15858" width="35.28515625" style="310" customWidth="1"/>
    <col min="15859" max="15859" width="21" style="310" customWidth="1"/>
    <col min="15860" max="15860" width="19.42578125" style="310" customWidth="1"/>
    <col min="15861" max="15861" width="24.28515625" style="310" customWidth="1"/>
    <col min="15862" max="15863" width="23.7109375" style="310" customWidth="1"/>
    <col min="15864" max="15864" width="20.5703125" style="310" customWidth="1"/>
    <col min="15865" max="15865" width="9.140625" style="310"/>
    <col min="15866" max="15866" width="11" style="310" customWidth="1"/>
    <col min="15867" max="15867" width="15.85546875" style="310" customWidth="1"/>
    <col min="15868" max="15868" width="9.140625" style="310"/>
    <col min="15869" max="15869" width="15.28515625" style="310" customWidth="1"/>
    <col min="15870" max="16112" width="9.140625" style="310"/>
    <col min="16113" max="16113" width="12.85546875" style="310" customWidth="1"/>
    <col min="16114" max="16114" width="35.28515625" style="310" customWidth="1"/>
    <col min="16115" max="16115" width="21" style="310" customWidth="1"/>
    <col min="16116" max="16116" width="19.42578125" style="310" customWidth="1"/>
    <col min="16117" max="16117" width="24.28515625" style="310" customWidth="1"/>
    <col min="16118" max="16119" width="23.7109375" style="310" customWidth="1"/>
    <col min="16120" max="16120" width="20.5703125" style="310" customWidth="1"/>
    <col min="16121" max="16121" width="9.140625" style="310"/>
    <col min="16122" max="16122" width="11" style="310" customWidth="1"/>
    <col min="16123" max="16123" width="15.85546875" style="310" customWidth="1"/>
    <col min="16124" max="16124" width="9.140625" style="310"/>
    <col min="16125" max="16125" width="15.28515625" style="310" customWidth="1"/>
    <col min="16126" max="16384" width="9.140625" style="310"/>
  </cols>
  <sheetData>
    <row r="1" spans="1:7" x14ac:dyDescent="0.25">
      <c r="A1" s="311"/>
    </row>
    <row r="2" spans="1:7" ht="18" customHeight="1" x14ac:dyDescent="0.25">
      <c r="A2" s="1703" t="s">
        <v>726</v>
      </c>
      <c r="B2" s="1703"/>
      <c r="C2" s="1703"/>
      <c r="D2" s="1703"/>
      <c r="E2" s="1703"/>
      <c r="F2" s="1703"/>
      <c r="G2" s="870"/>
    </row>
    <row r="3" spans="1:7" ht="18" customHeight="1" x14ac:dyDescent="0.25">
      <c r="A3" s="385"/>
      <c r="B3" s="1842" t="s">
        <v>1280</v>
      </c>
      <c r="C3" s="1842"/>
      <c r="D3" s="1842"/>
      <c r="E3" s="1842"/>
      <c r="F3" s="1842"/>
      <c r="G3" s="872"/>
    </row>
    <row r="4" spans="1:7" ht="16.5" thickBot="1" x14ac:dyDescent="0.3">
      <c r="G4" s="153" t="s">
        <v>1279</v>
      </c>
    </row>
    <row r="5" spans="1:7" ht="16.5" thickBot="1" x14ac:dyDescent="0.3">
      <c r="B5" s="384" t="s">
        <v>6</v>
      </c>
      <c r="C5" s="1705" t="s">
        <v>1911</v>
      </c>
      <c r="D5" s="1705"/>
      <c r="E5" s="1705"/>
      <c r="F5" s="1705"/>
      <c r="G5" s="828"/>
    </row>
    <row r="6" spans="1:7" ht="16.5" thickBot="1" x14ac:dyDescent="0.3">
      <c r="B6" s="384" t="s">
        <v>8</v>
      </c>
      <c r="C6" s="1706" t="s">
        <v>1858</v>
      </c>
      <c r="D6" s="1707"/>
      <c r="E6" s="1707"/>
      <c r="F6" s="1708"/>
      <c r="G6" s="871"/>
    </row>
    <row r="7" spans="1:7" ht="16.5" thickBot="1" x14ac:dyDescent="0.3">
      <c r="B7" s="384" t="s">
        <v>10</v>
      </c>
      <c r="C7" s="1672" t="s">
        <v>723</v>
      </c>
      <c r="D7" s="1673"/>
      <c r="E7" s="1673"/>
      <c r="F7" s="1674"/>
      <c r="G7" s="829"/>
    </row>
    <row r="8" spans="1:7" ht="16.5" thickBot="1" x14ac:dyDescent="0.3">
      <c r="B8" s="1695" t="s">
        <v>12</v>
      </c>
      <c r="C8" s="1696"/>
      <c r="D8" s="1696"/>
      <c r="E8" s="1696"/>
      <c r="F8" s="1697"/>
      <c r="G8" s="870"/>
    </row>
    <row r="9" spans="1:7" ht="16.5" customHeight="1" thickBot="1" x14ac:dyDescent="0.3">
      <c r="B9" s="2176" t="s">
        <v>1910</v>
      </c>
      <c r="C9" s="2177"/>
      <c r="D9" s="2177"/>
      <c r="E9" s="2177"/>
      <c r="F9" s="2178"/>
      <c r="G9" s="829"/>
    </row>
    <row r="10" spans="1:7" ht="36.75" customHeight="1" thickBot="1" x14ac:dyDescent="0.3">
      <c r="B10" s="2176"/>
      <c r="C10" s="2177"/>
      <c r="D10" s="2177"/>
      <c r="E10" s="2177"/>
      <c r="F10" s="2178"/>
      <c r="G10" s="829"/>
    </row>
    <row r="11" spans="1:7" ht="26.25" customHeight="1" thickBot="1" x14ac:dyDescent="0.3">
      <c r="B11" s="2176"/>
      <c r="C11" s="2177"/>
      <c r="D11" s="2177"/>
      <c r="E11" s="2177"/>
      <c r="F11" s="2178"/>
      <c r="G11" s="829"/>
    </row>
    <row r="12" spans="1:7" ht="50.25" customHeight="1" thickBot="1" x14ac:dyDescent="0.3">
      <c r="B12" s="383" t="s">
        <v>14</v>
      </c>
      <c r="C12" s="1684" t="s">
        <v>1909</v>
      </c>
      <c r="D12" s="1701"/>
      <c r="E12" s="1701"/>
      <c r="F12" s="1702"/>
      <c r="G12" s="828"/>
    </row>
    <row r="13" spans="1:7" ht="23.25" customHeight="1" x14ac:dyDescent="0.25">
      <c r="B13" s="1681" t="s">
        <v>16</v>
      </c>
      <c r="C13" s="358">
        <v>2026</v>
      </c>
      <c r="D13" s="358">
        <v>2027</v>
      </c>
      <c r="E13" s="358">
        <v>2028</v>
      </c>
      <c r="F13" s="358">
        <v>2029</v>
      </c>
      <c r="G13" s="829"/>
    </row>
    <row r="14" spans="1:7" ht="16.5" thickBot="1" x14ac:dyDescent="0.3">
      <c r="B14" s="1682"/>
      <c r="C14" s="382" t="s">
        <v>17</v>
      </c>
      <c r="D14" s="382" t="s">
        <v>18</v>
      </c>
      <c r="E14" s="382" t="s">
        <v>18</v>
      </c>
      <c r="F14" s="382" t="s">
        <v>18</v>
      </c>
      <c r="G14" s="829"/>
    </row>
    <row r="15" spans="1:7" ht="52.5" customHeight="1" thickBot="1" x14ac:dyDescent="0.3">
      <c r="B15" s="867" t="s">
        <v>1908</v>
      </c>
      <c r="C15" s="869">
        <v>1</v>
      </c>
      <c r="D15" s="869">
        <v>1</v>
      </c>
      <c r="E15" s="869">
        <v>1</v>
      </c>
      <c r="F15" s="869">
        <v>1</v>
      </c>
      <c r="G15" s="863"/>
    </row>
    <row r="16" spans="1:7" ht="50.25" customHeight="1" thickBot="1" x14ac:dyDescent="0.3">
      <c r="B16" s="868" t="s">
        <v>718</v>
      </c>
      <c r="C16" s="2162" t="s">
        <v>1907</v>
      </c>
      <c r="D16" s="2163"/>
      <c r="E16" s="2163"/>
      <c r="F16" s="2164"/>
      <c r="G16" s="836"/>
    </row>
    <row r="17" spans="2:7" ht="23.25" customHeight="1" thickBot="1" x14ac:dyDescent="0.3">
      <c r="B17" s="2169" t="s">
        <v>1906</v>
      </c>
      <c r="C17" s="2170"/>
      <c r="D17" s="2170"/>
      <c r="E17" s="2170"/>
      <c r="F17" s="2171"/>
      <c r="G17" s="836"/>
    </row>
    <row r="18" spans="2:7" ht="45" customHeight="1" thickBot="1" x14ac:dyDescent="0.3">
      <c r="B18" s="867" t="s">
        <v>1905</v>
      </c>
      <c r="C18" s="866">
        <f>(13000/22600)*100%</f>
        <v>0.5752212389380531</v>
      </c>
      <c r="D18" s="864">
        <v>0.6</v>
      </c>
      <c r="E18" s="864">
        <v>0.61</v>
      </c>
      <c r="F18" s="864">
        <v>0.62</v>
      </c>
      <c r="G18" s="863"/>
    </row>
    <row r="19" spans="2:7" ht="45.75" customHeight="1" thickBot="1" x14ac:dyDescent="0.3">
      <c r="B19" s="865" t="s">
        <v>1904</v>
      </c>
      <c r="C19" s="866">
        <f>(5000/22600)*100%</f>
        <v>0.22123893805309736</v>
      </c>
      <c r="D19" s="864">
        <v>0.23</v>
      </c>
      <c r="E19" s="864">
        <v>0.24</v>
      </c>
      <c r="F19" s="864">
        <v>0.25</v>
      </c>
      <c r="G19" s="863"/>
    </row>
    <row r="20" spans="2:7" ht="57.75" customHeight="1" thickBot="1" x14ac:dyDescent="0.3">
      <c r="B20" s="865" t="s">
        <v>1903</v>
      </c>
      <c r="C20" s="866">
        <f>(4000/22600)*100%</f>
        <v>0.17699115044247787</v>
      </c>
      <c r="D20" s="864">
        <v>0.2</v>
      </c>
      <c r="E20" s="864">
        <v>0.21</v>
      </c>
      <c r="F20" s="864">
        <v>0.22</v>
      </c>
      <c r="G20" s="863"/>
    </row>
    <row r="21" spans="2:7" ht="30.75" customHeight="1" thickBot="1" x14ac:dyDescent="0.3">
      <c r="B21" s="865" t="s">
        <v>1902</v>
      </c>
      <c r="C21" s="866">
        <f>(7500/22600)*100%</f>
        <v>0.33185840707964603</v>
      </c>
      <c r="D21" s="864">
        <v>0.34</v>
      </c>
      <c r="E21" s="864">
        <v>0.35</v>
      </c>
      <c r="F21" s="864">
        <v>0.36</v>
      </c>
      <c r="G21" s="863"/>
    </row>
    <row r="22" spans="2:7" ht="48" customHeight="1" thickBot="1" x14ac:dyDescent="0.3">
      <c r="B22" s="865" t="s">
        <v>1901</v>
      </c>
      <c r="C22" s="866">
        <f>(4000/17350)*100%</f>
        <v>0.23054755043227665</v>
      </c>
      <c r="D22" s="864">
        <v>0.24</v>
      </c>
      <c r="E22" s="864">
        <v>0.25</v>
      </c>
      <c r="F22" s="864">
        <v>0.26</v>
      </c>
      <c r="G22" s="863"/>
    </row>
    <row r="23" spans="2:7" ht="43.5" customHeight="1" thickBot="1" x14ac:dyDescent="0.3">
      <c r="B23" s="865" t="s">
        <v>1900</v>
      </c>
      <c r="C23" s="866">
        <f>(11000/17350)*100%</f>
        <v>0.63400576368876083</v>
      </c>
      <c r="D23" s="864">
        <v>0.64</v>
      </c>
      <c r="E23" s="864">
        <v>0.65</v>
      </c>
      <c r="F23" s="864">
        <v>0.66</v>
      </c>
      <c r="G23" s="863"/>
    </row>
    <row r="24" spans="2:7" ht="52.5" customHeight="1" thickBot="1" x14ac:dyDescent="0.3">
      <c r="B24" s="865" t="s">
        <v>1899</v>
      </c>
      <c r="C24" s="866">
        <f>(3000/17350)*100%</f>
        <v>0.1729106628242075</v>
      </c>
      <c r="D24" s="864">
        <v>0.18</v>
      </c>
      <c r="E24" s="864">
        <v>0.19</v>
      </c>
      <c r="F24" s="864">
        <v>0.2</v>
      </c>
      <c r="G24" s="863"/>
    </row>
    <row r="25" spans="2:7" ht="65.25" customHeight="1" thickBot="1" x14ac:dyDescent="0.3">
      <c r="B25" s="865" t="s">
        <v>1898</v>
      </c>
      <c r="C25" s="866">
        <v>1</v>
      </c>
      <c r="D25" s="866">
        <v>1</v>
      </c>
      <c r="E25" s="866">
        <v>1</v>
      </c>
      <c r="F25" s="866">
        <v>1</v>
      </c>
      <c r="G25" s="863"/>
    </row>
    <row r="26" spans="2:7" ht="45.75" customHeight="1" thickBot="1" x14ac:dyDescent="0.3">
      <c r="B26" s="865" t="s">
        <v>1897</v>
      </c>
      <c r="C26" s="864">
        <v>1</v>
      </c>
      <c r="D26" s="864">
        <v>1</v>
      </c>
      <c r="E26" s="864">
        <v>1</v>
      </c>
      <c r="F26" s="864">
        <v>1</v>
      </c>
      <c r="G26" s="863"/>
    </row>
    <row r="27" spans="2:7" ht="45.75" customHeight="1" thickBot="1" x14ac:dyDescent="0.3">
      <c r="B27" s="865" t="s">
        <v>1896</v>
      </c>
      <c r="C27" s="864">
        <v>1</v>
      </c>
      <c r="D27" s="864">
        <v>1</v>
      </c>
      <c r="E27" s="864">
        <v>1</v>
      </c>
      <c r="F27" s="864">
        <v>1</v>
      </c>
      <c r="G27" s="863"/>
    </row>
    <row r="28" spans="2:7" ht="24" customHeight="1" thickBot="1" x14ac:dyDescent="0.3">
      <c r="B28" s="1661" t="s">
        <v>1895</v>
      </c>
      <c r="C28" s="1662"/>
      <c r="D28" s="1662"/>
      <c r="E28" s="1662"/>
      <c r="F28" s="1663"/>
      <c r="G28" s="838"/>
    </row>
    <row r="29" spans="2:7" ht="16.5" thickBot="1" x14ac:dyDescent="0.3">
      <c r="B29" s="1661" t="s">
        <v>705</v>
      </c>
      <c r="C29" s="1662"/>
      <c r="D29" s="1662"/>
      <c r="E29" s="1662"/>
      <c r="F29" s="1663"/>
      <c r="G29" s="838"/>
    </row>
    <row r="30" spans="2:7" ht="18.75" customHeight="1" thickBot="1" x14ac:dyDescent="0.3">
      <c r="B30" s="350" t="s">
        <v>702</v>
      </c>
      <c r="C30" s="1683" t="s">
        <v>1894</v>
      </c>
      <c r="D30" s="1701"/>
      <c r="E30" s="1701"/>
      <c r="F30" s="1702"/>
      <c r="G30" s="828"/>
    </row>
    <row r="31" spans="2:7" ht="31.5" customHeight="1" thickBot="1" x14ac:dyDescent="0.3">
      <c r="B31" s="344" t="s">
        <v>666</v>
      </c>
      <c r="C31" s="2169" t="s">
        <v>1893</v>
      </c>
      <c r="D31" s="2170"/>
      <c r="E31" s="2170"/>
      <c r="F31" s="2171"/>
      <c r="G31" s="836"/>
    </row>
    <row r="32" spans="2:7" ht="16.5" thickBot="1" x14ac:dyDescent="0.3">
      <c r="B32" s="344" t="s">
        <v>50</v>
      </c>
      <c r="C32" s="2172" t="s">
        <v>1892</v>
      </c>
      <c r="D32" s="2173"/>
      <c r="E32" s="2173"/>
      <c r="F32" s="2174"/>
      <c r="G32" s="828"/>
    </row>
    <row r="33" spans="2:7" ht="31.5" customHeight="1" thickBot="1" x14ac:dyDescent="0.3">
      <c r="B33" s="2175"/>
      <c r="C33" s="862">
        <v>2026</v>
      </c>
      <c r="D33" s="861">
        <v>2027</v>
      </c>
      <c r="E33" s="861">
        <v>2028</v>
      </c>
      <c r="F33" s="861">
        <v>2029</v>
      </c>
      <c r="G33" s="829"/>
    </row>
    <row r="34" spans="2:7" ht="29.25" customHeight="1" thickBot="1" x14ac:dyDescent="0.3">
      <c r="B34" s="1682"/>
      <c r="C34" s="340" t="s">
        <v>17</v>
      </c>
      <c r="D34" s="340" t="s">
        <v>18</v>
      </c>
      <c r="E34" s="340" t="s">
        <v>18</v>
      </c>
      <c r="F34" s="340" t="s">
        <v>18</v>
      </c>
      <c r="G34" s="824"/>
    </row>
    <row r="35" spans="2:7" ht="26.25" customHeight="1" thickBot="1" x14ac:dyDescent="0.3">
      <c r="B35" s="344" t="s">
        <v>52</v>
      </c>
      <c r="C35" s="860">
        <v>22600</v>
      </c>
      <c r="D35" s="860">
        <v>22700</v>
      </c>
      <c r="E35" s="860">
        <v>22800</v>
      </c>
      <c r="F35" s="860">
        <v>22900</v>
      </c>
      <c r="G35" s="859"/>
    </row>
    <row r="36" spans="2:7" ht="16.5" thickBot="1" x14ac:dyDescent="0.3">
      <c r="B36" s="344" t="s">
        <v>664</v>
      </c>
      <c r="C36" s="345">
        <f>C65</f>
        <v>86919</v>
      </c>
      <c r="D36" s="345">
        <f>D65</f>
        <v>86819</v>
      </c>
      <c r="E36" s="345">
        <f>E65</f>
        <v>86954</v>
      </c>
      <c r="F36" s="345">
        <f>F65</f>
        <v>88089</v>
      </c>
      <c r="G36" s="826"/>
    </row>
    <row r="37" spans="2:7" ht="16.5" thickBot="1" x14ac:dyDescent="0.3">
      <c r="B37" s="344" t="s">
        <v>663</v>
      </c>
      <c r="C37" s="345">
        <v>3</v>
      </c>
      <c r="D37" s="345">
        <f>D36/D35</f>
        <v>3.8246255506607931</v>
      </c>
      <c r="E37" s="345">
        <f>E36/E35</f>
        <v>3.8137719298245614</v>
      </c>
      <c r="F37" s="345">
        <f>F36/F35</f>
        <v>3.8466812227074234</v>
      </c>
      <c r="G37" s="826"/>
    </row>
    <row r="38" spans="2:7" ht="16.5" thickBot="1" x14ac:dyDescent="0.3">
      <c r="B38" s="344" t="s">
        <v>662</v>
      </c>
      <c r="C38" s="341" t="s">
        <v>688</v>
      </c>
      <c r="D38" s="343">
        <f t="shared" ref="D38:F40" si="0">D35/C35-1</f>
        <v>4.4247787610618428E-3</v>
      </c>
      <c r="E38" s="343">
        <f t="shared" si="0"/>
        <v>4.405286343612369E-3</v>
      </c>
      <c r="F38" s="343">
        <f t="shared" si="0"/>
        <v>4.3859649122806044E-3</v>
      </c>
      <c r="G38" s="825"/>
    </row>
    <row r="39" spans="2:7" ht="16.5" thickBot="1" x14ac:dyDescent="0.3">
      <c r="B39" s="344" t="s">
        <v>661</v>
      </c>
      <c r="C39" s="341" t="s">
        <v>688</v>
      </c>
      <c r="D39" s="343">
        <f t="shared" si="0"/>
        <v>-1.1504964392134998E-3</v>
      </c>
      <c r="E39" s="343">
        <f t="shared" si="0"/>
        <v>1.5549591679240304E-3</v>
      </c>
      <c r="F39" s="343">
        <f t="shared" si="0"/>
        <v>1.3052878533477363E-2</v>
      </c>
      <c r="G39" s="825"/>
    </row>
    <row r="40" spans="2:7" ht="16.5" thickBot="1" x14ac:dyDescent="0.3">
      <c r="B40" s="344" t="s">
        <v>68</v>
      </c>
      <c r="C40" s="341" t="s">
        <v>688</v>
      </c>
      <c r="D40" s="343">
        <f t="shared" si="0"/>
        <v>0.27487518355359764</v>
      </c>
      <c r="E40" s="343">
        <f t="shared" si="0"/>
        <v>-2.8378257407072338E-3</v>
      </c>
      <c r="F40" s="343">
        <f t="shared" si="0"/>
        <v>8.6290668368247392E-3</v>
      </c>
      <c r="G40" s="825"/>
    </row>
    <row r="41" spans="2:7" ht="16.5" customHeight="1" thickBot="1" x14ac:dyDescent="0.3">
      <c r="B41" s="1689" t="s">
        <v>1891</v>
      </c>
      <c r="C41" s="1690"/>
      <c r="D41" s="1690"/>
      <c r="E41" s="1690"/>
      <c r="F41" s="1691"/>
      <c r="G41" s="824"/>
    </row>
    <row r="42" spans="2:7" ht="21.75" customHeight="1" x14ac:dyDescent="0.25">
      <c r="B42" s="1681"/>
      <c r="C42" s="358">
        <v>2026</v>
      </c>
      <c r="D42" s="358">
        <v>2027</v>
      </c>
      <c r="E42" s="358">
        <v>2028</v>
      </c>
      <c r="F42" s="358">
        <v>2029</v>
      </c>
      <c r="G42" s="829"/>
    </row>
    <row r="43" spans="2:7" ht="18.75" customHeight="1" thickBot="1" x14ac:dyDescent="0.3">
      <c r="B43" s="1682"/>
      <c r="C43" s="340" t="s">
        <v>17</v>
      </c>
      <c r="D43" s="340" t="s">
        <v>18</v>
      </c>
      <c r="E43" s="340" t="s">
        <v>18</v>
      </c>
      <c r="F43" s="340" t="s">
        <v>18</v>
      </c>
      <c r="G43" s="824"/>
    </row>
    <row r="44" spans="2:7" ht="16.5" thickBot="1" x14ac:dyDescent="0.3">
      <c r="B44" s="330" t="s">
        <v>653</v>
      </c>
      <c r="C44" s="339">
        <f>C45+C46</f>
        <v>37531</v>
      </c>
      <c r="D44" s="327">
        <f>D45+D46</f>
        <v>37631</v>
      </c>
      <c r="E44" s="327">
        <f>E45+E46</f>
        <v>37731</v>
      </c>
      <c r="F44" s="327">
        <f>F45+F46</f>
        <v>37831</v>
      </c>
      <c r="G44" s="821"/>
    </row>
    <row r="45" spans="2:7" ht="16.5" thickBot="1" x14ac:dyDescent="0.3">
      <c r="B45" s="326" t="s">
        <v>643</v>
      </c>
      <c r="C45" s="858">
        <v>37531</v>
      </c>
      <c r="D45" s="325">
        <v>37631</v>
      </c>
      <c r="E45" s="325">
        <v>37731</v>
      </c>
      <c r="F45" s="325">
        <v>37831</v>
      </c>
      <c r="G45" s="822"/>
    </row>
    <row r="46" spans="2:7" ht="16.5" thickBot="1" x14ac:dyDescent="0.3">
      <c r="B46" s="326" t="s">
        <v>658</v>
      </c>
      <c r="C46" s="325"/>
      <c r="D46" s="325"/>
      <c r="E46" s="325"/>
      <c r="F46" s="325"/>
      <c r="G46" s="822"/>
    </row>
    <row r="47" spans="2:7" ht="32.25" thickBot="1" x14ac:dyDescent="0.3">
      <c r="B47" s="330" t="s">
        <v>652</v>
      </c>
      <c r="C47" s="327">
        <f>C48+C49</f>
        <v>6039</v>
      </c>
      <c r="D47" s="327">
        <f>D48+D49</f>
        <v>6039</v>
      </c>
      <c r="E47" s="327">
        <f>E48+E49</f>
        <v>6074</v>
      </c>
      <c r="F47" s="327">
        <f>F48+F49</f>
        <v>6109</v>
      </c>
      <c r="G47" s="821"/>
    </row>
    <row r="48" spans="2:7" ht="16.5" thickBot="1" x14ac:dyDescent="0.3">
      <c r="B48" s="326" t="s">
        <v>643</v>
      </c>
      <c r="C48" s="858">
        <v>6039</v>
      </c>
      <c r="D48" s="858">
        <v>6039</v>
      </c>
      <c r="E48" s="858">
        <v>6074</v>
      </c>
      <c r="F48" s="858">
        <v>6109</v>
      </c>
      <c r="G48" s="844"/>
    </row>
    <row r="49" spans="2:7" ht="16.5" thickBot="1" x14ac:dyDescent="0.3">
      <c r="B49" s="326" t="s">
        <v>658</v>
      </c>
      <c r="C49" s="325"/>
      <c r="D49" s="327"/>
      <c r="E49" s="327"/>
      <c r="F49" s="327"/>
      <c r="G49" s="821"/>
    </row>
    <row r="50" spans="2:7" ht="16.5" thickBot="1" x14ac:dyDescent="0.3">
      <c r="B50" s="330" t="s">
        <v>651</v>
      </c>
      <c r="C50" s="325">
        <f>C51+C52</f>
        <v>43029</v>
      </c>
      <c r="D50" s="327">
        <f>D51+D52</f>
        <v>43029</v>
      </c>
      <c r="E50" s="327">
        <f>E51+E52</f>
        <v>43029</v>
      </c>
      <c r="F50" s="327">
        <f>F51+F52</f>
        <v>44029</v>
      </c>
      <c r="G50" s="821"/>
    </row>
    <row r="51" spans="2:7" ht="16.5" thickBot="1" x14ac:dyDescent="0.3">
      <c r="B51" s="326" t="s">
        <v>643</v>
      </c>
      <c r="C51" s="858">
        <v>41029</v>
      </c>
      <c r="D51" s="325">
        <v>41029</v>
      </c>
      <c r="E51" s="325">
        <v>41029</v>
      </c>
      <c r="F51" s="325">
        <v>42029</v>
      </c>
      <c r="G51" s="822"/>
    </row>
    <row r="52" spans="2:7" ht="16.5" thickBot="1" x14ac:dyDescent="0.3">
      <c r="B52" s="326" t="s">
        <v>658</v>
      </c>
      <c r="C52" s="325">
        <v>2000</v>
      </c>
      <c r="D52" s="325">
        <v>2000</v>
      </c>
      <c r="E52" s="325">
        <v>2000</v>
      </c>
      <c r="F52" s="325">
        <v>2000</v>
      </c>
      <c r="G52" s="822"/>
    </row>
    <row r="53" spans="2:7" ht="16.5" thickBot="1" x14ac:dyDescent="0.3">
      <c r="B53" s="330" t="s">
        <v>650</v>
      </c>
      <c r="C53" s="325"/>
      <c r="D53" s="327"/>
      <c r="E53" s="327"/>
      <c r="F53" s="327"/>
      <c r="G53" s="821"/>
    </row>
    <row r="54" spans="2:7" ht="16.5" thickBot="1" x14ac:dyDescent="0.3">
      <c r="B54" s="326" t="s">
        <v>643</v>
      </c>
      <c r="C54" s="325"/>
      <c r="D54" s="327"/>
      <c r="E54" s="327"/>
      <c r="F54" s="327"/>
      <c r="G54" s="821"/>
    </row>
    <row r="55" spans="2:7" ht="16.5" thickBot="1" x14ac:dyDescent="0.3">
      <c r="B55" s="326" t="s">
        <v>658</v>
      </c>
      <c r="C55" s="325"/>
      <c r="D55" s="327"/>
      <c r="E55" s="327"/>
      <c r="F55" s="327"/>
      <c r="G55" s="821"/>
    </row>
    <row r="56" spans="2:7" ht="16.5" thickBot="1" x14ac:dyDescent="0.3">
      <c r="B56" s="330" t="s">
        <v>649</v>
      </c>
      <c r="C56" s="325"/>
      <c r="D56" s="327"/>
      <c r="E56" s="327"/>
      <c r="F56" s="327"/>
      <c r="G56" s="821"/>
    </row>
    <row r="57" spans="2:7" ht="16.5" thickBot="1" x14ac:dyDescent="0.3">
      <c r="B57" s="326" t="s">
        <v>643</v>
      </c>
      <c r="C57" s="325"/>
      <c r="D57" s="327"/>
      <c r="E57" s="327"/>
      <c r="F57" s="327"/>
      <c r="G57" s="821"/>
    </row>
    <row r="58" spans="2:7" ht="16.5" thickBot="1" x14ac:dyDescent="0.3">
      <c r="B58" s="326" t="s">
        <v>658</v>
      </c>
      <c r="C58" s="325"/>
      <c r="D58" s="327"/>
      <c r="E58" s="327"/>
      <c r="F58" s="327"/>
      <c r="G58" s="821"/>
    </row>
    <row r="59" spans="2:7" ht="16.5" thickBot="1" x14ac:dyDescent="0.3">
      <c r="B59" s="330" t="s">
        <v>648</v>
      </c>
      <c r="C59" s="327">
        <f>C60+C61</f>
        <v>0</v>
      </c>
      <c r="D59" s="327">
        <f>D60+D61</f>
        <v>0</v>
      </c>
      <c r="E59" s="327">
        <f>E60+E61</f>
        <v>0</v>
      </c>
      <c r="F59" s="327">
        <f>F60+F61</f>
        <v>0</v>
      </c>
      <c r="G59" s="821"/>
    </row>
    <row r="60" spans="2:7" ht="16.5" thickBot="1" x14ac:dyDescent="0.3">
      <c r="B60" s="326" t="s">
        <v>643</v>
      </c>
      <c r="C60" s="352"/>
      <c r="D60" s="327">
        <v>0</v>
      </c>
      <c r="E60" s="339">
        <v>0</v>
      </c>
      <c r="F60" s="339">
        <v>0</v>
      </c>
      <c r="G60" s="821"/>
    </row>
    <row r="61" spans="2:7" ht="16.5" thickBot="1" x14ac:dyDescent="0.3">
      <c r="B61" s="326" t="s">
        <v>658</v>
      </c>
      <c r="C61" s="325">
        <v>0</v>
      </c>
      <c r="D61" s="325"/>
      <c r="E61" s="325"/>
      <c r="F61" s="325"/>
      <c r="G61" s="822"/>
    </row>
    <row r="62" spans="2:7" ht="32.25" thickBot="1" x14ac:dyDescent="0.3">
      <c r="B62" s="330" t="s">
        <v>647</v>
      </c>
      <c r="C62" s="325">
        <f>C63+C64</f>
        <v>320</v>
      </c>
      <c r="D62" s="325">
        <f>D63+D64</f>
        <v>120</v>
      </c>
      <c r="E62" s="325">
        <f>E63+E64</f>
        <v>120</v>
      </c>
      <c r="F62" s="325">
        <f>F63+F64</f>
        <v>120</v>
      </c>
      <c r="G62" s="822"/>
    </row>
    <row r="63" spans="2:7" ht="16.5" thickBot="1" x14ac:dyDescent="0.3">
      <c r="B63" s="326" t="s">
        <v>643</v>
      </c>
      <c r="C63" s="325">
        <v>320</v>
      </c>
      <c r="D63" s="325">
        <v>120</v>
      </c>
      <c r="E63" s="325">
        <v>120</v>
      </c>
      <c r="F63" s="325">
        <v>120</v>
      </c>
      <c r="G63" s="822"/>
    </row>
    <row r="64" spans="2:7" ht="16.5" thickBot="1" x14ac:dyDescent="0.3">
      <c r="B64" s="326" t="s">
        <v>658</v>
      </c>
      <c r="C64" s="325"/>
      <c r="D64" s="354"/>
      <c r="E64" s="353"/>
      <c r="F64" s="353"/>
      <c r="G64" s="857"/>
    </row>
    <row r="65" spans="2:7" ht="16.5" customHeight="1" thickBot="1" x14ac:dyDescent="0.3">
      <c r="B65" s="338" t="s">
        <v>677</v>
      </c>
      <c r="C65" s="325">
        <f>C62+C59+C56+C53+C50+C47+C44</f>
        <v>86919</v>
      </c>
      <c r="D65" s="325">
        <f>D62+D59+D56+D53+D50+D47+D44</f>
        <v>86819</v>
      </c>
      <c r="E65" s="325">
        <f>E62+E59+E56+E53+E50+E47+E44</f>
        <v>86954</v>
      </c>
      <c r="F65" s="325">
        <f>F62+F59+F56+F53+F50+F47+F44</f>
        <v>88089</v>
      </c>
      <c r="G65" s="822"/>
    </row>
    <row r="66" spans="2:7" ht="16.5" thickBot="1" x14ac:dyDescent="0.3">
      <c r="B66" s="856" t="s">
        <v>639</v>
      </c>
      <c r="C66" s="322">
        <f>IF(C65-C36=0,0,"Error")</f>
        <v>0</v>
      </c>
      <c r="D66" s="322">
        <f>IF(D65-D36=0,0,"Error")</f>
        <v>0</v>
      </c>
      <c r="E66" s="322">
        <f>IF(E65-E36=0,0,"Error")</f>
        <v>0</v>
      </c>
      <c r="F66" s="322">
        <f>IF(F65-F36=0,0,"Error")</f>
        <v>0</v>
      </c>
      <c r="G66" s="333"/>
    </row>
    <row r="67" spans="2:7" ht="16.5" hidden="1" customHeight="1" thickBot="1" x14ac:dyDescent="0.3">
      <c r="B67" s="855" t="s">
        <v>1890</v>
      </c>
      <c r="C67" s="2154"/>
      <c r="D67" s="1701"/>
      <c r="E67" s="1701"/>
      <c r="F67" s="1702"/>
      <c r="G67" s="828"/>
    </row>
    <row r="68" spans="2:7" ht="26.25" hidden="1" customHeight="1" thickBot="1" x14ac:dyDescent="0.3">
      <c r="B68" s="344" t="s">
        <v>666</v>
      </c>
      <c r="C68" s="1672"/>
      <c r="D68" s="1673"/>
      <c r="E68" s="1673"/>
      <c r="F68" s="1674"/>
      <c r="G68" s="829"/>
    </row>
    <row r="69" spans="2:7" ht="16.5" hidden="1" customHeight="1" thickBot="1" x14ac:dyDescent="0.3">
      <c r="B69" s="344" t="s">
        <v>50</v>
      </c>
      <c r="C69" s="1678"/>
      <c r="D69" s="1679"/>
      <c r="E69" s="1679"/>
      <c r="F69" s="1680"/>
      <c r="G69" s="828"/>
    </row>
    <row r="70" spans="2:7" ht="12.75" hidden="1" customHeight="1" thickBot="1" x14ac:dyDescent="0.3">
      <c r="B70" s="1681"/>
      <c r="C70" s="342">
        <v>2018</v>
      </c>
      <c r="D70" s="342">
        <v>2019</v>
      </c>
      <c r="E70" s="342">
        <v>2020</v>
      </c>
      <c r="F70" s="342">
        <v>2021</v>
      </c>
      <c r="G70" s="824"/>
    </row>
    <row r="71" spans="2:7" ht="9" hidden="1" customHeight="1" thickBot="1" x14ac:dyDescent="0.3">
      <c r="B71" s="1682"/>
      <c r="C71" s="340" t="s">
        <v>17</v>
      </c>
      <c r="D71" s="340" t="s">
        <v>18</v>
      </c>
      <c r="E71" s="340" t="s">
        <v>18</v>
      </c>
      <c r="F71" s="340" t="s">
        <v>18</v>
      </c>
      <c r="G71" s="824"/>
    </row>
    <row r="72" spans="2:7" ht="16.5" hidden="1" customHeight="1" thickBot="1" x14ac:dyDescent="0.3">
      <c r="B72" s="344" t="s">
        <v>52</v>
      </c>
      <c r="C72" s="344"/>
      <c r="D72" s="344"/>
      <c r="E72" s="344"/>
      <c r="F72" s="344"/>
      <c r="G72" s="827"/>
    </row>
    <row r="73" spans="2:7" ht="16.5" hidden="1" customHeight="1" thickBot="1" x14ac:dyDescent="0.3">
      <c r="B73" s="344" t="s">
        <v>664</v>
      </c>
      <c r="C73" s="345">
        <f>C102</f>
        <v>0</v>
      </c>
      <c r="D73" s="345">
        <f>D102</f>
        <v>0</v>
      </c>
      <c r="E73" s="345">
        <f>E102</f>
        <v>0</v>
      </c>
      <c r="F73" s="345">
        <f>F102</f>
        <v>0</v>
      </c>
      <c r="G73" s="826"/>
    </row>
    <row r="74" spans="2:7" ht="16.5" hidden="1" customHeight="1" thickBot="1" x14ac:dyDescent="0.3">
      <c r="B74" s="344" t="s">
        <v>663</v>
      </c>
      <c r="C74" s="345" t="e">
        <f>C73/C72</f>
        <v>#DIV/0!</v>
      </c>
      <c r="D74" s="345" t="e">
        <f>D73/D72</f>
        <v>#DIV/0!</v>
      </c>
      <c r="E74" s="345" t="e">
        <f>E73/E72</f>
        <v>#DIV/0!</v>
      </c>
      <c r="F74" s="345" t="e">
        <f>F73/F72</f>
        <v>#DIV/0!</v>
      </c>
      <c r="G74" s="826"/>
    </row>
    <row r="75" spans="2:7" ht="16.5" hidden="1" customHeight="1" thickBot="1" x14ac:dyDescent="0.3">
      <c r="B75" s="344" t="s">
        <v>662</v>
      </c>
      <c r="C75" s="341"/>
      <c r="D75" s="343" t="e">
        <f t="shared" ref="D75:F77" si="1">D72/C72-1</f>
        <v>#DIV/0!</v>
      </c>
      <c r="E75" s="343" t="e">
        <f t="shared" si="1"/>
        <v>#DIV/0!</v>
      </c>
      <c r="F75" s="343" t="e">
        <f t="shared" si="1"/>
        <v>#DIV/0!</v>
      </c>
      <c r="G75" s="825"/>
    </row>
    <row r="76" spans="2:7" ht="16.5" hidden="1" customHeight="1" thickBot="1" x14ac:dyDescent="0.3">
      <c r="B76" s="344" t="s">
        <v>661</v>
      </c>
      <c r="C76" s="341"/>
      <c r="D76" s="343" t="e">
        <f t="shared" si="1"/>
        <v>#DIV/0!</v>
      </c>
      <c r="E76" s="343" t="e">
        <f t="shared" si="1"/>
        <v>#DIV/0!</v>
      </c>
      <c r="F76" s="343" t="e">
        <f t="shared" si="1"/>
        <v>#DIV/0!</v>
      </c>
      <c r="G76" s="825"/>
    </row>
    <row r="77" spans="2:7" ht="16.5" hidden="1" customHeight="1" thickBot="1" x14ac:dyDescent="0.3">
      <c r="B77" s="344" t="s">
        <v>68</v>
      </c>
      <c r="C77" s="341"/>
      <c r="D77" s="343" t="e">
        <f t="shared" si="1"/>
        <v>#DIV/0!</v>
      </c>
      <c r="E77" s="343" t="e">
        <f t="shared" si="1"/>
        <v>#DIV/0!</v>
      </c>
      <c r="F77" s="343" t="e">
        <f t="shared" si="1"/>
        <v>#DIV/0!</v>
      </c>
      <c r="G77" s="825"/>
    </row>
    <row r="78" spans="2:7" ht="24.75" hidden="1" customHeight="1" thickBot="1" x14ac:dyDescent="0.3">
      <c r="B78" s="1689" t="s">
        <v>1888</v>
      </c>
      <c r="C78" s="1690"/>
      <c r="D78" s="1690"/>
      <c r="E78" s="1690"/>
      <c r="F78" s="1691"/>
      <c r="G78" s="824"/>
    </row>
    <row r="79" spans="2:7" ht="12.75" hidden="1" customHeight="1" thickBot="1" x14ac:dyDescent="0.3">
      <c r="B79" s="1681"/>
      <c r="C79" s="342">
        <v>2018</v>
      </c>
      <c r="D79" s="342">
        <v>2019</v>
      </c>
      <c r="E79" s="342">
        <v>2020</v>
      </c>
      <c r="F79" s="342">
        <v>2021</v>
      </c>
      <c r="G79" s="824"/>
    </row>
    <row r="80" spans="2:7" ht="9" hidden="1" customHeight="1" thickBot="1" x14ac:dyDescent="0.3">
      <c r="B80" s="1682"/>
      <c r="C80" s="340" t="s">
        <v>17</v>
      </c>
      <c r="D80" s="340" t="s">
        <v>18</v>
      </c>
      <c r="E80" s="340" t="s">
        <v>18</v>
      </c>
      <c r="F80" s="340" t="s">
        <v>18</v>
      </c>
      <c r="G80" s="824"/>
    </row>
    <row r="81" spans="2:7" ht="24.75" hidden="1" customHeight="1" thickBot="1" x14ac:dyDescent="0.3">
      <c r="B81" s="330" t="s">
        <v>653</v>
      </c>
      <c r="C81" s="327"/>
      <c r="D81" s="327"/>
      <c r="E81" s="327"/>
      <c r="F81" s="327"/>
      <c r="G81" s="821"/>
    </row>
    <row r="82" spans="2:7" ht="38.25" hidden="1" customHeight="1" thickBot="1" x14ac:dyDescent="0.3">
      <c r="B82" s="326" t="s">
        <v>643</v>
      </c>
      <c r="C82" s="325"/>
      <c r="D82" s="324"/>
      <c r="E82" s="324"/>
      <c r="F82" s="324"/>
      <c r="G82" s="853"/>
    </row>
    <row r="83" spans="2:7" ht="24.75" hidden="1" customHeight="1" thickBot="1" x14ac:dyDescent="0.3">
      <c r="B83" s="326" t="s">
        <v>658</v>
      </c>
      <c r="C83" s="325"/>
      <c r="D83" s="324"/>
      <c r="E83" s="324"/>
      <c r="F83" s="324"/>
      <c r="G83" s="853"/>
    </row>
    <row r="84" spans="2:7" ht="24.75" hidden="1" customHeight="1" thickBot="1" x14ac:dyDescent="0.3">
      <c r="B84" s="330" t="s">
        <v>652</v>
      </c>
      <c r="C84" s="327"/>
      <c r="D84" s="327"/>
      <c r="E84" s="327"/>
      <c r="F84" s="327"/>
      <c r="G84" s="821"/>
    </row>
    <row r="85" spans="2:7" ht="16.5" hidden="1" customHeight="1" thickBot="1" x14ac:dyDescent="0.3">
      <c r="B85" s="326" t="s">
        <v>643</v>
      </c>
      <c r="C85" s="325"/>
      <c r="D85" s="327"/>
      <c r="E85" s="327"/>
      <c r="F85" s="327"/>
      <c r="G85" s="821"/>
    </row>
    <row r="86" spans="2:7" ht="16.5" hidden="1" customHeight="1" thickBot="1" x14ac:dyDescent="0.3">
      <c r="B86" s="326" t="s">
        <v>658</v>
      </c>
      <c r="C86" s="325"/>
      <c r="D86" s="327"/>
      <c r="E86" s="327"/>
      <c r="F86" s="327"/>
      <c r="G86" s="821"/>
    </row>
    <row r="87" spans="2:7" ht="24.75" hidden="1" customHeight="1" thickBot="1" x14ac:dyDescent="0.3">
      <c r="B87" s="330" t="s">
        <v>651</v>
      </c>
      <c r="C87" s="325">
        <v>0</v>
      </c>
      <c r="D87" s="327">
        <v>0</v>
      </c>
      <c r="E87" s="327">
        <v>0</v>
      </c>
      <c r="F87" s="327">
        <v>0</v>
      </c>
      <c r="G87" s="821"/>
    </row>
    <row r="88" spans="2:7" ht="16.5" hidden="1" customHeight="1" thickBot="1" x14ac:dyDescent="0.3">
      <c r="B88" s="326" t="s">
        <v>643</v>
      </c>
      <c r="C88" s="325"/>
      <c r="D88" s="327"/>
      <c r="E88" s="327"/>
      <c r="F88" s="327"/>
      <c r="G88" s="821"/>
    </row>
    <row r="89" spans="2:7" ht="16.5" hidden="1" customHeight="1" thickBot="1" x14ac:dyDescent="0.3">
      <c r="B89" s="326" t="s">
        <v>658</v>
      </c>
      <c r="C89" s="325"/>
      <c r="D89" s="327"/>
      <c r="E89" s="327"/>
      <c r="F89" s="327"/>
      <c r="G89" s="821"/>
    </row>
    <row r="90" spans="2:7" ht="16.5" hidden="1" customHeight="1" thickBot="1" x14ac:dyDescent="0.3">
      <c r="B90" s="330" t="s">
        <v>650</v>
      </c>
      <c r="C90" s="325"/>
      <c r="D90" s="327"/>
      <c r="E90" s="327"/>
      <c r="F90" s="327"/>
      <c r="G90" s="821"/>
    </row>
    <row r="91" spans="2:7" ht="16.5" hidden="1" customHeight="1" thickBot="1" x14ac:dyDescent="0.3">
      <c r="B91" s="326" t="s">
        <v>643</v>
      </c>
      <c r="C91" s="325"/>
      <c r="D91" s="327"/>
      <c r="E91" s="327"/>
      <c r="F91" s="327"/>
      <c r="G91" s="821"/>
    </row>
    <row r="92" spans="2:7" ht="16.5" hidden="1" customHeight="1" thickBot="1" x14ac:dyDescent="0.3">
      <c r="B92" s="326" t="s">
        <v>658</v>
      </c>
      <c r="C92" s="325"/>
      <c r="D92" s="327"/>
      <c r="E92" s="327"/>
      <c r="F92" s="327"/>
      <c r="G92" s="821"/>
    </row>
    <row r="93" spans="2:7" ht="16.5" hidden="1" customHeight="1" thickBot="1" x14ac:dyDescent="0.3">
      <c r="B93" s="330" t="s">
        <v>649</v>
      </c>
      <c r="C93" s="325"/>
      <c r="D93" s="327"/>
      <c r="E93" s="327"/>
      <c r="F93" s="327"/>
      <c r="G93" s="821"/>
    </row>
    <row r="94" spans="2:7" ht="16.5" hidden="1" customHeight="1" thickBot="1" x14ac:dyDescent="0.3">
      <c r="B94" s="326" t="s">
        <v>643</v>
      </c>
      <c r="C94" s="325"/>
      <c r="D94" s="327"/>
      <c r="E94" s="327"/>
      <c r="F94" s="327"/>
      <c r="G94" s="821"/>
    </row>
    <row r="95" spans="2:7" ht="16.5" hidden="1" customHeight="1" thickBot="1" x14ac:dyDescent="0.3">
      <c r="B95" s="326" t="s">
        <v>658</v>
      </c>
      <c r="C95" s="325"/>
      <c r="D95" s="327"/>
      <c r="E95" s="327"/>
      <c r="F95" s="327"/>
      <c r="G95" s="821"/>
    </row>
    <row r="96" spans="2:7" ht="16.5" hidden="1" customHeight="1" thickBot="1" x14ac:dyDescent="0.3">
      <c r="B96" s="330" t="s">
        <v>648</v>
      </c>
      <c r="C96" s="325"/>
      <c r="D96" s="327"/>
      <c r="E96" s="327"/>
      <c r="F96" s="327"/>
      <c r="G96" s="821"/>
    </row>
    <row r="97" spans="2:7" ht="16.5" hidden="1" customHeight="1" thickBot="1" x14ac:dyDescent="0.3">
      <c r="B97" s="326" t="s">
        <v>643</v>
      </c>
      <c r="C97" s="325"/>
      <c r="D97" s="327"/>
      <c r="E97" s="327"/>
      <c r="F97" s="327"/>
      <c r="G97" s="821"/>
    </row>
    <row r="98" spans="2:7" ht="16.5" hidden="1" customHeight="1" thickBot="1" x14ac:dyDescent="0.3">
      <c r="B98" s="326" t="s">
        <v>658</v>
      </c>
      <c r="C98" s="325"/>
      <c r="D98" s="327"/>
      <c r="E98" s="327"/>
      <c r="F98" s="327"/>
      <c r="G98" s="821"/>
    </row>
    <row r="99" spans="2:7" ht="32.25" hidden="1" customHeight="1" thickBot="1" x14ac:dyDescent="0.3">
      <c r="B99" s="330" t="s">
        <v>647</v>
      </c>
      <c r="C99" s="325"/>
      <c r="D99" s="327"/>
      <c r="E99" s="327"/>
      <c r="F99" s="327"/>
      <c r="G99" s="821"/>
    </row>
    <row r="100" spans="2:7" ht="16.5" hidden="1" customHeight="1" thickBot="1" x14ac:dyDescent="0.3">
      <c r="B100" s="326" t="s">
        <v>643</v>
      </c>
      <c r="C100" s="325"/>
      <c r="D100" s="327"/>
      <c r="E100" s="327"/>
      <c r="F100" s="327"/>
      <c r="G100" s="821"/>
    </row>
    <row r="101" spans="2:7" ht="16.5" hidden="1" customHeight="1" thickBot="1" x14ac:dyDescent="0.3">
      <c r="B101" s="326" t="s">
        <v>658</v>
      </c>
      <c r="C101" s="325"/>
      <c r="D101" s="327"/>
      <c r="E101" s="327"/>
      <c r="F101" s="327"/>
      <c r="G101" s="821"/>
    </row>
    <row r="102" spans="2:7" ht="16.5" hidden="1" customHeight="1" thickBot="1" x14ac:dyDescent="0.3">
      <c r="B102" s="852" t="s">
        <v>1260</v>
      </c>
      <c r="C102" s="325">
        <f>C99+C96+C93+C90+C87+C84+C81</f>
        <v>0</v>
      </c>
      <c r="D102" s="325">
        <f>D99+D96+D93+D90+D87+D84+D81</f>
        <v>0</v>
      </c>
      <c r="E102" s="325">
        <f>E99+E96+E93+E90+E87+E84+E81</f>
        <v>0</v>
      </c>
      <c r="F102" s="325">
        <f>F99+F96+F93+F90+F87+F84+F81</f>
        <v>0</v>
      </c>
      <c r="G102" s="822"/>
    </row>
    <row r="103" spans="2:7" ht="17.25" hidden="1" customHeight="1" thickBot="1" x14ac:dyDescent="0.3">
      <c r="B103" s="323" t="s">
        <v>639</v>
      </c>
      <c r="C103" s="322">
        <f>IF(C102-C73=0,0,"Error")</f>
        <v>0</v>
      </c>
      <c r="D103" s="322">
        <f>IF(D102-D73=0,0,"Error")</f>
        <v>0</v>
      </c>
      <c r="E103" s="322">
        <f>IF(E102-E73=0,0,"Error")</f>
        <v>0</v>
      </c>
      <c r="F103" s="322">
        <f>IF(F102-F73=0,0,"Error")</f>
        <v>0</v>
      </c>
      <c r="G103" s="333"/>
    </row>
    <row r="104" spans="2:7" ht="16.5" hidden="1" customHeight="1" thickBot="1" x14ac:dyDescent="0.3">
      <c r="B104" s="855" t="s">
        <v>1889</v>
      </c>
      <c r="C104" s="2154"/>
      <c r="D104" s="1701"/>
      <c r="E104" s="1701"/>
      <c r="F104" s="1702"/>
      <c r="G104" s="828"/>
    </row>
    <row r="105" spans="2:7" ht="26.25" hidden="1" customHeight="1" thickBot="1" x14ac:dyDescent="0.3">
      <c r="B105" s="344" t="s">
        <v>666</v>
      </c>
      <c r="C105" s="1672"/>
      <c r="D105" s="1673"/>
      <c r="E105" s="1673"/>
      <c r="F105" s="1674"/>
      <c r="G105" s="829"/>
    </row>
    <row r="106" spans="2:7" ht="16.5" hidden="1" customHeight="1" thickBot="1" x14ac:dyDescent="0.3">
      <c r="B106" s="344" t="s">
        <v>50</v>
      </c>
      <c r="C106" s="1678"/>
      <c r="D106" s="1679"/>
      <c r="E106" s="1679"/>
      <c r="F106" s="1680"/>
      <c r="G106" s="828"/>
    </row>
    <row r="107" spans="2:7" ht="12.75" hidden="1" customHeight="1" thickBot="1" x14ac:dyDescent="0.3">
      <c r="B107" s="1681"/>
      <c r="C107" s="342">
        <v>2018</v>
      </c>
      <c r="D107" s="342">
        <v>2019</v>
      </c>
      <c r="E107" s="342">
        <v>2020</v>
      </c>
      <c r="F107" s="342">
        <v>2021</v>
      </c>
      <c r="G107" s="824"/>
    </row>
    <row r="108" spans="2:7" ht="9" hidden="1" customHeight="1" thickBot="1" x14ac:dyDescent="0.3">
      <c r="B108" s="1682"/>
      <c r="C108" s="340" t="s">
        <v>17</v>
      </c>
      <c r="D108" s="340" t="s">
        <v>18</v>
      </c>
      <c r="E108" s="340" t="s">
        <v>18</v>
      </c>
      <c r="F108" s="340" t="s">
        <v>18</v>
      </c>
      <c r="G108" s="824"/>
    </row>
    <row r="109" spans="2:7" ht="16.5" hidden="1" customHeight="1" thickBot="1" x14ac:dyDescent="0.3">
      <c r="B109" s="344" t="s">
        <v>52</v>
      </c>
      <c r="C109" s="854"/>
      <c r="D109" s="854"/>
      <c r="E109" s="854"/>
      <c r="F109" s="854"/>
      <c r="G109" s="826"/>
    </row>
    <row r="110" spans="2:7" ht="16.5" hidden="1" customHeight="1" thickBot="1" x14ac:dyDescent="0.3">
      <c r="B110" s="344" t="s">
        <v>664</v>
      </c>
      <c r="C110" s="345">
        <f>C139</f>
        <v>0</v>
      </c>
      <c r="D110" s="345">
        <f>D139</f>
        <v>0</v>
      </c>
      <c r="E110" s="345">
        <f>E139</f>
        <v>0</v>
      </c>
      <c r="F110" s="345">
        <f>F139</f>
        <v>0</v>
      </c>
      <c r="G110" s="826"/>
    </row>
    <row r="111" spans="2:7" ht="16.5" hidden="1" customHeight="1" thickBot="1" x14ac:dyDescent="0.3">
      <c r="B111" s="344" t="s">
        <v>663</v>
      </c>
      <c r="C111" s="345" t="e">
        <f>C110/C109</f>
        <v>#DIV/0!</v>
      </c>
      <c r="D111" s="345" t="e">
        <f>D110/D109</f>
        <v>#DIV/0!</v>
      </c>
      <c r="E111" s="345" t="e">
        <f>E110/E109</f>
        <v>#DIV/0!</v>
      </c>
      <c r="F111" s="345" t="e">
        <f>F110/F109</f>
        <v>#DIV/0!</v>
      </c>
      <c r="G111" s="826"/>
    </row>
    <row r="112" spans="2:7" ht="16.5" hidden="1" customHeight="1" thickBot="1" x14ac:dyDescent="0.3">
      <c r="B112" s="344" t="s">
        <v>662</v>
      </c>
      <c r="C112" s="341"/>
      <c r="D112" s="343" t="e">
        <f t="shared" ref="D112:F114" si="2">D109/C109-1</f>
        <v>#DIV/0!</v>
      </c>
      <c r="E112" s="343" t="e">
        <f t="shared" si="2"/>
        <v>#DIV/0!</v>
      </c>
      <c r="F112" s="343" t="e">
        <f t="shared" si="2"/>
        <v>#DIV/0!</v>
      </c>
      <c r="G112" s="825"/>
    </row>
    <row r="113" spans="2:7" ht="16.5" hidden="1" customHeight="1" thickBot="1" x14ac:dyDescent="0.3">
      <c r="B113" s="344" t="s">
        <v>661</v>
      </c>
      <c r="C113" s="341"/>
      <c r="D113" s="343" t="e">
        <f t="shared" si="2"/>
        <v>#DIV/0!</v>
      </c>
      <c r="E113" s="343" t="e">
        <f t="shared" si="2"/>
        <v>#DIV/0!</v>
      </c>
      <c r="F113" s="343" t="e">
        <f t="shared" si="2"/>
        <v>#DIV/0!</v>
      </c>
      <c r="G113" s="825"/>
    </row>
    <row r="114" spans="2:7" ht="16.5" hidden="1" customHeight="1" thickBot="1" x14ac:dyDescent="0.3">
      <c r="B114" s="344" t="s">
        <v>68</v>
      </c>
      <c r="C114" s="341"/>
      <c r="D114" s="343" t="e">
        <f t="shared" si="2"/>
        <v>#DIV/0!</v>
      </c>
      <c r="E114" s="343" t="e">
        <f t="shared" si="2"/>
        <v>#DIV/0!</v>
      </c>
      <c r="F114" s="343" t="e">
        <f t="shared" si="2"/>
        <v>#DIV/0!</v>
      </c>
      <c r="G114" s="825"/>
    </row>
    <row r="115" spans="2:7" ht="24.75" hidden="1" customHeight="1" thickBot="1" x14ac:dyDescent="0.3">
      <c r="B115" s="1689" t="s">
        <v>1888</v>
      </c>
      <c r="C115" s="1690"/>
      <c r="D115" s="1690"/>
      <c r="E115" s="1690"/>
      <c r="F115" s="1691"/>
      <c r="G115" s="824"/>
    </row>
    <row r="116" spans="2:7" ht="12.75" hidden="1" customHeight="1" thickBot="1" x14ac:dyDescent="0.3">
      <c r="B116" s="1681"/>
      <c r="C116" s="342">
        <v>2018</v>
      </c>
      <c r="D116" s="342">
        <v>2019</v>
      </c>
      <c r="E116" s="342">
        <v>2020</v>
      </c>
      <c r="F116" s="342">
        <v>2021</v>
      </c>
      <c r="G116" s="824"/>
    </row>
    <row r="117" spans="2:7" ht="9" hidden="1" customHeight="1" thickBot="1" x14ac:dyDescent="0.3">
      <c r="B117" s="1682"/>
      <c r="C117" s="340" t="s">
        <v>17</v>
      </c>
      <c r="D117" s="340" t="s">
        <v>18</v>
      </c>
      <c r="E117" s="340" t="s">
        <v>18</v>
      </c>
      <c r="F117" s="340" t="s">
        <v>18</v>
      </c>
      <c r="G117" s="824"/>
    </row>
    <row r="118" spans="2:7" ht="24.75" hidden="1" customHeight="1" thickBot="1" x14ac:dyDescent="0.3">
      <c r="B118" s="330" t="s">
        <v>653</v>
      </c>
      <c r="C118" s="327"/>
      <c r="D118" s="327"/>
      <c r="E118" s="327"/>
      <c r="F118" s="327"/>
      <c r="G118" s="821"/>
    </row>
    <row r="119" spans="2:7" ht="16.5" hidden="1" customHeight="1" thickBot="1" x14ac:dyDescent="0.3">
      <c r="B119" s="326" t="s">
        <v>643</v>
      </c>
      <c r="C119" s="325"/>
      <c r="D119" s="324"/>
      <c r="E119" s="324"/>
      <c r="F119" s="324"/>
      <c r="G119" s="853"/>
    </row>
    <row r="120" spans="2:7" ht="16.5" hidden="1" customHeight="1" thickBot="1" x14ac:dyDescent="0.3">
      <c r="B120" s="326" t="s">
        <v>658</v>
      </c>
      <c r="C120" s="325"/>
      <c r="D120" s="324"/>
      <c r="E120" s="324"/>
      <c r="F120" s="324"/>
      <c r="G120" s="853"/>
    </row>
    <row r="121" spans="2:7" ht="24.75" hidden="1" customHeight="1" thickBot="1" x14ac:dyDescent="0.3">
      <c r="B121" s="330" t="s">
        <v>652</v>
      </c>
      <c r="C121" s="327"/>
      <c r="D121" s="327"/>
      <c r="E121" s="327"/>
      <c r="F121" s="327"/>
      <c r="G121" s="821"/>
    </row>
    <row r="122" spans="2:7" ht="16.5" hidden="1" customHeight="1" thickBot="1" x14ac:dyDescent="0.3">
      <c r="B122" s="326" t="s">
        <v>643</v>
      </c>
      <c r="C122" s="325"/>
      <c r="D122" s="327"/>
      <c r="E122" s="327"/>
      <c r="F122" s="327"/>
      <c r="G122" s="821"/>
    </row>
    <row r="123" spans="2:7" ht="16.5" hidden="1" customHeight="1" thickBot="1" x14ac:dyDescent="0.3">
      <c r="B123" s="326" t="s">
        <v>658</v>
      </c>
      <c r="C123" s="325"/>
      <c r="D123" s="327"/>
      <c r="E123" s="327"/>
      <c r="F123" s="327"/>
      <c r="G123" s="821"/>
    </row>
    <row r="124" spans="2:7" ht="24.75" hidden="1" customHeight="1" thickBot="1" x14ac:dyDescent="0.3">
      <c r="B124" s="330" t="s">
        <v>651</v>
      </c>
      <c r="C124" s="325">
        <v>0</v>
      </c>
      <c r="D124" s="327">
        <v>0</v>
      </c>
      <c r="E124" s="327">
        <v>0</v>
      </c>
      <c r="F124" s="327">
        <v>0</v>
      </c>
      <c r="G124" s="821"/>
    </row>
    <row r="125" spans="2:7" ht="16.5" hidden="1" customHeight="1" thickBot="1" x14ac:dyDescent="0.3">
      <c r="B125" s="326" t="s">
        <v>643</v>
      </c>
      <c r="C125" s="325"/>
      <c r="D125" s="327"/>
      <c r="E125" s="327"/>
      <c r="F125" s="327"/>
      <c r="G125" s="821"/>
    </row>
    <row r="126" spans="2:7" ht="16.5" hidden="1" customHeight="1" thickBot="1" x14ac:dyDescent="0.3">
      <c r="B126" s="326" t="s">
        <v>658</v>
      </c>
      <c r="C126" s="325"/>
      <c r="D126" s="327"/>
      <c r="E126" s="327"/>
      <c r="F126" s="327"/>
      <c r="G126" s="821"/>
    </row>
    <row r="127" spans="2:7" ht="16.5" hidden="1" customHeight="1" thickBot="1" x14ac:dyDescent="0.3">
      <c r="B127" s="330" t="s">
        <v>650</v>
      </c>
      <c r="C127" s="325"/>
      <c r="D127" s="327"/>
      <c r="E127" s="327"/>
      <c r="F127" s="327"/>
      <c r="G127" s="821"/>
    </row>
    <row r="128" spans="2:7" ht="16.5" hidden="1" customHeight="1" thickBot="1" x14ac:dyDescent="0.3">
      <c r="B128" s="326" t="s">
        <v>643</v>
      </c>
      <c r="C128" s="325"/>
      <c r="D128" s="327"/>
      <c r="E128" s="327"/>
      <c r="F128" s="327"/>
      <c r="G128" s="821"/>
    </row>
    <row r="129" spans="2:7" ht="16.5" hidden="1" customHeight="1" thickBot="1" x14ac:dyDescent="0.3">
      <c r="B129" s="326" t="s">
        <v>658</v>
      </c>
      <c r="C129" s="325"/>
      <c r="D129" s="327"/>
      <c r="E129" s="327"/>
      <c r="F129" s="327"/>
      <c r="G129" s="821"/>
    </row>
    <row r="130" spans="2:7" ht="16.5" hidden="1" customHeight="1" thickBot="1" x14ac:dyDescent="0.3">
      <c r="B130" s="330" t="s">
        <v>649</v>
      </c>
      <c r="C130" s="325"/>
      <c r="D130" s="327"/>
      <c r="E130" s="327"/>
      <c r="F130" s="327"/>
      <c r="G130" s="821"/>
    </row>
    <row r="131" spans="2:7" ht="16.5" hidden="1" customHeight="1" thickBot="1" x14ac:dyDescent="0.3">
      <c r="B131" s="326" t="s">
        <v>643</v>
      </c>
      <c r="C131" s="325"/>
      <c r="D131" s="327"/>
      <c r="E131" s="327"/>
      <c r="F131" s="327"/>
      <c r="G131" s="821"/>
    </row>
    <row r="132" spans="2:7" ht="15" hidden="1" customHeight="1" thickBot="1" x14ac:dyDescent="0.3">
      <c r="B132" s="326" t="s">
        <v>658</v>
      </c>
      <c r="C132" s="325"/>
      <c r="D132" s="327"/>
      <c r="E132" s="327"/>
      <c r="F132" s="327"/>
      <c r="G132" s="821"/>
    </row>
    <row r="133" spans="2:7" ht="16.5" hidden="1" customHeight="1" thickBot="1" x14ac:dyDescent="0.3">
      <c r="B133" s="330" t="s">
        <v>648</v>
      </c>
      <c r="C133" s="325">
        <v>0</v>
      </c>
      <c r="D133" s="327">
        <v>0</v>
      </c>
      <c r="E133" s="327">
        <v>0</v>
      </c>
      <c r="F133" s="327">
        <v>0</v>
      </c>
      <c r="G133" s="821"/>
    </row>
    <row r="134" spans="2:7" ht="16.5" hidden="1" customHeight="1" thickBot="1" x14ac:dyDescent="0.3">
      <c r="B134" s="326" t="s">
        <v>643</v>
      </c>
      <c r="C134" s="325"/>
      <c r="D134" s="327"/>
      <c r="E134" s="327"/>
      <c r="F134" s="327"/>
      <c r="G134" s="821"/>
    </row>
    <row r="135" spans="2:7" ht="16.5" hidden="1" customHeight="1" thickBot="1" x14ac:dyDescent="0.3">
      <c r="B135" s="326" t="s">
        <v>658</v>
      </c>
      <c r="C135" s="325"/>
      <c r="D135" s="327"/>
      <c r="E135" s="327"/>
      <c r="F135" s="327"/>
      <c r="G135" s="821"/>
    </row>
    <row r="136" spans="2:7" ht="32.25" hidden="1" customHeight="1" thickBot="1" x14ac:dyDescent="0.3">
      <c r="B136" s="330" t="s">
        <v>647</v>
      </c>
      <c r="C136" s="325"/>
      <c r="D136" s="327"/>
      <c r="E136" s="327"/>
      <c r="F136" s="327"/>
      <c r="G136" s="821"/>
    </row>
    <row r="137" spans="2:7" ht="16.5" hidden="1" customHeight="1" thickBot="1" x14ac:dyDescent="0.3">
      <c r="B137" s="326" t="s">
        <v>643</v>
      </c>
      <c r="C137" s="325"/>
      <c r="D137" s="327"/>
      <c r="E137" s="327"/>
      <c r="F137" s="327"/>
      <c r="G137" s="821"/>
    </row>
    <row r="138" spans="2:7" ht="16.5" hidden="1" customHeight="1" thickBot="1" x14ac:dyDescent="0.3">
      <c r="B138" s="326" t="s">
        <v>658</v>
      </c>
      <c r="C138" s="325"/>
      <c r="D138" s="327"/>
      <c r="E138" s="327"/>
      <c r="F138" s="327"/>
      <c r="G138" s="821"/>
    </row>
    <row r="139" spans="2:7" ht="16.5" hidden="1" customHeight="1" thickBot="1" x14ac:dyDescent="0.3">
      <c r="B139" s="852" t="s">
        <v>1260</v>
      </c>
      <c r="C139" s="325">
        <f>C136+C133+C130+C127+C124+C121+C118</f>
        <v>0</v>
      </c>
      <c r="D139" s="325">
        <f>D136+D133+D130+D127+D124+D121+D118</f>
        <v>0</v>
      </c>
      <c r="E139" s="325">
        <f>E136+E133+E130+E127+E124+E121+E118</f>
        <v>0</v>
      </c>
      <c r="F139" s="325">
        <f>F136+F133+F130+F127+F124+F121+F118</f>
        <v>0</v>
      </c>
      <c r="G139" s="822"/>
    </row>
    <row r="140" spans="2:7" ht="17.25" hidden="1" customHeight="1" thickBot="1" x14ac:dyDescent="0.3">
      <c r="B140" s="323" t="s">
        <v>639</v>
      </c>
      <c r="C140" s="322">
        <f>IF(C139-C110=0,0,"Error")</f>
        <v>0</v>
      </c>
      <c r="D140" s="322">
        <f>IF(D139-D110=0,0,"Error")</f>
        <v>0</v>
      </c>
      <c r="E140" s="322">
        <f>IF(E139-E110=0,0,"Error")</f>
        <v>0</v>
      </c>
      <c r="F140" s="322">
        <f>IF(F139-F110=0,0,"Error")</f>
        <v>0</v>
      </c>
      <c r="G140" s="333"/>
    </row>
    <row r="141" spans="2:7" ht="16.5" thickBot="1" x14ac:dyDescent="0.3">
      <c r="B141" s="1661" t="s">
        <v>698</v>
      </c>
      <c r="C141" s="1662"/>
      <c r="D141" s="1662"/>
      <c r="E141" s="1662"/>
      <c r="F141" s="1663"/>
      <c r="G141" s="838"/>
    </row>
    <row r="142" spans="2:7" ht="16.5" thickBot="1" x14ac:dyDescent="0.3">
      <c r="B142" s="1661" t="s">
        <v>697</v>
      </c>
      <c r="C142" s="1662"/>
      <c r="D142" s="1662"/>
      <c r="E142" s="1662"/>
      <c r="F142" s="1663"/>
      <c r="G142" s="838"/>
    </row>
    <row r="143" spans="2:7" ht="30.75" customHeight="1" thickBot="1" x14ac:dyDescent="0.3">
      <c r="B143" s="835" t="s">
        <v>1808</v>
      </c>
      <c r="C143" s="2155" t="s">
        <v>1887</v>
      </c>
      <c r="D143" s="2156"/>
      <c r="E143" s="2156"/>
      <c r="F143" s="2157"/>
      <c r="G143" s="834"/>
    </row>
    <row r="144" spans="2:7" ht="48.75" customHeight="1" thickBot="1" x14ac:dyDescent="0.3">
      <c r="B144" s="350" t="s">
        <v>684</v>
      </c>
      <c r="C144" s="350"/>
      <c r="D144" s="511" t="s">
        <v>668</v>
      </c>
      <c r="E144" s="2160" t="s">
        <v>1884</v>
      </c>
      <c r="F144" s="2161"/>
      <c r="G144" s="834"/>
    </row>
    <row r="145" spans="2:7" ht="16.5" thickBot="1" x14ac:dyDescent="0.3">
      <c r="B145" s="347"/>
      <c r="C145" s="2154"/>
      <c r="D145" s="1701"/>
      <c r="E145" s="1701"/>
      <c r="F145" s="1702"/>
      <c r="G145" s="828"/>
    </row>
    <row r="146" spans="2:7" ht="27.75" customHeight="1" thickBot="1" x14ac:dyDescent="0.3">
      <c r="B146" s="837" t="s">
        <v>666</v>
      </c>
      <c r="C146" s="2166" t="s">
        <v>1886</v>
      </c>
      <c r="D146" s="2167"/>
      <c r="E146" s="2167"/>
      <c r="F146" s="2168"/>
      <c r="G146" s="851"/>
    </row>
    <row r="147" spans="2:7" ht="16.5" thickBot="1" x14ac:dyDescent="0.3">
      <c r="B147" s="344" t="s">
        <v>50</v>
      </c>
      <c r="C147" s="1678"/>
      <c r="D147" s="1679"/>
      <c r="E147" s="1679"/>
      <c r="F147" s="1680"/>
      <c r="G147" s="828"/>
    </row>
    <row r="148" spans="2:7" ht="12.75" customHeight="1" x14ac:dyDescent="0.25">
      <c r="B148" s="1681"/>
      <c r="C148" s="358">
        <v>2026</v>
      </c>
      <c r="D148" s="358">
        <v>2027</v>
      </c>
      <c r="E148" s="358">
        <v>2028</v>
      </c>
      <c r="F148" s="358">
        <v>2029</v>
      </c>
      <c r="G148" s="829"/>
    </row>
    <row r="149" spans="2:7" ht="15.75" customHeight="1" thickBot="1" x14ac:dyDescent="0.3">
      <c r="B149" s="1682"/>
      <c r="C149" s="340" t="s">
        <v>17</v>
      </c>
      <c r="D149" s="340" t="s">
        <v>18</v>
      </c>
      <c r="E149" s="340" t="s">
        <v>18</v>
      </c>
      <c r="F149" s="340" t="s">
        <v>18</v>
      </c>
      <c r="G149" s="824"/>
    </row>
    <row r="150" spans="2:7" ht="16.5" thickBot="1" x14ac:dyDescent="0.3">
      <c r="B150" s="344" t="s">
        <v>52</v>
      </c>
      <c r="C150" s="850">
        <v>22</v>
      </c>
      <c r="D150" s="345">
        <v>22</v>
      </c>
      <c r="E150" s="850">
        <v>22</v>
      </c>
      <c r="F150" s="345">
        <v>22</v>
      </c>
      <c r="G150" s="826"/>
    </row>
    <row r="151" spans="2:7" ht="16.5" thickBot="1" x14ac:dyDescent="0.3">
      <c r="B151" s="344" t="s">
        <v>664</v>
      </c>
      <c r="C151" s="345">
        <f>C169</f>
        <v>0</v>
      </c>
      <c r="D151" s="345">
        <f>D169</f>
        <v>5000</v>
      </c>
      <c r="E151" s="345">
        <f>E169</f>
        <v>5000</v>
      </c>
      <c r="F151" s="345">
        <f>F169</f>
        <v>5000</v>
      </c>
      <c r="G151" s="826"/>
    </row>
    <row r="152" spans="2:7" ht="16.5" thickBot="1" x14ac:dyDescent="0.3">
      <c r="B152" s="344" t="s">
        <v>663</v>
      </c>
      <c r="C152" s="345">
        <f>C151/C150</f>
        <v>0</v>
      </c>
      <c r="D152" s="345">
        <f>D151/D150</f>
        <v>227.27272727272728</v>
      </c>
      <c r="E152" s="345">
        <f>E151/E150</f>
        <v>227.27272727272728</v>
      </c>
      <c r="F152" s="345">
        <f>F151/F150</f>
        <v>227.27272727272728</v>
      </c>
      <c r="G152" s="826"/>
    </row>
    <row r="153" spans="2:7" ht="16.5" thickBot="1" x14ac:dyDescent="0.3">
      <c r="B153" s="344" t="s">
        <v>662</v>
      </c>
      <c r="C153" s="341" t="s">
        <v>688</v>
      </c>
      <c r="D153" s="343">
        <f t="shared" ref="D153:F155" si="3">D150/C150-1</f>
        <v>0</v>
      </c>
      <c r="E153" s="343">
        <f t="shared" si="3"/>
        <v>0</v>
      </c>
      <c r="F153" s="343">
        <f t="shared" si="3"/>
        <v>0</v>
      </c>
      <c r="G153" s="825"/>
    </row>
    <row r="154" spans="2:7" ht="16.5" thickBot="1" x14ac:dyDescent="0.3">
      <c r="B154" s="344" t="s">
        <v>661</v>
      </c>
      <c r="C154" s="341" t="s">
        <v>688</v>
      </c>
      <c r="D154" s="343">
        <v>0</v>
      </c>
      <c r="E154" s="343">
        <f t="shared" si="3"/>
        <v>0</v>
      </c>
      <c r="F154" s="343">
        <f t="shared" si="3"/>
        <v>0</v>
      </c>
      <c r="G154" s="825"/>
    </row>
    <row r="155" spans="2:7" ht="16.5" thickBot="1" x14ac:dyDescent="0.3">
      <c r="B155" s="344" t="s">
        <v>68</v>
      </c>
      <c r="C155" s="341" t="s">
        <v>688</v>
      </c>
      <c r="D155" s="343">
        <v>0</v>
      </c>
      <c r="E155" s="343">
        <f t="shared" si="3"/>
        <v>0</v>
      </c>
      <c r="F155" s="343">
        <f t="shared" si="3"/>
        <v>0</v>
      </c>
      <c r="G155" s="825"/>
    </row>
    <row r="156" spans="2:7" ht="19.5" customHeight="1" thickBot="1" x14ac:dyDescent="0.3">
      <c r="B156" s="1689" t="s">
        <v>1869</v>
      </c>
      <c r="C156" s="1690"/>
      <c r="D156" s="1690"/>
      <c r="E156" s="1690"/>
      <c r="F156" s="1691"/>
      <c r="G156" s="824"/>
    </row>
    <row r="157" spans="2:7" ht="12.75" customHeight="1" x14ac:dyDescent="0.25">
      <c r="B157" s="1681"/>
      <c r="C157" s="358">
        <v>2026</v>
      </c>
      <c r="D157" s="358">
        <v>2027</v>
      </c>
      <c r="E157" s="358">
        <v>2028</v>
      </c>
      <c r="F157" s="358">
        <v>2029</v>
      </c>
      <c r="G157" s="829"/>
    </row>
    <row r="158" spans="2:7" ht="18" customHeight="1" thickBot="1" x14ac:dyDescent="0.3">
      <c r="B158" s="1682"/>
      <c r="C158" s="340" t="s">
        <v>17</v>
      </c>
      <c r="D158" s="340" t="s">
        <v>18</v>
      </c>
      <c r="E158" s="340" t="s">
        <v>18</v>
      </c>
      <c r="F158" s="340" t="s">
        <v>18</v>
      </c>
      <c r="G158" s="824"/>
    </row>
    <row r="159" spans="2:7" ht="16.5" thickBot="1" x14ac:dyDescent="0.3">
      <c r="B159" s="330" t="s">
        <v>679</v>
      </c>
      <c r="C159" s="327">
        <f>C160+C161+C162+C163</f>
        <v>0</v>
      </c>
      <c r="D159" s="327">
        <f>D160+D161+D162+D163</f>
        <v>0</v>
      </c>
      <c r="E159" s="327">
        <f>E160+E161+E162+E163</f>
        <v>0</v>
      </c>
      <c r="F159" s="327">
        <f>F160+F161+F162+F163</f>
        <v>0</v>
      </c>
      <c r="G159" s="821"/>
    </row>
    <row r="160" spans="2:7" ht="16.5" thickBot="1" x14ac:dyDescent="0.3">
      <c r="B160" s="326" t="s">
        <v>643</v>
      </c>
      <c r="C160" s="327"/>
      <c r="D160" s="327"/>
      <c r="E160" s="327"/>
      <c r="F160" s="327"/>
      <c r="G160" s="821"/>
    </row>
    <row r="161" spans="1:7" ht="16.5" thickBot="1" x14ac:dyDescent="0.3">
      <c r="B161" s="326" t="s">
        <v>657</v>
      </c>
      <c r="C161" s="327"/>
      <c r="D161" s="327"/>
      <c r="E161" s="327"/>
      <c r="F161" s="327"/>
      <c r="G161" s="821"/>
    </row>
    <row r="162" spans="1:7" ht="16.5" thickBot="1" x14ac:dyDescent="0.3">
      <c r="B162" s="326" t="s">
        <v>641</v>
      </c>
      <c r="C162" s="327"/>
      <c r="D162" s="327"/>
      <c r="E162" s="327"/>
      <c r="F162" s="327"/>
      <c r="G162" s="821"/>
    </row>
    <row r="163" spans="1:7" ht="16.5" thickBot="1" x14ac:dyDescent="0.3">
      <c r="B163" s="326" t="s">
        <v>640</v>
      </c>
      <c r="C163" s="327"/>
      <c r="D163" s="327"/>
      <c r="E163" s="327"/>
      <c r="F163" s="327"/>
      <c r="G163" s="821"/>
    </row>
    <row r="164" spans="1:7" ht="16.5" thickBot="1" x14ac:dyDescent="0.3">
      <c r="B164" s="330" t="s">
        <v>678</v>
      </c>
      <c r="C164" s="325">
        <f>C165+C166+C167+C168</f>
        <v>0</v>
      </c>
      <c r="D164" s="325">
        <f>D165+D166+D167+D168</f>
        <v>5000</v>
      </c>
      <c r="E164" s="325">
        <f>E165+E166+E167+E168</f>
        <v>5000</v>
      </c>
      <c r="F164" s="325">
        <f>F165+F166+F167+F168</f>
        <v>5000</v>
      </c>
      <c r="G164" s="822"/>
    </row>
    <row r="165" spans="1:7" ht="16.5" thickBot="1" x14ac:dyDescent="0.3">
      <c r="B165" s="326" t="s">
        <v>643</v>
      </c>
      <c r="C165" s="849">
        <v>0</v>
      </c>
      <c r="D165" s="849">
        <v>5000</v>
      </c>
      <c r="E165" s="849">
        <v>5000</v>
      </c>
      <c r="F165" s="849">
        <v>5000</v>
      </c>
      <c r="G165" s="848"/>
    </row>
    <row r="166" spans="1:7" ht="16.5" thickBot="1" x14ac:dyDescent="0.3">
      <c r="B166" s="326" t="s">
        <v>657</v>
      </c>
      <c r="C166" s="325"/>
      <c r="D166" s="327"/>
      <c r="E166" s="327"/>
      <c r="F166" s="327"/>
      <c r="G166" s="821"/>
    </row>
    <row r="167" spans="1:7" ht="16.5" thickBot="1" x14ac:dyDescent="0.3">
      <c r="B167" s="326" t="s">
        <v>641</v>
      </c>
      <c r="C167" s="325"/>
      <c r="D167" s="327"/>
      <c r="E167" s="327"/>
      <c r="F167" s="327"/>
      <c r="G167" s="821"/>
    </row>
    <row r="168" spans="1:7" ht="16.5" thickBot="1" x14ac:dyDescent="0.3">
      <c r="B168" s="326" t="s">
        <v>640</v>
      </c>
      <c r="C168" s="325"/>
      <c r="D168" s="327"/>
      <c r="E168" s="327"/>
      <c r="F168" s="327"/>
      <c r="G168" s="821"/>
    </row>
    <row r="169" spans="1:7" ht="16.5" thickBot="1" x14ac:dyDescent="0.3">
      <c r="B169" s="833" t="s">
        <v>677</v>
      </c>
      <c r="C169" s="325">
        <f>C159+C164</f>
        <v>0</v>
      </c>
      <c r="D169" s="325">
        <f>D159+D164</f>
        <v>5000</v>
      </c>
      <c r="E169" s="325">
        <f>E159+E164</f>
        <v>5000</v>
      </c>
      <c r="F169" s="325">
        <f>F159+F164</f>
        <v>5000</v>
      </c>
      <c r="G169" s="822"/>
    </row>
    <row r="170" spans="1:7" ht="48" hidden="1" customHeight="1" thickBot="1" x14ac:dyDescent="0.3">
      <c r="A170" s="839"/>
      <c r="B170" s="350" t="s">
        <v>1885</v>
      </c>
      <c r="C170" s="350"/>
      <c r="D170" s="511" t="s">
        <v>668</v>
      </c>
      <c r="E170" s="1664" t="s">
        <v>1884</v>
      </c>
      <c r="F170" s="1666"/>
      <c r="G170" s="832"/>
    </row>
    <row r="171" spans="1:7" ht="33" hidden="1" customHeight="1" thickBot="1" x14ac:dyDescent="0.3">
      <c r="A171" s="839"/>
      <c r="B171" s="344" t="s">
        <v>1883</v>
      </c>
      <c r="C171" s="1683" t="s">
        <v>1882</v>
      </c>
      <c r="D171" s="1684"/>
      <c r="E171" s="1684"/>
      <c r="F171" s="1685"/>
      <c r="G171" s="829"/>
    </row>
    <row r="172" spans="1:7" ht="16.5" hidden="1" customHeight="1" thickBot="1" x14ac:dyDescent="0.3">
      <c r="A172" s="839"/>
      <c r="B172" s="344" t="s">
        <v>50</v>
      </c>
      <c r="C172" s="1678" t="s">
        <v>95</v>
      </c>
      <c r="D172" s="1679"/>
      <c r="E172" s="1679"/>
      <c r="F172" s="1680"/>
      <c r="G172" s="828"/>
    </row>
    <row r="173" spans="1:7" ht="12.75" hidden="1" customHeight="1" thickBot="1" x14ac:dyDescent="0.3">
      <c r="A173" s="839"/>
      <c r="B173" s="1681"/>
      <c r="C173" s="358">
        <v>2025</v>
      </c>
      <c r="D173" s="358">
        <v>2026</v>
      </c>
      <c r="E173" s="358">
        <v>2027</v>
      </c>
      <c r="F173" s="358">
        <v>2028</v>
      </c>
      <c r="G173" s="829"/>
    </row>
    <row r="174" spans="1:7" ht="15.75" hidden="1" customHeight="1" thickBot="1" x14ac:dyDescent="0.3">
      <c r="A174" s="839"/>
      <c r="B174" s="1682"/>
      <c r="C174" s="340" t="s">
        <v>17</v>
      </c>
      <c r="D174" s="340" t="s">
        <v>18</v>
      </c>
      <c r="E174" s="340" t="s">
        <v>18</v>
      </c>
      <c r="F174" s="340" t="s">
        <v>18</v>
      </c>
      <c r="G174" s="824"/>
    </row>
    <row r="175" spans="1:7" ht="16.5" hidden="1" customHeight="1" thickBot="1" x14ac:dyDescent="0.3">
      <c r="A175" s="839"/>
      <c r="B175" s="344" t="s">
        <v>52</v>
      </c>
      <c r="C175" s="840"/>
      <c r="D175" s="840"/>
      <c r="E175" s="341"/>
      <c r="F175" s="341"/>
      <c r="G175" s="829"/>
    </row>
    <row r="176" spans="1:7" ht="16.5" hidden="1" customHeight="1" thickBot="1" x14ac:dyDescent="0.3">
      <c r="A176" s="839"/>
      <c r="B176" s="344" t="s">
        <v>664</v>
      </c>
      <c r="C176" s="345">
        <f>C194</f>
        <v>0</v>
      </c>
      <c r="D176" s="345">
        <f>D194</f>
        <v>0</v>
      </c>
      <c r="E176" s="345">
        <f>E194</f>
        <v>0</v>
      </c>
      <c r="F176" s="345">
        <f>F194</f>
        <v>0</v>
      </c>
      <c r="G176" s="826"/>
    </row>
    <row r="177" spans="1:7" ht="16.5" hidden="1" customHeight="1" thickBot="1" x14ac:dyDescent="0.3">
      <c r="A177" s="839"/>
      <c r="B177" s="344" t="s">
        <v>663</v>
      </c>
      <c r="C177" s="345" t="e">
        <f>C176/C175</f>
        <v>#DIV/0!</v>
      </c>
      <c r="D177" s="345" t="e">
        <f>D176/D175</f>
        <v>#DIV/0!</v>
      </c>
      <c r="E177" s="345" t="e">
        <f>E176/E175</f>
        <v>#DIV/0!</v>
      </c>
      <c r="F177" s="345" t="e">
        <f>F176/F175</f>
        <v>#DIV/0!</v>
      </c>
      <c r="G177" s="826"/>
    </row>
    <row r="178" spans="1:7" ht="16.5" hidden="1" customHeight="1" thickBot="1" x14ac:dyDescent="0.3">
      <c r="A178" s="839"/>
      <c r="B178" s="344" t="s">
        <v>662</v>
      </c>
      <c r="C178" s="341" t="s">
        <v>688</v>
      </c>
      <c r="D178" s="343" t="e">
        <f t="shared" ref="D178:F180" si="4">D175/C175-1</f>
        <v>#DIV/0!</v>
      </c>
      <c r="E178" s="343" t="e">
        <f t="shared" si="4"/>
        <v>#DIV/0!</v>
      </c>
      <c r="F178" s="343" t="e">
        <f t="shared" si="4"/>
        <v>#DIV/0!</v>
      </c>
      <c r="G178" s="825"/>
    </row>
    <row r="179" spans="1:7" ht="16.5" hidden="1" customHeight="1" thickBot="1" x14ac:dyDescent="0.3">
      <c r="A179" s="839"/>
      <c r="B179" s="344" t="s">
        <v>661</v>
      </c>
      <c r="C179" s="341" t="s">
        <v>688</v>
      </c>
      <c r="D179" s="343" t="e">
        <f t="shared" si="4"/>
        <v>#DIV/0!</v>
      </c>
      <c r="E179" s="343" t="e">
        <f t="shared" si="4"/>
        <v>#DIV/0!</v>
      </c>
      <c r="F179" s="343" t="e">
        <f t="shared" si="4"/>
        <v>#DIV/0!</v>
      </c>
      <c r="G179" s="825"/>
    </row>
    <row r="180" spans="1:7" ht="16.5" hidden="1" customHeight="1" thickBot="1" x14ac:dyDescent="0.3">
      <c r="A180" s="839"/>
      <c r="B180" s="344" t="s">
        <v>68</v>
      </c>
      <c r="C180" s="341" t="s">
        <v>688</v>
      </c>
      <c r="D180" s="343" t="e">
        <f t="shared" si="4"/>
        <v>#DIV/0!</v>
      </c>
      <c r="E180" s="343" t="e">
        <f t="shared" si="4"/>
        <v>#DIV/0!</v>
      </c>
      <c r="F180" s="343" t="e">
        <f t="shared" si="4"/>
        <v>#DIV/0!</v>
      </c>
      <c r="G180" s="825"/>
    </row>
    <row r="181" spans="1:7" ht="15.75" hidden="1" customHeight="1" thickBot="1" x14ac:dyDescent="0.3">
      <c r="A181" s="839"/>
      <c r="B181" s="1689" t="s">
        <v>1865</v>
      </c>
      <c r="C181" s="1690"/>
      <c r="D181" s="1690"/>
      <c r="E181" s="1690"/>
      <c r="F181" s="1691"/>
      <c r="G181" s="824"/>
    </row>
    <row r="182" spans="1:7" ht="12.75" hidden="1" customHeight="1" thickBot="1" x14ac:dyDescent="0.3">
      <c r="A182" s="839"/>
      <c r="B182" s="1681"/>
      <c r="C182" s="358">
        <v>2025</v>
      </c>
      <c r="D182" s="358">
        <v>2026</v>
      </c>
      <c r="E182" s="358">
        <v>2027</v>
      </c>
      <c r="F182" s="358">
        <v>2028</v>
      </c>
      <c r="G182" s="829"/>
    </row>
    <row r="183" spans="1:7" ht="9" hidden="1" customHeight="1" thickBot="1" x14ac:dyDescent="0.3">
      <c r="A183" s="839"/>
      <c r="B183" s="1682"/>
      <c r="C183" s="340" t="s">
        <v>17</v>
      </c>
      <c r="D183" s="340" t="s">
        <v>18</v>
      </c>
      <c r="E183" s="340" t="s">
        <v>18</v>
      </c>
      <c r="F183" s="340" t="s">
        <v>18</v>
      </c>
      <c r="G183" s="824"/>
    </row>
    <row r="184" spans="1:7" ht="16.5" hidden="1" customHeight="1" thickBot="1" x14ac:dyDescent="0.3">
      <c r="A184" s="839"/>
      <c r="B184" s="330" t="s">
        <v>679</v>
      </c>
      <c r="C184" s="327">
        <f>C185+C186+C187+C188</f>
        <v>0</v>
      </c>
      <c r="D184" s="327">
        <f>D185+D186+D187+D188</f>
        <v>0</v>
      </c>
      <c r="E184" s="327">
        <f>E185+E186+E187+E188</f>
        <v>0</v>
      </c>
      <c r="F184" s="327">
        <f>F185+F186+F187+F188</f>
        <v>0</v>
      </c>
      <c r="G184" s="821"/>
    </row>
    <row r="185" spans="1:7" ht="16.5" hidden="1" customHeight="1" thickBot="1" x14ac:dyDescent="0.3">
      <c r="A185" s="839"/>
      <c r="B185" s="326" t="s">
        <v>643</v>
      </c>
      <c r="C185" s="847"/>
      <c r="D185" s="327"/>
      <c r="E185" s="327"/>
      <c r="F185" s="327"/>
      <c r="G185" s="821"/>
    </row>
    <row r="186" spans="1:7" ht="16.5" hidden="1" customHeight="1" thickBot="1" x14ac:dyDescent="0.3">
      <c r="A186" s="839"/>
      <c r="B186" s="326" t="s">
        <v>657</v>
      </c>
      <c r="C186" s="327"/>
      <c r="D186" s="327"/>
      <c r="E186" s="327"/>
      <c r="F186" s="327"/>
      <c r="G186" s="821"/>
    </row>
    <row r="187" spans="1:7" ht="16.5" hidden="1" customHeight="1" thickBot="1" x14ac:dyDescent="0.3">
      <c r="A187" s="839"/>
      <c r="B187" s="326" t="s">
        <v>641</v>
      </c>
      <c r="C187" s="327"/>
      <c r="D187" s="327"/>
      <c r="E187" s="327"/>
      <c r="F187" s="327"/>
      <c r="G187" s="821"/>
    </row>
    <row r="188" spans="1:7" ht="16.5" hidden="1" customHeight="1" thickBot="1" x14ac:dyDescent="0.3">
      <c r="A188" s="839"/>
      <c r="B188" s="326" t="s">
        <v>640</v>
      </c>
      <c r="C188" s="327"/>
      <c r="D188" s="327"/>
      <c r="E188" s="327"/>
      <c r="F188" s="327"/>
      <c r="G188" s="821"/>
    </row>
    <row r="189" spans="1:7" ht="16.5" hidden="1" customHeight="1" thickBot="1" x14ac:dyDescent="0.3">
      <c r="A189" s="839"/>
      <c r="B189" s="330" t="s">
        <v>678</v>
      </c>
      <c r="C189" s="325">
        <f>C190+C191+C192+C193</f>
        <v>0</v>
      </c>
      <c r="D189" s="325">
        <f>D190+D191+D192+D193</f>
        <v>0</v>
      </c>
      <c r="E189" s="325">
        <f>E190+E191+E192+E193</f>
        <v>0</v>
      </c>
      <c r="F189" s="325">
        <f>F190+F191+F192+F193</f>
        <v>0</v>
      </c>
      <c r="G189" s="822"/>
    </row>
    <row r="190" spans="1:7" ht="16.5" hidden="1" customHeight="1" thickBot="1" x14ac:dyDescent="0.3">
      <c r="A190" s="839"/>
      <c r="B190" s="326" t="s">
        <v>643</v>
      </c>
      <c r="C190" s="846"/>
      <c r="D190" s="327"/>
      <c r="E190" s="327"/>
      <c r="F190" s="327"/>
      <c r="G190" s="821"/>
    </row>
    <row r="191" spans="1:7" ht="16.5" hidden="1" customHeight="1" thickBot="1" x14ac:dyDescent="0.3">
      <c r="A191" s="839"/>
      <c r="B191" s="326" t="s">
        <v>657</v>
      </c>
      <c r="C191" s="325"/>
      <c r="D191" s="327"/>
      <c r="E191" s="327"/>
      <c r="F191" s="327"/>
      <c r="G191" s="821"/>
    </row>
    <row r="192" spans="1:7" ht="16.5" hidden="1" customHeight="1" thickBot="1" x14ac:dyDescent="0.3">
      <c r="A192" s="839"/>
      <c r="B192" s="326" t="s">
        <v>641</v>
      </c>
      <c r="C192" s="325"/>
      <c r="D192" s="327"/>
      <c r="E192" s="327"/>
      <c r="F192" s="327"/>
      <c r="G192" s="821"/>
    </row>
    <row r="193" spans="1:7" ht="16.5" hidden="1" customHeight="1" thickBot="1" x14ac:dyDescent="0.3">
      <c r="A193" s="839"/>
      <c r="B193" s="326" t="s">
        <v>640</v>
      </c>
      <c r="C193" s="325"/>
      <c r="D193" s="327"/>
      <c r="E193" s="327"/>
      <c r="F193" s="327"/>
      <c r="G193" s="821"/>
    </row>
    <row r="194" spans="1:7" ht="16.5" hidden="1" customHeight="1" thickBot="1" x14ac:dyDescent="0.3">
      <c r="A194" s="839"/>
      <c r="B194" s="833" t="s">
        <v>690</v>
      </c>
      <c r="C194" s="325">
        <f>C184+C189</f>
        <v>0</v>
      </c>
      <c r="D194" s="325">
        <f>D184+D189</f>
        <v>0</v>
      </c>
      <c r="E194" s="325">
        <f>E184+E189</f>
        <v>0</v>
      </c>
      <c r="F194" s="325">
        <f>F184+F189</f>
        <v>0</v>
      </c>
      <c r="G194" s="822"/>
    </row>
    <row r="195" spans="1:7" ht="48" hidden="1" customHeight="1" thickBot="1" x14ac:dyDescent="0.3">
      <c r="A195" s="839"/>
      <c r="B195" s="350" t="s">
        <v>1881</v>
      </c>
      <c r="C195" s="831"/>
      <c r="D195" s="830" t="s">
        <v>668</v>
      </c>
      <c r="E195" s="2154" t="s">
        <v>1880</v>
      </c>
      <c r="F195" s="1702"/>
      <c r="G195" s="828"/>
    </row>
    <row r="196" spans="1:7" ht="17.25" hidden="1" customHeight="1" thickBot="1" x14ac:dyDescent="0.3">
      <c r="A196" s="839"/>
      <c r="B196" s="344" t="s">
        <v>666</v>
      </c>
      <c r="C196" s="1672" t="s">
        <v>1879</v>
      </c>
      <c r="D196" s="1673"/>
      <c r="E196" s="1673"/>
      <c r="F196" s="1674"/>
      <c r="G196" s="829"/>
    </row>
    <row r="197" spans="1:7" ht="16.5" hidden="1" customHeight="1" thickBot="1" x14ac:dyDescent="0.3">
      <c r="A197" s="839"/>
      <c r="B197" s="344" t="s">
        <v>50</v>
      </c>
      <c r="C197" s="1678" t="s">
        <v>1878</v>
      </c>
      <c r="D197" s="1679"/>
      <c r="E197" s="1679"/>
      <c r="F197" s="1680"/>
      <c r="G197" s="828"/>
    </row>
    <row r="198" spans="1:7" ht="12.75" hidden="1" customHeight="1" thickBot="1" x14ac:dyDescent="0.3">
      <c r="A198" s="839"/>
      <c r="B198" s="1681"/>
      <c r="C198" s="358">
        <v>2025</v>
      </c>
      <c r="D198" s="358">
        <v>2026</v>
      </c>
      <c r="E198" s="358">
        <v>2027</v>
      </c>
      <c r="F198" s="358">
        <v>2028</v>
      </c>
      <c r="G198" s="829"/>
    </row>
    <row r="199" spans="1:7" ht="9" hidden="1" customHeight="1" thickBot="1" x14ac:dyDescent="0.3">
      <c r="A199" s="839"/>
      <c r="B199" s="1682"/>
      <c r="C199" s="340" t="s">
        <v>17</v>
      </c>
      <c r="D199" s="340" t="s">
        <v>18</v>
      </c>
      <c r="E199" s="340" t="s">
        <v>18</v>
      </c>
      <c r="F199" s="340" t="s">
        <v>18</v>
      </c>
      <c r="G199" s="824"/>
    </row>
    <row r="200" spans="1:7" ht="16.5" hidden="1" customHeight="1" thickBot="1" x14ac:dyDescent="0.3">
      <c r="A200" s="839"/>
      <c r="B200" s="344" t="s">
        <v>52</v>
      </c>
      <c r="C200" s="840">
        <v>646</v>
      </c>
      <c r="D200" s="341">
        <v>646</v>
      </c>
      <c r="E200" s="341">
        <v>646</v>
      </c>
      <c r="F200" s="341">
        <v>646</v>
      </c>
      <c r="G200" s="829"/>
    </row>
    <row r="201" spans="1:7" ht="16.5" hidden="1" customHeight="1" thickBot="1" x14ac:dyDescent="0.3">
      <c r="A201" s="839"/>
      <c r="B201" s="344" t="s">
        <v>664</v>
      </c>
      <c r="C201" s="345">
        <f>C219</f>
        <v>0</v>
      </c>
      <c r="D201" s="345">
        <f>D219</f>
        <v>0</v>
      </c>
      <c r="E201" s="345">
        <f>E219</f>
        <v>0</v>
      </c>
      <c r="F201" s="345">
        <f>F219</f>
        <v>0</v>
      </c>
      <c r="G201" s="826"/>
    </row>
    <row r="202" spans="1:7" ht="16.5" hidden="1" customHeight="1" thickBot="1" x14ac:dyDescent="0.3">
      <c r="A202" s="839"/>
      <c r="B202" s="344" t="s">
        <v>663</v>
      </c>
      <c r="C202" s="345">
        <f>C201/C200</f>
        <v>0</v>
      </c>
      <c r="D202" s="345">
        <f>D201/D200</f>
        <v>0</v>
      </c>
      <c r="E202" s="345">
        <f>E201/E200</f>
        <v>0</v>
      </c>
      <c r="F202" s="345">
        <f>F201/F200</f>
        <v>0</v>
      </c>
      <c r="G202" s="826"/>
    </row>
    <row r="203" spans="1:7" ht="16.5" hidden="1" customHeight="1" thickBot="1" x14ac:dyDescent="0.3">
      <c r="A203" s="839"/>
      <c r="B203" s="344" t="s">
        <v>662</v>
      </c>
      <c r="C203" s="341" t="s">
        <v>688</v>
      </c>
      <c r="D203" s="343">
        <f t="shared" ref="D203:F205" si="5">D200/C200-1</f>
        <v>0</v>
      </c>
      <c r="E203" s="343">
        <f t="shared" si="5"/>
        <v>0</v>
      </c>
      <c r="F203" s="343">
        <f t="shared" si="5"/>
        <v>0</v>
      </c>
      <c r="G203" s="825"/>
    </row>
    <row r="204" spans="1:7" ht="16.5" hidden="1" customHeight="1" thickBot="1" x14ac:dyDescent="0.3">
      <c r="A204" s="839"/>
      <c r="B204" s="344" t="s">
        <v>661</v>
      </c>
      <c r="C204" s="341" t="s">
        <v>688</v>
      </c>
      <c r="D204" s="343" t="e">
        <f t="shared" si="5"/>
        <v>#DIV/0!</v>
      </c>
      <c r="E204" s="343" t="e">
        <f t="shared" si="5"/>
        <v>#DIV/0!</v>
      </c>
      <c r="F204" s="343" t="e">
        <f t="shared" si="5"/>
        <v>#DIV/0!</v>
      </c>
      <c r="G204" s="825"/>
    </row>
    <row r="205" spans="1:7" ht="16.5" hidden="1" customHeight="1" thickBot="1" x14ac:dyDescent="0.3">
      <c r="A205" s="839"/>
      <c r="B205" s="344" t="s">
        <v>68</v>
      </c>
      <c r="C205" s="341" t="s">
        <v>688</v>
      </c>
      <c r="D205" s="343" t="e">
        <f t="shared" si="5"/>
        <v>#DIV/0!</v>
      </c>
      <c r="E205" s="343" t="e">
        <f t="shared" si="5"/>
        <v>#DIV/0!</v>
      </c>
      <c r="F205" s="343" t="e">
        <f t="shared" si="5"/>
        <v>#DIV/0!</v>
      </c>
      <c r="G205" s="825"/>
    </row>
    <row r="206" spans="1:7" ht="16.5" hidden="1" customHeight="1" thickBot="1" x14ac:dyDescent="0.3">
      <c r="A206" s="839"/>
      <c r="B206" s="1689" t="s">
        <v>1877</v>
      </c>
      <c r="C206" s="1690"/>
      <c r="D206" s="1690"/>
      <c r="E206" s="1690"/>
      <c r="F206" s="1691"/>
      <c r="G206" s="824"/>
    </row>
    <row r="207" spans="1:7" ht="12.75" hidden="1" customHeight="1" thickBot="1" x14ac:dyDescent="0.3">
      <c r="A207" s="839"/>
      <c r="B207" s="1681"/>
      <c r="C207" s="358">
        <v>2025</v>
      </c>
      <c r="D207" s="358">
        <v>2026</v>
      </c>
      <c r="E207" s="358">
        <v>2027</v>
      </c>
      <c r="F207" s="358">
        <v>2028</v>
      </c>
      <c r="G207" s="829"/>
    </row>
    <row r="208" spans="1:7" ht="9" hidden="1" customHeight="1" thickBot="1" x14ac:dyDescent="0.3">
      <c r="A208" s="839"/>
      <c r="B208" s="1682"/>
      <c r="C208" s="340" t="s">
        <v>17</v>
      </c>
      <c r="D208" s="340" t="s">
        <v>18</v>
      </c>
      <c r="E208" s="340" t="s">
        <v>18</v>
      </c>
      <c r="F208" s="340" t="s">
        <v>18</v>
      </c>
      <c r="G208" s="824"/>
    </row>
    <row r="209" spans="1:7" ht="16.5" hidden="1" customHeight="1" thickBot="1" x14ac:dyDescent="0.3">
      <c r="A209" s="839"/>
      <c r="B209" s="330" t="s">
        <v>679</v>
      </c>
      <c r="C209" s="327">
        <f>C210+C211+C212+C213</f>
        <v>0</v>
      </c>
      <c r="D209" s="327">
        <f>D210+D211+D212+D213</f>
        <v>0</v>
      </c>
      <c r="E209" s="327">
        <f>E210+E211+E212+E213</f>
        <v>0</v>
      </c>
      <c r="F209" s="327">
        <f>F210+F211+F212+F213</f>
        <v>0</v>
      </c>
      <c r="G209" s="821"/>
    </row>
    <row r="210" spans="1:7" ht="16.5" hidden="1" customHeight="1" thickBot="1" x14ac:dyDescent="0.3">
      <c r="A210" s="839"/>
      <c r="B210" s="326" t="s">
        <v>643</v>
      </c>
      <c r="C210" s="327"/>
      <c r="D210" s="327"/>
      <c r="E210" s="327"/>
      <c r="F210" s="327"/>
      <c r="G210" s="821"/>
    </row>
    <row r="211" spans="1:7" ht="16.5" hidden="1" customHeight="1" thickBot="1" x14ac:dyDescent="0.3">
      <c r="A211" s="839"/>
      <c r="B211" s="326" t="s">
        <v>657</v>
      </c>
      <c r="C211" s="327"/>
      <c r="D211" s="327"/>
      <c r="E211" s="327"/>
      <c r="F211" s="327"/>
      <c r="G211" s="821"/>
    </row>
    <row r="212" spans="1:7" ht="16.5" hidden="1" customHeight="1" thickBot="1" x14ac:dyDescent="0.3">
      <c r="A212" s="839"/>
      <c r="B212" s="326" t="s">
        <v>641</v>
      </c>
      <c r="C212" s="327"/>
      <c r="D212" s="327"/>
      <c r="E212" s="327"/>
      <c r="F212" s="327"/>
      <c r="G212" s="821"/>
    </row>
    <row r="213" spans="1:7" ht="16.5" hidden="1" customHeight="1" thickBot="1" x14ac:dyDescent="0.3">
      <c r="A213" s="839"/>
      <c r="B213" s="326" t="s">
        <v>640</v>
      </c>
      <c r="C213" s="327"/>
      <c r="D213" s="327"/>
      <c r="E213" s="327"/>
      <c r="F213" s="327"/>
      <c r="G213" s="821"/>
    </row>
    <row r="214" spans="1:7" ht="16.5" hidden="1" customHeight="1" thickBot="1" x14ac:dyDescent="0.3">
      <c r="A214" s="839"/>
      <c r="B214" s="330" t="s">
        <v>678</v>
      </c>
      <c r="C214" s="325">
        <f>C215+C216+C217+C218</f>
        <v>0</v>
      </c>
      <c r="D214" s="325">
        <f>D215+D216+D217+D218</f>
        <v>0</v>
      </c>
      <c r="E214" s="325">
        <f>E215+E216+E217+E218</f>
        <v>0</v>
      </c>
      <c r="F214" s="325">
        <f>F215+F216+F217+F218</f>
        <v>0</v>
      </c>
      <c r="G214" s="822"/>
    </row>
    <row r="215" spans="1:7" ht="16.5" hidden="1" customHeight="1" thickBot="1" x14ac:dyDescent="0.3">
      <c r="A215" s="839"/>
      <c r="B215" s="326" t="s">
        <v>643</v>
      </c>
      <c r="C215" s="845"/>
      <c r="D215" s="845"/>
      <c r="E215" s="845"/>
      <c r="F215" s="845"/>
      <c r="G215" s="844"/>
    </row>
    <row r="216" spans="1:7" ht="16.5" hidden="1" customHeight="1" thickBot="1" x14ac:dyDescent="0.3">
      <c r="A216" s="839"/>
      <c r="B216" s="326" t="s">
        <v>657</v>
      </c>
      <c r="C216" s="325"/>
      <c r="D216" s="327"/>
      <c r="E216" s="327"/>
      <c r="F216" s="327"/>
      <c r="G216" s="821"/>
    </row>
    <row r="217" spans="1:7" ht="16.5" hidden="1" customHeight="1" thickBot="1" x14ac:dyDescent="0.3">
      <c r="A217" s="839"/>
      <c r="B217" s="326" t="s">
        <v>641</v>
      </c>
      <c r="C217" s="325"/>
      <c r="D217" s="327"/>
      <c r="E217" s="327"/>
      <c r="F217" s="327"/>
      <c r="G217" s="821"/>
    </row>
    <row r="218" spans="1:7" ht="16.5" hidden="1" customHeight="1" thickBot="1" x14ac:dyDescent="0.3">
      <c r="A218" s="839"/>
      <c r="B218" s="326" t="s">
        <v>640</v>
      </c>
      <c r="C218" s="325"/>
      <c r="D218" s="327"/>
      <c r="E218" s="327"/>
      <c r="F218" s="327"/>
      <c r="G218" s="821"/>
    </row>
    <row r="219" spans="1:7" ht="16.5" hidden="1" customHeight="1" thickBot="1" x14ac:dyDescent="0.3">
      <c r="A219" s="839"/>
      <c r="B219" s="338" t="s">
        <v>1341</v>
      </c>
      <c r="C219" s="325">
        <f>C209+C214</f>
        <v>0</v>
      </c>
      <c r="D219" s="325">
        <f>D209+D214</f>
        <v>0</v>
      </c>
      <c r="E219" s="325">
        <f>E209+E214</f>
        <v>0</v>
      </c>
      <c r="F219" s="325">
        <f>F209+F214</f>
        <v>0</v>
      </c>
      <c r="G219" s="822"/>
    </row>
    <row r="220" spans="1:7" ht="25.5" hidden="1" customHeight="1" thickBot="1" x14ac:dyDescent="0.3">
      <c r="A220" s="839"/>
      <c r="B220" s="337" t="s">
        <v>1216</v>
      </c>
      <c r="C220" s="1664" t="s">
        <v>1876</v>
      </c>
      <c r="D220" s="1665"/>
      <c r="E220" s="1665"/>
      <c r="F220" s="1666"/>
      <c r="G220" s="832"/>
    </row>
    <row r="221" spans="1:7" ht="48" hidden="1" customHeight="1" thickBot="1" x14ac:dyDescent="0.3">
      <c r="A221" s="839"/>
      <c r="B221" s="350" t="s">
        <v>1259</v>
      </c>
      <c r="C221" s="831"/>
      <c r="D221" s="830" t="s">
        <v>668</v>
      </c>
      <c r="E221" s="843"/>
      <c r="F221" s="842"/>
      <c r="G221" s="841"/>
    </row>
    <row r="222" spans="1:7" ht="17.25" hidden="1" customHeight="1" thickBot="1" x14ac:dyDescent="0.3">
      <c r="A222" s="839"/>
      <c r="B222" s="344" t="s">
        <v>666</v>
      </c>
      <c r="C222" s="1672" t="s">
        <v>1875</v>
      </c>
      <c r="D222" s="1673"/>
      <c r="E222" s="1673"/>
      <c r="F222" s="1674"/>
      <c r="G222" s="829"/>
    </row>
    <row r="223" spans="1:7" ht="16.5" hidden="1" customHeight="1" thickBot="1" x14ac:dyDescent="0.3">
      <c r="A223" s="839"/>
      <c r="B223" s="344" t="s">
        <v>50</v>
      </c>
      <c r="C223" s="2165" t="s">
        <v>1874</v>
      </c>
      <c r="D223" s="1679"/>
      <c r="E223" s="1679"/>
      <c r="F223" s="1680"/>
      <c r="G223" s="828"/>
    </row>
    <row r="224" spans="1:7" ht="12.75" hidden="1" customHeight="1" thickBot="1" x14ac:dyDescent="0.3">
      <c r="A224" s="839"/>
      <c r="B224" s="1681"/>
      <c r="C224" s="342">
        <v>2023</v>
      </c>
      <c r="D224" s="342">
        <v>2024</v>
      </c>
      <c r="E224" s="342">
        <v>2025</v>
      </c>
      <c r="F224" s="342">
        <v>2026</v>
      </c>
      <c r="G224" s="824"/>
    </row>
    <row r="225" spans="1:7" ht="9" hidden="1" customHeight="1" thickBot="1" x14ac:dyDescent="0.3">
      <c r="A225" s="839"/>
      <c r="B225" s="1682"/>
      <c r="C225" s="340" t="s">
        <v>17</v>
      </c>
      <c r="D225" s="340" t="s">
        <v>18</v>
      </c>
      <c r="E225" s="340" t="s">
        <v>18</v>
      </c>
      <c r="F225" s="340" t="s">
        <v>18</v>
      </c>
      <c r="G225" s="824"/>
    </row>
    <row r="226" spans="1:7" ht="16.5" hidden="1" customHeight="1" thickBot="1" x14ac:dyDescent="0.3">
      <c r="A226" s="839"/>
      <c r="B226" s="344" t="s">
        <v>52</v>
      </c>
      <c r="C226" s="840">
        <v>0</v>
      </c>
      <c r="D226" s="341">
        <v>0</v>
      </c>
      <c r="E226" s="341">
        <v>0</v>
      </c>
      <c r="F226" s="341">
        <v>5</v>
      </c>
      <c r="G226" s="829"/>
    </row>
    <row r="227" spans="1:7" ht="16.5" hidden="1" customHeight="1" thickBot="1" x14ac:dyDescent="0.3">
      <c r="A227" s="839"/>
      <c r="B227" s="344" t="s">
        <v>664</v>
      </c>
      <c r="C227" s="345">
        <f>C245</f>
        <v>0</v>
      </c>
      <c r="D227" s="345">
        <f>D245</f>
        <v>0</v>
      </c>
      <c r="E227" s="345">
        <f>E245</f>
        <v>0</v>
      </c>
      <c r="F227" s="345">
        <f>F245</f>
        <v>0</v>
      </c>
      <c r="G227" s="826"/>
    </row>
    <row r="228" spans="1:7" ht="16.5" hidden="1" customHeight="1" thickBot="1" x14ac:dyDescent="0.3">
      <c r="A228" s="839"/>
      <c r="B228" s="344" t="s">
        <v>663</v>
      </c>
      <c r="C228" s="345" t="e">
        <f>C227/C226</f>
        <v>#DIV/0!</v>
      </c>
      <c r="D228" s="345" t="e">
        <f>D227/D226</f>
        <v>#DIV/0!</v>
      </c>
      <c r="E228" s="345" t="e">
        <f>E227/E226</f>
        <v>#DIV/0!</v>
      </c>
      <c r="F228" s="345">
        <f>F227/F226</f>
        <v>0</v>
      </c>
      <c r="G228" s="826"/>
    </row>
    <row r="229" spans="1:7" ht="16.5" hidden="1" customHeight="1" thickBot="1" x14ac:dyDescent="0.3">
      <c r="A229" s="839"/>
      <c r="B229" s="344" t="s">
        <v>662</v>
      </c>
      <c r="C229" s="341" t="s">
        <v>688</v>
      </c>
      <c r="D229" s="343" t="e">
        <f t="shared" ref="D229:F231" si="6">D226/C226-1</f>
        <v>#DIV/0!</v>
      </c>
      <c r="E229" s="343" t="e">
        <f t="shared" si="6"/>
        <v>#DIV/0!</v>
      </c>
      <c r="F229" s="343" t="e">
        <f t="shared" si="6"/>
        <v>#DIV/0!</v>
      </c>
      <c r="G229" s="825"/>
    </row>
    <row r="230" spans="1:7" ht="16.5" hidden="1" customHeight="1" thickBot="1" x14ac:dyDescent="0.3">
      <c r="A230" s="839"/>
      <c r="B230" s="344" t="s">
        <v>661</v>
      </c>
      <c r="C230" s="341" t="s">
        <v>688</v>
      </c>
      <c r="D230" s="343" t="e">
        <f t="shared" si="6"/>
        <v>#DIV/0!</v>
      </c>
      <c r="E230" s="343" t="e">
        <f t="shared" si="6"/>
        <v>#DIV/0!</v>
      </c>
      <c r="F230" s="343" t="e">
        <f t="shared" si="6"/>
        <v>#DIV/0!</v>
      </c>
      <c r="G230" s="825"/>
    </row>
    <row r="231" spans="1:7" ht="16.5" hidden="1" customHeight="1" thickBot="1" x14ac:dyDescent="0.3">
      <c r="A231" s="839"/>
      <c r="B231" s="344" t="s">
        <v>68</v>
      </c>
      <c r="C231" s="341" t="s">
        <v>688</v>
      </c>
      <c r="D231" s="343" t="e">
        <f t="shared" si="6"/>
        <v>#DIV/0!</v>
      </c>
      <c r="E231" s="343" t="e">
        <f t="shared" si="6"/>
        <v>#DIV/0!</v>
      </c>
      <c r="F231" s="343" t="e">
        <f t="shared" si="6"/>
        <v>#DIV/0!</v>
      </c>
      <c r="G231" s="825"/>
    </row>
    <row r="232" spans="1:7" ht="16.5" hidden="1" customHeight="1" thickBot="1" x14ac:dyDescent="0.3">
      <c r="A232" s="839"/>
      <c r="B232" s="1689" t="s">
        <v>1863</v>
      </c>
      <c r="C232" s="1690"/>
      <c r="D232" s="1690"/>
      <c r="E232" s="1690"/>
      <c r="F232" s="1691"/>
      <c r="G232" s="824"/>
    </row>
    <row r="233" spans="1:7" ht="12.75" hidden="1" customHeight="1" thickBot="1" x14ac:dyDescent="0.3">
      <c r="A233" s="839"/>
      <c r="B233" s="1681"/>
      <c r="C233" s="342">
        <v>2023</v>
      </c>
      <c r="D233" s="342">
        <v>2024</v>
      </c>
      <c r="E233" s="342">
        <v>2025</v>
      </c>
      <c r="F233" s="342">
        <v>2026</v>
      </c>
      <c r="G233" s="824"/>
    </row>
    <row r="234" spans="1:7" ht="9" hidden="1" customHeight="1" thickBot="1" x14ac:dyDescent="0.3">
      <c r="A234" s="839"/>
      <c r="B234" s="1682"/>
      <c r="C234" s="340" t="s">
        <v>17</v>
      </c>
      <c r="D234" s="340" t="s">
        <v>18</v>
      </c>
      <c r="E234" s="340" t="s">
        <v>18</v>
      </c>
      <c r="F234" s="340" t="s">
        <v>18</v>
      </c>
      <c r="G234" s="824"/>
    </row>
    <row r="235" spans="1:7" ht="16.5" hidden="1" customHeight="1" thickBot="1" x14ac:dyDescent="0.3">
      <c r="A235" s="839"/>
      <c r="B235" s="330" t="s">
        <v>679</v>
      </c>
      <c r="C235" s="327">
        <f>C236+C237+C238+C239</f>
        <v>0</v>
      </c>
      <c r="D235" s="327">
        <f>D236+D237+D238+D239</f>
        <v>0</v>
      </c>
      <c r="E235" s="327">
        <f>E236+E237+E238+E239</f>
        <v>0</v>
      </c>
      <c r="F235" s="327">
        <f>F236+F237+F238+F239</f>
        <v>0</v>
      </c>
      <c r="G235" s="821"/>
    </row>
    <row r="236" spans="1:7" ht="16.5" hidden="1" customHeight="1" thickBot="1" x14ac:dyDescent="0.3">
      <c r="A236" s="839"/>
      <c r="B236" s="326" t="s">
        <v>643</v>
      </c>
      <c r="C236" s="327"/>
      <c r="D236" s="327"/>
      <c r="E236" s="327"/>
      <c r="F236" s="327"/>
      <c r="G236" s="821"/>
    </row>
    <row r="237" spans="1:7" ht="16.5" hidden="1" customHeight="1" thickBot="1" x14ac:dyDescent="0.3">
      <c r="A237" s="839"/>
      <c r="B237" s="326" t="s">
        <v>657</v>
      </c>
      <c r="C237" s="327"/>
      <c r="D237" s="327"/>
      <c r="E237" s="327"/>
      <c r="F237" s="327"/>
      <c r="G237" s="821"/>
    </row>
    <row r="238" spans="1:7" ht="16.5" hidden="1" customHeight="1" thickBot="1" x14ac:dyDescent="0.3">
      <c r="A238" s="839"/>
      <c r="B238" s="326" t="s">
        <v>641</v>
      </c>
      <c r="C238" s="327"/>
      <c r="D238" s="327"/>
      <c r="E238" s="327"/>
      <c r="F238" s="327"/>
      <c r="G238" s="821"/>
    </row>
    <row r="239" spans="1:7" ht="16.5" hidden="1" customHeight="1" thickBot="1" x14ac:dyDescent="0.3">
      <c r="A239" s="839"/>
      <c r="B239" s="326" t="s">
        <v>640</v>
      </c>
      <c r="C239" s="327"/>
      <c r="D239" s="327"/>
      <c r="E239" s="327"/>
      <c r="F239" s="327"/>
      <c r="G239" s="821"/>
    </row>
    <row r="240" spans="1:7" ht="16.5" hidden="1" customHeight="1" thickBot="1" x14ac:dyDescent="0.3">
      <c r="A240" s="839"/>
      <c r="B240" s="330" t="s">
        <v>678</v>
      </c>
      <c r="C240" s="325">
        <f>C241+C242+C243+C244</f>
        <v>0</v>
      </c>
      <c r="D240" s="325">
        <f>D241+D242+D243+D244</f>
        <v>0</v>
      </c>
      <c r="E240" s="325">
        <f>E241+E242+E243+E244</f>
        <v>0</v>
      </c>
      <c r="F240" s="325">
        <f>F241+F242+F243+F244</f>
        <v>0</v>
      </c>
      <c r="G240" s="822"/>
    </row>
    <row r="241" spans="1:7" ht="16.5" hidden="1" customHeight="1" thickBot="1" x14ac:dyDescent="0.3">
      <c r="A241" s="839"/>
      <c r="B241" s="326" t="s">
        <v>643</v>
      </c>
      <c r="C241" s="325"/>
      <c r="D241" s="325">
        <v>0</v>
      </c>
      <c r="E241" s="325">
        <v>0</v>
      </c>
      <c r="F241" s="325">
        <v>0</v>
      </c>
      <c r="G241" s="822"/>
    </row>
    <row r="242" spans="1:7" ht="16.5" hidden="1" customHeight="1" thickBot="1" x14ac:dyDescent="0.3">
      <c r="A242" s="839"/>
      <c r="B242" s="326" t="s">
        <v>657</v>
      </c>
      <c r="C242" s="325"/>
      <c r="D242" s="325"/>
      <c r="E242" s="325"/>
      <c r="F242" s="325"/>
      <c r="G242" s="822"/>
    </row>
    <row r="243" spans="1:7" ht="16.5" hidden="1" customHeight="1" thickBot="1" x14ac:dyDescent="0.3">
      <c r="A243" s="839"/>
      <c r="B243" s="326" t="s">
        <v>641</v>
      </c>
      <c r="C243" s="325"/>
      <c r="D243" s="325"/>
      <c r="E243" s="325"/>
      <c r="F243" s="325"/>
      <c r="G243" s="822"/>
    </row>
    <row r="244" spans="1:7" ht="16.5" hidden="1" customHeight="1" thickBot="1" x14ac:dyDescent="0.3">
      <c r="A244" s="839"/>
      <c r="B244" s="326" t="s">
        <v>640</v>
      </c>
      <c r="C244" s="325"/>
      <c r="D244" s="325"/>
      <c r="E244" s="325"/>
      <c r="F244" s="325"/>
      <c r="G244" s="822"/>
    </row>
    <row r="245" spans="1:7" ht="16.5" hidden="1" customHeight="1" thickBot="1" x14ac:dyDescent="0.3">
      <c r="A245" s="839"/>
      <c r="B245" s="338" t="s">
        <v>1260</v>
      </c>
      <c r="C245" s="325">
        <f>C235+C240</f>
        <v>0</v>
      </c>
      <c r="D245" s="325">
        <f>D235+D240</f>
        <v>0</v>
      </c>
      <c r="E245" s="325">
        <f>E235+E240</f>
        <v>0</v>
      </c>
      <c r="F245" s="325">
        <f>F235+F240</f>
        <v>0</v>
      </c>
      <c r="G245" s="822"/>
    </row>
    <row r="246" spans="1:7" ht="16.5" thickBot="1" x14ac:dyDescent="0.3">
      <c r="B246" s="1661" t="s">
        <v>90</v>
      </c>
      <c r="C246" s="1662"/>
      <c r="D246" s="1662"/>
      <c r="E246" s="1662"/>
      <c r="F246" s="1663"/>
      <c r="G246" s="838"/>
    </row>
    <row r="247" spans="1:7" ht="16.5" thickBot="1" x14ac:dyDescent="0.3">
      <c r="B247" s="1661" t="s">
        <v>685</v>
      </c>
      <c r="C247" s="1662"/>
      <c r="D247" s="1662"/>
      <c r="E247" s="1662"/>
      <c r="F247" s="1663"/>
      <c r="G247" s="838"/>
    </row>
    <row r="248" spans="1:7" ht="32.25" customHeight="1" thickBot="1" x14ac:dyDescent="0.3">
      <c r="B248" s="835" t="s">
        <v>1873</v>
      </c>
      <c r="C248" s="2155" t="s">
        <v>1871</v>
      </c>
      <c r="D248" s="2156"/>
      <c r="E248" s="2156"/>
      <c r="F248" s="2157"/>
      <c r="G248" s="834"/>
    </row>
    <row r="249" spans="1:7" ht="30.75" customHeight="1" thickBot="1" x14ac:dyDescent="0.3">
      <c r="B249" s="350" t="s">
        <v>1347</v>
      </c>
      <c r="C249" s="350"/>
      <c r="D249" s="511" t="s">
        <v>668</v>
      </c>
      <c r="E249" s="2160" t="s">
        <v>1872</v>
      </c>
      <c r="F249" s="2161"/>
      <c r="G249" s="834"/>
    </row>
    <row r="250" spans="1:7" ht="16.5" thickBot="1" x14ac:dyDescent="0.3">
      <c r="B250" s="347"/>
      <c r="C250" s="2154"/>
      <c r="D250" s="1701"/>
      <c r="E250" s="1701"/>
      <c r="F250" s="1702"/>
      <c r="G250" s="828"/>
    </row>
    <row r="251" spans="1:7" ht="41.25" customHeight="1" thickBot="1" x14ac:dyDescent="0.3">
      <c r="B251" s="837" t="s">
        <v>666</v>
      </c>
      <c r="C251" s="2162" t="s">
        <v>1871</v>
      </c>
      <c r="D251" s="2163"/>
      <c r="E251" s="2163"/>
      <c r="F251" s="2164"/>
      <c r="G251" s="836"/>
    </row>
    <row r="252" spans="1:7" ht="16.5" thickBot="1" x14ac:dyDescent="0.3">
      <c r="B252" s="344" t="s">
        <v>50</v>
      </c>
      <c r="C252" s="1678"/>
      <c r="D252" s="1679"/>
      <c r="E252" s="1679"/>
      <c r="F252" s="1680"/>
      <c r="G252" s="828"/>
    </row>
    <row r="253" spans="1:7" ht="19.5" customHeight="1" x14ac:dyDescent="0.25">
      <c r="B253" s="1681"/>
      <c r="C253" s="358">
        <v>2026</v>
      </c>
      <c r="D253" s="358">
        <v>2027</v>
      </c>
      <c r="E253" s="358">
        <v>2028</v>
      </c>
      <c r="F253" s="358">
        <v>2029</v>
      </c>
      <c r="G253" s="829"/>
    </row>
    <row r="254" spans="1:7" ht="14.25" customHeight="1" thickBot="1" x14ac:dyDescent="0.3">
      <c r="B254" s="1682"/>
      <c r="C254" s="340" t="s">
        <v>17</v>
      </c>
      <c r="D254" s="340" t="s">
        <v>18</v>
      </c>
      <c r="E254" s="340" t="s">
        <v>18</v>
      </c>
      <c r="F254" s="340" t="s">
        <v>18</v>
      </c>
      <c r="G254" s="824"/>
    </row>
    <row r="255" spans="1:7" ht="16.5" thickBot="1" x14ac:dyDescent="0.3">
      <c r="B255" s="344" t="s">
        <v>52</v>
      </c>
      <c r="C255" s="345">
        <v>22</v>
      </c>
      <c r="D255" s="345" t="s">
        <v>1870</v>
      </c>
      <c r="E255" s="345"/>
      <c r="F255" s="345"/>
      <c r="G255" s="826"/>
    </row>
    <row r="256" spans="1:7" ht="16.5" thickBot="1" x14ac:dyDescent="0.3">
      <c r="B256" s="344" t="s">
        <v>664</v>
      </c>
      <c r="C256" s="345">
        <f>C274</f>
        <v>5000</v>
      </c>
      <c r="D256" s="345">
        <f>D320-D282</f>
        <v>0</v>
      </c>
      <c r="E256" s="345">
        <f>E320-E282</f>
        <v>0</v>
      </c>
      <c r="F256" s="345">
        <f>F274</f>
        <v>0</v>
      </c>
      <c r="G256" s="826"/>
    </row>
    <row r="257" spans="2:7" ht="16.5" thickBot="1" x14ac:dyDescent="0.3">
      <c r="B257" s="344" t="s">
        <v>663</v>
      </c>
      <c r="C257" s="345">
        <f>C256/C255</f>
        <v>227.27272727272728</v>
      </c>
      <c r="D257" s="345">
        <v>0</v>
      </c>
      <c r="E257" s="345">
        <v>0</v>
      </c>
      <c r="F257" s="345">
        <v>0</v>
      </c>
      <c r="G257" s="826"/>
    </row>
    <row r="258" spans="2:7" ht="16.5" thickBot="1" x14ac:dyDescent="0.3">
      <c r="B258" s="344" t="s">
        <v>662</v>
      </c>
      <c r="C258" s="341" t="s">
        <v>688</v>
      </c>
      <c r="D258" s="343">
        <v>0</v>
      </c>
      <c r="E258" s="343">
        <v>0</v>
      </c>
      <c r="F258" s="343">
        <v>0</v>
      </c>
      <c r="G258" s="825"/>
    </row>
    <row r="259" spans="2:7" ht="16.5" thickBot="1" x14ac:dyDescent="0.3">
      <c r="B259" s="344" t="s">
        <v>661</v>
      </c>
      <c r="C259" s="341" t="s">
        <v>688</v>
      </c>
      <c r="D259" s="343">
        <f t="shared" ref="D259:D260" si="7">D256/C256-1</f>
        <v>-1</v>
      </c>
      <c r="E259" s="343">
        <v>0</v>
      </c>
      <c r="F259" s="343">
        <v>0</v>
      </c>
      <c r="G259" s="825"/>
    </row>
    <row r="260" spans="2:7" ht="16.5" thickBot="1" x14ac:dyDescent="0.3">
      <c r="B260" s="344" t="s">
        <v>68</v>
      </c>
      <c r="C260" s="341" t="s">
        <v>688</v>
      </c>
      <c r="D260" s="343">
        <f t="shared" si="7"/>
        <v>-1</v>
      </c>
      <c r="E260" s="343">
        <v>0</v>
      </c>
      <c r="F260" s="343">
        <v>0</v>
      </c>
      <c r="G260" s="825"/>
    </row>
    <row r="261" spans="2:7" ht="16.5" customHeight="1" thickBot="1" x14ac:dyDescent="0.3">
      <c r="B261" s="1689" t="s">
        <v>1869</v>
      </c>
      <c r="C261" s="1690"/>
      <c r="D261" s="1690"/>
      <c r="E261" s="1690"/>
      <c r="F261" s="1691"/>
      <c r="G261" s="824"/>
    </row>
    <row r="262" spans="2:7" ht="12.75" customHeight="1" x14ac:dyDescent="0.25">
      <c r="B262" s="1681"/>
      <c r="C262" s="358">
        <v>2026</v>
      </c>
      <c r="D262" s="358">
        <v>2027</v>
      </c>
      <c r="E262" s="358">
        <v>2028</v>
      </c>
      <c r="F262" s="358">
        <v>2029</v>
      </c>
      <c r="G262" s="829"/>
    </row>
    <row r="263" spans="2:7" ht="15" customHeight="1" thickBot="1" x14ac:dyDescent="0.3">
      <c r="B263" s="1682"/>
      <c r="C263" s="340" t="s">
        <v>17</v>
      </c>
      <c r="D263" s="340" t="s">
        <v>18</v>
      </c>
      <c r="E263" s="340" t="s">
        <v>18</v>
      </c>
      <c r="F263" s="340" t="s">
        <v>18</v>
      </c>
      <c r="G263" s="824"/>
    </row>
    <row r="264" spans="2:7" ht="16.5" thickBot="1" x14ac:dyDescent="0.3">
      <c r="B264" s="330" t="s">
        <v>679</v>
      </c>
      <c r="C264" s="327">
        <f>C265+C266+C267+C268</f>
        <v>0</v>
      </c>
      <c r="D264" s="327">
        <f>D265+D266+D267+D268</f>
        <v>0</v>
      </c>
      <c r="E264" s="327">
        <f>E265+E266+E267+E268</f>
        <v>0</v>
      </c>
      <c r="F264" s="327">
        <f>F265+F266+F267+F268</f>
        <v>0</v>
      </c>
      <c r="G264" s="821"/>
    </row>
    <row r="265" spans="2:7" ht="16.5" thickBot="1" x14ac:dyDescent="0.3">
      <c r="B265" s="326" t="s">
        <v>643</v>
      </c>
      <c r="C265" s="327"/>
      <c r="D265" s="327"/>
      <c r="E265" s="327"/>
      <c r="F265" s="327"/>
      <c r="G265" s="821"/>
    </row>
    <row r="266" spans="2:7" ht="16.5" thickBot="1" x14ac:dyDescent="0.3">
      <c r="B266" s="326" t="s">
        <v>657</v>
      </c>
      <c r="C266" s="327"/>
      <c r="D266" s="327"/>
      <c r="E266" s="327"/>
      <c r="F266" s="327"/>
      <c r="G266" s="821"/>
    </row>
    <row r="267" spans="2:7" ht="16.5" thickBot="1" x14ac:dyDescent="0.3">
      <c r="B267" s="326" t="s">
        <v>641</v>
      </c>
      <c r="C267" s="327"/>
      <c r="D267" s="327"/>
      <c r="E267" s="327"/>
      <c r="F267" s="327"/>
      <c r="G267" s="821"/>
    </row>
    <row r="268" spans="2:7" ht="16.5" thickBot="1" x14ac:dyDescent="0.3">
      <c r="B268" s="326" t="s">
        <v>640</v>
      </c>
      <c r="C268" s="327"/>
      <c r="D268" s="327"/>
      <c r="E268" s="327"/>
      <c r="F268" s="327"/>
      <c r="G268" s="821"/>
    </row>
    <row r="269" spans="2:7" ht="16.5" thickBot="1" x14ac:dyDescent="0.3">
      <c r="B269" s="330" t="s">
        <v>678</v>
      </c>
      <c r="C269" s="325">
        <f>C270+C271+C272+C273</f>
        <v>5000</v>
      </c>
      <c r="D269" s="325">
        <f>D270+D271+D272+D273</f>
        <v>0</v>
      </c>
      <c r="E269" s="325">
        <f>E270+E271+E272+E273</f>
        <v>0</v>
      </c>
      <c r="F269" s="325">
        <f>F270+F271+F272+F273</f>
        <v>0</v>
      </c>
      <c r="G269" s="822"/>
    </row>
    <row r="270" spans="2:7" ht="16.5" thickBot="1" x14ac:dyDescent="0.3">
      <c r="B270" s="326" t="s">
        <v>643</v>
      </c>
      <c r="C270" s="327">
        <v>5000</v>
      </c>
      <c r="D270" s="327"/>
      <c r="E270" s="327"/>
      <c r="F270" s="327">
        <v>0</v>
      </c>
      <c r="G270" s="821"/>
    </row>
    <row r="271" spans="2:7" ht="16.5" thickBot="1" x14ac:dyDescent="0.3">
      <c r="B271" s="326" t="s">
        <v>657</v>
      </c>
      <c r="C271" s="325"/>
      <c r="D271" s="327"/>
      <c r="E271" s="327"/>
      <c r="F271" s="327"/>
      <c r="G271" s="821"/>
    </row>
    <row r="272" spans="2:7" ht="16.5" thickBot="1" x14ac:dyDescent="0.3">
      <c r="B272" s="326" t="s">
        <v>641</v>
      </c>
      <c r="C272" s="325"/>
      <c r="D272" s="327"/>
      <c r="E272" s="327"/>
      <c r="F272" s="327"/>
      <c r="G272" s="821"/>
    </row>
    <row r="273" spans="2:7" ht="16.5" thickBot="1" x14ac:dyDescent="0.3">
      <c r="B273" s="326" t="s">
        <v>640</v>
      </c>
      <c r="C273" s="325"/>
      <c r="D273" s="327"/>
      <c r="E273" s="327"/>
      <c r="F273" s="327"/>
      <c r="G273" s="821"/>
    </row>
    <row r="274" spans="2:7" ht="29.25" customHeight="1" thickBot="1" x14ac:dyDescent="0.3">
      <c r="B274" s="833" t="s">
        <v>677</v>
      </c>
      <c r="C274" s="325">
        <f>C264+C269</f>
        <v>5000</v>
      </c>
      <c r="D274" s="325">
        <f>D264+D269</f>
        <v>0</v>
      </c>
      <c r="E274" s="325">
        <f>E264+E269</f>
        <v>0</v>
      </c>
      <c r="F274" s="325">
        <f>F264+F269</f>
        <v>0</v>
      </c>
      <c r="G274" s="822"/>
    </row>
    <row r="275" spans="2:7" ht="29.25" customHeight="1" thickBot="1" x14ac:dyDescent="0.3">
      <c r="B275" s="835" t="s">
        <v>1868</v>
      </c>
      <c r="C275" s="2155" t="s">
        <v>1866</v>
      </c>
      <c r="D275" s="2156"/>
      <c r="E275" s="2156"/>
      <c r="F275" s="2157"/>
      <c r="G275" s="834"/>
    </row>
    <row r="276" spans="2:7" ht="29.25" customHeight="1" thickBot="1" x14ac:dyDescent="0.3">
      <c r="B276" s="350" t="s">
        <v>670</v>
      </c>
      <c r="C276" s="350"/>
      <c r="D276" s="511" t="s">
        <v>668</v>
      </c>
      <c r="E276" s="2158" t="s">
        <v>1867</v>
      </c>
      <c r="F276" s="2159"/>
      <c r="G276" s="832"/>
    </row>
    <row r="277" spans="2:7" ht="29.25" customHeight="1" thickBot="1" x14ac:dyDescent="0.3">
      <c r="B277" s="344" t="s">
        <v>666</v>
      </c>
      <c r="C277" s="1672" t="s">
        <v>1866</v>
      </c>
      <c r="D277" s="1673"/>
      <c r="E277" s="1673"/>
      <c r="F277" s="1674"/>
      <c r="G277" s="829"/>
    </row>
    <row r="278" spans="2:7" ht="29.25" customHeight="1" thickBot="1" x14ac:dyDescent="0.3">
      <c r="B278" s="344" t="s">
        <v>50</v>
      </c>
      <c r="C278" s="1678"/>
      <c r="D278" s="1679"/>
      <c r="E278" s="1679"/>
      <c r="F278" s="1680"/>
      <c r="G278" s="828"/>
    </row>
    <row r="279" spans="2:7" ht="24.75" customHeight="1" x14ac:dyDescent="0.25">
      <c r="B279" s="1681"/>
      <c r="C279" s="342">
        <v>2026</v>
      </c>
      <c r="D279" s="342">
        <v>2027</v>
      </c>
      <c r="E279" s="342">
        <v>2028</v>
      </c>
      <c r="F279" s="342">
        <v>2029</v>
      </c>
      <c r="G279" s="824"/>
    </row>
    <row r="280" spans="2:7" ht="24.75" customHeight="1" thickBot="1" x14ac:dyDescent="0.3">
      <c r="B280" s="1682"/>
      <c r="C280" s="340" t="s">
        <v>17</v>
      </c>
      <c r="D280" s="340" t="s">
        <v>18</v>
      </c>
      <c r="E280" s="340" t="s">
        <v>18</v>
      </c>
      <c r="F280" s="340" t="s">
        <v>18</v>
      </c>
      <c r="G280" s="824"/>
    </row>
    <row r="281" spans="2:7" ht="24.75" customHeight="1" thickBot="1" x14ac:dyDescent="0.3">
      <c r="B281" s="344" t="s">
        <v>52</v>
      </c>
      <c r="C281" s="345">
        <v>22600</v>
      </c>
      <c r="D281" s="344"/>
      <c r="E281" s="344"/>
      <c r="F281" s="344"/>
      <c r="G281" s="827"/>
    </row>
    <row r="282" spans="2:7" ht="24.75" customHeight="1" thickBot="1" x14ac:dyDescent="0.3">
      <c r="B282" s="344" t="s">
        <v>664</v>
      </c>
      <c r="C282" s="345">
        <f>C300</f>
        <v>4117</v>
      </c>
      <c r="D282" s="345"/>
      <c r="E282" s="345"/>
      <c r="F282" s="345"/>
      <c r="G282" s="826"/>
    </row>
    <row r="283" spans="2:7" ht="24.75" customHeight="1" thickBot="1" x14ac:dyDescent="0.3">
      <c r="B283" s="344" t="s">
        <v>663</v>
      </c>
      <c r="C283" s="345">
        <f>C282/C281</f>
        <v>0.18216814159292036</v>
      </c>
      <c r="D283" s="345">
        <v>0</v>
      </c>
      <c r="E283" s="345">
        <v>0</v>
      </c>
      <c r="F283" s="345">
        <v>0</v>
      </c>
      <c r="G283" s="826"/>
    </row>
    <row r="284" spans="2:7" ht="24.75" customHeight="1" thickBot="1" x14ac:dyDescent="0.3">
      <c r="B284" s="344" t="s">
        <v>662</v>
      </c>
      <c r="C284" s="341" t="s">
        <v>688</v>
      </c>
      <c r="D284" s="343">
        <f>D281/C281-1</f>
        <v>-1</v>
      </c>
      <c r="E284" s="345">
        <v>0</v>
      </c>
      <c r="F284" s="345">
        <v>0</v>
      </c>
      <c r="G284" s="825"/>
    </row>
    <row r="285" spans="2:7" ht="24.75" customHeight="1" thickBot="1" x14ac:dyDescent="0.3">
      <c r="B285" s="344" t="s">
        <v>661</v>
      </c>
      <c r="C285" s="341" t="s">
        <v>688</v>
      </c>
      <c r="D285" s="343">
        <f>D282/C282-1</f>
        <v>-1</v>
      </c>
      <c r="E285" s="345">
        <v>0</v>
      </c>
      <c r="F285" s="345">
        <v>0</v>
      </c>
      <c r="G285" s="825"/>
    </row>
    <row r="286" spans="2:7" ht="24.75" customHeight="1" thickBot="1" x14ac:dyDescent="0.3">
      <c r="B286" s="344" t="s">
        <v>68</v>
      </c>
      <c r="C286" s="341" t="s">
        <v>688</v>
      </c>
      <c r="D286" s="343">
        <f>D283/C283-1</f>
        <v>-1</v>
      </c>
      <c r="E286" s="345">
        <v>0</v>
      </c>
      <c r="F286" s="345">
        <v>0</v>
      </c>
      <c r="G286" s="825"/>
    </row>
    <row r="287" spans="2:7" ht="24.75" customHeight="1" thickBot="1" x14ac:dyDescent="0.3">
      <c r="B287" s="1689" t="s">
        <v>1865</v>
      </c>
      <c r="C287" s="1690"/>
      <c r="D287" s="1690"/>
      <c r="E287" s="1690"/>
      <c r="F287" s="1691"/>
      <c r="G287" s="824"/>
    </row>
    <row r="288" spans="2:7" ht="24.75" customHeight="1" x14ac:dyDescent="0.25">
      <c r="B288" s="1681"/>
      <c r="C288" s="342">
        <v>2026</v>
      </c>
      <c r="D288" s="342">
        <v>2027</v>
      </c>
      <c r="E288" s="342">
        <v>2028</v>
      </c>
      <c r="F288" s="342">
        <v>2029</v>
      </c>
      <c r="G288" s="824"/>
    </row>
    <row r="289" spans="2:7" ht="24.75" customHeight="1" thickBot="1" x14ac:dyDescent="0.3">
      <c r="B289" s="1682"/>
      <c r="C289" s="340" t="s">
        <v>17</v>
      </c>
      <c r="D289" s="340" t="s">
        <v>18</v>
      </c>
      <c r="E289" s="340" t="s">
        <v>18</v>
      </c>
      <c r="F289" s="340" t="s">
        <v>18</v>
      </c>
      <c r="G289" s="824"/>
    </row>
    <row r="290" spans="2:7" ht="24.75" customHeight="1" thickBot="1" x14ac:dyDescent="0.3">
      <c r="B290" s="330" t="s">
        <v>679</v>
      </c>
      <c r="C290" s="327">
        <f>C291+C292+C293+C294</f>
        <v>4117</v>
      </c>
      <c r="D290" s="327">
        <f>D291+D292+D293+D294</f>
        <v>0</v>
      </c>
      <c r="E290" s="327">
        <f>E291+E292+E293+E294</f>
        <v>0</v>
      </c>
      <c r="F290" s="327">
        <f>F291+F292+F293+F294</f>
        <v>0</v>
      </c>
      <c r="G290" s="821"/>
    </row>
    <row r="291" spans="2:7" ht="24.75" customHeight="1" thickBot="1" x14ac:dyDescent="0.3">
      <c r="B291" s="326" t="s">
        <v>643</v>
      </c>
      <c r="C291" s="327"/>
      <c r="D291" s="327"/>
      <c r="E291" s="327"/>
      <c r="F291" s="327"/>
      <c r="G291" s="821"/>
    </row>
    <row r="292" spans="2:7" ht="24.75" customHeight="1" thickBot="1" x14ac:dyDescent="0.3">
      <c r="B292" s="326" t="s">
        <v>657</v>
      </c>
      <c r="C292" s="327">
        <v>4117</v>
      </c>
      <c r="D292" s="327"/>
      <c r="E292" s="327"/>
      <c r="F292" s="327"/>
      <c r="G292" s="821"/>
    </row>
    <row r="293" spans="2:7" ht="24.75" customHeight="1" thickBot="1" x14ac:dyDescent="0.3">
      <c r="B293" s="326" t="s">
        <v>641</v>
      </c>
      <c r="C293" s="327"/>
      <c r="D293" s="327"/>
      <c r="E293" s="327"/>
      <c r="F293" s="327"/>
      <c r="G293" s="821"/>
    </row>
    <row r="294" spans="2:7" ht="24.75" customHeight="1" thickBot="1" x14ac:dyDescent="0.3">
      <c r="B294" s="326" t="s">
        <v>640</v>
      </c>
      <c r="C294" s="327"/>
      <c r="D294" s="327"/>
      <c r="E294" s="327"/>
      <c r="F294" s="327"/>
      <c r="G294" s="821"/>
    </row>
    <row r="295" spans="2:7" ht="24.75" customHeight="1" thickBot="1" x14ac:dyDescent="0.3">
      <c r="B295" s="330" t="s">
        <v>678</v>
      </c>
      <c r="C295" s="325">
        <f>C296+C297+C298+C299</f>
        <v>0</v>
      </c>
      <c r="D295" s="325">
        <f>D296+D297+D298+D299</f>
        <v>0</v>
      </c>
      <c r="E295" s="325">
        <f>E296+E297+E298+E299</f>
        <v>0</v>
      </c>
      <c r="F295" s="325">
        <f>F296+F297+F298+F299</f>
        <v>0</v>
      </c>
      <c r="G295" s="822"/>
    </row>
    <row r="296" spans="2:7" ht="24.75" customHeight="1" thickBot="1" x14ac:dyDescent="0.3">
      <c r="B296" s="326" t="s">
        <v>643</v>
      </c>
      <c r="C296" s="325"/>
      <c r="D296" s="327"/>
      <c r="E296" s="327"/>
      <c r="F296" s="327"/>
      <c r="G296" s="821"/>
    </row>
    <row r="297" spans="2:7" ht="24.75" customHeight="1" thickBot="1" x14ac:dyDescent="0.3">
      <c r="B297" s="326" t="s">
        <v>657</v>
      </c>
      <c r="C297" s="325"/>
      <c r="D297" s="327"/>
      <c r="E297" s="327"/>
      <c r="F297" s="327"/>
      <c r="G297" s="821"/>
    </row>
    <row r="298" spans="2:7" ht="24.75" customHeight="1" thickBot="1" x14ac:dyDescent="0.3">
      <c r="B298" s="326" t="s">
        <v>641</v>
      </c>
      <c r="C298" s="325"/>
      <c r="D298" s="327"/>
      <c r="E298" s="327"/>
      <c r="F298" s="327"/>
      <c r="G298" s="821"/>
    </row>
    <row r="299" spans="2:7" ht="24.75" customHeight="1" thickBot="1" x14ac:dyDescent="0.3">
      <c r="B299" s="326" t="s">
        <v>640</v>
      </c>
      <c r="C299" s="325"/>
      <c r="D299" s="327"/>
      <c r="E299" s="327"/>
      <c r="F299" s="327"/>
      <c r="G299" s="821"/>
    </row>
    <row r="300" spans="2:7" ht="24.75" customHeight="1" thickBot="1" x14ac:dyDescent="0.3">
      <c r="B300" s="833" t="s">
        <v>690</v>
      </c>
      <c r="C300" s="325">
        <f>C290+C295</f>
        <v>4117</v>
      </c>
      <c r="D300" s="325">
        <f>D290+D295</f>
        <v>0</v>
      </c>
      <c r="E300" s="325">
        <f>E290+E295</f>
        <v>0</v>
      </c>
      <c r="F300" s="325">
        <f>F290+F295</f>
        <v>0</v>
      </c>
      <c r="G300" s="822"/>
    </row>
    <row r="301" spans="2:7" ht="24.75" hidden="1" customHeight="1" thickBot="1" x14ac:dyDescent="0.3">
      <c r="B301" s="350" t="s">
        <v>1343</v>
      </c>
      <c r="C301" s="831"/>
      <c r="D301" s="830" t="s">
        <v>668</v>
      </c>
      <c r="E301" s="2154"/>
      <c r="F301" s="1702"/>
      <c r="G301" s="828"/>
    </row>
    <row r="302" spans="2:7" ht="29.25" hidden="1" customHeight="1" thickBot="1" x14ac:dyDescent="0.3">
      <c r="B302" s="344" t="s">
        <v>666</v>
      </c>
      <c r="C302" s="2154"/>
      <c r="D302" s="1701"/>
      <c r="E302" s="1701"/>
      <c r="F302" s="1702"/>
      <c r="G302" s="828"/>
    </row>
    <row r="303" spans="2:7" ht="29.25" hidden="1" customHeight="1" thickBot="1" x14ac:dyDescent="0.3">
      <c r="B303" s="344" t="s">
        <v>50</v>
      </c>
      <c r="C303" s="1678"/>
      <c r="D303" s="1679"/>
      <c r="E303" s="1679"/>
      <c r="F303" s="1680"/>
      <c r="G303" s="828"/>
    </row>
    <row r="304" spans="2:7" ht="29.25" hidden="1" customHeight="1" thickBot="1" x14ac:dyDescent="0.3">
      <c r="B304" s="1681"/>
      <c r="C304" s="342">
        <v>2023</v>
      </c>
      <c r="D304" s="342">
        <v>2024</v>
      </c>
      <c r="E304" s="342">
        <v>2025</v>
      </c>
      <c r="F304" s="342">
        <v>2026</v>
      </c>
      <c r="G304" s="824"/>
    </row>
    <row r="305" spans="2:7" ht="29.25" hidden="1" customHeight="1" thickBot="1" x14ac:dyDescent="0.3">
      <c r="B305" s="1682"/>
      <c r="C305" s="340" t="s">
        <v>17</v>
      </c>
      <c r="D305" s="340" t="s">
        <v>18</v>
      </c>
      <c r="E305" s="340" t="s">
        <v>18</v>
      </c>
      <c r="F305" s="340" t="s">
        <v>18</v>
      </c>
      <c r="G305" s="824"/>
    </row>
    <row r="306" spans="2:7" ht="29.25" hidden="1" customHeight="1" thickBot="1" x14ac:dyDescent="0.3">
      <c r="B306" s="344" t="s">
        <v>52</v>
      </c>
      <c r="C306" s="344"/>
      <c r="D306" s="341">
        <v>0</v>
      </c>
      <c r="E306" s="344"/>
      <c r="F306" s="344"/>
      <c r="G306" s="827"/>
    </row>
    <row r="307" spans="2:7" ht="29.25" hidden="1" customHeight="1" thickBot="1" x14ac:dyDescent="0.3">
      <c r="B307" s="344" t="s">
        <v>664</v>
      </c>
      <c r="C307" s="345">
        <f>C325</f>
        <v>0</v>
      </c>
      <c r="D307" s="345">
        <f>D325</f>
        <v>0</v>
      </c>
      <c r="E307" s="345">
        <f>E325</f>
        <v>0</v>
      </c>
      <c r="F307" s="345">
        <f>F325</f>
        <v>0</v>
      </c>
      <c r="G307" s="826"/>
    </row>
    <row r="308" spans="2:7" ht="29.25" hidden="1" customHeight="1" thickBot="1" x14ac:dyDescent="0.3">
      <c r="B308" s="344" t="s">
        <v>663</v>
      </c>
      <c r="C308" s="345" t="e">
        <f>C307/C306</f>
        <v>#DIV/0!</v>
      </c>
      <c r="D308" s="345" t="e">
        <f>D307/D306</f>
        <v>#DIV/0!</v>
      </c>
      <c r="E308" s="345" t="e">
        <f>E307/E306</f>
        <v>#DIV/0!</v>
      </c>
      <c r="F308" s="345" t="e">
        <f>F307/F306</f>
        <v>#DIV/0!</v>
      </c>
      <c r="G308" s="826"/>
    </row>
    <row r="309" spans="2:7" ht="29.25" hidden="1" customHeight="1" thickBot="1" x14ac:dyDescent="0.3">
      <c r="B309" s="344" t="s">
        <v>662</v>
      </c>
      <c r="C309" s="341" t="s">
        <v>688</v>
      </c>
      <c r="D309" s="343" t="e">
        <f t="shared" ref="D309:F311" si="8">D306/C306-1</f>
        <v>#DIV/0!</v>
      </c>
      <c r="E309" s="343" t="e">
        <f t="shared" si="8"/>
        <v>#DIV/0!</v>
      </c>
      <c r="F309" s="343" t="e">
        <f t="shared" si="8"/>
        <v>#DIV/0!</v>
      </c>
      <c r="G309" s="825"/>
    </row>
    <row r="310" spans="2:7" ht="29.25" hidden="1" customHeight="1" thickBot="1" x14ac:dyDescent="0.3">
      <c r="B310" s="344" t="s">
        <v>661</v>
      </c>
      <c r="C310" s="341" t="s">
        <v>688</v>
      </c>
      <c r="D310" s="343" t="e">
        <f t="shared" si="8"/>
        <v>#DIV/0!</v>
      </c>
      <c r="E310" s="343" t="e">
        <f t="shared" si="8"/>
        <v>#DIV/0!</v>
      </c>
      <c r="F310" s="343" t="e">
        <f t="shared" si="8"/>
        <v>#DIV/0!</v>
      </c>
      <c r="G310" s="825"/>
    </row>
    <row r="311" spans="2:7" ht="29.25" hidden="1" customHeight="1" thickBot="1" x14ac:dyDescent="0.3">
      <c r="B311" s="344" t="s">
        <v>68</v>
      </c>
      <c r="C311" s="341" t="s">
        <v>688</v>
      </c>
      <c r="D311" s="343" t="e">
        <f t="shared" si="8"/>
        <v>#DIV/0!</v>
      </c>
      <c r="E311" s="343" t="e">
        <f t="shared" si="8"/>
        <v>#DIV/0!</v>
      </c>
      <c r="F311" s="343" t="e">
        <f t="shared" si="8"/>
        <v>#DIV/0!</v>
      </c>
      <c r="G311" s="825"/>
    </row>
    <row r="312" spans="2:7" ht="29.25" hidden="1" customHeight="1" thickBot="1" x14ac:dyDescent="0.3">
      <c r="B312" s="1689" t="s">
        <v>1864</v>
      </c>
      <c r="C312" s="1690"/>
      <c r="D312" s="1690"/>
      <c r="E312" s="1690"/>
      <c r="F312" s="1691"/>
      <c r="G312" s="824"/>
    </row>
    <row r="313" spans="2:7" ht="29.25" hidden="1" customHeight="1" thickBot="1" x14ac:dyDescent="0.3">
      <c r="B313" s="1681"/>
      <c r="C313" s="342">
        <v>2023</v>
      </c>
      <c r="D313" s="342">
        <v>2024</v>
      </c>
      <c r="E313" s="342">
        <v>2025</v>
      </c>
      <c r="F313" s="342">
        <v>2026</v>
      </c>
      <c r="G313" s="824"/>
    </row>
    <row r="314" spans="2:7" ht="29.25" hidden="1" customHeight="1" thickBot="1" x14ac:dyDescent="0.3">
      <c r="B314" s="1682"/>
      <c r="C314" s="340" t="s">
        <v>17</v>
      </c>
      <c r="D314" s="340" t="s">
        <v>18</v>
      </c>
      <c r="E314" s="340" t="s">
        <v>18</v>
      </c>
      <c r="F314" s="340" t="s">
        <v>18</v>
      </c>
      <c r="G314" s="824"/>
    </row>
    <row r="315" spans="2:7" ht="29.25" hidden="1" customHeight="1" thickBot="1" x14ac:dyDescent="0.3">
      <c r="B315" s="330" t="s">
        <v>679</v>
      </c>
      <c r="C315" s="327">
        <f>C316+C317+C318+C319</f>
        <v>0</v>
      </c>
      <c r="D315" s="327">
        <f>D316+D317+D318+D319</f>
        <v>0</v>
      </c>
      <c r="E315" s="327">
        <f>E316+E317+E318+E319</f>
        <v>0</v>
      </c>
      <c r="F315" s="327">
        <f>F316+F317+F318+F319</f>
        <v>0</v>
      </c>
      <c r="G315" s="821"/>
    </row>
    <row r="316" spans="2:7" ht="29.25" hidden="1" customHeight="1" thickBot="1" x14ac:dyDescent="0.3">
      <c r="B316" s="326" t="s">
        <v>643</v>
      </c>
      <c r="C316" s="327"/>
      <c r="D316" s="327"/>
      <c r="E316" s="327"/>
      <c r="F316" s="327"/>
      <c r="G316" s="821"/>
    </row>
    <row r="317" spans="2:7" ht="29.25" hidden="1" customHeight="1" thickBot="1" x14ac:dyDescent="0.3">
      <c r="B317" s="326" t="s">
        <v>657</v>
      </c>
      <c r="C317" s="327"/>
      <c r="D317" s="327"/>
      <c r="E317" s="327"/>
      <c r="F317" s="327"/>
      <c r="G317" s="821"/>
    </row>
    <row r="318" spans="2:7" ht="29.25" hidden="1" customHeight="1" thickBot="1" x14ac:dyDescent="0.3">
      <c r="B318" s="326" t="s">
        <v>641</v>
      </c>
      <c r="C318" s="327"/>
      <c r="D318" s="327"/>
      <c r="E318" s="327"/>
      <c r="F318" s="327"/>
      <c r="G318" s="821"/>
    </row>
    <row r="319" spans="2:7" ht="29.25" hidden="1" customHeight="1" thickBot="1" x14ac:dyDescent="0.3">
      <c r="B319" s="326" t="s">
        <v>640</v>
      </c>
      <c r="C319" s="327"/>
      <c r="D319" s="327"/>
      <c r="E319" s="327"/>
      <c r="F319" s="327"/>
      <c r="G319" s="821"/>
    </row>
    <row r="320" spans="2:7" ht="29.25" hidden="1" customHeight="1" thickBot="1" x14ac:dyDescent="0.3">
      <c r="B320" s="330" t="s">
        <v>678</v>
      </c>
      <c r="C320" s="325">
        <f>C321+C322+C323+C324</f>
        <v>0</v>
      </c>
      <c r="D320" s="325">
        <f>D321+D322+D323+D324</f>
        <v>0</v>
      </c>
      <c r="E320" s="325">
        <f>E321+E322+E323+E324</f>
        <v>0</v>
      </c>
      <c r="F320" s="325">
        <f>F321+F322+F323+F324</f>
        <v>0</v>
      </c>
      <c r="G320" s="822"/>
    </row>
    <row r="321" spans="2:7" ht="29.25" hidden="1" customHeight="1" thickBot="1" x14ac:dyDescent="0.3">
      <c r="B321" s="326" t="s">
        <v>643</v>
      </c>
      <c r="C321" s="325"/>
      <c r="D321" s="327"/>
      <c r="E321" s="327"/>
      <c r="F321" s="327"/>
      <c r="G321" s="821"/>
    </row>
    <row r="322" spans="2:7" ht="29.25" hidden="1" customHeight="1" thickBot="1" x14ac:dyDescent="0.3">
      <c r="B322" s="326" t="s">
        <v>657</v>
      </c>
      <c r="C322" s="325"/>
      <c r="D322" s="327"/>
      <c r="E322" s="327"/>
      <c r="F322" s="327"/>
      <c r="G322" s="821"/>
    </row>
    <row r="323" spans="2:7" ht="29.25" hidden="1" customHeight="1" thickBot="1" x14ac:dyDescent="0.3">
      <c r="B323" s="326" t="s">
        <v>641</v>
      </c>
      <c r="C323" s="325"/>
      <c r="D323" s="327"/>
      <c r="E323" s="327"/>
      <c r="F323" s="327"/>
      <c r="G323" s="821"/>
    </row>
    <row r="324" spans="2:7" ht="29.25" hidden="1" customHeight="1" thickBot="1" x14ac:dyDescent="0.3">
      <c r="B324" s="326" t="s">
        <v>640</v>
      </c>
      <c r="C324" s="325"/>
      <c r="D324" s="327"/>
      <c r="E324" s="327"/>
      <c r="F324" s="327"/>
      <c r="G324" s="821"/>
    </row>
    <row r="325" spans="2:7" ht="29.25" hidden="1" customHeight="1" thickBot="1" x14ac:dyDescent="0.3">
      <c r="B325" s="338" t="s">
        <v>89</v>
      </c>
      <c r="C325" s="325">
        <f>C315+C320</f>
        <v>0</v>
      </c>
      <c r="D325" s="325">
        <f>D315+D320</f>
        <v>0</v>
      </c>
      <c r="E325" s="325">
        <f>E315+E320</f>
        <v>0</v>
      </c>
      <c r="F325" s="325">
        <f>F315+F320</f>
        <v>0</v>
      </c>
      <c r="G325" s="822"/>
    </row>
    <row r="326" spans="2:7" ht="29.25" hidden="1" customHeight="1" thickBot="1" x14ac:dyDescent="0.3">
      <c r="B326" s="337" t="s">
        <v>1216</v>
      </c>
      <c r="C326" s="1664"/>
      <c r="D326" s="1665"/>
      <c r="E326" s="1665"/>
      <c r="F326" s="1666"/>
      <c r="G326" s="832"/>
    </row>
    <row r="327" spans="2:7" ht="29.25" hidden="1" customHeight="1" thickBot="1" x14ac:dyDescent="0.3">
      <c r="B327" s="350" t="s">
        <v>1343</v>
      </c>
      <c r="C327" s="831"/>
      <c r="D327" s="830" t="s">
        <v>668</v>
      </c>
      <c r="E327" s="2154"/>
      <c r="F327" s="1702"/>
      <c r="G327" s="828"/>
    </row>
    <row r="328" spans="2:7" ht="29.25" hidden="1" customHeight="1" thickBot="1" x14ac:dyDescent="0.3">
      <c r="B328" s="344" t="s">
        <v>666</v>
      </c>
      <c r="C328" s="1672"/>
      <c r="D328" s="1673"/>
      <c r="E328" s="1673"/>
      <c r="F328" s="1674"/>
      <c r="G328" s="829"/>
    </row>
    <row r="329" spans="2:7" ht="29.25" hidden="1" customHeight="1" thickBot="1" x14ac:dyDescent="0.3">
      <c r="B329" s="344" t="s">
        <v>50</v>
      </c>
      <c r="C329" s="1678"/>
      <c r="D329" s="1679"/>
      <c r="E329" s="1679"/>
      <c r="F329" s="1680"/>
      <c r="G329" s="828"/>
    </row>
    <row r="330" spans="2:7" ht="29.25" hidden="1" customHeight="1" thickBot="1" x14ac:dyDescent="0.3">
      <c r="B330" s="1681"/>
      <c r="C330" s="342">
        <v>2023</v>
      </c>
      <c r="D330" s="342">
        <v>2024</v>
      </c>
      <c r="E330" s="342">
        <v>2025</v>
      </c>
      <c r="F330" s="342">
        <v>2026</v>
      </c>
      <c r="G330" s="824"/>
    </row>
    <row r="331" spans="2:7" ht="29.25" hidden="1" customHeight="1" thickBot="1" x14ac:dyDescent="0.3">
      <c r="B331" s="1682"/>
      <c r="C331" s="340" t="s">
        <v>17</v>
      </c>
      <c r="D331" s="340" t="s">
        <v>18</v>
      </c>
      <c r="E331" s="340" t="s">
        <v>18</v>
      </c>
      <c r="F331" s="340" t="s">
        <v>18</v>
      </c>
      <c r="G331" s="824"/>
    </row>
    <row r="332" spans="2:7" ht="29.25" hidden="1" customHeight="1" thickBot="1" x14ac:dyDescent="0.3">
      <c r="B332" s="344" t="s">
        <v>52</v>
      </c>
      <c r="C332" s="344"/>
      <c r="D332" s="344"/>
      <c r="E332" s="344"/>
      <c r="F332" s="344"/>
      <c r="G332" s="827"/>
    </row>
    <row r="333" spans="2:7" ht="29.25" hidden="1" customHeight="1" thickBot="1" x14ac:dyDescent="0.3">
      <c r="B333" s="344" t="s">
        <v>664</v>
      </c>
      <c r="C333" s="345">
        <f>C351</f>
        <v>0</v>
      </c>
      <c r="D333" s="345">
        <f>D351</f>
        <v>0</v>
      </c>
      <c r="E333" s="345">
        <f>E351</f>
        <v>0</v>
      </c>
      <c r="F333" s="345">
        <f>F351</f>
        <v>0</v>
      </c>
      <c r="G333" s="826"/>
    </row>
    <row r="334" spans="2:7" ht="29.25" hidden="1" customHeight="1" thickBot="1" x14ac:dyDescent="0.3">
      <c r="B334" s="344" t="s">
        <v>663</v>
      </c>
      <c r="C334" s="345" t="e">
        <f>C333/C332</f>
        <v>#DIV/0!</v>
      </c>
      <c r="D334" s="345" t="e">
        <f>D333/D332</f>
        <v>#DIV/0!</v>
      </c>
      <c r="E334" s="345" t="e">
        <f>E333/E332</f>
        <v>#DIV/0!</v>
      </c>
      <c r="F334" s="345" t="e">
        <f>F333/F332</f>
        <v>#DIV/0!</v>
      </c>
      <c r="G334" s="826"/>
    </row>
    <row r="335" spans="2:7" ht="29.25" hidden="1" customHeight="1" thickBot="1" x14ac:dyDescent="0.3">
      <c r="B335" s="344" t="s">
        <v>662</v>
      </c>
      <c r="C335" s="341" t="s">
        <v>688</v>
      </c>
      <c r="D335" s="343" t="e">
        <f t="shared" ref="D335:F337" si="9">D332/C332-1</f>
        <v>#DIV/0!</v>
      </c>
      <c r="E335" s="343" t="e">
        <f t="shared" si="9"/>
        <v>#DIV/0!</v>
      </c>
      <c r="F335" s="343" t="e">
        <f t="shared" si="9"/>
        <v>#DIV/0!</v>
      </c>
      <c r="G335" s="825"/>
    </row>
    <row r="336" spans="2:7" ht="29.25" hidden="1" customHeight="1" thickBot="1" x14ac:dyDescent="0.3">
      <c r="B336" s="344" t="s">
        <v>661</v>
      </c>
      <c r="C336" s="341" t="s">
        <v>688</v>
      </c>
      <c r="D336" s="343" t="e">
        <f t="shared" si="9"/>
        <v>#DIV/0!</v>
      </c>
      <c r="E336" s="343" t="e">
        <f t="shared" si="9"/>
        <v>#DIV/0!</v>
      </c>
      <c r="F336" s="343" t="e">
        <f t="shared" si="9"/>
        <v>#DIV/0!</v>
      </c>
      <c r="G336" s="825"/>
    </row>
    <row r="337" spans="2:7" ht="29.25" hidden="1" customHeight="1" thickBot="1" x14ac:dyDescent="0.3">
      <c r="B337" s="344" t="s">
        <v>68</v>
      </c>
      <c r="C337" s="341" t="s">
        <v>688</v>
      </c>
      <c r="D337" s="343" t="e">
        <f t="shared" si="9"/>
        <v>#DIV/0!</v>
      </c>
      <c r="E337" s="343" t="e">
        <f t="shared" si="9"/>
        <v>#DIV/0!</v>
      </c>
      <c r="F337" s="343" t="e">
        <f t="shared" si="9"/>
        <v>#DIV/0!</v>
      </c>
      <c r="G337" s="825"/>
    </row>
    <row r="338" spans="2:7" ht="29.25" hidden="1" customHeight="1" thickBot="1" x14ac:dyDescent="0.3">
      <c r="B338" s="1689" t="s">
        <v>1863</v>
      </c>
      <c r="C338" s="1690"/>
      <c r="D338" s="1690"/>
      <c r="E338" s="1690"/>
      <c r="F338" s="1691"/>
      <c r="G338" s="824"/>
    </row>
    <row r="339" spans="2:7" ht="29.25" hidden="1" customHeight="1" thickBot="1" x14ac:dyDescent="0.3">
      <c r="B339" s="1681"/>
      <c r="C339" s="342">
        <v>2023</v>
      </c>
      <c r="D339" s="342">
        <v>2024</v>
      </c>
      <c r="E339" s="342">
        <v>2025</v>
      </c>
      <c r="F339" s="342">
        <v>2026</v>
      </c>
      <c r="G339" s="824"/>
    </row>
    <row r="340" spans="2:7" ht="29.25" hidden="1" customHeight="1" thickBot="1" x14ac:dyDescent="0.3">
      <c r="B340" s="1682"/>
      <c r="C340" s="340" t="s">
        <v>17</v>
      </c>
      <c r="D340" s="340" t="s">
        <v>18</v>
      </c>
      <c r="E340" s="340" t="s">
        <v>18</v>
      </c>
      <c r="F340" s="340" t="s">
        <v>18</v>
      </c>
      <c r="G340" s="824"/>
    </row>
    <row r="341" spans="2:7" ht="29.25" hidden="1" customHeight="1" thickBot="1" x14ac:dyDescent="0.3">
      <c r="B341" s="330" t="s">
        <v>679</v>
      </c>
      <c r="C341" s="327">
        <f>C342+C343+C344+C345</f>
        <v>0</v>
      </c>
      <c r="D341" s="327">
        <f>D342+D343+D344+D345</f>
        <v>0</v>
      </c>
      <c r="E341" s="327">
        <f>E342+E343+E344+E345</f>
        <v>0</v>
      </c>
      <c r="F341" s="327">
        <f>F342+F343+F344+F345</f>
        <v>0</v>
      </c>
      <c r="G341" s="821"/>
    </row>
    <row r="342" spans="2:7" ht="29.25" hidden="1" customHeight="1" thickBot="1" x14ac:dyDescent="0.3">
      <c r="B342" s="326" t="s">
        <v>643</v>
      </c>
      <c r="C342" s="327"/>
      <c r="D342" s="327"/>
      <c r="E342" s="327"/>
      <c r="F342" s="327"/>
      <c r="G342" s="821"/>
    </row>
    <row r="343" spans="2:7" ht="29.25" hidden="1" customHeight="1" thickBot="1" x14ac:dyDescent="0.3">
      <c r="B343" s="326" t="s">
        <v>657</v>
      </c>
      <c r="C343" s="327"/>
      <c r="D343" s="327"/>
      <c r="E343" s="327"/>
      <c r="F343" s="327"/>
      <c r="G343" s="821"/>
    </row>
    <row r="344" spans="2:7" ht="29.25" hidden="1" customHeight="1" thickBot="1" x14ac:dyDescent="0.3">
      <c r="B344" s="326" t="s">
        <v>641</v>
      </c>
      <c r="C344" s="327"/>
      <c r="D344" s="327"/>
      <c r="E344" s="327"/>
      <c r="F344" s="327"/>
      <c r="G344" s="821"/>
    </row>
    <row r="345" spans="2:7" ht="29.25" hidden="1" customHeight="1" thickBot="1" x14ac:dyDescent="0.3">
      <c r="B345" s="326" t="s">
        <v>640</v>
      </c>
      <c r="C345" s="327"/>
      <c r="D345" s="327"/>
      <c r="E345" s="327"/>
      <c r="F345" s="327"/>
      <c r="G345" s="821"/>
    </row>
    <row r="346" spans="2:7" ht="29.25" hidden="1" customHeight="1" thickBot="1" x14ac:dyDescent="0.3">
      <c r="B346" s="330" t="s">
        <v>678</v>
      </c>
      <c r="C346" s="325">
        <f>C347+C348+C349+C350</f>
        <v>0</v>
      </c>
      <c r="D346" s="325">
        <f>D347+D348+D349+D350</f>
        <v>0</v>
      </c>
      <c r="E346" s="325">
        <f>E347+E348+E349+E350</f>
        <v>0</v>
      </c>
      <c r="F346" s="325">
        <f>F347+F348+F349+F350</f>
        <v>0</v>
      </c>
      <c r="G346" s="822"/>
    </row>
    <row r="347" spans="2:7" ht="29.25" hidden="1" customHeight="1" thickBot="1" x14ac:dyDescent="0.3">
      <c r="B347" s="326" t="s">
        <v>643</v>
      </c>
      <c r="C347" s="325"/>
      <c r="D347" s="325"/>
      <c r="E347" s="325"/>
      <c r="F347" s="325"/>
      <c r="G347" s="822"/>
    </row>
    <row r="348" spans="2:7" ht="29.25" hidden="1" customHeight="1" thickBot="1" x14ac:dyDescent="0.3">
      <c r="B348" s="326" t="s">
        <v>657</v>
      </c>
      <c r="C348" s="325"/>
      <c r="D348" s="325"/>
      <c r="E348" s="325"/>
      <c r="F348" s="325"/>
      <c r="G348" s="822"/>
    </row>
    <row r="349" spans="2:7" ht="29.25" hidden="1" customHeight="1" thickBot="1" x14ac:dyDescent="0.3">
      <c r="B349" s="326" t="s">
        <v>641</v>
      </c>
      <c r="C349" s="325"/>
      <c r="D349" s="325"/>
      <c r="E349" s="325"/>
      <c r="F349" s="325"/>
      <c r="G349" s="822"/>
    </row>
    <row r="350" spans="2:7" ht="29.25" hidden="1" customHeight="1" thickBot="1" x14ac:dyDescent="0.3">
      <c r="B350" s="326" t="s">
        <v>640</v>
      </c>
      <c r="C350" s="325"/>
      <c r="D350" s="325"/>
      <c r="E350" s="325"/>
      <c r="F350" s="325"/>
      <c r="G350" s="822"/>
    </row>
    <row r="351" spans="2:7" ht="29.25" hidden="1" customHeight="1" thickBot="1" x14ac:dyDescent="0.3">
      <c r="B351" s="338" t="s">
        <v>1260</v>
      </c>
      <c r="C351" s="325">
        <f>C341+C346</f>
        <v>0</v>
      </c>
      <c r="D351" s="325">
        <f>D341+D346</f>
        <v>0</v>
      </c>
      <c r="E351" s="325">
        <f>E341+E346</f>
        <v>0</v>
      </c>
      <c r="F351" s="325">
        <f>F341+F346</f>
        <v>0</v>
      </c>
      <c r="G351" s="822"/>
    </row>
    <row r="352" spans="2:7" ht="29.25" customHeight="1" thickBot="1" x14ac:dyDescent="0.3">
      <c r="B352" s="823"/>
      <c r="C352" s="334"/>
      <c r="D352" s="334"/>
      <c r="E352" s="334"/>
      <c r="F352" s="334"/>
      <c r="G352" s="333"/>
    </row>
    <row r="353" spans="2:7" ht="32.25" thickBot="1" x14ac:dyDescent="0.3">
      <c r="B353" s="508" t="s">
        <v>655</v>
      </c>
      <c r="C353" s="507">
        <f>+C227+C151+C73+C36+C176+C110+C333+C307+C282+C256+C201</f>
        <v>96036</v>
      </c>
      <c r="D353" s="507">
        <f>+D227+D151+D73+D36+D176+D110+D333+D307+D282+D256+D201</f>
        <v>91819</v>
      </c>
      <c r="E353" s="507">
        <f>+E227+E151+E73+E36+E176+E110+E333+E307+E282+E256+E201</f>
        <v>91954</v>
      </c>
      <c r="F353" s="507">
        <f>+F227+F151+F73+F36+F176+F110+F333+F307+F282+F256+F201</f>
        <v>93089</v>
      </c>
      <c r="G353" s="333"/>
    </row>
    <row r="354" spans="2:7" ht="32.25" thickBot="1" x14ac:dyDescent="0.3">
      <c r="B354" s="508" t="s">
        <v>654</v>
      </c>
      <c r="C354" s="507">
        <f>C245+C219+C139+C102+C65+C351+C325+C300+C274+C194+C169</f>
        <v>96036</v>
      </c>
      <c r="D354" s="507">
        <f>+D245+D219+D139+D102+D65+D351+D325+D300+D274+D194+D169</f>
        <v>91819</v>
      </c>
      <c r="E354" s="507">
        <f>+E245+E219+E139+E102+E65+E351+E325+E300+E274+E194+E169</f>
        <v>91954</v>
      </c>
      <c r="F354" s="507">
        <f>+F245+F219+F139+F102+F65+F351+F325+F300+F274+F194+F169</f>
        <v>93089</v>
      </c>
      <c r="G354" s="333"/>
    </row>
    <row r="355" spans="2:7" ht="16.5" thickBot="1" x14ac:dyDescent="0.3">
      <c r="B355" s="330" t="s">
        <v>653</v>
      </c>
      <c r="C355" s="331">
        <f>C356+C357</f>
        <v>37531</v>
      </c>
      <c r="D355" s="331">
        <f>D356+D357</f>
        <v>37631</v>
      </c>
      <c r="E355" s="331">
        <f>E356+E357</f>
        <v>37731</v>
      </c>
      <c r="F355" s="331">
        <f>F356+F357</f>
        <v>37831</v>
      </c>
      <c r="G355" s="333"/>
    </row>
    <row r="356" spans="2:7" ht="16.5" thickBot="1" x14ac:dyDescent="0.3">
      <c r="B356" s="326" t="s">
        <v>643</v>
      </c>
      <c r="C356" s="325">
        <f t="shared" ref="C356:F357" si="10">C45+C82+C119</f>
        <v>37531</v>
      </c>
      <c r="D356" s="325">
        <f t="shared" si="10"/>
        <v>37631</v>
      </c>
      <c r="E356" s="325">
        <f t="shared" si="10"/>
        <v>37731</v>
      </c>
      <c r="F356" s="325">
        <f t="shared" si="10"/>
        <v>37831</v>
      </c>
      <c r="G356" s="822"/>
    </row>
    <row r="357" spans="2:7" ht="16.5" thickBot="1" x14ac:dyDescent="0.3">
      <c r="B357" s="326" t="s">
        <v>646</v>
      </c>
      <c r="C357" s="325">
        <f t="shared" si="10"/>
        <v>0</v>
      </c>
      <c r="D357" s="325">
        <f t="shared" si="10"/>
        <v>0</v>
      </c>
      <c r="E357" s="325">
        <f t="shared" si="10"/>
        <v>0</v>
      </c>
      <c r="F357" s="325">
        <f t="shared" si="10"/>
        <v>0</v>
      </c>
      <c r="G357" s="822"/>
    </row>
    <row r="358" spans="2:7" ht="32.25" thickBot="1" x14ac:dyDescent="0.3">
      <c r="B358" s="330" t="s">
        <v>652</v>
      </c>
      <c r="C358" s="331">
        <f>C359+C360</f>
        <v>6039</v>
      </c>
      <c r="D358" s="331">
        <f>D359+D360</f>
        <v>6039</v>
      </c>
      <c r="E358" s="331">
        <f>E359+E360</f>
        <v>6074</v>
      </c>
      <c r="F358" s="331">
        <f>F359+F360</f>
        <v>6109</v>
      </c>
      <c r="G358" s="333"/>
    </row>
    <row r="359" spans="2:7" ht="16.5" thickBot="1" x14ac:dyDescent="0.3">
      <c r="B359" s="326" t="s">
        <v>643</v>
      </c>
      <c r="C359" s="327">
        <f>C48+C85+C122</f>
        <v>6039</v>
      </c>
      <c r="D359" s="327">
        <f>D48+D85+D122</f>
        <v>6039</v>
      </c>
      <c r="E359" s="327">
        <f>E48+E85+E122</f>
        <v>6074</v>
      </c>
      <c r="F359" s="327">
        <f>F48+F85+F122</f>
        <v>6109</v>
      </c>
      <c r="G359" s="821"/>
    </row>
    <row r="360" spans="2:7" ht="16.5" thickBot="1" x14ac:dyDescent="0.3">
      <c r="B360" s="326" t="s">
        <v>646</v>
      </c>
      <c r="C360" s="325">
        <f>C49+C86+C120</f>
        <v>0</v>
      </c>
      <c r="D360" s="325">
        <f>D49+D86+D120</f>
        <v>0</v>
      </c>
      <c r="E360" s="325">
        <f>E49+E86+E120</f>
        <v>0</v>
      </c>
      <c r="F360" s="325">
        <f>F49+F86+F120</f>
        <v>0</v>
      </c>
      <c r="G360" s="822"/>
    </row>
    <row r="361" spans="2:7" ht="16.5" thickBot="1" x14ac:dyDescent="0.3">
      <c r="B361" s="330" t="s">
        <v>651</v>
      </c>
      <c r="C361" s="331">
        <f>C362+C363</f>
        <v>43029</v>
      </c>
      <c r="D361" s="331">
        <f>D362+D363</f>
        <v>43029</v>
      </c>
      <c r="E361" s="331">
        <f>E362+E363</f>
        <v>43029</v>
      </c>
      <c r="F361" s="331">
        <f>F362+F363</f>
        <v>44029</v>
      </c>
      <c r="G361" s="333"/>
    </row>
    <row r="362" spans="2:7" ht="16.5" thickBot="1" x14ac:dyDescent="0.3">
      <c r="B362" s="326" t="s">
        <v>643</v>
      </c>
      <c r="C362" s="325">
        <f t="shared" ref="C362:F363" si="11">C51+C88+C125</f>
        <v>41029</v>
      </c>
      <c r="D362" s="325">
        <f t="shared" si="11"/>
        <v>41029</v>
      </c>
      <c r="E362" s="325">
        <f t="shared" si="11"/>
        <v>41029</v>
      </c>
      <c r="F362" s="325">
        <f t="shared" si="11"/>
        <v>42029</v>
      </c>
      <c r="G362" s="822"/>
    </row>
    <row r="363" spans="2:7" ht="16.5" thickBot="1" x14ac:dyDescent="0.3">
      <c r="B363" s="326" t="s">
        <v>646</v>
      </c>
      <c r="C363" s="325">
        <f t="shared" si="11"/>
        <v>2000</v>
      </c>
      <c r="D363" s="325">
        <f t="shared" si="11"/>
        <v>2000</v>
      </c>
      <c r="E363" s="325">
        <f t="shared" si="11"/>
        <v>2000</v>
      </c>
      <c r="F363" s="325">
        <f t="shared" si="11"/>
        <v>2000</v>
      </c>
      <c r="G363" s="822"/>
    </row>
    <row r="364" spans="2:7" ht="16.5" thickBot="1" x14ac:dyDescent="0.3">
      <c r="B364" s="330" t="s">
        <v>650</v>
      </c>
      <c r="C364" s="331">
        <f>C365+C366</f>
        <v>0</v>
      </c>
      <c r="D364" s="331">
        <f>D365+D366</f>
        <v>0</v>
      </c>
      <c r="E364" s="331">
        <f>E365+E366</f>
        <v>0</v>
      </c>
      <c r="F364" s="331">
        <f>F365+F366</f>
        <v>0</v>
      </c>
      <c r="G364" s="333"/>
    </row>
    <row r="365" spans="2:7" ht="16.5" thickBot="1" x14ac:dyDescent="0.3">
      <c r="B365" s="326" t="s">
        <v>643</v>
      </c>
      <c r="C365" s="327">
        <f t="shared" ref="C365:F366" si="12">C54+C91+C128</f>
        <v>0</v>
      </c>
      <c r="D365" s="327">
        <f t="shared" si="12"/>
        <v>0</v>
      </c>
      <c r="E365" s="327">
        <f t="shared" si="12"/>
        <v>0</v>
      </c>
      <c r="F365" s="327">
        <f t="shared" si="12"/>
        <v>0</v>
      </c>
      <c r="G365" s="821"/>
    </row>
    <row r="366" spans="2:7" ht="16.5" thickBot="1" x14ac:dyDescent="0.3">
      <c r="B366" s="326" t="s">
        <v>646</v>
      </c>
      <c r="C366" s="325">
        <f t="shared" si="12"/>
        <v>0</v>
      </c>
      <c r="D366" s="325">
        <f t="shared" si="12"/>
        <v>0</v>
      </c>
      <c r="E366" s="325">
        <f t="shared" si="12"/>
        <v>0</v>
      </c>
      <c r="F366" s="325">
        <f t="shared" si="12"/>
        <v>0</v>
      </c>
      <c r="G366" s="822"/>
    </row>
    <row r="367" spans="2:7" ht="16.5" thickBot="1" x14ac:dyDescent="0.3">
      <c r="B367" s="330" t="s">
        <v>649</v>
      </c>
      <c r="C367" s="331">
        <f>C368+C369</f>
        <v>0</v>
      </c>
      <c r="D367" s="331">
        <f>D368+D369</f>
        <v>0</v>
      </c>
      <c r="E367" s="331">
        <f>E368+E369</f>
        <v>0</v>
      </c>
      <c r="F367" s="331">
        <f>F368+F369</f>
        <v>0</v>
      </c>
      <c r="G367" s="333"/>
    </row>
    <row r="368" spans="2:7" ht="16.5" thickBot="1" x14ac:dyDescent="0.3">
      <c r="B368" s="326" t="s">
        <v>643</v>
      </c>
      <c r="C368" s="327">
        <f t="shared" ref="C368:F369" si="13">C57+C94+C131</f>
        <v>0</v>
      </c>
      <c r="D368" s="327">
        <f t="shared" si="13"/>
        <v>0</v>
      </c>
      <c r="E368" s="327">
        <f t="shared" si="13"/>
        <v>0</v>
      </c>
      <c r="F368" s="327">
        <f t="shared" si="13"/>
        <v>0</v>
      </c>
      <c r="G368" s="821"/>
    </row>
    <row r="369" spans="2:7" ht="16.5" thickBot="1" x14ac:dyDescent="0.3">
      <c r="B369" s="326" t="s">
        <v>646</v>
      </c>
      <c r="C369" s="325">
        <f t="shared" si="13"/>
        <v>0</v>
      </c>
      <c r="D369" s="325">
        <f t="shared" si="13"/>
        <v>0</v>
      </c>
      <c r="E369" s="325">
        <f t="shared" si="13"/>
        <v>0</v>
      </c>
      <c r="F369" s="325">
        <f t="shared" si="13"/>
        <v>0</v>
      </c>
      <c r="G369" s="822"/>
    </row>
    <row r="370" spans="2:7" ht="16.5" thickBot="1" x14ac:dyDescent="0.3">
      <c r="B370" s="330" t="s">
        <v>648</v>
      </c>
      <c r="C370" s="331">
        <f>C371+C372</f>
        <v>0</v>
      </c>
      <c r="D370" s="331">
        <f>D371+D372</f>
        <v>0</v>
      </c>
      <c r="E370" s="331">
        <f>E371+E372</f>
        <v>0</v>
      </c>
      <c r="F370" s="331">
        <f>F371+F372</f>
        <v>0</v>
      </c>
      <c r="G370" s="333"/>
    </row>
    <row r="371" spans="2:7" ht="16.5" thickBot="1" x14ac:dyDescent="0.3">
      <c r="B371" s="326" t="s">
        <v>643</v>
      </c>
      <c r="C371" s="327">
        <f t="shared" ref="C371:F372" si="14">C60+C97+C134</f>
        <v>0</v>
      </c>
      <c r="D371" s="327">
        <f t="shared" si="14"/>
        <v>0</v>
      </c>
      <c r="E371" s="327">
        <f t="shared" si="14"/>
        <v>0</v>
      </c>
      <c r="F371" s="327">
        <f t="shared" si="14"/>
        <v>0</v>
      </c>
      <c r="G371" s="821"/>
    </row>
    <row r="372" spans="2:7" ht="16.5" thickBot="1" x14ac:dyDescent="0.3">
      <c r="B372" s="326" t="s">
        <v>646</v>
      </c>
      <c r="C372" s="325">
        <f t="shared" si="14"/>
        <v>0</v>
      </c>
      <c r="D372" s="325">
        <f t="shared" si="14"/>
        <v>0</v>
      </c>
      <c r="E372" s="325">
        <f t="shared" si="14"/>
        <v>0</v>
      </c>
      <c r="F372" s="325">
        <f t="shared" si="14"/>
        <v>0</v>
      </c>
      <c r="G372" s="822"/>
    </row>
    <row r="373" spans="2:7" ht="32.25" thickBot="1" x14ac:dyDescent="0.3">
      <c r="B373" s="330" t="s">
        <v>647</v>
      </c>
      <c r="C373" s="331">
        <f>C99+C62</f>
        <v>320</v>
      </c>
      <c r="D373" s="331">
        <f>D99+D62</f>
        <v>120</v>
      </c>
      <c r="E373" s="331">
        <f>E99+E62</f>
        <v>120</v>
      </c>
      <c r="F373" s="331">
        <f>F99+F62</f>
        <v>120</v>
      </c>
      <c r="G373" s="333"/>
    </row>
    <row r="374" spans="2:7" ht="16.5" thickBot="1" x14ac:dyDescent="0.3">
      <c r="B374" s="326" t="s">
        <v>643</v>
      </c>
      <c r="C374" s="327">
        <f>C63+C100+C137</f>
        <v>320</v>
      </c>
      <c r="D374" s="327">
        <v>0</v>
      </c>
      <c r="E374" s="327">
        <v>0</v>
      </c>
      <c r="F374" s="327">
        <v>0</v>
      </c>
      <c r="G374" s="821"/>
    </row>
    <row r="375" spans="2:7" ht="16.5" thickBot="1" x14ac:dyDescent="0.3">
      <c r="B375" s="326" t="s">
        <v>646</v>
      </c>
      <c r="C375" s="325">
        <f>C64+C101+C138</f>
        <v>0</v>
      </c>
      <c r="D375" s="325">
        <f>D64+D101+D138</f>
        <v>0</v>
      </c>
      <c r="E375" s="325">
        <f>E64+E101+E138</f>
        <v>0</v>
      </c>
      <c r="F375" s="325">
        <f>F64+F101+F138</f>
        <v>0</v>
      </c>
      <c r="G375" s="822"/>
    </row>
    <row r="376" spans="2:7" ht="16.5" thickBot="1" x14ac:dyDescent="0.3">
      <c r="B376" s="330" t="s">
        <v>645</v>
      </c>
      <c r="C376" s="331">
        <f>C377+C378+C379+C380</f>
        <v>4117</v>
      </c>
      <c r="D376" s="331">
        <f>D377+D378+D379+D380</f>
        <v>0</v>
      </c>
      <c r="E376" s="331">
        <f>E377+E378+E379+E380</f>
        <v>0</v>
      </c>
      <c r="F376" s="331">
        <f>F377+F378+F379+F380</f>
        <v>0</v>
      </c>
      <c r="G376" s="333"/>
    </row>
    <row r="377" spans="2:7" ht="16.5" thickBot="1" x14ac:dyDescent="0.3">
      <c r="B377" s="326" t="s">
        <v>643</v>
      </c>
      <c r="C377" s="327">
        <f t="shared" ref="C377:F380" si="15">C160+C185+C210+C236+C265+C291+C316+C342</f>
        <v>0</v>
      </c>
      <c r="D377" s="327">
        <f t="shared" si="15"/>
        <v>0</v>
      </c>
      <c r="E377" s="327">
        <f t="shared" si="15"/>
        <v>0</v>
      </c>
      <c r="F377" s="327">
        <f t="shared" si="15"/>
        <v>0</v>
      </c>
      <c r="G377" s="821"/>
    </row>
    <row r="378" spans="2:7" ht="16.5" thickBot="1" x14ac:dyDescent="0.3">
      <c r="B378" s="326" t="s">
        <v>642</v>
      </c>
      <c r="C378" s="327">
        <f t="shared" si="15"/>
        <v>4117</v>
      </c>
      <c r="D378" s="327">
        <f t="shared" si="15"/>
        <v>0</v>
      </c>
      <c r="E378" s="327">
        <f t="shared" si="15"/>
        <v>0</v>
      </c>
      <c r="F378" s="327">
        <f t="shared" si="15"/>
        <v>0</v>
      </c>
      <c r="G378" s="821"/>
    </row>
    <row r="379" spans="2:7" ht="16.5" thickBot="1" x14ac:dyDescent="0.3">
      <c r="B379" s="326" t="s">
        <v>641</v>
      </c>
      <c r="C379" s="327">
        <f t="shared" si="15"/>
        <v>0</v>
      </c>
      <c r="D379" s="327">
        <f t="shared" si="15"/>
        <v>0</v>
      </c>
      <c r="E379" s="327">
        <f t="shared" si="15"/>
        <v>0</v>
      </c>
      <c r="F379" s="327">
        <f t="shared" si="15"/>
        <v>0</v>
      </c>
      <c r="G379" s="821"/>
    </row>
    <row r="380" spans="2:7" ht="16.5" thickBot="1" x14ac:dyDescent="0.3">
      <c r="B380" s="326" t="s">
        <v>640</v>
      </c>
      <c r="C380" s="327">
        <f t="shared" si="15"/>
        <v>0</v>
      </c>
      <c r="D380" s="327">
        <f t="shared" si="15"/>
        <v>0</v>
      </c>
      <c r="E380" s="327">
        <f t="shared" si="15"/>
        <v>0</v>
      </c>
      <c r="F380" s="327">
        <f t="shared" si="15"/>
        <v>0</v>
      </c>
      <c r="G380" s="821"/>
    </row>
    <row r="381" spans="2:7" ht="16.5" thickBot="1" x14ac:dyDescent="0.3">
      <c r="B381" s="330" t="s">
        <v>644</v>
      </c>
      <c r="C381" s="331">
        <f>C382+C383+C384+C385</f>
        <v>5000</v>
      </c>
      <c r="D381" s="331">
        <f>D382+D383+D384+D385</f>
        <v>5000</v>
      </c>
      <c r="E381" s="331">
        <f>E382+E383+E384+E385</f>
        <v>5000</v>
      </c>
      <c r="F381" s="331">
        <f>F382+F383+F384+F385</f>
        <v>5000</v>
      </c>
      <c r="G381" s="333"/>
    </row>
    <row r="382" spans="2:7" ht="16.5" thickBot="1" x14ac:dyDescent="0.3">
      <c r="B382" s="326" t="s">
        <v>643</v>
      </c>
      <c r="C382" s="327">
        <f t="shared" ref="C382:F385" si="16">C165+C190+C215+C241+C270+C296+C321+C347</f>
        <v>5000</v>
      </c>
      <c r="D382" s="327">
        <f t="shared" si="16"/>
        <v>5000</v>
      </c>
      <c r="E382" s="327">
        <f t="shared" si="16"/>
        <v>5000</v>
      </c>
      <c r="F382" s="327">
        <f t="shared" si="16"/>
        <v>5000</v>
      </c>
      <c r="G382" s="821"/>
    </row>
    <row r="383" spans="2:7" ht="16.5" thickBot="1" x14ac:dyDescent="0.3">
      <c r="B383" s="326" t="s">
        <v>642</v>
      </c>
      <c r="C383" s="327">
        <f t="shared" si="16"/>
        <v>0</v>
      </c>
      <c r="D383" s="327">
        <f t="shared" si="16"/>
        <v>0</v>
      </c>
      <c r="E383" s="327">
        <f t="shared" si="16"/>
        <v>0</v>
      </c>
      <c r="F383" s="327">
        <f t="shared" si="16"/>
        <v>0</v>
      </c>
      <c r="G383" s="821"/>
    </row>
    <row r="384" spans="2:7" ht="16.5" thickBot="1" x14ac:dyDescent="0.3">
      <c r="B384" s="326" t="s">
        <v>641</v>
      </c>
      <c r="C384" s="327">
        <f t="shared" si="16"/>
        <v>0</v>
      </c>
      <c r="D384" s="327">
        <f t="shared" si="16"/>
        <v>0</v>
      </c>
      <c r="E384" s="327">
        <f t="shared" si="16"/>
        <v>0</v>
      </c>
      <c r="F384" s="327">
        <f t="shared" si="16"/>
        <v>0</v>
      </c>
      <c r="G384" s="821"/>
    </row>
    <row r="385" spans="1:7" ht="16.5" thickBot="1" x14ac:dyDescent="0.3">
      <c r="B385" s="326" t="s">
        <v>640</v>
      </c>
      <c r="C385" s="327">
        <f t="shared" si="16"/>
        <v>0</v>
      </c>
      <c r="D385" s="327">
        <f t="shared" si="16"/>
        <v>0</v>
      </c>
      <c r="E385" s="327">
        <f t="shared" si="16"/>
        <v>0</v>
      </c>
      <c r="F385" s="327">
        <f t="shared" si="16"/>
        <v>0</v>
      </c>
      <c r="G385" s="821"/>
    </row>
    <row r="386" spans="1:7" ht="16.5" thickBot="1" x14ac:dyDescent="0.3">
      <c r="B386" s="323" t="s">
        <v>639</v>
      </c>
      <c r="C386" s="322">
        <f>IF(C354-C353=0,0,"Error")</f>
        <v>0</v>
      </c>
      <c r="D386" s="322">
        <f>IF(D354-D353=0,0,"Error")</f>
        <v>0</v>
      </c>
      <c r="E386" s="322">
        <f>IF(E354-E353=0,0,"Error")</f>
        <v>0</v>
      </c>
      <c r="F386" s="322">
        <f>IF(F354-F353=0,0,"Error")</f>
        <v>0</v>
      </c>
      <c r="G386" s="333"/>
    </row>
    <row r="387" spans="1:7" ht="19.5" customHeight="1" thickBot="1" x14ac:dyDescent="0.3">
      <c r="B387" s="321"/>
      <c r="C387" s="320"/>
      <c r="D387" s="320"/>
      <c r="E387" s="320"/>
      <c r="F387" s="320"/>
      <c r="G387" s="821"/>
    </row>
    <row r="388" spans="1:7" s="811" customFormat="1" ht="28.5" customHeight="1" x14ac:dyDescent="0.3">
      <c r="A388" s="2148" t="s">
        <v>1862</v>
      </c>
      <c r="B388" s="820" t="s">
        <v>159</v>
      </c>
      <c r="C388" s="818"/>
      <c r="D388" s="816"/>
      <c r="E388" s="2151" t="s">
        <v>1861</v>
      </c>
      <c r="F388" s="819" t="s">
        <v>159</v>
      </c>
      <c r="G388" s="818"/>
    </row>
    <row r="389" spans="1:7" s="811" customFormat="1" ht="28.5" customHeight="1" x14ac:dyDescent="0.3">
      <c r="A389" s="2149"/>
      <c r="B389" s="817" t="s">
        <v>633</v>
      </c>
      <c r="C389" s="814"/>
      <c r="D389" s="816"/>
      <c r="E389" s="2152"/>
      <c r="F389" s="815" t="s">
        <v>633</v>
      </c>
      <c r="G389" s="814"/>
    </row>
    <row r="390" spans="1:7" s="811" customFormat="1" ht="28.5" customHeight="1" thickBot="1" x14ac:dyDescent="0.35">
      <c r="A390" s="2150"/>
      <c r="B390" s="813" t="s">
        <v>164</v>
      </c>
      <c r="C390" s="314"/>
      <c r="E390" s="2153"/>
      <c r="F390" s="812" t="s">
        <v>164</v>
      </c>
      <c r="G390" s="314"/>
    </row>
    <row r="391" spans="1:7" ht="47.25" customHeight="1" thickBot="1" x14ac:dyDescent="0.3">
      <c r="A391" s="311"/>
      <c r="B391" s="311"/>
      <c r="C391" s="313"/>
      <c r="D391" s="312"/>
      <c r="E391" s="311"/>
      <c r="F391" s="311"/>
      <c r="G391" s="810"/>
    </row>
    <row r="392" spans="1:7" ht="16.5" thickBot="1" x14ac:dyDescent="0.3">
      <c r="B392" s="1655" t="s">
        <v>631</v>
      </c>
      <c r="C392" s="1831"/>
      <c r="D392" s="1831"/>
      <c r="E392" s="1831"/>
      <c r="F392" s="1832"/>
      <c r="G392" s="809"/>
    </row>
  </sheetData>
  <mergeCells count="92">
    <mergeCell ref="A2:F2"/>
    <mergeCell ref="B3:F3"/>
    <mergeCell ref="C5:F5"/>
    <mergeCell ref="C6:F6"/>
    <mergeCell ref="C7:F7"/>
    <mergeCell ref="B8:F8"/>
    <mergeCell ref="B9:F11"/>
    <mergeCell ref="C12:F12"/>
    <mergeCell ref="B13:B14"/>
    <mergeCell ref="C16:F16"/>
    <mergeCell ref="B41:F41"/>
    <mergeCell ref="B107:B108"/>
    <mergeCell ref="B115:F115"/>
    <mergeCell ref="B17:F17"/>
    <mergeCell ref="B28:F28"/>
    <mergeCell ref="B42:B43"/>
    <mergeCell ref="C67:F67"/>
    <mergeCell ref="C68:F68"/>
    <mergeCell ref="B29:F29"/>
    <mergeCell ref="C30:F30"/>
    <mergeCell ref="C31:F31"/>
    <mergeCell ref="C32:F32"/>
    <mergeCell ref="B33:B34"/>
    <mergeCell ref="B141:F141"/>
    <mergeCell ref="B142:F142"/>
    <mergeCell ref="C143:F143"/>
    <mergeCell ref="E170:F170"/>
    <mergeCell ref="C69:F69"/>
    <mergeCell ref="B70:B71"/>
    <mergeCell ref="C171:F171"/>
    <mergeCell ref="C172:F172"/>
    <mergeCell ref="B173:B174"/>
    <mergeCell ref="E144:F144"/>
    <mergeCell ref="B78:F78"/>
    <mergeCell ref="B79:B80"/>
    <mergeCell ref="C104:F104"/>
    <mergeCell ref="C105:F105"/>
    <mergeCell ref="C106:F106"/>
    <mergeCell ref="C145:F145"/>
    <mergeCell ref="C146:F146"/>
    <mergeCell ref="C147:F147"/>
    <mergeCell ref="B148:B149"/>
    <mergeCell ref="B156:F156"/>
    <mergeCell ref="B157:B158"/>
    <mergeCell ref="B116:B117"/>
    <mergeCell ref="B181:F181"/>
    <mergeCell ref="B182:B183"/>
    <mergeCell ref="E195:F195"/>
    <mergeCell ref="C196:F196"/>
    <mergeCell ref="C197:F197"/>
    <mergeCell ref="B198:B199"/>
    <mergeCell ref="B206:F206"/>
    <mergeCell ref="C252:F252"/>
    <mergeCell ref="B253:B254"/>
    <mergeCell ref="B261:F261"/>
    <mergeCell ref="B207:B208"/>
    <mergeCell ref="C220:F220"/>
    <mergeCell ref="C222:F222"/>
    <mergeCell ref="C223:F223"/>
    <mergeCell ref="B224:B225"/>
    <mergeCell ref="B262:B263"/>
    <mergeCell ref="C275:F275"/>
    <mergeCell ref="B232:F232"/>
    <mergeCell ref="B312:F312"/>
    <mergeCell ref="B313:B314"/>
    <mergeCell ref="E276:F276"/>
    <mergeCell ref="B233:B234"/>
    <mergeCell ref="B246:F246"/>
    <mergeCell ref="B247:F247"/>
    <mergeCell ref="C248:F248"/>
    <mergeCell ref="E249:F249"/>
    <mergeCell ref="C250:F250"/>
    <mergeCell ref="C251:F251"/>
    <mergeCell ref="C326:F326"/>
    <mergeCell ref="C277:F277"/>
    <mergeCell ref="C278:F278"/>
    <mergeCell ref="B279:B280"/>
    <mergeCell ref="B287:F287"/>
    <mergeCell ref="B288:B289"/>
    <mergeCell ref="E301:F301"/>
    <mergeCell ref="C302:F302"/>
    <mergeCell ref="C303:F303"/>
    <mergeCell ref="B304:B305"/>
    <mergeCell ref="A388:A390"/>
    <mergeCell ref="E388:E390"/>
    <mergeCell ref="B392:F392"/>
    <mergeCell ref="E327:F327"/>
    <mergeCell ref="C328:F328"/>
    <mergeCell ref="C329:F329"/>
    <mergeCell ref="B330:B331"/>
    <mergeCell ref="B338:F338"/>
    <mergeCell ref="B339:B340"/>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D2FFB-B2CD-4244-9659-D9114941C945}">
  <dimension ref="A1:M201"/>
  <sheetViews>
    <sheetView topLeftCell="A152" workbookViewId="0">
      <selection activeCell="M585" sqref="M585"/>
    </sheetView>
  </sheetViews>
  <sheetFormatPr defaultColWidth="8.85546875" defaultRowHeight="15" x14ac:dyDescent="0.25"/>
  <cols>
    <col min="1" max="1" width="14.42578125" style="153" customWidth="1"/>
    <col min="2" max="2" width="28.42578125" style="153" customWidth="1"/>
    <col min="3" max="3" width="19.85546875" style="153" customWidth="1"/>
    <col min="4" max="4" width="18.85546875" style="153" customWidth="1"/>
    <col min="5" max="5" width="18.28515625" style="153" customWidth="1"/>
    <col min="6" max="6" width="25" style="153" customWidth="1"/>
    <col min="7" max="7" width="8.85546875" style="153"/>
    <col min="8" max="8" width="17" style="153" customWidth="1"/>
    <col min="9" max="9" width="15.42578125" style="153" customWidth="1"/>
    <col min="10" max="10" width="18.28515625" style="153" customWidth="1"/>
    <col min="11" max="16384" width="8.85546875" style="153"/>
  </cols>
  <sheetData>
    <row r="1" spans="1:12" ht="15.75" x14ac:dyDescent="0.25">
      <c r="A1" s="186"/>
      <c r="B1" s="186"/>
      <c r="C1" s="186"/>
      <c r="D1" s="186"/>
      <c r="E1" s="186"/>
      <c r="F1" s="186"/>
      <c r="G1" s="186"/>
      <c r="H1" s="186"/>
      <c r="I1" s="186"/>
      <c r="J1" s="186"/>
      <c r="K1" s="186"/>
      <c r="L1" s="186"/>
    </row>
    <row r="2" spans="1:12" ht="18" customHeight="1" x14ac:dyDescent="0.25">
      <c r="A2" s="2047" t="s">
        <v>726</v>
      </c>
      <c r="B2" s="2047"/>
      <c r="C2" s="2047"/>
      <c r="D2" s="2047"/>
      <c r="E2" s="2047"/>
      <c r="F2" s="2047"/>
      <c r="G2" s="2047"/>
      <c r="H2" s="186"/>
      <c r="I2" s="186"/>
      <c r="J2" s="186"/>
      <c r="K2" s="186"/>
      <c r="L2" s="186"/>
    </row>
    <row r="3" spans="1:12" ht="18" customHeight="1" x14ac:dyDescent="0.25">
      <c r="A3" s="226"/>
      <c r="B3" s="2048" t="s">
        <v>1280</v>
      </c>
      <c r="C3" s="2048"/>
      <c r="D3" s="2048"/>
      <c r="E3" s="2048"/>
      <c r="F3" s="2048"/>
      <c r="G3" s="153" t="s">
        <v>1279</v>
      </c>
      <c r="H3" s="186"/>
      <c r="I3" s="186"/>
      <c r="J3" s="186"/>
      <c r="K3" s="186"/>
      <c r="L3" s="186"/>
    </row>
    <row r="4" spans="1:12" ht="5.25" customHeight="1" thickBot="1" x14ac:dyDescent="0.3">
      <c r="A4" s="186"/>
      <c r="B4" s="186"/>
      <c r="C4" s="186"/>
      <c r="D4" s="186"/>
      <c r="E4" s="186"/>
      <c r="F4" s="186"/>
      <c r="G4" s="186"/>
      <c r="H4" s="186"/>
      <c r="I4" s="186"/>
      <c r="J4" s="186"/>
      <c r="K4" s="186"/>
      <c r="L4" s="186"/>
    </row>
    <row r="5" spans="1:12" ht="32.25" thickBot="1" x14ac:dyDescent="0.3">
      <c r="A5" s="186"/>
      <c r="B5" s="225" t="s">
        <v>6</v>
      </c>
      <c r="C5" s="2006" t="s">
        <v>1312</v>
      </c>
      <c r="D5" s="2006"/>
      <c r="E5" s="2006"/>
      <c r="F5" s="2006"/>
      <c r="G5" s="186"/>
      <c r="H5" s="186"/>
      <c r="I5" s="186"/>
      <c r="J5" s="186"/>
      <c r="K5" s="186"/>
      <c r="L5" s="186"/>
    </row>
    <row r="6" spans="1:12" ht="16.5" thickBot="1" x14ac:dyDescent="0.3">
      <c r="A6" s="186"/>
      <c r="B6" s="225" t="s">
        <v>8</v>
      </c>
      <c r="C6" s="2199" t="s">
        <v>1311</v>
      </c>
      <c r="D6" s="2008"/>
      <c r="E6" s="2008"/>
      <c r="F6" s="2009"/>
      <c r="G6" s="186"/>
      <c r="H6" s="186"/>
      <c r="I6" s="186"/>
      <c r="J6" s="186"/>
      <c r="K6" s="186"/>
      <c r="L6" s="186"/>
    </row>
    <row r="7" spans="1:12" ht="32.25" thickBot="1" x14ac:dyDescent="0.3">
      <c r="A7" s="186"/>
      <c r="B7" s="225" t="s">
        <v>10</v>
      </c>
      <c r="C7" s="1958" t="s">
        <v>723</v>
      </c>
      <c r="D7" s="1960"/>
      <c r="E7" s="1960"/>
      <c r="F7" s="1961"/>
      <c r="G7" s="186"/>
      <c r="H7" s="186"/>
      <c r="I7" s="186"/>
      <c r="J7" s="186"/>
      <c r="K7" s="186"/>
      <c r="L7" s="186"/>
    </row>
    <row r="8" spans="1:12" ht="16.5" thickBot="1" x14ac:dyDescent="0.3">
      <c r="A8" s="186"/>
      <c r="B8" s="2001" t="s">
        <v>12</v>
      </c>
      <c r="C8" s="2002"/>
      <c r="D8" s="2002"/>
      <c r="E8" s="2002"/>
      <c r="F8" s="2003"/>
      <c r="G8" s="186"/>
      <c r="H8" s="186"/>
      <c r="I8" s="186"/>
      <c r="J8" s="186"/>
      <c r="K8" s="186"/>
      <c r="L8" s="186"/>
    </row>
    <row r="9" spans="1:12" ht="16.5" thickBot="1" x14ac:dyDescent="0.3">
      <c r="A9" s="186"/>
      <c r="B9" s="1978" t="s">
        <v>1312</v>
      </c>
      <c r="C9" s="2192"/>
      <c r="D9" s="2192"/>
      <c r="E9" s="2192"/>
      <c r="F9" s="2193"/>
      <c r="G9" s="186"/>
      <c r="H9" s="186"/>
      <c r="I9" s="186"/>
      <c r="J9" s="186"/>
      <c r="K9" s="186"/>
      <c r="L9" s="186"/>
    </row>
    <row r="10" spans="1:12" ht="6.75" customHeight="1" thickBot="1" x14ac:dyDescent="0.3">
      <c r="A10" s="186"/>
      <c r="B10" s="1978"/>
      <c r="C10" s="2192"/>
      <c r="D10" s="2192"/>
      <c r="E10" s="2192"/>
      <c r="F10" s="2193"/>
      <c r="G10" s="186"/>
      <c r="H10" s="186"/>
      <c r="I10" s="186"/>
      <c r="J10" s="186"/>
      <c r="K10" s="186"/>
      <c r="L10" s="186"/>
    </row>
    <row r="11" spans="1:12" ht="16.5" hidden="1" thickBot="1" x14ac:dyDescent="0.3">
      <c r="A11" s="186"/>
      <c r="B11" s="1978"/>
      <c r="C11" s="2192"/>
      <c r="D11" s="2192"/>
      <c r="E11" s="2192"/>
      <c r="F11" s="2193"/>
      <c r="G11" s="186"/>
      <c r="H11" s="186"/>
      <c r="I11" s="186"/>
      <c r="J11" s="186"/>
      <c r="K11" s="186"/>
      <c r="L11" s="186"/>
    </row>
    <row r="12" spans="1:12" ht="73.5" customHeight="1" thickBot="1" x14ac:dyDescent="0.3">
      <c r="A12" s="186"/>
      <c r="B12" s="224" t="s">
        <v>14</v>
      </c>
      <c r="C12" s="2035" t="s">
        <v>1927</v>
      </c>
      <c r="D12" s="1985"/>
      <c r="E12" s="1985"/>
      <c r="F12" s="1986"/>
      <c r="G12" s="186"/>
      <c r="H12" s="186"/>
      <c r="I12" s="186"/>
      <c r="J12" s="186"/>
      <c r="K12" s="186"/>
      <c r="L12" s="186"/>
    </row>
    <row r="13" spans="1:12" ht="23.25" customHeight="1" x14ac:dyDescent="0.25">
      <c r="A13" s="186"/>
      <c r="B13" s="1940" t="s">
        <v>16</v>
      </c>
      <c r="C13" s="223">
        <v>2026</v>
      </c>
      <c r="D13" s="223">
        <v>2027</v>
      </c>
      <c r="E13" s="223">
        <v>2028</v>
      </c>
      <c r="F13" s="223">
        <v>2029</v>
      </c>
      <c r="G13" s="186"/>
      <c r="H13" s="186"/>
      <c r="I13" s="186"/>
      <c r="J13" s="186"/>
      <c r="K13" s="186"/>
      <c r="L13" s="186"/>
    </row>
    <row r="14" spans="1:12" ht="16.5" thickBot="1" x14ac:dyDescent="0.3">
      <c r="A14" s="186"/>
      <c r="B14" s="1941"/>
      <c r="C14" s="561" t="s">
        <v>17</v>
      </c>
      <c r="D14" s="561" t="s">
        <v>18</v>
      </c>
      <c r="E14" s="561" t="s">
        <v>18</v>
      </c>
      <c r="F14" s="561" t="s">
        <v>18</v>
      </c>
      <c r="G14" s="186"/>
      <c r="H14" s="186"/>
      <c r="I14" s="186"/>
      <c r="J14" s="186"/>
      <c r="K14" s="186"/>
      <c r="L14" s="186"/>
    </row>
    <row r="15" spans="1:12" ht="63.75" thickBot="1" x14ac:dyDescent="0.3">
      <c r="A15" s="186"/>
      <c r="B15" s="212" t="s">
        <v>1926</v>
      </c>
      <c r="C15" s="882">
        <v>0.67</v>
      </c>
      <c r="D15" s="882">
        <v>0.7</v>
      </c>
      <c r="E15" s="882">
        <v>0.75</v>
      </c>
      <c r="F15" s="882">
        <v>0.8</v>
      </c>
      <c r="G15" s="186"/>
      <c r="H15" s="186"/>
      <c r="I15" s="186"/>
      <c r="J15" s="186"/>
      <c r="K15" s="186"/>
      <c r="L15" s="186"/>
    </row>
    <row r="16" spans="1:12" ht="63.75" thickBot="1" x14ac:dyDescent="0.3">
      <c r="A16" s="186"/>
      <c r="B16" s="212" t="s">
        <v>1925</v>
      </c>
      <c r="C16" s="882">
        <v>0.23</v>
      </c>
      <c r="D16" s="882">
        <v>0.3</v>
      </c>
      <c r="E16" s="882">
        <v>0.45</v>
      </c>
      <c r="F16" s="882">
        <v>0.7</v>
      </c>
      <c r="G16" s="186"/>
      <c r="H16" s="186"/>
      <c r="I16" s="186"/>
      <c r="J16" s="186"/>
      <c r="K16" s="186"/>
      <c r="L16" s="186"/>
    </row>
    <row r="17" spans="1:12" ht="32.25" customHeight="1" thickBot="1" x14ac:dyDescent="0.3">
      <c r="A17" s="186"/>
      <c r="B17" s="207" t="s">
        <v>718</v>
      </c>
      <c r="C17" s="2034" t="s">
        <v>1924</v>
      </c>
      <c r="D17" s="2035"/>
      <c r="E17" s="2035"/>
      <c r="F17" s="2194"/>
      <c r="G17" s="186"/>
      <c r="H17" s="186"/>
      <c r="I17" s="186"/>
      <c r="J17" s="186"/>
      <c r="K17" s="186"/>
      <c r="L17" s="186"/>
    </row>
    <row r="18" spans="1:12" ht="23.25" customHeight="1" thickBot="1" x14ac:dyDescent="0.3">
      <c r="A18" s="186"/>
      <c r="B18" s="1958" t="s">
        <v>716</v>
      </c>
      <c r="C18" s="1960"/>
      <c r="D18" s="1960"/>
      <c r="E18" s="1960"/>
      <c r="F18" s="1961"/>
      <c r="G18" s="186"/>
      <c r="H18" s="186"/>
      <c r="I18" s="222"/>
      <c r="J18" s="186"/>
      <c r="K18" s="222"/>
      <c r="L18" s="186"/>
    </row>
    <row r="19" spans="1:12" s="267" customFormat="1" ht="30.75" customHeight="1" thickBot="1" x14ac:dyDescent="0.3">
      <c r="A19" s="629"/>
      <c r="B19" s="215" t="s">
        <v>1923</v>
      </c>
      <c r="C19" s="881">
        <v>0.65</v>
      </c>
      <c r="D19" s="706">
        <v>0.65</v>
      </c>
      <c r="E19" s="706">
        <v>0.65</v>
      </c>
      <c r="F19" s="706">
        <v>0.6</v>
      </c>
      <c r="G19" s="629"/>
      <c r="H19" s="629"/>
      <c r="I19" s="629"/>
      <c r="J19" s="629"/>
      <c r="K19" s="629"/>
      <c r="L19" s="629"/>
    </row>
    <row r="20" spans="1:12" ht="24" customHeight="1" thickBot="1" x14ac:dyDescent="0.3">
      <c r="A20" s="186"/>
      <c r="B20" s="1968" t="s">
        <v>1324</v>
      </c>
      <c r="C20" s="1969"/>
      <c r="D20" s="1969"/>
      <c r="E20" s="1969"/>
      <c r="F20" s="1970"/>
      <c r="G20" s="186"/>
      <c r="H20" s="186"/>
      <c r="I20" s="186"/>
      <c r="J20" s="186"/>
      <c r="K20" s="186"/>
      <c r="L20" s="186"/>
    </row>
    <row r="21" spans="1:12" ht="16.5" thickBot="1" x14ac:dyDescent="0.3">
      <c r="A21" s="186"/>
      <c r="B21" s="1968" t="s">
        <v>705</v>
      </c>
      <c r="C21" s="1969"/>
      <c r="D21" s="1969"/>
      <c r="E21" s="1969"/>
      <c r="F21" s="1970"/>
      <c r="G21" s="186"/>
      <c r="H21" s="186"/>
      <c r="I21" s="186"/>
      <c r="J21" s="186"/>
      <c r="K21" s="186"/>
      <c r="L21" s="186"/>
    </row>
    <row r="22" spans="1:12" ht="18.75" customHeight="1" thickBot="1" x14ac:dyDescent="0.3">
      <c r="A22" s="186"/>
      <c r="B22" s="216" t="s">
        <v>702</v>
      </c>
      <c r="C22" s="1996" t="s">
        <v>1922</v>
      </c>
      <c r="D22" s="1997"/>
      <c r="E22" s="1997"/>
      <c r="F22" s="1998"/>
      <c r="G22" s="186"/>
      <c r="H22" s="186"/>
      <c r="I22" s="186"/>
      <c r="J22" s="186"/>
      <c r="K22" s="186"/>
      <c r="L22" s="186"/>
    </row>
    <row r="23" spans="1:12" ht="77.25" customHeight="1" thickBot="1" x14ac:dyDescent="0.3">
      <c r="A23" s="186"/>
      <c r="B23" s="215" t="s">
        <v>666</v>
      </c>
      <c r="C23" s="2037" t="s">
        <v>1921</v>
      </c>
      <c r="D23" s="2038"/>
      <c r="E23" s="2038"/>
      <c r="F23" s="2195"/>
      <c r="G23" s="186"/>
      <c r="H23" s="186"/>
      <c r="I23" s="186"/>
      <c r="J23" s="186"/>
      <c r="K23" s="186"/>
      <c r="L23" s="186"/>
    </row>
    <row r="24" spans="1:12" ht="16.5" thickBot="1" x14ac:dyDescent="0.3">
      <c r="A24" s="186"/>
      <c r="B24" s="215" t="s">
        <v>50</v>
      </c>
      <c r="C24" s="2196" t="s">
        <v>1920</v>
      </c>
      <c r="D24" s="2197"/>
      <c r="E24" s="2197"/>
      <c r="F24" s="2198"/>
      <c r="G24" s="186"/>
      <c r="H24" s="186"/>
      <c r="I24" s="186"/>
      <c r="J24" s="186"/>
      <c r="K24" s="186"/>
      <c r="L24" s="186"/>
    </row>
    <row r="25" spans="1:12" ht="12.75" customHeight="1" x14ac:dyDescent="0.25">
      <c r="A25" s="186"/>
      <c r="B25" s="1940"/>
      <c r="C25" s="223">
        <v>2026</v>
      </c>
      <c r="D25" s="223">
        <v>2027</v>
      </c>
      <c r="E25" s="223">
        <v>2028</v>
      </c>
      <c r="F25" s="223">
        <v>2029</v>
      </c>
      <c r="G25" s="186"/>
      <c r="H25" s="186"/>
      <c r="I25" s="186"/>
      <c r="J25" s="186"/>
      <c r="K25" s="186"/>
      <c r="L25" s="186"/>
    </row>
    <row r="26" spans="1:12" ht="18" customHeight="1" thickBot="1" x14ac:dyDescent="0.3">
      <c r="A26" s="186"/>
      <c r="B26" s="1941"/>
      <c r="C26" s="211" t="s">
        <v>17</v>
      </c>
      <c r="D26" s="211" t="s">
        <v>18</v>
      </c>
      <c r="E26" s="211" t="s">
        <v>18</v>
      </c>
      <c r="F26" s="211" t="s">
        <v>18</v>
      </c>
      <c r="G26" s="186"/>
      <c r="H26" s="186"/>
      <c r="I26" s="186"/>
      <c r="J26" s="186"/>
      <c r="K26" s="186"/>
      <c r="L26" s="186"/>
    </row>
    <row r="27" spans="1:12" ht="16.5" thickBot="1" x14ac:dyDescent="0.3">
      <c r="A27" s="186"/>
      <c r="B27" s="215" t="s">
        <v>52</v>
      </c>
      <c r="C27" s="537">
        <v>75</v>
      </c>
      <c r="D27" s="537">
        <v>80</v>
      </c>
      <c r="E27" s="537">
        <v>80</v>
      </c>
      <c r="F27" s="537">
        <v>85</v>
      </c>
      <c r="G27" s="186"/>
      <c r="H27" s="186"/>
      <c r="I27" s="186"/>
      <c r="J27" s="186"/>
      <c r="K27" s="186"/>
      <c r="L27" s="186"/>
    </row>
    <row r="28" spans="1:12" ht="16.5" thickBot="1" x14ac:dyDescent="0.3">
      <c r="A28" s="186"/>
      <c r="B28" s="215" t="s">
        <v>664</v>
      </c>
      <c r="C28" s="537">
        <v>84919</v>
      </c>
      <c r="D28" s="537">
        <v>83321</v>
      </c>
      <c r="E28" s="537">
        <v>83695</v>
      </c>
      <c r="F28" s="537">
        <v>84069</v>
      </c>
      <c r="G28" s="186"/>
      <c r="H28" s="186"/>
      <c r="I28" s="186"/>
      <c r="J28" s="186"/>
      <c r="K28" s="186"/>
      <c r="L28" s="186"/>
    </row>
    <row r="29" spans="1:12" ht="16.5" thickBot="1" x14ac:dyDescent="0.3">
      <c r="A29" s="186"/>
      <c r="B29" s="215" t="s">
        <v>663</v>
      </c>
      <c r="C29" s="537">
        <f>C28/C27</f>
        <v>1132.2533333333333</v>
      </c>
      <c r="D29" s="537">
        <f>D28/D27</f>
        <v>1041.5125</v>
      </c>
      <c r="E29" s="537">
        <f>E28/E27</f>
        <v>1046.1875</v>
      </c>
      <c r="F29" s="537">
        <f>F28/F27</f>
        <v>989.04705882352937</v>
      </c>
      <c r="G29" s="186"/>
      <c r="H29" s="186"/>
      <c r="I29" s="186"/>
      <c r="J29" s="186"/>
      <c r="K29" s="186"/>
      <c r="L29" s="186"/>
    </row>
    <row r="30" spans="1:12" ht="16.5" thickBot="1" x14ac:dyDescent="0.3">
      <c r="A30" s="186"/>
      <c r="B30" s="215" t="s">
        <v>662</v>
      </c>
      <c r="C30" s="212" t="s">
        <v>688</v>
      </c>
      <c r="D30" s="214">
        <f t="shared" ref="D30:F32" si="0">D27/C27-1</f>
        <v>6.6666666666666652E-2</v>
      </c>
      <c r="E30" s="214">
        <f t="shared" si="0"/>
        <v>0</v>
      </c>
      <c r="F30" s="214">
        <f t="shared" si="0"/>
        <v>6.25E-2</v>
      </c>
      <c r="G30" s="186"/>
      <c r="H30" s="220"/>
      <c r="I30" s="220"/>
      <c r="J30" s="220"/>
      <c r="K30" s="220"/>
      <c r="L30" s="220"/>
    </row>
    <row r="31" spans="1:12" ht="21.75" customHeight="1" thickBot="1" x14ac:dyDescent="0.3">
      <c r="A31" s="186"/>
      <c r="B31" s="215" t="s">
        <v>661</v>
      </c>
      <c r="C31" s="212" t="s">
        <v>688</v>
      </c>
      <c r="D31" s="214">
        <f t="shared" si="0"/>
        <v>-1.8817932382623415E-2</v>
      </c>
      <c r="E31" s="214">
        <f t="shared" si="0"/>
        <v>4.4886643223196465E-3</v>
      </c>
      <c r="F31" s="214">
        <f t="shared" si="0"/>
        <v>4.4686062488799028E-3</v>
      </c>
      <c r="G31" s="186"/>
      <c r="H31" s="186"/>
      <c r="I31" s="186"/>
      <c r="J31" s="186"/>
      <c r="K31" s="186"/>
      <c r="L31" s="186"/>
    </row>
    <row r="32" spans="1:12" ht="24" customHeight="1" thickBot="1" x14ac:dyDescent="0.3">
      <c r="A32" s="186"/>
      <c r="B32" s="215" t="s">
        <v>68</v>
      </c>
      <c r="C32" s="212" t="s">
        <v>688</v>
      </c>
      <c r="D32" s="214">
        <f t="shared" si="0"/>
        <v>-8.0141811608709479E-2</v>
      </c>
      <c r="E32" s="214">
        <f t="shared" si="0"/>
        <v>4.4886643223196465E-3</v>
      </c>
      <c r="F32" s="214">
        <f t="shared" si="0"/>
        <v>-5.4617782353995503E-2</v>
      </c>
      <c r="G32" s="186"/>
      <c r="H32" s="186"/>
      <c r="I32" s="186"/>
      <c r="J32" s="186"/>
      <c r="K32" s="186"/>
      <c r="L32" s="186"/>
    </row>
    <row r="33" spans="1:12" ht="16.5" thickBot="1" x14ac:dyDescent="0.3">
      <c r="A33" s="186"/>
      <c r="B33" s="1965" t="s">
        <v>699</v>
      </c>
      <c r="C33" s="1966"/>
      <c r="D33" s="1966"/>
      <c r="E33" s="1966"/>
      <c r="F33" s="1967"/>
      <c r="G33" s="186"/>
      <c r="H33" s="186"/>
      <c r="I33" s="186"/>
      <c r="J33" s="186"/>
      <c r="K33" s="186"/>
      <c r="L33" s="186"/>
    </row>
    <row r="34" spans="1:12" ht="12.75" customHeight="1" x14ac:dyDescent="0.25">
      <c r="A34" s="186"/>
      <c r="B34" s="1940"/>
      <c r="C34" s="223">
        <v>2026</v>
      </c>
      <c r="D34" s="223">
        <v>2027</v>
      </c>
      <c r="E34" s="223">
        <v>2028</v>
      </c>
      <c r="F34" s="223">
        <v>2029</v>
      </c>
      <c r="G34" s="186"/>
      <c r="H34" s="186"/>
      <c r="I34" s="186"/>
      <c r="J34" s="186"/>
      <c r="K34" s="186"/>
      <c r="L34" s="186"/>
    </row>
    <row r="35" spans="1:12" ht="17.25" customHeight="1" thickBot="1" x14ac:dyDescent="0.3">
      <c r="A35" s="186"/>
      <c r="B35" s="1941"/>
      <c r="C35" s="211" t="s">
        <v>17</v>
      </c>
      <c r="D35" s="211" t="s">
        <v>18</v>
      </c>
      <c r="E35" s="211" t="s">
        <v>18</v>
      </c>
      <c r="F35" s="211" t="s">
        <v>18</v>
      </c>
      <c r="G35" s="186"/>
      <c r="H35" s="186"/>
      <c r="I35" s="186"/>
      <c r="J35" s="186"/>
      <c r="K35" s="186"/>
      <c r="L35" s="186"/>
    </row>
    <row r="36" spans="1:12" ht="16.5" thickBot="1" x14ac:dyDescent="0.3">
      <c r="A36" s="186"/>
      <c r="B36" s="205" t="s">
        <v>653</v>
      </c>
      <c r="C36" s="880">
        <f>C37+C38</f>
        <v>59215</v>
      </c>
      <c r="D36" s="210">
        <f>D37+D38</f>
        <v>58841</v>
      </c>
      <c r="E36" s="210">
        <f>E37+E38</f>
        <v>59215</v>
      </c>
      <c r="F36" s="210">
        <f>F37+F38</f>
        <v>59589</v>
      </c>
      <c r="G36" s="186"/>
      <c r="H36" s="186"/>
      <c r="I36" s="186"/>
      <c r="J36" s="186"/>
      <c r="K36" s="186"/>
      <c r="L36" s="186"/>
    </row>
    <row r="37" spans="1:12" ht="16.5" thickBot="1" x14ac:dyDescent="0.3">
      <c r="A37" s="186"/>
      <c r="B37" s="204" t="s">
        <v>643</v>
      </c>
      <c r="C37" s="877">
        <v>59215</v>
      </c>
      <c r="D37" s="221">
        <v>58841</v>
      </c>
      <c r="E37" s="221">
        <v>59215</v>
      </c>
      <c r="F37" s="221">
        <v>59589</v>
      </c>
      <c r="G37" s="186"/>
      <c r="H37" s="220"/>
      <c r="I37" s="220"/>
      <c r="J37" s="220"/>
      <c r="K37" s="186"/>
      <c r="L37" s="186"/>
    </row>
    <row r="38" spans="1:12" ht="16.5" thickBot="1" x14ac:dyDescent="0.3">
      <c r="A38" s="186"/>
      <c r="B38" s="204" t="s">
        <v>658</v>
      </c>
      <c r="C38" s="209">
        <v>0</v>
      </c>
      <c r="D38" s="209">
        <v>0</v>
      </c>
      <c r="E38" s="209">
        <v>0</v>
      </c>
      <c r="F38" s="209">
        <v>0</v>
      </c>
      <c r="G38" s="186"/>
      <c r="H38" s="186"/>
      <c r="I38" s="186"/>
      <c r="J38" s="186"/>
      <c r="K38" s="186"/>
      <c r="L38" s="186"/>
    </row>
    <row r="39" spans="1:12" ht="26.25" customHeight="1" thickBot="1" x14ac:dyDescent="0.3">
      <c r="A39" s="186"/>
      <c r="B39" s="205" t="s">
        <v>652</v>
      </c>
      <c r="C39" s="880">
        <v>9780</v>
      </c>
      <c r="D39" s="210">
        <v>9780</v>
      </c>
      <c r="E39" s="210">
        <v>9780</v>
      </c>
      <c r="F39" s="210">
        <v>9780</v>
      </c>
      <c r="G39" s="186"/>
      <c r="H39" s="186"/>
      <c r="I39" s="186"/>
      <c r="J39" s="186"/>
      <c r="K39" s="186"/>
      <c r="L39" s="186"/>
    </row>
    <row r="40" spans="1:12" ht="16.5" thickBot="1" x14ac:dyDescent="0.3">
      <c r="A40" s="186"/>
      <c r="B40" s="204" t="s">
        <v>643</v>
      </c>
      <c r="C40" s="877">
        <v>9780</v>
      </c>
      <c r="D40" s="876">
        <v>9780</v>
      </c>
      <c r="E40" s="876">
        <v>9780</v>
      </c>
      <c r="F40" s="876">
        <v>9780</v>
      </c>
      <c r="G40" s="629"/>
      <c r="H40" s="186"/>
      <c r="I40" s="220"/>
      <c r="J40" s="186"/>
      <c r="K40" s="186"/>
      <c r="L40" s="186"/>
    </row>
    <row r="41" spans="1:12" ht="16.5" thickBot="1" x14ac:dyDescent="0.3">
      <c r="A41" s="186"/>
      <c r="B41" s="204" t="s">
        <v>658</v>
      </c>
      <c r="C41" s="209">
        <v>0</v>
      </c>
      <c r="D41" s="210">
        <v>0</v>
      </c>
      <c r="E41" s="210">
        <v>0</v>
      </c>
      <c r="F41" s="210">
        <v>0</v>
      </c>
      <c r="G41" s="186"/>
      <c r="H41" s="186"/>
      <c r="I41" s="220"/>
      <c r="J41" s="186"/>
      <c r="K41" s="186"/>
      <c r="L41" s="186"/>
    </row>
    <row r="42" spans="1:12" ht="16.5" thickBot="1" x14ac:dyDescent="0.3">
      <c r="A42" s="186"/>
      <c r="B42" s="205" t="s">
        <v>651</v>
      </c>
      <c r="C42" s="878">
        <v>10976</v>
      </c>
      <c r="D42" s="210">
        <f>D43+D44</f>
        <v>11000</v>
      </c>
      <c r="E42" s="210">
        <f>E43+E44</f>
        <v>11000</v>
      </c>
      <c r="F42" s="210">
        <f>F43+F44</f>
        <v>11000</v>
      </c>
      <c r="G42" s="186"/>
      <c r="H42" s="186"/>
      <c r="I42" s="186"/>
      <c r="J42" s="186"/>
      <c r="K42" s="186"/>
      <c r="L42" s="186"/>
    </row>
    <row r="43" spans="1:12" ht="16.5" thickBot="1" x14ac:dyDescent="0.3">
      <c r="A43" s="186"/>
      <c r="B43" s="204" t="s">
        <v>643</v>
      </c>
      <c r="C43" s="877">
        <v>10976</v>
      </c>
      <c r="D43" s="876">
        <v>11000</v>
      </c>
      <c r="E43" s="876">
        <v>11000</v>
      </c>
      <c r="F43" s="876">
        <v>11000</v>
      </c>
      <c r="G43" s="879"/>
      <c r="H43" s="186"/>
      <c r="I43" s="186"/>
      <c r="J43" s="186"/>
      <c r="K43" s="186"/>
      <c r="L43" s="186"/>
    </row>
    <row r="44" spans="1:12" ht="16.5" thickBot="1" x14ac:dyDescent="0.3">
      <c r="A44" s="186"/>
      <c r="B44" s="204" t="s">
        <v>658</v>
      </c>
      <c r="C44" s="878">
        <v>0</v>
      </c>
      <c r="D44" s="210">
        <v>0</v>
      </c>
      <c r="E44" s="210">
        <v>0</v>
      </c>
      <c r="F44" s="210">
        <v>0</v>
      </c>
      <c r="G44" s="879"/>
      <c r="H44" s="186"/>
      <c r="I44" s="186"/>
      <c r="J44" s="186"/>
      <c r="K44" s="186"/>
      <c r="L44" s="186"/>
    </row>
    <row r="45" spans="1:12" ht="16.5" thickBot="1" x14ac:dyDescent="0.3">
      <c r="A45" s="186"/>
      <c r="B45" s="205" t="s">
        <v>650</v>
      </c>
      <c r="C45" s="878">
        <v>0</v>
      </c>
      <c r="D45" s="210">
        <v>0</v>
      </c>
      <c r="E45" s="210">
        <v>0</v>
      </c>
      <c r="F45" s="210">
        <v>0</v>
      </c>
      <c r="G45" s="186"/>
      <c r="H45" s="186"/>
      <c r="I45" s="186"/>
      <c r="J45" s="186"/>
      <c r="K45" s="186"/>
      <c r="L45" s="186"/>
    </row>
    <row r="46" spans="1:12" ht="16.5" thickBot="1" x14ac:dyDescent="0.3">
      <c r="A46" s="186"/>
      <c r="B46" s="204" t="s">
        <v>643</v>
      </c>
      <c r="C46" s="878">
        <v>0</v>
      </c>
      <c r="D46" s="210">
        <v>0</v>
      </c>
      <c r="E46" s="210">
        <v>0</v>
      </c>
      <c r="F46" s="210">
        <v>0</v>
      </c>
      <c r="G46" s="186"/>
      <c r="H46" s="186"/>
      <c r="I46" s="186"/>
      <c r="J46" s="186"/>
      <c r="K46" s="186"/>
      <c r="L46" s="186"/>
    </row>
    <row r="47" spans="1:12" ht="16.5" thickBot="1" x14ac:dyDescent="0.3">
      <c r="A47" s="186"/>
      <c r="B47" s="204" t="s">
        <v>658</v>
      </c>
      <c r="C47" s="878">
        <v>0</v>
      </c>
      <c r="D47" s="210">
        <v>0</v>
      </c>
      <c r="E47" s="210">
        <v>0</v>
      </c>
      <c r="F47" s="210">
        <v>0</v>
      </c>
      <c r="G47" s="186"/>
      <c r="H47" s="186"/>
      <c r="I47" s="186"/>
      <c r="J47" s="186"/>
      <c r="K47" s="186"/>
      <c r="L47" s="186"/>
    </row>
    <row r="48" spans="1:12" ht="28.5" customHeight="1" thickBot="1" x14ac:dyDescent="0.3">
      <c r="A48" s="186"/>
      <c r="B48" s="205" t="s">
        <v>649</v>
      </c>
      <c r="C48" s="878">
        <v>0</v>
      </c>
      <c r="D48" s="210">
        <v>0</v>
      </c>
      <c r="E48" s="210">
        <v>0</v>
      </c>
      <c r="F48" s="210">
        <v>0</v>
      </c>
      <c r="G48" s="186"/>
      <c r="H48" s="186"/>
      <c r="I48" s="186"/>
      <c r="J48" s="186"/>
      <c r="K48" s="186"/>
      <c r="L48" s="186"/>
    </row>
    <row r="49" spans="1:13" ht="16.5" thickBot="1" x14ac:dyDescent="0.3">
      <c r="A49" s="186"/>
      <c r="B49" s="204" t="s">
        <v>643</v>
      </c>
      <c r="C49" s="877">
        <v>0</v>
      </c>
      <c r="D49" s="876">
        <v>0</v>
      </c>
      <c r="E49" s="876">
        <v>0</v>
      </c>
      <c r="F49" s="876">
        <v>0</v>
      </c>
      <c r="G49" s="186"/>
      <c r="H49" s="220"/>
      <c r="I49" s="220"/>
      <c r="J49" s="220"/>
      <c r="K49" s="186"/>
      <c r="L49" s="186"/>
    </row>
    <row r="50" spans="1:13" ht="16.5" thickBot="1" x14ac:dyDescent="0.3">
      <c r="A50" s="186"/>
      <c r="B50" s="204" t="s">
        <v>658</v>
      </c>
      <c r="C50" s="209">
        <v>0</v>
      </c>
      <c r="D50" s="210"/>
      <c r="E50" s="210"/>
      <c r="F50" s="210"/>
      <c r="G50" s="186"/>
      <c r="H50" s="186"/>
      <c r="I50" s="186"/>
      <c r="J50" s="186"/>
      <c r="K50" s="186"/>
      <c r="L50" s="186"/>
    </row>
    <row r="51" spans="1:13" ht="16.5" thickBot="1" x14ac:dyDescent="0.3">
      <c r="A51" s="186"/>
      <c r="B51" s="205" t="s">
        <v>648</v>
      </c>
      <c r="C51" s="209">
        <f>C52+C53</f>
        <v>2700</v>
      </c>
      <c r="D51" s="210">
        <f>D52</f>
        <v>2700</v>
      </c>
      <c r="E51" s="210">
        <f>E52</f>
        <v>2700</v>
      </c>
      <c r="F51" s="210">
        <f>F52</f>
        <v>2700</v>
      </c>
      <c r="G51" s="186"/>
      <c r="H51" s="186"/>
      <c r="I51" s="186"/>
      <c r="J51" s="186"/>
      <c r="K51" s="186"/>
      <c r="L51" s="186"/>
    </row>
    <row r="52" spans="1:13" ht="16.5" thickBot="1" x14ac:dyDescent="0.3">
      <c r="A52" s="186"/>
      <c r="B52" s="204" t="s">
        <v>643</v>
      </c>
      <c r="C52" s="221">
        <v>2700</v>
      </c>
      <c r="D52" s="210">
        <v>2700</v>
      </c>
      <c r="E52" s="876">
        <v>2700</v>
      </c>
      <c r="F52" s="876">
        <v>2700</v>
      </c>
      <c r="G52" s="186"/>
      <c r="H52" s="186"/>
      <c r="I52" s="186"/>
      <c r="J52" s="186"/>
      <c r="K52" s="186"/>
      <c r="L52" s="186"/>
    </row>
    <row r="53" spans="1:13" ht="16.5" thickBot="1" x14ac:dyDescent="0.3">
      <c r="A53" s="186"/>
      <c r="B53" s="204" t="s">
        <v>658</v>
      </c>
      <c r="C53" s="209">
        <v>0</v>
      </c>
      <c r="D53" s="210"/>
      <c r="E53" s="210"/>
      <c r="F53" s="210"/>
      <c r="G53" s="186"/>
      <c r="H53" s="186"/>
      <c r="I53" s="186"/>
      <c r="J53" s="186"/>
      <c r="K53" s="186"/>
      <c r="L53" s="186"/>
    </row>
    <row r="54" spans="1:13" ht="27" customHeight="1" thickBot="1" x14ac:dyDescent="0.3">
      <c r="A54" s="186"/>
      <c r="B54" s="205" t="s">
        <v>647</v>
      </c>
      <c r="C54" s="209">
        <v>224</v>
      </c>
      <c r="D54" s="210">
        <v>0</v>
      </c>
      <c r="E54" s="210">
        <f>D54*1.03*0.99</f>
        <v>0</v>
      </c>
      <c r="F54" s="210">
        <f>E54*1.03*0.99</f>
        <v>0</v>
      </c>
      <c r="G54" s="186"/>
      <c r="H54" s="186"/>
      <c r="I54" s="875"/>
      <c r="J54" s="186"/>
      <c r="K54" s="186"/>
      <c r="L54" s="186"/>
    </row>
    <row r="55" spans="1:13" ht="16.5" thickBot="1" x14ac:dyDescent="0.3">
      <c r="A55" s="186"/>
      <c r="B55" s="204" t="s">
        <v>643</v>
      </c>
      <c r="C55" s="209">
        <v>224</v>
      </c>
      <c r="D55" s="210"/>
      <c r="E55" s="210"/>
      <c r="F55" s="210"/>
      <c r="G55" s="186"/>
      <c r="H55" s="186"/>
      <c r="I55" s="186"/>
      <c r="J55" s="186"/>
      <c r="K55" s="874"/>
      <c r="L55" s="874"/>
      <c r="M55" s="271"/>
    </row>
    <row r="56" spans="1:13" ht="16.5" thickBot="1" x14ac:dyDescent="0.3">
      <c r="A56" s="186"/>
      <c r="B56" s="204" t="s">
        <v>658</v>
      </c>
      <c r="C56" s="209">
        <v>0</v>
      </c>
      <c r="D56" s="210"/>
      <c r="E56" s="210"/>
      <c r="F56" s="210"/>
      <c r="G56" s="186"/>
      <c r="H56" s="186"/>
      <c r="I56" s="186"/>
      <c r="J56" s="186"/>
      <c r="K56" s="186"/>
      <c r="L56" s="186"/>
    </row>
    <row r="57" spans="1:13" ht="16.5" thickBot="1" x14ac:dyDescent="0.3">
      <c r="A57" s="186"/>
      <c r="B57" s="535" t="s">
        <v>677</v>
      </c>
      <c r="C57" s="209">
        <f>C54+C51+C48+C45+C42+C39+C36</f>
        <v>82895</v>
      </c>
      <c r="D57" s="209">
        <f>D54+D51+D48+D45+D42+D39+D36</f>
        <v>82321</v>
      </c>
      <c r="E57" s="209">
        <f>E54+E51+E48+E45+E42+E39+E36</f>
        <v>82695</v>
      </c>
      <c r="F57" s="209">
        <f>F54+F51+F48+F45+F42+F39+F36</f>
        <v>83069</v>
      </c>
      <c r="G57" s="186"/>
      <c r="H57" s="186"/>
      <c r="I57" s="186"/>
      <c r="J57" s="186"/>
      <c r="K57" s="186"/>
      <c r="L57" s="186"/>
    </row>
    <row r="58" spans="1:13" ht="16.5" thickBot="1" x14ac:dyDescent="0.3">
      <c r="A58" s="186"/>
      <c r="B58" s="203" t="s">
        <v>639</v>
      </c>
      <c r="C58" s="531">
        <v>0</v>
      </c>
      <c r="D58" s="531">
        <v>0</v>
      </c>
      <c r="E58" s="531">
        <v>0</v>
      </c>
      <c r="F58" s="531">
        <v>0</v>
      </c>
      <c r="G58" s="186"/>
      <c r="H58" s="186"/>
      <c r="I58" s="186"/>
      <c r="J58" s="186"/>
      <c r="K58" s="186"/>
      <c r="L58" s="186"/>
    </row>
    <row r="59" spans="1:13" ht="32.25" hidden="1" thickBot="1" x14ac:dyDescent="0.3">
      <c r="A59" s="186"/>
      <c r="B59" s="548" t="s">
        <v>1769</v>
      </c>
      <c r="C59" s="1984"/>
      <c r="D59" s="1985"/>
      <c r="E59" s="1985"/>
      <c r="F59" s="1986"/>
      <c r="G59" s="186"/>
      <c r="H59" s="186"/>
      <c r="I59" s="186"/>
      <c r="J59" s="186"/>
      <c r="K59" s="186"/>
      <c r="L59" s="186"/>
    </row>
    <row r="60" spans="1:13" ht="26.25" hidden="1" customHeight="1" x14ac:dyDescent="0.25">
      <c r="A60" s="186"/>
      <c r="B60" s="215" t="s">
        <v>666</v>
      </c>
      <c r="C60" s="1958"/>
      <c r="D60" s="1960"/>
      <c r="E60" s="1960"/>
      <c r="F60" s="1961"/>
      <c r="G60" s="186"/>
      <c r="H60" s="186"/>
      <c r="I60" s="186"/>
      <c r="J60" s="186"/>
      <c r="K60" s="186"/>
      <c r="L60" s="186"/>
    </row>
    <row r="61" spans="1:13" ht="16.5" hidden="1" thickBot="1" x14ac:dyDescent="0.3">
      <c r="A61" s="186"/>
      <c r="B61" s="215" t="s">
        <v>50</v>
      </c>
      <c r="C61" s="1962"/>
      <c r="D61" s="1963"/>
      <c r="E61" s="1963"/>
      <c r="F61" s="1964"/>
      <c r="G61" s="186"/>
      <c r="H61" s="186"/>
      <c r="I61" s="186"/>
      <c r="J61" s="186"/>
      <c r="K61" s="186"/>
      <c r="L61" s="186"/>
    </row>
    <row r="62" spans="1:13" ht="12.75" hidden="1" customHeight="1" x14ac:dyDescent="0.25">
      <c r="A62" s="186"/>
      <c r="B62" s="1940"/>
      <c r="C62" s="213">
        <v>2018</v>
      </c>
      <c r="D62" s="213">
        <v>2019</v>
      </c>
      <c r="E62" s="213">
        <v>2026</v>
      </c>
      <c r="F62" s="213">
        <v>2027</v>
      </c>
      <c r="G62" s="186"/>
      <c r="H62" s="186"/>
      <c r="I62" s="186"/>
      <c r="J62" s="186"/>
      <c r="K62" s="186"/>
      <c r="L62" s="186"/>
    </row>
    <row r="63" spans="1:13" ht="9" hidden="1" customHeight="1" x14ac:dyDescent="0.25">
      <c r="A63" s="186"/>
      <c r="B63" s="1941"/>
      <c r="C63" s="211" t="s">
        <v>17</v>
      </c>
      <c r="D63" s="211" t="s">
        <v>18</v>
      </c>
      <c r="E63" s="211" t="s">
        <v>18</v>
      </c>
      <c r="F63" s="211" t="s">
        <v>18</v>
      </c>
      <c r="G63" s="186"/>
      <c r="H63" s="186"/>
      <c r="I63" s="186"/>
      <c r="J63" s="186"/>
      <c r="K63" s="186"/>
      <c r="L63" s="186"/>
    </row>
    <row r="64" spans="1:13" ht="16.5" hidden="1" thickBot="1" x14ac:dyDescent="0.3">
      <c r="A64" s="186"/>
      <c r="B64" s="215" t="s">
        <v>52</v>
      </c>
      <c r="C64" s="215"/>
      <c r="D64" s="215"/>
      <c r="E64" s="215"/>
      <c r="F64" s="215"/>
      <c r="G64" s="186"/>
      <c r="H64" s="186"/>
      <c r="I64" s="186"/>
      <c r="J64" s="186"/>
      <c r="K64" s="186"/>
      <c r="L64" s="186"/>
    </row>
    <row r="65" spans="1:12" ht="16.5" hidden="1" thickBot="1" x14ac:dyDescent="0.3">
      <c r="A65" s="186"/>
      <c r="B65" s="215" t="s">
        <v>664</v>
      </c>
      <c r="C65" s="537">
        <f>C94</f>
        <v>0</v>
      </c>
      <c r="D65" s="537">
        <f>D94</f>
        <v>0</v>
      </c>
      <c r="E65" s="537">
        <f>E94</f>
        <v>0</v>
      </c>
      <c r="F65" s="537">
        <f>F94</f>
        <v>0</v>
      </c>
      <c r="G65" s="186"/>
      <c r="H65" s="186"/>
      <c r="I65" s="186"/>
      <c r="J65" s="186"/>
      <c r="K65" s="186"/>
      <c r="L65" s="186"/>
    </row>
    <row r="66" spans="1:12" ht="16.5" hidden="1" thickBot="1" x14ac:dyDescent="0.3">
      <c r="A66" s="186"/>
      <c r="B66" s="215" t="s">
        <v>663</v>
      </c>
      <c r="C66" s="537" t="e">
        <f>C65/C64</f>
        <v>#DIV/0!</v>
      </c>
      <c r="D66" s="537" t="e">
        <f>D65/D64</f>
        <v>#DIV/0!</v>
      </c>
      <c r="E66" s="537" t="e">
        <f>E65/E64</f>
        <v>#DIV/0!</v>
      </c>
      <c r="F66" s="537" t="e">
        <f>F65/F64</f>
        <v>#DIV/0!</v>
      </c>
      <c r="G66" s="186"/>
      <c r="H66" s="186"/>
      <c r="I66" s="186"/>
      <c r="J66" s="186"/>
      <c r="K66" s="186"/>
      <c r="L66" s="186"/>
    </row>
    <row r="67" spans="1:12" ht="16.5" hidden="1" thickBot="1" x14ac:dyDescent="0.3">
      <c r="A67" s="186"/>
      <c r="B67" s="215" t="s">
        <v>662</v>
      </c>
      <c r="C67" s="212"/>
      <c r="D67" s="214" t="e">
        <f t="shared" ref="D67:F69" si="1">D64/C64-1</f>
        <v>#DIV/0!</v>
      </c>
      <c r="E67" s="214" t="e">
        <f t="shared" si="1"/>
        <v>#DIV/0!</v>
      </c>
      <c r="F67" s="214" t="e">
        <f t="shared" si="1"/>
        <v>#DIV/0!</v>
      </c>
      <c r="G67" s="186"/>
      <c r="H67" s="186"/>
      <c r="I67" s="186"/>
      <c r="J67" s="186"/>
      <c r="K67" s="186"/>
      <c r="L67" s="186"/>
    </row>
    <row r="68" spans="1:12" ht="32.25" hidden="1" thickBot="1" x14ac:dyDescent="0.3">
      <c r="A68" s="186"/>
      <c r="B68" s="215" t="s">
        <v>661</v>
      </c>
      <c r="C68" s="212"/>
      <c r="D68" s="214" t="e">
        <f t="shared" si="1"/>
        <v>#DIV/0!</v>
      </c>
      <c r="E68" s="214" t="e">
        <f t="shared" si="1"/>
        <v>#DIV/0!</v>
      </c>
      <c r="F68" s="214" t="e">
        <f t="shared" si="1"/>
        <v>#DIV/0!</v>
      </c>
      <c r="G68" s="186"/>
      <c r="H68" s="186"/>
      <c r="I68" s="186"/>
      <c r="J68" s="186"/>
      <c r="K68" s="186"/>
      <c r="L68" s="186"/>
    </row>
    <row r="69" spans="1:12" ht="32.25" hidden="1" thickBot="1" x14ac:dyDescent="0.3">
      <c r="A69" s="186"/>
      <c r="B69" s="215" t="s">
        <v>68</v>
      </c>
      <c r="C69" s="212"/>
      <c r="D69" s="214" t="e">
        <f t="shared" si="1"/>
        <v>#DIV/0!</v>
      </c>
      <c r="E69" s="214" t="e">
        <f t="shared" si="1"/>
        <v>#DIV/0!</v>
      </c>
      <c r="F69" s="214" t="e">
        <f t="shared" si="1"/>
        <v>#DIV/0!</v>
      </c>
      <c r="G69" s="186"/>
      <c r="H69" s="186"/>
      <c r="I69" s="186"/>
      <c r="J69" s="186"/>
      <c r="K69" s="186"/>
      <c r="L69" s="186"/>
    </row>
    <row r="70" spans="1:12" ht="24.75" hidden="1" customHeight="1" x14ac:dyDescent="0.25">
      <c r="A70" s="186"/>
      <c r="B70" s="1965" t="s">
        <v>1767</v>
      </c>
      <c r="C70" s="1966"/>
      <c r="D70" s="1966"/>
      <c r="E70" s="1966"/>
      <c r="F70" s="1967"/>
      <c r="G70" s="186"/>
      <c r="H70" s="186"/>
      <c r="I70" s="186"/>
      <c r="J70" s="186"/>
      <c r="K70" s="186"/>
      <c r="L70" s="186"/>
    </row>
    <row r="71" spans="1:12" ht="12.75" hidden="1" customHeight="1" x14ac:dyDescent="0.25">
      <c r="A71" s="186"/>
      <c r="B71" s="1940"/>
      <c r="C71" s="213">
        <v>2018</v>
      </c>
      <c r="D71" s="213">
        <v>2019</v>
      </c>
      <c r="E71" s="213">
        <v>2026</v>
      </c>
      <c r="F71" s="213">
        <v>2027</v>
      </c>
      <c r="G71" s="186"/>
      <c r="H71" s="186"/>
      <c r="I71" s="186"/>
      <c r="J71" s="186"/>
      <c r="K71" s="186"/>
      <c r="L71" s="186"/>
    </row>
    <row r="72" spans="1:12" ht="9" hidden="1" customHeight="1" x14ac:dyDescent="0.25">
      <c r="A72" s="186"/>
      <c r="B72" s="1941"/>
      <c r="C72" s="211" t="s">
        <v>17</v>
      </c>
      <c r="D72" s="211" t="s">
        <v>18</v>
      </c>
      <c r="E72" s="211" t="s">
        <v>18</v>
      </c>
      <c r="F72" s="211" t="s">
        <v>18</v>
      </c>
      <c r="G72" s="186"/>
      <c r="H72" s="186"/>
      <c r="I72" s="186"/>
      <c r="J72" s="186"/>
      <c r="K72" s="186"/>
      <c r="L72" s="186"/>
    </row>
    <row r="73" spans="1:12" ht="24.75" hidden="1" customHeight="1" x14ac:dyDescent="0.25">
      <c r="A73" s="186"/>
      <c r="B73" s="205" t="s">
        <v>653</v>
      </c>
      <c r="C73" s="210"/>
      <c r="D73" s="210"/>
      <c r="E73" s="210"/>
      <c r="F73" s="210"/>
      <c r="G73" s="186"/>
      <c r="H73" s="186"/>
      <c r="I73" s="186"/>
      <c r="J73" s="186"/>
      <c r="K73" s="186"/>
      <c r="L73" s="186"/>
    </row>
    <row r="74" spans="1:12" ht="38.25" hidden="1" customHeight="1" x14ac:dyDescent="0.25">
      <c r="A74" s="186"/>
      <c r="B74" s="204" t="s">
        <v>643</v>
      </c>
      <c r="C74" s="209"/>
      <c r="D74" s="546"/>
      <c r="E74" s="546"/>
      <c r="F74" s="546"/>
      <c r="G74" s="186"/>
      <c r="H74" s="186"/>
      <c r="I74" s="186"/>
      <c r="J74" s="186"/>
      <c r="K74" s="186"/>
      <c r="L74" s="186"/>
    </row>
    <row r="75" spans="1:12" ht="24.75" hidden="1" customHeight="1" x14ac:dyDescent="0.25">
      <c r="A75" s="186"/>
      <c r="B75" s="204" t="s">
        <v>658</v>
      </c>
      <c r="C75" s="209"/>
      <c r="D75" s="546"/>
      <c r="E75" s="546"/>
      <c r="F75" s="546"/>
      <c r="G75" s="186"/>
      <c r="H75" s="186"/>
      <c r="I75" s="186"/>
      <c r="J75" s="186"/>
      <c r="K75" s="186"/>
      <c r="L75" s="186"/>
    </row>
    <row r="76" spans="1:12" ht="24.75" hidden="1" customHeight="1" x14ac:dyDescent="0.25">
      <c r="A76" s="186"/>
      <c r="B76" s="205" t="s">
        <v>652</v>
      </c>
      <c r="C76" s="210"/>
      <c r="D76" s="210"/>
      <c r="E76" s="210"/>
      <c r="F76" s="210"/>
      <c r="G76" s="186"/>
      <c r="H76" s="186"/>
      <c r="I76" s="186"/>
      <c r="J76" s="186"/>
      <c r="K76" s="186"/>
      <c r="L76" s="186"/>
    </row>
    <row r="77" spans="1:12" ht="16.5" hidden="1" thickBot="1" x14ac:dyDescent="0.3">
      <c r="A77" s="186"/>
      <c r="B77" s="204" t="s">
        <v>643</v>
      </c>
      <c r="C77" s="209"/>
      <c r="D77" s="210"/>
      <c r="E77" s="210"/>
      <c r="F77" s="210"/>
      <c r="G77" s="186"/>
      <c r="H77" s="186"/>
      <c r="I77" s="186"/>
      <c r="J77" s="186"/>
      <c r="K77" s="186"/>
      <c r="L77" s="186"/>
    </row>
    <row r="78" spans="1:12" ht="16.5" hidden="1" thickBot="1" x14ac:dyDescent="0.3">
      <c r="A78" s="186"/>
      <c r="B78" s="204" t="s">
        <v>658</v>
      </c>
      <c r="C78" s="209"/>
      <c r="D78" s="210"/>
      <c r="E78" s="210"/>
      <c r="F78" s="210"/>
      <c r="G78" s="186"/>
      <c r="H78" s="186"/>
      <c r="I78" s="186"/>
      <c r="J78" s="186"/>
      <c r="K78" s="186"/>
      <c r="L78" s="186"/>
    </row>
    <row r="79" spans="1:12" ht="24.75" hidden="1" customHeight="1" x14ac:dyDescent="0.25">
      <c r="A79" s="186"/>
      <c r="B79" s="205" t="s">
        <v>651</v>
      </c>
      <c r="C79" s="209">
        <v>0</v>
      </c>
      <c r="D79" s="210">
        <v>0</v>
      </c>
      <c r="E79" s="210">
        <v>0</v>
      </c>
      <c r="F79" s="210">
        <v>0</v>
      </c>
      <c r="G79" s="186"/>
      <c r="H79" s="186"/>
      <c r="I79" s="186"/>
      <c r="J79" s="186"/>
      <c r="K79" s="186"/>
      <c r="L79" s="186"/>
    </row>
    <row r="80" spans="1:12" ht="16.5" hidden="1" thickBot="1" x14ac:dyDescent="0.3">
      <c r="A80" s="186"/>
      <c r="B80" s="204" t="s">
        <v>643</v>
      </c>
      <c r="C80" s="209"/>
      <c r="D80" s="210"/>
      <c r="E80" s="210"/>
      <c r="F80" s="210"/>
      <c r="G80" s="186"/>
      <c r="H80" s="186"/>
      <c r="I80" s="186"/>
      <c r="J80" s="186"/>
      <c r="K80" s="186"/>
      <c r="L80" s="186"/>
    </row>
    <row r="81" spans="1:12" ht="16.5" hidden="1" thickBot="1" x14ac:dyDescent="0.3">
      <c r="A81" s="186"/>
      <c r="B81" s="204" t="s">
        <v>658</v>
      </c>
      <c r="C81" s="209"/>
      <c r="D81" s="210"/>
      <c r="E81" s="210"/>
      <c r="F81" s="210"/>
      <c r="G81" s="186"/>
      <c r="H81" s="186"/>
      <c r="I81" s="186"/>
      <c r="J81" s="186"/>
      <c r="K81" s="186"/>
      <c r="L81" s="186"/>
    </row>
    <row r="82" spans="1:12" ht="16.5" hidden="1" thickBot="1" x14ac:dyDescent="0.3">
      <c r="A82" s="186"/>
      <c r="B82" s="205" t="s">
        <v>650</v>
      </c>
      <c r="C82" s="209"/>
      <c r="D82" s="210"/>
      <c r="E82" s="210"/>
      <c r="F82" s="210"/>
      <c r="G82" s="186"/>
      <c r="H82" s="186"/>
      <c r="I82" s="186"/>
      <c r="J82" s="186"/>
      <c r="K82" s="186"/>
      <c r="L82" s="186"/>
    </row>
    <row r="83" spans="1:12" ht="16.5" hidden="1" thickBot="1" x14ac:dyDescent="0.3">
      <c r="A83" s="186"/>
      <c r="B83" s="204" t="s">
        <v>643</v>
      </c>
      <c r="C83" s="209"/>
      <c r="D83" s="210"/>
      <c r="E83" s="210"/>
      <c r="F83" s="210"/>
      <c r="G83" s="186"/>
      <c r="H83" s="186"/>
      <c r="I83" s="186"/>
      <c r="J83" s="186"/>
      <c r="K83" s="186"/>
      <c r="L83" s="186"/>
    </row>
    <row r="84" spans="1:12" ht="16.5" hidden="1" thickBot="1" x14ac:dyDescent="0.3">
      <c r="A84" s="186"/>
      <c r="B84" s="204" t="s">
        <v>658</v>
      </c>
      <c r="C84" s="209"/>
      <c r="D84" s="210"/>
      <c r="E84" s="210"/>
      <c r="F84" s="210"/>
      <c r="G84" s="186"/>
      <c r="H84" s="186"/>
      <c r="I84" s="186"/>
      <c r="J84" s="186"/>
      <c r="K84" s="186"/>
      <c r="L84" s="186"/>
    </row>
    <row r="85" spans="1:12" ht="32.25" hidden="1" thickBot="1" x14ac:dyDescent="0.3">
      <c r="A85" s="186"/>
      <c r="B85" s="205" t="s">
        <v>649</v>
      </c>
      <c r="C85" s="209"/>
      <c r="D85" s="210"/>
      <c r="E85" s="210"/>
      <c r="F85" s="210"/>
      <c r="G85" s="186"/>
      <c r="H85" s="186"/>
      <c r="I85" s="186"/>
      <c r="J85" s="186"/>
      <c r="K85" s="186"/>
      <c r="L85" s="186"/>
    </row>
    <row r="86" spans="1:12" ht="16.5" hidden="1" thickBot="1" x14ac:dyDescent="0.3">
      <c r="A86" s="186"/>
      <c r="B86" s="204" t="s">
        <v>643</v>
      </c>
      <c r="C86" s="209"/>
      <c r="D86" s="210"/>
      <c r="E86" s="210"/>
      <c r="F86" s="210"/>
      <c r="G86" s="186"/>
      <c r="H86" s="186"/>
      <c r="I86" s="186"/>
      <c r="J86" s="186"/>
      <c r="K86" s="186"/>
      <c r="L86" s="186"/>
    </row>
    <row r="87" spans="1:12" ht="16.5" hidden="1" thickBot="1" x14ac:dyDescent="0.3">
      <c r="A87" s="186"/>
      <c r="B87" s="204" t="s">
        <v>658</v>
      </c>
      <c r="C87" s="209"/>
      <c r="D87" s="210"/>
      <c r="E87" s="210"/>
      <c r="F87" s="210"/>
      <c r="G87" s="186"/>
      <c r="H87" s="186"/>
      <c r="I87" s="186"/>
      <c r="J87" s="186"/>
      <c r="K87" s="186"/>
      <c r="L87" s="186"/>
    </row>
    <row r="88" spans="1:12" ht="16.5" hidden="1" thickBot="1" x14ac:dyDescent="0.3">
      <c r="A88" s="186"/>
      <c r="B88" s="205" t="s">
        <v>648</v>
      </c>
      <c r="C88" s="209"/>
      <c r="D88" s="210"/>
      <c r="E88" s="210"/>
      <c r="F88" s="210"/>
      <c r="G88" s="186"/>
      <c r="H88" s="186"/>
      <c r="I88" s="186"/>
      <c r="J88" s="186"/>
      <c r="K88" s="186"/>
      <c r="L88" s="186"/>
    </row>
    <row r="89" spans="1:12" ht="16.5" hidden="1" thickBot="1" x14ac:dyDescent="0.3">
      <c r="A89" s="186"/>
      <c r="B89" s="204" t="s">
        <v>643</v>
      </c>
      <c r="C89" s="209"/>
      <c r="D89" s="210"/>
      <c r="E89" s="210"/>
      <c r="F89" s="210"/>
      <c r="G89" s="186"/>
      <c r="H89" s="186"/>
      <c r="I89" s="186"/>
      <c r="J89" s="186"/>
      <c r="K89" s="186"/>
      <c r="L89" s="186"/>
    </row>
    <row r="90" spans="1:12" ht="16.5" hidden="1" thickBot="1" x14ac:dyDescent="0.3">
      <c r="A90" s="186"/>
      <c r="B90" s="204" t="s">
        <v>658</v>
      </c>
      <c r="C90" s="209"/>
      <c r="D90" s="210"/>
      <c r="E90" s="210"/>
      <c r="F90" s="210"/>
      <c r="G90" s="186"/>
      <c r="H90" s="186"/>
      <c r="I90" s="186"/>
      <c r="J90" s="186"/>
      <c r="K90" s="186"/>
      <c r="L90" s="186"/>
    </row>
    <row r="91" spans="1:12" ht="32.25" hidden="1" thickBot="1" x14ac:dyDescent="0.3">
      <c r="A91" s="186"/>
      <c r="B91" s="205" t="s">
        <v>647</v>
      </c>
      <c r="C91" s="209"/>
      <c r="D91" s="210"/>
      <c r="E91" s="210"/>
      <c r="F91" s="210"/>
      <c r="G91" s="186"/>
      <c r="H91" s="186"/>
      <c r="I91" s="186"/>
      <c r="J91" s="186"/>
      <c r="K91" s="186"/>
      <c r="L91" s="186"/>
    </row>
    <row r="92" spans="1:12" ht="16.5" hidden="1" thickBot="1" x14ac:dyDescent="0.3">
      <c r="A92" s="186"/>
      <c r="B92" s="204" t="s">
        <v>643</v>
      </c>
      <c r="C92" s="209"/>
      <c r="D92" s="210"/>
      <c r="E92" s="210"/>
      <c r="F92" s="210"/>
      <c r="G92" s="186"/>
      <c r="H92" s="186"/>
      <c r="I92" s="186"/>
      <c r="J92" s="186"/>
      <c r="K92" s="186"/>
      <c r="L92" s="186"/>
    </row>
    <row r="93" spans="1:12" ht="16.5" hidden="1" thickBot="1" x14ac:dyDescent="0.3">
      <c r="A93" s="186"/>
      <c r="B93" s="204" t="s">
        <v>658</v>
      </c>
      <c r="C93" s="209"/>
      <c r="D93" s="210"/>
      <c r="E93" s="210"/>
      <c r="F93" s="210"/>
      <c r="G93" s="186"/>
      <c r="H93" s="186"/>
      <c r="I93" s="186"/>
      <c r="J93" s="186"/>
      <c r="K93" s="186"/>
      <c r="L93" s="186"/>
    </row>
    <row r="94" spans="1:12" ht="16.5" hidden="1" thickBot="1" x14ac:dyDescent="0.3">
      <c r="A94" s="186"/>
      <c r="B94" s="545" t="s">
        <v>1260</v>
      </c>
      <c r="C94" s="209">
        <f>C91+C88+C85+C82+C79+C76+C73</f>
        <v>0</v>
      </c>
      <c r="D94" s="209">
        <f>D91+D88+D85+D82+D79+D76+D73</f>
        <v>0</v>
      </c>
      <c r="E94" s="209">
        <f>E91+E88+E85+E82+E79+E76+E73</f>
        <v>0</v>
      </c>
      <c r="F94" s="209">
        <f>F91+F88+F85+F82+F79+F76+F73</f>
        <v>0</v>
      </c>
      <c r="G94" s="186"/>
      <c r="H94" s="186"/>
      <c r="I94" s="186"/>
      <c r="J94" s="186"/>
      <c r="K94" s="186"/>
      <c r="L94" s="186"/>
    </row>
    <row r="95" spans="1:12" ht="17.25" hidden="1" customHeight="1" x14ac:dyDescent="0.25">
      <c r="A95" s="186"/>
      <c r="B95" s="203" t="s">
        <v>639</v>
      </c>
      <c r="C95" s="531">
        <f>IF(C94-C65=0,0,"Error")</f>
        <v>0</v>
      </c>
      <c r="D95" s="531">
        <f>IF(D94-D65=0,0,"Error")</f>
        <v>0</v>
      </c>
      <c r="E95" s="531">
        <f>IF(E94-E65=0,0,"Error")</f>
        <v>0</v>
      </c>
      <c r="F95" s="531">
        <f>IF(F94-F65=0,0,"Error")</f>
        <v>0</v>
      </c>
      <c r="G95" s="186"/>
      <c r="H95" s="186"/>
      <c r="I95" s="186"/>
      <c r="J95" s="186"/>
      <c r="K95" s="186"/>
      <c r="L95" s="186"/>
    </row>
    <row r="96" spans="1:12" ht="32.25" hidden="1" thickBot="1" x14ac:dyDescent="0.3">
      <c r="A96" s="186"/>
      <c r="B96" s="548" t="s">
        <v>1768</v>
      </c>
      <c r="C96" s="1984"/>
      <c r="D96" s="1985"/>
      <c r="E96" s="1985"/>
      <c r="F96" s="1986"/>
      <c r="G96" s="186"/>
      <c r="H96" s="186"/>
      <c r="I96" s="186"/>
      <c r="J96" s="186"/>
      <c r="K96" s="186"/>
      <c r="L96" s="186"/>
    </row>
    <row r="97" spans="1:12" ht="26.25" hidden="1" customHeight="1" x14ac:dyDescent="0.25">
      <c r="A97" s="186"/>
      <c r="B97" s="215" t="s">
        <v>666</v>
      </c>
      <c r="C97" s="1958"/>
      <c r="D97" s="1960"/>
      <c r="E97" s="1960"/>
      <c r="F97" s="1961"/>
      <c r="G97" s="186"/>
      <c r="H97" s="186"/>
      <c r="I97" s="186"/>
      <c r="J97" s="186"/>
      <c r="K97" s="186"/>
      <c r="L97" s="186"/>
    </row>
    <row r="98" spans="1:12" ht="16.5" hidden="1" thickBot="1" x14ac:dyDescent="0.3">
      <c r="A98" s="186"/>
      <c r="B98" s="215" t="s">
        <v>50</v>
      </c>
      <c r="C98" s="1962"/>
      <c r="D98" s="1963"/>
      <c r="E98" s="1963"/>
      <c r="F98" s="1964"/>
      <c r="G98" s="186"/>
      <c r="H98" s="186"/>
      <c r="I98" s="186"/>
      <c r="J98" s="186"/>
      <c r="K98" s="186"/>
      <c r="L98" s="186"/>
    </row>
    <row r="99" spans="1:12" ht="12.75" hidden="1" customHeight="1" x14ac:dyDescent="0.25">
      <c r="A99" s="186"/>
      <c r="B99" s="1940"/>
      <c r="C99" s="213">
        <v>2018</v>
      </c>
      <c r="D99" s="213">
        <v>2019</v>
      </c>
      <c r="E99" s="213">
        <v>2026</v>
      </c>
      <c r="F99" s="213">
        <v>2027</v>
      </c>
      <c r="G99" s="186"/>
      <c r="H99" s="186"/>
      <c r="I99" s="186"/>
      <c r="J99" s="186"/>
      <c r="K99" s="186"/>
      <c r="L99" s="186"/>
    </row>
    <row r="100" spans="1:12" ht="9" hidden="1" customHeight="1" x14ac:dyDescent="0.25">
      <c r="A100" s="186"/>
      <c r="B100" s="1941"/>
      <c r="C100" s="211" t="s">
        <v>17</v>
      </c>
      <c r="D100" s="211" t="s">
        <v>18</v>
      </c>
      <c r="E100" s="211" t="s">
        <v>18</v>
      </c>
      <c r="F100" s="211" t="s">
        <v>18</v>
      </c>
      <c r="G100" s="186"/>
      <c r="H100" s="186"/>
      <c r="I100" s="186"/>
      <c r="J100" s="186"/>
      <c r="K100" s="186"/>
      <c r="L100" s="186"/>
    </row>
    <row r="101" spans="1:12" ht="16.5" hidden="1" thickBot="1" x14ac:dyDescent="0.3">
      <c r="A101" s="186"/>
      <c r="B101" s="215" t="s">
        <v>52</v>
      </c>
      <c r="C101" s="547"/>
      <c r="D101" s="547"/>
      <c r="E101" s="547"/>
      <c r="F101" s="547"/>
      <c r="G101" s="186"/>
      <c r="H101" s="186"/>
      <c r="I101" s="186"/>
      <c r="J101" s="186"/>
      <c r="K101" s="186"/>
      <c r="L101" s="186"/>
    </row>
    <row r="102" spans="1:12" ht="16.5" hidden="1" thickBot="1" x14ac:dyDescent="0.3">
      <c r="A102" s="186"/>
      <c r="B102" s="215" t="s">
        <v>664</v>
      </c>
      <c r="C102" s="537">
        <f>C131</f>
        <v>0</v>
      </c>
      <c r="D102" s="537">
        <f>D131</f>
        <v>0</v>
      </c>
      <c r="E102" s="537">
        <f>E131</f>
        <v>0</v>
      </c>
      <c r="F102" s="537">
        <f>F131</f>
        <v>0</v>
      </c>
      <c r="G102" s="186"/>
      <c r="H102" s="186"/>
      <c r="I102" s="186"/>
      <c r="J102" s="186"/>
      <c r="K102" s="186"/>
      <c r="L102" s="186"/>
    </row>
    <row r="103" spans="1:12" ht="16.5" hidden="1" thickBot="1" x14ac:dyDescent="0.3">
      <c r="A103" s="186"/>
      <c r="B103" s="215" t="s">
        <v>663</v>
      </c>
      <c r="C103" s="537" t="e">
        <f>C102/C101</f>
        <v>#DIV/0!</v>
      </c>
      <c r="D103" s="537" t="e">
        <f>D102/D101</f>
        <v>#DIV/0!</v>
      </c>
      <c r="E103" s="537" t="e">
        <f>E102/E101</f>
        <v>#DIV/0!</v>
      </c>
      <c r="F103" s="537" t="e">
        <f>F102/F101</f>
        <v>#DIV/0!</v>
      </c>
      <c r="G103" s="186"/>
      <c r="H103" s="186"/>
      <c r="I103" s="186"/>
      <c r="J103" s="186"/>
      <c r="K103" s="186"/>
      <c r="L103" s="186"/>
    </row>
    <row r="104" spans="1:12" ht="16.5" hidden="1" thickBot="1" x14ac:dyDescent="0.3">
      <c r="A104" s="186"/>
      <c r="B104" s="215" t="s">
        <v>662</v>
      </c>
      <c r="C104" s="212"/>
      <c r="D104" s="214" t="e">
        <f t="shared" ref="D104:F106" si="2">D101/C101-1</f>
        <v>#DIV/0!</v>
      </c>
      <c r="E104" s="214" t="e">
        <f t="shared" si="2"/>
        <v>#DIV/0!</v>
      </c>
      <c r="F104" s="214" t="e">
        <f t="shared" si="2"/>
        <v>#DIV/0!</v>
      </c>
      <c r="G104" s="186"/>
      <c r="H104" s="186"/>
      <c r="I104" s="186"/>
      <c r="J104" s="186"/>
      <c r="K104" s="186"/>
      <c r="L104" s="186"/>
    </row>
    <row r="105" spans="1:12" ht="32.25" hidden="1" thickBot="1" x14ac:dyDescent="0.3">
      <c r="A105" s="186"/>
      <c r="B105" s="215" t="s">
        <v>661</v>
      </c>
      <c r="C105" s="212"/>
      <c r="D105" s="214" t="e">
        <f t="shared" si="2"/>
        <v>#DIV/0!</v>
      </c>
      <c r="E105" s="214" t="e">
        <f t="shared" si="2"/>
        <v>#DIV/0!</v>
      </c>
      <c r="F105" s="214" t="e">
        <f t="shared" si="2"/>
        <v>#DIV/0!</v>
      </c>
      <c r="G105" s="186"/>
      <c r="H105" s="186"/>
      <c r="I105" s="186"/>
      <c r="J105" s="186"/>
      <c r="K105" s="186"/>
      <c r="L105" s="186"/>
    </row>
    <row r="106" spans="1:12" ht="32.25" hidden="1" thickBot="1" x14ac:dyDescent="0.3">
      <c r="A106" s="186"/>
      <c r="B106" s="215" t="s">
        <v>68</v>
      </c>
      <c r="C106" s="212"/>
      <c r="D106" s="214" t="e">
        <f t="shared" si="2"/>
        <v>#DIV/0!</v>
      </c>
      <c r="E106" s="214" t="e">
        <f t="shared" si="2"/>
        <v>#DIV/0!</v>
      </c>
      <c r="F106" s="214" t="e">
        <f t="shared" si="2"/>
        <v>#DIV/0!</v>
      </c>
      <c r="G106" s="186"/>
      <c r="H106" s="186"/>
      <c r="I106" s="186"/>
      <c r="J106" s="186"/>
      <c r="K106" s="186"/>
      <c r="L106" s="186"/>
    </row>
    <row r="107" spans="1:12" ht="24.75" hidden="1" customHeight="1" x14ac:dyDescent="0.25">
      <c r="A107" s="186"/>
      <c r="B107" s="1965" t="s">
        <v>1767</v>
      </c>
      <c r="C107" s="1966"/>
      <c r="D107" s="1966"/>
      <c r="E107" s="1966"/>
      <c r="F107" s="1967"/>
      <c r="G107" s="186"/>
      <c r="H107" s="186"/>
      <c r="I107" s="186"/>
      <c r="J107" s="186"/>
      <c r="K107" s="186"/>
      <c r="L107" s="186"/>
    </row>
    <row r="108" spans="1:12" ht="12.75" hidden="1" customHeight="1" x14ac:dyDescent="0.25">
      <c r="A108" s="186"/>
      <c r="B108" s="1940"/>
      <c r="C108" s="213">
        <v>2018</v>
      </c>
      <c r="D108" s="213">
        <v>2019</v>
      </c>
      <c r="E108" s="213">
        <v>2026</v>
      </c>
      <c r="F108" s="213">
        <v>2027</v>
      </c>
      <c r="G108" s="186"/>
      <c r="H108" s="186"/>
      <c r="I108" s="186"/>
      <c r="J108" s="186"/>
      <c r="K108" s="186"/>
      <c r="L108" s="186"/>
    </row>
    <row r="109" spans="1:12" ht="9" hidden="1" customHeight="1" x14ac:dyDescent="0.25">
      <c r="A109" s="186"/>
      <c r="B109" s="1941"/>
      <c r="C109" s="211" t="s">
        <v>17</v>
      </c>
      <c r="D109" s="211" t="s">
        <v>18</v>
      </c>
      <c r="E109" s="211" t="s">
        <v>18</v>
      </c>
      <c r="F109" s="211" t="s">
        <v>18</v>
      </c>
      <c r="G109" s="186"/>
      <c r="H109" s="186"/>
      <c r="I109" s="186"/>
      <c r="J109" s="186"/>
      <c r="K109" s="186"/>
      <c r="L109" s="186"/>
    </row>
    <row r="110" spans="1:12" ht="24.75" hidden="1" customHeight="1" x14ac:dyDescent="0.25">
      <c r="A110" s="186"/>
      <c r="B110" s="205" t="s">
        <v>653</v>
      </c>
      <c r="C110" s="210"/>
      <c r="D110" s="210"/>
      <c r="E110" s="210"/>
      <c r="F110" s="210"/>
      <c r="G110" s="186"/>
      <c r="H110" s="186"/>
      <c r="I110" s="186"/>
      <c r="J110" s="186"/>
      <c r="K110" s="186"/>
      <c r="L110" s="186"/>
    </row>
    <row r="111" spans="1:12" ht="16.5" hidden="1" thickBot="1" x14ac:dyDescent="0.3">
      <c r="A111" s="186"/>
      <c r="B111" s="204" t="s">
        <v>643</v>
      </c>
      <c r="C111" s="209"/>
      <c r="D111" s="546"/>
      <c r="E111" s="546"/>
      <c r="F111" s="546"/>
      <c r="G111" s="186"/>
      <c r="H111" s="186"/>
      <c r="I111" s="186"/>
      <c r="J111" s="186"/>
      <c r="K111" s="186"/>
      <c r="L111" s="186"/>
    </row>
    <row r="112" spans="1:12" ht="16.5" hidden="1" thickBot="1" x14ac:dyDescent="0.3">
      <c r="A112" s="186"/>
      <c r="B112" s="204" t="s">
        <v>658</v>
      </c>
      <c r="C112" s="209"/>
      <c r="D112" s="546"/>
      <c r="E112" s="546"/>
      <c r="F112" s="546"/>
      <c r="G112" s="186"/>
      <c r="H112" s="186"/>
      <c r="I112" s="186"/>
      <c r="J112" s="186"/>
      <c r="K112" s="186"/>
      <c r="L112" s="186"/>
    </row>
    <row r="113" spans="1:12" ht="24.75" hidden="1" customHeight="1" x14ac:dyDescent="0.25">
      <c r="A113" s="186"/>
      <c r="B113" s="205" t="s">
        <v>652</v>
      </c>
      <c r="C113" s="210"/>
      <c r="D113" s="210"/>
      <c r="E113" s="210"/>
      <c r="F113" s="210"/>
      <c r="G113" s="186"/>
      <c r="H113" s="186"/>
      <c r="I113" s="186"/>
      <c r="J113" s="186"/>
      <c r="K113" s="186"/>
      <c r="L113" s="186"/>
    </row>
    <row r="114" spans="1:12" ht="16.5" hidden="1" thickBot="1" x14ac:dyDescent="0.3">
      <c r="A114" s="186"/>
      <c r="B114" s="204" t="s">
        <v>643</v>
      </c>
      <c r="C114" s="209"/>
      <c r="D114" s="210"/>
      <c r="E114" s="210"/>
      <c r="F114" s="210"/>
      <c r="G114" s="186"/>
      <c r="H114" s="186"/>
      <c r="I114" s="186"/>
      <c r="J114" s="186"/>
      <c r="K114" s="186"/>
      <c r="L114" s="186"/>
    </row>
    <row r="115" spans="1:12" ht="16.5" hidden="1" thickBot="1" x14ac:dyDescent="0.3">
      <c r="A115" s="186"/>
      <c r="B115" s="204" t="s">
        <v>658</v>
      </c>
      <c r="C115" s="209"/>
      <c r="D115" s="210"/>
      <c r="E115" s="210"/>
      <c r="F115" s="210"/>
      <c r="G115" s="186"/>
      <c r="H115" s="186"/>
      <c r="I115" s="186"/>
      <c r="J115" s="186"/>
      <c r="K115" s="186"/>
      <c r="L115" s="186"/>
    </row>
    <row r="116" spans="1:12" ht="24.75" hidden="1" customHeight="1" x14ac:dyDescent="0.25">
      <c r="A116" s="186"/>
      <c r="B116" s="205" t="s">
        <v>651</v>
      </c>
      <c r="C116" s="209">
        <v>0</v>
      </c>
      <c r="D116" s="210">
        <v>0</v>
      </c>
      <c r="E116" s="210">
        <v>0</v>
      </c>
      <c r="F116" s="210">
        <v>0</v>
      </c>
      <c r="G116" s="186"/>
      <c r="H116" s="186"/>
      <c r="I116" s="186"/>
      <c r="J116" s="186"/>
      <c r="K116" s="186"/>
      <c r="L116" s="186"/>
    </row>
    <row r="117" spans="1:12" ht="16.5" hidden="1" thickBot="1" x14ac:dyDescent="0.3">
      <c r="A117" s="186"/>
      <c r="B117" s="204" t="s">
        <v>643</v>
      </c>
      <c r="C117" s="209"/>
      <c r="D117" s="210"/>
      <c r="E117" s="210"/>
      <c r="F117" s="210"/>
      <c r="G117" s="186"/>
      <c r="H117" s="186"/>
      <c r="I117" s="186"/>
      <c r="J117" s="186"/>
      <c r="K117" s="186"/>
      <c r="L117" s="186"/>
    </row>
    <row r="118" spans="1:12" ht="16.5" hidden="1" thickBot="1" x14ac:dyDescent="0.3">
      <c r="A118" s="186"/>
      <c r="B118" s="204" t="s">
        <v>658</v>
      </c>
      <c r="C118" s="209"/>
      <c r="D118" s="210"/>
      <c r="E118" s="210"/>
      <c r="F118" s="210"/>
      <c r="G118" s="186"/>
      <c r="H118" s="186"/>
      <c r="I118" s="186"/>
      <c r="J118" s="186"/>
      <c r="K118" s="186"/>
      <c r="L118" s="186"/>
    </row>
    <row r="119" spans="1:12" ht="16.5" hidden="1" thickBot="1" x14ac:dyDescent="0.3">
      <c r="A119" s="186"/>
      <c r="B119" s="205" t="s">
        <v>650</v>
      </c>
      <c r="C119" s="209"/>
      <c r="D119" s="210"/>
      <c r="E119" s="210"/>
      <c r="F119" s="210"/>
      <c r="G119" s="186"/>
      <c r="H119" s="186"/>
      <c r="I119" s="186"/>
      <c r="J119" s="186"/>
      <c r="K119" s="186"/>
      <c r="L119" s="186"/>
    </row>
    <row r="120" spans="1:12" ht="16.5" hidden="1" thickBot="1" x14ac:dyDescent="0.3">
      <c r="A120" s="186"/>
      <c r="B120" s="204" t="s">
        <v>643</v>
      </c>
      <c r="C120" s="209"/>
      <c r="D120" s="210"/>
      <c r="E120" s="210"/>
      <c r="F120" s="210"/>
      <c r="G120" s="186"/>
      <c r="H120" s="186"/>
      <c r="I120" s="186"/>
      <c r="J120" s="186"/>
      <c r="K120" s="186"/>
      <c r="L120" s="186"/>
    </row>
    <row r="121" spans="1:12" ht="16.5" hidden="1" thickBot="1" x14ac:dyDescent="0.3">
      <c r="A121" s="186"/>
      <c r="B121" s="204" t="s">
        <v>658</v>
      </c>
      <c r="C121" s="209"/>
      <c r="D121" s="210"/>
      <c r="E121" s="210"/>
      <c r="F121" s="210"/>
      <c r="G121" s="186"/>
      <c r="H121" s="186"/>
      <c r="I121" s="186"/>
      <c r="J121" s="186"/>
      <c r="K121" s="186"/>
      <c r="L121" s="186"/>
    </row>
    <row r="122" spans="1:12" ht="32.25" hidden="1" thickBot="1" x14ac:dyDescent="0.3">
      <c r="A122" s="186"/>
      <c r="B122" s="205" t="s">
        <v>649</v>
      </c>
      <c r="C122" s="209"/>
      <c r="D122" s="210"/>
      <c r="E122" s="210"/>
      <c r="F122" s="210"/>
      <c r="G122" s="186"/>
      <c r="H122" s="186"/>
      <c r="I122" s="186"/>
      <c r="J122" s="186"/>
      <c r="K122" s="186"/>
      <c r="L122" s="186"/>
    </row>
    <row r="123" spans="1:12" ht="16.5" hidden="1" thickBot="1" x14ac:dyDescent="0.3">
      <c r="A123" s="186"/>
      <c r="B123" s="204" t="s">
        <v>643</v>
      </c>
      <c r="C123" s="209"/>
      <c r="D123" s="210"/>
      <c r="E123" s="210"/>
      <c r="F123" s="210"/>
      <c r="G123" s="186"/>
      <c r="H123" s="186"/>
      <c r="I123" s="186"/>
      <c r="J123" s="186"/>
      <c r="K123" s="186"/>
      <c r="L123" s="186"/>
    </row>
    <row r="124" spans="1:12" ht="15" hidden="1" customHeight="1" x14ac:dyDescent="0.25">
      <c r="A124" s="186"/>
      <c r="B124" s="204" t="s">
        <v>658</v>
      </c>
      <c r="C124" s="209"/>
      <c r="D124" s="210"/>
      <c r="E124" s="210"/>
      <c r="F124" s="210"/>
      <c r="G124" s="186"/>
      <c r="H124" s="186"/>
      <c r="I124" s="186"/>
      <c r="J124" s="186"/>
      <c r="K124" s="186"/>
      <c r="L124" s="186"/>
    </row>
    <row r="125" spans="1:12" ht="16.5" hidden="1" thickBot="1" x14ac:dyDescent="0.3">
      <c r="A125" s="186"/>
      <c r="B125" s="205" t="s">
        <v>648</v>
      </c>
      <c r="C125" s="209">
        <v>0</v>
      </c>
      <c r="D125" s="210">
        <v>0</v>
      </c>
      <c r="E125" s="210">
        <v>0</v>
      </c>
      <c r="F125" s="210">
        <v>0</v>
      </c>
      <c r="G125" s="186"/>
      <c r="H125" s="186"/>
      <c r="I125" s="186"/>
      <c r="J125" s="186"/>
      <c r="K125" s="186"/>
      <c r="L125" s="186"/>
    </row>
    <row r="126" spans="1:12" ht="16.5" hidden="1" thickBot="1" x14ac:dyDescent="0.3">
      <c r="A126" s="186"/>
      <c r="B126" s="204" t="s">
        <v>643</v>
      </c>
      <c r="C126" s="209"/>
      <c r="D126" s="210"/>
      <c r="E126" s="210"/>
      <c r="F126" s="210"/>
      <c r="G126" s="186"/>
      <c r="H126" s="186"/>
      <c r="I126" s="186"/>
      <c r="J126" s="186"/>
      <c r="K126" s="186"/>
      <c r="L126" s="186"/>
    </row>
    <row r="127" spans="1:12" ht="16.5" hidden="1" thickBot="1" x14ac:dyDescent="0.3">
      <c r="A127" s="186"/>
      <c r="B127" s="204" t="s">
        <v>658</v>
      </c>
      <c r="C127" s="209"/>
      <c r="D127" s="210"/>
      <c r="E127" s="210"/>
      <c r="F127" s="210"/>
      <c r="G127" s="186"/>
      <c r="H127" s="186"/>
      <c r="I127" s="186"/>
      <c r="J127" s="186"/>
      <c r="K127" s="186"/>
      <c r="L127" s="186"/>
    </row>
    <row r="128" spans="1:12" ht="32.25" hidden="1" thickBot="1" x14ac:dyDescent="0.3">
      <c r="A128" s="186"/>
      <c r="B128" s="205" t="s">
        <v>647</v>
      </c>
      <c r="C128" s="209"/>
      <c r="D128" s="210"/>
      <c r="E128" s="210"/>
      <c r="F128" s="210"/>
      <c r="G128" s="186"/>
      <c r="H128" s="186"/>
      <c r="I128" s="186"/>
      <c r="J128" s="186"/>
      <c r="K128" s="186"/>
      <c r="L128" s="186"/>
    </row>
    <row r="129" spans="1:12" ht="16.5" hidden="1" thickBot="1" x14ac:dyDescent="0.3">
      <c r="A129" s="186"/>
      <c r="B129" s="204" t="s">
        <v>643</v>
      </c>
      <c r="C129" s="209"/>
      <c r="D129" s="210"/>
      <c r="E129" s="210"/>
      <c r="F129" s="210"/>
      <c r="G129" s="186"/>
      <c r="H129" s="186"/>
      <c r="I129" s="186"/>
      <c r="J129" s="186"/>
      <c r="K129" s="186"/>
      <c r="L129" s="186"/>
    </row>
    <row r="130" spans="1:12" ht="16.5" hidden="1" thickBot="1" x14ac:dyDescent="0.3">
      <c r="A130" s="186"/>
      <c r="B130" s="204" t="s">
        <v>658</v>
      </c>
      <c r="C130" s="209"/>
      <c r="D130" s="210"/>
      <c r="E130" s="210"/>
      <c r="F130" s="210"/>
      <c r="G130" s="186"/>
      <c r="H130" s="186"/>
      <c r="I130" s="186"/>
      <c r="J130" s="186"/>
      <c r="K130" s="186"/>
      <c r="L130" s="186"/>
    </row>
    <row r="131" spans="1:12" ht="16.5" hidden="1" thickBot="1" x14ac:dyDescent="0.3">
      <c r="A131" s="186"/>
      <c r="B131" s="545" t="s">
        <v>1260</v>
      </c>
      <c r="C131" s="209">
        <f>C128+C125+C122+C119+C116+C113+C110</f>
        <v>0</v>
      </c>
      <c r="D131" s="209">
        <f>D128+D125+D122+D119+D116+D113+D110</f>
        <v>0</v>
      </c>
      <c r="E131" s="209">
        <f>E128+E125+E122+E119+E116+E113+E110</f>
        <v>0</v>
      </c>
      <c r="F131" s="209">
        <f>F128+F125+F122+F119+F116+F113+F110</f>
        <v>0</v>
      </c>
      <c r="G131" s="186"/>
      <c r="H131" s="186"/>
      <c r="I131" s="186"/>
      <c r="J131" s="186"/>
      <c r="K131" s="186"/>
      <c r="L131" s="186"/>
    </row>
    <row r="132" spans="1:12" ht="17.25" hidden="1" customHeight="1" x14ac:dyDescent="0.25">
      <c r="A132" s="186"/>
      <c r="B132" s="203" t="s">
        <v>639</v>
      </c>
      <c r="C132" s="531">
        <f>IF(C131-C102=0,0,"Error")</f>
        <v>0</v>
      </c>
      <c r="D132" s="531">
        <f>IF(D131-D102=0,0,"Error")</f>
        <v>0</v>
      </c>
      <c r="E132" s="531">
        <f>IF(E131-E102=0,0,"Error")</f>
        <v>0</v>
      </c>
      <c r="F132" s="531">
        <f>IF(F131-F102=0,0,"Error")</f>
        <v>0</v>
      </c>
      <c r="G132" s="186"/>
      <c r="H132" s="186"/>
      <c r="I132" s="186"/>
      <c r="J132" s="186"/>
      <c r="K132" s="186"/>
      <c r="L132" s="186"/>
    </row>
    <row r="133" spans="1:12" ht="16.5" thickBot="1" x14ac:dyDescent="0.3">
      <c r="A133" s="186"/>
      <c r="B133" s="1968" t="s">
        <v>90</v>
      </c>
      <c r="C133" s="1969"/>
      <c r="D133" s="1969"/>
      <c r="E133" s="1969"/>
      <c r="F133" s="1970"/>
      <c r="G133" s="186"/>
      <c r="H133" s="186"/>
      <c r="I133" s="186"/>
      <c r="J133" s="186"/>
      <c r="K133" s="186"/>
      <c r="L133" s="186"/>
    </row>
    <row r="134" spans="1:12" ht="16.5" thickBot="1" x14ac:dyDescent="0.3">
      <c r="A134" s="186"/>
      <c r="B134" s="1968" t="s">
        <v>685</v>
      </c>
      <c r="C134" s="1969"/>
      <c r="D134" s="1969"/>
      <c r="E134" s="1969"/>
      <c r="F134" s="1970"/>
      <c r="G134" s="186"/>
      <c r="H134" s="186"/>
      <c r="I134" s="186"/>
      <c r="J134" s="186"/>
      <c r="K134" s="186"/>
      <c r="L134" s="186"/>
    </row>
    <row r="135" spans="1:12" ht="33.75" customHeight="1" thickBot="1" x14ac:dyDescent="0.3">
      <c r="A135" s="186"/>
      <c r="B135" s="216" t="s">
        <v>1290</v>
      </c>
      <c r="C135" s="2016" t="s">
        <v>1918</v>
      </c>
      <c r="D135" s="2017"/>
      <c r="E135" s="2017"/>
      <c r="F135" s="2182"/>
      <c r="G135" s="186"/>
      <c r="H135" s="186"/>
      <c r="I135" s="186"/>
      <c r="J135" s="186"/>
      <c r="K135" s="186"/>
      <c r="L135" s="186"/>
    </row>
    <row r="136" spans="1:12" ht="30.75" customHeight="1" thickBot="1" x14ac:dyDescent="0.3">
      <c r="A136" s="186"/>
      <c r="B136" s="216" t="s">
        <v>684</v>
      </c>
      <c r="C136" s="216" t="s">
        <v>1919</v>
      </c>
      <c r="D136" s="671" t="s">
        <v>668</v>
      </c>
      <c r="E136" s="1954" t="s">
        <v>1918</v>
      </c>
      <c r="F136" s="1957"/>
      <c r="G136" s="186"/>
      <c r="H136" s="2183" t="s">
        <v>1917</v>
      </c>
      <c r="I136" s="2184"/>
      <c r="J136" s="2184"/>
      <c r="K136" s="2184"/>
      <c r="L136" s="2185"/>
    </row>
    <row r="137" spans="1:12" ht="16.5" thickBot="1" x14ac:dyDescent="0.3">
      <c r="A137" s="186"/>
      <c r="B137" s="543"/>
      <c r="C137" s="1954"/>
      <c r="D137" s="1956"/>
      <c r="E137" s="1956"/>
      <c r="F137" s="1957"/>
      <c r="G137" s="186"/>
      <c r="H137" s="2186"/>
      <c r="I137" s="2187"/>
      <c r="J137" s="2187"/>
      <c r="K137" s="2187"/>
      <c r="L137" s="2188"/>
    </row>
    <row r="138" spans="1:12" ht="17.25" customHeight="1" thickBot="1" x14ac:dyDescent="0.3">
      <c r="A138" s="186"/>
      <c r="B138" s="215" t="s">
        <v>666</v>
      </c>
      <c r="C138" s="1958" t="s">
        <v>1916</v>
      </c>
      <c r="D138" s="1960"/>
      <c r="E138" s="1960"/>
      <c r="F138" s="1961"/>
      <c r="G138" s="186"/>
      <c r="H138" s="2189"/>
      <c r="I138" s="2190"/>
      <c r="J138" s="2190"/>
      <c r="K138" s="2190"/>
      <c r="L138" s="2191"/>
    </row>
    <row r="139" spans="1:12" ht="16.5" thickBot="1" x14ac:dyDescent="0.3">
      <c r="A139" s="186"/>
      <c r="B139" s="215" t="s">
        <v>50</v>
      </c>
      <c r="C139" s="1962" t="s">
        <v>555</v>
      </c>
      <c r="D139" s="1963"/>
      <c r="E139" s="1963"/>
      <c r="F139" s="1964"/>
      <c r="G139" s="186"/>
      <c r="H139" s="186"/>
      <c r="I139" s="186"/>
      <c r="J139" s="186"/>
      <c r="K139" s="186"/>
      <c r="L139" s="186"/>
    </row>
    <row r="140" spans="1:12" ht="12.75" customHeight="1" x14ac:dyDescent="0.25">
      <c r="A140" s="186"/>
      <c r="B140" s="1940"/>
      <c r="C140" s="223">
        <v>2026</v>
      </c>
      <c r="D140" s="223">
        <v>2027</v>
      </c>
      <c r="E140" s="223">
        <v>2028</v>
      </c>
      <c r="F140" s="223">
        <v>2029</v>
      </c>
      <c r="G140" s="186"/>
      <c r="H140" s="186"/>
      <c r="I140" s="186"/>
      <c r="J140" s="186"/>
      <c r="K140" s="186"/>
      <c r="L140" s="186"/>
    </row>
    <row r="141" spans="1:12" ht="13.5" customHeight="1" thickBot="1" x14ac:dyDescent="0.3">
      <c r="A141" s="186"/>
      <c r="B141" s="1941"/>
      <c r="C141" s="211" t="s">
        <v>17</v>
      </c>
      <c r="D141" s="211" t="s">
        <v>18</v>
      </c>
      <c r="E141" s="211" t="s">
        <v>18</v>
      </c>
      <c r="F141" s="211" t="s">
        <v>18</v>
      </c>
      <c r="G141" s="186"/>
      <c r="H141" s="186"/>
      <c r="I141" s="186"/>
      <c r="J141" s="186"/>
      <c r="K141" s="186"/>
      <c r="L141" s="186"/>
    </row>
    <row r="142" spans="1:12" ht="16.5" thickBot="1" x14ac:dyDescent="0.3">
      <c r="A142" s="186"/>
      <c r="B142" s="215" t="s">
        <v>52</v>
      </c>
      <c r="C142" s="537">
        <v>15</v>
      </c>
      <c r="D142" s="537">
        <v>6</v>
      </c>
      <c r="E142" s="537">
        <v>6</v>
      </c>
      <c r="F142" s="537">
        <v>6</v>
      </c>
      <c r="G142" s="186"/>
      <c r="H142" s="186"/>
      <c r="I142" s="186"/>
      <c r="J142" s="186"/>
      <c r="K142" s="186"/>
      <c r="L142" s="186"/>
    </row>
    <row r="143" spans="1:12" ht="16.5" thickBot="1" x14ac:dyDescent="0.3">
      <c r="A143" s="186"/>
      <c r="B143" s="215" t="s">
        <v>664</v>
      </c>
      <c r="C143" s="537">
        <f>C161</f>
        <v>2000</v>
      </c>
      <c r="D143" s="537">
        <f>D161</f>
        <v>1000</v>
      </c>
      <c r="E143" s="537">
        <f>E161</f>
        <v>1000</v>
      </c>
      <c r="F143" s="537">
        <f>F161</f>
        <v>1000</v>
      </c>
      <c r="G143" s="186"/>
      <c r="H143" s="186"/>
      <c r="I143" s="186"/>
      <c r="J143" s="186"/>
      <c r="K143" s="186"/>
      <c r="L143" s="186"/>
    </row>
    <row r="144" spans="1:12" ht="16.5" thickBot="1" x14ac:dyDescent="0.3">
      <c r="A144" s="186"/>
      <c r="B144" s="215" t="s">
        <v>663</v>
      </c>
      <c r="C144" s="537">
        <f>C143/C142</f>
        <v>133.33333333333334</v>
      </c>
      <c r="D144" s="537">
        <f>D143/D142</f>
        <v>166.66666666666666</v>
      </c>
      <c r="E144" s="537">
        <f>E143/E142</f>
        <v>166.66666666666666</v>
      </c>
      <c r="F144" s="537">
        <f>F143/F142</f>
        <v>166.66666666666666</v>
      </c>
      <c r="G144" s="186"/>
      <c r="H144" s="186"/>
      <c r="I144" s="186"/>
      <c r="J144" s="186"/>
      <c r="K144" s="186"/>
      <c r="L144" s="186"/>
    </row>
    <row r="145" spans="1:12" ht="16.5" thickBot="1" x14ac:dyDescent="0.3">
      <c r="A145" s="186"/>
      <c r="B145" s="215" t="s">
        <v>662</v>
      </c>
      <c r="C145" s="212" t="s">
        <v>688</v>
      </c>
      <c r="D145" s="214">
        <f t="shared" ref="D145:F147" si="3">D142/C142-1</f>
        <v>-0.6</v>
      </c>
      <c r="E145" s="214">
        <f t="shared" si="3"/>
        <v>0</v>
      </c>
      <c r="F145" s="214">
        <f t="shared" si="3"/>
        <v>0</v>
      </c>
      <c r="G145" s="186"/>
      <c r="H145" s="220"/>
      <c r="I145" s="220"/>
      <c r="J145" s="220"/>
      <c r="K145" s="220"/>
      <c r="L145" s="220"/>
    </row>
    <row r="146" spans="1:12" ht="25.5" customHeight="1" thickBot="1" x14ac:dyDescent="0.3">
      <c r="A146" s="186"/>
      <c r="B146" s="215" t="s">
        <v>661</v>
      </c>
      <c r="C146" s="212" t="s">
        <v>688</v>
      </c>
      <c r="D146" s="214">
        <f t="shared" si="3"/>
        <v>-0.5</v>
      </c>
      <c r="E146" s="214">
        <f t="shared" si="3"/>
        <v>0</v>
      </c>
      <c r="F146" s="214">
        <f t="shared" si="3"/>
        <v>0</v>
      </c>
      <c r="G146" s="186"/>
      <c r="H146" s="186"/>
      <c r="I146" s="186"/>
      <c r="J146" s="186"/>
      <c r="K146" s="186"/>
      <c r="L146" s="186"/>
    </row>
    <row r="147" spans="1:12" ht="27" customHeight="1" thickBot="1" x14ac:dyDescent="0.3">
      <c r="A147" s="186"/>
      <c r="B147" s="215" t="s">
        <v>68</v>
      </c>
      <c r="C147" s="212" t="s">
        <v>688</v>
      </c>
      <c r="D147" s="214">
        <f t="shared" si="3"/>
        <v>0.24999999999999978</v>
      </c>
      <c r="E147" s="214">
        <f t="shared" si="3"/>
        <v>0</v>
      </c>
      <c r="F147" s="214">
        <f t="shared" si="3"/>
        <v>0</v>
      </c>
      <c r="G147" s="186"/>
      <c r="H147" s="186"/>
      <c r="I147" s="186"/>
      <c r="J147" s="186"/>
      <c r="K147" s="186"/>
      <c r="L147" s="186"/>
    </row>
    <row r="148" spans="1:12" ht="16.5" thickBot="1" x14ac:dyDescent="0.3">
      <c r="A148" s="186"/>
      <c r="B148" s="1965" t="s">
        <v>680</v>
      </c>
      <c r="C148" s="1966"/>
      <c r="D148" s="1966"/>
      <c r="E148" s="1966"/>
      <c r="F148" s="1967"/>
      <c r="G148" s="186"/>
      <c r="H148" s="186"/>
      <c r="I148" s="186"/>
      <c r="J148" s="186"/>
      <c r="K148" s="186"/>
      <c r="L148" s="186"/>
    </row>
    <row r="149" spans="1:12" ht="12.75" customHeight="1" x14ac:dyDescent="0.25">
      <c r="A149" s="186"/>
      <c r="B149" s="1940"/>
      <c r="C149" s="213">
        <v>2026</v>
      </c>
      <c r="D149" s="213">
        <v>2027</v>
      </c>
      <c r="E149" s="213">
        <v>2028</v>
      </c>
      <c r="F149" s="213">
        <v>2029</v>
      </c>
      <c r="G149" s="186"/>
      <c r="H149" s="186"/>
      <c r="I149" s="186"/>
      <c r="J149" s="186"/>
      <c r="K149" s="186"/>
      <c r="L149" s="186"/>
    </row>
    <row r="150" spans="1:12" ht="18.75" customHeight="1" thickBot="1" x14ac:dyDescent="0.3">
      <c r="A150" s="186"/>
      <c r="B150" s="1941"/>
      <c r="C150" s="211" t="s">
        <v>17</v>
      </c>
      <c r="D150" s="211" t="s">
        <v>18</v>
      </c>
      <c r="E150" s="211" t="s">
        <v>18</v>
      </c>
      <c r="F150" s="211" t="s">
        <v>18</v>
      </c>
      <c r="G150" s="186"/>
      <c r="H150" s="186"/>
      <c r="I150" s="186"/>
      <c r="J150" s="186"/>
      <c r="K150" s="186"/>
      <c r="L150" s="186"/>
    </row>
    <row r="151" spans="1:12" ht="16.5" thickBot="1" x14ac:dyDescent="0.3">
      <c r="A151" s="186"/>
      <c r="B151" s="205" t="s">
        <v>679</v>
      </c>
      <c r="C151" s="210">
        <f>C152+C153+C154+C155</f>
        <v>0</v>
      </c>
      <c r="D151" s="210">
        <f>D152+D153+D154+D155</f>
        <v>0</v>
      </c>
      <c r="E151" s="210">
        <f>E152+E153+E154+E155</f>
        <v>0</v>
      </c>
      <c r="F151" s="210">
        <f>F152+F153+F154+F155</f>
        <v>0</v>
      </c>
      <c r="G151" s="186"/>
      <c r="H151" s="186"/>
      <c r="I151" s="186"/>
      <c r="J151" s="186"/>
      <c r="K151" s="186"/>
      <c r="L151" s="186"/>
    </row>
    <row r="152" spans="1:12" ht="16.5" thickBot="1" x14ac:dyDescent="0.3">
      <c r="A152" s="186"/>
      <c r="B152" s="204" t="s">
        <v>643</v>
      </c>
      <c r="C152" s="210">
        <v>0</v>
      </c>
      <c r="D152" s="210">
        <v>0</v>
      </c>
      <c r="E152" s="210">
        <v>0</v>
      </c>
      <c r="F152" s="210">
        <v>0</v>
      </c>
      <c r="G152" s="186"/>
      <c r="H152" s="186"/>
      <c r="I152" s="186"/>
      <c r="J152" s="186"/>
      <c r="K152" s="186"/>
      <c r="L152" s="186"/>
    </row>
    <row r="153" spans="1:12" ht="16.5" thickBot="1" x14ac:dyDescent="0.3">
      <c r="A153" s="186"/>
      <c r="B153" s="204" t="s">
        <v>657</v>
      </c>
      <c r="C153" s="210">
        <v>0</v>
      </c>
      <c r="D153" s="210">
        <v>0</v>
      </c>
      <c r="E153" s="210">
        <v>0</v>
      </c>
      <c r="F153" s="210">
        <v>0</v>
      </c>
      <c r="G153" s="186"/>
      <c r="H153" s="186"/>
      <c r="I153" s="186"/>
      <c r="J153" s="186"/>
      <c r="K153" s="186"/>
      <c r="L153" s="186"/>
    </row>
    <row r="154" spans="1:12" ht="16.5" thickBot="1" x14ac:dyDescent="0.3">
      <c r="A154" s="186"/>
      <c r="B154" s="204" t="s">
        <v>641</v>
      </c>
      <c r="C154" s="210">
        <v>0</v>
      </c>
      <c r="D154" s="210">
        <v>0</v>
      </c>
      <c r="E154" s="210">
        <v>0</v>
      </c>
      <c r="F154" s="210">
        <v>0</v>
      </c>
      <c r="G154" s="186"/>
      <c r="H154" s="186"/>
      <c r="I154" s="186"/>
      <c r="J154" s="186"/>
      <c r="K154" s="186"/>
      <c r="L154" s="186"/>
    </row>
    <row r="155" spans="1:12" ht="16.5" thickBot="1" x14ac:dyDescent="0.3">
      <c r="A155" s="186"/>
      <c r="B155" s="204" t="s">
        <v>640</v>
      </c>
      <c r="C155" s="210">
        <v>0</v>
      </c>
      <c r="D155" s="210">
        <v>0</v>
      </c>
      <c r="E155" s="210">
        <v>0</v>
      </c>
      <c r="F155" s="210">
        <v>0</v>
      </c>
      <c r="G155" s="186"/>
      <c r="H155" s="186"/>
      <c r="I155" s="186"/>
      <c r="J155" s="186"/>
      <c r="K155" s="186"/>
      <c r="L155" s="186"/>
    </row>
    <row r="156" spans="1:12" ht="16.5" thickBot="1" x14ac:dyDescent="0.3">
      <c r="A156" s="186"/>
      <c r="B156" s="205" t="s">
        <v>678</v>
      </c>
      <c r="C156" s="210">
        <f>C157+C158+C159+C160</f>
        <v>2000</v>
      </c>
      <c r="D156" s="210">
        <f>D157+D158+D159+D160</f>
        <v>1000</v>
      </c>
      <c r="E156" s="210">
        <f>E157+E158+E159+E160</f>
        <v>1000</v>
      </c>
      <c r="F156" s="210">
        <f>F157+F158+F159+F160</f>
        <v>1000</v>
      </c>
      <c r="G156" s="186"/>
      <c r="H156" s="186"/>
      <c r="I156" s="186"/>
      <c r="J156" s="186"/>
      <c r="K156" s="186"/>
      <c r="L156" s="186"/>
    </row>
    <row r="157" spans="1:12" ht="16.5" thickBot="1" x14ac:dyDescent="0.3">
      <c r="A157" s="186"/>
      <c r="B157" s="204" t="s">
        <v>643</v>
      </c>
      <c r="C157" s="210">
        <v>2000</v>
      </c>
      <c r="D157" s="210">
        <v>1000</v>
      </c>
      <c r="E157" s="210">
        <v>1000</v>
      </c>
      <c r="F157" s="210">
        <v>1000</v>
      </c>
      <c r="G157" s="186"/>
      <c r="H157" s="186"/>
      <c r="I157" s="186"/>
      <c r="J157" s="186"/>
      <c r="K157" s="186"/>
      <c r="L157" s="186"/>
    </row>
    <row r="158" spans="1:12" ht="16.5" thickBot="1" x14ac:dyDescent="0.3">
      <c r="A158" s="186"/>
      <c r="B158" s="204" t="s">
        <v>657</v>
      </c>
      <c r="C158" s="210">
        <v>0</v>
      </c>
      <c r="D158" s="210">
        <v>0</v>
      </c>
      <c r="E158" s="210">
        <v>0</v>
      </c>
      <c r="F158" s="210">
        <v>0</v>
      </c>
      <c r="G158" s="186"/>
      <c r="H158" s="186"/>
      <c r="I158" s="186"/>
      <c r="J158" s="186"/>
      <c r="K158" s="186"/>
      <c r="L158" s="186"/>
    </row>
    <row r="159" spans="1:12" ht="16.5" thickBot="1" x14ac:dyDescent="0.3">
      <c r="A159" s="186"/>
      <c r="B159" s="204" t="s">
        <v>641</v>
      </c>
      <c r="C159" s="210">
        <v>0</v>
      </c>
      <c r="D159" s="210">
        <v>0</v>
      </c>
      <c r="E159" s="210">
        <v>0</v>
      </c>
      <c r="F159" s="210">
        <v>0</v>
      </c>
      <c r="G159" s="186"/>
      <c r="H159" s="186"/>
      <c r="I159" s="186"/>
      <c r="J159" s="186"/>
      <c r="K159" s="186"/>
      <c r="L159" s="186"/>
    </row>
    <row r="160" spans="1:12" ht="16.5" thickBot="1" x14ac:dyDescent="0.3">
      <c r="A160" s="186"/>
      <c r="B160" s="204" t="s">
        <v>640</v>
      </c>
      <c r="C160" s="210">
        <v>0</v>
      </c>
      <c r="D160" s="210">
        <v>0</v>
      </c>
      <c r="E160" s="210">
        <v>0</v>
      </c>
      <c r="F160" s="210">
        <v>0</v>
      </c>
      <c r="G160" s="186"/>
      <c r="H160" s="186"/>
      <c r="I160" s="186"/>
      <c r="J160" s="186"/>
      <c r="K160" s="186"/>
      <c r="L160" s="186"/>
    </row>
    <row r="161" spans="1:12" ht="16.5" thickBot="1" x14ac:dyDescent="0.3">
      <c r="A161" s="186"/>
      <c r="B161" s="873" t="s">
        <v>677</v>
      </c>
      <c r="C161" s="210">
        <f>C156+C151</f>
        <v>2000</v>
      </c>
      <c r="D161" s="210">
        <f>D156+D151</f>
        <v>1000</v>
      </c>
      <c r="E161" s="210">
        <f>E156+E151</f>
        <v>1000</v>
      </c>
      <c r="F161" s="210">
        <f>F156+F151</f>
        <v>1000</v>
      </c>
      <c r="G161" s="186"/>
      <c r="H161" s="186"/>
      <c r="I161" s="186"/>
      <c r="J161" s="186"/>
      <c r="K161" s="186"/>
      <c r="L161" s="186"/>
    </row>
    <row r="162" spans="1:12" ht="41.25" customHeight="1" thickBot="1" x14ac:dyDescent="0.3">
      <c r="A162" s="186"/>
      <c r="B162" s="207" t="s">
        <v>655</v>
      </c>
      <c r="C162" s="206">
        <f>C57+C161</f>
        <v>84895</v>
      </c>
      <c r="D162" s="206">
        <f>D57+D161</f>
        <v>83321</v>
      </c>
      <c r="E162" s="206">
        <f>E57+E161</f>
        <v>83695</v>
      </c>
      <c r="F162" s="206">
        <f>F57+F161</f>
        <v>84069</v>
      </c>
      <c r="G162" s="186"/>
      <c r="H162" s="186"/>
      <c r="I162" s="186"/>
      <c r="J162" s="186"/>
      <c r="K162" s="186"/>
      <c r="L162" s="186"/>
    </row>
    <row r="163" spans="1:12" ht="40.5" customHeight="1" thickBot="1" x14ac:dyDescent="0.3">
      <c r="A163" s="186"/>
      <c r="B163" s="207" t="s">
        <v>654</v>
      </c>
      <c r="C163" s="206">
        <f>C162-C195</f>
        <v>84895</v>
      </c>
      <c r="D163" s="206">
        <f>D162-D195</f>
        <v>83321</v>
      </c>
      <c r="E163" s="206">
        <f>E162-E195</f>
        <v>83695</v>
      </c>
      <c r="F163" s="206">
        <f>F162-F195</f>
        <v>84069</v>
      </c>
      <c r="G163" s="186"/>
      <c r="H163" s="186"/>
      <c r="I163" s="186"/>
      <c r="J163" s="186"/>
      <c r="K163" s="186"/>
      <c r="L163" s="186"/>
    </row>
    <row r="164" spans="1:12" ht="16.5" thickBot="1" x14ac:dyDescent="0.3">
      <c r="A164" s="186"/>
      <c r="B164" s="205" t="s">
        <v>653</v>
      </c>
      <c r="C164" s="532">
        <f>C165+C166</f>
        <v>59215</v>
      </c>
      <c r="D164" s="532">
        <f>D165+D166</f>
        <v>58841</v>
      </c>
      <c r="E164" s="532">
        <f>E165+E166</f>
        <v>59215</v>
      </c>
      <c r="F164" s="532">
        <f>F165+F166</f>
        <v>59589</v>
      </c>
      <c r="G164" s="186"/>
      <c r="H164" s="186"/>
      <c r="I164" s="186"/>
      <c r="J164" s="186"/>
      <c r="K164" s="186"/>
      <c r="L164" s="186"/>
    </row>
    <row r="165" spans="1:12" ht="16.5" thickBot="1" x14ac:dyDescent="0.3">
      <c r="A165" s="186"/>
      <c r="B165" s="204" t="s">
        <v>643</v>
      </c>
      <c r="C165" s="209">
        <f>C37+C74+C111</f>
        <v>59215</v>
      </c>
      <c r="D165" s="209">
        <v>58841</v>
      </c>
      <c r="E165" s="209">
        <f>E37+E74+E111</f>
        <v>59215</v>
      </c>
      <c r="F165" s="209">
        <f>F37+F74+F111</f>
        <v>59589</v>
      </c>
      <c r="G165" s="186"/>
      <c r="H165" s="186"/>
      <c r="I165" s="186"/>
      <c r="J165" s="186"/>
      <c r="K165" s="186"/>
      <c r="L165" s="186"/>
    </row>
    <row r="166" spans="1:12" ht="16.5" thickBot="1" x14ac:dyDescent="0.3">
      <c r="A166" s="186"/>
      <c r="B166" s="204" t="s">
        <v>646</v>
      </c>
      <c r="C166" s="209">
        <f>C38+C75+C112</f>
        <v>0</v>
      </c>
      <c r="D166" s="209">
        <f>D38+D75+D112</f>
        <v>0</v>
      </c>
      <c r="E166" s="209">
        <f>E38+E75+E112</f>
        <v>0</v>
      </c>
      <c r="F166" s="209">
        <f>F38+F75+F112</f>
        <v>0</v>
      </c>
      <c r="G166" s="186"/>
      <c r="H166" s="186"/>
      <c r="I166" s="186"/>
      <c r="J166" s="186"/>
      <c r="K166" s="186"/>
      <c r="L166" s="186"/>
    </row>
    <row r="167" spans="1:12" ht="32.25" thickBot="1" x14ac:dyDescent="0.3">
      <c r="A167" s="186"/>
      <c r="B167" s="205" t="s">
        <v>652</v>
      </c>
      <c r="C167" s="532">
        <f>C168+C169</f>
        <v>9780</v>
      </c>
      <c r="D167" s="532">
        <f>D168+D169</f>
        <v>9780</v>
      </c>
      <c r="E167" s="532">
        <f>E168+E169</f>
        <v>9780</v>
      </c>
      <c r="F167" s="532">
        <f>F168+F169</f>
        <v>9780</v>
      </c>
      <c r="G167" s="186"/>
      <c r="H167" s="186"/>
      <c r="I167" s="186"/>
      <c r="J167" s="186"/>
      <c r="K167" s="186"/>
      <c r="L167" s="186"/>
    </row>
    <row r="168" spans="1:12" ht="16.5" thickBot="1" x14ac:dyDescent="0.3">
      <c r="A168" s="186"/>
      <c r="B168" s="204" t="s">
        <v>643</v>
      </c>
      <c r="C168" s="210">
        <f>C40+C77+C114</f>
        <v>9780</v>
      </c>
      <c r="D168" s="210">
        <f>D40+D77+D114</f>
        <v>9780</v>
      </c>
      <c r="E168" s="210">
        <f>E40+E77+E114</f>
        <v>9780</v>
      </c>
      <c r="F168" s="210">
        <f>F40+F77+F114</f>
        <v>9780</v>
      </c>
      <c r="G168" s="186"/>
      <c r="H168" s="186"/>
      <c r="I168" s="186"/>
      <c r="J168" s="186"/>
      <c r="K168" s="186"/>
      <c r="L168" s="186"/>
    </row>
    <row r="169" spans="1:12" ht="16.5" thickBot="1" x14ac:dyDescent="0.3">
      <c r="A169" s="186"/>
      <c r="B169" s="204" t="s">
        <v>646</v>
      </c>
      <c r="C169" s="209">
        <f>C41+C78+C112</f>
        <v>0</v>
      </c>
      <c r="D169" s="209">
        <f>D41+D78+D112</f>
        <v>0</v>
      </c>
      <c r="E169" s="209">
        <f>E41+E78+E112</f>
        <v>0</v>
      </c>
      <c r="F169" s="209">
        <f>F41+F78+F112</f>
        <v>0</v>
      </c>
      <c r="G169" s="186"/>
      <c r="H169" s="186"/>
      <c r="I169" s="186"/>
      <c r="J169" s="186"/>
      <c r="K169" s="186"/>
      <c r="L169" s="186"/>
    </row>
    <row r="170" spans="1:12" ht="16.5" thickBot="1" x14ac:dyDescent="0.3">
      <c r="A170" s="186"/>
      <c r="B170" s="205" t="s">
        <v>651</v>
      </c>
      <c r="C170" s="532">
        <f>C171+C172</f>
        <v>10976</v>
      </c>
      <c r="D170" s="532">
        <f>D171+D172</f>
        <v>11000</v>
      </c>
      <c r="E170" s="532">
        <f>E171+E172</f>
        <v>11000</v>
      </c>
      <c r="F170" s="532">
        <f>F171+F172</f>
        <v>11000</v>
      </c>
      <c r="G170" s="186"/>
      <c r="H170" s="186"/>
      <c r="I170" s="186"/>
      <c r="J170" s="186"/>
      <c r="K170" s="186"/>
      <c r="L170" s="186"/>
    </row>
    <row r="171" spans="1:12" ht="16.5" thickBot="1" x14ac:dyDescent="0.3">
      <c r="A171" s="186"/>
      <c r="B171" s="204" t="s">
        <v>643</v>
      </c>
      <c r="C171" s="209">
        <f t="shared" ref="C171:F172" si="4">C43+C80+C117</f>
        <v>10976</v>
      </c>
      <c r="D171" s="209">
        <f t="shared" si="4"/>
        <v>11000</v>
      </c>
      <c r="E171" s="209">
        <f t="shared" si="4"/>
        <v>11000</v>
      </c>
      <c r="F171" s="209">
        <f t="shared" si="4"/>
        <v>11000</v>
      </c>
      <c r="G171" s="186"/>
      <c r="H171" s="186"/>
      <c r="I171" s="186"/>
      <c r="J171" s="186"/>
      <c r="K171" s="186"/>
      <c r="L171" s="186"/>
    </row>
    <row r="172" spans="1:12" ht="16.5" thickBot="1" x14ac:dyDescent="0.3">
      <c r="A172" s="186"/>
      <c r="B172" s="204" t="s">
        <v>646</v>
      </c>
      <c r="C172" s="209">
        <f t="shared" si="4"/>
        <v>0</v>
      </c>
      <c r="D172" s="209">
        <f t="shared" si="4"/>
        <v>0</v>
      </c>
      <c r="E172" s="209">
        <f t="shared" si="4"/>
        <v>0</v>
      </c>
      <c r="F172" s="209">
        <f t="shared" si="4"/>
        <v>0</v>
      </c>
      <c r="G172" s="186"/>
      <c r="H172" s="186"/>
      <c r="I172" s="186"/>
      <c r="J172" s="186"/>
      <c r="K172" s="186"/>
      <c r="L172" s="186"/>
    </row>
    <row r="173" spans="1:12" ht="16.5" thickBot="1" x14ac:dyDescent="0.3">
      <c r="A173" s="186"/>
      <c r="B173" s="205" t="s">
        <v>650</v>
      </c>
      <c r="C173" s="532">
        <f>C174+C175</f>
        <v>0</v>
      </c>
      <c r="D173" s="532">
        <f>D174+D175</f>
        <v>0</v>
      </c>
      <c r="E173" s="532">
        <f>E174+E175</f>
        <v>0</v>
      </c>
      <c r="F173" s="532">
        <f>F174+F175</f>
        <v>0</v>
      </c>
      <c r="G173" s="186"/>
      <c r="H173" s="186"/>
      <c r="I173" s="186"/>
      <c r="J173" s="186"/>
      <c r="K173" s="186"/>
      <c r="L173" s="186"/>
    </row>
    <row r="174" spans="1:12" ht="16.5" thickBot="1" x14ac:dyDescent="0.3">
      <c r="A174" s="186"/>
      <c r="B174" s="204" t="s">
        <v>643</v>
      </c>
      <c r="C174" s="210">
        <f t="shared" ref="C174:F175" si="5">C46+C83+C120</f>
        <v>0</v>
      </c>
      <c r="D174" s="210">
        <f t="shared" si="5"/>
        <v>0</v>
      </c>
      <c r="E174" s="210">
        <f t="shared" si="5"/>
        <v>0</v>
      </c>
      <c r="F174" s="210">
        <f t="shared" si="5"/>
        <v>0</v>
      </c>
      <c r="G174" s="186"/>
      <c r="H174" s="186"/>
      <c r="I174" s="186"/>
      <c r="J174" s="186"/>
      <c r="K174" s="186"/>
      <c r="L174" s="186"/>
    </row>
    <row r="175" spans="1:12" ht="16.5" thickBot="1" x14ac:dyDescent="0.3">
      <c r="A175" s="186"/>
      <c r="B175" s="204" t="s">
        <v>646</v>
      </c>
      <c r="C175" s="209">
        <f t="shared" si="5"/>
        <v>0</v>
      </c>
      <c r="D175" s="209">
        <f t="shared" si="5"/>
        <v>0</v>
      </c>
      <c r="E175" s="209">
        <f t="shared" si="5"/>
        <v>0</v>
      </c>
      <c r="F175" s="209">
        <f t="shared" si="5"/>
        <v>0</v>
      </c>
      <c r="G175" s="186"/>
      <c r="H175" s="186"/>
      <c r="I175" s="186"/>
      <c r="J175" s="186"/>
      <c r="K175" s="186"/>
      <c r="L175" s="186"/>
    </row>
    <row r="176" spans="1:12" ht="32.25" thickBot="1" x14ac:dyDescent="0.3">
      <c r="A176" s="186"/>
      <c r="B176" s="205" t="s">
        <v>649</v>
      </c>
      <c r="C176" s="532">
        <f>C177</f>
        <v>0</v>
      </c>
      <c r="D176" s="532">
        <f>D177+D178</f>
        <v>0</v>
      </c>
      <c r="E176" s="532">
        <f>E177+E178</f>
        <v>0</v>
      </c>
      <c r="F176" s="532">
        <f>F177+F178</f>
        <v>0</v>
      </c>
      <c r="G176" s="186"/>
      <c r="H176" s="186"/>
      <c r="I176" s="186"/>
      <c r="J176" s="186"/>
      <c r="K176" s="186"/>
      <c r="L176" s="186"/>
    </row>
    <row r="177" spans="1:12" ht="16.5" thickBot="1" x14ac:dyDescent="0.3">
      <c r="A177" s="186"/>
      <c r="B177" s="204" t="s">
        <v>643</v>
      </c>
      <c r="C177" s="210"/>
      <c r="D177" s="210"/>
      <c r="E177" s="210"/>
      <c r="F177" s="210"/>
      <c r="G177" s="186"/>
      <c r="H177" s="186"/>
      <c r="I177" s="186"/>
      <c r="J177" s="186"/>
      <c r="K177" s="186"/>
      <c r="L177" s="186"/>
    </row>
    <row r="178" spans="1:12" ht="16.5" thickBot="1" x14ac:dyDescent="0.3">
      <c r="A178" s="186"/>
      <c r="B178" s="204" t="s">
        <v>646</v>
      </c>
      <c r="C178" s="209">
        <f>C50+C87+C124</f>
        <v>0</v>
      </c>
      <c r="D178" s="209">
        <f>D50+D87+D124</f>
        <v>0</v>
      </c>
      <c r="E178" s="209">
        <f>E50+E87+E124</f>
        <v>0</v>
      </c>
      <c r="F178" s="209">
        <f>F50+F87+F124</f>
        <v>0</v>
      </c>
      <c r="G178" s="186"/>
      <c r="H178" s="186"/>
      <c r="I178" s="186"/>
      <c r="J178" s="186"/>
      <c r="K178" s="186"/>
      <c r="L178" s="186"/>
    </row>
    <row r="179" spans="1:12" ht="16.5" thickBot="1" x14ac:dyDescent="0.3">
      <c r="A179" s="186"/>
      <c r="B179" s="205" t="s">
        <v>648</v>
      </c>
      <c r="C179" s="532">
        <f>C180+C181</f>
        <v>2700</v>
      </c>
      <c r="D179" s="532">
        <f>D180+D181</f>
        <v>2700</v>
      </c>
      <c r="E179" s="532">
        <f>E180+E181</f>
        <v>2700</v>
      </c>
      <c r="F179" s="532">
        <f>F180+F181</f>
        <v>2700</v>
      </c>
      <c r="G179" s="186"/>
      <c r="H179" s="186"/>
      <c r="I179" s="186"/>
      <c r="J179" s="186"/>
      <c r="K179" s="186"/>
      <c r="L179" s="186"/>
    </row>
    <row r="180" spans="1:12" ht="16.5" thickBot="1" x14ac:dyDescent="0.3">
      <c r="A180" s="186"/>
      <c r="B180" s="204" t="s">
        <v>643</v>
      </c>
      <c r="C180" s="210">
        <f t="shared" ref="C180:F181" si="6">C52+C89+C126</f>
        <v>2700</v>
      </c>
      <c r="D180" s="210">
        <f t="shared" si="6"/>
        <v>2700</v>
      </c>
      <c r="E180" s="210">
        <f t="shared" si="6"/>
        <v>2700</v>
      </c>
      <c r="F180" s="210">
        <f t="shared" si="6"/>
        <v>2700</v>
      </c>
      <c r="G180" s="186"/>
      <c r="H180" s="186"/>
      <c r="I180" s="186"/>
      <c r="J180" s="186"/>
      <c r="K180" s="186"/>
      <c r="L180" s="186"/>
    </row>
    <row r="181" spans="1:12" ht="16.5" thickBot="1" x14ac:dyDescent="0.3">
      <c r="A181" s="186"/>
      <c r="B181" s="204" t="s">
        <v>646</v>
      </c>
      <c r="C181" s="209">
        <f t="shared" si="6"/>
        <v>0</v>
      </c>
      <c r="D181" s="209">
        <f t="shared" si="6"/>
        <v>0</v>
      </c>
      <c r="E181" s="209">
        <f t="shared" si="6"/>
        <v>0</v>
      </c>
      <c r="F181" s="209">
        <f t="shared" si="6"/>
        <v>0</v>
      </c>
      <c r="G181" s="186"/>
      <c r="H181" s="186"/>
      <c r="I181" s="186"/>
      <c r="J181" s="186"/>
      <c r="K181" s="186"/>
      <c r="L181" s="186"/>
    </row>
    <row r="182" spans="1:12" ht="32.25" thickBot="1" x14ac:dyDescent="0.3">
      <c r="A182" s="186"/>
      <c r="B182" s="205" t="s">
        <v>647</v>
      </c>
      <c r="C182" s="532">
        <f>C91+C54</f>
        <v>224</v>
      </c>
      <c r="D182" s="532">
        <f>D91+D54</f>
        <v>0</v>
      </c>
      <c r="E182" s="532">
        <f>E91+E54</f>
        <v>0</v>
      </c>
      <c r="F182" s="532">
        <f>F91+F54</f>
        <v>0</v>
      </c>
      <c r="G182" s="186"/>
      <c r="H182" s="186"/>
      <c r="I182" s="186"/>
      <c r="J182" s="186"/>
      <c r="K182" s="186"/>
      <c r="L182" s="186"/>
    </row>
    <row r="183" spans="1:12" ht="16.5" thickBot="1" x14ac:dyDescent="0.3">
      <c r="A183" s="186"/>
      <c r="B183" s="204" t="s">
        <v>643</v>
      </c>
      <c r="C183" s="210">
        <f t="shared" ref="C183:F184" si="7">C55+C92+C129</f>
        <v>224</v>
      </c>
      <c r="D183" s="210">
        <f t="shared" si="7"/>
        <v>0</v>
      </c>
      <c r="E183" s="210">
        <f t="shared" si="7"/>
        <v>0</v>
      </c>
      <c r="F183" s="210">
        <f t="shared" si="7"/>
        <v>0</v>
      </c>
      <c r="G183" s="186"/>
      <c r="H183" s="186"/>
      <c r="I183" s="186"/>
      <c r="J183" s="186"/>
      <c r="K183" s="186"/>
      <c r="L183" s="186"/>
    </row>
    <row r="184" spans="1:12" ht="16.5" thickBot="1" x14ac:dyDescent="0.3">
      <c r="A184" s="186"/>
      <c r="B184" s="204" t="s">
        <v>646</v>
      </c>
      <c r="C184" s="209">
        <f t="shared" si="7"/>
        <v>0</v>
      </c>
      <c r="D184" s="209">
        <f t="shared" si="7"/>
        <v>0</v>
      </c>
      <c r="E184" s="209">
        <f t="shared" si="7"/>
        <v>0</v>
      </c>
      <c r="F184" s="209">
        <f t="shared" si="7"/>
        <v>0</v>
      </c>
      <c r="G184" s="186"/>
      <c r="H184" s="186"/>
      <c r="I184" s="186"/>
      <c r="J184" s="186"/>
      <c r="K184" s="186"/>
      <c r="L184" s="186"/>
    </row>
    <row r="185" spans="1:12" ht="16.5" thickBot="1" x14ac:dyDescent="0.3">
      <c r="A185" s="186"/>
      <c r="B185" s="205" t="s">
        <v>645</v>
      </c>
      <c r="C185" s="532">
        <f>C186+C187+C188+C189</f>
        <v>0</v>
      </c>
      <c r="D185" s="532">
        <f>D186+D187+D188+D189</f>
        <v>0</v>
      </c>
      <c r="E185" s="532">
        <f>E186+E187+E188+E189</f>
        <v>0</v>
      </c>
      <c r="F185" s="532">
        <f>F186+F187+F188+F189</f>
        <v>0</v>
      </c>
      <c r="G185" s="186"/>
      <c r="H185" s="186"/>
      <c r="I185" s="186"/>
      <c r="J185" s="186"/>
      <c r="K185" s="186"/>
      <c r="L185" s="186"/>
    </row>
    <row r="186" spans="1:12" ht="16.5" thickBot="1" x14ac:dyDescent="0.3">
      <c r="A186" s="186"/>
      <c r="B186" s="204" t="s">
        <v>643</v>
      </c>
      <c r="C186" s="210">
        <f t="shared" ref="C186:F189" si="8">C152</f>
        <v>0</v>
      </c>
      <c r="D186" s="210">
        <f t="shared" si="8"/>
        <v>0</v>
      </c>
      <c r="E186" s="210">
        <f t="shared" si="8"/>
        <v>0</v>
      </c>
      <c r="F186" s="210">
        <f t="shared" si="8"/>
        <v>0</v>
      </c>
      <c r="G186" s="186"/>
      <c r="H186" s="186"/>
      <c r="I186" s="186"/>
      <c r="J186" s="186"/>
      <c r="K186" s="186"/>
      <c r="L186" s="186"/>
    </row>
    <row r="187" spans="1:12" ht="16.5" thickBot="1" x14ac:dyDescent="0.3">
      <c r="A187" s="186"/>
      <c r="B187" s="204" t="s">
        <v>642</v>
      </c>
      <c r="C187" s="210">
        <f t="shared" si="8"/>
        <v>0</v>
      </c>
      <c r="D187" s="210">
        <f t="shared" si="8"/>
        <v>0</v>
      </c>
      <c r="E187" s="210">
        <f t="shared" si="8"/>
        <v>0</v>
      </c>
      <c r="F187" s="210">
        <f t="shared" si="8"/>
        <v>0</v>
      </c>
      <c r="G187" s="186"/>
      <c r="H187" s="186"/>
      <c r="I187" s="186"/>
      <c r="J187" s="186"/>
      <c r="K187" s="186"/>
      <c r="L187" s="186"/>
    </row>
    <row r="188" spans="1:12" ht="16.5" thickBot="1" x14ac:dyDescent="0.3">
      <c r="A188" s="186"/>
      <c r="B188" s="204" t="s">
        <v>641</v>
      </c>
      <c r="C188" s="210">
        <f t="shared" si="8"/>
        <v>0</v>
      </c>
      <c r="D188" s="210">
        <f t="shared" si="8"/>
        <v>0</v>
      </c>
      <c r="E188" s="210">
        <f t="shared" si="8"/>
        <v>0</v>
      </c>
      <c r="F188" s="210">
        <f t="shared" si="8"/>
        <v>0</v>
      </c>
      <c r="G188" s="186"/>
      <c r="H188" s="186"/>
      <c r="I188" s="186"/>
      <c r="J188" s="186"/>
      <c r="K188" s="186"/>
      <c r="L188" s="186"/>
    </row>
    <row r="189" spans="1:12" ht="16.5" thickBot="1" x14ac:dyDescent="0.3">
      <c r="A189" s="186"/>
      <c r="B189" s="204" t="s">
        <v>640</v>
      </c>
      <c r="C189" s="210">
        <f t="shared" si="8"/>
        <v>0</v>
      </c>
      <c r="D189" s="210">
        <f t="shared" si="8"/>
        <v>0</v>
      </c>
      <c r="E189" s="210">
        <f t="shared" si="8"/>
        <v>0</v>
      </c>
      <c r="F189" s="210">
        <f t="shared" si="8"/>
        <v>0</v>
      </c>
      <c r="G189" s="186"/>
      <c r="H189" s="186"/>
      <c r="I189" s="186"/>
      <c r="J189" s="186"/>
      <c r="K189" s="186"/>
      <c r="L189" s="186"/>
    </row>
    <row r="190" spans="1:12" ht="16.5" thickBot="1" x14ac:dyDescent="0.3">
      <c r="A190" s="186"/>
      <c r="B190" s="205" t="s">
        <v>644</v>
      </c>
      <c r="C190" s="532">
        <f>C191+C192+C193+C194</f>
        <v>2000</v>
      </c>
      <c r="D190" s="532">
        <f>D191+D192+D193+D194</f>
        <v>1000</v>
      </c>
      <c r="E190" s="532">
        <f>E191+E192+E193+E194</f>
        <v>1000</v>
      </c>
      <c r="F190" s="532">
        <f>F191+F192+F193+F194</f>
        <v>1000</v>
      </c>
      <c r="G190" s="186"/>
      <c r="H190" s="186"/>
      <c r="I190" s="186"/>
      <c r="J190" s="186"/>
      <c r="K190" s="186"/>
      <c r="L190" s="186"/>
    </row>
    <row r="191" spans="1:12" ht="16.5" thickBot="1" x14ac:dyDescent="0.3">
      <c r="A191" s="186"/>
      <c r="B191" s="204" t="s">
        <v>643</v>
      </c>
      <c r="C191" s="210">
        <v>2000</v>
      </c>
      <c r="D191" s="210">
        <v>1000</v>
      </c>
      <c r="E191" s="210">
        <v>1000</v>
      </c>
      <c r="F191" s="210">
        <v>1000</v>
      </c>
      <c r="G191" s="186"/>
      <c r="H191" s="186"/>
      <c r="I191" s="186"/>
      <c r="J191" s="186"/>
      <c r="K191" s="186"/>
      <c r="L191" s="186"/>
    </row>
    <row r="192" spans="1:12" ht="16.5" thickBot="1" x14ac:dyDescent="0.3">
      <c r="A192" s="186"/>
      <c r="B192" s="204" t="s">
        <v>642</v>
      </c>
      <c r="C192" s="210">
        <f t="shared" ref="C192:F194" si="9">C158</f>
        <v>0</v>
      </c>
      <c r="D192" s="210">
        <f t="shared" si="9"/>
        <v>0</v>
      </c>
      <c r="E192" s="210">
        <f t="shared" si="9"/>
        <v>0</v>
      </c>
      <c r="F192" s="210">
        <f t="shared" si="9"/>
        <v>0</v>
      </c>
      <c r="G192" s="186"/>
      <c r="H192" s="186"/>
      <c r="I192" s="186"/>
      <c r="J192" s="186"/>
      <c r="K192" s="186"/>
      <c r="L192" s="186"/>
    </row>
    <row r="193" spans="1:12" ht="16.5" thickBot="1" x14ac:dyDescent="0.3">
      <c r="A193" s="186"/>
      <c r="B193" s="204" t="s">
        <v>641</v>
      </c>
      <c r="C193" s="210">
        <f t="shared" si="9"/>
        <v>0</v>
      </c>
      <c r="D193" s="210">
        <f t="shared" si="9"/>
        <v>0</v>
      </c>
      <c r="E193" s="210">
        <f t="shared" si="9"/>
        <v>0</v>
      </c>
      <c r="F193" s="210">
        <f t="shared" si="9"/>
        <v>0</v>
      </c>
      <c r="G193" s="186"/>
      <c r="H193" s="186"/>
      <c r="I193" s="186"/>
      <c r="J193" s="186"/>
      <c r="K193" s="186"/>
      <c r="L193" s="186"/>
    </row>
    <row r="194" spans="1:12" ht="16.5" thickBot="1" x14ac:dyDescent="0.3">
      <c r="A194" s="186"/>
      <c r="B194" s="204" t="s">
        <v>640</v>
      </c>
      <c r="C194" s="210">
        <f t="shared" si="9"/>
        <v>0</v>
      </c>
      <c r="D194" s="210">
        <f t="shared" si="9"/>
        <v>0</v>
      </c>
      <c r="E194" s="210">
        <f t="shared" si="9"/>
        <v>0</v>
      </c>
      <c r="F194" s="210">
        <f t="shared" si="9"/>
        <v>0</v>
      </c>
      <c r="G194" s="186"/>
      <c r="H194" s="186"/>
      <c r="I194" s="186"/>
      <c r="J194" s="186"/>
      <c r="K194" s="186"/>
      <c r="L194" s="186"/>
    </row>
    <row r="195" spans="1:12" ht="16.5" thickBot="1" x14ac:dyDescent="0.3">
      <c r="A195" s="186"/>
      <c r="B195" s="203" t="s">
        <v>639</v>
      </c>
      <c r="C195" s="531">
        <v>0</v>
      </c>
      <c r="D195" s="531">
        <v>0</v>
      </c>
      <c r="E195" s="531">
        <v>0</v>
      </c>
      <c r="F195" s="531">
        <v>0</v>
      </c>
      <c r="G195" s="186"/>
      <c r="H195" s="186"/>
      <c r="I195" s="186"/>
      <c r="J195" s="186"/>
      <c r="K195" s="186"/>
      <c r="L195" s="186"/>
    </row>
    <row r="196" spans="1:12" ht="16.5" thickBot="1" x14ac:dyDescent="0.3">
      <c r="A196" s="186"/>
      <c r="B196" s="198"/>
      <c r="C196" s="197"/>
      <c r="D196" s="197"/>
      <c r="E196" s="197"/>
      <c r="F196" s="197"/>
      <c r="G196" s="186"/>
      <c r="H196" s="186"/>
      <c r="I196" s="186"/>
      <c r="J196" s="186"/>
      <c r="K196" s="186"/>
      <c r="L196" s="186"/>
    </row>
    <row r="197" spans="1:12" ht="15" customHeight="1" x14ac:dyDescent="0.25">
      <c r="A197" s="529" t="s">
        <v>159</v>
      </c>
      <c r="B197" s="201" t="s">
        <v>1915</v>
      </c>
      <c r="C197" s="186"/>
      <c r="D197" s="2070" t="s">
        <v>637</v>
      </c>
      <c r="E197" s="529" t="s">
        <v>159</v>
      </c>
      <c r="F197" s="201" t="s">
        <v>1913</v>
      </c>
      <c r="G197" s="186"/>
      <c r="H197" s="2070" t="s">
        <v>1914</v>
      </c>
      <c r="I197" s="529" t="s">
        <v>159</v>
      </c>
      <c r="J197" s="201" t="s">
        <v>1913</v>
      </c>
      <c r="K197" s="186"/>
      <c r="L197" s="186"/>
    </row>
    <row r="198" spans="1:12" ht="32.25" customHeight="1" x14ac:dyDescent="0.25">
      <c r="A198" s="526" t="s">
        <v>633</v>
      </c>
      <c r="B198" s="192"/>
      <c r="C198" s="186"/>
      <c r="D198" s="2071"/>
      <c r="E198" s="526" t="s">
        <v>633</v>
      </c>
      <c r="F198" s="192"/>
      <c r="G198" s="186"/>
      <c r="H198" s="2071"/>
      <c r="I198" s="526" t="s">
        <v>633</v>
      </c>
      <c r="J198" s="192"/>
      <c r="K198" s="186"/>
      <c r="L198" s="186"/>
    </row>
    <row r="199" spans="1:12" ht="19.5" customHeight="1" thickBot="1" x14ac:dyDescent="0.3">
      <c r="A199" s="523" t="s">
        <v>164</v>
      </c>
      <c r="B199" s="190" t="s">
        <v>1912</v>
      </c>
      <c r="C199" s="186"/>
      <c r="D199" s="2072"/>
      <c r="E199" s="523" t="s">
        <v>164</v>
      </c>
      <c r="F199" s="190" t="s">
        <v>1912</v>
      </c>
      <c r="G199" s="186"/>
      <c r="H199" s="2072"/>
      <c r="I199" s="523" t="s">
        <v>164</v>
      </c>
      <c r="J199" s="190" t="s">
        <v>1912</v>
      </c>
      <c r="K199" s="186"/>
      <c r="L199" s="186"/>
    </row>
    <row r="200" spans="1:12" ht="16.5" thickBot="1" x14ac:dyDescent="0.3">
      <c r="A200" s="187"/>
      <c r="B200" s="187"/>
      <c r="C200" s="189"/>
      <c r="D200" s="188"/>
      <c r="E200" s="187"/>
      <c r="F200" s="187"/>
      <c r="G200" s="186"/>
      <c r="H200" s="186"/>
      <c r="I200" s="186"/>
      <c r="J200" s="186"/>
      <c r="K200" s="186"/>
      <c r="L200" s="186"/>
    </row>
    <row r="201" spans="1:12" ht="47.25" customHeight="1" thickBot="1" x14ac:dyDescent="0.3">
      <c r="A201" s="186"/>
      <c r="B201" s="2179" t="s">
        <v>631</v>
      </c>
      <c r="C201" s="2180"/>
      <c r="D201" s="2180"/>
      <c r="E201" s="2180"/>
      <c r="F201" s="2181"/>
      <c r="G201" s="186"/>
      <c r="H201" s="186"/>
      <c r="I201" s="186"/>
      <c r="J201" s="186"/>
      <c r="K201" s="186"/>
      <c r="L201" s="186"/>
    </row>
  </sheetData>
  <mergeCells count="45">
    <mergeCell ref="B8:F8"/>
    <mergeCell ref="A2:G2"/>
    <mergeCell ref="B3:F3"/>
    <mergeCell ref="C5:F5"/>
    <mergeCell ref="C6:F6"/>
    <mergeCell ref="C7:F7"/>
    <mergeCell ref="B33:F33"/>
    <mergeCell ref="B9:F11"/>
    <mergeCell ref="C12:F12"/>
    <mergeCell ref="B13:B14"/>
    <mergeCell ref="C17:F17"/>
    <mergeCell ref="B18:F18"/>
    <mergeCell ref="B20:F20"/>
    <mergeCell ref="B21:F21"/>
    <mergeCell ref="C22:F22"/>
    <mergeCell ref="C23:F23"/>
    <mergeCell ref="C24:F24"/>
    <mergeCell ref="B25:B26"/>
    <mergeCell ref="B107:F107"/>
    <mergeCell ref="B34:B35"/>
    <mergeCell ref="C59:F59"/>
    <mergeCell ref="C60:F60"/>
    <mergeCell ref="C61:F61"/>
    <mergeCell ref="B62:B63"/>
    <mergeCell ref="B70:F70"/>
    <mergeCell ref="B71:B72"/>
    <mergeCell ref="C96:F96"/>
    <mergeCell ref="C97:F97"/>
    <mergeCell ref="C98:F98"/>
    <mergeCell ref="B99:B100"/>
    <mergeCell ref="H197:H199"/>
    <mergeCell ref="B108:B109"/>
    <mergeCell ref="B133:F133"/>
    <mergeCell ref="B134:F134"/>
    <mergeCell ref="C135:F135"/>
    <mergeCell ref="E136:F136"/>
    <mergeCell ref="H136:L138"/>
    <mergeCell ref="C137:F137"/>
    <mergeCell ref="C138:F138"/>
    <mergeCell ref="B201:F201"/>
    <mergeCell ref="C139:F139"/>
    <mergeCell ref="B140:B141"/>
    <mergeCell ref="B148:F148"/>
    <mergeCell ref="B149:B150"/>
    <mergeCell ref="D197:D199"/>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ED03B-C93A-4469-B147-B82C9D186F22}">
  <dimension ref="A2:M353"/>
  <sheetViews>
    <sheetView topLeftCell="A151" workbookViewId="0">
      <selection activeCell="M585" sqref="M585"/>
    </sheetView>
  </sheetViews>
  <sheetFormatPr defaultRowHeight="15" x14ac:dyDescent="0.25"/>
  <cols>
    <col min="1" max="1" width="7" style="153" customWidth="1"/>
    <col min="2" max="2" width="26.140625" style="153" customWidth="1"/>
    <col min="3" max="3" width="18.85546875" style="153" customWidth="1"/>
    <col min="4" max="4" width="25.140625" style="153" customWidth="1"/>
    <col min="5" max="5" width="27.42578125" style="153" customWidth="1"/>
    <col min="6" max="6" width="47.85546875" style="153" customWidth="1"/>
    <col min="7" max="7" width="21.42578125" style="153" customWidth="1"/>
    <col min="8" max="8" width="14.28515625" style="153" bestFit="1" customWidth="1"/>
    <col min="9" max="9" width="18.42578125" style="153" customWidth="1"/>
    <col min="10" max="10" width="11" style="153" customWidth="1"/>
    <col min="11" max="11" width="12.42578125" style="153" bestFit="1" customWidth="1"/>
    <col min="12" max="16384" width="9.140625" style="153"/>
  </cols>
  <sheetData>
    <row r="2" spans="1:8" ht="18" customHeight="1" x14ac:dyDescent="0.25">
      <c r="A2" s="1703" t="s">
        <v>726</v>
      </c>
      <c r="B2" s="1703"/>
      <c r="C2" s="1703"/>
      <c r="D2" s="1703"/>
      <c r="E2" s="1703"/>
      <c r="F2" s="1703"/>
      <c r="G2" s="1703"/>
      <c r="H2" s="308"/>
    </row>
    <row r="3" spans="1:8" ht="15.75" x14ac:dyDescent="0.25">
      <c r="A3" s="385"/>
      <c r="B3" s="1842" t="s">
        <v>1280</v>
      </c>
      <c r="C3" s="1842"/>
      <c r="D3" s="1842"/>
      <c r="E3" s="1842"/>
      <c r="F3" s="1842"/>
      <c r="G3" s="153" t="s">
        <v>1279</v>
      </c>
    </row>
    <row r="4" spans="1:8" ht="16.5" thickBot="1" x14ac:dyDescent="0.3">
      <c r="A4" s="310"/>
      <c r="B4" s="310"/>
      <c r="C4" s="310"/>
      <c r="D4" s="310"/>
      <c r="E4" s="310"/>
      <c r="F4" s="310"/>
      <c r="G4" s="310"/>
    </row>
    <row r="5" spans="1:8" ht="32.25" thickBot="1" x14ac:dyDescent="0.3">
      <c r="A5" s="310"/>
      <c r="B5" s="384" t="s">
        <v>6</v>
      </c>
      <c r="C5" s="1705" t="s">
        <v>1785</v>
      </c>
      <c r="D5" s="1705"/>
      <c r="E5" s="1705"/>
      <c r="F5" s="1705"/>
      <c r="G5" s="310"/>
    </row>
    <row r="6" spans="1:8" ht="16.5" thickBot="1" x14ac:dyDescent="0.3">
      <c r="A6" s="310"/>
      <c r="B6" s="384" t="s">
        <v>8</v>
      </c>
      <c r="C6" s="1706" t="s">
        <v>1383</v>
      </c>
      <c r="D6" s="1707"/>
      <c r="E6" s="1707"/>
      <c r="F6" s="1708"/>
      <c r="G6" s="310"/>
    </row>
    <row r="7" spans="1:8" ht="32.25" thickBot="1" x14ac:dyDescent="0.3">
      <c r="A7" s="310"/>
      <c r="B7" s="384" t="s">
        <v>10</v>
      </c>
      <c r="C7" s="1672" t="s">
        <v>723</v>
      </c>
      <c r="D7" s="1673"/>
      <c r="E7" s="1673"/>
      <c r="F7" s="1674"/>
      <c r="G7" s="377"/>
    </row>
    <row r="8" spans="1:8" ht="20.25" customHeight="1" thickBot="1" x14ac:dyDescent="0.3">
      <c r="A8" s="310"/>
      <c r="B8" s="1695" t="s">
        <v>12</v>
      </c>
      <c r="C8" s="1696"/>
      <c r="D8" s="1696"/>
      <c r="E8" s="1696"/>
      <c r="F8" s="1697"/>
      <c r="G8" s="310"/>
    </row>
    <row r="9" spans="1:8" ht="68.25" customHeight="1" thickBot="1" x14ac:dyDescent="0.3">
      <c r="A9" s="310"/>
      <c r="B9" s="2176" t="s">
        <v>1785</v>
      </c>
      <c r="C9" s="2177"/>
      <c r="D9" s="2177"/>
      <c r="E9" s="2177"/>
      <c r="F9" s="2178"/>
      <c r="G9" s="310"/>
    </row>
    <row r="10" spans="1:8" ht="23.25" hidden="1" customHeight="1" x14ac:dyDescent="0.25">
      <c r="A10" s="310"/>
      <c r="B10" s="2176"/>
      <c r="C10" s="2177"/>
      <c r="D10" s="2177"/>
      <c r="E10" s="2177"/>
      <c r="F10" s="2178"/>
      <c r="G10" s="310"/>
    </row>
    <row r="11" spans="1:8" ht="16.5" hidden="1" customHeight="1" x14ac:dyDescent="0.25">
      <c r="A11" s="310"/>
      <c r="B11" s="2176"/>
      <c r="C11" s="2177"/>
      <c r="D11" s="2177"/>
      <c r="E11" s="2177"/>
      <c r="F11" s="2178"/>
      <c r="G11" s="310"/>
    </row>
    <row r="12" spans="1:8" ht="98.25" customHeight="1" thickBot="1" x14ac:dyDescent="0.3">
      <c r="A12" s="377"/>
      <c r="B12" s="383" t="s">
        <v>14</v>
      </c>
      <c r="C12" s="1684" t="s">
        <v>1962</v>
      </c>
      <c r="D12" s="1701"/>
      <c r="E12" s="1701"/>
      <c r="F12" s="1702"/>
      <c r="G12" s="310"/>
    </row>
    <row r="13" spans="1:8" ht="15.75" x14ac:dyDescent="0.25">
      <c r="A13" s="377"/>
      <c r="B13" s="1681" t="s">
        <v>1333</v>
      </c>
      <c r="C13" s="358">
        <v>2026</v>
      </c>
      <c r="D13" s="358">
        <v>2027</v>
      </c>
      <c r="E13" s="358">
        <v>2028</v>
      </c>
      <c r="F13" s="358">
        <v>2029</v>
      </c>
      <c r="G13" s="310"/>
    </row>
    <row r="14" spans="1:8" ht="16.5" thickBot="1" x14ac:dyDescent="0.3">
      <c r="A14" s="377"/>
      <c r="B14" s="1682"/>
      <c r="C14" s="382" t="s">
        <v>17</v>
      </c>
      <c r="D14" s="382" t="s">
        <v>18</v>
      </c>
      <c r="E14" s="382" t="s">
        <v>18</v>
      </c>
      <c r="F14" s="382" t="s">
        <v>18</v>
      </c>
      <c r="G14" s="310"/>
    </row>
    <row r="15" spans="1:8" ht="63.75" thickBot="1" x14ac:dyDescent="0.3">
      <c r="A15" s="377"/>
      <c r="B15" s="341" t="s">
        <v>1961</v>
      </c>
      <c r="C15" s="382">
        <v>50</v>
      </c>
      <c r="D15" s="382">
        <v>52</v>
      </c>
      <c r="E15" s="382">
        <v>57</v>
      </c>
      <c r="F15" s="382">
        <v>65</v>
      </c>
      <c r="G15" s="310"/>
    </row>
    <row r="16" spans="1:8" ht="48" thickBot="1" x14ac:dyDescent="0.3">
      <c r="A16" s="377"/>
      <c r="B16" s="341" t="s">
        <v>1960</v>
      </c>
      <c r="C16" s="382">
        <v>150</v>
      </c>
      <c r="D16" s="382">
        <v>170</v>
      </c>
      <c r="E16" s="382">
        <v>170</v>
      </c>
      <c r="F16" s="382">
        <v>190</v>
      </c>
      <c r="G16" s="310"/>
    </row>
    <row r="17" spans="1:8" ht="79.5" thickBot="1" x14ac:dyDescent="0.3">
      <c r="A17" s="377"/>
      <c r="B17" s="341" t="s">
        <v>1959</v>
      </c>
      <c r="C17" s="382">
        <v>70</v>
      </c>
      <c r="D17" s="382">
        <v>100</v>
      </c>
      <c r="E17" s="382">
        <v>100</v>
      </c>
      <c r="F17" s="382">
        <v>100</v>
      </c>
      <c r="G17" s="310"/>
    </row>
    <row r="18" spans="1:8" ht="32.25" thickBot="1" x14ac:dyDescent="0.3">
      <c r="A18" s="377"/>
      <c r="B18" s="341" t="s">
        <v>1958</v>
      </c>
      <c r="C18" s="382">
        <v>48</v>
      </c>
      <c r="D18" s="382">
        <v>46</v>
      </c>
      <c r="E18" s="382">
        <v>46</v>
      </c>
      <c r="F18" s="382">
        <v>56</v>
      </c>
      <c r="G18" s="310"/>
    </row>
    <row r="19" spans="1:8" ht="32.25" thickBot="1" x14ac:dyDescent="0.3">
      <c r="A19" s="377"/>
      <c r="B19" s="341" t="s">
        <v>1957</v>
      </c>
      <c r="C19" s="382">
        <v>140</v>
      </c>
      <c r="D19" s="382">
        <v>142</v>
      </c>
      <c r="E19" s="382">
        <v>150</v>
      </c>
      <c r="F19" s="382">
        <v>198</v>
      </c>
      <c r="G19" s="310"/>
    </row>
    <row r="20" spans="1:8" ht="63.75" thickBot="1" x14ac:dyDescent="0.3">
      <c r="A20" s="377"/>
      <c r="B20" s="341" t="s">
        <v>1956</v>
      </c>
      <c r="C20" s="382">
        <v>350</v>
      </c>
      <c r="D20" s="382">
        <v>360</v>
      </c>
      <c r="E20" s="382">
        <v>370</v>
      </c>
      <c r="F20" s="382">
        <v>259</v>
      </c>
      <c r="G20" s="310"/>
    </row>
    <row r="21" spans="1:8" ht="32.25" thickBot="1" x14ac:dyDescent="0.3">
      <c r="A21" s="377"/>
      <c r="B21" s="341" t="s">
        <v>1955</v>
      </c>
      <c r="C21" s="382">
        <v>72</v>
      </c>
      <c r="D21" s="382">
        <v>74</v>
      </c>
      <c r="E21" s="382">
        <v>76</v>
      </c>
      <c r="F21" s="382">
        <v>78</v>
      </c>
      <c r="G21" s="310"/>
    </row>
    <row r="22" spans="1:8" ht="32.25" thickBot="1" x14ac:dyDescent="0.3">
      <c r="A22" s="377"/>
      <c r="B22" s="341" t="s">
        <v>1954</v>
      </c>
      <c r="C22" s="382">
        <v>18000</v>
      </c>
      <c r="D22" s="382">
        <v>19000</v>
      </c>
      <c r="E22" s="382">
        <v>20000</v>
      </c>
      <c r="F22" s="382">
        <v>5860</v>
      </c>
      <c r="G22" s="310"/>
    </row>
    <row r="23" spans="1:8" ht="32.25" thickBot="1" x14ac:dyDescent="0.3">
      <c r="A23" s="377"/>
      <c r="B23" s="341" t="s">
        <v>1953</v>
      </c>
      <c r="C23" s="382">
        <v>30</v>
      </c>
      <c r="D23" s="382">
        <v>30</v>
      </c>
      <c r="E23" s="382">
        <v>30</v>
      </c>
      <c r="F23" s="382">
        <v>30</v>
      </c>
      <c r="G23" s="310"/>
    </row>
    <row r="24" spans="1:8" ht="59.25" customHeight="1" thickBot="1" x14ac:dyDescent="0.3">
      <c r="A24" s="377"/>
      <c r="B24" s="336" t="s">
        <v>718</v>
      </c>
      <c r="C24" s="2200" t="s">
        <v>1952</v>
      </c>
      <c r="D24" s="2201"/>
      <c r="E24" s="2201"/>
      <c r="F24" s="2202"/>
      <c r="G24" s="310"/>
    </row>
    <row r="25" spans="1:8" ht="16.5" thickBot="1" x14ac:dyDescent="0.3">
      <c r="A25" s="377"/>
      <c r="B25" s="1672" t="s">
        <v>716</v>
      </c>
      <c r="C25" s="1673"/>
      <c r="D25" s="1673"/>
      <c r="E25" s="1673"/>
      <c r="F25" s="1674"/>
      <c r="G25" s="310"/>
    </row>
    <row r="26" spans="1:8" ht="31.5" customHeight="1" thickBot="1" x14ac:dyDescent="0.3">
      <c r="A26" s="377"/>
      <c r="B26" s="517" t="s">
        <v>1951</v>
      </c>
      <c r="C26" s="367">
        <v>0.74</v>
      </c>
      <c r="D26" s="367">
        <v>0.74</v>
      </c>
      <c r="E26" s="367">
        <v>0.74</v>
      </c>
      <c r="F26" s="367">
        <v>0.74</v>
      </c>
      <c r="G26" s="310"/>
    </row>
    <row r="27" spans="1:8" ht="16.5" thickBot="1" x14ac:dyDescent="0.3">
      <c r="A27" s="377"/>
      <c r="B27" s="517"/>
      <c r="C27" s="899"/>
      <c r="D27" s="369"/>
      <c r="E27" s="369"/>
      <c r="F27" s="369"/>
      <c r="G27" s="310"/>
    </row>
    <row r="28" spans="1:8" ht="29.25" customHeight="1" thickBot="1" x14ac:dyDescent="0.3">
      <c r="A28" s="377"/>
      <c r="B28" s="517"/>
      <c r="C28" s="898"/>
      <c r="D28" s="897"/>
      <c r="E28" s="897"/>
      <c r="F28" s="896"/>
      <c r="G28" s="310"/>
      <c r="H28" s="895"/>
    </row>
    <row r="29" spans="1:8" ht="16.5" thickBot="1" x14ac:dyDescent="0.3">
      <c r="A29" s="310"/>
      <c r="B29" s="1675" t="s">
        <v>1324</v>
      </c>
      <c r="C29" s="1676"/>
      <c r="D29" s="1676"/>
      <c r="E29" s="1676"/>
      <c r="F29" s="1677"/>
      <c r="G29" s="310"/>
    </row>
    <row r="30" spans="1:8" ht="21.75" customHeight="1" thickBot="1" x14ac:dyDescent="0.3">
      <c r="A30" s="310"/>
      <c r="B30" s="1661" t="s">
        <v>705</v>
      </c>
      <c r="C30" s="1662"/>
      <c r="D30" s="1662"/>
      <c r="E30" s="1662"/>
      <c r="F30" s="1663"/>
      <c r="G30" s="310"/>
    </row>
    <row r="31" spans="1:8" ht="19.5" customHeight="1" thickBot="1" x14ac:dyDescent="0.3">
      <c r="A31" s="310"/>
      <c r="B31" s="350" t="s">
        <v>702</v>
      </c>
      <c r="C31" s="1683" t="s">
        <v>1950</v>
      </c>
      <c r="D31" s="1701"/>
      <c r="E31" s="1701"/>
      <c r="F31" s="1702"/>
      <c r="G31" s="310"/>
    </row>
    <row r="32" spans="1:8" ht="58.5" customHeight="1" thickBot="1" x14ac:dyDescent="0.3">
      <c r="A32" s="310"/>
      <c r="B32" s="359" t="s">
        <v>666</v>
      </c>
      <c r="C32" s="2169" t="s">
        <v>1949</v>
      </c>
      <c r="D32" s="2170"/>
      <c r="E32" s="2170"/>
      <c r="F32" s="2171"/>
      <c r="G32" s="310"/>
    </row>
    <row r="33" spans="1:13" ht="16.5" thickBot="1" x14ac:dyDescent="0.3">
      <c r="A33" s="310"/>
      <c r="B33" s="344" t="s">
        <v>50</v>
      </c>
      <c r="C33" s="1678"/>
      <c r="D33" s="1679"/>
      <c r="E33" s="1679"/>
      <c r="F33" s="1680"/>
      <c r="G33" s="310"/>
    </row>
    <row r="34" spans="1:13" ht="15.75" x14ac:dyDescent="0.25">
      <c r="A34" s="310"/>
      <c r="B34" s="1681"/>
      <c r="C34" s="358">
        <v>2026</v>
      </c>
      <c r="D34" s="358">
        <v>2027</v>
      </c>
      <c r="E34" s="358">
        <v>2028</v>
      </c>
      <c r="F34" s="358">
        <v>2029</v>
      </c>
      <c r="G34" s="310"/>
    </row>
    <row r="35" spans="1:13" ht="16.5" thickBot="1" x14ac:dyDescent="0.3">
      <c r="A35" s="310"/>
      <c r="B35" s="1682"/>
      <c r="C35" s="340" t="s">
        <v>17</v>
      </c>
      <c r="D35" s="340" t="s">
        <v>18</v>
      </c>
      <c r="E35" s="340" t="s">
        <v>18</v>
      </c>
      <c r="F35" s="340" t="s">
        <v>18</v>
      </c>
      <c r="G35" s="310"/>
      <c r="I35" s="246"/>
      <c r="J35" s="246"/>
      <c r="K35" s="246"/>
      <c r="L35" s="246"/>
      <c r="M35" s="246"/>
    </row>
    <row r="36" spans="1:13" ht="16.5" thickBot="1" x14ac:dyDescent="0.3">
      <c r="A36" s="310"/>
      <c r="B36" s="344" t="s">
        <v>52</v>
      </c>
      <c r="C36" s="515">
        <v>85</v>
      </c>
      <c r="D36" s="515">
        <v>85</v>
      </c>
      <c r="E36" s="515">
        <v>85</v>
      </c>
      <c r="F36" s="515">
        <v>85</v>
      </c>
      <c r="G36" s="310"/>
    </row>
    <row r="37" spans="1:13" ht="16.5" thickBot="1" x14ac:dyDescent="0.3">
      <c r="A37" s="310"/>
      <c r="B37" s="344" t="s">
        <v>664</v>
      </c>
      <c r="C37" s="345">
        <v>2923908</v>
      </c>
      <c r="D37" s="345">
        <v>539594</v>
      </c>
      <c r="E37" s="345">
        <v>541249</v>
      </c>
      <c r="F37" s="345">
        <v>546904</v>
      </c>
      <c r="G37" s="310"/>
    </row>
    <row r="38" spans="1:13" ht="26.25" customHeight="1" thickBot="1" x14ac:dyDescent="0.3">
      <c r="A38" s="310"/>
      <c r="B38" s="344" t="s">
        <v>663</v>
      </c>
      <c r="C38" s="345">
        <v>34398.917647058821</v>
      </c>
      <c r="D38" s="345">
        <v>6348.1647058823528</v>
      </c>
      <c r="E38" s="345">
        <v>6367.6352941176474</v>
      </c>
      <c r="F38" s="345">
        <v>6434.1647058823528</v>
      </c>
      <c r="G38" s="310"/>
    </row>
    <row r="39" spans="1:13" ht="21" customHeight="1" thickBot="1" x14ac:dyDescent="0.3">
      <c r="A39" s="310"/>
      <c r="B39" s="344" t="s">
        <v>662</v>
      </c>
      <c r="C39" s="341" t="s">
        <v>688</v>
      </c>
      <c r="D39" s="343">
        <v>0</v>
      </c>
      <c r="E39" s="343">
        <v>0</v>
      </c>
      <c r="F39" s="343">
        <v>0</v>
      </c>
      <c r="G39" s="310"/>
    </row>
    <row r="40" spans="1:13" ht="21" customHeight="1" thickBot="1" x14ac:dyDescent="0.3">
      <c r="A40" s="310"/>
      <c r="B40" s="344" t="s">
        <v>661</v>
      </c>
      <c r="C40" s="341" t="s">
        <v>688</v>
      </c>
      <c r="D40" s="343">
        <v>-0.81545452182490008</v>
      </c>
      <c r="E40" s="343">
        <v>3.06712083529459E-3</v>
      </c>
      <c r="F40" s="343">
        <v>1.0448056255069282E-2</v>
      </c>
      <c r="G40" s="310"/>
    </row>
    <row r="41" spans="1:13" ht="32.25" thickBot="1" x14ac:dyDescent="0.3">
      <c r="A41" s="310"/>
      <c r="B41" s="344" t="s">
        <v>68</v>
      </c>
      <c r="C41" s="341" t="s">
        <v>688</v>
      </c>
      <c r="D41" s="343">
        <v>-0.81545452182490008</v>
      </c>
      <c r="E41" s="343">
        <v>3.0671208352948121E-3</v>
      </c>
      <c r="F41" s="343">
        <v>1.0448056255069282E-2</v>
      </c>
      <c r="G41" s="310"/>
    </row>
    <row r="42" spans="1:13" ht="27" customHeight="1" thickBot="1" x14ac:dyDescent="0.3">
      <c r="A42" s="377"/>
      <c r="B42" s="1689" t="s">
        <v>1449</v>
      </c>
      <c r="C42" s="1690"/>
      <c r="D42" s="1690"/>
      <c r="E42" s="1690"/>
      <c r="F42" s="1691"/>
      <c r="G42" s="310"/>
    </row>
    <row r="43" spans="1:13" ht="15.75" x14ac:dyDescent="0.25">
      <c r="A43" s="377"/>
      <c r="B43" s="1681"/>
      <c r="C43" s="358">
        <v>2026</v>
      </c>
      <c r="D43" s="358">
        <v>2027</v>
      </c>
      <c r="E43" s="358">
        <v>2028</v>
      </c>
      <c r="F43" s="358">
        <v>2029</v>
      </c>
      <c r="G43" s="310"/>
    </row>
    <row r="44" spans="1:13" ht="16.5" thickBot="1" x14ac:dyDescent="0.3">
      <c r="A44" s="377"/>
      <c r="B44" s="1682"/>
      <c r="C44" s="340" t="s">
        <v>17</v>
      </c>
      <c r="D44" s="340" t="s">
        <v>18</v>
      </c>
      <c r="E44" s="340" t="s">
        <v>18</v>
      </c>
      <c r="F44" s="340" t="s">
        <v>18</v>
      </c>
      <c r="G44" s="310"/>
    </row>
    <row r="45" spans="1:13" ht="16.5" thickBot="1" x14ac:dyDescent="0.3">
      <c r="A45" s="377"/>
      <c r="B45" s="330" t="s">
        <v>653</v>
      </c>
      <c r="C45" s="327">
        <v>266096</v>
      </c>
      <c r="D45" s="327">
        <v>276782</v>
      </c>
      <c r="E45" s="327">
        <v>278137</v>
      </c>
      <c r="F45" s="327">
        <v>279492</v>
      </c>
      <c r="G45" s="310"/>
    </row>
    <row r="46" spans="1:13" ht="16.5" thickBot="1" x14ac:dyDescent="0.3">
      <c r="A46" s="377"/>
      <c r="B46" s="326" t="s">
        <v>643</v>
      </c>
      <c r="C46" s="327">
        <v>266096</v>
      </c>
      <c r="D46" s="327">
        <v>276782</v>
      </c>
      <c r="E46" s="327">
        <v>278137</v>
      </c>
      <c r="F46" s="327">
        <v>279492</v>
      </c>
      <c r="G46" s="310"/>
    </row>
    <row r="47" spans="1:13" ht="16.5" thickBot="1" x14ac:dyDescent="0.3">
      <c r="A47" s="377"/>
      <c r="B47" s="326" t="s">
        <v>658</v>
      </c>
      <c r="C47" s="325"/>
      <c r="D47" s="324"/>
      <c r="E47" s="324"/>
      <c r="F47" s="324"/>
      <c r="G47" s="310"/>
    </row>
    <row r="48" spans="1:13" ht="32.25" thickBot="1" x14ac:dyDescent="0.3">
      <c r="A48" s="377"/>
      <c r="B48" s="330" t="s">
        <v>659</v>
      </c>
      <c r="C48" s="327">
        <v>31642</v>
      </c>
      <c r="D48" s="327">
        <v>36642</v>
      </c>
      <c r="E48" s="327">
        <v>36942</v>
      </c>
      <c r="F48" s="327">
        <v>37242</v>
      </c>
      <c r="G48" s="310"/>
    </row>
    <row r="49" spans="1:13" ht="16.5" thickBot="1" x14ac:dyDescent="0.3">
      <c r="A49" s="377"/>
      <c r="B49" s="326" t="s">
        <v>643</v>
      </c>
      <c r="C49" s="327">
        <v>31642</v>
      </c>
      <c r="D49" s="327">
        <v>36642</v>
      </c>
      <c r="E49" s="327">
        <v>36942</v>
      </c>
      <c r="F49" s="327">
        <v>37242</v>
      </c>
      <c r="G49" s="310"/>
    </row>
    <row r="50" spans="1:13" ht="16.5" thickBot="1" x14ac:dyDescent="0.3">
      <c r="A50" s="377"/>
      <c r="B50" s="326" t="s">
        <v>658</v>
      </c>
      <c r="C50" s="325"/>
      <c r="D50" s="327"/>
      <c r="E50" s="327"/>
      <c r="F50" s="327"/>
      <c r="G50" s="310"/>
    </row>
    <row r="51" spans="1:13" ht="16.5" thickBot="1" x14ac:dyDescent="0.3">
      <c r="A51" s="377"/>
      <c r="B51" s="330" t="s">
        <v>651</v>
      </c>
      <c r="C51" s="327">
        <v>2626000</v>
      </c>
      <c r="D51" s="327">
        <v>226000</v>
      </c>
      <c r="E51" s="327">
        <v>226000</v>
      </c>
      <c r="F51" s="327">
        <v>230000</v>
      </c>
      <c r="G51" s="310"/>
    </row>
    <row r="52" spans="1:13" ht="16.5" thickBot="1" x14ac:dyDescent="0.3">
      <c r="A52" s="377"/>
      <c r="B52" s="326" t="s">
        <v>643</v>
      </c>
      <c r="C52" s="325">
        <v>2626000</v>
      </c>
      <c r="D52" s="327">
        <v>226000</v>
      </c>
      <c r="E52" s="327">
        <v>226000</v>
      </c>
      <c r="F52" s="327">
        <v>230000</v>
      </c>
      <c r="G52" s="310"/>
    </row>
    <row r="53" spans="1:13" ht="16.5" thickBot="1" x14ac:dyDescent="0.3">
      <c r="A53" s="377"/>
      <c r="B53" s="326" t="s">
        <v>658</v>
      </c>
      <c r="C53" s="325"/>
      <c r="D53" s="327"/>
      <c r="E53" s="327"/>
      <c r="F53" s="327"/>
      <c r="G53" s="310"/>
    </row>
    <row r="54" spans="1:13" ht="24.75" customHeight="1" thickBot="1" x14ac:dyDescent="0.3">
      <c r="A54" s="377"/>
      <c r="B54" s="330" t="s">
        <v>650</v>
      </c>
      <c r="C54" s="325"/>
      <c r="D54" s="327"/>
      <c r="E54" s="327"/>
      <c r="F54" s="327"/>
      <c r="G54" s="310"/>
    </row>
    <row r="55" spans="1:13" ht="16.5" thickBot="1" x14ac:dyDescent="0.3">
      <c r="A55" s="377"/>
      <c r="B55" s="326" t="s">
        <v>643</v>
      </c>
      <c r="C55" s="325"/>
      <c r="D55" s="327"/>
      <c r="E55" s="327"/>
      <c r="F55" s="327"/>
      <c r="G55" s="310"/>
    </row>
    <row r="56" spans="1:13" ht="12.75" customHeight="1" thickBot="1" x14ac:dyDescent="0.3">
      <c r="A56" s="377"/>
      <c r="B56" s="326" t="s">
        <v>658</v>
      </c>
      <c r="C56" s="325"/>
      <c r="D56" s="327"/>
      <c r="E56" s="327"/>
      <c r="F56" s="327"/>
      <c r="G56" s="310"/>
    </row>
    <row r="57" spans="1:13" ht="27" customHeight="1" thickBot="1" x14ac:dyDescent="0.3">
      <c r="A57" s="377"/>
      <c r="B57" s="330" t="s">
        <v>649</v>
      </c>
      <c r="C57" s="325"/>
      <c r="D57" s="327"/>
      <c r="E57" s="327"/>
      <c r="F57" s="327"/>
      <c r="G57" s="310"/>
    </row>
    <row r="58" spans="1:13" ht="16.5" thickBot="1" x14ac:dyDescent="0.3">
      <c r="A58" s="377"/>
      <c r="B58" s="326" t="s">
        <v>643</v>
      </c>
      <c r="C58" s="325"/>
      <c r="D58" s="327"/>
      <c r="E58" s="327"/>
      <c r="F58" s="327"/>
      <c r="G58" s="310"/>
    </row>
    <row r="59" spans="1:13" ht="16.5" thickBot="1" x14ac:dyDescent="0.3">
      <c r="A59" s="377"/>
      <c r="B59" s="326" t="s">
        <v>658</v>
      </c>
      <c r="C59" s="325"/>
      <c r="D59" s="327"/>
      <c r="E59" s="327"/>
      <c r="F59" s="327"/>
      <c r="G59" s="310"/>
    </row>
    <row r="60" spans="1:13" ht="16.5" thickBot="1" x14ac:dyDescent="0.3">
      <c r="A60" s="377"/>
      <c r="B60" s="330" t="s">
        <v>648</v>
      </c>
      <c r="C60" s="325">
        <v>170</v>
      </c>
      <c r="D60" s="327">
        <v>170</v>
      </c>
      <c r="E60" s="327">
        <v>170</v>
      </c>
      <c r="F60" s="327">
        <v>170</v>
      </c>
      <c r="G60" s="310"/>
    </row>
    <row r="61" spans="1:13" ht="16.5" thickBot="1" x14ac:dyDescent="0.3">
      <c r="A61" s="377"/>
      <c r="B61" s="326" t="s">
        <v>643</v>
      </c>
      <c r="C61" s="325">
        <v>170</v>
      </c>
      <c r="D61" s="327">
        <v>170</v>
      </c>
      <c r="E61" s="327">
        <v>170</v>
      </c>
      <c r="F61" s="327">
        <v>170</v>
      </c>
      <c r="G61" s="310"/>
      <c r="I61" s="246"/>
      <c r="J61" s="246"/>
      <c r="K61" s="246"/>
      <c r="L61" s="246"/>
      <c r="M61" s="246"/>
    </row>
    <row r="62" spans="1:13" ht="16.5" thickBot="1" x14ac:dyDescent="0.3">
      <c r="A62" s="377"/>
      <c r="B62" s="326" t="s">
        <v>658</v>
      </c>
      <c r="C62" s="325"/>
      <c r="D62" s="327"/>
      <c r="E62" s="327"/>
      <c r="F62" s="327"/>
      <c r="G62" s="310"/>
    </row>
    <row r="63" spans="1:13" ht="32.25" thickBot="1" x14ac:dyDescent="0.3">
      <c r="A63" s="377"/>
      <c r="B63" s="330" t="s">
        <v>647</v>
      </c>
      <c r="C63" s="325"/>
      <c r="D63" s="327"/>
      <c r="E63" s="327"/>
      <c r="F63" s="327"/>
      <c r="G63" s="310"/>
    </row>
    <row r="64" spans="1:13" ht="15.75" customHeight="1" thickBot="1" x14ac:dyDescent="0.3">
      <c r="A64" s="377"/>
      <c r="B64" s="326" t="s">
        <v>643</v>
      </c>
      <c r="C64" s="325"/>
      <c r="D64" s="353"/>
      <c r="E64" s="353"/>
      <c r="F64" s="353"/>
      <c r="G64" s="310"/>
    </row>
    <row r="65" spans="1:7" ht="12.75" customHeight="1" thickBot="1" x14ac:dyDescent="0.3">
      <c r="A65" s="377"/>
      <c r="B65" s="326" t="s">
        <v>658</v>
      </c>
      <c r="C65" s="325"/>
      <c r="D65" s="354"/>
      <c r="E65" s="353"/>
      <c r="F65" s="353"/>
      <c r="G65" s="310"/>
    </row>
    <row r="66" spans="1:7" ht="36.75" customHeight="1" thickBot="1" x14ac:dyDescent="0.3">
      <c r="A66" s="377"/>
      <c r="B66" s="338" t="s">
        <v>677</v>
      </c>
      <c r="C66" s="325">
        <v>2923908</v>
      </c>
      <c r="D66" s="352">
        <v>539594</v>
      </c>
      <c r="E66" s="325">
        <v>541249</v>
      </c>
      <c r="F66" s="325">
        <v>546904</v>
      </c>
      <c r="G66" s="310"/>
    </row>
    <row r="67" spans="1:7" ht="22.5" customHeight="1" thickBot="1" x14ac:dyDescent="0.3">
      <c r="A67" s="377"/>
      <c r="B67" s="323" t="s">
        <v>639</v>
      </c>
      <c r="C67" s="322">
        <v>0</v>
      </c>
      <c r="D67" s="322">
        <v>0</v>
      </c>
      <c r="E67" s="322">
        <v>0</v>
      </c>
      <c r="F67" s="322">
        <v>0</v>
      </c>
      <c r="G67" s="310"/>
    </row>
    <row r="68" spans="1:7" ht="16.5" thickBot="1" x14ac:dyDescent="0.3">
      <c r="A68" s="377"/>
      <c r="B68" s="1661" t="s">
        <v>698</v>
      </c>
      <c r="C68" s="1662"/>
      <c r="D68" s="1662"/>
      <c r="E68" s="1662"/>
      <c r="F68" s="1663"/>
      <c r="G68" s="310"/>
    </row>
    <row r="69" spans="1:7" ht="34.5" customHeight="1" thickBot="1" x14ac:dyDescent="0.3">
      <c r="A69" s="377"/>
      <c r="B69" s="1661" t="s">
        <v>697</v>
      </c>
      <c r="C69" s="1662"/>
      <c r="D69" s="1662"/>
      <c r="E69" s="1662"/>
      <c r="F69" s="1663"/>
      <c r="G69" s="310"/>
    </row>
    <row r="70" spans="1:7" ht="33.75" customHeight="1" thickBot="1" x14ac:dyDescent="0.3">
      <c r="A70" s="377"/>
      <c r="B70" s="351" t="s">
        <v>1290</v>
      </c>
      <c r="C70" s="1664" t="s">
        <v>1948</v>
      </c>
      <c r="D70" s="1833"/>
      <c r="E70" s="1665"/>
      <c r="F70" s="1666"/>
      <c r="G70" s="310"/>
    </row>
    <row r="71" spans="1:7" ht="63.75" thickBot="1" x14ac:dyDescent="0.3">
      <c r="A71" s="377"/>
      <c r="B71" s="350" t="s">
        <v>684</v>
      </c>
      <c r="C71" s="349" t="s">
        <v>1947</v>
      </c>
      <c r="D71" s="511" t="s">
        <v>668</v>
      </c>
      <c r="E71" s="1834" t="s">
        <v>1948</v>
      </c>
      <c r="F71" s="1668"/>
      <c r="G71" s="310"/>
    </row>
    <row r="72" spans="1:7" ht="16.5" thickBot="1" x14ac:dyDescent="0.3">
      <c r="A72" s="377"/>
      <c r="B72" s="347"/>
      <c r="C72" s="1664"/>
      <c r="D72" s="1835"/>
      <c r="E72" s="1665"/>
      <c r="F72" s="1666"/>
      <c r="G72" s="310"/>
    </row>
    <row r="73" spans="1:7" s="267" customFormat="1" ht="23.25" customHeight="1" thickBot="1" x14ac:dyDescent="0.3">
      <c r="A73" s="377"/>
      <c r="B73" s="344" t="s">
        <v>666</v>
      </c>
      <c r="C73" s="1672" t="s">
        <v>1947</v>
      </c>
      <c r="D73" s="1673"/>
      <c r="E73" s="1673"/>
      <c r="F73" s="1674"/>
      <c r="G73" s="377"/>
    </row>
    <row r="74" spans="1:7" s="267" customFormat="1" ht="12.75" customHeight="1" thickBot="1" x14ac:dyDescent="0.3">
      <c r="A74" s="377"/>
      <c r="B74" s="344" t="s">
        <v>50</v>
      </c>
      <c r="C74" s="1678"/>
      <c r="D74" s="1679"/>
      <c r="E74" s="1679"/>
      <c r="F74" s="1680"/>
      <c r="G74" s="377"/>
    </row>
    <row r="75" spans="1:7" ht="26.25" customHeight="1" x14ac:dyDescent="0.25">
      <c r="A75" s="377"/>
      <c r="B75" s="1681"/>
      <c r="C75" s="358">
        <v>2026</v>
      </c>
      <c r="D75" s="358">
        <v>2027</v>
      </c>
      <c r="E75" s="358">
        <v>2028</v>
      </c>
      <c r="F75" s="358">
        <v>2029</v>
      </c>
      <c r="G75" s="310"/>
    </row>
    <row r="76" spans="1:7" ht="26.25" customHeight="1" thickBot="1" x14ac:dyDescent="0.3">
      <c r="A76" s="377"/>
      <c r="B76" s="1682"/>
      <c r="C76" s="340" t="s">
        <v>17</v>
      </c>
      <c r="D76" s="340" t="s">
        <v>18</v>
      </c>
      <c r="E76" s="340" t="s">
        <v>18</v>
      </c>
      <c r="F76" s="340" t="s">
        <v>18</v>
      </c>
      <c r="G76" s="310"/>
    </row>
    <row r="77" spans="1:7" ht="22.5" customHeight="1" thickBot="1" x14ac:dyDescent="0.3">
      <c r="A77" s="377"/>
      <c r="B77" s="344" t="s">
        <v>52</v>
      </c>
      <c r="C77" s="345">
        <v>1</v>
      </c>
      <c r="D77" s="345">
        <v>1</v>
      </c>
      <c r="E77" s="345">
        <v>1</v>
      </c>
      <c r="F77" s="345"/>
      <c r="G77" s="310"/>
    </row>
    <row r="78" spans="1:7" ht="15.75" customHeight="1" thickBot="1" x14ac:dyDescent="0.3">
      <c r="A78" s="377"/>
      <c r="B78" s="344" t="s">
        <v>664</v>
      </c>
      <c r="C78" s="345">
        <v>50000</v>
      </c>
      <c r="D78" s="345">
        <v>91680.3</v>
      </c>
      <c r="E78" s="345">
        <v>8319.6</v>
      </c>
      <c r="F78" s="345">
        <v>0</v>
      </c>
      <c r="G78" s="310"/>
    </row>
    <row r="79" spans="1:7" ht="32.25" thickBot="1" x14ac:dyDescent="0.3">
      <c r="A79" s="377"/>
      <c r="B79" s="344" t="s">
        <v>663</v>
      </c>
      <c r="C79" s="345">
        <v>50000</v>
      </c>
      <c r="D79" s="345">
        <v>91680.3</v>
      </c>
      <c r="E79" s="345">
        <v>8319.6</v>
      </c>
      <c r="F79" s="345">
        <v>0</v>
      </c>
      <c r="G79" s="310"/>
    </row>
    <row r="80" spans="1:7" ht="15.75" customHeight="1" thickBot="1" x14ac:dyDescent="0.3">
      <c r="A80" s="377"/>
      <c r="B80" s="344" t="s">
        <v>662</v>
      </c>
      <c r="C80" s="341" t="s">
        <v>688</v>
      </c>
      <c r="D80" s="343">
        <v>0</v>
      </c>
      <c r="E80" s="343">
        <v>0</v>
      </c>
      <c r="F80" s="343">
        <v>-1</v>
      </c>
      <c r="G80" s="310"/>
    </row>
    <row r="81" spans="1:7" ht="32.25" thickBot="1" x14ac:dyDescent="0.3">
      <c r="A81" s="377"/>
      <c r="B81" s="344" t="s">
        <v>661</v>
      </c>
      <c r="C81" s="341" t="s">
        <v>688</v>
      </c>
      <c r="D81" s="343">
        <v>0.83360600000000007</v>
      </c>
      <c r="E81" s="343">
        <v>-0.9092542236445561</v>
      </c>
      <c r="F81" s="343">
        <v>-1</v>
      </c>
      <c r="G81" s="310"/>
    </row>
    <row r="82" spans="1:7" ht="32.25" thickBot="1" x14ac:dyDescent="0.3">
      <c r="A82" s="377"/>
      <c r="B82" s="344" t="s">
        <v>68</v>
      </c>
      <c r="C82" s="341" t="s">
        <v>688</v>
      </c>
      <c r="D82" s="343">
        <v>0.83360600000000007</v>
      </c>
      <c r="E82" s="343">
        <v>-0.9092542236445561</v>
      </c>
      <c r="F82" s="343">
        <v>-1</v>
      </c>
      <c r="G82" s="310"/>
    </row>
    <row r="83" spans="1:7" ht="16.5" thickBot="1" x14ac:dyDescent="0.3">
      <c r="A83" s="377"/>
      <c r="B83" s="1689" t="s">
        <v>1449</v>
      </c>
      <c r="C83" s="1690"/>
      <c r="D83" s="1690"/>
      <c r="E83" s="1690"/>
      <c r="F83" s="1691"/>
      <c r="G83" s="310"/>
    </row>
    <row r="84" spans="1:7" ht="15.75" x14ac:dyDescent="0.25">
      <c r="A84" s="377"/>
      <c r="B84" s="1681"/>
      <c r="C84" s="342">
        <v>2026</v>
      </c>
      <c r="D84" s="342">
        <v>2027</v>
      </c>
      <c r="E84" s="342">
        <v>2028</v>
      </c>
      <c r="F84" s="342">
        <v>2029</v>
      </c>
      <c r="G84" s="310"/>
    </row>
    <row r="85" spans="1:7" ht="16.5" thickBot="1" x14ac:dyDescent="0.3">
      <c r="A85" s="377"/>
      <c r="B85" s="1682"/>
      <c r="C85" s="340" t="s">
        <v>17</v>
      </c>
      <c r="D85" s="340" t="s">
        <v>18</v>
      </c>
      <c r="E85" s="340" t="s">
        <v>18</v>
      </c>
      <c r="F85" s="340" t="s">
        <v>18</v>
      </c>
      <c r="G85" s="310"/>
    </row>
    <row r="86" spans="1:7" ht="20.25" customHeight="1" thickBot="1" x14ac:dyDescent="0.3">
      <c r="A86" s="377"/>
      <c r="B86" s="330" t="s">
        <v>679</v>
      </c>
      <c r="C86" s="327"/>
      <c r="D86" s="327"/>
      <c r="E86" s="327"/>
      <c r="F86" s="327"/>
      <c r="G86" s="310"/>
    </row>
    <row r="87" spans="1:7" ht="23.25" customHeight="1" thickBot="1" x14ac:dyDescent="0.3">
      <c r="A87" s="377"/>
      <c r="B87" s="326" t="s">
        <v>643</v>
      </c>
      <c r="C87" s="327"/>
      <c r="D87" s="327"/>
      <c r="E87" s="327"/>
      <c r="F87" s="327"/>
      <c r="G87" s="310"/>
    </row>
    <row r="88" spans="1:7" ht="16.5" thickBot="1" x14ac:dyDescent="0.3">
      <c r="A88" s="377"/>
      <c r="B88" s="326" t="s">
        <v>642</v>
      </c>
      <c r="C88" s="325"/>
      <c r="D88" s="324"/>
      <c r="E88" s="324"/>
      <c r="F88" s="324"/>
      <c r="G88" s="310"/>
    </row>
    <row r="89" spans="1:7" ht="16.5" thickBot="1" x14ac:dyDescent="0.3">
      <c r="A89" s="377"/>
      <c r="B89" s="326" t="s">
        <v>641</v>
      </c>
      <c r="C89" s="327"/>
      <c r="D89" s="327"/>
      <c r="E89" s="327"/>
      <c r="F89" s="327"/>
      <c r="G89" s="310"/>
    </row>
    <row r="90" spans="1:7" ht="15.75" customHeight="1" thickBot="1" x14ac:dyDescent="0.3">
      <c r="A90" s="377"/>
      <c r="B90" s="326" t="s">
        <v>640</v>
      </c>
      <c r="C90" s="325"/>
      <c r="D90" s="324"/>
      <c r="E90" s="324"/>
      <c r="F90" s="324"/>
      <c r="G90" s="310"/>
    </row>
    <row r="91" spans="1:7" ht="16.5" thickBot="1" x14ac:dyDescent="0.3">
      <c r="A91" s="377"/>
      <c r="B91" s="330" t="s">
        <v>678</v>
      </c>
      <c r="C91" s="325">
        <v>50000</v>
      </c>
      <c r="D91" s="325">
        <v>91680.3</v>
      </c>
      <c r="E91" s="325">
        <v>8319.6</v>
      </c>
      <c r="F91" s="894">
        <v>0</v>
      </c>
      <c r="G91" s="310"/>
    </row>
    <row r="92" spans="1:7" ht="16.5" thickBot="1" x14ac:dyDescent="0.3">
      <c r="A92" s="377"/>
      <c r="B92" s="326" t="s">
        <v>643</v>
      </c>
      <c r="C92" s="327">
        <v>50000</v>
      </c>
      <c r="D92" s="339">
        <v>91680.3</v>
      </c>
      <c r="E92" s="327">
        <v>8319.6</v>
      </c>
      <c r="F92" s="325">
        <v>0</v>
      </c>
      <c r="G92" s="310"/>
    </row>
    <row r="93" spans="1:7" ht="16.5" thickBot="1" x14ac:dyDescent="0.3">
      <c r="A93" s="377"/>
      <c r="B93" s="326" t="s">
        <v>642</v>
      </c>
      <c r="C93" s="325"/>
      <c r="D93" s="324"/>
      <c r="E93" s="324"/>
      <c r="F93" s="324"/>
      <c r="G93" s="310"/>
    </row>
    <row r="94" spans="1:7" ht="16.5" thickBot="1" x14ac:dyDescent="0.3">
      <c r="A94" s="377"/>
      <c r="B94" s="326" t="s">
        <v>641</v>
      </c>
      <c r="C94" s="327"/>
      <c r="D94" s="327"/>
      <c r="E94" s="327"/>
      <c r="F94" s="327"/>
      <c r="G94" s="310"/>
    </row>
    <row r="95" spans="1:7" ht="16.5" thickBot="1" x14ac:dyDescent="0.3">
      <c r="A95" s="377"/>
      <c r="B95" s="326" t="s">
        <v>640</v>
      </c>
      <c r="C95" s="325"/>
      <c r="D95" s="324"/>
      <c r="E95" s="324"/>
      <c r="F95" s="324"/>
      <c r="G95" s="310"/>
    </row>
    <row r="96" spans="1:7" ht="32.25" thickBot="1" x14ac:dyDescent="0.3">
      <c r="A96" s="377"/>
      <c r="B96" s="338" t="s">
        <v>677</v>
      </c>
      <c r="C96" s="325">
        <v>50000</v>
      </c>
      <c r="D96" s="325">
        <v>91680.3</v>
      </c>
      <c r="E96" s="325">
        <v>8319.6</v>
      </c>
      <c r="F96" s="325">
        <v>0</v>
      </c>
      <c r="G96" s="310"/>
    </row>
    <row r="97" spans="1:7" ht="33.75" customHeight="1" thickBot="1" x14ac:dyDescent="0.3">
      <c r="A97" s="377"/>
      <c r="B97" s="351" t="s">
        <v>1290</v>
      </c>
      <c r="C97" s="1664" t="s">
        <v>1946</v>
      </c>
      <c r="D97" s="1833"/>
      <c r="E97" s="1665"/>
      <c r="F97" s="1666"/>
      <c r="G97" s="310"/>
    </row>
    <row r="98" spans="1:7" ht="79.5" thickBot="1" x14ac:dyDescent="0.3">
      <c r="A98" s="377"/>
      <c r="B98" s="350" t="s">
        <v>1347</v>
      </c>
      <c r="C98" s="349" t="s">
        <v>1945</v>
      </c>
      <c r="D98" s="511" t="s">
        <v>1287</v>
      </c>
      <c r="E98" s="1834" t="s">
        <v>1946</v>
      </c>
      <c r="F98" s="1668"/>
      <c r="G98" s="310"/>
    </row>
    <row r="99" spans="1:7" ht="16.5" thickBot="1" x14ac:dyDescent="0.3">
      <c r="A99" s="377"/>
      <c r="B99" s="347"/>
      <c r="C99" s="1664"/>
      <c r="D99" s="1835"/>
      <c r="E99" s="1665"/>
      <c r="F99" s="1666"/>
      <c r="G99" s="310"/>
    </row>
    <row r="100" spans="1:7" s="267" customFormat="1" ht="23.25" customHeight="1" thickBot="1" x14ac:dyDescent="0.3">
      <c r="A100" s="377"/>
      <c r="B100" s="344" t="s">
        <v>666</v>
      </c>
      <c r="C100" s="1672" t="s">
        <v>1945</v>
      </c>
      <c r="D100" s="1673"/>
      <c r="E100" s="1673"/>
      <c r="F100" s="1674"/>
      <c r="G100" s="377"/>
    </row>
    <row r="101" spans="1:7" s="267" customFormat="1" ht="12.75" customHeight="1" thickBot="1" x14ac:dyDescent="0.3">
      <c r="A101" s="377"/>
      <c r="B101" s="344" t="s">
        <v>50</v>
      </c>
      <c r="C101" s="1678"/>
      <c r="D101" s="1679"/>
      <c r="E101" s="1679"/>
      <c r="F101" s="1680"/>
      <c r="G101" s="377"/>
    </row>
    <row r="102" spans="1:7" ht="26.25" customHeight="1" x14ac:dyDescent="0.25">
      <c r="A102" s="377"/>
      <c r="B102" s="1681"/>
      <c r="C102" s="358">
        <v>2026</v>
      </c>
      <c r="D102" s="358">
        <v>2027</v>
      </c>
      <c r="E102" s="358">
        <v>2028</v>
      </c>
      <c r="F102" s="358">
        <v>2029</v>
      </c>
      <c r="G102" s="310"/>
    </row>
    <row r="103" spans="1:7" ht="26.25" customHeight="1" thickBot="1" x14ac:dyDescent="0.3">
      <c r="A103" s="377"/>
      <c r="B103" s="1682"/>
      <c r="C103" s="340" t="s">
        <v>17</v>
      </c>
      <c r="D103" s="340" t="s">
        <v>18</v>
      </c>
      <c r="E103" s="340" t="s">
        <v>18</v>
      </c>
      <c r="F103" s="340" t="s">
        <v>18</v>
      </c>
      <c r="G103" s="310"/>
    </row>
    <row r="104" spans="1:7" ht="22.5" customHeight="1" thickBot="1" x14ac:dyDescent="0.3">
      <c r="A104" s="377"/>
      <c r="B104" s="344" t="s">
        <v>52</v>
      </c>
      <c r="C104" s="345">
        <v>1</v>
      </c>
      <c r="D104" s="345">
        <v>0</v>
      </c>
      <c r="E104" s="345">
        <v>0</v>
      </c>
      <c r="F104" s="345">
        <v>0</v>
      </c>
      <c r="G104" s="310"/>
    </row>
    <row r="105" spans="1:7" ht="15.75" customHeight="1" thickBot="1" x14ac:dyDescent="0.3">
      <c r="A105" s="377"/>
      <c r="B105" s="344" t="s">
        <v>664</v>
      </c>
      <c r="C105" s="345">
        <v>37088.6</v>
      </c>
      <c r="D105" s="345">
        <v>0</v>
      </c>
      <c r="E105" s="345">
        <v>0</v>
      </c>
      <c r="F105" s="345">
        <v>0</v>
      </c>
      <c r="G105" s="310"/>
    </row>
    <row r="106" spans="1:7" ht="32.25" thickBot="1" x14ac:dyDescent="0.3">
      <c r="A106" s="377"/>
      <c r="B106" s="344" t="s">
        <v>663</v>
      </c>
      <c r="C106" s="345">
        <v>37088.6</v>
      </c>
      <c r="D106" s="345">
        <v>0</v>
      </c>
      <c r="E106" s="345">
        <v>0</v>
      </c>
      <c r="F106" s="345">
        <v>0</v>
      </c>
      <c r="G106" s="310"/>
    </row>
    <row r="107" spans="1:7" ht="15.75" customHeight="1" thickBot="1" x14ac:dyDescent="0.3">
      <c r="A107" s="377"/>
      <c r="B107" s="344" t="s">
        <v>662</v>
      </c>
      <c r="C107" s="341" t="s">
        <v>688</v>
      </c>
      <c r="D107" s="343">
        <v>-1</v>
      </c>
      <c r="E107" s="343">
        <v>0</v>
      </c>
      <c r="F107" s="343">
        <v>0</v>
      </c>
      <c r="G107" s="310"/>
    </row>
    <row r="108" spans="1:7" ht="32.25" thickBot="1" x14ac:dyDescent="0.3">
      <c r="A108" s="377"/>
      <c r="B108" s="344" t="s">
        <v>661</v>
      </c>
      <c r="C108" s="341" t="s">
        <v>688</v>
      </c>
      <c r="D108" s="343">
        <v>-1</v>
      </c>
      <c r="E108" s="343">
        <v>0</v>
      </c>
      <c r="F108" s="343">
        <v>0</v>
      </c>
      <c r="G108" s="310"/>
    </row>
    <row r="109" spans="1:7" ht="32.25" thickBot="1" x14ac:dyDescent="0.3">
      <c r="A109" s="377"/>
      <c r="B109" s="344" t="s">
        <v>68</v>
      </c>
      <c r="C109" s="341" t="s">
        <v>688</v>
      </c>
      <c r="D109" s="343">
        <v>-1</v>
      </c>
      <c r="E109" s="343">
        <v>0</v>
      </c>
      <c r="F109" s="343">
        <v>0</v>
      </c>
      <c r="G109" s="310"/>
    </row>
    <row r="110" spans="1:7" ht="16.5" thickBot="1" x14ac:dyDescent="0.3">
      <c r="A110" s="377"/>
      <c r="B110" s="1689" t="s">
        <v>1944</v>
      </c>
      <c r="C110" s="1690"/>
      <c r="D110" s="1690"/>
      <c r="E110" s="1690"/>
      <c r="F110" s="1691"/>
      <c r="G110" s="310"/>
    </row>
    <row r="111" spans="1:7" ht="15.75" x14ac:dyDescent="0.25">
      <c r="A111" s="377"/>
      <c r="B111" s="1681"/>
      <c r="C111" s="342">
        <v>2026</v>
      </c>
      <c r="D111" s="342">
        <v>2027</v>
      </c>
      <c r="E111" s="342">
        <v>2028</v>
      </c>
      <c r="F111" s="342">
        <v>2029</v>
      </c>
      <c r="G111" s="310"/>
    </row>
    <row r="112" spans="1:7" ht="16.5" thickBot="1" x14ac:dyDescent="0.3">
      <c r="A112" s="377"/>
      <c r="B112" s="1682"/>
      <c r="C112" s="340" t="s">
        <v>17</v>
      </c>
      <c r="D112" s="340" t="s">
        <v>18</v>
      </c>
      <c r="E112" s="340" t="s">
        <v>18</v>
      </c>
      <c r="F112" s="340" t="s">
        <v>18</v>
      </c>
      <c r="G112" s="310"/>
    </row>
    <row r="113" spans="1:7" ht="20.25" customHeight="1" thickBot="1" x14ac:dyDescent="0.3">
      <c r="A113" s="377"/>
      <c r="B113" s="330" t="s">
        <v>679</v>
      </c>
      <c r="C113" s="327"/>
      <c r="D113" s="327"/>
      <c r="E113" s="327"/>
      <c r="F113" s="327"/>
      <c r="G113" s="310"/>
    </row>
    <row r="114" spans="1:7" ht="23.25" customHeight="1" thickBot="1" x14ac:dyDescent="0.3">
      <c r="A114" s="377"/>
      <c r="B114" s="326" t="s">
        <v>643</v>
      </c>
      <c r="C114" s="327"/>
      <c r="D114" s="327"/>
      <c r="E114" s="327"/>
      <c r="F114" s="327"/>
      <c r="G114" s="310"/>
    </row>
    <row r="115" spans="1:7" ht="16.5" thickBot="1" x14ac:dyDescent="0.3">
      <c r="A115" s="377"/>
      <c r="B115" s="326" t="s">
        <v>642</v>
      </c>
      <c r="C115" s="325"/>
      <c r="D115" s="324"/>
      <c r="E115" s="324"/>
      <c r="F115" s="324"/>
      <c r="G115" s="310"/>
    </row>
    <row r="116" spans="1:7" ht="16.5" thickBot="1" x14ac:dyDescent="0.3">
      <c r="A116" s="377"/>
      <c r="B116" s="326" t="s">
        <v>641</v>
      </c>
      <c r="C116" s="327"/>
      <c r="D116" s="327"/>
      <c r="E116" s="327"/>
      <c r="F116" s="327"/>
      <c r="G116" s="310"/>
    </row>
    <row r="117" spans="1:7" ht="15.75" customHeight="1" thickBot="1" x14ac:dyDescent="0.3">
      <c r="A117" s="377"/>
      <c r="B117" s="326" t="s">
        <v>640</v>
      </c>
      <c r="C117" s="325"/>
      <c r="D117" s="324"/>
      <c r="E117" s="324"/>
      <c r="F117" s="324"/>
      <c r="G117" s="310"/>
    </row>
    <row r="118" spans="1:7" ht="16.5" thickBot="1" x14ac:dyDescent="0.3">
      <c r="A118" s="377"/>
      <c r="B118" s="330" t="s">
        <v>678</v>
      </c>
      <c r="C118" s="325">
        <v>37088.6</v>
      </c>
      <c r="D118" s="325">
        <v>0</v>
      </c>
      <c r="E118" s="325">
        <v>0</v>
      </c>
      <c r="F118" s="325">
        <v>0</v>
      </c>
      <c r="G118" s="310"/>
    </row>
    <row r="119" spans="1:7" ht="16.5" thickBot="1" x14ac:dyDescent="0.3">
      <c r="A119" s="377"/>
      <c r="B119" s="326" t="s">
        <v>643</v>
      </c>
      <c r="C119" s="327">
        <v>37088.6</v>
      </c>
      <c r="D119" s="339">
        <v>0</v>
      </c>
      <c r="E119" s="327">
        <v>0</v>
      </c>
      <c r="F119" s="327">
        <v>0</v>
      </c>
      <c r="G119" s="310"/>
    </row>
    <row r="120" spans="1:7" ht="16.5" thickBot="1" x14ac:dyDescent="0.3">
      <c r="A120" s="377"/>
      <c r="B120" s="326" t="s">
        <v>642</v>
      </c>
      <c r="C120" s="325"/>
      <c r="D120" s="324"/>
      <c r="E120" s="324"/>
      <c r="F120" s="324"/>
      <c r="G120" s="310"/>
    </row>
    <row r="121" spans="1:7" ht="16.5" thickBot="1" x14ac:dyDescent="0.3">
      <c r="A121" s="377"/>
      <c r="B121" s="326" t="s">
        <v>641</v>
      </c>
      <c r="C121" s="327"/>
      <c r="D121" s="327"/>
      <c r="E121" s="327"/>
      <c r="F121" s="327"/>
      <c r="G121" s="310"/>
    </row>
    <row r="122" spans="1:7" ht="16.5" thickBot="1" x14ac:dyDescent="0.3">
      <c r="A122" s="377"/>
      <c r="B122" s="326" t="s">
        <v>640</v>
      </c>
      <c r="C122" s="325"/>
      <c r="D122" s="324"/>
      <c r="E122" s="324"/>
      <c r="F122" s="324"/>
      <c r="G122" s="310"/>
    </row>
    <row r="123" spans="1:7" ht="32.25" thickBot="1" x14ac:dyDescent="0.3">
      <c r="A123" s="377"/>
      <c r="B123" s="338" t="s">
        <v>1396</v>
      </c>
      <c r="C123" s="325">
        <v>37088.6</v>
      </c>
      <c r="D123" s="325">
        <v>0</v>
      </c>
      <c r="E123" s="325">
        <v>0</v>
      </c>
      <c r="F123" s="325">
        <v>0</v>
      </c>
      <c r="G123" s="310"/>
    </row>
    <row r="124" spans="1:7" ht="33.75" customHeight="1" thickBot="1" x14ac:dyDescent="0.3">
      <c r="A124" s="377"/>
      <c r="B124" s="351" t="s">
        <v>1290</v>
      </c>
      <c r="C124" s="1664" t="s">
        <v>1943</v>
      </c>
      <c r="D124" s="1833"/>
      <c r="E124" s="1665"/>
      <c r="F124" s="1666"/>
      <c r="G124" s="310"/>
    </row>
    <row r="125" spans="1:7" ht="79.5" thickBot="1" x14ac:dyDescent="0.3">
      <c r="A125" s="377"/>
      <c r="B125" s="350" t="s">
        <v>670</v>
      </c>
      <c r="C125" s="349" t="s">
        <v>1942</v>
      </c>
      <c r="D125" s="511" t="s">
        <v>1287</v>
      </c>
      <c r="E125" s="1834" t="s">
        <v>1943</v>
      </c>
      <c r="F125" s="1668"/>
      <c r="G125" s="310"/>
    </row>
    <row r="126" spans="1:7" ht="16.5" thickBot="1" x14ac:dyDescent="0.3">
      <c r="A126" s="377"/>
      <c r="B126" s="347"/>
      <c r="C126" s="1664"/>
      <c r="D126" s="1835"/>
      <c r="E126" s="1665"/>
      <c r="F126" s="1666"/>
      <c r="G126" s="310"/>
    </row>
    <row r="127" spans="1:7" s="267" customFormat="1" ht="23.25" customHeight="1" thickBot="1" x14ac:dyDescent="0.3">
      <c r="A127" s="377"/>
      <c r="B127" s="344" t="s">
        <v>666</v>
      </c>
      <c r="C127" s="1672" t="s">
        <v>1942</v>
      </c>
      <c r="D127" s="1673"/>
      <c r="E127" s="1673"/>
      <c r="F127" s="1674"/>
      <c r="G127" s="377"/>
    </row>
    <row r="128" spans="1:7" s="267" customFormat="1" ht="12.75" customHeight="1" thickBot="1" x14ac:dyDescent="0.3">
      <c r="A128" s="377"/>
      <c r="B128" s="344" t="s">
        <v>50</v>
      </c>
      <c r="C128" s="1678"/>
      <c r="D128" s="1679"/>
      <c r="E128" s="1679"/>
      <c r="F128" s="1680"/>
      <c r="G128" s="377"/>
    </row>
    <row r="129" spans="1:7" ht="26.25" customHeight="1" x14ac:dyDescent="0.25">
      <c r="A129" s="377"/>
      <c r="B129" s="1681"/>
      <c r="C129" s="358">
        <v>2026</v>
      </c>
      <c r="D129" s="358">
        <v>2027</v>
      </c>
      <c r="E129" s="358">
        <v>2028</v>
      </c>
      <c r="F129" s="358">
        <v>2029</v>
      </c>
      <c r="G129" s="310"/>
    </row>
    <row r="130" spans="1:7" ht="26.25" customHeight="1" thickBot="1" x14ac:dyDescent="0.3">
      <c r="A130" s="377"/>
      <c r="B130" s="1682"/>
      <c r="C130" s="340" t="s">
        <v>17</v>
      </c>
      <c r="D130" s="340" t="s">
        <v>18</v>
      </c>
      <c r="E130" s="340" t="s">
        <v>18</v>
      </c>
      <c r="F130" s="340" t="s">
        <v>18</v>
      </c>
      <c r="G130" s="310"/>
    </row>
    <row r="131" spans="1:7" ht="22.5" customHeight="1" thickBot="1" x14ac:dyDescent="0.3">
      <c r="A131" s="377"/>
      <c r="B131" s="344" t="s">
        <v>52</v>
      </c>
      <c r="C131" s="345">
        <v>1</v>
      </c>
      <c r="D131" s="345">
        <v>1</v>
      </c>
      <c r="E131" s="345"/>
      <c r="F131" s="345"/>
      <c r="G131" s="310"/>
    </row>
    <row r="132" spans="1:7" ht="15.75" customHeight="1" thickBot="1" x14ac:dyDescent="0.3">
      <c r="A132" s="377"/>
      <c r="B132" s="344" t="s">
        <v>664</v>
      </c>
      <c r="C132" s="345">
        <v>40000</v>
      </c>
      <c r="D132" s="345">
        <v>10000</v>
      </c>
      <c r="E132" s="345">
        <v>0</v>
      </c>
      <c r="F132" s="345">
        <v>0</v>
      </c>
      <c r="G132" s="310"/>
    </row>
    <row r="133" spans="1:7" ht="32.25" thickBot="1" x14ac:dyDescent="0.3">
      <c r="A133" s="377"/>
      <c r="B133" s="344" t="s">
        <v>663</v>
      </c>
      <c r="C133" s="345">
        <v>40000</v>
      </c>
      <c r="D133" s="345">
        <v>10000</v>
      </c>
      <c r="E133" s="345">
        <v>0</v>
      </c>
      <c r="F133" s="345">
        <v>0</v>
      </c>
      <c r="G133" s="310"/>
    </row>
    <row r="134" spans="1:7" ht="15.75" customHeight="1" thickBot="1" x14ac:dyDescent="0.3">
      <c r="A134" s="377"/>
      <c r="B134" s="344" t="s">
        <v>662</v>
      </c>
      <c r="C134" s="341" t="s">
        <v>688</v>
      </c>
      <c r="D134" s="343">
        <v>0</v>
      </c>
      <c r="E134" s="343">
        <v>-1</v>
      </c>
      <c r="F134" s="343">
        <v>0</v>
      </c>
      <c r="G134" s="310"/>
    </row>
    <row r="135" spans="1:7" ht="32.25" thickBot="1" x14ac:dyDescent="0.3">
      <c r="A135" s="377"/>
      <c r="B135" s="344" t="s">
        <v>661</v>
      </c>
      <c r="C135" s="341" t="s">
        <v>688</v>
      </c>
      <c r="D135" s="343">
        <v>-0.75</v>
      </c>
      <c r="E135" s="343">
        <v>-1</v>
      </c>
      <c r="F135" s="343">
        <v>0</v>
      </c>
      <c r="G135" s="310"/>
    </row>
    <row r="136" spans="1:7" ht="32.25" thickBot="1" x14ac:dyDescent="0.3">
      <c r="A136" s="377"/>
      <c r="B136" s="344" t="s">
        <v>68</v>
      </c>
      <c r="C136" s="341" t="s">
        <v>688</v>
      </c>
      <c r="D136" s="343">
        <v>-0.75</v>
      </c>
      <c r="E136" s="343">
        <v>-1</v>
      </c>
      <c r="F136" s="343">
        <v>0</v>
      </c>
      <c r="G136" s="310"/>
    </row>
    <row r="137" spans="1:7" ht="16.5" thickBot="1" x14ac:dyDescent="0.3">
      <c r="A137" s="377"/>
      <c r="B137" s="1689" t="s">
        <v>1941</v>
      </c>
      <c r="C137" s="1690"/>
      <c r="D137" s="1690"/>
      <c r="E137" s="1690"/>
      <c r="F137" s="1691"/>
      <c r="G137" s="310"/>
    </row>
    <row r="138" spans="1:7" ht="15.75" x14ac:dyDescent="0.25">
      <c r="A138" s="377"/>
      <c r="B138" s="1681"/>
      <c r="C138" s="342">
        <v>2026</v>
      </c>
      <c r="D138" s="342">
        <v>2027</v>
      </c>
      <c r="E138" s="342">
        <v>2028</v>
      </c>
      <c r="F138" s="342">
        <v>2029</v>
      </c>
      <c r="G138" s="310"/>
    </row>
    <row r="139" spans="1:7" ht="16.5" thickBot="1" x14ac:dyDescent="0.3">
      <c r="A139" s="377"/>
      <c r="B139" s="1682"/>
      <c r="C139" s="340" t="s">
        <v>17</v>
      </c>
      <c r="D139" s="340" t="s">
        <v>18</v>
      </c>
      <c r="E139" s="340" t="s">
        <v>18</v>
      </c>
      <c r="F139" s="340" t="s">
        <v>18</v>
      </c>
      <c r="G139" s="310"/>
    </row>
    <row r="140" spans="1:7" ht="20.25" customHeight="1" thickBot="1" x14ac:dyDescent="0.3">
      <c r="A140" s="377"/>
      <c r="B140" s="330" t="s">
        <v>679</v>
      </c>
      <c r="C140" s="327"/>
      <c r="D140" s="327"/>
      <c r="E140" s="327"/>
      <c r="F140" s="327"/>
      <c r="G140" s="310"/>
    </row>
    <row r="141" spans="1:7" ht="23.25" customHeight="1" thickBot="1" x14ac:dyDescent="0.3">
      <c r="A141" s="377"/>
      <c r="B141" s="326" t="s">
        <v>643</v>
      </c>
      <c r="C141" s="327"/>
      <c r="D141" s="327"/>
      <c r="E141" s="327"/>
      <c r="F141" s="327"/>
      <c r="G141" s="310"/>
    </row>
    <row r="142" spans="1:7" ht="16.5" thickBot="1" x14ac:dyDescent="0.3">
      <c r="A142" s="377"/>
      <c r="B142" s="326" t="s">
        <v>642</v>
      </c>
      <c r="C142" s="325"/>
      <c r="D142" s="324"/>
      <c r="E142" s="324"/>
      <c r="F142" s="324"/>
      <c r="G142" s="310"/>
    </row>
    <row r="143" spans="1:7" ht="16.5" thickBot="1" x14ac:dyDescent="0.3">
      <c r="A143" s="377"/>
      <c r="B143" s="326" t="s">
        <v>641</v>
      </c>
      <c r="C143" s="327"/>
      <c r="D143" s="327"/>
      <c r="E143" s="327"/>
      <c r="F143" s="327"/>
      <c r="G143" s="310"/>
    </row>
    <row r="144" spans="1:7" ht="15.75" customHeight="1" thickBot="1" x14ac:dyDescent="0.3">
      <c r="A144" s="377"/>
      <c r="B144" s="326" t="s">
        <v>640</v>
      </c>
      <c r="C144" s="325"/>
      <c r="D144" s="324"/>
      <c r="E144" s="324"/>
      <c r="F144" s="324"/>
      <c r="G144" s="310"/>
    </row>
    <row r="145" spans="1:7" ht="16.5" thickBot="1" x14ac:dyDescent="0.3">
      <c r="A145" s="377"/>
      <c r="B145" s="330" t="s">
        <v>678</v>
      </c>
      <c r="C145" s="325">
        <v>40000</v>
      </c>
      <c r="D145" s="325">
        <v>10000</v>
      </c>
      <c r="E145" s="325">
        <v>0</v>
      </c>
      <c r="F145" s="325">
        <v>0</v>
      </c>
      <c r="G145" s="310"/>
    </row>
    <row r="146" spans="1:7" ht="16.5" thickBot="1" x14ac:dyDescent="0.3">
      <c r="A146" s="377"/>
      <c r="B146" s="326" t="s">
        <v>643</v>
      </c>
      <c r="C146" s="327">
        <v>40000</v>
      </c>
      <c r="D146" s="339">
        <v>10000</v>
      </c>
      <c r="E146" s="327">
        <v>0</v>
      </c>
      <c r="F146" s="327">
        <v>0</v>
      </c>
      <c r="G146" s="310"/>
    </row>
    <row r="147" spans="1:7" ht="16.5" thickBot="1" x14ac:dyDescent="0.3">
      <c r="A147" s="377"/>
      <c r="B147" s="326" t="s">
        <v>642</v>
      </c>
      <c r="C147" s="325"/>
      <c r="D147" s="324"/>
      <c r="E147" s="324"/>
      <c r="F147" s="324"/>
      <c r="G147" s="310"/>
    </row>
    <row r="148" spans="1:7" ht="16.5" thickBot="1" x14ac:dyDescent="0.3">
      <c r="A148" s="377"/>
      <c r="B148" s="326" t="s">
        <v>641</v>
      </c>
      <c r="C148" s="327"/>
      <c r="D148" s="327"/>
      <c r="E148" s="327"/>
      <c r="F148" s="327"/>
      <c r="G148" s="310"/>
    </row>
    <row r="149" spans="1:7" ht="16.5" thickBot="1" x14ac:dyDescent="0.3">
      <c r="A149" s="377"/>
      <c r="B149" s="326" t="s">
        <v>640</v>
      </c>
      <c r="C149" s="325"/>
      <c r="D149" s="324"/>
      <c r="E149" s="324"/>
      <c r="F149" s="324"/>
      <c r="G149" s="310"/>
    </row>
    <row r="150" spans="1:7" ht="32.25" thickBot="1" x14ac:dyDescent="0.3">
      <c r="A150" s="377"/>
      <c r="B150" s="338" t="s">
        <v>1249</v>
      </c>
      <c r="C150" s="325">
        <v>40000</v>
      </c>
      <c r="D150" s="325">
        <v>10000</v>
      </c>
      <c r="E150" s="325">
        <v>0</v>
      </c>
      <c r="F150" s="325">
        <v>0</v>
      </c>
      <c r="G150" s="310"/>
    </row>
    <row r="151" spans="1:7" ht="158.25" thickBot="1" x14ac:dyDescent="0.3">
      <c r="A151" s="377"/>
      <c r="B151" s="350" t="s">
        <v>1500</v>
      </c>
      <c r="C151" s="349" t="s">
        <v>1939</v>
      </c>
      <c r="D151" s="511" t="s">
        <v>1287</v>
      </c>
      <c r="E151" s="1834" t="s">
        <v>1940</v>
      </c>
      <c r="F151" s="1668"/>
      <c r="G151" s="310"/>
    </row>
    <row r="152" spans="1:7" ht="16.5" thickBot="1" x14ac:dyDescent="0.3">
      <c r="A152" s="377"/>
      <c r="B152" s="347"/>
      <c r="C152" s="1664"/>
      <c r="D152" s="1835"/>
      <c r="E152" s="1665"/>
      <c r="F152" s="1666"/>
      <c r="G152" s="310"/>
    </row>
    <row r="153" spans="1:7" s="267" customFormat="1" ht="42.75" customHeight="1" thickBot="1" x14ac:dyDescent="0.3">
      <c r="A153" s="377"/>
      <c r="B153" s="344" t="s">
        <v>666</v>
      </c>
      <c r="C153" s="1672" t="s">
        <v>1939</v>
      </c>
      <c r="D153" s="1673"/>
      <c r="E153" s="1673"/>
      <c r="F153" s="1674"/>
      <c r="G153" s="377"/>
    </row>
    <row r="154" spans="1:7" s="267" customFormat="1" ht="12.75" customHeight="1" thickBot="1" x14ac:dyDescent="0.3">
      <c r="A154" s="377"/>
      <c r="B154" s="344" t="s">
        <v>50</v>
      </c>
      <c r="C154" s="1678"/>
      <c r="D154" s="1679"/>
      <c r="E154" s="1679"/>
      <c r="F154" s="1680"/>
      <c r="G154" s="377"/>
    </row>
    <row r="155" spans="1:7" ht="26.25" customHeight="1" x14ac:dyDescent="0.25">
      <c r="A155" s="377"/>
      <c r="B155" s="1681"/>
      <c r="C155" s="358">
        <v>2026</v>
      </c>
      <c r="D155" s="358">
        <v>2027</v>
      </c>
      <c r="E155" s="358">
        <v>2028</v>
      </c>
      <c r="F155" s="358">
        <v>2029</v>
      </c>
      <c r="G155" s="310"/>
    </row>
    <row r="156" spans="1:7" ht="26.25" customHeight="1" thickBot="1" x14ac:dyDescent="0.3">
      <c r="A156" s="377"/>
      <c r="B156" s="1682"/>
      <c r="C156" s="340" t="s">
        <v>17</v>
      </c>
      <c r="D156" s="340" t="s">
        <v>18</v>
      </c>
      <c r="E156" s="340" t="s">
        <v>18</v>
      </c>
      <c r="F156" s="340" t="s">
        <v>18</v>
      </c>
      <c r="G156" s="310"/>
    </row>
    <row r="157" spans="1:7" ht="22.5" customHeight="1" thickBot="1" x14ac:dyDescent="0.3">
      <c r="A157" s="377"/>
      <c r="B157" s="344" t="s">
        <v>52</v>
      </c>
      <c r="C157" s="345">
        <v>1</v>
      </c>
      <c r="D157" s="345">
        <v>1</v>
      </c>
      <c r="E157" s="345">
        <v>1</v>
      </c>
      <c r="F157" s="345"/>
      <c r="G157" s="310"/>
    </row>
    <row r="158" spans="1:7" ht="15.75" customHeight="1" thickBot="1" x14ac:dyDescent="0.3">
      <c r="A158" s="377"/>
      <c r="B158" s="344" t="s">
        <v>664</v>
      </c>
      <c r="C158" s="345">
        <v>71911.399999999994</v>
      </c>
      <c r="D158" s="345">
        <v>98319.6</v>
      </c>
      <c r="E158" s="345">
        <v>157501.1</v>
      </c>
      <c r="F158" s="345">
        <v>0</v>
      </c>
      <c r="G158" s="310"/>
    </row>
    <row r="159" spans="1:7" ht="32.25" thickBot="1" x14ac:dyDescent="0.3">
      <c r="A159" s="377"/>
      <c r="B159" s="344" t="s">
        <v>663</v>
      </c>
      <c r="C159" s="345">
        <v>71911.399999999994</v>
      </c>
      <c r="D159" s="345">
        <v>98319.6</v>
      </c>
      <c r="E159" s="345">
        <v>157501.1</v>
      </c>
      <c r="F159" s="345">
        <v>0</v>
      </c>
      <c r="G159" s="310"/>
    </row>
    <row r="160" spans="1:7" ht="15.75" customHeight="1" thickBot="1" x14ac:dyDescent="0.3">
      <c r="A160" s="377"/>
      <c r="B160" s="344" t="s">
        <v>662</v>
      </c>
      <c r="C160" s="341" t="s">
        <v>688</v>
      </c>
      <c r="D160" s="343">
        <v>0</v>
      </c>
      <c r="E160" s="343">
        <v>0</v>
      </c>
      <c r="F160" s="343">
        <v>-1</v>
      </c>
      <c r="G160" s="310"/>
    </row>
    <row r="161" spans="1:7" ht="32.25" thickBot="1" x14ac:dyDescent="0.3">
      <c r="A161" s="377"/>
      <c r="B161" s="344" t="s">
        <v>661</v>
      </c>
      <c r="C161" s="341" t="s">
        <v>688</v>
      </c>
      <c r="D161" s="343">
        <v>0.36723245549384398</v>
      </c>
      <c r="E161" s="343">
        <v>0.60192982884389279</v>
      </c>
      <c r="F161" s="343">
        <v>-1</v>
      </c>
      <c r="G161" s="310"/>
    </row>
    <row r="162" spans="1:7" ht="32.25" thickBot="1" x14ac:dyDescent="0.3">
      <c r="A162" s="377"/>
      <c r="B162" s="344" t="s">
        <v>68</v>
      </c>
      <c r="C162" s="341" t="s">
        <v>688</v>
      </c>
      <c r="D162" s="343">
        <v>0.36723245549384398</v>
      </c>
      <c r="E162" s="343">
        <v>0.60192982884389279</v>
      </c>
      <c r="F162" s="343">
        <v>-1</v>
      </c>
      <c r="G162" s="310"/>
    </row>
    <row r="163" spans="1:7" ht="16.5" thickBot="1" x14ac:dyDescent="0.3">
      <c r="A163" s="377"/>
      <c r="B163" s="891"/>
      <c r="C163" s="890"/>
      <c r="D163" s="889"/>
      <c r="E163" s="889"/>
      <c r="F163" s="343"/>
      <c r="G163" s="310"/>
    </row>
    <row r="164" spans="1:7" ht="16.5" thickBot="1" x14ac:dyDescent="0.3">
      <c r="A164" s="377"/>
      <c r="B164" s="1689" t="s">
        <v>1938</v>
      </c>
      <c r="C164" s="1690"/>
      <c r="D164" s="1690"/>
      <c r="E164" s="1690"/>
      <c r="F164" s="1691"/>
      <c r="G164" s="310"/>
    </row>
    <row r="165" spans="1:7" ht="15.75" x14ac:dyDescent="0.25">
      <c r="A165" s="377"/>
      <c r="B165" s="1681"/>
      <c r="C165" s="342">
        <v>2026</v>
      </c>
      <c r="D165" s="342">
        <v>2027</v>
      </c>
      <c r="E165" s="342">
        <v>2028</v>
      </c>
      <c r="F165" s="342">
        <v>2029</v>
      </c>
      <c r="G165" s="310"/>
    </row>
    <row r="166" spans="1:7" ht="16.5" thickBot="1" x14ac:dyDescent="0.3">
      <c r="A166" s="377"/>
      <c r="B166" s="1682"/>
      <c r="C166" s="340" t="s">
        <v>17</v>
      </c>
      <c r="D166" s="340" t="s">
        <v>18</v>
      </c>
      <c r="E166" s="340" t="s">
        <v>18</v>
      </c>
      <c r="F166" s="340" t="s">
        <v>18</v>
      </c>
      <c r="G166" s="310"/>
    </row>
    <row r="167" spans="1:7" ht="20.25" customHeight="1" thickBot="1" x14ac:dyDescent="0.3">
      <c r="A167" s="377"/>
      <c r="B167" s="330" t="s">
        <v>679</v>
      </c>
      <c r="C167" s="327"/>
      <c r="D167" s="327"/>
      <c r="E167" s="327"/>
      <c r="F167" s="327"/>
      <c r="G167" s="310"/>
    </row>
    <row r="168" spans="1:7" ht="23.25" customHeight="1" thickBot="1" x14ac:dyDescent="0.3">
      <c r="A168" s="377"/>
      <c r="B168" s="326" t="s">
        <v>643</v>
      </c>
      <c r="C168" s="327"/>
      <c r="D168" s="327"/>
      <c r="E168" s="327"/>
      <c r="F168" s="327"/>
      <c r="G168" s="310"/>
    </row>
    <row r="169" spans="1:7" ht="16.5" thickBot="1" x14ac:dyDescent="0.3">
      <c r="A169" s="377"/>
      <c r="B169" s="326" t="s">
        <v>642</v>
      </c>
      <c r="C169" s="325"/>
      <c r="D169" s="324"/>
      <c r="E169" s="324"/>
      <c r="F169" s="324"/>
      <c r="G169" s="310"/>
    </row>
    <row r="170" spans="1:7" ht="16.5" thickBot="1" x14ac:dyDescent="0.3">
      <c r="A170" s="377"/>
      <c r="B170" s="326" t="s">
        <v>641</v>
      </c>
      <c r="C170" s="327"/>
      <c r="D170" s="327"/>
      <c r="E170" s="327"/>
      <c r="F170" s="327"/>
      <c r="G170" s="310"/>
    </row>
    <row r="171" spans="1:7" ht="15.75" customHeight="1" thickBot="1" x14ac:dyDescent="0.3">
      <c r="A171" s="377"/>
      <c r="B171" s="326" t="s">
        <v>640</v>
      </c>
      <c r="C171" s="325"/>
      <c r="D171" s="324"/>
      <c r="E171" s="324"/>
      <c r="F171" s="324"/>
      <c r="G171" s="310"/>
    </row>
    <row r="172" spans="1:7" ht="16.5" thickBot="1" x14ac:dyDescent="0.3">
      <c r="A172" s="377"/>
      <c r="B172" s="330" t="s">
        <v>678</v>
      </c>
      <c r="C172" s="325">
        <v>71911.399999999994</v>
      </c>
      <c r="D172" s="325">
        <v>98319.6</v>
      </c>
      <c r="E172" s="325">
        <v>157501.1</v>
      </c>
      <c r="F172" s="325">
        <v>0</v>
      </c>
      <c r="G172" s="310"/>
    </row>
    <row r="173" spans="1:7" ht="16.5" thickBot="1" x14ac:dyDescent="0.3">
      <c r="A173" s="377"/>
      <c r="B173" s="326" t="s">
        <v>643</v>
      </c>
      <c r="C173" s="327">
        <v>71911.399999999994</v>
      </c>
      <c r="D173" s="339">
        <v>98319.6</v>
      </c>
      <c r="E173" s="327">
        <v>157501.1</v>
      </c>
      <c r="F173" s="327">
        <v>0</v>
      </c>
      <c r="G173" s="310"/>
    </row>
    <row r="174" spans="1:7" ht="16.5" thickBot="1" x14ac:dyDescent="0.3">
      <c r="A174" s="377"/>
      <c r="B174" s="326" t="s">
        <v>642</v>
      </c>
      <c r="C174" s="325"/>
      <c r="D174" s="324"/>
      <c r="E174" s="324"/>
      <c r="F174" s="324"/>
      <c r="G174" s="310"/>
    </row>
    <row r="175" spans="1:7" ht="16.5" thickBot="1" x14ac:dyDescent="0.3">
      <c r="A175" s="377"/>
      <c r="B175" s="326" t="s">
        <v>641</v>
      </c>
      <c r="C175" s="327"/>
      <c r="D175" s="327"/>
      <c r="E175" s="327"/>
      <c r="F175" s="327"/>
      <c r="G175" s="310"/>
    </row>
    <row r="176" spans="1:7" ht="16.5" thickBot="1" x14ac:dyDescent="0.3">
      <c r="A176" s="377"/>
      <c r="B176" s="326" t="s">
        <v>640</v>
      </c>
      <c r="C176" s="325"/>
      <c r="D176" s="324"/>
      <c r="E176" s="324"/>
      <c r="F176" s="324"/>
      <c r="G176" s="310"/>
    </row>
    <row r="177" spans="1:7" ht="32.25" thickBot="1" x14ac:dyDescent="0.3">
      <c r="A177" s="377"/>
      <c r="B177" s="338" t="s">
        <v>1245</v>
      </c>
      <c r="C177" s="325">
        <v>71911.399999999994</v>
      </c>
      <c r="D177" s="325">
        <v>98319.6</v>
      </c>
      <c r="E177" s="325">
        <v>157501.1</v>
      </c>
      <c r="F177" s="325">
        <v>0</v>
      </c>
      <c r="G177" s="310"/>
    </row>
    <row r="178" spans="1:7" ht="37.5" hidden="1" customHeight="1" x14ac:dyDescent="0.25">
      <c r="A178" s="377"/>
      <c r="B178" s="337" t="s">
        <v>1216</v>
      </c>
      <c r="C178" s="1664"/>
      <c r="D178" s="1665"/>
      <c r="E178" s="1665"/>
      <c r="F178" s="1666"/>
      <c r="G178" s="310"/>
    </row>
    <row r="179" spans="1:7" ht="32.25" thickBot="1" x14ac:dyDescent="0.3">
      <c r="A179" s="377"/>
      <c r="B179" s="350" t="s">
        <v>1497</v>
      </c>
      <c r="C179" s="349" t="s">
        <v>1936</v>
      </c>
      <c r="D179" s="511" t="s">
        <v>1287</v>
      </c>
      <c r="E179" s="1834" t="s">
        <v>1937</v>
      </c>
      <c r="F179" s="1668"/>
      <c r="G179" s="310"/>
    </row>
    <row r="180" spans="1:7" ht="16.5" thickBot="1" x14ac:dyDescent="0.3">
      <c r="A180" s="377"/>
      <c r="B180" s="347"/>
      <c r="C180" s="1664"/>
      <c r="D180" s="1835"/>
      <c r="E180" s="1665"/>
      <c r="F180" s="1666"/>
      <c r="G180" s="310"/>
    </row>
    <row r="181" spans="1:7" s="267" customFormat="1" ht="42.75" customHeight="1" thickBot="1" x14ac:dyDescent="0.3">
      <c r="A181" s="377"/>
      <c r="B181" s="344" t="s">
        <v>666</v>
      </c>
      <c r="C181" s="1672" t="s">
        <v>1936</v>
      </c>
      <c r="D181" s="1673"/>
      <c r="E181" s="1673"/>
      <c r="F181" s="1674"/>
      <c r="G181" s="377"/>
    </row>
    <row r="182" spans="1:7" s="267" customFormat="1" ht="12.75" customHeight="1" thickBot="1" x14ac:dyDescent="0.3">
      <c r="A182" s="377"/>
      <c r="B182" s="344" t="s">
        <v>50</v>
      </c>
      <c r="C182" s="1678"/>
      <c r="D182" s="1679"/>
      <c r="E182" s="1679"/>
      <c r="F182" s="1680"/>
      <c r="G182" s="377"/>
    </row>
    <row r="183" spans="1:7" ht="26.25" customHeight="1" x14ac:dyDescent="0.25">
      <c r="A183" s="377"/>
      <c r="B183" s="1681"/>
      <c r="C183" s="358">
        <v>2026</v>
      </c>
      <c r="D183" s="358">
        <v>2027</v>
      </c>
      <c r="E183" s="358">
        <v>2028</v>
      </c>
      <c r="F183" s="358">
        <v>2029</v>
      </c>
      <c r="G183" s="310"/>
    </row>
    <row r="184" spans="1:7" ht="26.25" customHeight="1" thickBot="1" x14ac:dyDescent="0.3">
      <c r="A184" s="377"/>
      <c r="B184" s="1682"/>
      <c r="C184" s="340" t="s">
        <v>17</v>
      </c>
      <c r="D184" s="340" t="s">
        <v>18</v>
      </c>
      <c r="E184" s="340" t="s">
        <v>18</v>
      </c>
      <c r="F184" s="340" t="s">
        <v>18</v>
      </c>
      <c r="G184" s="310"/>
    </row>
    <row r="185" spans="1:7" ht="22.5" customHeight="1" thickBot="1" x14ac:dyDescent="0.3">
      <c r="A185" s="377"/>
      <c r="B185" s="344" t="s">
        <v>52</v>
      </c>
      <c r="C185" s="345">
        <v>1</v>
      </c>
      <c r="D185" s="345"/>
      <c r="E185" s="345"/>
      <c r="F185" s="345"/>
      <c r="G185" s="310"/>
    </row>
    <row r="186" spans="1:7" ht="15.75" customHeight="1" thickBot="1" x14ac:dyDescent="0.3">
      <c r="A186" s="377"/>
      <c r="B186" s="344" t="s">
        <v>664</v>
      </c>
      <c r="C186" s="345">
        <v>5000</v>
      </c>
      <c r="D186" s="345">
        <v>0</v>
      </c>
      <c r="E186" s="345">
        <v>0</v>
      </c>
      <c r="F186" s="345">
        <v>0</v>
      </c>
      <c r="G186" s="884"/>
    </row>
    <row r="187" spans="1:7" ht="32.25" thickBot="1" x14ac:dyDescent="0.3">
      <c r="A187" s="377"/>
      <c r="B187" s="344" t="s">
        <v>663</v>
      </c>
      <c r="C187" s="345">
        <v>5000</v>
      </c>
      <c r="D187" s="345">
        <v>0</v>
      </c>
      <c r="E187" s="345">
        <v>0</v>
      </c>
      <c r="F187" s="345">
        <v>0</v>
      </c>
      <c r="G187" s="310"/>
    </row>
    <row r="188" spans="1:7" ht="15.75" customHeight="1" thickBot="1" x14ac:dyDescent="0.3">
      <c r="A188" s="377"/>
      <c r="B188" s="344" t="s">
        <v>662</v>
      </c>
      <c r="C188" s="341" t="s">
        <v>688</v>
      </c>
      <c r="D188" s="343">
        <v>-1</v>
      </c>
      <c r="E188" s="343">
        <v>0</v>
      </c>
      <c r="F188" s="343">
        <v>0</v>
      </c>
      <c r="G188" s="310"/>
    </row>
    <row r="189" spans="1:7" ht="32.25" thickBot="1" x14ac:dyDescent="0.3">
      <c r="A189" s="377"/>
      <c r="B189" s="344" t="s">
        <v>661</v>
      </c>
      <c r="C189" s="341" t="s">
        <v>688</v>
      </c>
      <c r="D189" s="343">
        <v>-1</v>
      </c>
      <c r="E189" s="343">
        <v>0</v>
      </c>
      <c r="F189" s="343">
        <v>0</v>
      </c>
      <c r="G189" s="310"/>
    </row>
    <row r="190" spans="1:7" ht="32.25" thickBot="1" x14ac:dyDescent="0.3">
      <c r="A190" s="377"/>
      <c r="B190" s="344" t="s">
        <v>68</v>
      </c>
      <c r="C190" s="341" t="s">
        <v>688</v>
      </c>
      <c r="D190" s="343">
        <v>-1</v>
      </c>
      <c r="E190" s="343">
        <v>0</v>
      </c>
      <c r="F190" s="343">
        <v>0</v>
      </c>
      <c r="G190" s="310"/>
    </row>
    <row r="191" spans="1:7" ht="16.5" thickBot="1" x14ac:dyDescent="0.3">
      <c r="A191" s="377"/>
      <c r="B191" s="891"/>
      <c r="C191" s="890"/>
      <c r="D191" s="889"/>
      <c r="E191" s="889"/>
      <c r="F191" s="343"/>
      <c r="G191" s="310"/>
    </row>
    <row r="192" spans="1:7" ht="16.5" thickBot="1" x14ac:dyDescent="0.3">
      <c r="A192" s="377"/>
      <c r="B192" s="1689" t="s">
        <v>1935</v>
      </c>
      <c r="C192" s="1690"/>
      <c r="D192" s="1690"/>
      <c r="E192" s="1690"/>
      <c r="F192" s="1691"/>
      <c r="G192" s="310"/>
    </row>
    <row r="193" spans="1:7" ht="15.75" x14ac:dyDescent="0.25">
      <c r="A193" s="377"/>
      <c r="B193" s="1681"/>
      <c r="C193" s="342">
        <v>2026</v>
      </c>
      <c r="D193" s="342">
        <v>2027</v>
      </c>
      <c r="E193" s="342">
        <v>2028</v>
      </c>
      <c r="F193" s="342">
        <v>2029</v>
      </c>
      <c r="G193" s="310"/>
    </row>
    <row r="194" spans="1:7" ht="16.5" thickBot="1" x14ac:dyDescent="0.3">
      <c r="A194" s="377"/>
      <c r="B194" s="1682"/>
      <c r="C194" s="340" t="s">
        <v>17</v>
      </c>
      <c r="D194" s="340" t="s">
        <v>18</v>
      </c>
      <c r="E194" s="340" t="s">
        <v>18</v>
      </c>
      <c r="F194" s="340" t="s">
        <v>18</v>
      </c>
      <c r="G194" s="310"/>
    </row>
    <row r="195" spans="1:7" ht="20.25" customHeight="1" thickBot="1" x14ac:dyDescent="0.3">
      <c r="A195" s="377"/>
      <c r="B195" s="330" t="s">
        <v>679</v>
      </c>
      <c r="C195" s="327"/>
      <c r="D195" s="327"/>
      <c r="E195" s="327"/>
      <c r="F195" s="327"/>
      <c r="G195" s="310"/>
    </row>
    <row r="196" spans="1:7" ht="23.25" customHeight="1" thickBot="1" x14ac:dyDescent="0.3">
      <c r="A196" s="377"/>
      <c r="B196" s="326" t="s">
        <v>643</v>
      </c>
      <c r="C196" s="327"/>
      <c r="D196" s="327"/>
      <c r="E196" s="327"/>
      <c r="F196" s="327"/>
      <c r="G196" s="310"/>
    </row>
    <row r="197" spans="1:7" ht="16.5" thickBot="1" x14ac:dyDescent="0.3">
      <c r="A197" s="377"/>
      <c r="B197" s="326" t="s">
        <v>642</v>
      </c>
      <c r="C197" s="325"/>
      <c r="D197" s="324"/>
      <c r="E197" s="324"/>
      <c r="F197" s="324"/>
      <c r="G197" s="310"/>
    </row>
    <row r="198" spans="1:7" ht="16.5" thickBot="1" x14ac:dyDescent="0.3">
      <c r="A198" s="377"/>
      <c r="B198" s="326" t="s">
        <v>641</v>
      </c>
      <c r="C198" s="327"/>
      <c r="D198" s="327"/>
      <c r="E198" s="327"/>
      <c r="F198" s="327"/>
      <c r="G198" s="310"/>
    </row>
    <row r="199" spans="1:7" ht="15.75" customHeight="1" thickBot="1" x14ac:dyDescent="0.3">
      <c r="A199" s="377"/>
      <c r="B199" s="326" t="s">
        <v>640</v>
      </c>
      <c r="C199" s="325"/>
      <c r="D199" s="324"/>
      <c r="E199" s="324"/>
      <c r="F199" s="324"/>
      <c r="G199" s="310"/>
    </row>
    <row r="200" spans="1:7" ht="16.5" thickBot="1" x14ac:dyDescent="0.3">
      <c r="A200" s="377"/>
      <c r="B200" s="330" t="s">
        <v>678</v>
      </c>
      <c r="C200" s="325">
        <v>5000</v>
      </c>
      <c r="D200" s="325">
        <v>0</v>
      </c>
      <c r="E200" s="893">
        <v>0</v>
      </c>
      <c r="F200" s="325">
        <v>0</v>
      </c>
      <c r="G200" s="310"/>
    </row>
    <row r="201" spans="1:7" ht="16.5" thickBot="1" x14ac:dyDescent="0.3">
      <c r="A201" s="377"/>
      <c r="B201" s="326" t="s">
        <v>643</v>
      </c>
      <c r="C201" s="327">
        <v>5000</v>
      </c>
      <c r="D201" s="339">
        <v>0</v>
      </c>
      <c r="E201" s="893">
        <v>0</v>
      </c>
      <c r="F201" s="327">
        <v>0</v>
      </c>
      <c r="G201" s="310"/>
    </row>
    <row r="202" spans="1:7" ht="16.5" thickBot="1" x14ac:dyDescent="0.3">
      <c r="A202" s="377"/>
      <c r="B202" s="326" t="s">
        <v>642</v>
      </c>
      <c r="C202" s="325"/>
      <c r="D202" s="324"/>
      <c r="E202" s="324"/>
      <c r="F202" s="324"/>
      <c r="G202" s="310"/>
    </row>
    <row r="203" spans="1:7" ht="16.5" thickBot="1" x14ac:dyDescent="0.3">
      <c r="A203" s="377"/>
      <c r="B203" s="326" t="s">
        <v>641</v>
      </c>
      <c r="C203" s="327"/>
      <c r="D203" s="327"/>
      <c r="E203" s="327"/>
      <c r="F203" s="327"/>
      <c r="G203" s="310"/>
    </row>
    <row r="204" spans="1:7" ht="16.5" thickBot="1" x14ac:dyDescent="0.3">
      <c r="A204" s="377"/>
      <c r="B204" s="326" t="s">
        <v>640</v>
      </c>
      <c r="C204" s="325"/>
      <c r="D204" s="324"/>
      <c r="E204" s="324"/>
      <c r="F204" s="324"/>
      <c r="G204" s="310"/>
    </row>
    <row r="205" spans="1:7" ht="32.25" thickBot="1" x14ac:dyDescent="0.3">
      <c r="A205" s="377"/>
      <c r="B205" s="338" t="s">
        <v>1241</v>
      </c>
      <c r="C205" s="325">
        <v>5000</v>
      </c>
      <c r="D205" s="325">
        <v>0</v>
      </c>
      <c r="E205" s="325">
        <v>0</v>
      </c>
      <c r="F205" s="325">
        <v>0</v>
      </c>
      <c r="G205" s="310"/>
    </row>
    <row r="206" spans="1:7" ht="32.25" thickBot="1" x14ac:dyDescent="0.3">
      <c r="A206" s="377"/>
      <c r="B206" s="350" t="s">
        <v>1631</v>
      </c>
      <c r="C206" s="349" t="s">
        <v>1934</v>
      </c>
      <c r="D206" s="511" t="s">
        <v>1287</v>
      </c>
      <c r="E206" s="1834"/>
      <c r="F206" s="1668"/>
      <c r="G206" s="310"/>
    </row>
    <row r="207" spans="1:7" ht="16.5" thickBot="1" x14ac:dyDescent="0.3">
      <c r="A207" s="377"/>
      <c r="B207" s="347"/>
      <c r="C207" s="1664"/>
      <c r="D207" s="1835"/>
      <c r="E207" s="1665"/>
      <c r="F207" s="1666"/>
      <c r="G207" s="310"/>
    </row>
    <row r="208" spans="1:7" ht="16.5" thickBot="1" x14ac:dyDescent="0.3">
      <c r="A208" s="377"/>
      <c r="B208" s="344" t="s">
        <v>666</v>
      </c>
      <c r="C208" s="1672" t="s">
        <v>1934</v>
      </c>
      <c r="D208" s="1673"/>
      <c r="E208" s="1673"/>
      <c r="F208" s="1674"/>
      <c r="G208" s="310"/>
    </row>
    <row r="209" spans="1:7" ht="16.5" thickBot="1" x14ac:dyDescent="0.3">
      <c r="A209" s="377"/>
      <c r="B209" s="344" t="s">
        <v>50</v>
      </c>
      <c r="C209" s="1678"/>
      <c r="D209" s="1679"/>
      <c r="E209" s="1679"/>
      <c r="F209" s="1680"/>
      <c r="G209" s="310"/>
    </row>
    <row r="210" spans="1:7" ht="15.75" x14ac:dyDescent="0.25">
      <c r="A210" s="377"/>
      <c r="B210" s="1681"/>
      <c r="C210" s="358">
        <v>2026</v>
      </c>
      <c r="D210" s="358">
        <v>2027</v>
      </c>
      <c r="E210" s="358">
        <v>2028</v>
      </c>
      <c r="F210" s="358">
        <v>2029</v>
      </c>
      <c r="G210" s="310"/>
    </row>
    <row r="211" spans="1:7" ht="16.5" thickBot="1" x14ac:dyDescent="0.3">
      <c r="A211" s="377"/>
      <c r="B211" s="1682"/>
      <c r="C211" s="340" t="s">
        <v>17</v>
      </c>
      <c r="D211" s="340" t="s">
        <v>18</v>
      </c>
      <c r="E211" s="340" t="s">
        <v>18</v>
      </c>
      <c r="F211" s="340" t="s">
        <v>18</v>
      </c>
      <c r="G211" s="310"/>
    </row>
    <row r="212" spans="1:7" ht="16.5" thickBot="1" x14ac:dyDescent="0.3">
      <c r="A212" s="377"/>
      <c r="B212" s="344" t="s">
        <v>52</v>
      </c>
      <c r="C212" s="345"/>
      <c r="D212" s="345"/>
      <c r="E212" s="345">
        <v>1</v>
      </c>
      <c r="F212" s="345"/>
      <c r="G212" s="310"/>
    </row>
    <row r="213" spans="1:7" ht="16.5" thickBot="1" x14ac:dyDescent="0.3">
      <c r="A213" s="377"/>
      <c r="B213" s="344" t="s">
        <v>664</v>
      </c>
      <c r="C213" s="345">
        <v>0</v>
      </c>
      <c r="D213" s="345">
        <v>0</v>
      </c>
      <c r="E213" s="345">
        <v>5000</v>
      </c>
      <c r="F213" s="345">
        <v>0</v>
      </c>
      <c r="G213" s="310"/>
    </row>
    <row r="214" spans="1:7" ht="32.25" thickBot="1" x14ac:dyDescent="0.3">
      <c r="A214" s="377"/>
      <c r="B214" s="344" t="s">
        <v>663</v>
      </c>
      <c r="C214" s="345">
        <v>0</v>
      </c>
      <c r="D214" s="345">
        <v>0</v>
      </c>
      <c r="E214" s="345">
        <v>5000</v>
      </c>
      <c r="F214" s="345">
        <v>0</v>
      </c>
      <c r="G214" s="310"/>
    </row>
    <row r="215" spans="1:7" ht="16.5" thickBot="1" x14ac:dyDescent="0.3">
      <c r="A215" s="377"/>
      <c r="B215" s="344" t="s">
        <v>662</v>
      </c>
      <c r="C215" s="341" t="s">
        <v>688</v>
      </c>
      <c r="D215" s="343">
        <v>0</v>
      </c>
      <c r="E215" s="343">
        <v>0</v>
      </c>
      <c r="F215" s="343">
        <v>-1</v>
      </c>
      <c r="G215" s="310"/>
    </row>
    <row r="216" spans="1:7" ht="32.25" thickBot="1" x14ac:dyDescent="0.3">
      <c r="A216" s="377"/>
      <c r="B216" s="344" t="s">
        <v>661</v>
      </c>
      <c r="C216" s="341" t="s">
        <v>688</v>
      </c>
      <c r="D216" s="343">
        <v>0</v>
      </c>
      <c r="E216" s="343">
        <v>0</v>
      </c>
      <c r="F216" s="343">
        <v>-1</v>
      </c>
      <c r="G216" s="310"/>
    </row>
    <row r="217" spans="1:7" ht="32.25" thickBot="1" x14ac:dyDescent="0.3">
      <c r="A217" s="377"/>
      <c r="B217" s="344" t="s">
        <v>68</v>
      </c>
      <c r="C217" s="341" t="s">
        <v>688</v>
      </c>
      <c r="D217" s="343">
        <v>0</v>
      </c>
      <c r="E217" s="343">
        <v>0</v>
      </c>
      <c r="F217" s="343">
        <v>-1</v>
      </c>
      <c r="G217" s="310"/>
    </row>
    <row r="218" spans="1:7" ht="16.5" thickBot="1" x14ac:dyDescent="0.3">
      <c r="A218" s="377"/>
      <c r="B218" s="891"/>
      <c r="C218" s="890"/>
      <c r="D218" s="889"/>
      <c r="E218" s="889"/>
      <c r="F218" s="343"/>
      <c r="G218" s="310"/>
    </row>
    <row r="219" spans="1:7" ht="16.5" thickBot="1" x14ac:dyDescent="0.3">
      <c r="A219" s="377"/>
      <c r="B219" s="1689" t="s">
        <v>1933</v>
      </c>
      <c r="C219" s="1690"/>
      <c r="D219" s="1690"/>
      <c r="E219" s="1690"/>
      <c r="F219" s="1691"/>
      <c r="G219" s="310"/>
    </row>
    <row r="220" spans="1:7" ht="15.75" x14ac:dyDescent="0.25">
      <c r="A220" s="377"/>
      <c r="B220" s="1681"/>
      <c r="C220" s="342">
        <v>2026</v>
      </c>
      <c r="D220" s="342">
        <v>2027</v>
      </c>
      <c r="E220" s="342">
        <v>2028</v>
      </c>
      <c r="F220" s="342">
        <v>2029</v>
      </c>
      <c r="G220" s="310"/>
    </row>
    <row r="221" spans="1:7" ht="16.5" thickBot="1" x14ac:dyDescent="0.3">
      <c r="A221" s="377"/>
      <c r="B221" s="1682"/>
      <c r="C221" s="340" t="s">
        <v>17</v>
      </c>
      <c r="D221" s="340" t="s">
        <v>18</v>
      </c>
      <c r="E221" s="340" t="s">
        <v>18</v>
      </c>
      <c r="F221" s="340" t="s">
        <v>18</v>
      </c>
      <c r="G221" s="310"/>
    </row>
    <row r="222" spans="1:7" ht="32.25" thickBot="1" x14ac:dyDescent="0.3">
      <c r="A222" s="377"/>
      <c r="B222" s="330" t="s">
        <v>679</v>
      </c>
      <c r="C222" s="327"/>
      <c r="D222" s="327"/>
      <c r="E222" s="327"/>
      <c r="F222" s="327"/>
      <c r="G222" s="310"/>
    </row>
    <row r="223" spans="1:7" ht="16.5" thickBot="1" x14ac:dyDescent="0.3">
      <c r="A223" s="377"/>
      <c r="B223" s="326" t="s">
        <v>643</v>
      </c>
      <c r="C223" s="327"/>
      <c r="D223" s="327"/>
      <c r="E223" s="327"/>
      <c r="F223" s="327"/>
      <c r="G223" s="310"/>
    </row>
    <row r="224" spans="1:7" ht="16.5" thickBot="1" x14ac:dyDescent="0.3">
      <c r="A224" s="377"/>
      <c r="B224" s="326" t="s">
        <v>642</v>
      </c>
      <c r="C224" s="325"/>
      <c r="D224" s="324"/>
      <c r="E224" s="324"/>
      <c r="F224" s="324"/>
      <c r="G224" s="310"/>
    </row>
    <row r="225" spans="1:7" ht="16.5" thickBot="1" x14ac:dyDescent="0.3">
      <c r="A225" s="377"/>
      <c r="B225" s="326" t="s">
        <v>641</v>
      </c>
      <c r="C225" s="327"/>
      <c r="D225" s="327"/>
      <c r="E225" s="327"/>
      <c r="F225" s="327"/>
      <c r="G225" s="310"/>
    </row>
    <row r="226" spans="1:7" ht="16.5" thickBot="1" x14ac:dyDescent="0.3">
      <c r="A226" s="377"/>
      <c r="B226" s="326" t="s">
        <v>640</v>
      </c>
      <c r="C226" s="325"/>
      <c r="D226" s="324"/>
      <c r="E226" s="324"/>
      <c r="F226" s="324"/>
      <c r="G226" s="310"/>
    </row>
    <row r="227" spans="1:7" ht="16.5" thickBot="1" x14ac:dyDescent="0.3">
      <c r="A227" s="377"/>
      <c r="B227" s="330" t="s">
        <v>678</v>
      </c>
      <c r="C227" s="325">
        <v>0</v>
      </c>
      <c r="D227" s="325">
        <v>0</v>
      </c>
      <c r="E227" s="325">
        <v>5000</v>
      </c>
      <c r="F227" s="325">
        <v>0</v>
      </c>
      <c r="G227" s="310"/>
    </row>
    <row r="228" spans="1:7" ht="16.5" thickBot="1" x14ac:dyDescent="0.3">
      <c r="A228" s="377"/>
      <c r="B228" s="326" t="s">
        <v>643</v>
      </c>
      <c r="C228" s="327">
        <v>0</v>
      </c>
      <c r="D228" s="339">
        <v>0</v>
      </c>
      <c r="E228" s="325">
        <v>5000</v>
      </c>
      <c r="F228" s="327">
        <v>0</v>
      </c>
      <c r="G228" s="310"/>
    </row>
    <row r="229" spans="1:7" ht="16.5" thickBot="1" x14ac:dyDescent="0.3">
      <c r="A229" s="377"/>
      <c r="B229" s="326" t="s">
        <v>642</v>
      </c>
      <c r="C229" s="325"/>
      <c r="D229" s="324"/>
      <c r="E229" s="327"/>
      <c r="F229" s="324"/>
      <c r="G229" s="310"/>
    </row>
    <row r="230" spans="1:7" ht="16.5" thickBot="1" x14ac:dyDescent="0.3">
      <c r="A230" s="377"/>
      <c r="B230" s="326" t="s">
        <v>641</v>
      </c>
      <c r="C230" s="327"/>
      <c r="D230" s="327"/>
      <c r="E230" s="327"/>
      <c r="F230" s="327"/>
      <c r="G230" s="310"/>
    </row>
    <row r="231" spans="1:7" ht="16.5" thickBot="1" x14ac:dyDescent="0.3">
      <c r="A231" s="377"/>
      <c r="B231" s="326" t="s">
        <v>640</v>
      </c>
      <c r="C231" s="325"/>
      <c r="D231" s="324"/>
      <c r="E231" s="324"/>
      <c r="F231" s="324"/>
      <c r="G231" s="310"/>
    </row>
    <row r="232" spans="1:7" ht="32.25" thickBot="1" x14ac:dyDescent="0.3">
      <c r="A232" s="377"/>
      <c r="B232" s="338" t="s">
        <v>1237</v>
      </c>
      <c r="C232" s="325">
        <v>0</v>
      </c>
      <c r="D232" s="325">
        <v>0</v>
      </c>
      <c r="E232" s="325">
        <v>5000</v>
      </c>
      <c r="F232" s="325">
        <v>0</v>
      </c>
      <c r="G232" s="310"/>
    </row>
    <row r="233" spans="1:7" ht="158.25" thickBot="1" x14ac:dyDescent="0.3">
      <c r="A233" s="377"/>
      <c r="B233" s="350" t="s">
        <v>1747</v>
      </c>
      <c r="C233" s="349" t="s">
        <v>1932</v>
      </c>
      <c r="D233" s="511" t="s">
        <v>1287</v>
      </c>
      <c r="E233" s="1834"/>
      <c r="F233" s="1668"/>
      <c r="G233" s="310"/>
    </row>
    <row r="234" spans="1:7" ht="16.5" thickBot="1" x14ac:dyDescent="0.3">
      <c r="A234" s="377"/>
      <c r="B234" s="347"/>
      <c r="C234" s="1664"/>
      <c r="D234" s="1835"/>
      <c r="E234" s="1665"/>
      <c r="F234" s="1666"/>
      <c r="G234" s="310"/>
    </row>
    <row r="235" spans="1:7" ht="33" customHeight="1" thickBot="1" x14ac:dyDescent="0.3">
      <c r="A235" s="377"/>
      <c r="B235" s="344" t="s">
        <v>666</v>
      </c>
      <c r="C235" s="1672" t="s">
        <v>1932</v>
      </c>
      <c r="D235" s="1673"/>
      <c r="E235" s="1673"/>
      <c r="F235" s="1674"/>
      <c r="G235" s="310"/>
    </row>
    <row r="236" spans="1:7" ht="16.5" thickBot="1" x14ac:dyDescent="0.3">
      <c r="A236" s="377"/>
      <c r="B236" s="344" t="s">
        <v>50</v>
      </c>
      <c r="C236" s="1678"/>
      <c r="D236" s="1679"/>
      <c r="E236" s="1679"/>
      <c r="F236" s="1680"/>
      <c r="G236" s="310"/>
    </row>
    <row r="237" spans="1:7" ht="15.75" x14ac:dyDescent="0.25">
      <c r="A237" s="377"/>
      <c r="B237" s="1681"/>
      <c r="C237" s="358">
        <v>2026</v>
      </c>
      <c r="D237" s="358">
        <v>2027</v>
      </c>
      <c r="E237" s="358">
        <v>2028</v>
      </c>
      <c r="F237" s="358">
        <v>2029</v>
      </c>
      <c r="G237" s="310"/>
    </row>
    <row r="238" spans="1:7" ht="16.5" thickBot="1" x14ac:dyDescent="0.3">
      <c r="A238" s="377"/>
      <c r="B238" s="1682"/>
      <c r="C238" s="340" t="s">
        <v>17</v>
      </c>
      <c r="D238" s="340" t="s">
        <v>18</v>
      </c>
      <c r="E238" s="340" t="s">
        <v>18</v>
      </c>
      <c r="F238" s="340" t="s">
        <v>18</v>
      </c>
      <c r="G238" s="310"/>
    </row>
    <row r="239" spans="1:7" ht="16.5" thickBot="1" x14ac:dyDescent="0.3">
      <c r="A239" s="377"/>
      <c r="B239" s="344" t="s">
        <v>52</v>
      </c>
      <c r="C239" s="345"/>
      <c r="D239" s="345"/>
      <c r="E239" s="345"/>
      <c r="F239" s="345">
        <v>1</v>
      </c>
      <c r="G239" s="310"/>
    </row>
    <row r="240" spans="1:7" ht="16.5" thickBot="1" x14ac:dyDescent="0.3">
      <c r="A240" s="377"/>
      <c r="B240" s="344" t="s">
        <v>664</v>
      </c>
      <c r="C240" s="345">
        <v>0</v>
      </c>
      <c r="D240" s="345">
        <v>0</v>
      </c>
      <c r="E240" s="345">
        <v>0</v>
      </c>
      <c r="F240" s="345">
        <v>200000</v>
      </c>
      <c r="G240" s="310"/>
    </row>
    <row r="241" spans="1:7" ht="32.25" thickBot="1" x14ac:dyDescent="0.3">
      <c r="A241" s="377"/>
      <c r="B241" s="344" t="s">
        <v>663</v>
      </c>
      <c r="C241" s="345">
        <v>0</v>
      </c>
      <c r="D241" s="345">
        <v>0</v>
      </c>
      <c r="E241" s="345">
        <v>0</v>
      </c>
      <c r="F241" s="345">
        <v>200000</v>
      </c>
      <c r="G241" s="310"/>
    </row>
    <row r="242" spans="1:7" ht="16.5" thickBot="1" x14ac:dyDescent="0.3">
      <c r="A242" s="377"/>
      <c r="B242" s="344" t="s">
        <v>662</v>
      </c>
      <c r="C242" s="341" t="s">
        <v>688</v>
      </c>
      <c r="D242" s="343">
        <v>0</v>
      </c>
      <c r="E242" s="343">
        <v>0</v>
      </c>
      <c r="F242" s="343">
        <v>0</v>
      </c>
      <c r="G242" s="310"/>
    </row>
    <row r="243" spans="1:7" ht="32.25" thickBot="1" x14ac:dyDescent="0.3">
      <c r="A243" s="377"/>
      <c r="B243" s="344" t="s">
        <v>661</v>
      </c>
      <c r="C243" s="341" t="s">
        <v>688</v>
      </c>
      <c r="D243" s="343">
        <v>0</v>
      </c>
      <c r="E243" s="343">
        <v>0</v>
      </c>
      <c r="F243" s="343">
        <v>0</v>
      </c>
      <c r="G243" s="310"/>
    </row>
    <row r="244" spans="1:7" ht="32.25" thickBot="1" x14ac:dyDescent="0.3">
      <c r="A244" s="377"/>
      <c r="B244" s="344" t="s">
        <v>68</v>
      </c>
      <c r="C244" s="341" t="s">
        <v>688</v>
      </c>
      <c r="D244" s="343">
        <v>0</v>
      </c>
      <c r="E244" s="343">
        <v>0</v>
      </c>
      <c r="F244" s="343">
        <v>0</v>
      </c>
      <c r="G244" s="310"/>
    </row>
    <row r="245" spans="1:7" ht="16.5" thickBot="1" x14ac:dyDescent="0.3">
      <c r="A245" s="377"/>
      <c r="B245" s="891"/>
      <c r="C245" s="890"/>
      <c r="D245" s="889"/>
      <c r="E245" s="889"/>
      <c r="F245" s="343"/>
      <c r="G245" s="310"/>
    </row>
    <row r="246" spans="1:7" ht="16.5" thickBot="1" x14ac:dyDescent="0.3">
      <c r="A246" s="377"/>
      <c r="B246" s="1689" t="s">
        <v>1931</v>
      </c>
      <c r="C246" s="1690"/>
      <c r="D246" s="1690"/>
      <c r="E246" s="1690"/>
      <c r="F246" s="1691"/>
      <c r="G246" s="310"/>
    </row>
    <row r="247" spans="1:7" ht="15.75" x14ac:dyDescent="0.25">
      <c r="A247" s="377"/>
      <c r="B247" s="1681"/>
      <c r="C247" s="342">
        <v>2026</v>
      </c>
      <c r="D247" s="342">
        <v>2027</v>
      </c>
      <c r="E247" s="342">
        <v>2028</v>
      </c>
      <c r="F247" s="342">
        <v>2029</v>
      </c>
      <c r="G247" s="310"/>
    </row>
    <row r="248" spans="1:7" ht="16.5" thickBot="1" x14ac:dyDescent="0.3">
      <c r="A248" s="377"/>
      <c r="B248" s="1682"/>
      <c r="C248" s="340" t="s">
        <v>17</v>
      </c>
      <c r="D248" s="340" t="s">
        <v>18</v>
      </c>
      <c r="E248" s="340" t="s">
        <v>18</v>
      </c>
      <c r="F248" s="340" t="s">
        <v>18</v>
      </c>
      <c r="G248" s="310"/>
    </row>
    <row r="249" spans="1:7" ht="32.25" thickBot="1" x14ac:dyDescent="0.3">
      <c r="A249" s="377"/>
      <c r="B249" s="330" t="s">
        <v>679</v>
      </c>
      <c r="C249" s="327"/>
      <c r="D249" s="327"/>
      <c r="E249" s="327"/>
      <c r="F249" s="327"/>
      <c r="G249" s="310"/>
    </row>
    <row r="250" spans="1:7" ht="16.5" thickBot="1" x14ac:dyDescent="0.3">
      <c r="A250" s="377"/>
      <c r="B250" s="326" t="s">
        <v>643</v>
      </c>
      <c r="C250" s="327"/>
      <c r="D250" s="327"/>
      <c r="E250" s="327"/>
      <c r="F250" s="327"/>
      <c r="G250" s="310"/>
    </row>
    <row r="251" spans="1:7" ht="16.5" thickBot="1" x14ac:dyDescent="0.3">
      <c r="A251" s="377"/>
      <c r="B251" s="326" t="s">
        <v>642</v>
      </c>
      <c r="C251" s="325"/>
      <c r="D251" s="324"/>
      <c r="E251" s="324"/>
      <c r="F251" s="324"/>
      <c r="G251" s="310"/>
    </row>
    <row r="252" spans="1:7" ht="16.5" thickBot="1" x14ac:dyDescent="0.3">
      <c r="A252" s="377"/>
      <c r="B252" s="326" t="s">
        <v>641</v>
      </c>
      <c r="C252" s="327"/>
      <c r="D252" s="327"/>
      <c r="E252" s="327"/>
      <c r="F252" s="327"/>
      <c r="G252" s="310"/>
    </row>
    <row r="253" spans="1:7" ht="16.5" thickBot="1" x14ac:dyDescent="0.3">
      <c r="A253" s="377"/>
      <c r="B253" s="326" t="s">
        <v>640</v>
      </c>
      <c r="C253" s="325"/>
      <c r="D253" s="324"/>
      <c r="E253" s="324"/>
      <c r="F253" s="324"/>
      <c r="G253" s="310"/>
    </row>
    <row r="254" spans="1:7" ht="16.5" thickBot="1" x14ac:dyDescent="0.3">
      <c r="A254" s="377"/>
      <c r="B254" s="330" t="s">
        <v>678</v>
      </c>
      <c r="C254" s="325"/>
      <c r="D254" s="325">
        <v>0</v>
      </c>
      <c r="E254" s="325">
        <v>0</v>
      </c>
      <c r="F254" s="325">
        <v>200000</v>
      </c>
      <c r="G254" s="310"/>
    </row>
    <row r="255" spans="1:7" ht="16.5" thickBot="1" x14ac:dyDescent="0.3">
      <c r="A255" s="377"/>
      <c r="B255" s="326" t="s">
        <v>643</v>
      </c>
      <c r="C255" s="327"/>
      <c r="D255" s="339">
        <v>0</v>
      </c>
      <c r="E255" s="892">
        <v>0</v>
      </c>
      <c r="F255" s="327">
        <v>200000</v>
      </c>
      <c r="G255" s="310"/>
    </row>
    <row r="256" spans="1:7" ht="16.5" thickBot="1" x14ac:dyDescent="0.3">
      <c r="A256" s="377"/>
      <c r="B256" s="326" t="s">
        <v>642</v>
      </c>
      <c r="C256" s="325"/>
      <c r="D256" s="324"/>
      <c r="E256" s="327"/>
      <c r="F256" s="324"/>
      <c r="G256" s="310"/>
    </row>
    <row r="257" spans="1:8" ht="16.5" thickBot="1" x14ac:dyDescent="0.3">
      <c r="A257" s="377"/>
      <c r="B257" s="326" t="s">
        <v>641</v>
      </c>
      <c r="C257" s="327"/>
      <c r="D257" s="327"/>
      <c r="E257" s="327"/>
      <c r="F257" s="327"/>
      <c r="G257" s="310"/>
    </row>
    <row r="258" spans="1:8" ht="16.5" thickBot="1" x14ac:dyDescent="0.3">
      <c r="A258" s="377"/>
      <c r="B258" s="326" t="s">
        <v>640</v>
      </c>
      <c r="C258" s="325"/>
      <c r="D258" s="324"/>
      <c r="E258" s="324"/>
      <c r="F258" s="324"/>
      <c r="G258" s="310"/>
    </row>
    <row r="259" spans="1:8" ht="32.25" thickBot="1" x14ac:dyDescent="0.3">
      <c r="A259" s="377"/>
      <c r="B259" s="338" t="s">
        <v>1233</v>
      </c>
      <c r="C259" s="325">
        <v>0</v>
      </c>
      <c r="D259" s="325">
        <v>0</v>
      </c>
      <c r="E259" s="325">
        <v>0</v>
      </c>
      <c r="F259" s="325">
        <v>200000</v>
      </c>
      <c r="G259" s="310"/>
    </row>
    <row r="260" spans="1:8" ht="111" thickBot="1" x14ac:dyDescent="0.3">
      <c r="A260" s="377"/>
      <c r="B260" s="350" t="s">
        <v>1743</v>
      </c>
      <c r="C260" s="349" t="s">
        <v>1930</v>
      </c>
      <c r="D260" s="511" t="s">
        <v>1287</v>
      </c>
      <c r="E260" s="1834"/>
      <c r="F260" s="1668"/>
      <c r="G260" s="310"/>
    </row>
    <row r="261" spans="1:8" ht="16.5" thickBot="1" x14ac:dyDescent="0.3">
      <c r="A261" s="377"/>
      <c r="B261" s="347"/>
      <c r="C261" s="1664"/>
      <c r="D261" s="1835"/>
      <c r="E261" s="1665"/>
      <c r="F261" s="1666"/>
      <c r="G261" s="310"/>
    </row>
    <row r="262" spans="1:8" ht="16.5" thickBot="1" x14ac:dyDescent="0.3">
      <c r="A262" s="377"/>
      <c r="B262" s="344" t="s">
        <v>666</v>
      </c>
      <c r="C262" s="1672" t="s">
        <v>1930</v>
      </c>
      <c r="D262" s="1673"/>
      <c r="E262" s="1673"/>
      <c r="F262" s="1674"/>
      <c r="G262" s="310"/>
    </row>
    <row r="263" spans="1:8" ht="16.5" thickBot="1" x14ac:dyDescent="0.3">
      <c r="A263" s="377"/>
      <c r="B263" s="344" t="s">
        <v>50</v>
      </c>
      <c r="C263" s="1678"/>
      <c r="D263" s="1679"/>
      <c r="E263" s="1679"/>
      <c r="F263" s="1680"/>
      <c r="G263" s="310"/>
    </row>
    <row r="264" spans="1:8" ht="15.75" x14ac:dyDescent="0.25">
      <c r="A264" s="377"/>
      <c r="B264" s="1681"/>
      <c r="C264" s="358">
        <v>2026</v>
      </c>
      <c r="D264" s="358">
        <v>2027</v>
      </c>
      <c r="E264" s="358">
        <v>2028</v>
      </c>
      <c r="F264" s="358">
        <v>2029</v>
      </c>
      <c r="G264" s="310"/>
    </row>
    <row r="265" spans="1:8" ht="16.5" thickBot="1" x14ac:dyDescent="0.3">
      <c r="A265" s="377"/>
      <c r="B265" s="1682"/>
      <c r="C265" s="340" t="s">
        <v>17</v>
      </c>
      <c r="D265" s="340" t="s">
        <v>18</v>
      </c>
      <c r="E265" s="340" t="s">
        <v>18</v>
      </c>
      <c r="F265" s="340" t="s">
        <v>18</v>
      </c>
      <c r="G265" s="310"/>
      <c r="H265" s="888"/>
    </row>
    <row r="266" spans="1:8" ht="16.5" thickBot="1" x14ac:dyDescent="0.3">
      <c r="A266" s="377"/>
      <c r="B266" s="344" t="s">
        <v>52</v>
      </c>
      <c r="C266" s="345"/>
      <c r="D266" s="345"/>
      <c r="E266" s="345">
        <v>1</v>
      </c>
      <c r="F266" s="345"/>
      <c r="G266" s="310"/>
      <c r="H266" s="885"/>
    </row>
    <row r="267" spans="1:8" ht="16.5" thickBot="1" x14ac:dyDescent="0.3">
      <c r="A267" s="377"/>
      <c r="B267" s="344" t="s">
        <v>664</v>
      </c>
      <c r="C267" s="345">
        <v>0</v>
      </c>
      <c r="D267" s="345">
        <v>0</v>
      </c>
      <c r="E267" s="345">
        <v>29179.14</v>
      </c>
      <c r="F267" s="345">
        <v>0</v>
      </c>
      <c r="G267" s="310"/>
    </row>
    <row r="268" spans="1:8" ht="32.25" thickBot="1" x14ac:dyDescent="0.3">
      <c r="A268" s="377"/>
      <c r="B268" s="344" t="s">
        <v>663</v>
      </c>
      <c r="C268" s="345">
        <v>0</v>
      </c>
      <c r="D268" s="345">
        <v>0</v>
      </c>
      <c r="E268" s="345">
        <v>29179.14</v>
      </c>
      <c r="F268" s="345">
        <v>0</v>
      </c>
      <c r="G268" s="310"/>
    </row>
    <row r="269" spans="1:8" ht="16.5" thickBot="1" x14ac:dyDescent="0.3">
      <c r="A269" s="377"/>
      <c r="B269" s="344" t="s">
        <v>662</v>
      </c>
      <c r="C269" s="341" t="s">
        <v>688</v>
      </c>
      <c r="D269" s="343">
        <v>0</v>
      </c>
      <c r="E269" s="343">
        <v>0</v>
      </c>
      <c r="F269" s="343">
        <v>-1</v>
      </c>
      <c r="G269" s="310"/>
    </row>
    <row r="270" spans="1:8" ht="32.25" thickBot="1" x14ac:dyDescent="0.3">
      <c r="A270" s="377"/>
      <c r="B270" s="344" t="s">
        <v>661</v>
      </c>
      <c r="C270" s="341" t="s">
        <v>688</v>
      </c>
      <c r="D270" s="343">
        <v>0</v>
      </c>
      <c r="E270" s="343">
        <v>0</v>
      </c>
      <c r="F270" s="343">
        <v>-1</v>
      </c>
      <c r="G270" s="310"/>
    </row>
    <row r="271" spans="1:8" ht="32.25" thickBot="1" x14ac:dyDescent="0.3">
      <c r="A271" s="377"/>
      <c r="B271" s="344" t="s">
        <v>68</v>
      </c>
      <c r="C271" s="341" t="s">
        <v>688</v>
      </c>
      <c r="D271" s="343">
        <v>0</v>
      </c>
      <c r="E271" s="343">
        <v>0</v>
      </c>
      <c r="F271" s="343">
        <v>-1</v>
      </c>
      <c r="G271" s="310"/>
    </row>
    <row r="272" spans="1:8" ht="16.5" thickBot="1" x14ac:dyDescent="0.3">
      <c r="A272" s="377"/>
      <c r="B272" s="891"/>
      <c r="C272" s="890"/>
      <c r="D272" s="889"/>
      <c r="E272" s="889"/>
      <c r="F272" s="343"/>
      <c r="G272" s="310"/>
    </row>
    <row r="273" spans="1:9" ht="16.5" thickBot="1" x14ac:dyDescent="0.3">
      <c r="A273" s="377"/>
      <c r="B273" s="1689" t="s">
        <v>1929</v>
      </c>
      <c r="C273" s="1690"/>
      <c r="D273" s="1690"/>
      <c r="E273" s="1690"/>
      <c r="F273" s="1691"/>
      <c r="G273" s="310"/>
    </row>
    <row r="274" spans="1:9" ht="15.75" x14ac:dyDescent="0.25">
      <c r="A274" s="377"/>
      <c r="B274" s="1681"/>
      <c r="C274" s="342">
        <v>2026</v>
      </c>
      <c r="D274" s="342">
        <v>2027</v>
      </c>
      <c r="E274" s="342">
        <v>2028</v>
      </c>
      <c r="F274" s="342">
        <v>2029</v>
      </c>
      <c r="G274" s="310"/>
    </row>
    <row r="275" spans="1:9" ht="16.5" thickBot="1" x14ac:dyDescent="0.3">
      <c r="A275" s="377"/>
      <c r="B275" s="1682"/>
      <c r="C275" s="340" t="s">
        <v>17</v>
      </c>
      <c r="D275" s="340" t="s">
        <v>18</v>
      </c>
      <c r="E275" s="340" t="s">
        <v>18</v>
      </c>
      <c r="F275" s="340" t="s">
        <v>18</v>
      </c>
      <c r="G275" s="310"/>
    </row>
    <row r="276" spans="1:9" ht="32.25" thickBot="1" x14ac:dyDescent="0.3">
      <c r="A276" s="377"/>
      <c r="B276" s="330" t="s">
        <v>679</v>
      </c>
      <c r="C276" s="327"/>
      <c r="D276" s="327"/>
      <c r="E276" s="327"/>
      <c r="F276" s="327"/>
      <c r="G276" s="310"/>
    </row>
    <row r="277" spans="1:9" ht="16.5" thickBot="1" x14ac:dyDescent="0.3">
      <c r="A277" s="377"/>
      <c r="B277" s="326" t="s">
        <v>643</v>
      </c>
      <c r="C277" s="327"/>
      <c r="D277" s="327"/>
      <c r="E277" s="327"/>
      <c r="F277" s="327"/>
      <c r="G277" s="310"/>
    </row>
    <row r="278" spans="1:9" ht="16.5" thickBot="1" x14ac:dyDescent="0.3">
      <c r="A278" s="377"/>
      <c r="B278" s="326" t="s">
        <v>642</v>
      </c>
      <c r="C278" s="325"/>
      <c r="D278" s="324"/>
      <c r="E278" s="324"/>
      <c r="F278" s="324"/>
      <c r="G278" s="310"/>
    </row>
    <row r="279" spans="1:9" ht="16.5" thickBot="1" x14ac:dyDescent="0.3">
      <c r="A279" s="377"/>
      <c r="B279" s="326" t="s">
        <v>641</v>
      </c>
      <c r="C279" s="327"/>
      <c r="D279" s="327"/>
      <c r="E279" s="327"/>
      <c r="F279" s="327"/>
      <c r="G279" s="310"/>
    </row>
    <row r="280" spans="1:9" ht="16.5" thickBot="1" x14ac:dyDescent="0.3">
      <c r="A280" s="377"/>
      <c r="B280" s="326" t="s">
        <v>640</v>
      </c>
      <c r="C280" s="325"/>
      <c r="D280" s="324"/>
      <c r="E280" s="324"/>
      <c r="F280" s="324"/>
      <c r="G280" s="310"/>
    </row>
    <row r="281" spans="1:9" ht="16.5" thickBot="1" x14ac:dyDescent="0.3">
      <c r="A281" s="377"/>
      <c r="B281" s="330" t="s">
        <v>678</v>
      </c>
      <c r="C281" s="325"/>
      <c r="D281" s="325">
        <v>0</v>
      </c>
      <c r="E281" s="325">
        <v>29179.14</v>
      </c>
      <c r="F281" s="325">
        <v>0</v>
      </c>
      <c r="G281" s="310"/>
    </row>
    <row r="282" spans="1:9" ht="16.5" thickBot="1" x14ac:dyDescent="0.3">
      <c r="A282" s="377"/>
      <c r="B282" s="326" t="s">
        <v>643</v>
      </c>
      <c r="C282" s="327"/>
      <c r="D282" s="339">
        <v>0</v>
      </c>
      <c r="E282" s="325">
        <v>29179.14</v>
      </c>
      <c r="F282" s="327">
        <v>0</v>
      </c>
      <c r="G282" s="310"/>
    </row>
    <row r="283" spans="1:9" ht="16.5" thickBot="1" x14ac:dyDescent="0.3">
      <c r="A283" s="377"/>
      <c r="B283" s="326" t="s">
        <v>642</v>
      </c>
      <c r="C283" s="325"/>
      <c r="D283" s="324"/>
      <c r="E283" s="327"/>
      <c r="F283" s="324"/>
      <c r="G283" s="310"/>
    </row>
    <row r="284" spans="1:9" ht="16.5" thickBot="1" x14ac:dyDescent="0.3">
      <c r="A284" s="377"/>
      <c r="B284" s="326" t="s">
        <v>641</v>
      </c>
      <c r="C284" s="327"/>
      <c r="D284" s="327"/>
      <c r="E284" s="327"/>
      <c r="F284" s="327"/>
      <c r="G284" s="310"/>
    </row>
    <row r="285" spans="1:9" ht="16.5" thickBot="1" x14ac:dyDescent="0.3">
      <c r="A285" s="377"/>
      <c r="B285" s="326" t="s">
        <v>640</v>
      </c>
      <c r="C285" s="325"/>
      <c r="D285" s="324"/>
      <c r="E285" s="324"/>
      <c r="F285" s="324"/>
      <c r="G285" s="310"/>
    </row>
    <row r="286" spans="1:9" ht="32.25" thickBot="1" x14ac:dyDescent="0.3">
      <c r="A286" s="377"/>
      <c r="B286" s="338" t="s">
        <v>1229</v>
      </c>
      <c r="C286" s="325">
        <v>0</v>
      </c>
      <c r="D286" s="325">
        <v>0</v>
      </c>
      <c r="E286" s="325">
        <v>29179.14</v>
      </c>
      <c r="F286" s="325">
        <v>0</v>
      </c>
      <c r="G286" s="310"/>
    </row>
    <row r="287" spans="1:9" ht="51" customHeight="1" thickBot="1" x14ac:dyDescent="0.3">
      <c r="A287" s="377"/>
      <c r="B287" s="510" t="s">
        <v>655</v>
      </c>
      <c r="C287" s="509">
        <v>3127908</v>
      </c>
      <c r="D287" s="509">
        <v>739593.9</v>
      </c>
      <c r="E287" s="509">
        <v>741248.84</v>
      </c>
      <c r="F287" s="509">
        <v>746904</v>
      </c>
      <c r="G287" s="310"/>
    </row>
    <row r="288" spans="1:9" ht="48" thickBot="1" x14ac:dyDescent="0.3">
      <c r="A288" s="377"/>
      <c r="B288" s="508" t="s">
        <v>654</v>
      </c>
      <c r="C288" s="507">
        <v>3127908</v>
      </c>
      <c r="D288" s="507">
        <v>739594</v>
      </c>
      <c r="E288" s="507">
        <v>741249</v>
      </c>
      <c r="F288" s="507">
        <v>746904</v>
      </c>
      <c r="G288" s="332"/>
      <c r="H288" s="246"/>
      <c r="I288" s="888"/>
    </row>
    <row r="289" spans="1:9" ht="16.5" thickBot="1" x14ac:dyDescent="0.3">
      <c r="A289" s="377"/>
      <c r="B289" s="330" t="s">
        <v>653</v>
      </c>
      <c r="C289" s="331">
        <v>266096</v>
      </c>
      <c r="D289" s="334">
        <v>276782</v>
      </c>
      <c r="E289" s="334">
        <v>278137</v>
      </c>
      <c r="F289" s="334">
        <v>279492</v>
      </c>
      <c r="G289" s="332"/>
      <c r="I289" s="888"/>
    </row>
    <row r="290" spans="1:9" ht="16.5" thickBot="1" x14ac:dyDescent="0.3">
      <c r="A290" s="377"/>
      <c r="B290" s="326" t="s">
        <v>643</v>
      </c>
      <c r="C290" s="325">
        <v>266096</v>
      </c>
      <c r="D290" s="325">
        <v>276782</v>
      </c>
      <c r="E290" s="325">
        <v>278137</v>
      </c>
      <c r="F290" s="325">
        <v>279492</v>
      </c>
      <c r="G290" s="310"/>
      <c r="I290" s="885"/>
    </row>
    <row r="291" spans="1:9" ht="24.75" customHeight="1" thickBot="1" x14ac:dyDescent="0.3">
      <c r="A291" s="377"/>
      <c r="B291" s="326" t="s">
        <v>646</v>
      </c>
      <c r="C291" s="325">
        <v>0</v>
      </c>
      <c r="D291" s="325">
        <v>0</v>
      </c>
      <c r="E291" s="325">
        <v>0</v>
      </c>
      <c r="F291" s="325">
        <v>0</v>
      </c>
      <c r="G291" s="310"/>
      <c r="I291" s="888"/>
    </row>
    <row r="292" spans="1:9" ht="15.75" customHeight="1" thickBot="1" x14ac:dyDescent="0.3">
      <c r="A292" s="377"/>
      <c r="B292" s="330" t="s">
        <v>652</v>
      </c>
      <c r="C292" s="331">
        <v>31642</v>
      </c>
      <c r="D292" s="331">
        <v>36642</v>
      </c>
      <c r="E292" s="331">
        <v>36942</v>
      </c>
      <c r="F292" s="331">
        <v>37242</v>
      </c>
      <c r="G292" s="332"/>
      <c r="I292" s="887"/>
    </row>
    <row r="293" spans="1:9" ht="16.5" thickBot="1" x14ac:dyDescent="0.3">
      <c r="A293" s="377"/>
      <c r="B293" s="326" t="s">
        <v>643</v>
      </c>
      <c r="C293" s="327">
        <v>31642</v>
      </c>
      <c r="D293" s="327">
        <v>36642</v>
      </c>
      <c r="E293" s="327">
        <v>36942</v>
      </c>
      <c r="F293" s="327">
        <v>37242</v>
      </c>
      <c r="G293" s="310"/>
      <c r="I293" s="886"/>
    </row>
    <row r="294" spans="1:9" ht="16.5" thickBot="1" x14ac:dyDescent="0.3">
      <c r="A294" s="377"/>
      <c r="B294" s="326" t="s">
        <v>646</v>
      </c>
      <c r="C294" s="325"/>
      <c r="D294" s="325"/>
      <c r="E294" s="325"/>
      <c r="F294" s="325"/>
      <c r="G294" s="310"/>
    </row>
    <row r="295" spans="1:9" ht="16.5" thickBot="1" x14ac:dyDescent="0.3">
      <c r="A295" s="377"/>
      <c r="B295" s="330" t="s">
        <v>651</v>
      </c>
      <c r="C295" s="331">
        <v>2626000</v>
      </c>
      <c r="D295" s="331">
        <v>226000</v>
      </c>
      <c r="E295" s="331">
        <v>226000</v>
      </c>
      <c r="F295" s="331">
        <v>230000</v>
      </c>
      <c r="G295" s="310"/>
      <c r="I295" s="332"/>
    </row>
    <row r="296" spans="1:9" ht="16.5" thickBot="1" x14ac:dyDescent="0.3">
      <c r="A296" s="377"/>
      <c r="B296" s="326" t="s">
        <v>643</v>
      </c>
      <c r="C296" s="325">
        <v>2626000</v>
      </c>
      <c r="D296" s="325">
        <v>226000</v>
      </c>
      <c r="E296" s="325">
        <v>226000</v>
      </c>
      <c r="F296" s="325">
        <v>230000</v>
      </c>
      <c r="G296" s="310"/>
      <c r="I296" s="332"/>
    </row>
    <row r="297" spans="1:9" ht="16.5" thickBot="1" x14ac:dyDescent="0.3">
      <c r="A297" s="377"/>
      <c r="B297" s="326" t="s">
        <v>646</v>
      </c>
      <c r="C297" s="325"/>
      <c r="D297" s="325"/>
      <c r="E297" s="325"/>
      <c r="F297" s="325"/>
      <c r="G297" s="310"/>
      <c r="I297" s="885"/>
    </row>
    <row r="298" spans="1:9" ht="16.5" thickBot="1" x14ac:dyDescent="0.3">
      <c r="A298" s="377"/>
      <c r="B298" s="330" t="s">
        <v>650</v>
      </c>
      <c r="C298" s="331">
        <v>0</v>
      </c>
      <c r="D298" s="331">
        <v>0</v>
      </c>
      <c r="E298" s="331">
        <v>0</v>
      </c>
      <c r="F298" s="331">
        <v>0</v>
      </c>
      <c r="G298" s="310"/>
    </row>
    <row r="299" spans="1:9" ht="16.5" thickBot="1" x14ac:dyDescent="0.3">
      <c r="A299" s="377"/>
      <c r="B299" s="326" t="s">
        <v>643</v>
      </c>
      <c r="C299" s="327">
        <v>0</v>
      </c>
      <c r="D299" s="327">
        <v>0</v>
      </c>
      <c r="E299" s="327">
        <v>0</v>
      </c>
      <c r="F299" s="327">
        <v>0</v>
      </c>
      <c r="G299" s="310"/>
    </row>
    <row r="300" spans="1:9" ht="15.75" customHeight="1" thickBot="1" x14ac:dyDescent="0.3">
      <c r="A300" s="377"/>
      <c r="B300" s="326" t="s">
        <v>646</v>
      </c>
      <c r="C300" s="327">
        <v>0</v>
      </c>
      <c r="D300" s="327">
        <v>0</v>
      </c>
      <c r="E300" s="327">
        <v>0</v>
      </c>
      <c r="F300" s="327">
        <v>0</v>
      </c>
      <c r="G300" s="310"/>
    </row>
    <row r="301" spans="1:9" ht="32.25" thickBot="1" x14ac:dyDescent="0.3">
      <c r="A301" s="377"/>
      <c r="B301" s="330" t="s">
        <v>649</v>
      </c>
      <c r="C301" s="331">
        <v>0</v>
      </c>
      <c r="D301" s="331">
        <v>0</v>
      </c>
      <c r="E301" s="331">
        <v>0</v>
      </c>
      <c r="F301" s="331">
        <v>0</v>
      </c>
      <c r="G301" s="310"/>
    </row>
    <row r="302" spans="1:9" ht="16.5" thickBot="1" x14ac:dyDescent="0.3">
      <c r="A302" s="377"/>
      <c r="B302" s="326" t="s">
        <v>643</v>
      </c>
      <c r="C302" s="327">
        <v>0</v>
      </c>
      <c r="D302" s="327">
        <v>0</v>
      </c>
      <c r="E302" s="327">
        <v>0</v>
      </c>
      <c r="F302" s="327">
        <v>0</v>
      </c>
      <c r="G302" s="310"/>
    </row>
    <row r="303" spans="1:9" ht="16.5" thickBot="1" x14ac:dyDescent="0.3">
      <c r="A303" s="377"/>
      <c r="B303" s="326" t="s">
        <v>646</v>
      </c>
      <c r="C303" s="327">
        <v>0</v>
      </c>
      <c r="D303" s="327">
        <v>0</v>
      </c>
      <c r="E303" s="327">
        <v>0</v>
      </c>
      <c r="F303" s="327">
        <v>0</v>
      </c>
      <c r="G303" s="310"/>
    </row>
    <row r="304" spans="1:9" ht="16.5" thickBot="1" x14ac:dyDescent="0.3">
      <c r="A304" s="377"/>
      <c r="B304" s="330" t="s">
        <v>648</v>
      </c>
      <c r="C304" s="331">
        <v>170</v>
      </c>
      <c r="D304" s="331">
        <v>170</v>
      </c>
      <c r="E304" s="331">
        <v>170</v>
      </c>
      <c r="F304" s="331">
        <v>170</v>
      </c>
      <c r="G304" s="310"/>
    </row>
    <row r="305" spans="1:8" ht="16.5" thickBot="1" x14ac:dyDescent="0.3">
      <c r="A305" s="377"/>
      <c r="B305" s="326" t="s">
        <v>643</v>
      </c>
      <c r="C305" s="327">
        <v>170</v>
      </c>
      <c r="D305" s="327">
        <v>170</v>
      </c>
      <c r="E305" s="327">
        <v>170</v>
      </c>
      <c r="F305" s="327">
        <v>170</v>
      </c>
      <c r="G305" s="310"/>
    </row>
    <row r="306" spans="1:8" ht="16.5" thickBot="1" x14ac:dyDescent="0.3">
      <c r="A306" s="377"/>
      <c r="B306" s="326" t="s">
        <v>646</v>
      </c>
      <c r="C306" s="327">
        <v>0</v>
      </c>
      <c r="D306" s="327">
        <v>0</v>
      </c>
      <c r="E306" s="327">
        <v>0</v>
      </c>
      <c r="F306" s="327">
        <v>0</v>
      </c>
      <c r="G306" s="310"/>
    </row>
    <row r="307" spans="1:8" ht="32.25" customHeight="1" thickBot="1" x14ac:dyDescent="0.3">
      <c r="A307" s="377"/>
      <c r="B307" s="330" t="s">
        <v>647</v>
      </c>
      <c r="C307" s="327">
        <v>0</v>
      </c>
      <c r="D307" s="327">
        <v>0</v>
      </c>
      <c r="E307" s="327">
        <v>0</v>
      </c>
      <c r="F307" s="327">
        <v>0</v>
      </c>
      <c r="G307" s="310"/>
    </row>
    <row r="308" spans="1:8" ht="16.5" thickBot="1" x14ac:dyDescent="0.3">
      <c r="A308" s="310"/>
      <c r="B308" s="326" t="s">
        <v>643</v>
      </c>
      <c r="C308" s="327">
        <v>0</v>
      </c>
      <c r="D308" s="327">
        <v>0</v>
      </c>
      <c r="E308" s="327">
        <v>0</v>
      </c>
      <c r="F308" s="327">
        <v>0</v>
      </c>
      <c r="G308" s="310"/>
    </row>
    <row r="309" spans="1:8" ht="16.5" thickBot="1" x14ac:dyDescent="0.3">
      <c r="A309" s="310"/>
      <c r="B309" s="326" t="s">
        <v>646</v>
      </c>
      <c r="C309" s="327">
        <v>0</v>
      </c>
      <c r="D309" s="327">
        <v>0</v>
      </c>
      <c r="E309" s="327">
        <v>0</v>
      </c>
      <c r="F309" s="327">
        <v>0</v>
      </c>
      <c r="G309" s="310"/>
    </row>
    <row r="310" spans="1:8" ht="32.25" thickBot="1" x14ac:dyDescent="0.3">
      <c r="A310" s="310"/>
      <c r="B310" s="330" t="s">
        <v>645</v>
      </c>
      <c r="C310" s="327">
        <v>0</v>
      </c>
      <c r="D310" s="327">
        <v>0</v>
      </c>
      <c r="E310" s="327">
        <v>0</v>
      </c>
      <c r="F310" s="327">
        <v>0</v>
      </c>
      <c r="G310" s="310"/>
    </row>
    <row r="311" spans="1:8" ht="15" customHeight="1" thickBot="1" x14ac:dyDescent="0.3">
      <c r="A311" s="310"/>
      <c r="B311" s="326" t="s">
        <v>643</v>
      </c>
      <c r="C311" s="327">
        <v>0</v>
      </c>
      <c r="D311" s="327">
        <v>0</v>
      </c>
      <c r="E311" s="327">
        <v>0</v>
      </c>
      <c r="F311" s="327">
        <v>0</v>
      </c>
      <c r="G311" s="310"/>
    </row>
    <row r="312" spans="1:8" ht="15.75" customHeight="1" thickBot="1" x14ac:dyDescent="0.3">
      <c r="A312" s="310"/>
      <c r="B312" s="326" t="s">
        <v>642</v>
      </c>
      <c r="C312" s="325"/>
      <c r="D312" s="324"/>
      <c r="E312" s="324"/>
      <c r="F312" s="324"/>
      <c r="G312" s="884"/>
    </row>
    <row r="313" spans="1:8" ht="19.5" customHeight="1" thickBot="1" x14ac:dyDescent="0.3">
      <c r="A313" s="310"/>
      <c r="B313" s="326" t="s">
        <v>641</v>
      </c>
      <c r="C313" s="327"/>
      <c r="D313" s="327"/>
      <c r="E313" s="327"/>
      <c r="F313" s="327"/>
      <c r="G313" s="884"/>
    </row>
    <row r="314" spans="1:8" ht="16.5" thickBot="1" x14ac:dyDescent="0.3">
      <c r="A314" s="310"/>
      <c r="B314" s="326" t="s">
        <v>640</v>
      </c>
      <c r="C314" s="325"/>
      <c r="D314" s="324"/>
      <c r="E314" s="324"/>
      <c r="F314" s="324"/>
      <c r="G314" s="884"/>
      <c r="H314" s="329"/>
    </row>
    <row r="315" spans="1:8" ht="16.5" thickBot="1" x14ac:dyDescent="0.3">
      <c r="A315" s="310"/>
      <c r="B315" s="330" t="s">
        <v>644</v>
      </c>
      <c r="C315" s="331">
        <v>204000</v>
      </c>
      <c r="D315" s="331">
        <v>200000</v>
      </c>
      <c r="E315" s="331">
        <v>200000</v>
      </c>
      <c r="F315" s="331">
        <v>200000</v>
      </c>
      <c r="G315" s="883"/>
      <c r="H315" s="329"/>
    </row>
    <row r="316" spans="1:8" ht="21.75" customHeight="1" thickBot="1" x14ac:dyDescent="0.3">
      <c r="A316" s="310"/>
      <c r="B316" s="326" t="s">
        <v>643</v>
      </c>
      <c r="C316" s="327">
        <v>204000</v>
      </c>
      <c r="D316" s="327">
        <v>200000</v>
      </c>
      <c r="E316" s="327">
        <v>200000</v>
      </c>
      <c r="F316" s="327">
        <v>200000</v>
      </c>
      <c r="G316" s="310"/>
      <c r="H316" s="328"/>
    </row>
    <row r="317" spans="1:8" ht="19.5" customHeight="1" thickBot="1" x14ac:dyDescent="0.3">
      <c r="A317" s="310"/>
      <c r="B317" s="326" t="s">
        <v>642</v>
      </c>
      <c r="C317" s="325"/>
      <c r="D317" s="324"/>
      <c r="E317" s="324"/>
      <c r="F317" s="324"/>
      <c r="G317" s="310"/>
    </row>
    <row r="318" spans="1:8" ht="12" customHeight="1" thickBot="1" x14ac:dyDescent="0.3">
      <c r="A318" s="310"/>
      <c r="B318" s="326" t="s">
        <v>641</v>
      </c>
      <c r="C318" s="327"/>
      <c r="D318" s="327"/>
      <c r="E318" s="327"/>
      <c r="F318" s="327"/>
      <c r="G318" s="310"/>
    </row>
    <row r="319" spans="1:8" ht="16.5" thickBot="1" x14ac:dyDescent="0.3">
      <c r="A319" s="310"/>
      <c r="B319" s="326" t="s">
        <v>640</v>
      </c>
      <c r="C319" s="325"/>
      <c r="D319" s="324"/>
      <c r="E319" s="324"/>
      <c r="F319" s="324"/>
      <c r="G319" s="310"/>
    </row>
    <row r="320" spans="1:8" ht="16.5" thickBot="1" x14ac:dyDescent="0.3">
      <c r="A320" s="310"/>
      <c r="B320" s="323" t="s">
        <v>639</v>
      </c>
      <c r="C320" s="322">
        <v>0</v>
      </c>
      <c r="D320" s="322">
        <v>9.9999999976716936E-2</v>
      </c>
      <c r="E320" s="322">
        <v>0.16000000003259629</v>
      </c>
      <c r="F320" s="322">
        <v>0</v>
      </c>
      <c r="G320" s="310"/>
    </row>
    <row r="321" spans="1:7" ht="16.5" thickBot="1" x14ac:dyDescent="0.3">
      <c r="A321" s="310"/>
      <c r="B321" s="321"/>
      <c r="C321" s="320"/>
      <c r="D321" s="320"/>
      <c r="E321" s="320"/>
      <c r="F321" s="320"/>
      <c r="G321" s="310"/>
    </row>
    <row r="322" spans="1:7" ht="15.75" x14ac:dyDescent="0.25">
      <c r="A322" s="1669" t="s">
        <v>1928</v>
      </c>
      <c r="B322" s="319" t="s">
        <v>159</v>
      </c>
      <c r="C322" s="318"/>
      <c r="D322" s="1669" t="s">
        <v>635</v>
      </c>
      <c r="E322" s="319" t="s">
        <v>159</v>
      </c>
      <c r="F322" s="318"/>
      <c r="G322" s="310"/>
    </row>
    <row r="323" spans="1:7" ht="38.25" customHeight="1" x14ac:dyDescent="0.25">
      <c r="A323" s="1670"/>
      <c r="B323" s="317" t="s">
        <v>161</v>
      </c>
      <c r="C323" s="316"/>
      <c r="D323" s="1670"/>
      <c r="E323" s="317" t="s">
        <v>161</v>
      </c>
      <c r="F323" s="316"/>
      <c r="G323" s="310"/>
    </row>
    <row r="324" spans="1:7" ht="87.75" customHeight="1" thickBot="1" x14ac:dyDescent="0.3">
      <c r="A324" s="1671"/>
      <c r="B324" s="315" t="s">
        <v>164</v>
      </c>
      <c r="C324" s="314"/>
      <c r="D324" s="1671"/>
      <c r="E324" s="315" t="s">
        <v>164</v>
      </c>
      <c r="F324" s="314"/>
      <c r="G324" s="310"/>
    </row>
    <row r="325" spans="1:7" ht="48.75" customHeight="1" thickBot="1" x14ac:dyDescent="0.3">
      <c r="A325" s="311"/>
      <c r="B325" s="311"/>
      <c r="C325" s="313"/>
      <c r="D325" s="312"/>
      <c r="E325" s="311"/>
      <c r="F325" s="311"/>
      <c r="G325" s="310"/>
    </row>
    <row r="326" spans="1:7" ht="36.75" customHeight="1" thickBot="1" x14ac:dyDescent="0.3">
      <c r="A326" s="310"/>
      <c r="B326" s="1655" t="s">
        <v>631</v>
      </c>
      <c r="C326" s="1831"/>
      <c r="D326" s="1831"/>
      <c r="E326" s="1831"/>
      <c r="F326" s="1832"/>
      <c r="G326" s="310"/>
    </row>
    <row r="345" spans="1:2" x14ac:dyDescent="0.25">
      <c r="A345" s="1609"/>
      <c r="B345" s="230"/>
    </row>
    <row r="346" spans="1:2" x14ac:dyDescent="0.25">
      <c r="A346" s="1609"/>
      <c r="B346" s="230"/>
    </row>
    <row r="347" spans="1:2" x14ac:dyDescent="0.25">
      <c r="A347" s="1609"/>
      <c r="B347" s="230"/>
    </row>
    <row r="349" spans="1:2" ht="15.75" thickBot="1" x14ac:dyDescent="0.3"/>
    <row r="350" spans="1:2" x14ac:dyDescent="0.25">
      <c r="B350" s="1658"/>
    </row>
    <row r="351" spans="1:2" x14ac:dyDescent="0.25">
      <c r="B351" s="1659"/>
    </row>
    <row r="352" spans="1:2" ht="15.75" thickBot="1" x14ac:dyDescent="0.3">
      <c r="B352" s="1660"/>
    </row>
    <row r="353" spans="3:6" x14ac:dyDescent="0.25">
      <c r="C353" s="230"/>
      <c r="D353" s="309"/>
      <c r="E353" s="233"/>
      <c r="F353" s="230"/>
    </row>
  </sheetData>
  <mergeCells count="86">
    <mergeCell ref="B29:F29"/>
    <mergeCell ref="A2:G2"/>
    <mergeCell ref="B3:F3"/>
    <mergeCell ref="C5:F5"/>
    <mergeCell ref="C6:F6"/>
    <mergeCell ref="C7:F7"/>
    <mergeCell ref="B8:F8"/>
    <mergeCell ref="B9:F11"/>
    <mergeCell ref="C12:F12"/>
    <mergeCell ref="B13:B14"/>
    <mergeCell ref="C24:F24"/>
    <mergeCell ref="B25:F25"/>
    <mergeCell ref="C72:F72"/>
    <mergeCell ref="B30:F30"/>
    <mergeCell ref="C31:F31"/>
    <mergeCell ref="C32:F32"/>
    <mergeCell ref="C33:F33"/>
    <mergeCell ref="B34:B35"/>
    <mergeCell ref="B42:F42"/>
    <mergeCell ref="B43:B44"/>
    <mergeCell ref="B68:F68"/>
    <mergeCell ref="B69:F69"/>
    <mergeCell ref="E71:F71"/>
    <mergeCell ref="C70:F70"/>
    <mergeCell ref="C73:F73"/>
    <mergeCell ref="C74:F74"/>
    <mergeCell ref="B75:B76"/>
    <mergeCell ref="B83:F83"/>
    <mergeCell ref="B84:B85"/>
    <mergeCell ref="C97:F97"/>
    <mergeCell ref="E98:F98"/>
    <mergeCell ref="C99:F99"/>
    <mergeCell ref="C100:F100"/>
    <mergeCell ref="C101:F101"/>
    <mergeCell ref="B102:B103"/>
    <mergeCell ref="B110:F110"/>
    <mergeCell ref="B111:B112"/>
    <mergeCell ref="C124:F124"/>
    <mergeCell ref="E125:F125"/>
    <mergeCell ref="C126:F126"/>
    <mergeCell ref="C127:F127"/>
    <mergeCell ref="C128:F128"/>
    <mergeCell ref="C153:F153"/>
    <mergeCell ref="C154:F154"/>
    <mergeCell ref="E179:F179"/>
    <mergeCell ref="B129:B130"/>
    <mergeCell ref="B137:F137"/>
    <mergeCell ref="B138:B139"/>
    <mergeCell ref="E151:F151"/>
    <mergeCell ref="C152:F152"/>
    <mergeCell ref="B155:B156"/>
    <mergeCell ref="B164:F164"/>
    <mergeCell ref="B165:B166"/>
    <mergeCell ref="C178:F178"/>
    <mergeCell ref="B219:F219"/>
    <mergeCell ref="C180:F180"/>
    <mergeCell ref="C181:F181"/>
    <mergeCell ref="C182:F182"/>
    <mergeCell ref="B183:B184"/>
    <mergeCell ref="B192:F192"/>
    <mergeCell ref="B193:B194"/>
    <mergeCell ref="E206:F206"/>
    <mergeCell ref="C208:F208"/>
    <mergeCell ref="C209:F209"/>
    <mergeCell ref="B210:B211"/>
    <mergeCell ref="C207:F207"/>
    <mergeCell ref="C263:F263"/>
    <mergeCell ref="B220:B221"/>
    <mergeCell ref="E233:F233"/>
    <mergeCell ref="C234:F234"/>
    <mergeCell ref="C235:F235"/>
    <mergeCell ref="C236:F236"/>
    <mergeCell ref="B237:B238"/>
    <mergeCell ref="B246:F246"/>
    <mergeCell ref="B247:B248"/>
    <mergeCell ref="E260:F260"/>
    <mergeCell ref="C261:F261"/>
    <mergeCell ref="C262:F262"/>
    <mergeCell ref="A345:A347"/>
    <mergeCell ref="B350:B352"/>
    <mergeCell ref="B264:B265"/>
    <mergeCell ref="B273:F273"/>
    <mergeCell ref="B274:B275"/>
    <mergeCell ref="A322:A324"/>
    <mergeCell ref="D322:D324"/>
    <mergeCell ref="B326:F326"/>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75532-2B7F-4FD6-94EB-F4C93DBC4487}">
  <dimension ref="A2:M335"/>
  <sheetViews>
    <sheetView topLeftCell="A190" workbookViewId="0">
      <selection activeCell="B201" sqref="B201:F201"/>
    </sheetView>
  </sheetViews>
  <sheetFormatPr defaultRowHeight="15" x14ac:dyDescent="0.25"/>
  <cols>
    <col min="1" max="1" width="4.28515625" style="900" customWidth="1"/>
    <col min="2" max="2" width="52.85546875" style="900" customWidth="1"/>
    <col min="3" max="3" width="32.140625" style="900" customWidth="1"/>
    <col min="4" max="5" width="34.28515625" style="900" customWidth="1"/>
    <col min="6" max="6" width="42.28515625" style="900" customWidth="1"/>
    <col min="7" max="7" width="77.28515625" style="901" customWidth="1"/>
    <col min="8" max="8" width="68.140625" style="900" customWidth="1"/>
    <col min="9" max="9" width="18.42578125" style="900" customWidth="1"/>
    <col min="10" max="11" width="11" style="900" customWidth="1"/>
    <col min="12" max="16384" width="9.140625" style="900"/>
  </cols>
  <sheetData>
    <row r="2" spans="1:8" ht="21.75" customHeight="1" x14ac:dyDescent="0.25">
      <c r="A2" s="976"/>
      <c r="B2" s="2236" t="s">
        <v>726</v>
      </c>
      <c r="C2" s="2207"/>
      <c r="D2" s="2207"/>
      <c r="E2" s="2207"/>
      <c r="F2" s="2207"/>
      <c r="G2" s="976"/>
      <c r="H2" s="975"/>
    </row>
    <row r="3" spans="1:8" ht="15.75" customHeight="1" x14ac:dyDescent="0.25">
      <c r="A3" s="974"/>
      <c r="B3" s="2237" t="s">
        <v>1280</v>
      </c>
      <c r="C3" s="2207"/>
      <c r="D3" s="2207"/>
      <c r="E3" s="2207"/>
      <c r="F3" s="2207"/>
      <c r="G3" s="153" t="s">
        <v>1279</v>
      </c>
    </row>
    <row r="4" spans="1:8" ht="15.75" customHeight="1" thickBot="1" x14ac:dyDescent="0.3">
      <c r="A4" s="906"/>
      <c r="B4" s="906"/>
      <c r="C4" s="906"/>
      <c r="D4" s="906"/>
      <c r="E4" s="906"/>
      <c r="F4" s="906"/>
      <c r="G4" s="905"/>
    </row>
    <row r="5" spans="1:8" ht="15.75" customHeight="1" thickBot="1" x14ac:dyDescent="0.3">
      <c r="A5" s="906"/>
      <c r="B5" s="973" t="s">
        <v>6</v>
      </c>
      <c r="C5" s="2211" t="s">
        <v>2009</v>
      </c>
      <c r="D5" s="2209"/>
      <c r="E5" s="2209"/>
      <c r="F5" s="2210"/>
      <c r="G5" s="905"/>
    </row>
    <row r="6" spans="1:8" ht="15.75" customHeight="1" thickBot="1" x14ac:dyDescent="0.3">
      <c r="A6" s="906"/>
      <c r="B6" s="973" t="s">
        <v>8</v>
      </c>
      <c r="C6" s="2238" t="s">
        <v>2008</v>
      </c>
      <c r="D6" s="2209"/>
      <c r="E6" s="2209"/>
      <c r="F6" s="2210"/>
      <c r="G6" s="905"/>
    </row>
    <row r="7" spans="1:8" ht="15.75" customHeight="1" thickBot="1" x14ac:dyDescent="0.3">
      <c r="A7" s="906"/>
      <c r="B7" s="973" t="s">
        <v>10</v>
      </c>
      <c r="C7" s="2212" t="s">
        <v>723</v>
      </c>
      <c r="D7" s="2209"/>
      <c r="E7" s="2209"/>
      <c r="F7" s="2210"/>
      <c r="G7" s="972"/>
    </row>
    <row r="8" spans="1:8" ht="20.25" customHeight="1" thickBot="1" x14ac:dyDescent="0.3">
      <c r="A8" s="906"/>
      <c r="B8" s="2241" t="s">
        <v>12</v>
      </c>
      <c r="C8" s="2209"/>
      <c r="D8" s="2209"/>
      <c r="E8" s="2209"/>
      <c r="F8" s="2210"/>
      <c r="G8" s="905"/>
    </row>
    <row r="9" spans="1:8" ht="93" customHeight="1" thickBot="1" x14ac:dyDescent="0.3">
      <c r="A9" s="906"/>
      <c r="B9" s="2221" t="s">
        <v>2007</v>
      </c>
      <c r="C9" s="2209"/>
      <c r="D9" s="2209"/>
      <c r="E9" s="2209"/>
      <c r="F9" s="2210"/>
      <c r="G9" s="971"/>
      <c r="H9" s="970"/>
    </row>
    <row r="10" spans="1:8" ht="69" customHeight="1" thickBot="1" x14ac:dyDescent="0.3">
      <c r="A10" s="906"/>
      <c r="B10" s="969" t="s">
        <v>14</v>
      </c>
      <c r="C10" s="2225" t="s">
        <v>2006</v>
      </c>
      <c r="D10" s="2209"/>
      <c r="E10" s="2209"/>
      <c r="F10" s="2210"/>
      <c r="G10" s="968"/>
    </row>
    <row r="11" spans="1:8" ht="15.75" customHeight="1" thickBot="1" x14ac:dyDescent="0.3">
      <c r="A11" s="906"/>
      <c r="B11" s="2226" t="s">
        <v>1333</v>
      </c>
      <c r="C11" s="938">
        <v>2026</v>
      </c>
      <c r="D11" s="938">
        <v>2027</v>
      </c>
      <c r="E11" s="938">
        <v>2028</v>
      </c>
      <c r="F11" s="938">
        <v>2029</v>
      </c>
      <c r="G11" s="967"/>
    </row>
    <row r="12" spans="1:8" ht="16.5" customHeight="1" thickBot="1" x14ac:dyDescent="0.3">
      <c r="A12" s="906"/>
      <c r="B12" s="2213"/>
      <c r="C12" s="966" t="s">
        <v>17</v>
      </c>
      <c r="D12" s="966" t="s">
        <v>18</v>
      </c>
      <c r="E12" s="966" t="s">
        <v>18</v>
      </c>
      <c r="F12" s="966" t="s">
        <v>18</v>
      </c>
      <c r="G12" s="905"/>
    </row>
    <row r="13" spans="1:8" ht="18" customHeight="1" thickBot="1" x14ac:dyDescent="0.3">
      <c r="A13" s="906"/>
      <c r="B13" s="960" t="s">
        <v>2005</v>
      </c>
      <c r="C13" s="923">
        <v>4380</v>
      </c>
      <c r="D13" s="923">
        <v>4800</v>
      </c>
      <c r="E13" s="923">
        <v>5200</v>
      </c>
      <c r="F13" s="923">
        <v>5600</v>
      </c>
      <c r="G13" s="905"/>
    </row>
    <row r="14" spans="1:8" ht="18" customHeight="1" thickBot="1" x14ac:dyDescent="0.3">
      <c r="A14" s="906"/>
      <c r="B14" s="960" t="s">
        <v>2004</v>
      </c>
      <c r="C14" s="923">
        <v>1330</v>
      </c>
      <c r="D14" s="923">
        <v>1500</v>
      </c>
      <c r="E14" s="923">
        <v>1700</v>
      </c>
      <c r="F14" s="923">
        <v>2000</v>
      </c>
      <c r="G14" s="905"/>
    </row>
    <row r="15" spans="1:8" ht="18" customHeight="1" thickBot="1" x14ac:dyDescent="0.3">
      <c r="A15" s="906"/>
      <c r="B15" s="960" t="s">
        <v>2003</v>
      </c>
      <c r="C15" s="965">
        <v>641000000</v>
      </c>
      <c r="D15" s="965">
        <v>680000000</v>
      </c>
      <c r="E15" s="965">
        <v>720000000</v>
      </c>
      <c r="F15" s="965">
        <v>760000000</v>
      </c>
      <c r="G15" s="905"/>
    </row>
    <row r="16" spans="1:8" ht="18" customHeight="1" thickBot="1" x14ac:dyDescent="0.3">
      <c r="A16" s="906"/>
      <c r="B16" s="963" t="s">
        <v>2002</v>
      </c>
      <c r="C16" s="962">
        <v>230</v>
      </c>
      <c r="D16" s="962">
        <v>250</v>
      </c>
      <c r="E16" s="962">
        <v>275</v>
      </c>
      <c r="F16" s="962">
        <v>300</v>
      </c>
      <c r="G16" s="905"/>
    </row>
    <row r="17" spans="1:7" ht="18" customHeight="1" thickBot="1" x14ac:dyDescent="0.3">
      <c r="A17" s="906"/>
      <c r="B17" s="963" t="s">
        <v>2001</v>
      </c>
      <c r="C17" s="962">
        <v>320</v>
      </c>
      <c r="D17" s="962">
        <v>330</v>
      </c>
      <c r="E17" s="962">
        <v>350</v>
      </c>
      <c r="F17" s="962">
        <v>370</v>
      </c>
      <c r="G17" s="905"/>
    </row>
    <row r="18" spans="1:7" ht="18" customHeight="1" thickBot="1" x14ac:dyDescent="0.3">
      <c r="A18" s="906"/>
      <c r="B18" s="963" t="s">
        <v>2000</v>
      </c>
      <c r="C18" s="962">
        <v>220000</v>
      </c>
      <c r="D18" s="962">
        <v>250000</v>
      </c>
      <c r="E18" s="962">
        <v>280000</v>
      </c>
      <c r="F18" s="962">
        <v>310000</v>
      </c>
      <c r="G18" s="905"/>
    </row>
    <row r="19" spans="1:7" ht="18" customHeight="1" thickBot="1" x14ac:dyDescent="0.3">
      <c r="A19" s="906"/>
      <c r="B19" s="963" t="s">
        <v>1999</v>
      </c>
      <c r="C19" s="962">
        <v>3000</v>
      </c>
      <c r="D19" s="962">
        <v>3800</v>
      </c>
      <c r="E19" s="962">
        <v>4300</v>
      </c>
      <c r="F19" s="962">
        <v>4800</v>
      </c>
      <c r="G19" s="905"/>
    </row>
    <row r="20" spans="1:7" ht="18" customHeight="1" thickBot="1" x14ac:dyDescent="0.3">
      <c r="A20" s="964"/>
      <c r="B20" s="963" t="s">
        <v>1998</v>
      </c>
      <c r="C20" s="962">
        <v>210</v>
      </c>
      <c r="D20" s="962">
        <v>220</v>
      </c>
      <c r="E20" s="962">
        <v>230</v>
      </c>
      <c r="F20" s="962">
        <v>240</v>
      </c>
      <c r="G20" s="905"/>
    </row>
    <row r="21" spans="1:7" ht="59.25" customHeight="1" thickBot="1" x14ac:dyDescent="0.3">
      <c r="A21" s="906"/>
      <c r="B21" s="961" t="s">
        <v>718</v>
      </c>
      <c r="C21" s="2227" t="s">
        <v>1997</v>
      </c>
      <c r="D21" s="2228"/>
      <c r="E21" s="2228"/>
      <c r="F21" s="2229"/>
      <c r="G21" s="905"/>
    </row>
    <row r="22" spans="1:7" ht="20.25" customHeight="1" thickBot="1" x14ac:dyDescent="0.3">
      <c r="A22" s="906"/>
      <c r="B22" s="2212" t="s">
        <v>716</v>
      </c>
      <c r="C22" s="2209"/>
      <c r="D22" s="2209"/>
      <c r="E22" s="2209"/>
      <c r="F22" s="2210"/>
      <c r="G22" s="905"/>
    </row>
    <row r="23" spans="1:7" ht="16.5" customHeight="1" thickBot="1" x14ac:dyDescent="0.3">
      <c r="A23" s="906"/>
      <c r="B23" s="960" t="s">
        <v>1996</v>
      </c>
      <c r="C23" s="959">
        <v>0.06</v>
      </c>
      <c r="D23" s="958">
        <v>0.09</v>
      </c>
      <c r="E23" s="958">
        <v>0.12</v>
      </c>
      <c r="F23" s="958">
        <v>0.19</v>
      </c>
      <c r="G23" s="905"/>
    </row>
    <row r="24" spans="1:7" ht="16.5" customHeight="1" thickBot="1" x14ac:dyDescent="0.3">
      <c r="A24" s="906"/>
      <c r="B24" s="960" t="s">
        <v>1995</v>
      </c>
      <c r="C24" s="959">
        <v>0.48</v>
      </c>
      <c r="D24" s="958">
        <v>0.5</v>
      </c>
      <c r="E24" s="958">
        <v>0.52</v>
      </c>
      <c r="F24" s="958">
        <v>0.55000000000000004</v>
      </c>
      <c r="G24" s="905"/>
    </row>
    <row r="25" spans="1:7" ht="16.5" customHeight="1" thickBot="1" x14ac:dyDescent="0.3">
      <c r="A25" s="906"/>
      <c r="B25" s="960" t="s">
        <v>1994</v>
      </c>
      <c r="C25" s="959">
        <v>0.3</v>
      </c>
      <c r="D25" s="958">
        <v>0.32</v>
      </c>
      <c r="E25" s="958">
        <v>0.34</v>
      </c>
      <c r="F25" s="958">
        <v>0.38</v>
      </c>
      <c r="G25" s="905"/>
    </row>
    <row r="26" spans="1:7" ht="16.5" customHeight="1" thickBot="1" x14ac:dyDescent="0.3">
      <c r="A26" s="906"/>
      <c r="B26" s="960" t="s">
        <v>1993</v>
      </c>
      <c r="C26" s="959">
        <v>0.25</v>
      </c>
      <c r="D26" s="958">
        <v>0.3</v>
      </c>
      <c r="E26" s="958">
        <v>0.35</v>
      </c>
      <c r="F26" s="958">
        <v>0.4</v>
      </c>
      <c r="G26" s="905"/>
    </row>
    <row r="27" spans="1:7" ht="16.5" customHeight="1" thickBot="1" x14ac:dyDescent="0.3">
      <c r="A27" s="906"/>
      <c r="B27" s="2230" t="s">
        <v>1324</v>
      </c>
      <c r="C27" s="2228"/>
      <c r="D27" s="2228"/>
      <c r="E27" s="2228"/>
      <c r="F27" s="2229"/>
      <c r="G27" s="905"/>
    </row>
    <row r="28" spans="1:7" ht="21.75" customHeight="1" thickBot="1" x14ac:dyDescent="0.3">
      <c r="A28" s="906"/>
      <c r="B28" s="2231" t="s">
        <v>705</v>
      </c>
      <c r="C28" s="2209"/>
      <c r="D28" s="2209"/>
      <c r="E28" s="2209"/>
      <c r="F28" s="2210"/>
      <c r="G28" s="905"/>
    </row>
    <row r="29" spans="1:7" ht="19.5" customHeight="1" thickBot="1" x14ac:dyDescent="0.3">
      <c r="A29" s="906"/>
      <c r="B29" s="947" t="s">
        <v>702</v>
      </c>
      <c r="C29" s="2232" t="s">
        <v>1992</v>
      </c>
      <c r="D29" s="2209"/>
      <c r="E29" s="2209"/>
      <c r="F29" s="2210"/>
      <c r="G29" s="905"/>
    </row>
    <row r="30" spans="1:7" ht="67.5" customHeight="1" thickBot="1" x14ac:dyDescent="0.3">
      <c r="A30" s="906"/>
      <c r="B30" s="955" t="s">
        <v>666</v>
      </c>
      <c r="C30" s="2239" t="s">
        <v>1991</v>
      </c>
      <c r="D30" s="2209"/>
      <c r="E30" s="2209"/>
      <c r="F30" s="2210"/>
      <c r="G30" s="905"/>
    </row>
    <row r="31" spans="1:7" ht="26.25" customHeight="1" thickBot="1" x14ac:dyDescent="0.3">
      <c r="A31" s="906"/>
      <c r="B31" s="941" t="s">
        <v>50</v>
      </c>
      <c r="C31" s="2240" t="s">
        <v>1990</v>
      </c>
      <c r="D31" s="2209"/>
      <c r="E31" s="2209"/>
      <c r="F31" s="2210"/>
      <c r="G31" s="905"/>
    </row>
    <row r="32" spans="1:7" ht="15.75" customHeight="1" thickBot="1" x14ac:dyDescent="0.3">
      <c r="A32" s="906"/>
      <c r="B32" s="2212"/>
      <c r="C32" s="957">
        <v>2026</v>
      </c>
      <c r="D32" s="957">
        <v>2027</v>
      </c>
      <c r="E32" s="957">
        <v>2028</v>
      </c>
      <c r="F32" s="957">
        <v>2029</v>
      </c>
      <c r="G32" s="905"/>
    </row>
    <row r="33" spans="1:13" ht="15.75" customHeight="1" thickBot="1" x14ac:dyDescent="0.3">
      <c r="A33" s="906"/>
      <c r="B33" s="2213"/>
      <c r="C33" s="956" t="s">
        <v>17</v>
      </c>
      <c r="D33" s="956" t="s">
        <v>18</v>
      </c>
      <c r="E33" s="956" t="s">
        <v>18</v>
      </c>
      <c r="F33" s="956" t="s">
        <v>18</v>
      </c>
      <c r="G33" s="905"/>
      <c r="I33" s="930"/>
      <c r="J33" s="930"/>
      <c r="K33" s="930"/>
      <c r="L33" s="930"/>
      <c r="M33" s="930"/>
    </row>
    <row r="34" spans="1:13" ht="21.75" customHeight="1" thickBot="1" x14ac:dyDescent="0.3">
      <c r="A34" s="906"/>
      <c r="B34" s="941" t="s">
        <v>52</v>
      </c>
      <c r="C34" s="943">
        <v>3</v>
      </c>
      <c r="D34" s="943">
        <v>3</v>
      </c>
      <c r="E34" s="943">
        <v>3</v>
      </c>
      <c r="F34" s="943">
        <v>3</v>
      </c>
      <c r="G34" s="905"/>
    </row>
    <row r="35" spans="1:13" ht="15.75" customHeight="1" thickBot="1" x14ac:dyDescent="0.3">
      <c r="A35" s="906"/>
      <c r="B35" s="941" t="s">
        <v>664</v>
      </c>
      <c r="C35" s="942">
        <v>213362</v>
      </c>
      <c r="D35" s="942">
        <v>223285</v>
      </c>
      <c r="E35" s="942">
        <v>224345</v>
      </c>
      <c r="F35" s="942">
        <v>227405</v>
      </c>
      <c r="G35" s="905"/>
    </row>
    <row r="36" spans="1:13" ht="16.5" customHeight="1" thickBot="1" x14ac:dyDescent="0.3">
      <c r="A36" s="906"/>
      <c r="B36" s="941" t="s">
        <v>663</v>
      </c>
      <c r="C36" s="942">
        <v>71120.666666666672</v>
      </c>
      <c r="D36" s="942">
        <v>74428.333333333328</v>
      </c>
      <c r="E36" s="942">
        <v>74781.666666666672</v>
      </c>
      <c r="F36" s="942">
        <v>75801.666666666672</v>
      </c>
      <c r="G36" s="905"/>
    </row>
    <row r="37" spans="1:13" ht="16.5" customHeight="1" thickBot="1" x14ac:dyDescent="0.3">
      <c r="A37" s="906"/>
      <c r="B37" s="941" t="s">
        <v>662</v>
      </c>
      <c r="C37" s="940" t="s">
        <v>688</v>
      </c>
      <c r="D37" s="939">
        <v>0</v>
      </c>
      <c r="E37" s="939">
        <v>0</v>
      </c>
      <c r="F37" s="939">
        <v>0</v>
      </c>
      <c r="G37" s="905"/>
    </row>
    <row r="38" spans="1:13" ht="16.5" customHeight="1" thickBot="1" x14ac:dyDescent="0.3">
      <c r="A38" s="906"/>
      <c r="B38" s="941" t="s">
        <v>661</v>
      </c>
      <c r="C38" s="940" t="s">
        <v>688</v>
      </c>
      <c r="D38" s="939">
        <v>4.6507813012626409E-2</v>
      </c>
      <c r="E38" s="939">
        <v>4.7472960566092848E-3</v>
      </c>
      <c r="F38" s="939">
        <v>1.3639706701731757E-2</v>
      </c>
      <c r="G38" s="905"/>
    </row>
    <row r="39" spans="1:13" ht="15.75" customHeight="1" thickBot="1" x14ac:dyDescent="0.3">
      <c r="A39" s="906"/>
      <c r="B39" s="941" t="s">
        <v>68</v>
      </c>
      <c r="C39" s="940" t="s">
        <v>688</v>
      </c>
      <c r="D39" s="939">
        <v>4.6507813012626187E-2</v>
      </c>
      <c r="E39" s="939">
        <v>4.7472960566095068E-3</v>
      </c>
      <c r="F39" s="939">
        <v>1.3639706701731757E-2</v>
      </c>
      <c r="G39" s="905"/>
    </row>
    <row r="40" spans="1:13" ht="27" customHeight="1" thickBot="1" x14ac:dyDescent="0.3">
      <c r="A40" s="906"/>
      <c r="B40" s="2214" t="s">
        <v>1320</v>
      </c>
      <c r="C40" s="2209"/>
      <c r="D40" s="2209"/>
      <c r="E40" s="2209"/>
      <c r="F40" s="2210"/>
      <c r="G40" s="905"/>
    </row>
    <row r="41" spans="1:13" ht="15.75" customHeight="1" thickBot="1" x14ac:dyDescent="0.3">
      <c r="A41" s="906"/>
      <c r="B41" s="2212"/>
      <c r="C41" s="938">
        <v>2026</v>
      </c>
      <c r="D41" s="938">
        <v>2027</v>
      </c>
      <c r="E41" s="938">
        <v>2028</v>
      </c>
      <c r="F41" s="938">
        <v>2029</v>
      </c>
      <c r="G41" s="905"/>
    </row>
    <row r="42" spans="1:13" ht="15.75" customHeight="1" thickBot="1" x14ac:dyDescent="0.3">
      <c r="A42" s="906"/>
      <c r="B42" s="2213"/>
      <c r="C42" s="937" t="s">
        <v>17</v>
      </c>
      <c r="D42" s="937" t="s">
        <v>18</v>
      </c>
      <c r="E42" s="937" t="s">
        <v>18</v>
      </c>
      <c r="F42" s="937" t="s">
        <v>18</v>
      </c>
      <c r="G42" s="905"/>
    </row>
    <row r="43" spans="1:13" ht="16.5" customHeight="1" thickBot="1" x14ac:dyDescent="0.3">
      <c r="A43" s="906"/>
      <c r="B43" s="927" t="s">
        <v>653</v>
      </c>
      <c r="C43" s="923">
        <v>168305</v>
      </c>
      <c r="D43" s="923">
        <v>177307</v>
      </c>
      <c r="E43" s="923">
        <v>178307</v>
      </c>
      <c r="F43" s="923">
        <v>179307</v>
      </c>
      <c r="G43" s="905"/>
    </row>
    <row r="44" spans="1:13" ht="15.75" customHeight="1" thickBot="1" x14ac:dyDescent="0.3">
      <c r="A44" s="906"/>
      <c r="B44" s="922" t="s">
        <v>643</v>
      </c>
      <c r="C44" s="923">
        <v>168305</v>
      </c>
      <c r="D44" s="923">
        <v>177307</v>
      </c>
      <c r="E44" s="923">
        <v>178307</v>
      </c>
      <c r="F44" s="923">
        <v>179307</v>
      </c>
      <c r="G44" s="905"/>
    </row>
    <row r="45" spans="1:13" ht="15.75" customHeight="1" thickBot="1" x14ac:dyDescent="0.3">
      <c r="A45" s="906"/>
      <c r="B45" s="922" t="s">
        <v>658</v>
      </c>
      <c r="C45" s="920"/>
      <c r="D45" s="920"/>
      <c r="E45" s="920"/>
      <c r="F45" s="920"/>
      <c r="G45" s="905"/>
    </row>
    <row r="46" spans="1:13" ht="16.5" customHeight="1" thickBot="1" x14ac:dyDescent="0.3">
      <c r="A46" s="906"/>
      <c r="B46" s="927" t="s">
        <v>652</v>
      </c>
      <c r="C46" s="923">
        <v>23457</v>
      </c>
      <c r="D46" s="923">
        <v>24378</v>
      </c>
      <c r="E46" s="923">
        <v>24438</v>
      </c>
      <c r="F46" s="923">
        <v>24498</v>
      </c>
      <c r="G46" s="905"/>
    </row>
    <row r="47" spans="1:13" ht="15.75" customHeight="1" thickBot="1" x14ac:dyDescent="0.3">
      <c r="A47" s="906"/>
      <c r="B47" s="922" t="s">
        <v>643</v>
      </c>
      <c r="C47" s="923">
        <v>23457</v>
      </c>
      <c r="D47" s="923">
        <v>24378</v>
      </c>
      <c r="E47" s="923">
        <v>24438</v>
      </c>
      <c r="F47" s="923">
        <v>24498</v>
      </c>
      <c r="G47" s="905"/>
    </row>
    <row r="48" spans="1:13" ht="15.75" customHeight="1" thickBot="1" x14ac:dyDescent="0.3">
      <c r="A48" s="906"/>
      <c r="B48" s="922" t="s">
        <v>658</v>
      </c>
      <c r="C48" s="923"/>
      <c r="D48" s="923"/>
      <c r="E48" s="923"/>
      <c r="F48" s="923"/>
      <c r="G48" s="905"/>
    </row>
    <row r="49" spans="1:13" ht="16.5" customHeight="1" thickBot="1" x14ac:dyDescent="0.3">
      <c r="A49" s="906"/>
      <c r="B49" s="927" t="s">
        <v>651</v>
      </c>
      <c r="C49" s="923">
        <v>20408</v>
      </c>
      <c r="D49" s="923">
        <v>20408</v>
      </c>
      <c r="E49" s="923">
        <v>20408</v>
      </c>
      <c r="F49" s="923">
        <v>22408</v>
      </c>
      <c r="G49" s="905"/>
    </row>
    <row r="50" spans="1:13" ht="15.75" customHeight="1" thickBot="1" x14ac:dyDescent="0.3">
      <c r="A50" s="906"/>
      <c r="B50" s="922" t="s">
        <v>643</v>
      </c>
      <c r="C50" s="923">
        <v>20408</v>
      </c>
      <c r="D50" s="923">
        <v>20408</v>
      </c>
      <c r="E50" s="923">
        <v>20408</v>
      </c>
      <c r="F50" s="923">
        <v>22408</v>
      </c>
      <c r="G50" s="905"/>
    </row>
    <row r="51" spans="1:13" ht="15.75" customHeight="1" thickBot="1" x14ac:dyDescent="0.3">
      <c r="A51" s="906"/>
      <c r="B51" s="922" t="s">
        <v>658</v>
      </c>
      <c r="C51" s="923"/>
      <c r="D51" s="923"/>
      <c r="E51" s="923"/>
      <c r="F51" s="923"/>
      <c r="G51" s="905"/>
    </row>
    <row r="52" spans="1:13" ht="16.5" customHeight="1" thickBot="1" x14ac:dyDescent="0.3">
      <c r="A52" s="906"/>
      <c r="B52" s="927" t="s">
        <v>650</v>
      </c>
      <c r="C52" s="923"/>
      <c r="D52" s="923"/>
      <c r="E52" s="923"/>
      <c r="F52" s="923"/>
      <c r="G52" s="905"/>
    </row>
    <row r="53" spans="1:13" ht="15.75" customHeight="1" thickBot="1" x14ac:dyDescent="0.3">
      <c r="A53" s="906"/>
      <c r="B53" s="922" t="s">
        <v>643</v>
      </c>
      <c r="C53" s="923"/>
      <c r="D53" s="923"/>
      <c r="E53" s="923"/>
      <c r="F53" s="923"/>
      <c r="G53" s="905"/>
    </row>
    <row r="54" spans="1:13" ht="16.5" customHeight="1" thickBot="1" x14ac:dyDescent="0.3">
      <c r="A54" s="906"/>
      <c r="B54" s="922" t="s">
        <v>658</v>
      </c>
      <c r="C54" s="923"/>
      <c r="D54" s="923"/>
      <c r="E54" s="923"/>
      <c r="F54" s="923"/>
      <c r="G54" s="905"/>
    </row>
    <row r="55" spans="1:13" ht="16.5" customHeight="1" thickBot="1" x14ac:dyDescent="0.3">
      <c r="A55" s="906"/>
      <c r="B55" s="927" t="s">
        <v>649</v>
      </c>
      <c r="C55" s="923"/>
      <c r="D55" s="923"/>
      <c r="E55" s="923"/>
      <c r="F55" s="923"/>
      <c r="G55" s="905"/>
    </row>
    <row r="56" spans="1:13" ht="15.75" customHeight="1" thickBot="1" x14ac:dyDescent="0.3">
      <c r="A56" s="906"/>
      <c r="B56" s="922" t="s">
        <v>643</v>
      </c>
      <c r="C56" s="923"/>
      <c r="D56" s="923"/>
      <c r="E56" s="923"/>
      <c r="F56" s="923"/>
      <c r="G56" s="905"/>
    </row>
    <row r="57" spans="1:13" ht="15.75" customHeight="1" thickBot="1" x14ac:dyDescent="0.3">
      <c r="A57" s="906"/>
      <c r="B57" s="922" t="s">
        <v>658</v>
      </c>
      <c r="C57" s="923"/>
      <c r="D57" s="923"/>
      <c r="E57" s="923"/>
      <c r="F57" s="923"/>
      <c r="G57" s="905"/>
    </row>
    <row r="58" spans="1:13" ht="16.5" customHeight="1" thickBot="1" x14ac:dyDescent="0.3">
      <c r="A58" s="906"/>
      <c r="B58" s="927" t="s">
        <v>648</v>
      </c>
      <c r="C58" s="923">
        <v>1000</v>
      </c>
      <c r="D58" s="923">
        <v>1000</v>
      </c>
      <c r="E58" s="923">
        <v>1000</v>
      </c>
      <c r="F58" s="923">
        <v>1000</v>
      </c>
      <c r="G58" s="905"/>
    </row>
    <row r="59" spans="1:13" ht="15.75" customHeight="1" thickBot="1" x14ac:dyDescent="0.3">
      <c r="A59" s="906"/>
      <c r="B59" s="922" t="s">
        <v>643</v>
      </c>
      <c r="C59" s="923">
        <v>1000</v>
      </c>
      <c r="D59" s="923">
        <v>1000</v>
      </c>
      <c r="E59" s="923">
        <v>1000</v>
      </c>
      <c r="F59" s="923">
        <v>1000</v>
      </c>
      <c r="G59" s="905"/>
      <c r="I59" s="930"/>
      <c r="J59" s="930"/>
      <c r="K59" s="930"/>
      <c r="L59" s="930"/>
      <c r="M59" s="930"/>
    </row>
    <row r="60" spans="1:13" ht="15.75" customHeight="1" thickBot="1" x14ac:dyDescent="0.3">
      <c r="A60" s="906"/>
      <c r="B60" s="922" t="s">
        <v>658</v>
      </c>
      <c r="C60" s="923"/>
      <c r="D60" s="923"/>
      <c r="E60" s="923"/>
      <c r="F60" s="923"/>
      <c r="G60" s="905"/>
    </row>
    <row r="61" spans="1:13" ht="16.5" customHeight="1" thickBot="1" x14ac:dyDescent="0.3">
      <c r="A61" s="906"/>
      <c r="B61" s="927" t="s">
        <v>647</v>
      </c>
      <c r="C61" s="923">
        <v>192</v>
      </c>
      <c r="D61" s="923">
        <v>192</v>
      </c>
      <c r="E61" s="923">
        <v>192</v>
      </c>
      <c r="F61" s="923">
        <v>192</v>
      </c>
      <c r="G61" s="905"/>
    </row>
    <row r="62" spans="1:13" ht="16.5" customHeight="1" thickBot="1" x14ac:dyDescent="0.3">
      <c r="A62" s="906"/>
      <c r="B62" s="922" t="s">
        <v>643</v>
      </c>
      <c r="C62" s="953">
        <v>192</v>
      </c>
      <c r="D62" s="953">
        <v>192</v>
      </c>
      <c r="E62" s="953">
        <v>192</v>
      </c>
      <c r="F62" s="953">
        <v>192</v>
      </c>
      <c r="G62" s="905"/>
    </row>
    <row r="63" spans="1:13" ht="16.5" customHeight="1" thickBot="1" x14ac:dyDescent="0.3">
      <c r="A63" s="906"/>
      <c r="B63" s="922" t="s">
        <v>658</v>
      </c>
      <c r="C63" s="952"/>
      <c r="D63" s="952"/>
      <c r="E63" s="952"/>
      <c r="F63" s="952"/>
      <c r="G63" s="905"/>
    </row>
    <row r="64" spans="1:13" ht="33.75" customHeight="1" thickBot="1" x14ac:dyDescent="0.3">
      <c r="A64" s="906"/>
      <c r="B64" s="935" t="s">
        <v>677</v>
      </c>
      <c r="C64" s="951">
        <v>213362</v>
      </c>
      <c r="D64" s="951">
        <v>223285</v>
      </c>
      <c r="E64" s="951">
        <v>224345</v>
      </c>
      <c r="F64" s="951">
        <v>227405</v>
      </c>
      <c r="G64" s="905"/>
    </row>
    <row r="65" spans="1:13" ht="15.75" customHeight="1" thickBot="1" x14ac:dyDescent="0.3">
      <c r="A65" s="906"/>
      <c r="B65" s="919" t="s">
        <v>639</v>
      </c>
      <c r="C65" s="918">
        <v>0</v>
      </c>
      <c r="D65" s="918">
        <v>0</v>
      </c>
      <c r="E65" s="918">
        <v>0</v>
      </c>
      <c r="F65" s="918">
        <v>0</v>
      </c>
      <c r="G65" s="905"/>
    </row>
    <row r="66" spans="1:13" ht="19.5" customHeight="1" thickBot="1" x14ac:dyDescent="0.3">
      <c r="A66" s="906"/>
      <c r="B66" s="947" t="s">
        <v>1347</v>
      </c>
      <c r="C66" s="2233" t="s">
        <v>1989</v>
      </c>
      <c r="D66" s="2209"/>
      <c r="E66" s="2209"/>
      <c r="F66" s="2210"/>
      <c r="G66" s="905"/>
    </row>
    <row r="67" spans="1:13" ht="239.25" customHeight="1" thickBot="1" x14ac:dyDescent="0.3">
      <c r="A67" s="906"/>
      <c r="B67" s="955" t="s">
        <v>666</v>
      </c>
      <c r="C67" s="2234" t="s">
        <v>1988</v>
      </c>
      <c r="D67" s="2209"/>
      <c r="E67" s="2209"/>
      <c r="F67" s="2210"/>
      <c r="G67" s="905"/>
    </row>
    <row r="68" spans="1:13" ht="15.75" customHeight="1" thickBot="1" x14ac:dyDescent="0.3">
      <c r="A68" s="906"/>
      <c r="B68" s="941" t="s">
        <v>50</v>
      </c>
      <c r="C68" s="2211" t="s">
        <v>1979</v>
      </c>
      <c r="D68" s="2209"/>
      <c r="E68" s="2209"/>
      <c r="F68" s="2210"/>
      <c r="G68" s="905"/>
    </row>
    <row r="69" spans="1:13" ht="15.75" customHeight="1" thickBot="1" x14ac:dyDescent="0.3">
      <c r="A69" s="906"/>
      <c r="B69" s="2212"/>
      <c r="C69" s="938">
        <v>2026</v>
      </c>
      <c r="D69" s="938">
        <v>2027</v>
      </c>
      <c r="E69" s="938">
        <v>2028</v>
      </c>
      <c r="F69" s="938">
        <v>2029</v>
      </c>
      <c r="G69" s="905"/>
    </row>
    <row r="70" spans="1:13" ht="15.75" customHeight="1" thickBot="1" x14ac:dyDescent="0.3">
      <c r="A70" s="906"/>
      <c r="B70" s="2213"/>
      <c r="C70" s="937" t="s">
        <v>17</v>
      </c>
      <c r="D70" s="937" t="s">
        <v>18</v>
      </c>
      <c r="E70" s="937" t="s">
        <v>18</v>
      </c>
      <c r="F70" s="937" t="s">
        <v>18</v>
      </c>
      <c r="G70" s="905"/>
      <c r="I70" s="930"/>
      <c r="J70" s="930"/>
      <c r="K70" s="930"/>
      <c r="L70" s="930"/>
      <c r="M70" s="930"/>
    </row>
    <row r="71" spans="1:13" ht="15.75" customHeight="1" thickBot="1" x14ac:dyDescent="0.3">
      <c r="A71" s="906"/>
      <c r="B71" s="941" t="s">
        <v>52</v>
      </c>
      <c r="C71" s="954">
        <v>1</v>
      </c>
      <c r="D71" s="954">
        <v>1</v>
      </c>
      <c r="E71" s="954">
        <v>1</v>
      </c>
      <c r="F71" s="954">
        <v>1</v>
      </c>
      <c r="G71" s="905"/>
    </row>
    <row r="72" spans="1:13" ht="15.75" customHeight="1" thickBot="1" x14ac:dyDescent="0.3">
      <c r="A72" s="906"/>
      <c r="B72" s="941" t="s">
        <v>664</v>
      </c>
      <c r="C72" s="942">
        <v>6000</v>
      </c>
      <c r="D72" s="942">
        <v>6000</v>
      </c>
      <c r="E72" s="942">
        <v>6000</v>
      </c>
      <c r="F72" s="942">
        <v>6000</v>
      </c>
      <c r="G72" s="905"/>
    </row>
    <row r="73" spans="1:13" ht="15.75" customHeight="1" thickBot="1" x14ac:dyDescent="0.3">
      <c r="A73" s="906"/>
      <c r="B73" s="941" t="s">
        <v>663</v>
      </c>
      <c r="C73" s="942">
        <v>6000</v>
      </c>
      <c r="D73" s="942">
        <v>6000</v>
      </c>
      <c r="E73" s="942">
        <v>6000</v>
      </c>
      <c r="F73" s="942">
        <v>6000</v>
      </c>
      <c r="G73" s="905"/>
    </row>
    <row r="74" spans="1:13" ht="15.75" customHeight="1" thickBot="1" x14ac:dyDescent="0.3">
      <c r="A74" s="906"/>
      <c r="B74" s="941" t="s">
        <v>662</v>
      </c>
      <c r="C74" s="940" t="s">
        <v>688</v>
      </c>
      <c r="D74" s="939">
        <v>0</v>
      </c>
      <c r="E74" s="939">
        <v>0</v>
      </c>
      <c r="F74" s="939">
        <v>0</v>
      </c>
      <c r="G74" s="905"/>
    </row>
    <row r="75" spans="1:13" ht="15.75" customHeight="1" thickBot="1" x14ac:dyDescent="0.3">
      <c r="A75" s="906"/>
      <c r="B75" s="941" t="s">
        <v>661</v>
      </c>
      <c r="C75" s="940" t="s">
        <v>688</v>
      </c>
      <c r="D75" s="939">
        <v>0</v>
      </c>
      <c r="E75" s="939">
        <v>0</v>
      </c>
      <c r="F75" s="939">
        <v>0</v>
      </c>
      <c r="G75" s="905"/>
    </row>
    <row r="76" spans="1:13" ht="15.75" customHeight="1" thickBot="1" x14ac:dyDescent="0.3">
      <c r="A76" s="906"/>
      <c r="B76" s="941" t="s">
        <v>68</v>
      </c>
      <c r="C76" s="940" t="s">
        <v>688</v>
      </c>
      <c r="D76" s="939">
        <v>0</v>
      </c>
      <c r="E76" s="939">
        <v>0</v>
      </c>
      <c r="F76" s="939">
        <v>0</v>
      </c>
      <c r="G76" s="905"/>
    </row>
    <row r="77" spans="1:13" ht="15.75" customHeight="1" thickBot="1" x14ac:dyDescent="0.3">
      <c r="A77" s="906"/>
      <c r="B77" s="2214" t="s">
        <v>1320</v>
      </c>
      <c r="C77" s="2209"/>
      <c r="D77" s="2209"/>
      <c r="E77" s="2209"/>
      <c r="F77" s="2210"/>
      <c r="G77" s="905"/>
    </row>
    <row r="78" spans="1:13" ht="15.75" customHeight="1" thickBot="1" x14ac:dyDescent="0.3">
      <c r="A78" s="906"/>
      <c r="B78" s="2212"/>
      <c r="C78" s="938">
        <v>2026</v>
      </c>
      <c r="D78" s="938">
        <v>2027</v>
      </c>
      <c r="E78" s="938">
        <v>2028</v>
      </c>
      <c r="F78" s="938">
        <v>2029</v>
      </c>
      <c r="G78" s="905"/>
    </row>
    <row r="79" spans="1:13" ht="15.75" customHeight="1" thickBot="1" x14ac:dyDescent="0.3">
      <c r="A79" s="906"/>
      <c r="B79" s="2213"/>
      <c r="C79" s="937" t="s">
        <v>17</v>
      </c>
      <c r="D79" s="937" t="s">
        <v>18</v>
      </c>
      <c r="E79" s="937" t="s">
        <v>18</v>
      </c>
      <c r="F79" s="937" t="s">
        <v>18</v>
      </c>
      <c r="G79" s="905"/>
    </row>
    <row r="80" spans="1:13" ht="15.75" customHeight="1" thickBot="1" x14ac:dyDescent="0.3">
      <c r="A80" s="906"/>
      <c r="B80" s="927" t="s">
        <v>653</v>
      </c>
      <c r="C80" s="923">
        <v>0</v>
      </c>
      <c r="D80" s="923">
        <v>0</v>
      </c>
      <c r="E80" s="923">
        <v>0</v>
      </c>
      <c r="F80" s="923">
        <v>0</v>
      </c>
      <c r="G80" s="905"/>
    </row>
    <row r="81" spans="1:13" ht="15.75" customHeight="1" thickBot="1" x14ac:dyDescent="0.3">
      <c r="A81" s="906"/>
      <c r="B81" s="922" t="s">
        <v>643</v>
      </c>
      <c r="C81" s="923"/>
      <c r="D81" s="923"/>
      <c r="E81" s="923"/>
      <c r="F81" s="923"/>
      <c r="G81" s="905"/>
    </row>
    <row r="82" spans="1:13" ht="15.75" customHeight="1" thickBot="1" x14ac:dyDescent="0.3">
      <c r="A82" s="906"/>
      <c r="B82" s="922" t="s">
        <v>658</v>
      </c>
      <c r="C82" s="920"/>
      <c r="D82" s="920"/>
      <c r="E82" s="920"/>
      <c r="F82" s="920"/>
      <c r="G82" s="905"/>
    </row>
    <row r="83" spans="1:13" ht="15.75" customHeight="1" thickBot="1" x14ac:dyDescent="0.3">
      <c r="A83" s="906"/>
      <c r="B83" s="927" t="s">
        <v>652</v>
      </c>
      <c r="C83" s="923">
        <v>0</v>
      </c>
      <c r="D83" s="923">
        <v>0</v>
      </c>
      <c r="E83" s="923">
        <v>0</v>
      </c>
      <c r="F83" s="923">
        <v>0</v>
      </c>
      <c r="G83" s="905"/>
    </row>
    <row r="84" spans="1:13" ht="15.75" customHeight="1" thickBot="1" x14ac:dyDescent="0.3">
      <c r="A84" s="906"/>
      <c r="B84" s="922" t="s">
        <v>643</v>
      </c>
      <c r="C84" s="923"/>
      <c r="D84" s="923"/>
      <c r="E84" s="923"/>
      <c r="F84" s="923"/>
      <c r="G84" s="905"/>
    </row>
    <row r="85" spans="1:13" ht="15.75" customHeight="1" thickBot="1" x14ac:dyDescent="0.3">
      <c r="A85" s="906"/>
      <c r="B85" s="922" t="s">
        <v>658</v>
      </c>
      <c r="C85" s="923"/>
      <c r="D85" s="923"/>
      <c r="E85" s="923"/>
      <c r="F85" s="923"/>
      <c r="G85" s="905"/>
    </row>
    <row r="86" spans="1:13" ht="15.75" customHeight="1" thickBot="1" x14ac:dyDescent="0.3">
      <c r="A86" s="906"/>
      <c r="B86" s="927" t="s">
        <v>651</v>
      </c>
      <c r="C86" s="923">
        <v>6000</v>
      </c>
      <c r="D86" s="923">
        <v>6000</v>
      </c>
      <c r="E86" s="923">
        <v>6000</v>
      </c>
      <c r="F86" s="923">
        <v>6000</v>
      </c>
      <c r="G86" s="905"/>
    </row>
    <row r="87" spans="1:13" ht="15.75" customHeight="1" thickBot="1" x14ac:dyDescent="0.3">
      <c r="A87" s="906"/>
      <c r="B87" s="922" t="s">
        <v>643</v>
      </c>
      <c r="C87" s="923">
        <v>6000</v>
      </c>
      <c r="D87" s="923">
        <v>6000</v>
      </c>
      <c r="E87" s="923">
        <v>6000</v>
      </c>
      <c r="F87" s="923">
        <v>6000</v>
      </c>
      <c r="G87" s="905"/>
    </row>
    <row r="88" spans="1:13" ht="15.75" customHeight="1" thickBot="1" x14ac:dyDescent="0.3">
      <c r="A88" s="906"/>
      <c r="B88" s="922" t="s">
        <v>658</v>
      </c>
      <c r="C88" s="923"/>
      <c r="D88" s="923"/>
      <c r="E88" s="923"/>
      <c r="F88" s="923"/>
      <c r="G88" s="905"/>
    </row>
    <row r="89" spans="1:13" ht="15.75" customHeight="1" thickBot="1" x14ac:dyDescent="0.3">
      <c r="A89" s="906"/>
      <c r="B89" s="927" t="s">
        <v>650</v>
      </c>
      <c r="C89" s="923"/>
      <c r="D89" s="923"/>
      <c r="E89" s="923"/>
      <c r="F89" s="923"/>
      <c r="G89" s="905"/>
    </row>
    <row r="90" spans="1:13" ht="15.75" customHeight="1" thickBot="1" x14ac:dyDescent="0.3">
      <c r="A90" s="906"/>
      <c r="B90" s="922" t="s">
        <v>643</v>
      </c>
      <c r="C90" s="923"/>
      <c r="D90" s="923"/>
      <c r="E90" s="923"/>
      <c r="F90" s="923"/>
      <c r="G90" s="905"/>
    </row>
    <row r="91" spans="1:13" ht="15.75" customHeight="1" thickBot="1" x14ac:dyDescent="0.3">
      <c r="A91" s="906"/>
      <c r="B91" s="922" t="s">
        <v>658</v>
      </c>
      <c r="C91" s="923"/>
      <c r="D91" s="923"/>
      <c r="E91" s="923"/>
      <c r="F91" s="923"/>
      <c r="G91" s="905"/>
    </row>
    <row r="92" spans="1:13" ht="15.75" customHeight="1" thickBot="1" x14ac:dyDescent="0.3">
      <c r="A92" s="906"/>
      <c r="B92" s="927" t="s">
        <v>649</v>
      </c>
      <c r="C92" s="923"/>
      <c r="D92" s="923"/>
      <c r="E92" s="923"/>
      <c r="F92" s="923"/>
      <c r="G92" s="905"/>
    </row>
    <row r="93" spans="1:13" ht="15.75" customHeight="1" thickBot="1" x14ac:dyDescent="0.3">
      <c r="A93" s="906"/>
      <c r="B93" s="922" t="s">
        <v>643</v>
      </c>
      <c r="C93" s="923"/>
      <c r="D93" s="923"/>
      <c r="E93" s="923"/>
      <c r="F93" s="923"/>
      <c r="G93" s="905"/>
    </row>
    <row r="94" spans="1:13" ht="15.75" customHeight="1" thickBot="1" x14ac:dyDescent="0.3">
      <c r="A94" s="906"/>
      <c r="B94" s="922" t="s">
        <v>658</v>
      </c>
      <c r="C94" s="923"/>
      <c r="D94" s="923"/>
      <c r="E94" s="923"/>
      <c r="F94" s="923"/>
      <c r="G94" s="905"/>
    </row>
    <row r="95" spans="1:13" ht="15.75" customHeight="1" thickBot="1" x14ac:dyDescent="0.3">
      <c r="A95" s="906"/>
      <c r="B95" s="927" t="s">
        <v>648</v>
      </c>
      <c r="C95" s="923">
        <v>0</v>
      </c>
      <c r="D95" s="923">
        <v>0</v>
      </c>
      <c r="E95" s="923">
        <v>0</v>
      </c>
      <c r="F95" s="923">
        <v>0</v>
      </c>
      <c r="G95" s="905"/>
    </row>
    <row r="96" spans="1:13" ht="15.75" customHeight="1" thickBot="1" x14ac:dyDescent="0.3">
      <c r="A96" s="906"/>
      <c r="B96" s="922" t="s">
        <v>643</v>
      </c>
      <c r="C96" s="923"/>
      <c r="D96" s="923"/>
      <c r="E96" s="923"/>
      <c r="F96" s="923"/>
      <c r="G96" s="905"/>
      <c r="I96" s="930"/>
      <c r="J96" s="930"/>
      <c r="K96" s="930"/>
      <c r="L96" s="930"/>
      <c r="M96" s="930"/>
    </row>
    <row r="97" spans="1:7" ht="15.75" customHeight="1" thickBot="1" x14ac:dyDescent="0.3">
      <c r="A97" s="906"/>
      <c r="B97" s="922" t="s">
        <v>658</v>
      </c>
      <c r="C97" s="923"/>
      <c r="D97" s="923"/>
      <c r="E97" s="923"/>
      <c r="F97" s="923"/>
      <c r="G97" s="905"/>
    </row>
    <row r="98" spans="1:7" ht="15.75" customHeight="1" thickBot="1" x14ac:dyDescent="0.3">
      <c r="A98" s="906"/>
      <c r="B98" s="927" t="s">
        <v>647</v>
      </c>
      <c r="C98" s="923">
        <v>0</v>
      </c>
      <c r="D98" s="923">
        <v>0</v>
      </c>
      <c r="E98" s="923">
        <v>0</v>
      </c>
      <c r="F98" s="923">
        <v>0</v>
      </c>
      <c r="G98" s="905"/>
    </row>
    <row r="99" spans="1:7" ht="15.75" customHeight="1" thickBot="1" x14ac:dyDescent="0.3">
      <c r="A99" s="906"/>
      <c r="B99" s="922" t="s">
        <v>643</v>
      </c>
      <c r="C99" s="953"/>
      <c r="D99" s="953"/>
      <c r="E99" s="953"/>
      <c r="F99" s="953"/>
      <c r="G99" s="905"/>
    </row>
    <row r="100" spans="1:7" ht="15.75" customHeight="1" thickBot="1" x14ac:dyDescent="0.3">
      <c r="A100" s="906"/>
      <c r="B100" s="922" t="s">
        <v>658</v>
      </c>
      <c r="C100" s="952"/>
      <c r="D100" s="952"/>
      <c r="E100" s="952"/>
      <c r="F100" s="952"/>
      <c r="G100" s="905"/>
    </row>
    <row r="101" spans="1:7" ht="28.5" customHeight="1" thickBot="1" x14ac:dyDescent="0.3">
      <c r="A101" s="906"/>
      <c r="B101" s="935" t="s">
        <v>1396</v>
      </c>
      <c r="C101" s="951">
        <v>6000</v>
      </c>
      <c r="D101" s="951">
        <v>6000</v>
      </c>
      <c r="E101" s="951">
        <v>6000</v>
      </c>
      <c r="F101" s="951">
        <v>6000</v>
      </c>
      <c r="G101" s="905"/>
    </row>
    <row r="102" spans="1:7" ht="22.5" customHeight="1" thickBot="1" x14ac:dyDescent="0.3">
      <c r="A102" s="906"/>
      <c r="B102" s="919" t="s">
        <v>639</v>
      </c>
      <c r="C102" s="918">
        <v>0</v>
      </c>
      <c r="D102" s="918">
        <v>0</v>
      </c>
      <c r="E102" s="918">
        <v>0</v>
      </c>
      <c r="F102" s="918">
        <v>0</v>
      </c>
      <c r="G102" s="905"/>
    </row>
    <row r="103" spans="1:7" ht="15.75" customHeight="1" thickBot="1" x14ac:dyDescent="0.3">
      <c r="A103" s="906"/>
      <c r="B103" s="2231" t="s">
        <v>698</v>
      </c>
      <c r="C103" s="2209"/>
      <c r="D103" s="2209"/>
      <c r="E103" s="2209"/>
      <c r="F103" s="2210"/>
      <c r="G103" s="905"/>
    </row>
    <row r="104" spans="1:7" ht="34.5" customHeight="1" thickBot="1" x14ac:dyDescent="0.3">
      <c r="A104" s="906"/>
      <c r="B104" s="2231" t="s">
        <v>697</v>
      </c>
      <c r="C104" s="2209"/>
      <c r="D104" s="2209"/>
      <c r="E104" s="2209"/>
      <c r="F104" s="2210"/>
      <c r="G104" s="905"/>
    </row>
    <row r="105" spans="1:7" ht="33.75" customHeight="1" thickBot="1" x14ac:dyDescent="0.3">
      <c r="A105" s="906"/>
      <c r="B105" s="948" t="s">
        <v>1290</v>
      </c>
      <c r="C105" s="2218" t="s">
        <v>1986</v>
      </c>
      <c r="D105" s="2209"/>
      <c r="E105" s="2209"/>
      <c r="F105" s="2210"/>
      <c r="G105" s="905"/>
    </row>
    <row r="106" spans="1:7" ht="31.5" customHeight="1" thickBot="1" x14ac:dyDescent="0.3">
      <c r="A106" s="906"/>
      <c r="B106" s="947" t="s">
        <v>684</v>
      </c>
      <c r="C106" s="950" t="s">
        <v>1987</v>
      </c>
      <c r="D106" s="945" t="s">
        <v>668</v>
      </c>
      <c r="E106" s="2222" t="s">
        <v>1986</v>
      </c>
      <c r="F106" s="2210"/>
      <c r="G106" s="905"/>
    </row>
    <row r="107" spans="1:7" ht="15.75" customHeight="1" thickBot="1" x14ac:dyDescent="0.3">
      <c r="A107" s="906"/>
      <c r="B107" s="944"/>
      <c r="C107" s="2218"/>
      <c r="D107" s="2209"/>
      <c r="E107" s="2209"/>
      <c r="F107" s="2210"/>
      <c r="G107" s="905"/>
    </row>
    <row r="108" spans="1:7" ht="33" customHeight="1" thickBot="1" x14ac:dyDescent="0.3">
      <c r="A108" s="906"/>
      <c r="B108" s="941" t="s">
        <v>666</v>
      </c>
      <c r="C108" s="2235" t="s">
        <v>1985</v>
      </c>
      <c r="D108" s="2209"/>
      <c r="E108" s="2209"/>
      <c r="F108" s="2210"/>
      <c r="G108" s="905"/>
    </row>
    <row r="109" spans="1:7" ht="16.5" customHeight="1" thickBot="1" x14ac:dyDescent="0.3">
      <c r="A109" s="906"/>
      <c r="B109" s="941" t="s">
        <v>50</v>
      </c>
      <c r="C109" s="2223" t="s">
        <v>1984</v>
      </c>
      <c r="D109" s="2209"/>
      <c r="E109" s="2209"/>
      <c r="F109" s="2210"/>
      <c r="G109" s="905"/>
    </row>
    <row r="110" spans="1:7" ht="26.25" customHeight="1" thickBot="1" x14ac:dyDescent="0.3">
      <c r="A110" s="906"/>
      <c r="B110" s="2212"/>
      <c r="C110" s="938">
        <v>2026</v>
      </c>
      <c r="D110" s="938">
        <v>2027</v>
      </c>
      <c r="E110" s="938">
        <v>2028</v>
      </c>
      <c r="F110" s="938">
        <v>2029</v>
      </c>
      <c r="G110" s="905"/>
    </row>
    <row r="111" spans="1:7" ht="26.25" customHeight="1" thickBot="1" x14ac:dyDescent="0.3">
      <c r="A111" s="906"/>
      <c r="B111" s="2213"/>
      <c r="C111" s="937" t="s">
        <v>17</v>
      </c>
      <c r="D111" s="937" t="s">
        <v>18</v>
      </c>
      <c r="E111" s="937" t="s">
        <v>18</v>
      </c>
      <c r="F111" s="937" t="s">
        <v>18</v>
      </c>
      <c r="G111" s="905"/>
    </row>
    <row r="112" spans="1:7" ht="22.5" customHeight="1" thickBot="1" x14ac:dyDescent="0.3">
      <c r="A112" s="906"/>
      <c r="B112" s="941" t="s">
        <v>52</v>
      </c>
      <c r="C112" s="942">
        <v>1</v>
      </c>
      <c r="D112" s="942">
        <v>1</v>
      </c>
      <c r="E112" s="942">
        <v>1</v>
      </c>
      <c r="F112" s="942">
        <v>1</v>
      </c>
      <c r="G112" s="905"/>
    </row>
    <row r="113" spans="1:7" ht="15.75" customHeight="1" thickBot="1" x14ac:dyDescent="0.3">
      <c r="A113" s="906"/>
      <c r="B113" s="941" t="s">
        <v>664</v>
      </c>
      <c r="C113" s="942">
        <v>33800</v>
      </c>
      <c r="D113" s="942">
        <v>53800</v>
      </c>
      <c r="E113" s="942">
        <v>38800</v>
      </c>
      <c r="F113" s="943">
        <v>20000</v>
      </c>
      <c r="G113" s="905"/>
    </row>
    <row r="114" spans="1:7" ht="15.75" customHeight="1" thickBot="1" x14ac:dyDescent="0.3">
      <c r="A114" s="906"/>
      <c r="B114" s="941" t="s">
        <v>663</v>
      </c>
      <c r="C114" s="942">
        <v>33800</v>
      </c>
      <c r="D114" s="942">
        <v>53800</v>
      </c>
      <c r="E114" s="942">
        <v>38800</v>
      </c>
      <c r="F114" s="942">
        <v>20000</v>
      </c>
      <c r="G114" s="905"/>
    </row>
    <row r="115" spans="1:7" ht="15.75" customHeight="1" thickBot="1" x14ac:dyDescent="0.3">
      <c r="A115" s="906"/>
      <c r="B115" s="941" t="s">
        <v>662</v>
      </c>
      <c r="C115" s="940" t="s">
        <v>688</v>
      </c>
      <c r="D115" s="939">
        <v>0</v>
      </c>
      <c r="E115" s="939">
        <v>0</v>
      </c>
      <c r="F115" s="939">
        <v>0</v>
      </c>
      <c r="G115" s="905"/>
    </row>
    <row r="116" spans="1:7" ht="15.75" customHeight="1" thickBot="1" x14ac:dyDescent="0.3">
      <c r="A116" s="906"/>
      <c r="B116" s="941" t="s">
        <v>661</v>
      </c>
      <c r="C116" s="940" t="s">
        <v>688</v>
      </c>
      <c r="D116" s="939">
        <v>0.59171597633136086</v>
      </c>
      <c r="E116" s="939">
        <v>-0.27881040892193309</v>
      </c>
      <c r="F116" s="939">
        <v>-0.48453608247422686</v>
      </c>
      <c r="G116" s="905"/>
    </row>
    <row r="117" spans="1:7" ht="15.75" customHeight="1" thickBot="1" x14ac:dyDescent="0.3">
      <c r="A117" s="906"/>
      <c r="B117" s="941" t="s">
        <v>68</v>
      </c>
      <c r="C117" s="940" t="s">
        <v>688</v>
      </c>
      <c r="D117" s="939">
        <v>0.59171597633136086</v>
      </c>
      <c r="E117" s="939">
        <v>-0.27881040892193309</v>
      </c>
      <c r="F117" s="939">
        <v>-0.48453608247422686</v>
      </c>
      <c r="G117" s="905"/>
    </row>
    <row r="118" spans="1:7" ht="15.75" customHeight="1" thickBot="1" x14ac:dyDescent="0.3">
      <c r="A118" s="906"/>
      <c r="B118" s="2214" t="s">
        <v>1320</v>
      </c>
      <c r="C118" s="2209"/>
      <c r="D118" s="2209"/>
      <c r="E118" s="2209"/>
      <c r="F118" s="2210"/>
      <c r="G118" s="905"/>
    </row>
    <row r="119" spans="1:7" ht="15.75" customHeight="1" thickBot="1" x14ac:dyDescent="0.3">
      <c r="A119" s="906"/>
      <c r="B119" s="2212"/>
      <c r="C119" s="938">
        <v>2026</v>
      </c>
      <c r="D119" s="938">
        <v>2027</v>
      </c>
      <c r="E119" s="938">
        <v>2028</v>
      </c>
      <c r="F119" s="938">
        <v>2029</v>
      </c>
      <c r="G119" s="905"/>
    </row>
    <row r="120" spans="1:7" ht="15.75" customHeight="1" thickBot="1" x14ac:dyDescent="0.3">
      <c r="A120" s="906"/>
      <c r="B120" s="2213"/>
      <c r="C120" s="937" t="s">
        <v>17</v>
      </c>
      <c r="D120" s="937" t="s">
        <v>18</v>
      </c>
      <c r="E120" s="937" t="s">
        <v>18</v>
      </c>
      <c r="F120" s="937" t="s">
        <v>18</v>
      </c>
      <c r="G120" s="905"/>
    </row>
    <row r="121" spans="1:7" ht="16.5" customHeight="1" thickBot="1" x14ac:dyDescent="0.3">
      <c r="A121" s="906"/>
      <c r="B121" s="927" t="s">
        <v>679</v>
      </c>
      <c r="C121" s="923"/>
      <c r="D121" s="923"/>
      <c r="E121" s="923"/>
      <c r="F121" s="923"/>
      <c r="G121" s="905"/>
    </row>
    <row r="122" spans="1:7" ht="16.5" customHeight="1" thickBot="1" x14ac:dyDescent="0.3">
      <c r="A122" s="906"/>
      <c r="B122" s="922" t="s">
        <v>643</v>
      </c>
      <c r="C122" s="923"/>
      <c r="D122" s="923"/>
      <c r="E122" s="923"/>
      <c r="F122" s="923"/>
      <c r="G122" s="905"/>
    </row>
    <row r="123" spans="1:7" ht="15.75" customHeight="1" thickBot="1" x14ac:dyDescent="0.3">
      <c r="A123" s="906"/>
      <c r="B123" s="922" t="s">
        <v>642</v>
      </c>
      <c r="C123" s="921"/>
      <c r="D123" s="920"/>
      <c r="E123" s="920"/>
      <c r="F123" s="920"/>
      <c r="G123" s="905"/>
    </row>
    <row r="124" spans="1:7" ht="15.75" customHeight="1" thickBot="1" x14ac:dyDescent="0.3">
      <c r="A124" s="906"/>
      <c r="B124" s="922" t="s">
        <v>641</v>
      </c>
      <c r="C124" s="923"/>
      <c r="D124" s="923"/>
      <c r="E124" s="923"/>
      <c r="F124" s="923"/>
      <c r="G124" s="905"/>
    </row>
    <row r="125" spans="1:7" ht="15.75" customHeight="1" thickBot="1" x14ac:dyDescent="0.3">
      <c r="A125" s="906"/>
      <c r="B125" s="922" t="s">
        <v>640</v>
      </c>
      <c r="C125" s="921"/>
      <c r="D125" s="920"/>
      <c r="E125" s="920"/>
      <c r="F125" s="920"/>
      <c r="G125" s="905"/>
    </row>
    <row r="126" spans="1:7" ht="15.75" customHeight="1" thickBot="1" x14ac:dyDescent="0.3">
      <c r="A126" s="906"/>
      <c r="B126" s="927" t="s">
        <v>678</v>
      </c>
      <c r="C126" s="921">
        <v>33800</v>
      </c>
      <c r="D126" s="921">
        <v>53800</v>
      </c>
      <c r="E126" s="921">
        <v>38800</v>
      </c>
      <c r="F126" s="921">
        <v>20000</v>
      </c>
      <c r="G126" s="905"/>
    </row>
    <row r="127" spans="1:7" ht="15.75" customHeight="1" thickBot="1" x14ac:dyDescent="0.3">
      <c r="A127" s="906"/>
      <c r="B127" s="922" t="s">
        <v>643</v>
      </c>
      <c r="C127" s="923">
        <v>33800</v>
      </c>
      <c r="D127" s="923">
        <v>53800</v>
      </c>
      <c r="E127" s="923">
        <v>38800</v>
      </c>
      <c r="F127" s="923">
        <v>20000</v>
      </c>
      <c r="G127" s="905"/>
    </row>
    <row r="128" spans="1:7" ht="15.75" customHeight="1" thickBot="1" x14ac:dyDescent="0.3">
      <c r="A128" s="906"/>
      <c r="B128" s="922" t="s">
        <v>642</v>
      </c>
      <c r="C128" s="921"/>
      <c r="D128" s="920"/>
      <c r="E128" s="920"/>
      <c r="F128" s="920"/>
      <c r="G128" s="905"/>
    </row>
    <row r="129" spans="1:7" ht="15.75" customHeight="1" thickBot="1" x14ac:dyDescent="0.3">
      <c r="A129" s="906"/>
      <c r="B129" s="922" t="s">
        <v>641</v>
      </c>
      <c r="C129" s="923"/>
      <c r="D129" s="923"/>
      <c r="E129" s="923"/>
      <c r="F129" s="923"/>
      <c r="G129" s="905"/>
    </row>
    <row r="130" spans="1:7" ht="15.75" customHeight="1" thickBot="1" x14ac:dyDescent="0.3">
      <c r="A130" s="906"/>
      <c r="B130" s="922" t="s">
        <v>640</v>
      </c>
      <c r="C130" s="921"/>
      <c r="D130" s="920"/>
      <c r="E130" s="920"/>
      <c r="F130" s="920"/>
      <c r="G130" s="905"/>
    </row>
    <row r="131" spans="1:7" ht="16.5" customHeight="1" thickBot="1" x14ac:dyDescent="0.3">
      <c r="A131" s="906"/>
      <c r="B131" s="935" t="s">
        <v>677</v>
      </c>
      <c r="C131" s="921">
        <v>33800</v>
      </c>
      <c r="D131" s="921">
        <v>53800</v>
      </c>
      <c r="E131" s="921">
        <v>38800</v>
      </c>
      <c r="F131" s="921">
        <v>20000</v>
      </c>
      <c r="G131" s="905"/>
    </row>
    <row r="132" spans="1:7" ht="37.5" hidden="1" customHeight="1" x14ac:dyDescent="0.25">
      <c r="A132" s="906"/>
      <c r="B132" s="949" t="s">
        <v>1216</v>
      </c>
      <c r="C132" s="2218"/>
      <c r="D132" s="2209"/>
      <c r="E132" s="2209"/>
      <c r="F132" s="2210"/>
      <c r="G132" s="905"/>
    </row>
    <row r="133" spans="1:7" ht="33.75" customHeight="1" thickBot="1" x14ac:dyDescent="0.3">
      <c r="A133" s="906"/>
      <c r="B133" s="948" t="s">
        <v>1290</v>
      </c>
      <c r="C133" s="2218" t="s">
        <v>1983</v>
      </c>
      <c r="D133" s="2209"/>
      <c r="E133" s="2209"/>
      <c r="F133" s="2210"/>
      <c r="G133" s="905"/>
    </row>
    <row r="134" spans="1:7" ht="32.25" customHeight="1" thickBot="1" x14ac:dyDescent="0.3">
      <c r="A134" s="906"/>
      <c r="B134" s="947" t="s">
        <v>1347</v>
      </c>
      <c r="C134" s="946" t="s">
        <v>1982</v>
      </c>
      <c r="D134" s="945" t="s">
        <v>668</v>
      </c>
      <c r="E134" s="2222" t="s">
        <v>1981</v>
      </c>
      <c r="F134" s="2210"/>
      <c r="G134" s="905"/>
    </row>
    <row r="135" spans="1:7" ht="15.75" customHeight="1" thickBot="1" x14ac:dyDescent="0.3">
      <c r="A135" s="906"/>
      <c r="B135" s="944"/>
      <c r="C135" s="2218"/>
      <c r="D135" s="2209"/>
      <c r="E135" s="2209"/>
      <c r="F135" s="2210"/>
      <c r="G135" s="905"/>
    </row>
    <row r="136" spans="1:7" ht="141.75" customHeight="1" thickBot="1" x14ac:dyDescent="0.3">
      <c r="A136" s="906"/>
      <c r="B136" s="941" t="s">
        <v>666</v>
      </c>
      <c r="C136" s="2224" t="s">
        <v>1980</v>
      </c>
      <c r="D136" s="2209"/>
      <c r="E136" s="2209"/>
      <c r="F136" s="2210"/>
      <c r="G136" s="905"/>
    </row>
    <row r="137" spans="1:7" ht="18" customHeight="1" thickBot="1" x14ac:dyDescent="0.3">
      <c r="A137" s="906"/>
      <c r="B137" s="941" t="s">
        <v>50</v>
      </c>
      <c r="C137" s="2211" t="s">
        <v>1979</v>
      </c>
      <c r="D137" s="2209"/>
      <c r="E137" s="2209"/>
      <c r="F137" s="2210"/>
      <c r="G137" s="905"/>
    </row>
    <row r="138" spans="1:7" ht="26.25" customHeight="1" thickBot="1" x14ac:dyDescent="0.3">
      <c r="A138" s="906"/>
      <c r="B138" s="2212"/>
      <c r="C138" s="938">
        <v>2026</v>
      </c>
      <c r="D138" s="938">
        <v>2027</v>
      </c>
      <c r="E138" s="938">
        <v>2028</v>
      </c>
      <c r="F138" s="938">
        <v>2029</v>
      </c>
      <c r="G138" s="905"/>
    </row>
    <row r="139" spans="1:7" ht="26.25" customHeight="1" thickBot="1" x14ac:dyDescent="0.3">
      <c r="A139" s="906"/>
      <c r="B139" s="2213"/>
      <c r="C139" s="937" t="s">
        <v>17</v>
      </c>
      <c r="D139" s="937" t="s">
        <v>18</v>
      </c>
      <c r="E139" s="937" t="s">
        <v>18</v>
      </c>
      <c r="F139" s="937" t="s">
        <v>18</v>
      </c>
      <c r="G139" s="905"/>
    </row>
    <row r="140" spans="1:7" ht="15.75" customHeight="1" thickBot="1" x14ac:dyDescent="0.3">
      <c r="A140" s="906"/>
      <c r="B140" s="941" t="s">
        <v>52</v>
      </c>
      <c r="C140" s="942">
        <v>1</v>
      </c>
      <c r="D140" s="942">
        <v>1</v>
      </c>
      <c r="E140" s="942">
        <v>1</v>
      </c>
      <c r="F140" s="942">
        <v>1</v>
      </c>
      <c r="G140" s="905"/>
    </row>
    <row r="141" spans="1:7" ht="15.75" customHeight="1" thickBot="1" x14ac:dyDescent="0.3">
      <c r="A141" s="906"/>
      <c r="B141" s="941" t="s">
        <v>664</v>
      </c>
      <c r="C141" s="942">
        <v>30000</v>
      </c>
      <c r="D141" s="942">
        <v>30000</v>
      </c>
      <c r="E141" s="942">
        <v>30000</v>
      </c>
      <c r="F141" s="942">
        <v>10000</v>
      </c>
      <c r="G141" s="905"/>
    </row>
    <row r="142" spans="1:7" ht="15.75" customHeight="1" thickBot="1" x14ac:dyDescent="0.3">
      <c r="A142" s="906"/>
      <c r="B142" s="941" t="s">
        <v>663</v>
      </c>
      <c r="C142" s="942">
        <v>30000</v>
      </c>
      <c r="D142" s="942">
        <v>30000</v>
      </c>
      <c r="E142" s="942">
        <v>30000</v>
      </c>
      <c r="F142" s="942">
        <v>10000</v>
      </c>
      <c r="G142" s="905"/>
    </row>
    <row r="143" spans="1:7" ht="15.75" customHeight="1" thickBot="1" x14ac:dyDescent="0.3">
      <c r="A143" s="906"/>
      <c r="B143" s="941" t="s">
        <v>662</v>
      </c>
      <c r="C143" s="940" t="s">
        <v>688</v>
      </c>
      <c r="D143" s="939">
        <v>0</v>
      </c>
      <c r="E143" s="939">
        <v>0</v>
      </c>
      <c r="F143" s="939">
        <v>0</v>
      </c>
      <c r="G143" s="905"/>
    </row>
    <row r="144" spans="1:7" ht="15.75" customHeight="1" thickBot="1" x14ac:dyDescent="0.3">
      <c r="A144" s="906"/>
      <c r="B144" s="941" t="s">
        <v>661</v>
      </c>
      <c r="C144" s="940" t="s">
        <v>688</v>
      </c>
      <c r="D144" s="939">
        <v>0</v>
      </c>
      <c r="E144" s="939">
        <v>0</v>
      </c>
      <c r="F144" s="939">
        <v>-0.66666666666666674</v>
      </c>
      <c r="G144" s="905"/>
    </row>
    <row r="145" spans="1:7" ht="15.75" customHeight="1" thickBot="1" x14ac:dyDescent="0.3">
      <c r="A145" s="906"/>
      <c r="B145" s="941" t="s">
        <v>68</v>
      </c>
      <c r="C145" s="940" t="s">
        <v>688</v>
      </c>
      <c r="D145" s="939">
        <v>0</v>
      </c>
      <c r="E145" s="939">
        <v>0</v>
      </c>
      <c r="F145" s="939">
        <v>-0.66666666666666674</v>
      </c>
      <c r="G145" s="905"/>
    </row>
    <row r="146" spans="1:7" ht="15.75" customHeight="1" thickBot="1" x14ac:dyDescent="0.3">
      <c r="A146" s="906"/>
      <c r="B146" s="2214" t="s">
        <v>1838</v>
      </c>
      <c r="C146" s="2209"/>
      <c r="D146" s="2209"/>
      <c r="E146" s="2209"/>
      <c r="F146" s="2210"/>
      <c r="G146" s="905"/>
    </row>
    <row r="147" spans="1:7" ht="15.75" customHeight="1" thickBot="1" x14ac:dyDescent="0.3">
      <c r="A147" s="906"/>
      <c r="B147" s="2212"/>
      <c r="C147" s="938">
        <v>2026</v>
      </c>
      <c r="D147" s="938">
        <v>2027</v>
      </c>
      <c r="E147" s="938">
        <v>2028</v>
      </c>
      <c r="F147" s="938">
        <v>2029</v>
      </c>
      <c r="G147" s="905"/>
    </row>
    <row r="148" spans="1:7" ht="15.75" customHeight="1" thickBot="1" x14ac:dyDescent="0.3">
      <c r="A148" s="906"/>
      <c r="B148" s="2213"/>
      <c r="C148" s="937" t="s">
        <v>17</v>
      </c>
      <c r="D148" s="937" t="s">
        <v>18</v>
      </c>
      <c r="E148" s="937" t="s">
        <v>18</v>
      </c>
      <c r="F148" s="937" t="s">
        <v>18</v>
      </c>
      <c r="G148" s="905"/>
    </row>
    <row r="149" spans="1:7" ht="15.75" customHeight="1" thickBot="1" x14ac:dyDescent="0.3">
      <c r="A149" s="906"/>
      <c r="B149" s="927" t="s">
        <v>679</v>
      </c>
      <c r="C149" s="923"/>
      <c r="D149" s="923"/>
      <c r="E149" s="923"/>
      <c r="F149" s="923"/>
      <c r="G149" s="905"/>
    </row>
    <row r="150" spans="1:7" ht="15.75" customHeight="1" thickBot="1" x14ac:dyDescent="0.3">
      <c r="A150" s="906"/>
      <c r="B150" s="922" t="s">
        <v>643</v>
      </c>
      <c r="C150" s="923"/>
      <c r="D150" s="923"/>
      <c r="E150" s="923"/>
      <c r="F150" s="923"/>
      <c r="G150" s="905"/>
    </row>
    <row r="151" spans="1:7" ht="15.75" customHeight="1" thickBot="1" x14ac:dyDescent="0.3">
      <c r="A151" s="906"/>
      <c r="B151" s="922" t="s">
        <v>642</v>
      </c>
      <c r="C151" s="921"/>
      <c r="D151" s="920"/>
      <c r="E151" s="920"/>
      <c r="F151" s="920"/>
      <c r="G151" s="905"/>
    </row>
    <row r="152" spans="1:7" ht="15.75" customHeight="1" thickBot="1" x14ac:dyDescent="0.3">
      <c r="A152" s="906"/>
      <c r="B152" s="922" t="s">
        <v>641</v>
      </c>
      <c r="C152" s="923"/>
      <c r="D152" s="923"/>
      <c r="E152" s="923"/>
      <c r="F152" s="923"/>
      <c r="G152" s="905"/>
    </row>
    <row r="153" spans="1:7" ht="15.75" customHeight="1" thickBot="1" x14ac:dyDescent="0.3">
      <c r="A153" s="906"/>
      <c r="B153" s="922" t="s">
        <v>640</v>
      </c>
      <c r="C153" s="921"/>
      <c r="D153" s="920"/>
      <c r="E153" s="920"/>
      <c r="F153" s="920"/>
      <c r="G153" s="905"/>
    </row>
    <row r="154" spans="1:7" ht="15.75" customHeight="1" thickBot="1" x14ac:dyDescent="0.3">
      <c r="A154" s="906"/>
      <c r="B154" s="927" t="s">
        <v>678</v>
      </c>
      <c r="C154" s="921">
        <v>30000</v>
      </c>
      <c r="D154" s="921">
        <v>30000</v>
      </c>
      <c r="E154" s="921">
        <v>30000</v>
      </c>
      <c r="F154" s="921">
        <v>10000</v>
      </c>
      <c r="G154" s="905"/>
    </row>
    <row r="155" spans="1:7" ht="15.75" customHeight="1" thickBot="1" x14ac:dyDescent="0.3">
      <c r="A155" s="906"/>
      <c r="B155" s="922" t="s">
        <v>643</v>
      </c>
      <c r="C155" s="923">
        <v>30000</v>
      </c>
      <c r="D155" s="936">
        <v>30000</v>
      </c>
      <c r="E155" s="923">
        <v>30000</v>
      </c>
      <c r="F155" s="923">
        <v>10000</v>
      </c>
      <c r="G155" s="905"/>
    </row>
    <row r="156" spans="1:7" ht="15.75" customHeight="1" thickBot="1" x14ac:dyDescent="0.3">
      <c r="A156" s="906"/>
      <c r="B156" s="922" t="s">
        <v>642</v>
      </c>
      <c r="C156" s="921"/>
      <c r="D156" s="920"/>
      <c r="E156" s="920"/>
      <c r="F156" s="920"/>
      <c r="G156" s="905"/>
    </row>
    <row r="157" spans="1:7" ht="15.75" customHeight="1" thickBot="1" x14ac:dyDescent="0.3">
      <c r="A157" s="906"/>
      <c r="B157" s="922" t="s">
        <v>641</v>
      </c>
      <c r="C157" s="923"/>
      <c r="D157" s="923"/>
      <c r="E157" s="923"/>
      <c r="F157" s="923"/>
      <c r="G157" s="905"/>
    </row>
    <row r="158" spans="1:7" ht="15.75" customHeight="1" thickBot="1" x14ac:dyDescent="0.3">
      <c r="A158" s="906"/>
      <c r="B158" s="922" t="s">
        <v>640</v>
      </c>
      <c r="C158" s="921"/>
      <c r="D158" s="920"/>
      <c r="E158" s="920"/>
      <c r="F158" s="920"/>
      <c r="G158" s="905"/>
    </row>
    <row r="159" spans="1:7" ht="15.75" customHeight="1" thickBot="1" x14ac:dyDescent="0.3">
      <c r="A159" s="906"/>
      <c r="B159" s="935" t="s">
        <v>1396</v>
      </c>
      <c r="C159" s="921">
        <v>30000</v>
      </c>
      <c r="D159" s="921">
        <v>30000</v>
      </c>
      <c r="E159" s="921">
        <v>30000</v>
      </c>
      <c r="F159" s="921">
        <v>10000</v>
      </c>
      <c r="G159" s="905"/>
    </row>
    <row r="160" spans="1:7" ht="33.75" customHeight="1" thickBot="1" x14ac:dyDescent="0.3">
      <c r="A160" s="906"/>
      <c r="B160" s="948" t="s">
        <v>1290</v>
      </c>
      <c r="C160" s="2218" t="s">
        <v>1977</v>
      </c>
      <c r="D160" s="2209"/>
      <c r="E160" s="2209"/>
      <c r="F160" s="2210"/>
      <c r="G160" s="905"/>
    </row>
    <row r="161" spans="1:7" ht="47.25" customHeight="1" thickBot="1" x14ac:dyDescent="0.3">
      <c r="A161" s="906"/>
      <c r="B161" s="947" t="s">
        <v>670</v>
      </c>
      <c r="C161" s="946" t="s">
        <v>1978</v>
      </c>
      <c r="D161" s="945" t="s">
        <v>668</v>
      </c>
      <c r="E161" s="2220" t="s">
        <v>1977</v>
      </c>
      <c r="F161" s="2210"/>
      <c r="G161" s="905"/>
    </row>
    <row r="162" spans="1:7" ht="15.75" customHeight="1" thickBot="1" x14ac:dyDescent="0.3">
      <c r="A162" s="906"/>
      <c r="B162" s="944"/>
      <c r="C162" s="2218"/>
      <c r="D162" s="2209"/>
      <c r="E162" s="2209"/>
      <c r="F162" s="2210"/>
      <c r="G162" s="905"/>
    </row>
    <row r="163" spans="1:7" ht="23.25" customHeight="1" thickBot="1" x14ac:dyDescent="0.3">
      <c r="A163" s="906"/>
      <c r="B163" s="941" t="s">
        <v>666</v>
      </c>
      <c r="C163" s="2212" t="s">
        <v>1976</v>
      </c>
      <c r="D163" s="2209"/>
      <c r="E163" s="2209"/>
      <c r="F163" s="2210"/>
      <c r="G163" s="905"/>
    </row>
    <row r="164" spans="1:7" ht="15.75" customHeight="1" thickBot="1" x14ac:dyDescent="0.3">
      <c r="A164" s="906"/>
      <c r="B164" s="941" t="s">
        <v>50</v>
      </c>
      <c r="C164" s="2211" t="s">
        <v>245</v>
      </c>
      <c r="D164" s="2209"/>
      <c r="E164" s="2209"/>
      <c r="F164" s="2210"/>
      <c r="G164" s="905"/>
    </row>
    <row r="165" spans="1:7" ht="26.25" customHeight="1" thickBot="1" x14ac:dyDescent="0.3">
      <c r="A165" s="906"/>
      <c r="B165" s="2212"/>
      <c r="C165" s="938">
        <v>2026</v>
      </c>
      <c r="D165" s="938">
        <v>2027</v>
      </c>
      <c r="E165" s="938">
        <v>2028</v>
      </c>
      <c r="F165" s="938">
        <v>2029</v>
      </c>
      <c r="G165" s="905"/>
    </row>
    <row r="166" spans="1:7" ht="26.25" customHeight="1" thickBot="1" x14ac:dyDescent="0.3">
      <c r="A166" s="906"/>
      <c r="B166" s="2213"/>
      <c r="C166" s="937" t="s">
        <v>17</v>
      </c>
      <c r="D166" s="937" t="s">
        <v>18</v>
      </c>
      <c r="E166" s="937" t="s">
        <v>18</v>
      </c>
      <c r="F166" s="937" t="s">
        <v>18</v>
      </c>
      <c r="G166" s="905"/>
    </row>
    <row r="167" spans="1:7" ht="22.5" customHeight="1" thickBot="1" x14ac:dyDescent="0.3">
      <c r="A167" s="906"/>
      <c r="B167" s="941" t="s">
        <v>52</v>
      </c>
      <c r="C167" s="942">
        <v>5</v>
      </c>
      <c r="D167" s="942">
        <v>5</v>
      </c>
      <c r="E167" s="942">
        <v>5</v>
      </c>
      <c r="F167" s="942">
        <v>5</v>
      </c>
      <c r="G167" s="905"/>
    </row>
    <row r="168" spans="1:7" ht="15.75" customHeight="1" thickBot="1" x14ac:dyDescent="0.3">
      <c r="A168" s="906"/>
      <c r="B168" s="941" t="s">
        <v>664</v>
      </c>
      <c r="C168" s="942">
        <v>1200</v>
      </c>
      <c r="D168" s="942">
        <v>1200</v>
      </c>
      <c r="E168" s="942">
        <v>1200</v>
      </c>
      <c r="F168" s="942">
        <v>1200</v>
      </c>
      <c r="G168" s="905"/>
    </row>
    <row r="169" spans="1:7" ht="15.75" customHeight="1" thickBot="1" x14ac:dyDescent="0.3">
      <c r="A169" s="906"/>
      <c r="B169" s="941" t="s">
        <v>663</v>
      </c>
      <c r="C169" s="942">
        <v>240</v>
      </c>
      <c r="D169" s="942">
        <v>240</v>
      </c>
      <c r="E169" s="942">
        <v>240</v>
      </c>
      <c r="F169" s="942">
        <v>240</v>
      </c>
      <c r="G169" s="905"/>
    </row>
    <row r="170" spans="1:7" ht="15.75" customHeight="1" thickBot="1" x14ac:dyDescent="0.3">
      <c r="A170" s="906"/>
      <c r="B170" s="941" t="s">
        <v>662</v>
      </c>
      <c r="C170" s="940" t="s">
        <v>688</v>
      </c>
      <c r="D170" s="939">
        <v>0</v>
      </c>
      <c r="E170" s="939">
        <v>0</v>
      </c>
      <c r="F170" s="939">
        <v>0</v>
      </c>
      <c r="G170" s="905"/>
    </row>
    <row r="171" spans="1:7" ht="15.75" customHeight="1" thickBot="1" x14ac:dyDescent="0.3">
      <c r="A171" s="906"/>
      <c r="B171" s="941" t="s">
        <v>661</v>
      </c>
      <c r="C171" s="940" t="s">
        <v>688</v>
      </c>
      <c r="D171" s="939">
        <v>0</v>
      </c>
      <c r="E171" s="939">
        <v>0</v>
      </c>
      <c r="F171" s="939">
        <v>0</v>
      </c>
      <c r="G171" s="905"/>
    </row>
    <row r="172" spans="1:7" ht="15.75" customHeight="1" thickBot="1" x14ac:dyDescent="0.3">
      <c r="A172" s="906"/>
      <c r="B172" s="941" t="s">
        <v>68</v>
      </c>
      <c r="C172" s="940" t="s">
        <v>688</v>
      </c>
      <c r="D172" s="939">
        <v>0</v>
      </c>
      <c r="E172" s="939">
        <v>0</v>
      </c>
      <c r="F172" s="939">
        <v>0</v>
      </c>
      <c r="G172" s="905"/>
    </row>
    <row r="173" spans="1:7" ht="15.75" customHeight="1" thickBot="1" x14ac:dyDescent="0.3">
      <c r="A173" s="906"/>
      <c r="B173" s="2214" t="s">
        <v>1834</v>
      </c>
      <c r="C173" s="2209"/>
      <c r="D173" s="2209"/>
      <c r="E173" s="2209"/>
      <c r="F173" s="2210"/>
      <c r="G173" s="905"/>
    </row>
    <row r="174" spans="1:7" ht="15.75" customHeight="1" thickBot="1" x14ac:dyDescent="0.3">
      <c r="A174" s="906"/>
      <c r="B174" s="2212"/>
      <c r="C174" s="938">
        <v>2026</v>
      </c>
      <c r="D174" s="938">
        <v>2027</v>
      </c>
      <c r="E174" s="938">
        <v>2028</v>
      </c>
      <c r="F174" s="938">
        <v>2029</v>
      </c>
      <c r="G174" s="905"/>
    </row>
    <row r="175" spans="1:7" ht="15.75" customHeight="1" thickBot="1" x14ac:dyDescent="0.3">
      <c r="A175" s="906"/>
      <c r="B175" s="2213"/>
      <c r="C175" s="937" t="s">
        <v>17</v>
      </c>
      <c r="D175" s="937" t="s">
        <v>18</v>
      </c>
      <c r="E175" s="937" t="s">
        <v>18</v>
      </c>
      <c r="F175" s="937" t="s">
        <v>18</v>
      </c>
      <c r="G175" s="905"/>
    </row>
    <row r="176" spans="1:7" ht="15.75" customHeight="1" thickBot="1" x14ac:dyDescent="0.3">
      <c r="A176" s="906"/>
      <c r="B176" s="927" t="s">
        <v>679</v>
      </c>
      <c r="C176" s="923">
        <v>0</v>
      </c>
      <c r="D176" s="923">
        <v>0</v>
      </c>
      <c r="E176" s="923">
        <v>0</v>
      </c>
      <c r="F176" s="923">
        <v>0</v>
      </c>
      <c r="G176" s="905"/>
    </row>
    <row r="177" spans="1:7" ht="15.75" customHeight="1" thickBot="1" x14ac:dyDescent="0.3">
      <c r="A177" s="906"/>
      <c r="B177" s="922" t="s">
        <v>643</v>
      </c>
      <c r="C177" s="923"/>
      <c r="D177" s="923"/>
      <c r="E177" s="923"/>
      <c r="F177" s="923"/>
      <c r="G177" s="905"/>
    </row>
    <row r="178" spans="1:7" ht="15.75" customHeight="1" thickBot="1" x14ac:dyDescent="0.3">
      <c r="A178" s="906"/>
      <c r="B178" s="922" t="s">
        <v>642</v>
      </c>
      <c r="C178" s="921"/>
      <c r="D178" s="920"/>
      <c r="E178" s="920"/>
      <c r="F178" s="920"/>
      <c r="G178" s="905"/>
    </row>
    <row r="179" spans="1:7" ht="15.75" customHeight="1" thickBot="1" x14ac:dyDescent="0.3">
      <c r="A179" s="906"/>
      <c r="B179" s="922" t="s">
        <v>641</v>
      </c>
      <c r="C179" s="923"/>
      <c r="D179" s="923"/>
      <c r="E179" s="923"/>
      <c r="F179" s="923"/>
      <c r="G179" s="905"/>
    </row>
    <row r="180" spans="1:7" ht="15.75" customHeight="1" thickBot="1" x14ac:dyDescent="0.3">
      <c r="A180" s="906"/>
      <c r="B180" s="922" t="s">
        <v>640</v>
      </c>
      <c r="C180" s="921"/>
      <c r="D180" s="920"/>
      <c r="E180" s="920"/>
      <c r="F180" s="920"/>
      <c r="G180" s="905"/>
    </row>
    <row r="181" spans="1:7" ht="15.75" customHeight="1" thickBot="1" x14ac:dyDescent="0.3">
      <c r="A181" s="906"/>
      <c r="B181" s="927" t="s">
        <v>678</v>
      </c>
      <c r="C181" s="921">
        <v>1200</v>
      </c>
      <c r="D181" s="921">
        <v>1200</v>
      </c>
      <c r="E181" s="921">
        <v>1200</v>
      </c>
      <c r="F181" s="921">
        <v>1200</v>
      </c>
      <c r="G181" s="905"/>
    </row>
    <row r="182" spans="1:7" ht="15.75" customHeight="1" thickBot="1" x14ac:dyDescent="0.3">
      <c r="A182" s="906"/>
      <c r="B182" s="922" t="s">
        <v>643</v>
      </c>
      <c r="C182" s="923">
        <v>1200</v>
      </c>
      <c r="D182" s="923">
        <v>1200</v>
      </c>
      <c r="E182" s="923">
        <v>1200</v>
      </c>
      <c r="F182" s="923">
        <v>1200</v>
      </c>
      <c r="G182" s="905"/>
    </row>
    <row r="183" spans="1:7" ht="15.75" customHeight="1" thickBot="1" x14ac:dyDescent="0.3">
      <c r="A183" s="906"/>
      <c r="B183" s="922" t="s">
        <v>642</v>
      </c>
      <c r="C183" s="921"/>
      <c r="D183" s="920"/>
      <c r="E183" s="920"/>
      <c r="F183" s="920"/>
      <c r="G183" s="905"/>
    </row>
    <row r="184" spans="1:7" ht="15.75" customHeight="1" thickBot="1" x14ac:dyDescent="0.3">
      <c r="A184" s="906"/>
      <c r="B184" s="922" t="s">
        <v>641</v>
      </c>
      <c r="C184" s="923"/>
      <c r="D184" s="923"/>
      <c r="E184" s="923"/>
      <c r="F184" s="923"/>
      <c r="G184" s="905"/>
    </row>
    <row r="185" spans="1:7" ht="15.75" customHeight="1" thickBot="1" x14ac:dyDescent="0.3">
      <c r="A185" s="906"/>
      <c r="B185" s="922" t="s">
        <v>640</v>
      </c>
      <c r="C185" s="921"/>
      <c r="D185" s="920"/>
      <c r="E185" s="920"/>
      <c r="F185" s="920"/>
      <c r="G185" s="905"/>
    </row>
    <row r="186" spans="1:7" ht="16.5" customHeight="1" thickBot="1" x14ac:dyDescent="0.3">
      <c r="A186" s="906"/>
      <c r="B186" s="935" t="s">
        <v>1249</v>
      </c>
      <c r="C186" s="921">
        <v>1200</v>
      </c>
      <c r="D186" s="921">
        <v>1200</v>
      </c>
      <c r="E186" s="921">
        <v>1200</v>
      </c>
      <c r="F186" s="921">
        <v>1200</v>
      </c>
      <c r="G186" s="905"/>
    </row>
    <row r="187" spans="1:7" ht="37.5" hidden="1" customHeight="1" x14ac:dyDescent="0.25">
      <c r="A187" s="906"/>
      <c r="B187" s="949" t="s">
        <v>1216</v>
      </c>
      <c r="C187" s="2218"/>
      <c r="D187" s="2209"/>
      <c r="E187" s="2209"/>
      <c r="F187" s="2210"/>
      <c r="G187" s="905"/>
    </row>
    <row r="188" spans="1:7" ht="33.75" customHeight="1" thickBot="1" x14ac:dyDescent="0.3">
      <c r="A188" s="906"/>
      <c r="B188" s="948" t="s">
        <v>1290</v>
      </c>
      <c r="C188" s="2218" t="s">
        <v>1974</v>
      </c>
      <c r="D188" s="2209"/>
      <c r="E188" s="2209"/>
      <c r="F188" s="2210"/>
      <c r="G188" s="905"/>
    </row>
    <row r="189" spans="1:7" ht="33.75" customHeight="1" thickBot="1" x14ac:dyDescent="0.3">
      <c r="A189" s="906"/>
      <c r="B189" s="947" t="s">
        <v>1500</v>
      </c>
      <c r="C189" s="946" t="s">
        <v>1975</v>
      </c>
      <c r="D189" s="945" t="s">
        <v>668</v>
      </c>
      <c r="E189" s="2220" t="s">
        <v>1974</v>
      </c>
      <c r="F189" s="2210"/>
      <c r="G189" s="905"/>
    </row>
    <row r="190" spans="1:7" ht="15.75" customHeight="1" thickBot="1" x14ac:dyDescent="0.3">
      <c r="A190" s="906"/>
      <c r="B190" s="944"/>
      <c r="C190" s="2218"/>
      <c r="D190" s="2209"/>
      <c r="E190" s="2209"/>
      <c r="F190" s="2210"/>
      <c r="G190" s="905"/>
    </row>
    <row r="191" spans="1:7" ht="54" customHeight="1" thickBot="1" x14ac:dyDescent="0.3">
      <c r="A191" s="906"/>
      <c r="B191" s="941" t="s">
        <v>666</v>
      </c>
      <c r="C191" s="2221" t="s">
        <v>1973</v>
      </c>
      <c r="D191" s="2209"/>
      <c r="E191" s="2209"/>
      <c r="F191" s="2210"/>
      <c r="G191" s="905"/>
    </row>
    <row r="192" spans="1:7" ht="16.5" customHeight="1" thickBot="1" x14ac:dyDescent="0.3">
      <c r="A192" s="906"/>
      <c r="B192" s="941" t="s">
        <v>50</v>
      </c>
      <c r="C192" s="2211" t="s">
        <v>245</v>
      </c>
      <c r="D192" s="2209"/>
      <c r="E192" s="2209"/>
      <c r="F192" s="2210"/>
      <c r="G192" s="905"/>
    </row>
    <row r="193" spans="1:7" ht="26.25" customHeight="1" thickBot="1" x14ac:dyDescent="0.3">
      <c r="A193" s="906"/>
      <c r="B193" s="2212"/>
      <c r="C193" s="938">
        <v>2026</v>
      </c>
      <c r="D193" s="938">
        <v>2027</v>
      </c>
      <c r="E193" s="938">
        <v>2028</v>
      </c>
      <c r="F193" s="938">
        <v>2029</v>
      </c>
      <c r="G193" s="905"/>
    </row>
    <row r="194" spans="1:7" ht="26.25" customHeight="1" thickBot="1" x14ac:dyDescent="0.3">
      <c r="A194" s="906"/>
      <c r="B194" s="2213"/>
      <c r="C194" s="937" t="s">
        <v>17</v>
      </c>
      <c r="D194" s="937" t="s">
        <v>18</v>
      </c>
      <c r="E194" s="937" t="s">
        <v>18</v>
      </c>
      <c r="F194" s="937" t="s">
        <v>18</v>
      </c>
      <c r="G194" s="905"/>
    </row>
    <row r="195" spans="1:7" ht="15.75" customHeight="1" thickBot="1" x14ac:dyDescent="0.3">
      <c r="A195" s="906"/>
      <c r="B195" s="941" t="s">
        <v>52</v>
      </c>
      <c r="C195" s="943">
        <v>3000</v>
      </c>
      <c r="D195" s="943">
        <v>3000</v>
      </c>
      <c r="E195" s="943">
        <v>0</v>
      </c>
      <c r="F195" s="943">
        <v>0</v>
      </c>
      <c r="G195" s="905"/>
    </row>
    <row r="196" spans="1:7" ht="15.75" customHeight="1" thickBot="1" x14ac:dyDescent="0.3">
      <c r="A196" s="906"/>
      <c r="B196" s="941" t="s">
        <v>664</v>
      </c>
      <c r="C196" s="942">
        <v>20000</v>
      </c>
      <c r="D196" s="943">
        <v>10000</v>
      </c>
      <c r="E196" s="943">
        <v>0</v>
      </c>
      <c r="F196" s="943">
        <v>0</v>
      </c>
      <c r="G196" s="905"/>
    </row>
    <row r="197" spans="1:7" ht="15.75" customHeight="1" thickBot="1" x14ac:dyDescent="0.3">
      <c r="A197" s="906"/>
      <c r="B197" s="941" t="s">
        <v>663</v>
      </c>
      <c r="C197" s="942">
        <v>6.666666666666667</v>
      </c>
      <c r="D197" s="942">
        <v>3.3333333333333335</v>
      </c>
      <c r="E197" s="942" t="s">
        <v>688</v>
      </c>
      <c r="F197" s="942" t="s">
        <v>688</v>
      </c>
      <c r="G197" s="905"/>
    </row>
    <row r="198" spans="1:7" ht="15.75" customHeight="1" thickBot="1" x14ac:dyDescent="0.3">
      <c r="A198" s="906"/>
      <c r="B198" s="941" t="s">
        <v>662</v>
      </c>
      <c r="C198" s="940" t="s">
        <v>688</v>
      </c>
      <c r="D198" s="939">
        <v>0</v>
      </c>
      <c r="E198" s="939">
        <v>-1</v>
      </c>
      <c r="F198" s="939">
        <v>0</v>
      </c>
      <c r="G198" s="905"/>
    </row>
    <row r="199" spans="1:7" ht="15.75" customHeight="1" thickBot="1" x14ac:dyDescent="0.3">
      <c r="A199" s="906"/>
      <c r="B199" s="941" t="s">
        <v>661</v>
      </c>
      <c r="C199" s="940" t="s">
        <v>688</v>
      </c>
      <c r="D199" s="939">
        <v>-0.5</v>
      </c>
      <c r="E199" s="939">
        <v>-1</v>
      </c>
      <c r="F199" s="939">
        <v>0</v>
      </c>
      <c r="G199" s="905"/>
    </row>
    <row r="200" spans="1:7" ht="15.75" customHeight="1" thickBot="1" x14ac:dyDescent="0.3">
      <c r="A200" s="906"/>
      <c r="B200" s="941" t="s">
        <v>68</v>
      </c>
      <c r="C200" s="940" t="s">
        <v>688</v>
      </c>
      <c r="D200" s="939">
        <v>-0.5</v>
      </c>
      <c r="E200" s="939">
        <v>0</v>
      </c>
      <c r="F200" s="939">
        <v>0</v>
      </c>
      <c r="G200" s="905"/>
    </row>
    <row r="201" spans="1:7" ht="15.75" customHeight="1" thickBot="1" x14ac:dyDescent="0.3">
      <c r="A201" s="906"/>
      <c r="B201" s="2214" t="s">
        <v>1830</v>
      </c>
      <c r="C201" s="2209"/>
      <c r="D201" s="2209"/>
      <c r="E201" s="2209"/>
      <c r="F201" s="2210"/>
      <c r="G201" s="905"/>
    </row>
    <row r="202" spans="1:7" ht="15.75" customHeight="1" thickBot="1" x14ac:dyDescent="0.3">
      <c r="A202" s="906"/>
      <c r="B202" s="2212"/>
      <c r="C202" s="938">
        <v>2026</v>
      </c>
      <c r="D202" s="938">
        <v>2027</v>
      </c>
      <c r="E202" s="938">
        <v>2028</v>
      </c>
      <c r="F202" s="938">
        <v>2029</v>
      </c>
      <c r="G202" s="905"/>
    </row>
    <row r="203" spans="1:7" ht="15.75" customHeight="1" thickBot="1" x14ac:dyDescent="0.3">
      <c r="A203" s="906"/>
      <c r="B203" s="2213"/>
      <c r="C203" s="937" t="s">
        <v>17</v>
      </c>
      <c r="D203" s="937" t="s">
        <v>18</v>
      </c>
      <c r="E203" s="937" t="s">
        <v>18</v>
      </c>
      <c r="F203" s="937" t="s">
        <v>18</v>
      </c>
      <c r="G203" s="905"/>
    </row>
    <row r="204" spans="1:7" ht="15.75" customHeight="1" thickBot="1" x14ac:dyDescent="0.3">
      <c r="A204" s="906"/>
      <c r="B204" s="927" t="s">
        <v>679</v>
      </c>
      <c r="C204" s="923">
        <v>0</v>
      </c>
      <c r="D204" s="923">
        <v>0</v>
      </c>
      <c r="E204" s="923">
        <v>0</v>
      </c>
      <c r="F204" s="923">
        <v>0</v>
      </c>
      <c r="G204" s="905"/>
    </row>
    <row r="205" spans="1:7" ht="15.75" customHeight="1" thickBot="1" x14ac:dyDescent="0.3">
      <c r="A205" s="906"/>
      <c r="B205" s="922" t="s">
        <v>643</v>
      </c>
      <c r="C205" s="923"/>
      <c r="D205" s="923"/>
      <c r="E205" s="923"/>
      <c r="F205" s="923"/>
      <c r="G205" s="905"/>
    </row>
    <row r="206" spans="1:7" ht="15.75" customHeight="1" thickBot="1" x14ac:dyDescent="0.3">
      <c r="A206" s="906"/>
      <c r="B206" s="922" t="s">
        <v>642</v>
      </c>
      <c r="C206" s="921"/>
      <c r="D206" s="920"/>
      <c r="E206" s="920"/>
      <c r="F206" s="920"/>
      <c r="G206" s="905"/>
    </row>
    <row r="207" spans="1:7" ht="15.75" customHeight="1" thickBot="1" x14ac:dyDescent="0.3">
      <c r="A207" s="906"/>
      <c r="B207" s="922" t="s">
        <v>641</v>
      </c>
      <c r="C207" s="923"/>
      <c r="D207" s="923"/>
      <c r="E207" s="923"/>
      <c r="F207" s="923"/>
      <c r="G207" s="905"/>
    </row>
    <row r="208" spans="1:7" ht="15.75" customHeight="1" thickBot="1" x14ac:dyDescent="0.3">
      <c r="A208" s="906"/>
      <c r="B208" s="922" t="s">
        <v>640</v>
      </c>
      <c r="C208" s="921"/>
      <c r="D208" s="920"/>
      <c r="E208" s="920"/>
      <c r="F208" s="920"/>
      <c r="G208" s="905"/>
    </row>
    <row r="209" spans="1:7" ht="15.75" customHeight="1" thickBot="1" x14ac:dyDescent="0.3">
      <c r="A209" s="906"/>
      <c r="B209" s="927" t="s">
        <v>678</v>
      </c>
      <c r="C209" s="921">
        <v>20000</v>
      </c>
      <c r="D209" s="921">
        <v>10000</v>
      </c>
      <c r="E209" s="921">
        <v>0</v>
      </c>
      <c r="F209" s="921">
        <v>0</v>
      </c>
      <c r="G209" s="905"/>
    </row>
    <row r="210" spans="1:7" ht="15.75" customHeight="1" thickBot="1" x14ac:dyDescent="0.3">
      <c r="A210" s="906"/>
      <c r="B210" s="922" t="s">
        <v>643</v>
      </c>
      <c r="C210" s="923">
        <v>20000</v>
      </c>
      <c r="D210" s="936">
        <v>10000</v>
      </c>
      <c r="E210" s="923">
        <v>0</v>
      </c>
      <c r="F210" s="923">
        <v>0</v>
      </c>
      <c r="G210" s="905"/>
    </row>
    <row r="211" spans="1:7" ht="15.75" customHeight="1" thickBot="1" x14ac:dyDescent="0.3">
      <c r="A211" s="906"/>
      <c r="B211" s="922" t="s">
        <v>642</v>
      </c>
      <c r="C211" s="921"/>
      <c r="D211" s="920"/>
      <c r="E211" s="920"/>
      <c r="F211" s="920"/>
      <c r="G211" s="905"/>
    </row>
    <row r="212" spans="1:7" ht="15.75" customHeight="1" thickBot="1" x14ac:dyDescent="0.3">
      <c r="A212" s="906"/>
      <c r="B212" s="922" t="s">
        <v>641</v>
      </c>
      <c r="C212" s="923"/>
      <c r="D212" s="923"/>
      <c r="E212" s="923"/>
      <c r="F212" s="923"/>
      <c r="G212" s="905"/>
    </row>
    <row r="213" spans="1:7" ht="15.75" customHeight="1" thickBot="1" x14ac:dyDescent="0.3">
      <c r="A213" s="906"/>
      <c r="B213" s="922" t="s">
        <v>640</v>
      </c>
      <c r="C213" s="921"/>
      <c r="D213" s="920"/>
      <c r="E213" s="920"/>
      <c r="F213" s="920"/>
      <c r="G213" s="905"/>
    </row>
    <row r="214" spans="1:7" ht="16.5" customHeight="1" thickBot="1" x14ac:dyDescent="0.3">
      <c r="A214" s="906"/>
      <c r="B214" s="935" t="s">
        <v>1245</v>
      </c>
      <c r="C214" s="921">
        <v>20000</v>
      </c>
      <c r="D214" s="921">
        <v>10000</v>
      </c>
      <c r="E214" s="921">
        <v>0</v>
      </c>
      <c r="F214" s="921">
        <v>0</v>
      </c>
      <c r="G214" s="905"/>
    </row>
    <row r="215" spans="1:7" ht="33.75" customHeight="1" thickBot="1" x14ac:dyDescent="0.3">
      <c r="A215" s="906"/>
      <c r="B215" s="948" t="s">
        <v>1290</v>
      </c>
      <c r="C215" s="2218" t="s">
        <v>1971</v>
      </c>
      <c r="D215" s="2209"/>
      <c r="E215" s="2209"/>
      <c r="F215" s="2210"/>
      <c r="G215" s="905"/>
    </row>
    <row r="216" spans="1:7" ht="48" customHeight="1" thickBot="1" x14ac:dyDescent="0.3">
      <c r="A216" s="906"/>
      <c r="B216" s="947" t="s">
        <v>1497</v>
      </c>
      <c r="C216" s="946" t="s">
        <v>1972</v>
      </c>
      <c r="D216" s="945" t="s">
        <v>668</v>
      </c>
      <c r="E216" s="2219" t="s">
        <v>1971</v>
      </c>
      <c r="F216" s="2210"/>
      <c r="G216" s="905"/>
    </row>
    <row r="217" spans="1:7" ht="16.5" customHeight="1" thickBot="1" x14ac:dyDescent="0.3">
      <c r="A217" s="906"/>
      <c r="B217" s="944"/>
      <c r="C217" s="2218"/>
      <c r="D217" s="2209"/>
      <c r="E217" s="2209"/>
      <c r="F217" s="2210"/>
      <c r="G217" s="905"/>
    </row>
    <row r="218" spans="1:7" ht="74.25" customHeight="1" thickBot="1" x14ac:dyDescent="0.3">
      <c r="A218" s="906"/>
      <c r="B218" s="941" t="s">
        <v>666</v>
      </c>
      <c r="C218" s="2208" t="s">
        <v>1970</v>
      </c>
      <c r="D218" s="2209"/>
      <c r="E218" s="2209"/>
      <c r="F218" s="2210"/>
      <c r="G218" s="905"/>
    </row>
    <row r="219" spans="1:7" ht="16.5" customHeight="1" thickBot="1" x14ac:dyDescent="0.3">
      <c r="A219" s="906"/>
      <c r="B219" s="941" t="s">
        <v>50</v>
      </c>
      <c r="C219" s="2211" t="s">
        <v>245</v>
      </c>
      <c r="D219" s="2209"/>
      <c r="E219" s="2209"/>
      <c r="F219" s="2210"/>
      <c r="G219" s="905"/>
    </row>
    <row r="220" spans="1:7" ht="26.25" customHeight="1" thickBot="1" x14ac:dyDescent="0.3">
      <c r="A220" s="906"/>
      <c r="B220" s="2212"/>
      <c r="C220" s="938">
        <v>2026</v>
      </c>
      <c r="D220" s="938">
        <v>2027</v>
      </c>
      <c r="E220" s="938">
        <v>2028</v>
      </c>
      <c r="F220" s="938">
        <v>2029</v>
      </c>
      <c r="G220" s="905"/>
    </row>
    <row r="221" spans="1:7" ht="26.25" customHeight="1" thickBot="1" x14ac:dyDescent="0.3">
      <c r="A221" s="906"/>
      <c r="B221" s="2213"/>
      <c r="C221" s="937" t="s">
        <v>17</v>
      </c>
      <c r="D221" s="937" t="s">
        <v>18</v>
      </c>
      <c r="E221" s="937" t="s">
        <v>18</v>
      </c>
      <c r="F221" s="937" t="s">
        <v>18</v>
      </c>
      <c r="G221" s="905"/>
    </row>
    <row r="222" spans="1:7" ht="16.5" customHeight="1" thickBot="1" x14ac:dyDescent="0.3">
      <c r="A222" s="906"/>
      <c r="B222" s="941" t="s">
        <v>52</v>
      </c>
      <c r="C222" s="943">
        <v>0</v>
      </c>
      <c r="D222" s="943">
        <v>5</v>
      </c>
      <c r="E222" s="942">
        <v>0</v>
      </c>
      <c r="F222" s="943">
        <v>10</v>
      </c>
      <c r="G222" s="905"/>
    </row>
    <row r="223" spans="1:7" ht="15.75" customHeight="1" thickBot="1" x14ac:dyDescent="0.3">
      <c r="A223" s="906"/>
      <c r="B223" s="927" t="s">
        <v>664</v>
      </c>
      <c r="C223" s="942">
        <v>0</v>
      </c>
      <c r="D223" s="942">
        <v>5000</v>
      </c>
      <c r="E223" s="942">
        <v>0</v>
      </c>
      <c r="F223" s="943">
        <v>10000</v>
      </c>
      <c r="G223" s="905"/>
    </row>
    <row r="224" spans="1:7" ht="16.5" customHeight="1" thickBot="1" x14ac:dyDescent="0.3">
      <c r="A224" s="906"/>
      <c r="B224" s="941" t="s">
        <v>663</v>
      </c>
      <c r="C224" s="942" t="s">
        <v>688</v>
      </c>
      <c r="D224" s="942">
        <v>1000</v>
      </c>
      <c r="E224" s="942" t="s">
        <v>688</v>
      </c>
      <c r="F224" s="942">
        <v>1000</v>
      </c>
      <c r="G224" s="905"/>
    </row>
    <row r="225" spans="1:7" ht="15.75" customHeight="1" thickBot="1" x14ac:dyDescent="0.3">
      <c r="A225" s="906"/>
      <c r="B225" s="941" t="s">
        <v>662</v>
      </c>
      <c r="C225" s="940" t="s">
        <v>688</v>
      </c>
      <c r="D225" s="939">
        <v>0</v>
      </c>
      <c r="E225" s="939">
        <v>-1</v>
      </c>
      <c r="F225" s="939">
        <v>0</v>
      </c>
      <c r="G225" s="905"/>
    </row>
    <row r="226" spans="1:7" ht="16.5" customHeight="1" thickBot="1" x14ac:dyDescent="0.3">
      <c r="A226" s="906"/>
      <c r="B226" s="941" t="s">
        <v>661</v>
      </c>
      <c r="C226" s="940" t="s">
        <v>688</v>
      </c>
      <c r="D226" s="939">
        <v>0</v>
      </c>
      <c r="E226" s="939">
        <v>-1</v>
      </c>
      <c r="F226" s="939">
        <v>0</v>
      </c>
      <c r="G226" s="905"/>
    </row>
    <row r="227" spans="1:7" ht="16.5" customHeight="1" thickBot="1" x14ac:dyDescent="0.3">
      <c r="A227" s="906"/>
      <c r="B227" s="941" t="s">
        <v>68</v>
      </c>
      <c r="C227" s="940" t="s">
        <v>688</v>
      </c>
      <c r="D227" s="939">
        <v>0</v>
      </c>
      <c r="E227" s="939">
        <v>0</v>
      </c>
      <c r="F227" s="939">
        <v>0</v>
      </c>
      <c r="G227" s="905"/>
    </row>
    <row r="228" spans="1:7" ht="16.5" customHeight="1" thickBot="1" x14ac:dyDescent="0.3">
      <c r="A228" s="906"/>
      <c r="B228" s="2214" t="s">
        <v>1830</v>
      </c>
      <c r="C228" s="2209"/>
      <c r="D228" s="2209"/>
      <c r="E228" s="2209"/>
      <c r="F228" s="2210"/>
      <c r="G228" s="905"/>
    </row>
    <row r="229" spans="1:7" ht="15.75" customHeight="1" thickBot="1" x14ac:dyDescent="0.3">
      <c r="A229" s="906"/>
      <c r="B229" s="2212"/>
      <c r="C229" s="938">
        <v>2026</v>
      </c>
      <c r="D229" s="938">
        <v>2027</v>
      </c>
      <c r="E229" s="938">
        <v>2028</v>
      </c>
      <c r="F229" s="938">
        <v>2029</v>
      </c>
      <c r="G229" s="905"/>
    </row>
    <row r="230" spans="1:7" ht="16.5" customHeight="1" thickBot="1" x14ac:dyDescent="0.3">
      <c r="A230" s="906"/>
      <c r="B230" s="2213"/>
      <c r="C230" s="937" t="s">
        <v>17</v>
      </c>
      <c r="D230" s="937" t="s">
        <v>18</v>
      </c>
      <c r="E230" s="937" t="s">
        <v>18</v>
      </c>
      <c r="F230" s="937" t="s">
        <v>18</v>
      </c>
      <c r="G230" s="905"/>
    </row>
    <row r="231" spans="1:7" ht="16.5" customHeight="1" thickBot="1" x14ac:dyDescent="0.3">
      <c r="A231" s="906"/>
      <c r="B231" s="927" t="s">
        <v>679</v>
      </c>
      <c r="C231" s="923">
        <v>0</v>
      </c>
      <c r="D231" s="923">
        <v>0</v>
      </c>
      <c r="E231" s="923">
        <v>0</v>
      </c>
      <c r="F231" s="923">
        <v>0</v>
      </c>
      <c r="G231" s="905"/>
    </row>
    <row r="232" spans="1:7" ht="16.5" customHeight="1" thickBot="1" x14ac:dyDescent="0.3">
      <c r="A232" s="906"/>
      <c r="B232" s="922" t="s">
        <v>643</v>
      </c>
      <c r="C232" s="923"/>
      <c r="D232" s="923"/>
      <c r="E232" s="923"/>
      <c r="F232" s="923"/>
      <c r="G232" s="905"/>
    </row>
    <row r="233" spans="1:7" ht="16.5" customHeight="1" thickBot="1" x14ac:dyDescent="0.3">
      <c r="A233" s="906"/>
      <c r="B233" s="922" t="s">
        <v>642</v>
      </c>
      <c r="C233" s="921"/>
      <c r="D233" s="920"/>
      <c r="E233" s="920"/>
      <c r="F233" s="920"/>
      <c r="G233" s="905"/>
    </row>
    <row r="234" spans="1:7" ht="16.5" customHeight="1" thickBot="1" x14ac:dyDescent="0.3">
      <c r="A234" s="906"/>
      <c r="B234" s="922" t="s">
        <v>641</v>
      </c>
      <c r="C234" s="923"/>
      <c r="D234" s="923"/>
      <c r="E234" s="923"/>
      <c r="F234" s="923"/>
      <c r="G234" s="905"/>
    </row>
    <row r="235" spans="1:7" ht="15.75" customHeight="1" thickBot="1" x14ac:dyDescent="0.3">
      <c r="A235" s="906"/>
      <c r="B235" s="922" t="s">
        <v>640</v>
      </c>
      <c r="C235" s="921"/>
      <c r="D235" s="920"/>
      <c r="E235" s="920"/>
      <c r="F235" s="920"/>
      <c r="G235" s="905"/>
    </row>
    <row r="236" spans="1:7" ht="16.5" customHeight="1" thickBot="1" x14ac:dyDescent="0.3">
      <c r="A236" s="906"/>
      <c r="B236" s="927" t="s">
        <v>678</v>
      </c>
      <c r="C236" s="921">
        <v>0</v>
      </c>
      <c r="D236" s="921">
        <v>5000</v>
      </c>
      <c r="E236" s="921">
        <v>0</v>
      </c>
      <c r="F236" s="921">
        <v>10000</v>
      </c>
      <c r="G236" s="905"/>
    </row>
    <row r="237" spans="1:7" ht="16.5" customHeight="1" thickBot="1" x14ac:dyDescent="0.3">
      <c r="A237" s="906"/>
      <c r="B237" s="922" t="s">
        <v>643</v>
      </c>
      <c r="C237" s="923">
        <v>0</v>
      </c>
      <c r="D237" s="936">
        <v>5000</v>
      </c>
      <c r="E237" s="923">
        <v>0</v>
      </c>
      <c r="F237" s="923">
        <v>10000</v>
      </c>
      <c r="G237" s="905"/>
    </row>
    <row r="238" spans="1:7" ht="16.5" customHeight="1" thickBot="1" x14ac:dyDescent="0.3">
      <c r="A238" s="906"/>
      <c r="B238" s="922" t="s">
        <v>642</v>
      </c>
      <c r="C238" s="921"/>
      <c r="D238" s="920"/>
      <c r="E238" s="920"/>
      <c r="F238" s="920"/>
      <c r="G238" s="905"/>
    </row>
    <row r="239" spans="1:7" ht="16.5" customHeight="1" thickBot="1" x14ac:dyDescent="0.3">
      <c r="A239" s="906"/>
      <c r="B239" s="922" t="s">
        <v>641</v>
      </c>
      <c r="C239" s="923"/>
      <c r="D239" s="923"/>
      <c r="E239" s="923"/>
      <c r="F239" s="923"/>
      <c r="G239" s="905"/>
    </row>
    <row r="240" spans="1:7" ht="16.5" customHeight="1" thickBot="1" x14ac:dyDescent="0.3">
      <c r="A240" s="906"/>
      <c r="B240" s="922" t="s">
        <v>640</v>
      </c>
      <c r="C240" s="921"/>
      <c r="D240" s="920"/>
      <c r="E240" s="920"/>
      <c r="F240" s="920"/>
      <c r="G240" s="905"/>
    </row>
    <row r="241" spans="1:7" ht="16.5" customHeight="1" thickBot="1" x14ac:dyDescent="0.3">
      <c r="A241" s="906"/>
      <c r="B241" s="935" t="s">
        <v>1241</v>
      </c>
      <c r="C241" s="921">
        <v>0</v>
      </c>
      <c r="D241" s="921">
        <v>5000</v>
      </c>
      <c r="E241" s="921">
        <v>0</v>
      </c>
      <c r="F241" s="921">
        <v>10000</v>
      </c>
      <c r="G241" s="905"/>
    </row>
    <row r="242" spans="1:7" ht="33.75" customHeight="1" thickBot="1" x14ac:dyDescent="0.3">
      <c r="A242" s="906"/>
      <c r="B242" s="948" t="s">
        <v>1290</v>
      </c>
      <c r="C242" s="2218" t="s">
        <v>1969</v>
      </c>
      <c r="D242" s="2209"/>
      <c r="E242" s="2209"/>
      <c r="F242" s="2210"/>
      <c r="G242" s="905"/>
    </row>
    <row r="243" spans="1:7" ht="51" customHeight="1" thickBot="1" x14ac:dyDescent="0.3">
      <c r="A243" s="906"/>
      <c r="B243" s="947" t="s">
        <v>1631</v>
      </c>
      <c r="C243" s="946" t="s">
        <v>1968</v>
      </c>
      <c r="D243" s="945" t="s">
        <v>668</v>
      </c>
      <c r="E243" s="2219"/>
      <c r="F243" s="2210"/>
      <c r="G243" s="905"/>
    </row>
    <row r="244" spans="1:7" ht="16.5" customHeight="1" thickBot="1" x14ac:dyDescent="0.3">
      <c r="A244" s="906"/>
      <c r="B244" s="944"/>
      <c r="C244" s="2218"/>
      <c r="D244" s="2209"/>
      <c r="E244" s="2209"/>
      <c r="F244" s="2210"/>
      <c r="G244" s="905"/>
    </row>
    <row r="245" spans="1:7" ht="74.25" customHeight="1" thickBot="1" x14ac:dyDescent="0.3">
      <c r="A245" s="906"/>
      <c r="B245" s="941" t="s">
        <v>666</v>
      </c>
      <c r="C245" s="2208" t="s">
        <v>1967</v>
      </c>
      <c r="D245" s="2209"/>
      <c r="E245" s="2209"/>
      <c r="F245" s="2210"/>
      <c r="G245" s="905"/>
    </row>
    <row r="246" spans="1:7" ht="16.5" customHeight="1" thickBot="1" x14ac:dyDescent="0.3">
      <c r="A246" s="906"/>
      <c r="B246" s="941" t="s">
        <v>50</v>
      </c>
      <c r="C246" s="2211" t="s">
        <v>1966</v>
      </c>
      <c r="D246" s="2209"/>
      <c r="E246" s="2209"/>
      <c r="F246" s="2210"/>
      <c r="G246" s="905"/>
    </row>
    <row r="247" spans="1:7" ht="26.25" customHeight="1" thickBot="1" x14ac:dyDescent="0.3">
      <c r="A247" s="906"/>
      <c r="B247" s="2212"/>
      <c r="C247" s="938">
        <v>2026</v>
      </c>
      <c r="D247" s="938">
        <v>2027</v>
      </c>
      <c r="E247" s="938">
        <v>2028</v>
      </c>
      <c r="F247" s="938">
        <v>2029</v>
      </c>
      <c r="G247" s="905"/>
    </row>
    <row r="248" spans="1:7" ht="26.25" customHeight="1" thickBot="1" x14ac:dyDescent="0.3">
      <c r="A248" s="906"/>
      <c r="B248" s="2213"/>
      <c r="C248" s="937" t="s">
        <v>17</v>
      </c>
      <c r="D248" s="937" t="s">
        <v>18</v>
      </c>
      <c r="E248" s="937" t="s">
        <v>18</v>
      </c>
      <c r="F248" s="937" t="s">
        <v>18</v>
      </c>
      <c r="G248" s="905"/>
    </row>
    <row r="249" spans="1:7" ht="16.5" customHeight="1" thickBot="1" x14ac:dyDescent="0.3">
      <c r="A249" s="906"/>
      <c r="B249" s="941" t="s">
        <v>52</v>
      </c>
      <c r="C249" s="943">
        <v>0</v>
      </c>
      <c r="D249" s="943">
        <v>0</v>
      </c>
      <c r="E249" s="942">
        <v>0</v>
      </c>
      <c r="F249" s="943">
        <v>5</v>
      </c>
      <c r="G249" s="905"/>
    </row>
    <row r="250" spans="1:7" ht="15.75" customHeight="1" thickBot="1" x14ac:dyDescent="0.3">
      <c r="A250" s="906"/>
      <c r="B250" s="927" t="s">
        <v>664</v>
      </c>
      <c r="C250" s="942">
        <v>0</v>
      </c>
      <c r="D250" s="942">
        <v>0</v>
      </c>
      <c r="E250" s="942">
        <v>0</v>
      </c>
      <c r="F250" s="942">
        <v>28800</v>
      </c>
      <c r="G250" s="905"/>
    </row>
    <row r="251" spans="1:7" ht="16.5" customHeight="1" thickBot="1" x14ac:dyDescent="0.3">
      <c r="A251" s="906"/>
      <c r="B251" s="941" t="s">
        <v>663</v>
      </c>
      <c r="C251" s="942" t="s">
        <v>688</v>
      </c>
      <c r="D251" s="942" t="s">
        <v>688</v>
      </c>
      <c r="E251" s="942" t="s">
        <v>688</v>
      </c>
      <c r="F251" s="942">
        <v>5760</v>
      </c>
      <c r="G251" s="905"/>
    </row>
    <row r="252" spans="1:7" ht="15.75" customHeight="1" thickBot="1" x14ac:dyDescent="0.3">
      <c r="A252" s="906"/>
      <c r="B252" s="941" t="s">
        <v>662</v>
      </c>
      <c r="C252" s="940" t="s">
        <v>688</v>
      </c>
      <c r="D252" s="939">
        <v>0</v>
      </c>
      <c r="E252" s="939">
        <v>0</v>
      </c>
      <c r="F252" s="939">
        <v>0</v>
      </c>
      <c r="G252" s="905"/>
    </row>
    <row r="253" spans="1:7" ht="16.5" customHeight="1" thickBot="1" x14ac:dyDescent="0.3">
      <c r="A253" s="906"/>
      <c r="B253" s="941" t="s">
        <v>661</v>
      </c>
      <c r="C253" s="940" t="s">
        <v>688</v>
      </c>
      <c r="D253" s="939">
        <v>0</v>
      </c>
      <c r="E253" s="939">
        <v>0</v>
      </c>
      <c r="F253" s="939">
        <v>0</v>
      </c>
      <c r="G253" s="905"/>
    </row>
    <row r="254" spans="1:7" ht="16.5" customHeight="1" thickBot="1" x14ac:dyDescent="0.3">
      <c r="A254" s="906"/>
      <c r="B254" s="941" t="s">
        <v>68</v>
      </c>
      <c r="C254" s="940" t="s">
        <v>688</v>
      </c>
      <c r="D254" s="939">
        <v>0</v>
      </c>
      <c r="E254" s="939">
        <v>0</v>
      </c>
      <c r="F254" s="939">
        <v>0</v>
      </c>
      <c r="G254" s="905"/>
    </row>
    <row r="255" spans="1:7" ht="16.5" customHeight="1" thickBot="1" x14ac:dyDescent="0.3">
      <c r="A255" s="906"/>
      <c r="B255" s="2214" t="s">
        <v>1830</v>
      </c>
      <c r="C255" s="2209"/>
      <c r="D255" s="2209"/>
      <c r="E255" s="2209"/>
      <c r="F255" s="2210"/>
      <c r="G255" s="905"/>
    </row>
    <row r="256" spans="1:7" ht="15.75" customHeight="1" thickBot="1" x14ac:dyDescent="0.3">
      <c r="A256" s="906"/>
      <c r="B256" s="2212"/>
      <c r="C256" s="938">
        <v>2026</v>
      </c>
      <c r="D256" s="938">
        <v>2027</v>
      </c>
      <c r="E256" s="938">
        <v>2028</v>
      </c>
      <c r="F256" s="938">
        <v>2029</v>
      </c>
      <c r="G256" s="905"/>
    </row>
    <row r="257" spans="1:9" ht="16.5" customHeight="1" thickBot="1" x14ac:dyDescent="0.3">
      <c r="A257" s="906"/>
      <c r="B257" s="2213"/>
      <c r="C257" s="937" t="s">
        <v>17</v>
      </c>
      <c r="D257" s="937" t="s">
        <v>18</v>
      </c>
      <c r="E257" s="937" t="s">
        <v>18</v>
      </c>
      <c r="F257" s="937" t="s">
        <v>18</v>
      </c>
      <c r="G257" s="905"/>
    </row>
    <row r="258" spans="1:9" ht="16.5" customHeight="1" thickBot="1" x14ac:dyDescent="0.3">
      <c r="A258" s="906"/>
      <c r="B258" s="927" t="s">
        <v>679</v>
      </c>
      <c r="C258" s="923">
        <v>0</v>
      </c>
      <c r="D258" s="923">
        <v>0</v>
      </c>
      <c r="E258" s="923">
        <v>0</v>
      </c>
      <c r="F258" s="923">
        <v>0</v>
      </c>
      <c r="G258" s="905"/>
    </row>
    <row r="259" spans="1:9" ht="16.5" customHeight="1" thickBot="1" x14ac:dyDescent="0.3">
      <c r="A259" s="906"/>
      <c r="B259" s="922" t="s">
        <v>643</v>
      </c>
      <c r="C259" s="923"/>
      <c r="D259" s="923"/>
      <c r="E259" s="923"/>
      <c r="F259" s="923"/>
      <c r="G259" s="905"/>
    </row>
    <row r="260" spans="1:9" ht="16.5" customHeight="1" thickBot="1" x14ac:dyDescent="0.3">
      <c r="A260" s="906"/>
      <c r="B260" s="922" t="s">
        <v>642</v>
      </c>
      <c r="C260" s="921"/>
      <c r="D260" s="920"/>
      <c r="E260" s="920"/>
      <c r="F260" s="920"/>
      <c r="G260" s="905"/>
    </row>
    <row r="261" spans="1:9" ht="16.5" customHeight="1" thickBot="1" x14ac:dyDescent="0.3">
      <c r="A261" s="906"/>
      <c r="B261" s="922" t="s">
        <v>641</v>
      </c>
      <c r="C261" s="923"/>
      <c r="D261" s="923"/>
      <c r="E261" s="923"/>
      <c r="F261" s="923"/>
      <c r="G261" s="905"/>
    </row>
    <row r="262" spans="1:9" ht="15.75" customHeight="1" thickBot="1" x14ac:dyDescent="0.3">
      <c r="A262" s="906"/>
      <c r="B262" s="922" t="s">
        <v>640</v>
      </c>
      <c r="C262" s="921"/>
      <c r="D262" s="920"/>
      <c r="E262" s="920"/>
      <c r="F262" s="920"/>
      <c r="G262" s="905"/>
    </row>
    <row r="263" spans="1:9" ht="16.5" customHeight="1" thickBot="1" x14ac:dyDescent="0.3">
      <c r="A263" s="906"/>
      <c r="B263" s="927" t="s">
        <v>678</v>
      </c>
      <c r="C263" s="921">
        <v>0</v>
      </c>
      <c r="D263" s="921">
        <v>0</v>
      </c>
      <c r="E263" s="921">
        <v>0</v>
      </c>
      <c r="F263" s="921">
        <v>28800</v>
      </c>
      <c r="G263" s="905"/>
    </row>
    <row r="264" spans="1:9" ht="16.5" customHeight="1" thickBot="1" x14ac:dyDescent="0.3">
      <c r="A264" s="906"/>
      <c r="B264" s="922" t="s">
        <v>643</v>
      </c>
      <c r="C264" s="923">
        <v>0</v>
      </c>
      <c r="D264" s="936">
        <v>0</v>
      </c>
      <c r="E264" s="923">
        <v>0</v>
      </c>
      <c r="F264" s="923">
        <v>28800</v>
      </c>
      <c r="G264" s="905"/>
    </row>
    <row r="265" spans="1:9" ht="16.5" customHeight="1" thickBot="1" x14ac:dyDescent="0.3">
      <c r="A265" s="906"/>
      <c r="B265" s="922" t="s">
        <v>642</v>
      </c>
      <c r="C265" s="921"/>
      <c r="D265" s="920"/>
      <c r="E265" s="920"/>
      <c r="F265" s="920"/>
      <c r="G265" s="905"/>
    </row>
    <row r="266" spans="1:9" ht="16.5" customHeight="1" thickBot="1" x14ac:dyDescent="0.3">
      <c r="A266" s="906"/>
      <c r="B266" s="922" t="s">
        <v>641</v>
      </c>
      <c r="C266" s="923"/>
      <c r="D266" s="923"/>
      <c r="E266" s="923"/>
      <c r="F266" s="923"/>
      <c r="G266" s="905"/>
    </row>
    <row r="267" spans="1:9" ht="16.5" customHeight="1" thickBot="1" x14ac:dyDescent="0.3">
      <c r="A267" s="906"/>
      <c r="B267" s="922" t="s">
        <v>640</v>
      </c>
      <c r="C267" s="921"/>
      <c r="D267" s="920"/>
      <c r="E267" s="920"/>
      <c r="F267" s="920"/>
      <c r="G267" s="905"/>
    </row>
    <row r="268" spans="1:9" ht="16.5" customHeight="1" thickBot="1" x14ac:dyDescent="0.3">
      <c r="A268" s="906"/>
      <c r="B268" s="935" t="s">
        <v>1237</v>
      </c>
      <c r="C268" s="921">
        <v>0</v>
      </c>
      <c r="D268" s="921">
        <v>0</v>
      </c>
      <c r="E268" s="921">
        <v>0</v>
      </c>
      <c r="F268" s="921">
        <v>28800</v>
      </c>
      <c r="G268" s="905"/>
    </row>
    <row r="269" spans="1:9" ht="32.25" customHeight="1" thickBot="1" x14ac:dyDescent="0.3">
      <c r="A269" s="906"/>
      <c r="B269" s="934" t="s">
        <v>655</v>
      </c>
      <c r="C269" s="933">
        <v>304362</v>
      </c>
      <c r="D269" s="933">
        <v>329285</v>
      </c>
      <c r="E269" s="933">
        <v>300345</v>
      </c>
      <c r="F269" s="933">
        <v>303405</v>
      </c>
      <c r="G269" s="905"/>
    </row>
    <row r="270" spans="1:9" ht="31.5" customHeight="1" thickBot="1" x14ac:dyDescent="0.3">
      <c r="A270" s="906"/>
      <c r="B270" s="932" t="s">
        <v>654</v>
      </c>
      <c r="C270" s="931">
        <v>304362</v>
      </c>
      <c r="D270" s="931">
        <v>329285</v>
      </c>
      <c r="E270" s="931">
        <v>300345</v>
      </c>
      <c r="F270" s="931">
        <v>303405</v>
      </c>
      <c r="G270" s="926"/>
      <c r="H270" s="930"/>
      <c r="I270" s="930"/>
    </row>
    <row r="271" spans="1:9" ht="15.75" customHeight="1" thickBot="1" x14ac:dyDescent="0.3">
      <c r="A271" s="906"/>
      <c r="B271" s="927" t="s">
        <v>653</v>
      </c>
      <c r="C271" s="928">
        <v>168305</v>
      </c>
      <c r="D271" s="929">
        <v>177307</v>
      </c>
      <c r="E271" s="929">
        <v>178307</v>
      </c>
      <c r="F271" s="929">
        <v>179307</v>
      </c>
      <c r="G271" s="926"/>
    </row>
    <row r="272" spans="1:9" ht="15.75" customHeight="1" thickBot="1" x14ac:dyDescent="0.3">
      <c r="A272" s="906"/>
      <c r="B272" s="922" t="s">
        <v>643</v>
      </c>
      <c r="C272" s="921">
        <v>168305</v>
      </c>
      <c r="D272" s="921">
        <v>177307</v>
      </c>
      <c r="E272" s="921">
        <v>178307</v>
      </c>
      <c r="F272" s="921">
        <v>179307</v>
      </c>
      <c r="G272" s="905"/>
    </row>
    <row r="273" spans="1:7" ht="16.5" customHeight="1" thickBot="1" x14ac:dyDescent="0.3">
      <c r="A273" s="906"/>
      <c r="B273" s="922" t="s">
        <v>646</v>
      </c>
      <c r="C273" s="921">
        <v>0</v>
      </c>
      <c r="D273" s="921">
        <v>0</v>
      </c>
      <c r="E273" s="921">
        <v>0</v>
      </c>
      <c r="F273" s="921">
        <v>0</v>
      </c>
      <c r="G273" s="905"/>
    </row>
    <row r="274" spans="1:7" ht="15.75" customHeight="1" thickBot="1" x14ac:dyDescent="0.3">
      <c r="A274" s="906"/>
      <c r="B274" s="927" t="s">
        <v>652</v>
      </c>
      <c r="C274" s="928">
        <v>23457</v>
      </c>
      <c r="D274" s="928">
        <v>24378</v>
      </c>
      <c r="E274" s="928">
        <v>24438</v>
      </c>
      <c r="F274" s="928">
        <v>24498</v>
      </c>
      <c r="G274" s="926"/>
    </row>
    <row r="275" spans="1:7" ht="15.75" customHeight="1" thickBot="1" x14ac:dyDescent="0.3">
      <c r="A275" s="906"/>
      <c r="B275" s="922" t="s">
        <v>643</v>
      </c>
      <c r="C275" s="923">
        <v>23457</v>
      </c>
      <c r="D275" s="923">
        <v>24378</v>
      </c>
      <c r="E275" s="923">
        <v>24438</v>
      </c>
      <c r="F275" s="923">
        <v>24498</v>
      </c>
      <c r="G275" s="905"/>
    </row>
    <row r="276" spans="1:7" ht="15.75" customHeight="1" thickBot="1" x14ac:dyDescent="0.3">
      <c r="A276" s="906"/>
      <c r="B276" s="922" t="s">
        <v>646</v>
      </c>
      <c r="C276" s="921">
        <v>0</v>
      </c>
      <c r="D276" s="921">
        <v>0</v>
      </c>
      <c r="E276" s="921">
        <v>0</v>
      </c>
      <c r="F276" s="921">
        <v>0</v>
      </c>
      <c r="G276" s="905"/>
    </row>
    <row r="277" spans="1:7" ht="15.75" customHeight="1" thickBot="1" x14ac:dyDescent="0.3">
      <c r="A277" s="906"/>
      <c r="B277" s="927" t="s">
        <v>651</v>
      </c>
      <c r="C277" s="928">
        <v>26408</v>
      </c>
      <c r="D277" s="928">
        <v>26408</v>
      </c>
      <c r="E277" s="928">
        <v>26408</v>
      </c>
      <c r="F277" s="928">
        <v>28408</v>
      </c>
      <c r="G277" s="905"/>
    </row>
    <row r="278" spans="1:7" ht="15.75" customHeight="1" thickBot="1" x14ac:dyDescent="0.3">
      <c r="A278" s="906"/>
      <c r="B278" s="922" t="s">
        <v>643</v>
      </c>
      <c r="C278" s="921">
        <v>26408</v>
      </c>
      <c r="D278" s="921">
        <v>26408</v>
      </c>
      <c r="E278" s="921">
        <v>26408</v>
      </c>
      <c r="F278" s="921">
        <v>28408</v>
      </c>
      <c r="G278" s="905"/>
    </row>
    <row r="279" spans="1:7" ht="15.75" customHeight="1" thickBot="1" x14ac:dyDescent="0.3">
      <c r="A279" s="906"/>
      <c r="B279" s="922" t="s">
        <v>646</v>
      </c>
      <c r="C279" s="921"/>
      <c r="D279" s="921"/>
      <c r="E279" s="921"/>
      <c r="F279" s="921"/>
      <c r="G279" s="905"/>
    </row>
    <row r="280" spans="1:7" ht="15.75" customHeight="1" thickBot="1" x14ac:dyDescent="0.3">
      <c r="A280" s="906"/>
      <c r="B280" s="927" t="s">
        <v>650</v>
      </c>
      <c r="C280" s="928">
        <v>0</v>
      </c>
      <c r="D280" s="928">
        <v>0</v>
      </c>
      <c r="E280" s="928">
        <v>0</v>
      </c>
      <c r="F280" s="928">
        <v>0</v>
      </c>
      <c r="G280" s="905"/>
    </row>
    <row r="281" spans="1:7" ht="15.75" customHeight="1" thickBot="1" x14ac:dyDescent="0.3">
      <c r="A281" s="906"/>
      <c r="B281" s="922" t="s">
        <v>643</v>
      </c>
      <c r="C281" s="923">
        <v>0</v>
      </c>
      <c r="D281" s="923">
        <v>0</v>
      </c>
      <c r="E281" s="923">
        <v>0</v>
      </c>
      <c r="F281" s="923">
        <v>0</v>
      </c>
      <c r="G281" s="905"/>
    </row>
    <row r="282" spans="1:7" ht="15.75" customHeight="1" thickBot="1" x14ac:dyDescent="0.3">
      <c r="A282" s="906"/>
      <c r="B282" s="922" t="s">
        <v>646</v>
      </c>
      <c r="C282" s="923">
        <v>0</v>
      </c>
      <c r="D282" s="923">
        <v>0</v>
      </c>
      <c r="E282" s="923">
        <v>0</v>
      </c>
      <c r="F282" s="923">
        <v>0</v>
      </c>
      <c r="G282" s="905"/>
    </row>
    <row r="283" spans="1:7" ht="16.5" customHeight="1" thickBot="1" x14ac:dyDescent="0.3">
      <c r="A283" s="906"/>
      <c r="B283" s="927" t="s">
        <v>649</v>
      </c>
      <c r="C283" s="928">
        <v>0</v>
      </c>
      <c r="D283" s="928">
        <v>0</v>
      </c>
      <c r="E283" s="928">
        <v>0</v>
      </c>
      <c r="F283" s="928">
        <v>0</v>
      </c>
      <c r="G283" s="905"/>
    </row>
    <row r="284" spans="1:7" ht="15.75" customHeight="1" thickBot="1" x14ac:dyDescent="0.3">
      <c r="A284" s="906"/>
      <c r="B284" s="922" t="s">
        <v>643</v>
      </c>
      <c r="C284" s="923">
        <v>0</v>
      </c>
      <c r="D284" s="923">
        <v>0</v>
      </c>
      <c r="E284" s="923">
        <v>0</v>
      </c>
      <c r="F284" s="923">
        <v>0</v>
      </c>
      <c r="G284" s="905"/>
    </row>
    <row r="285" spans="1:7" ht="15.75" customHeight="1" thickBot="1" x14ac:dyDescent="0.3">
      <c r="A285" s="906"/>
      <c r="B285" s="922" t="s">
        <v>646</v>
      </c>
      <c r="C285" s="923">
        <v>0</v>
      </c>
      <c r="D285" s="923">
        <v>0</v>
      </c>
      <c r="E285" s="923">
        <v>0</v>
      </c>
      <c r="F285" s="923">
        <v>0</v>
      </c>
      <c r="G285" s="905"/>
    </row>
    <row r="286" spans="1:7" ht="15.75" customHeight="1" thickBot="1" x14ac:dyDescent="0.3">
      <c r="A286" s="906"/>
      <c r="B286" s="927" t="s">
        <v>648</v>
      </c>
      <c r="C286" s="923">
        <v>1000</v>
      </c>
      <c r="D286" s="923">
        <v>1000</v>
      </c>
      <c r="E286" s="923">
        <v>1000</v>
      </c>
      <c r="F286" s="923">
        <v>1000</v>
      </c>
      <c r="G286" s="905"/>
    </row>
    <row r="287" spans="1:7" ht="15.75" customHeight="1" thickBot="1" x14ac:dyDescent="0.3">
      <c r="A287" s="906"/>
      <c r="B287" s="922" t="s">
        <v>643</v>
      </c>
      <c r="C287" s="923">
        <v>1000</v>
      </c>
      <c r="D287" s="923">
        <v>1000</v>
      </c>
      <c r="E287" s="923">
        <v>1000</v>
      </c>
      <c r="F287" s="923">
        <v>1000</v>
      </c>
      <c r="G287" s="905"/>
    </row>
    <row r="288" spans="1:7" ht="15.75" customHeight="1" thickBot="1" x14ac:dyDescent="0.3">
      <c r="A288" s="906"/>
      <c r="B288" s="922" t="s">
        <v>646</v>
      </c>
      <c r="C288" s="923">
        <v>0</v>
      </c>
      <c r="D288" s="923">
        <v>0</v>
      </c>
      <c r="E288" s="923">
        <v>0</v>
      </c>
      <c r="F288" s="923">
        <v>0</v>
      </c>
      <c r="G288" s="905"/>
    </row>
    <row r="289" spans="1:8" ht="16.5" customHeight="1" thickBot="1" x14ac:dyDescent="0.3">
      <c r="A289" s="906"/>
      <c r="B289" s="927" t="s">
        <v>647</v>
      </c>
      <c r="C289" s="923">
        <v>192</v>
      </c>
      <c r="D289" s="923">
        <v>192</v>
      </c>
      <c r="E289" s="923">
        <v>192</v>
      </c>
      <c r="F289" s="923">
        <v>192</v>
      </c>
      <c r="G289" s="905"/>
    </row>
    <row r="290" spans="1:8" ht="15.75" customHeight="1" thickBot="1" x14ac:dyDescent="0.3">
      <c r="A290" s="906"/>
      <c r="B290" s="922" t="s">
        <v>643</v>
      </c>
      <c r="C290" s="923">
        <v>192</v>
      </c>
      <c r="D290" s="923">
        <v>192</v>
      </c>
      <c r="E290" s="923">
        <v>192</v>
      </c>
      <c r="F290" s="923">
        <v>192</v>
      </c>
      <c r="G290" s="905"/>
    </row>
    <row r="291" spans="1:8" ht="15.75" customHeight="1" thickBot="1" x14ac:dyDescent="0.3">
      <c r="A291" s="906"/>
      <c r="B291" s="922" t="s">
        <v>646</v>
      </c>
      <c r="C291" s="923">
        <v>0</v>
      </c>
      <c r="D291" s="923">
        <v>0</v>
      </c>
      <c r="E291" s="923">
        <v>0</v>
      </c>
      <c r="F291" s="923">
        <v>0</v>
      </c>
      <c r="G291" s="905"/>
    </row>
    <row r="292" spans="1:8" ht="16.5" customHeight="1" thickBot="1" x14ac:dyDescent="0.3">
      <c r="A292" s="906"/>
      <c r="B292" s="927" t="s">
        <v>645</v>
      </c>
      <c r="C292" s="923">
        <v>0</v>
      </c>
      <c r="D292" s="923">
        <v>0</v>
      </c>
      <c r="E292" s="923">
        <v>0</v>
      </c>
      <c r="F292" s="923">
        <v>0</v>
      </c>
      <c r="G292" s="905"/>
    </row>
    <row r="293" spans="1:8" ht="15" customHeight="1" thickBot="1" x14ac:dyDescent="0.3">
      <c r="A293" s="906"/>
      <c r="B293" s="922" t="s">
        <v>643</v>
      </c>
      <c r="C293" s="923">
        <v>0</v>
      </c>
      <c r="D293" s="923">
        <v>0</v>
      </c>
      <c r="E293" s="923">
        <v>0</v>
      </c>
      <c r="F293" s="923">
        <v>0</v>
      </c>
      <c r="G293" s="905"/>
    </row>
    <row r="294" spans="1:8" ht="15.75" customHeight="1" thickBot="1" x14ac:dyDescent="0.3">
      <c r="A294" s="906"/>
      <c r="B294" s="922" t="s">
        <v>642</v>
      </c>
      <c r="C294" s="921"/>
      <c r="D294" s="920"/>
      <c r="E294" s="920"/>
      <c r="F294" s="920"/>
      <c r="G294" s="905"/>
    </row>
    <row r="295" spans="1:8" ht="19.5" customHeight="1" thickBot="1" x14ac:dyDescent="0.3">
      <c r="A295" s="906"/>
      <c r="B295" s="922" t="s">
        <v>641</v>
      </c>
      <c r="C295" s="923"/>
      <c r="D295" s="923"/>
      <c r="E295" s="923"/>
      <c r="F295" s="923"/>
      <c r="G295" s="905"/>
    </row>
    <row r="296" spans="1:8" ht="15.75" customHeight="1" thickBot="1" x14ac:dyDescent="0.3">
      <c r="A296" s="906"/>
      <c r="B296" s="922" t="s">
        <v>640</v>
      </c>
      <c r="C296" s="921"/>
      <c r="D296" s="920"/>
      <c r="E296" s="920"/>
      <c r="F296" s="920"/>
      <c r="G296" s="905"/>
      <c r="H296" s="925"/>
    </row>
    <row r="297" spans="1:8" ht="15.75" customHeight="1" thickBot="1" x14ac:dyDescent="0.3">
      <c r="A297" s="906"/>
      <c r="B297" s="927" t="s">
        <v>644</v>
      </c>
      <c r="C297" s="923">
        <v>85000</v>
      </c>
      <c r="D297" s="923">
        <v>100000</v>
      </c>
      <c r="E297" s="923">
        <v>70000</v>
      </c>
      <c r="F297" s="923">
        <v>70000</v>
      </c>
      <c r="G297" s="926"/>
      <c r="H297" s="925"/>
    </row>
    <row r="298" spans="1:8" ht="16.5" customHeight="1" thickBot="1" x14ac:dyDescent="0.3">
      <c r="A298" s="906"/>
      <c r="B298" s="922" t="s">
        <v>643</v>
      </c>
      <c r="C298" s="923">
        <v>85000</v>
      </c>
      <c r="D298" s="923">
        <v>100000</v>
      </c>
      <c r="E298" s="923">
        <v>70000</v>
      </c>
      <c r="F298" s="923">
        <v>70000</v>
      </c>
      <c r="G298" s="905"/>
      <c r="H298" s="924"/>
    </row>
    <row r="299" spans="1:8" ht="16.5" customHeight="1" thickBot="1" x14ac:dyDescent="0.3">
      <c r="A299" s="906"/>
      <c r="B299" s="922" t="s">
        <v>642</v>
      </c>
      <c r="C299" s="921"/>
      <c r="D299" s="920"/>
      <c r="E299" s="920"/>
      <c r="F299" s="920"/>
      <c r="G299" s="905"/>
    </row>
    <row r="300" spans="1:8" ht="16.5" customHeight="1" thickBot="1" x14ac:dyDescent="0.3">
      <c r="A300" s="906"/>
      <c r="B300" s="922" t="s">
        <v>641</v>
      </c>
      <c r="C300" s="923"/>
      <c r="D300" s="923"/>
      <c r="E300" s="923"/>
      <c r="F300" s="923"/>
      <c r="G300" s="905"/>
    </row>
    <row r="301" spans="1:8" ht="15.75" customHeight="1" thickBot="1" x14ac:dyDescent="0.3">
      <c r="A301" s="906"/>
      <c r="B301" s="922" t="s">
        <v>640</v>
      </c>
      <c r="C301" s="921"/>
      <c r="D301" s="920"/>
      <c r="E301" s="920"/>
      <c r="F301" s="920"/>
      <c r="G301" s="905"/>
    </row>
    <row r="302" spans="1:8" ht="15.75" customHeight="1" thickBot="1" x14ac:dyDescent="0.3">
      <c r="A302" s="906"/>
      <c r="B302" s="919" t="s">
        <v>639</v>
      </c>
      <c r="C302" s="918">
        <v>0</v>
      </c>
      <c r="D302" s="918">
        <v>0</v>
      </c>
      <c r="E302" s="918">
        <v>0</v>
      </c>
      <c r="F302" s="918">
        <v>0</v>
      </c>
      <c r="G302" s="905"/>
    </row>
    <row r="303" spans="1:8" ht="15.75" customHeight="1" thickBot="1" x14ac:dyDescent="0.3">
      <c r="A303" s="906"/>
      <c r="B303" s="917"/>
      <c r="C303" s="916"/>
      <c r="D303" s="916"/>
      <c r="E303" s="916"/>
      <c r="F303" s="916"/>
      <c r="G303" s="905"/>
    </row>
    <row r="304" spans="1:8" ht="21" customHeight="1" thickBot="1" x14ac:dyDescent="0.3">
      <c r="A304" s="2215" t="s">
        <v>1314</v>
      </c>
      <c r="B304" s="915" t="s">
        <v>159</v>
      </c>
      <c r="C304" s="914" t="s">
        <v>1965</v>
      </c>
      <c r="D304" s="2215" t="s">
        <v>635</v>
      </c>
      <c r="E304" s="915" t="s">
        <v>159</v>
      </c>
      <c r="F304" s="914" t="s">
        <v>1964</v>
      </c>
      <c r="G304" s="905"/>
    </row>
    <row r="305" spans="1:7" ht="36" customHeight="1" x14ac:dyDescent="0.25">
      <c r="A305" s="2216"/>
      <c r="B305" s="913" t="s">
        <v>633</v>
      </c>
      <c r="C305" s="912"/>
      <c r="D305" s="2216"/>
      <c r="E305" s="913" t="s">
        <v>633</v>
      </c>
      <c r="F305" s="912"/>
      <c r="G305" s="905"/>
    </row>
    <row r="306" spans="1:7" ht="22.5" customHeight="1" thickBot="1" x14ac:dyDescent="0.3">
      <c r="A306" s="2217"/>
      <c r="B306" s="911" t="s">
        <v>164</v>
      </c>
      <c r="C306" s="910" t="s">
        <v>1963</v>
      </c>
      <c r="D306" s="2217"/>
      <c r="E306" s="911" t="s">
        <v>164</v>
      </c>
      <c r="F306" s="910" t="s">
        <v>1963</v>
      </c>
      <c r="G306" s="905"/>
    </row>
    <row r="307" spans="1:7" ht="48.75" customHeight="1" thickBot="1" x14ac:dyDescent="0.3">
      <c r="A307" s="907"/>
      <c r="B307" s="907"/>
      <c r="C307" s="909"/>
      <c r="D307" s="908"/>
      <c r="E307" s="907"/>
      <c r="F307" s="907"/>
      <c r="G307" s="905"/>
    </row>
    <row r="308" spans="1:7" ht="36.75" customHeight="1" thickBot="1" x14ac:dyDescent="0.3">
      <c r="A308" s="906"/>
      <c r="B308" s="2203" t="s">
        <v>631</v>
      </c>
      <c r="C308" s="2204"/>
      <c r="D308" s="2204"/>
      <c r="E308" s="2204"/>
      <c r="F308" s="2205"/>
      <c r="G308" s="905"/>
    </row>
    <row r="327" spans="1:7" x14ac:dyDescent="0.25">
      <c r="A327" s="2206"/>
      <c r="B327" s="902"/>
    </row>
    <row r="328" spans="1:7" x14ac:dyDescent="0.25">
      <c r="A328" s="2207"/>
      <c r="B328" s="902"/>
    </row>
    <row r="329" spans="1:7" x14ac:dyDescent="0.25">
      <c r="A329" s="2207"/>
      <c r="B329" s="902"/>
    </row>
    <row r="331" spans="1:7" x14ac:dyDescent="0.25">
      <c r="F331" s="901"/>
      <c r="G331" s="900"/>
    </row>
    <row r="332" spans="1:7" x14ac:dyDescent="0.25">
      <c r="F332" s="901"/>
      <c r="G332" s="900"/>
    </row>
    <row r="333" spans="1:7" x14ac:dyDescent="0.25">
      <c r="F333" s="901"/>
      <c r="G333" s="900"/>
    </row>
    <row r="334" spans="1:7" x14ac:dyDescent="0.25">
      <c r="F334" s="901"/>
      <c r="G334" s="900"/>
    </row>
    <row r="335" spans="1:7" x14ac:dyDescent="0.25">
      <c r="C335" s="902"/>
      <c r="D335" s="904"/>
      <c r="E335" s="903"/>
      <c r="F335" s="902"/>
    </row>
  </sheetData>
  <mergeCells count="81">
    <mergeCell ref="C108:F108"/>
    <mergeCell ref="B2:F2"/>
    <mergeCell ref="B3:F3"/>
    <mergeCell ref="C5:F5"/>
    <mergeCell ref="C6:F6"/>
    <mergeCell ref="C7:F7"/>
    <mergeCell ref="C30:F30"/>
    <mergeCell ref="C31:F31"/>
    <mergeCell ref="B32:B33"/>
    <mergeCell ref="C107:F107"/>
    <mergeCell ref="B8:F8"/>
    <mergeCell ref="B77:F77"/>
    <mergeCell ref="B78:B79"/>
    <mergeCell ref="B103:F103"/>
    <mergeCell ref="B104:F104"/>
    <mergeCell ref="C105:F105"/>
    <mergeCell ref="C160:F160"/>
    <mergeCell ref="B110:B111"/>
    <mergeCell ref="B40:F40"/>
    <mergeCell ref="B9:F9"/>
    <mergeCell ref="C10:F10"/>
    <mergeCell ref="B11:B12"/>
    <mergeCell ref="C21:F21"/>
    <mergeCell ref="B22:F22"/>
    <mergeCell ref="B27:F27"/>
    <mergeCell ref="B28:F28"/>
    <mergeCell ref="C29:F29"/>
    <mergeCell ref="B41:B42"/>
    <mergeCell ref="C66:F66"/>
    <mergeCell ref="C67:F67"/>
    <mergeCell ref="C68:F68"/>
    <mergeCell ref="B69:B70"/>
    <mergeCell ref="E106:F106"/>
    <mergeCell ref="B118:F118"/>
    <mergeCell ref="B119:B120"/>
    <mergeCell ref="C163:F163"/>
    <mergeCell ref="C133:F133"/>
    <mergeCell ref="E134:F134"/>
    <mergeCell ref="E161:F161"/>
    <mergeCell ref="C162:F162"/>
    <mergeCell ref="B138:B139"/>
    <mergeCell ref="C132:F132"/>
    <mergeCell ref="C109:F109"/>
    <mergeCell ref="C135:F135"/>
    <mergeCell ref="C136:F136"/>
    <mergeCell ref="C137:F137"/>
    <mergeCell ref="B146:F146"/>
    <mergeCell ref="B147:B148"/>
    <mergeCell ref="B201:F201"/>
    <mergeCell ref="C164:F164"/>
    <mergeCell ref="B165:B166"/>
    <mergeCell ref="B173:F173"/>
    <mergeCell ref="B174:B175"/>
    <mergeCell ref="C187:F187"/>
    <mergeCell ref="C188:F188"/>
    <mergeCell ref="E189:F189"/>
    <mergeCell ref="C190:F190"/>
    <mergeCell ref="C191:F191"/>
    <mergeCell ref="C192:F192"/>
    <mergeCell ref="B193:B194"/>
    <mergeCell ref="C244:F244"/>
    <mergeCell ref="B202:B203"/>
    <mergeCell ref="C215:F215"/>
    <mergeCell ref="E216:F216"/>
    <mergeCell ref="C217:F217"/>
    <mergeCell ref="C218:F218"/>
    <mergeCell ref="C219:F219"/>
    <mergeCell ref="B220:B221"/>
    <mergeCell ref="B228:F228"/>
    <mergeCell ref="B229:B230"/>
    <mergeCell ref="C242:F242"/>
    <mergeCell ref="E243:F243"/>
    <mergeCell ref="B308:F308"/>
    <mergeCell ref="A327:A329"/>
    <mergeCell ref="C245:F245"/>
    <mergeCell ref="C246:F246"/>
    <mergeCell ref="B247:B248"/>
    <mergeCell ref="B255:F255"/>
    <mergeCell ref="B256:B257"/>
    <mergeCell ref="A304:A306"/>
    <mergeCell ref="D304:D306"/>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A749E-6BF4-47B3-925D-291AA0780386}">
  <dimension ref="A1:N131"/>
  <sheetViews>
    <sheetView topLeftCell="A108" zoomScale="145" zoomScaleNormal="145" workbookViewId="0">
      <selection activeCell="M585" sqref="M585"/>
    </sheetView>
  </sheetViews>
  <sheetFormatPr defaultRowHeight="15" x14ac:dyDescent="0.25"/>
  <cols>
    <col min="1" max="1" width="8.42578125" style="153" customWidth="1"/>
    <col min="2" max="2" width="8.28515625" style="153" customWidth="1"/>
    <col min="3" max="3" width="28.5703125" style="153" customWidth="1"/>
    <col min="4" max="7" width="11.7109375" style="153" customWidth="1"/>
    <col min="8" max="8" width="9.140625" style="153"/>
    <col min="9" max="9" width="10.140625" style="153" customWidth="1"/>
    <col min="10" max="10" width="11" style="153" customWidth="1"/>
    <col min="11" max="11" width="16" style="153" customWidth="1"/>
    <col min="12" max="16384" width="9.140625" style="153"/>
  </cols>
  <sheetData>
    <row r="1" spans="2:12" ht="18" customHeight="1" x14ac:dyDescent="0.25">
      <c r="B1" s="1709" t="s">
        <v>726</v>
      </c>
      <c r="C1" s="1709"/>
      <c r="D1" s="1709"/>
      <c r="E1" s="1709"/>
      <c r="F1" s="1709"/>
      <c r="G1" s="1709"/>
      <c r="H1" s="1709"/>
    </row>
    <row r="2" spans="2:12" ht="18" customHeight="1" thickBot="1" x14ac:dyDescent="0.3">
      <c r="B2" s="307"/>
      <c r="C2" s="1647" t="s">
        <v>1280</v>
      </c>
      <c r="D2" s="1647"/>
      <c r="E2" s="1647"/>
      <c r="F2" s="1647"/>
      <c r="G2" s="1647"/>
      <c r="H2" s="153" t="s">
        <v>1279</v>
      </c>
    </row>
    <row r="3" spans="2:12" ht="15.75" thickBot="1" x14ac:dyDescent="0.3">
      <c r="C3" s="1009" t="s">
        <v>6</v>
      </c>
      <c r="D3" s="2250" t="s">
        <v>2025</v>
      </c>
      <c r="E3" s="2251"/>
      <c r="F3" s="2251"/>
      <c r="G3" s="2252"/>
    </row>
    <row r="4" spans="2:12" ht="15.75" thickBot="1" x14ac:dyDescent="0.3">
      <c r="C4" s="1009" t="s">
        <v>8</v>
      </c>
      <c r="D4" s="2253" t="s">
        <v>2024</v>
      </c>
      <c r="E4" s="2254"/>
      <c r="F4" s="2254"/>
      <c r="G4" s="2255"/>
    </row>
    <row r="5" spans="2:12" ht="15.75" thickBot="1" x14ac:dyDescent="0.3">
      <c r="C5" s="1009" t="s">
        <v>10</v>
      </c>
      <c r="D5" s="2256" t="s">
        <v>723</v>
      </c>
      <c r="E5" s="2257"/>
      <c r="F5" s="2257"/>
      <c r="G5" s="2258"/>
    </row>
    <row r="6" spans="2:12" ht="15.75" thickBot="1" x14ac:dyDescent="0.3">
      <c r="C6" s="2259" t="s">
        <v>12</v>
      </c>
      <c r="D6" s="2260"/>
      <c r="E6" s="2260"/>
      <c r="F6" s="2260"/>
      <c r="G6" s="2261"/>
    </row>
    <row r="7" spans="2:12" ht="90.75" customHeight="1" thickBot="1" x14ac:dyDescent="0.3">
      <c r="C7" s="2262" t="s">
        <v>2023</v>
      </c>
      <c r="D7" s="2263"/>
      <c r="E7" s="2263"/>
      <c r="F7" s="2263"/>
      <c r="G7" s="2264"/>
    </row>
    <row r="8" spans="2:12" ht="38.25" customHeight="1" thickBot="1" x14ac:dyDescent="0.3">
      <c r="C8" s="1008" t="s">
        <v>14</v>
      </c>
      <c r="D8" s="2265" t="s">
        <v>2022</v>
      </c>
      <c r="E8" s="2266"/>
      <c r="F8" s="2266"/>
      <c r="G8" s="2267"/>
    </row>
    <row r="9" spans="2:12" ht="23.25" customHeight="1" x14ac:dyDescent="0.25">
      <c r="C9" s="1602" t="s">
        <v>16</v>
      </c>
      <c r="D9" s="402">
        <v>2026</v>
      </c>
      <c r="E9" s="402">
        <v>2027</v>
      </c>
      <c r="F9" s="402">
        <v>2028</v>
      </c>
      <c r="G9" s="402">
        <v>2029</v>
      </c>
    </row>
    <row r="10" spans="2:12" ht="15.75" thickBot="1" x14ac:dyDescent="0.3">
      <c r="C10" s="1603"/>
      <c r="D10" s="412" t="s">
        <v>17</v>
      </c>
      <c r="E10" s="412" t="s">
        <v>18</v>
      </c>
      <c r="F10" s="412" t="s">
        <v>18</v>
      </c>
      <c r="G10" s="412" t="s">
        <v>18</v>
      </c>
    </row>
    <row r="11" spans="2:12" ht="34.5" thickBot="1" x14ac:dyDescent="0.3">
      <c r="C11" s="1007" t="s">
        <v>2021</v>
      </c>
      <c r="D11" s="1006">
        <v>1</v>
      </c>
      <c r="E11" s="1006">
        <v>1</v>
      </c>
      <c r="F11" s="1006">
        <v>1</v>
      </c>
      <c r="G11" s="1006">
        <v>1</v>
      </c>
    </row>
    <row r="12" spans="2:12" ht="24.75" customHeight="1" thickBot="1" x14ac:dyDescent="0.3">
      <c r="C12" s="248" t="s">
        <v>718</v>
      </c>
      <c r="D12" s="2247" t="s">
        <v>2020</v>
      </c>
      <c r="E12" s="1723"/>
      <c r="F12" s="1723"/>
      <c r="G12" s="2248"/>
    </row>
    <row r="13" spans="2:12" ht="23.25" customHeight="1" thickBot="1" x14ac:dyDescent="0.3">
      <c r="C13" s="1625" t="s">
        <v>716</v>
      </c>
      <c r="D13" s="1629"/>
      <c r="E13" s="1629"/>
      <c r="F13" s="1629"/>
      <c r="G13" s="1630"/>
      <c r="J13" s="298"/>
      <c r="L13" s="298"/>
    </row>
    <row r="14" spans="2:12" ht="34.5" thickBot="1" x14ac:dyDescent="0.3">
      <c r="C14" s="1005" t="s">
        <v>2019</v>
      </c>
      <c r="D14" s="1004">
        <v>1</v>
      </c>
      <c r="E14" s="1003">
        <v>1</v>
      </c>
      <c r="F14" s="1003">
        <v>1</v>
      </c>
      <c r="G14" s="1003">
        <v>1</v>
      </c>
      <c r="I14" s="276"/>
      <c r="J14" s="1002"/>
    </row>
    <row r="15" spans="2:12" ht="15.75" thickBot="1" x14ac:dyDescent="0.3">
      <c r="C15" s="1717" t="s">
        <v>1324</v>
      </c>
      <c r="D15" s="1718"/>
      <c r="E15" s="1718"/>
      <c r="F15" s="1718"/>
      <c r="G15" s="1719"/>
    </row>
    <row r="16" spans="2:12" ht="15.75" thickBot="1" x14ac:dyDescent="0.3">
      <c r="C16" s="1622" t="s">
        <v>705</v>
      </c>
      <c r="D16" s="1623"/>
      <c r="E16" s="1623"/>
      <c r="F16" s="1623"/>
      <c r="G16" s="1624"/>
      <c r="I16" s="1001"/>
    </row>
    <row r="17" spans="3:13" ht="18.75" customHeight="1" thickBot="1" x14ac:dyDescent="0.3">
      <c r="C17" s="266" t="s">
        <v>702</v>
      </c>
      <c r="D17" s="2247" t="s">
        <v>2018</v>
      </c>
      <c r="E17" s="1721"/>
      <c r="F17" s="1721"/>
      <c r="G17" s="1722"/>
    </row>
    <row r="18" spans="3:13" ht="59.25" customHeight="1" thickBot="1" x14ac:dyDescent="0.3">
      <c r="C18" s="263" t="s">
        <v>666</v>
      </c>
      <c r="D18" s="2247" t="s">
        <v>2017</v>
      </c>
      <c r="E18" s="1723"/>
      <c r="F18" s="1723"/>
      <c r="G18" s="2248"/>
      <c r="I18" s="1001"/>
    </row>
    <row r="19" spans="3:13" ht="15" customHeight="1" thickBot="1" x14ac:dyDescent="0.3">
      <c r="C19" s="263" t="s">
        <v>50</v>
      </c>
      <c r="D19" s="1590" t="s">
        <v>2011</v>
      </c>
      <c r="E19" s="1591"/>
      <c r="F19" s="1591"/>
      <c r="G19" s="1592"/>
    </row>
    <row r="20" spans="3:13" ht="12.75" customHeight="1" x14ac:dyDescent="0.25">
      <c r="C20" s="1602"/>
      <c r="D20" s="261">
        <v>2026</v>
      </c>
      <c r="E20" s="261">
        <v>2027</v>
      </c>
      <c r="F20" s="261">
        <v>2028</v>
      </c>
      <c r="G20" s="261">
        <v>2029</v>
      </c>
    </row>
    <row r="21" spans="3:13" ht="15.75" customHeight="1" thickBot="1" x14ac:dyDescent="0.3">
      <c r="C21" s="1603"/>
      <c r="D21" s="259" t="s">
        <v>17</v>
      </c>
      <c r="E21" s="259" t="s">
        <v>18</v>
      </c>
      <c r="F21" s="259" t="s">
        <v>18</v>
      </c>
      <c r="G21" s="259" t="s">
        <v>18</v>
      </c>
    </row>
    <row r="22" spans="3:13" ht="15.75" thickBot="1" x14ac:dyDescent="0.3">
      <c r="C22" s="263" t="s">
        <v>52</v>
      </c>
      <c r="D22" s="1000">
        <v>16209</v>
      </c>
      <c r="E22" s="762">
        <v>16500</v>
      </c>
      <c r="F22" s="762">
        <v>16500</v>
      </c>
      <c r="G22" s="762">
        <v>16500</v>
      </c>
    </row>
    <row r="23" spans="3:13" ht="15.75" thickBot="1" x14ac:dyDescent="0.3">
      <c r="C23" s="263" t="s">
        <v>664</v>
      </c>
      <c r="D23" s="762">
        <v>347464</v>
      </c>
      <c r="E23" s="762">
        <v>347935</v>
      </c>
      <c r="F23" s="762">
        <v>349724</v>
      </c>
      <c r="G23" s="762">
        <v>351724</v>
      </c>
    </row>
    <row r="24" spans="3:13" ht="15.75" thickBot="1" x14ac:dyDescent="0.3">
      <c r="C24" s="263" t="s">
        <v>663</v>
      </c>
      <c r="D24" s="264">
        <v>21.436485902893455</v>
      </c>
      <c r="E24" s="264">
        <v>21.086969696969696</v>
      </c>
      <c r="F24" s="264">
        <v>21.195393939393938</v>
      </c>
      <c r="G24" s="264">
        <v>21.316606060606059</v>
      </c>
    </row>
    <row r="25" spans="3:13" ht="15.75" thickBot="1" x14ac:dyDescent="0.3">
      <c r="C25" s="263" t="s">
        <v>662</v>
      </c>
      <c r="D25" s="260" t="s">
        <v>688</v>
      </c>
      <c r="E25" s="262">
        <v>1.7952989080140647E-2</v>
      </c>
      <c r="F25" s="262">
        <v>0</v>
      </c>
      <c r="G25" s="262">
        <v>0</v>
      </c>
      <c r="I25" s="246"/>
      <c r="J25" s="298"/>
      <c r="K25" s="246"/>
      <c r="L25" s="246"/>
      <c r="M25" s="246"/>
    </row>
    <row r="26" spans="3:13" ht="15.75" thickBot="1" x14ac:dyDescent="0.3">
      <c r="C26" s="263" t="s">
        <v>661</v>
      </c>
      <c r="D26" s="260" t="s">
        <v>688</v>
      </c>
      <c r="E26" s="262">
        <v>1.3555361130936916E-3</v>
      </c>
      <c r="F26" s="262">
        <v>5.1417649848390923E-3</v>
      </c>
      <c r="G26" s="262">
        <v>5.7187953929385138E-3</v>
      </c>
    </row>
    <row r="27" spans="3:13" ht="15.75" thickBot="1" x14ac:dyDescent="0.3">
      <c r="C27" s="263" t="s">
        <v>68</v>
      </c>
      <c r="D27" s="260" t="s">
        <v>688</v>
      </c>
      <c r="E27" s="262">
        <v>-1.6304734251082698E-2</v>
      </c>
      <c r="F27" s="262">
        <v>5.1417649848390923E-3</v>
      </c>
      <c r="G27" s="262">
        <v>5.7187953929385138E-3</v>
      </c>
    </row>
    <row r="28" spans="3:13" ht="15.75" thickBot="1" x14ac:dyDescent="0.3">
      <c r="C28" s="1604" t="s">
        <v>1283</v>
      </c>
      <c r="D28" s="1605"/>
      <c r="E28" s="1605"/>
      <c r="F28" s="1605"/>
      <c r="G28" s="1606"/>
    </row>
    <row r="29" spans="3:13" ht="12.75" customHeight="1" x14ac:dyDescent="0.25">
      <c r="C29" s="1602"/>
      <c r="D29" s="261">
        <v>2026</v>
      </c>
      <c r="E29" s="261">
        <v>2027</v>
      </c>
      <c r="F29" s="261">
        <v>2028</v>
      </c>
      <c r="G29" s="261">
        <v>2029</v>
      </c>
    </row>
    <row r="30" spans="3:13" ht="15.75" thickBot="1" x14ac:dyDescent="0.3">
      <c r="C30" s="1603"/>
      <c r="D30" s="259" t="s">
        <v>17</v>
      </c>
      <c r="E30" s="259" t="s">
        <v>18</v>
      </c>
      <c r="F30" s="259" t="s">
        <v>18</v>
      </c>
      <c r="G30" s="259" t="s">
        <v>18</v>
      </c>
    </row>
    <row r="31" spans="3:13" ht="15.75" thickBot="1" x14ac:dyDescent="0.3">
      <c r="C31" s="241" t="s">
        <v>653</v>
      </c>
      <c r="D31" s="999">
        <v>289493</v>
      </c>
      <c r="E31" s="993">
        <v>290164</v>
      </c>
      <c r="F31" s="993">
        <v>291553</v>
      </c>
      <c r="G31" s="993">
        <v>292942</v>
      </c>
    </row>
    <row r="32" spans="3:13" ht="15.75" thickBot="1" x14ac:dyDescent="0.3">
      <c r="C32" s="243" t="s">
        <v>643</v>
      </c>
      <c r="D32" s="999">
        <v>289493</v>
      </c>
      <c r="E32" s="993">
        <v>290164</v>
      </c>
      <c r="F32" s="993">
        <v>291553</v>
      </c>
      <c r="G32" s="993">
        <v>292942</v>
      </c>
    </row>
    <row r="33" spans="3:9" ht="15.75" thickBot="1" x14ac:dyDescent="0.3">
      <c r="C33" s="243" t="s">
        <v>658</v>
      </c>
      <c r="D33" s="996"/>
      <c r="E33" s="996"/>
      <c r="F33" s="996"/>
      <c r="G33" s="996"/>
      <c r="I33" s="998"/>
    </row>
    <row r="34" spans="3:9" ht="24.75" thickBot="1" x14ac:dyDescent="0.3">
      <c r="C34" s="241" t="s">
        <v>652</v>
      </c>
      <c r="D34" s="997">
        <v>38271</v>
      </c>
      <c r="E34" s="996">
        <v>38371</v>
      </c>
      <c r="F34" s="996">
        <v>38771</v>
      </c>
      <c r="G34" s="996">
        <v>39171</v>
      </c>
    </row>
    <row r="35" spans="3:9" ht="15.75" thickBot="1" x14ac:dyDescent="0.3">
      <c r="C35" s="243" t="s">
        <v>643</v>
      </c>
      <c r="D35" s="997">
        <v>38271</v>
      </c>
      <c r="E35" s="996">
        <v>38371</v>
      </c>
      <c r="F35" s="996">
        <v>38771</v>
      </c>
      <c r="G35" s="996">
        <v>39171</v>
      </c>
    </row>
    <row r="36" spans="3:9" ht="15.75" thickBot="1" x14ac:dyDescent="0.3">
      <c r="C36" s="243" t="s">
        <v>658</v>
      </c>
      <c r="D36" s="995"/>
      <c r="E36" s="994"/>
      <c r="F36" s="994"/>
      <c r="G36" s="994"/>
    </row>
    <row r="37" spans="3:9" ht="15.75" thickBot="1" x14ac:dyDescent="0.3">
      <c r="C37" s="241" t="s">
        <v>651</v>
      </c>
      <c r="D37" s="993">
        <v>19400</v>
      </c>
      <c r="E37" s="993">
        <v>19400</v>
      </c>
      <c r="F37" s="993">
        <v>19400</v>
      </c>
      <c r="G37" s="993">
        <v>19611</v>
      </c>
    </row>
    <row r="38" spans="3:9" ht="15.75" thickBot="1" x14ac:dyDescent="0.3">
      <c r="C38" s="243" t="s">
        <v>643</v>
      </c>
      <c r="D38" s="993">
        <v>19400</v>
      </c>
      <c r="E38" s="993">
        <v>19400</v>
      </c>
      <c r="F38" s="993">
        <v>19400</v>
      </c>
      <c r="G38" s="993">
        <v>19611</v>
      </c>
    </row>
    <row r="39" spans="3:9" ht="15.75" thickBot="1" x14ac:dyDescent="0.3">
      <c r="C39" s="243" t="s">
        <v>658</v>
      </c>
      <c r="D39" s="992"/>
      <c r="E39" s="991"/>
      <c r="F39" s="991"/>
      <c r="G39" s="991"/>
    </row>
    <row r="40" spans="3:9" ht="15.75" thickBot="1" x14ac:dyDescent="0.3">
      <c r="C40" s="241" t="s">
        <v>650</v>
      </c>
      <c r="D40" s="242">
        <v>0</v>
      </c>
      <c r="E40" s="242">
        <v>0</v>
      </c>
      <c r="F40" s="242">
        <v>0</v>
      </c>
      <c r="G40" s="242">
        <v>0</v>
      </c>
    </row>
    <row r="41" spans="3:9" ht="15.75" thickBot="1" x14ac:dyDescent="0.3">
      <c r="C41" s="243" t="s">
        <v>643</v>
      </c>
      <c r="D41" s="244"/>
      <c r="E41" s="242"/>
      <c r="F41" s="242"/>
      <c r="G41" s="242"/>
    </row>
    <row r="42" spans="3:9" ht="15.75" thickBot="1" x14ac:dyDescent="0.3">
      <c r="C42" s="243" t="s">
        <v>658</v>
      </c>
      <c r="D42" s="244"/>
      <c r="E42" s="242"/>
      <c r="F42" s="242"/>
      <c r="G42" s="242"/>
    </row>
    <row r="43" spans="3:9" ht="15.75" thickBot="1" x14ac:dyDescent="0.3">
      <c r="C43" s="241" t="s">
        <v>649</v>
      </c>
      <c r="D43" s="242">
        <v>0</v>
      </c>
      <c r="E43" s="242">
        <v>0</v>
      </c>
      <c r="F43" s="242">
        <v>0</v>
      </c>
      <c r="G43" s="242">
        <v>0</v>
      </c>
    </row>
    <row r="44" spans="3:9" ht="15.75" thickBot="1" x14ac:dyDescent="0.3">
      <c r="C44" s="243" t="s">
        <v>643</v>
      </c>
      <c r="D44" s="244"/>
      <c r="E44" s="242"/>
      <c r="F44" s="242"/>
      <c r="G44" s="242"/>
    </row>
    <row r="45" spans="3:9" ht="15.75" thickBot="1" x14ac:dyDescent="0.3">
      <c r="C45" s="243" t="s">
        <v>658</v>
      </c>
      <c r="D45" s="244"/>
      <c r="E45" s="242"/>
      <c r="F45" s="242"/>
      <c r="G45" s="242"/>
    </row>
    <row r="46" spans="3:9" ht="15.75" thickBot="1" x14ac:dyDescent="0.3">
      <c r="C46" s="241" t="s">
        <v>648</v>
      </c>
      <c r="D46" s="242">
        <v>0</v>
      </c>
      <c r="E46" s="242">
        <v>0</v>
      </c>
      <c r="F46" s="242">
        <v>0</v>
      </c>
      <c r="G46" s="242">
        <v>0</v>
      </c>
    </row>
    <row r="47" spans="3:9" ht="15.75" thickBot="1" x14ac:dyDescent="0.3">
      <c r="C47" s="243" t="s">
        <v>643</v>
      </c>
      <c r="D47" s="244"/>
      <c r="E47" s="242"/>
      <c r="F47" s="242"/>
      <c r="G47" s="242"/>
    </row>
    <row r="48" spans="3:9" ht="15.75" thickBot="1" x14ac:dyDescent="0.3">
      <c r="C48" s="243" t="s">
        <v>658</v>
      </c>
      <c r="D48" s="244"/>
      <c r="E48" s="242"/>
      <c r="F48" s="242"/>
      <c r="G48" s="242"/>
    </row>
    <row r="49" spans="3:14" ht="24.75" thickBot="1" x14ac:dyDescent="0.3">
      <c r="C49" s="241" t="s">
        <v>647</v>
      </c>
      <c r="D49" s="242">
        <v>300</v>
      </c>
      <c r="E49" s="242">
        <v>0</v>
      </c>
      <c r="F49" s="242">
        <v>0</v>
      </c>
      <c r="G49" s="242">
        <v>0</v>
      </c>
      <c r="J49" s="272"/>
    </row>
    <row r="50" spans="3:14" ht="15.75" thickBot="1" x14ac:dyDescent="0.3">
      <c r="C50" s="243" t="s">
        <v>643</v>
      </c>
      <c r="D50" s="244"/>
      <c r="E50" s="244"/>
      <c r="F50" s="244"/>
      <c r="G50" s="244"/>
      <c r="L50" s="271"/>
      <c r="M50" s="271"/>
      <c r="N50" s="271"/>
    </row>
    <row r="51" spans="3:14" ht="15.75" thickBot="1" x14ac:dyDescent="0.3">
      <c r="C51" s="243" t="s">
        <v>658</v>
      </c>
      <c r="D51" s="990">
        <v>0</v>
      </c>
      <c r="E51" s="989">
        <v>0</v>
      </c>
      <c r="F51" s="989">
        <v>0</v>
      </c>
      <c r="G51" s="989">
        <v>0</v>
      </c>
    </row>
    <row r="52" spans="3:14" ht="15.75" thickBot="1" x14ac:dyDescent="0.3">
      <c r="C52" s="268" t="s">
        <v>677</v>
      </c>
      <c r="D52" s="244">
        <v>347464</v>
      </c>
      <c r="E52" s="244">
        <v>347935</v>
      </c>
      <c r="F52" s="244">
        <v>349724</v>
      </c>
      <c r="G52" s="244">
        <v>351724</v>
      </c>
    </row>
    <row r="53" spans="3:14" ht="15.75" thickBot="1" x14ac:dyDescent="0.3">
      <c r="C53" s="239" t="s">
        <v>639</v>
      </c>
      <c r="D53" s="238">
        <v>0</v>
      </c>
      <c r="E53" s="238">
        <v>0</v>
      </c>
      <c r="F53" s="238">
        <v>0</v>
      </c>
      <c r="G53" s="238">
        <v>0</v>
      </c>
    </row>
    <row r="54" spans="3:14" ht="15.75" thickBot="1" x14ac:dyDescent="0.3">
      <c r="C54" s="1622" t="s">
        <v>698</v>
      </c>
      <c r="D54" s="1623"/>
      <c r="E54" s="1623"/>
      <c r="F54" s="1623"/>
      <c r="G54" s="1624"/>
    </row>
    <row r="55" spans="3:14" ht="15.75" thickBot="1" x14ac:dyDescent="0.3">
      <c r="C55" s="1622" t="s">
        <v>697</v>
      </c>
      <c r="D55" s="1623"/>
      <c r="E55" s="1623"/>
      <c r="F55" s="1623"/>
      <c r="G55" s="1624"/>
    </row>
    <row r="56" spans="3:14" ht="15.75" thickBot="1" x14ac:dyDescent="0.3">
      <c r="C56" s="266" t="s">
        <v>1290</v>
      </c>
      <c r="D56" s="1736" t="s">
        <v>2016</v>
      </c>
      <c r="E56" s="2249"/>
      <c r="F56" s="1738"/>
      <c r="G56" s="1739"/>
    </row>
    <row r="57" spans="3:14" ht="34.5" customHeight="1" thickBot="1" x14ac:dyDescent="0.3">
      <c r="C57" s="266" t="s">
        <v>684</v>
      </c>
      <c r="D57" s="758" t="s">
        <v>2015</v>
      </c>
      <c r="E57" s="265" t="s">
        <v>668</v>
      </c>
      <c r="F57" s="1738"/>
      <c r="G57" s="1739"/>
      <c r="I57" s="988"/>
      <c r="J57" s="988"/>
      <c r="K57" s="988"/>
      <c r="L57" s="988"/>
      <c r="M57" s="988"/>
    </row>
    <row r="58" spans="3:14" ht="15.75" thickBot="1" x14ac:dyDescent="0.3">
      <c r="C58" s="405"/>
      <c r="D58" s="1736"/>
      <c r="E58" s="1737"/>
      <c r="F58" s="1738"/>
      <c r="G58" s="1739"/>
      <c r="I58" s="988"/>
      <c r="J58" s="988"/>
      <c r="K58" s="988"/>
      <c r="L58" s="988"/>
      <c r="M58" s="988"/>
    </row>
    <row r="59" spans="3:14" ht="24" customHeight="1" thickBot="1" x14ac:dyDescent="0.3">
      <c r="C59" s="263" t="s">
        <v>666</v>
      </c>
      <c r="D59" s="1625" t="s">
        <v>2014</v>
      </c>
      <c r="E59" s="1629"/>
      <c r="F59" s="1629"/>
      <c r="G59" s="1630"/>
      <c r="I59" s="988"/>
      <c r="J59" s="988"/>
      <c r="K59" s="988"/>
      <c r="L59" s="988"/>
      <c r="M59" s="988"/>
    </row>
    <row r="60" spans="3:14" ht="15.75" thickBot="1" x14ac:dyDescent="0.3">
      <c r="C60" s="263" t="s">
        <v>50</v>
      </c>
      <c r="D60" s="1590" t="s">
        <v>2011</v>
      </c>
      <c r="E60" s="1591"/>
      <c r="F60" s="1591"/>
      <c r="G60" s="1592"/>
    </row>
    <row r="61" spans="3:14" x14ac:dyDescent="0.25">
      <c r="C61" s="1602"/>
      <c r="D61" s="261">
        <v>2026</v>
      </c>
      <c r="E61" s="261">
        <v>2027</v>
      </c>
      <c r="F61" s="261">
        <v>2028</v>
      </c>
      <c r="G61" s="261">
        <v>2029</v>
      </c>
    </row>
    <row r="62" spans="3:14" ht="15.75" thickBot="1" x14ac:dyDescent="0.3">
      <c r="C62" s="1603"/>
      <c r="D62" s="259" t="s">
        <v>17</v>
      </c>
      <c r="E62" s="259" t="s">
        <v>18</v>
      </c>
      <c r="F62" s="259" t="s">
        <v>18</v>
      </c>
      <c r="G62" s="259" t="s">
        <v>18</v>
      </c>
    </row>
    <row r="63" spans="3:14" ht="15.75" thickBot="1" x14ac:dyDescent="0.3">
      <c r="C63" s="263" t="s">
        <v>52</v>
      </c>
      <c r="D63" s="984">
        <v>70</v>
      </c>
      <c r="E63" s="984">
        <v>20</v>
      </c>
      <c r="F63" s="984">
        <v>20</v>
      </c>
      <c r="G63" s="984">
        <v>20</v>
      </c>
    </row>
    <row r="64" spans="3:14" ht="15.75" thickBot="1" x14ac:dyDescent="0.3">
      <c r="C64" s="263" t="s">
        <v>664</v>
      </c>
      <c r="D64" s="984">
        <v>3500</v>
      </c>
      <c r="E64" s="984">
        <v>1000</v>
      </c>
      <c r="F64" s="984">
        <v>1000</v>
      </c>
      <c r="G64" s="984">
        <v>1000</v>
      </c>
    </row>
    <row r="65" spans="3:13" ht="15.75" thickBot="1" x14ac:dyDescent="0.3">
      <c r="C65" s="263" t="s">
        <v>663</v>
      </c>
      <c r="D65" s="264">
        <v>50</v>
      </c>
      <c r="E65" s="264">
        <v>50</v>
      </c>
      <c r="F65" s="264">
        <v>50</v>
      </c>
      <c r="G65" s="264">
        <v>50</v>
      </c>
    </row>
    <row r="66" spans="3:13" ht="15.75" thickBot="1" x14ac:dyDescent="0.3">
      <c r="C66" s="263" t="s">
        <v>662</v>
      </c>
      <c r="D66" s="260" t="s">
        <v>688</v>
      </c>
      <c r="E66" s="262">
        <v>-0.7142857142857143</v>
      </c>
      <c r="F66" s="262">
        <v>0</v>
      </c>
      <c r="G66" s="262">
        <v>0</v>
      </c>
      <c r="I66" s="246"/>
      <c r="J66" s="246"/>
      <c r="K66" s="246"/>
      <c r="L66" s="246"/>
      <c r="M66" s="246"/>
    </row>
    <row r="67" spans="3:13" ht="15.75" thickBot="1" x14ac:dyDescent="0.3">
      <c r="C67" s="263" t="s">
        <v>661</v>
      </c>
      <c r="D67" s="260" t="s">
        <v>688</v>
      </c>
      <c r="E67" s="262">
        <v>-0.7142857142857143</v>
      </c>
      <c r="F67" s="262">
        <v>0</v>
      </c>
      <c r="G67" s="262">
        <v>0</v>
      </c>
    </row>
    <row r="68" spans="3:13" ht="15.75" thickBot="1" x14ac:dyDescent="0.3">
      <c r="C68" s="263" t="s">
        <v>68</v>
      </c>
      <c r="D68" s="260" t="s">
        <v>688</v>
      </c>
      <c r="E68" s="262">
        <v>0</v>
      </c>
      <c r="F68" s="262">
        <v>0</v>
      </c>
      <c r="G68" s="262">
        <v>0</v>
      </c>
    </row>
    <row r="69" spans="3:13" ht="15.75" thickBot="1" x14ac:dyDescent="0.3">
      <c r="C69" s="1604" t="s">
        <v>1283</v>
      </c>
      <c r="D69" s="1605"/>
      <c r="E69" s="1605"/>
      <c r="F69" s="1605"/>
      <c r="G69" s="1606"/>
    </row>
    <row r="70" spans="3:13" x14ac:dyDescent="0.25">
      <c r="C70" s="1602"/>
      <c r="D70" s="261">
        <v>2026</v>
      </c>
      <c r="E70" s="261">
        <v>2027</v>
      </c>
      <c r="F70" s="261">
        <v>2028</v>
      </c>
      <c r="G70" s="261">
        <v>2029</v>
      </c>
    </row>
    <row r="71" spans="3:13" ht="15.75" thickBot="1" x14ac:dyDescent="0.3">
      <c r="C71" s="1603"/>
      <c r="D71" s="259" t="s">
        <v>17</v>
      </c>
      <c r="E71" s="259" t="s">
        <v>18</v>
      </c>
      <c r="F71" s="259" t="s">
        <v>18</v>
      </c>
      <c r="G71" s="259" t="s">
        <v>18</v>
      </c>
    </row>
    <row r="72" spans="3:13" ht="15.75" thickBot="1" x14ac:dyDescent="0.3">
      <c r="C72" s="241" t="s">
        <v>679</v>
      </c>
      <c r="D72" s="242">
        <v>0</v>
      </c>
      <c r="E72" s="242">
        <v>0</v>
      </c>
      <c r="F72" s="242">
        <v>0</v>
      </c>
      <c r="G72" s="242">
        <v>0</v>
      </c>
    </row>
    <row r="73" spans="3:13" ht="15.75" thickBot="1" x14ac:dyDescent="0.3">
      <c r="C73" s="241" t="s">
        <v>678</v>
      </c>
      <c r="D73" s="242">
        <v>3500</v>
      </c>
      <c r="E73" s="242">
        <v>1000</v>
      </c>
      <c r="F73" s="242">
        <v>1000</v>
      </c>
      <c r="G73" s="242">
        <v>1000</v>
      </c>
    </row>
    <row r="74" spans="3:13" ht="15.75" thickBot="1" x14ac:dyDescent="0.3">
      <c r="C74" s="987" t="s">
        <v>677</v>
      </c>
      <c r="D74" s="244">
        <v>3500</v>
      </c>
      <c r="E74" s="244">
        <v>1000</v>
      </c>
      <c r="F74" s="244">
        <v>1000</v>
      </c>
      <c r="G74" s="244">
        <v>1000</v>
      </c>
    </row>
    <row r="75" spans="3:13" ht="34.5" thickBot="1" x14ac:dyDescent="0.3">
      <c r="C75" s="266" t="s">
        <v>1347</v>
      </c>
      <c r="D75" s="986" t="s">
        <v>2013</v>
      </c>
      <c r="E75" s="398" t="s">
        <v>668</v>
      </c>
      <c r="F75" s="2245"/>
      <c r="G75" s="2246"/>
    </row>
    <row r="76" spans="3:13" ht="24.75" customHeight="1" thickBot="1" x14ac:dyDescent="0.3">
      <c r="C76" s="263" t="s">
        <v>666</v>
      </c>
      <c r="D76" s="1625" t="s">
        <v>2012</v>
      </c>
      <c r="E76" s="1629"/>
      <c r="F76" s="1629"/>
      <c r="G76" s="1630"/>
    </row>
    <row r="77" spans="3:13" ht="15.75" thickBot="1" x14ac:dyDescent="0.3">
      <c r="C77" s="263" t="s">
        <v>50</v>
      </c>
      <c r="D77" s="1590" t="s">
        <v>2011</v>
      </c>
      <c r="E77" s="1591"/>
      <c r="F77" s="1591"/>
      <c r="G77" s="1592"/>
    </row>
    <row r="78" spans="3:13" ht="12.75" customHeight="1" x14ac:dyDescent="0.25">
      <c r="C78" s="1602"/>
      <c r="D78" s="261">
        <v>2026</v>
      </c>
      <c r="E78" s="261">
        <v>2027</v>
      </c>
      <c r="F78" s="261">
        <v>2028</v>
      </c>
      <c r="G78" s="261">
        <v>2029</v>
      </c>
    </row>
    <row r="79" spans="3:13" ht="15.75" thickBot="1" x14ac:dyDescent="0.3">
      <c r="C79" s="1603"/>
      <c r="D79" s="259" t="s">
        <v>17</v>
      </c>
      <c r="E79" s="259" t="s">
        <v>18</v>
      </c>
      <c r="F79" s="259" t="s">
        <v>18</v>
      </c>
      <c r="G79" s="259" t="s">
        <v>18</v>
      </c>
    </row>
    <row r="80" spans="3:13" ht="15.75" thickBot="1" x14ac:dyDescent="0.3">
      <c r="C80" s="263" t="s">
        <v>52</v>
      </c>
      <c r="D80" s="985">
        <v>70</v>
      </c>
      <c r="E80" s="985">
        <v>20</v>
      </c>
      <c r="F80" s="985">
        <v>20</v>
      </c>
      <c r="G80" s="985">
        <v>20</v>
      </c>
    </row>
    <row r="81" spans="3:13" ht="15.75" thickBot="1" x14ac:dyDescent="0.3">
      <c r="C81" s="263" t="s">
        <v>664</v>
      </c>
      <c r="D81" s="984">
        <v>3500</v>
      </c>
      <c r="E81" s="984">
        <v>1000</v>
      </c>
      <c r="F81" s="984">
        <v>1000</v>
      </c>
      <c r="G81" s="984">
        <v>1000</v>
      </c>
    </row>
    <row r="82" spans="3:13" ht="15.75" thickBot="1" x14ac:dyDescent="0.3">
      <c r="C82" s="263" t="s">
        <v>663</v>
      </c>
      <c r="D82" s="984">
        <v>50</v>
      </c>
      <c r="E82" s="984">
        <v>50</v>
      </c>
      <c r="F82" s="984">
        <v>50</v>
      </c>
      <c r="G82" s="984">
        <v>50</v>
      </c>
    </row>
    <row r="83" spans="3:13" ht="15.75" thickBot="1" x14ac:dyDescent="0.3">
      <c r="C83" s="263" t="s">
        <v>662</v>
      </c>
      <c r="D83" s="260"/>
      <c r="E83" s="262">
        <v>-0.7142857142857143</v>
      </c>
      <c r="F83" s="262">
        <v>0</v>
      </c>
      <c r="G83" s="262">
        <v>0</v>
      </c>
      <c r="I83" s="246"/>
      <c r="J83" s="246"/>
      <c r="K83" s="246"/>
      <c r="L83" s="246"/>
      <c r="M83" s="246"/>
    </row>
    <row r="84" spans="3:13" ht="15.75" thickBot="1" x14ac:dyDescent="0.3">
      <c r="C84" s="263" t="s">
        <v>661</v>
      </c>
      <c r="D84" s="260"/>
      <c r="E84" s="262">
        <v>-0.7142857142857143</v>
      </c>
      <c r="F84" s="262">
        <v>0</v>
      </c>
      <c r="G84" s="262">
        <v>0</v>
      </c>
    </row>
    <row r="85" spans="3:13" ht="15.75" thickBot="1" x14ac:dyDescent="0.3">
      <c r="C85" s="263" t="s">
        <v>68</v>
      </c>
      <c r="D85" s="260"/>
      <c r="E85" s="262">
        <v>0</v>
      </c>
      <c r="F85" s="262">
        <v>0</v>
      </c>
      <c r="G85" s="262">
        <v>0</v>
      </c>
    </row>
    <row r="86" spans="3:13" ht="15.75" thickBot="1" x14ac:dyDescent="0.3">
      <c r="C86" s="1604" t="s">
        <v>2010</v>
      </c>
      <c r="D86" s="1605"/>
      <c r="E86" s="1605"/>
      <c r="F86" s="1605"/>
      <c r="G86" s="1606"/>
    </row>
    <row r="87" spans="3:13" ht="12.75" customHeight="1" x14ac:dyDescent="0.25">
      <c r="C87" s="1602"/>
      <c r="D87" s="261">
        <v>2026</v>
      </c>
      <c r="E87" s="261">
        <v>2027</v>
      </c>
      <c r="F87" s="261">
        <v>2028</v>
      </c>
      <c r="G87" s="261">
        <v>2029</v>
      </c>
    </row>
    <row r="88" spans="3:13" ht="15.75" thickBot="1" x14ac:dyDescent="0.3">
      <c r="C88" s="1603"/>
      <c r="D88" s="259" t="s">
        <v>17</v>
      </c>
      <c r="E88" s="259" t="s">
        <v>18</v>
      </c>
      <c r="F88" s="259" t="s">
        <v>18</v>
      </c>
      <c r="G88" s="259" t="s">
        <v>18</v>
      </c>
    </row>
    <row r="89" spans="3:13" ht="15.75" thickBot="1" x14ac:dyDescent="0.3">
      <c r="C89" s="241" t="s">
        <v>679</v>
      </c>
      <c r="D89" s="242">
        <v>0</v>
      </c>
      <c r="E89" s="242">
        <v>0</v>
      </c>
      <c r="F89" s="242">
        <v>0</v>
      </c>
      <c r="G89" s="242">
        <v>0</v>
      </c>
    </row>
    <row r="90" spans="3:13" ht="15.75" thickBot="1" x14ac:dyDescent="0.3">
      <c r="C90" s="241" t="s">
        <v>678</v>
      </c>
      <c r="D90" s="242">
        <v>3500</v>
      </c>
      <c r="E90" s="242">
        <v>1000</v>
      </c>
      <c r="F90" s="242">
        <v>1000</v>
      </c>
      <c r="G90" s="242">
        <v>1000</v>
      </c>
    </row>
    <row r="91" spans="3:13" ht="15.75" thickBot="1" x14ac:dyDescent="0.3">
      <c r="C91" s="268" t="s">
        <v>1396</v>
      </c>
      <c r="D91" s="244">
        <v>3500</v>
      </c>
      <c r="E91" s="244">
        <v>1000</v>
      </c>
      <c r="F91" s="244">
        <v>1000</v>
      </c>
      <c r="G91" s="244">
        <v>1000</v>
      </c>
    </row>
    <row r="92" spans="3:13" ht="15.75" thickBot="1" x14ac:dyDescent="0.3">
      <c r="C92" s="983"/>
      <c r="D92" s="249"/>
      <c r="E92" s="249"/>
      <c r="F92" s="249"/>
      <c r="G92" s="249"/>
    </row>
    <row r="93" spans="3:13" ht="27" customHeight="1" thickBot="1" x14ac:dyDescent="0.3">
      <c r="C93" s="248" t="s">
        <v>655</v>
      </c>
      <c r="D93" s="247">
        <v>354464</v>
      </c>
      <c r="E93" s="247">
        <v>349935</v>
      </c>
      <c r="F93" s="247">
        <v>351724</v>
      </c>
      <c r="G93" s="247">
        <v>353724</v>
      </c>
      <c r="H93" s="246"/>
    </row>
    <row r="94" spans="3:13" ht="24.75" thickBot="1" x14ac:dyDescent="0.3">
      <c r="C94" s="248" t="s">
        <v>654</v>
      </c>
      <c r="D94" s="247">
        <v>354464</v>
      </c>
      <c r="E94" s="247">
        <v>349935</v>
      </c>
      <c r="F94" s="247">
        <v>351724</v>
      </c>
      <c r="G94" s="247">
        <v>353724</v>
      </c>
    </row>
    <row r="95" spans="3:13" ht="15.75" thickBot="1" x14ac:dyDescent="0.3">
      <c r="C95" s="241" t="s">
        <v>653</v>
      </c>
      <c r="D95" s="240">
        <v>289493</v>
      </c>
      <c r="E95" s="240">
        <v>290164</v>
      </c>
      <c r="F95" s="240">
        <v>291553</v>
      </c>
      <c r="G95" s="240">
        <v>292942</v>
      </c>
    </row>
    <row r="96" spans="3:13" ht="15.75" thickBot="1" x14ac:dyDescent="0.3">
      <c r="C96" s="243" t="s">
        <v>643</v>
      </c>
      <c r="D96" s="244">
        <v>289493</v>
      </c>
      <c r="E96" s="244">
        <v>290164</v>
      </c>
      <c r="F96" s="244">
        <v>291553</v>
      </c>
      <c r="G96" s="244">
        <v>292942</v>
      </c>
    </row>
    <row r="97" spans="3:7" ht="15.75" thickBot="1" x14ac:dyDescent="0.3">
      <c r="C97" s="243" t="s">
        <v>646</v>
      </c>
      <c r="D97" s="244">
        <v>0</v>
      </c>
      <c r="E97" s="244">
        <v>0</v>
      </c>
      <c r="F97" s="244">
        <v>0</v>
      </c>
      <c r="G97" s="244">
        <v>0</v>
      </c>
    </row>
    <row r="98" spans="3:7" ht="24.75" thickBot="1" x14ac:dyDescent="0.3">
      <c r="C98" s="241" t="s">
        <v>652</v>
      </c>
      <c r="D98" s="240">
        <v>38271</v>
      </c>
      <c r="E98" s="240">
        <v>38371</v>
      </c>
      <c r="F98" s="240">
        <v>38771</v>
      </c>
      <c r="G98" s="240">
        <v>39171</v>
      </c>
    </row>
    <row r="99" spans="3:7" ht="15.75" thickBot="1" x14ac:dyDescent="0.3">
      <c r="C99" s="243" t="s">
        <v>643</v>
      </c>
      <c r="D99" s="242">
        <v>38271</v>
      </c>
      <c r="E99" s="242">
        <v>38371</v>
      </c>
      <c r="F99" s="242">
        <v>38771</v>
      </c>
      <c r="G99" s="242">
        <v>39171</v>
      </c>
    </row>
    <row r="100" spans="3:7" ht="15.75" thickBot="1" x14ac:dyDescent="0.3">
      <c r="C100" s="243" t="s">
        <v>646</v>
      </c>
      <c r="D100" s="244">
        <v>0</v>
      </c>
      <c r="E100" s="244">
        <v>0</v>
      </c>
      <c r="F100" s="244">
        <v>0</v>
      </c>
      <c r="G100" s="244">
        <v>0</v>
      </c>
    </row>
    <row r="101" spans="3:7" ht="15.75" thickBot="1" x14ac:dyDescent="0.3">
      <c r="C101" s="241" t="s">
        <v>651</v>
      </c>
      <c r="D101" s="240">
        <v>19400</v>
      </c>
      <c r="E101" s="240">
        <v>19400</v>
      </c>
      <c r="F101" s="240">
        <v>19400</v>
      </c>
      <c r="G101" s="240">
        <v>19611</v>
      </c>
    </row>
    <row r="102" spans="3:7" ht="15.75" thickBot="1" x14ac:dyDescent="0.3">
      <c r="C102" s="243" t="s">
        <v>643</v>
      </c>
      <c r="D102" s="244">
        <v>19400</v>
      </c>
      <c r="E102" s="244">
        <v>19400</v>
      </c>
      <c r="F102" s="244">
        <v>19400</v>
      </c>
      <c r="G102" s="244">
        <v>19611</v>
      </c>
    </row>
    <row r="103" spans="3:7" ht="15.75" thickBot="1" x14ac:dyDescent="0.3">
      <c r="C103" s="243" t="s">
        <v>646</v>
      </c>
      <c r="D103" s="244">
        <v>0</v>
      </c>
      <c r="E103" s="244">
        <v>0</v>
      </c>
      <c r="F103" s="244">
        <v>0</v>
      </c>
      <c r="G103" s="244">
        <v>0</v>
      </c>
    </row>
    <row r="104" spans="3:7" ht="15.75" thickBot="1" x14ac:dyDescent="0.3">
      <c r="C104" s="241" t="s">
        <v>650</v>
      </c>
      <c r="D104" s="240">
        <v>0</v>
      </c>
      <c r="E104" s="240">
        <v>0</v>
      </c>
      <c r="F104" s="240">
        <v>0</v>
      </c>
      <c r="G104" s="240">
        <v>0</v>
      </c>
    </row>
    <row r="105" spans="3:7" ht="15.75" thickBot="1" x14ac:dyDescent="0.3">
      <c r="C105" s="243" t="s">
        <v>643</v>
      </c>
      <c r="D105" s="242">
        <v>0</v>
      </c>
      <c r="E105" s="242">
        <v>0</v>
      </c>
      <c r="F105" s="242">
        <v>0</v>
      </c>
      <c r="G105" s="242">
        <v>0</v>
      </c>
    </row>
    <row r="106" spans="3:7" ht="15.75" thickBot="1" x14ac:dyDescent="0.3">
      <c r="C106" s="243" t="s">
        <v>646</v>
      </c>
      <c r="D106" s="244">
        <v>0</v>
      </c>
      <c r="E106" s="244">
        <v>0</v>
      </c>
      <c r="F106" s="244">
        <v>0</v>
      </c>
      <c r="G106" s="244">
        <v>0</v>
      </c>
    </row>
    <row r="107" spans="3:7" ht="15.75" thickBot="1" x14ac:dyDescent="0.3">
      <c r="C107" s="241" t="s">
        <v>649</v>
      </c>
      <c r="D107" s="240">
        <v>0</v>
      </c>
      <c r="E107" s="240">
        <v>0</v>
      </c>
      <c r="F107" s="240">
        <v>0</v>
      </c>
      <c r="G107" s="240">
        <v>0</v>
      </c>
    </row>
    <row r="108" spans="3:7" ht="15.75" thickBot="1" x14ac:dyDescent="0.3">
      <c r="C108" s="243" t="s">
        <v>643</v>
      </c>
      <c r="D108" s="242">
        <v>0</v>
      </c>
      <c r="E108" s="242">
        <v>0</v>
      </c>
      <c r="F108" s="242">
        <v>0</v>
      </c>
      <c r="G108" s="242">
        <v>0</v>
      </c>
    </row>
    <row r="109" spans="3:7" ht="15.75" thickBot="1" x14ac:dyDescent="0.3">
      <c r="C109" s="243" t="s">
        <v>646</v>
      </c>
      <c r="D109" s="244">
        <v>0</v>
      </c>
      <c r="E109" s="244">
        <v>0</v>
      </c>
      <c r="F109" s="244">
        <v>0</v>
      </c>
      <c r="G109" s="244">
        <v>0</v>
      </c>
    </row>
    <row r="110" spans="3:7" ht="15.75" thickBot="1" x14ac:dyDescent="0.3">
      <c r="C110" s="241" t="s">
        <v>648</v>
      </c>
      <c r="D110" s="240">
        <v>0</v>
      </c>
      <c r="E110" s="240">
        <v>0</v>
      </c>
      <c r="F110" s="240">
        <v>0</v>
      </c>
      <c r="G110" s="240">
        <v>0</v>
      </c>
    </row>
    <row r="111" spans="3:7" ht="15.75" thickBot="1" x14ac:dyDescent="0.3">
      <c r="C111" s="243" t="s">
        <v>643</v>
      </c>
      <c r="D111" s="242">
        <v>0</v>
      </c>
      <c r="E111" s="242">
        <v>0</v>
      </c>
      <c r="F111" s="242">
        <v>0</v>
      </c>
      <c r="G111" s="242">
        <v>0</v>
      </c>
    </row>
    <row r="112" spans="3:7" ht="15.75" thickBot="1" x14ac:dyDescent="0.3">
      <c r="C112" s="243" t="s">
        <v>646</v>
      </c>
      <c r="D112" s="244">
        <v>0</v>
      </c>
      <c r="E112" s="244">
        <v>0</v>
      </c>
      <c r="F112" s="244">
        <v>0</v>
      </c>
      <c r="G112" s="244">
        <v>0</v>
      </c>
    </row>
    <row r="113" spans="1:9" ht="24.75" thickBot="1" x14ac:dyDescent="0.3">
      <c r="C113" s="241" t="s">
        <v>647</v>
      </c>
      <c r="D113" s="240">
        <v>300</v>
      </c>
      <c r="E113" s="240">
        <v>0</v>
      </c>
      <c r="F113" s="240">
        <v>0</v>
      </c>
      <c r="G113" s="240">
        <v>0</v>
      </c>
    </row>
    <row r="114" spans="1:9" ht="15.75" thickBot="1" x14ac:dyDescent="0.3">
      <c r="C114" s="243" t="s">
        <v>643</v>
      </c>
      <c r="D114" s="257">
        <v>0</v>
      </c>
      <c r="E114" s="242">
        <v>0</v>
      </c>
      <c r="F114" s="242">
        <v>0</v>
      </c>
      <c r="G114" s="242">
        <v>0</v>
      </c>
    </row>
    <row r="115" spans="1:9" ht="15.75" thickBot="1" x14ac:dyDescent="0.3">
      <c r="C115" s="243" t="s">
        <v>646</v>
      </c>
      <c r="D115" s="244">
        <v>0</v>
      </c>
      <c r="E115" s="244">
        <v>0</v>
      </c>
      <c r="F115" s="244">
        <v>0</v>
      </c>
      <c r="G115" s="244">
        <v>0</v>
      </c>
    </row>
    <row r="116" spans="1:9" ht="15.75" thickBot="1" x14ac:dyDescent="0.3">
      <c r="C116" s="241" t="s">
        <v>645</v>
      </c>
      <c r="D116" s="242">
        <v>0</v>
      </c>
      <c r="E116" s="242">
        <v>0</v>
      </c>
      <c r="F116" s="242">
        <v>0</v>
      </c>
      <c r="G116" s="242">
        <v>0</v>
      </c>
    </row>
    <row r="117" spans="1:9" ht="15.75" thickBot="1" x14ac:dyDescent="0.3">
      <c r="C117" s="241" t="s">
        <v>644</v>
      </c>
      <c r="D117" s="242">
        <v>7000</v>
      </c>
      <c r="E117" s="242">
        <v>2000</v>
      </c>
      <c r="F117" s="242">
        <v>2000</v>
      </c>
      <c r="G117" s="242">
        <v>2000</v>
      </c>
    </row>
    <row r="118" spans="1:9" ht="15.75" thickBot="1" x14ac:dyDescent="0.3">
      <c r="C118" s="239" t="s">
        <v>639</v>
      </c>
      <c r="D118" s="238">
        <v>0</v>
      </c>
      <c r="E118" s="238">
        <v>0</v>
      </c>
      <c r="F118" s="238">
        <v>0</v>
      </c>
      <c r="G118" s="238">
        <v>0</v>
      </c>
    </row>
    <row r="119" spans="1:9" ht="15.75" thickBot="1" x14ac:dyDescent="0.3">
      <c r="C119" s="237"/>
      <c r="D119" s="236"/>
      <c r="E119" s="236"/>
      <c r="F119" s="236"/>
      <c r="G119" s="236"/>
    </row>
    <row r="120" spans="1:9" ht="16.5" customHeight="1" x14ac:dyDescent="0.25">
      <c r="A120" s="2242" t="s">
        <v>1490</v>
      </c>
      <c r="B120" s="982" t="s">
        <v>159</v>
      </c>
      <c r="C120" s="981"/>
      <c r="D120" s="2242" t="s">
        <v>637</v>
      </c>
      <c r="E120" s="982" t="s">
        <v>159</v>
      </c>
      <c r="F120" s="981"/>
      <c r="G120" s="2242" t="s">
        <v>635</v>
      </c>
      <c r="H120" s="982" t="s">
        <v>159</v>
      </c>
      <c r="I120" s="981"/>
    </row>
    <row r="121" spans="1:9" x14ac:dyDescent="0.25">
      <c r="A121" s="2243"/>
      <c r="B121" s="980" t="s">
        <v>633</v>
      </c>
      <c r="C121" s="979"/>
      <c r="D121" s="2243"/>
      <c r="E121" s="980" t="s">
        <v>633</v>
      </c>
      <c r="F121" s="979"/>
      <c r="G121" s="2243"/>
      <c r="H121" s="980" t="s">
        <v>633</v>
      </c>
      <c r="I121" s="979"/>
    </row>
    <row r="122" spans="1:9" ht="19.5" customHeight="1" thickBot="1" x14ac:dyDescent="0.3">
      <c r="A122" s="2244"/>
      <c r="B122" s="978" t="s">
        <v>164</v>
      </c>
      <c r="C122" s="977"/>
      <c r="D122" s="2244"/>
      <c r="E122" s="978" t="s">
        <v>164</v>
      </c>
      <c r="F122" s="977"/>
      <c r="G122" s="2244"/>
      <c r="H122" s="978" t="s">
        <v>164</v>
      </c>
      <c r="I122" s="977"/>
    </row>
    <row r="123" spans="1:9" x14ac:dyDescent="0.25">
      <c r="A123" s="233"/>
      <c r="B123" s="230"/>
      <c r="C123" s="230"/>
      <c r="D123" s="309"/>
      <c r="E123" s="233"/>
      <c r="F123" s="230"/>
      <c r="G123" s="230"/>
    </row>
    <row r="124" spans="1:9" ht="47.25" customHeight="1" x14ac:dyDescent="0.25"/>
    <row r="130" spans="3:7" ht="15.75" thickBot="1" x14ac:dyDescent="0.3"/>
    <row r="131" spans="3:7" ht="15.75" thickBot="1" x14ac:dyDescent="0.3">
      <c r="C131" s="1753" t="s">
        <v>631</v>
      </c>
      <c r="D131" s="1754"/>
      <c r="E131" s="1754"/>
      <c r="F131" s="1754"/>
      <c r="G131" s="1755"/>
    </row>
  </sheetData>
  <mergeCells count="39">
    <mergeCell ref="C15:G15"/>
    <mergeCell ref="B1:H1"/>
    <mergeCell ref="C2:G2"/>
    <mergeCell ref="D3:G3"/>
    <mergeCell ref="D4:G4"/>
    <mergeCell ref="D5:G5"/>
    <mergeCell ref="C6:G6"/>
    <mergeCell ref="C7:G7"/>
    <mergeCell ref="D8:G8"/>
    <mergeCell ref="C9:C10"/>
    <mergeCell ref="D12:G12"/>
    <mergeCell ref="C13:G13"/>
    <mergeCell ref="D58:G58"/>
    <mergeCell ref="C16:G16"/>
    <mergeCell ref="D17:G17"/>
    <mergeCell ref="D18:G18"/>
    <mergeCell ref="D19:G19"/>
    <mergeCell ref="C20:C21"/>
    <mergeCell ref="C28:G28"/>
    <mergeCell ref="C29:C30"/>
    <mergeCell ref="C54:G54"/>
    <mergeCell ref="C55:G55"/>
    <mergeCell ref="F57:G57"/>
    <mergeCell ref="D56:G56"/>
    <mergeCell ref="A120:A122"/>
    <mergeCell ref="D120:D122"/>
    <mergeCell ref="G120:G122"/>
    <mergeCell ref="D59:G59"/>
    <mergeCell ref="D60:G60"/>
    <mergeCell ref="C61:C62"/>
    <mergeCell ref="C69:G69"/>
    <mergeCell ref="C70:C71"/>
    <mergeCell ref="F75:G75"/>
    <mergeCell ref="C131:G131"/>
    <mergeCell ref="D76:G76"/>
    <mergeCell ref="D77:G77"/>
    <mergeCell ref="C78:C79"/>
    <mergeCell ref="C86:G86"/>
    <mergeCell ref="C87:C88"/>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419B-C7B4-4439-912C-34DC52C3A130}">
  <dimension ref="A2:Z392"/>
  <sheetViews>
    <sheetView topLeftCell="A350" zoomScale="130" zoomScaleNormal="130" workbookViewId="0">
      <selection activeCell="M585" sqref="M585"/>
    </sheetView>
  </sheetViews>
  <sheetFormatPr defaultRowHeight="12" x14ac:dyDescent="0.2"/>
  <cols>
    <col min="1" max="1" width="23.5703125" style="1010" customWidth="1"/>
    <col min="2" max="2" width="14.28515625" style="1010" customWidth="1"/>
    <col min="3" max="3" width="15.28515625" style="1010" customWidth="1"/>
    <col min="4" max="4" width="15.5703125" style="1010" customWidth="1"/>
    <col min="5" max="5" width="17.85546875" style="1010" customWidth="1"/>
    <col min="6" max="6" width="9.7109375" style="1010" bestFit="1" customWidth="1"/>
    <col min="7" max="16384" width="9.140625" style="1010"/>
  </cols>
  <sheetData>
    <row r="2" spans="1:6" ht="18" customHeight="1" x14ac:dyDescent="0.2">
      <c r="A2" s="309" t="s">
        <v>726</v>
      </c>
      <c r="B2" s="309"/>
      <c r="C2" s="309"/>
      <c r="D2" s="309"/>
      <c r="E2" s="309"/>
      <c r="F2" s="309"/>
    </row>
    <row r="3" spans="1:6" ht="18" customHeight="1" x14ac:dyDescent="0.2">
      <c r="B3" s="1088"/>
      <c r="C3" s="1088" t="s">
        <v>1280</v>
      </c>
      <c r="D3" s="1088"/>
      <c r="F3" s="1087"/>
    </row>
    <row r="4" spans="1:6" ht="18" customHeight="1" x14ac:dyDescent="0.25">
      <c r="B4" s="1088"/>
      <c r="C4" s="1088"/>
      <c r="D4" s="1088"/>
      <c r="E4" s="153" t="s">
        <v>1279</v>
      </c>
      <c r="F4" s="1087"/>
    </row>
    <row r="5" spans="1:6" ht="12.75" thickBot="1" x14ac:dyDescent="0.25"/>
    <row r="6" spans="1:6" ht="24.75" thickBot="1" x14ac:dyDescent="0.25">
      <c r="A6" s="505" t="s">
        <v>6</v>
      </c>
      <c r="B6" s="2268" t="s">
        <v>1312</v>
      </c>
      <c r="C6" s="2268"/>
      <c r="D6" s="2268"/>
      <c r="E6" s="2268"/>
    </row>
    <row r="7" spans="1:6" ht="18" customHeight="1" thickBot="1" x14ac:dyDescent="0.25">
      <c r="A7" s="505" t="s">
        <v>8</v>
      </c>
      <c r="B7" s="1825" t="s">
        <v>1311</v>
      </c>
      <c r="C7" s="1826"/>
      <c r="D7" s="1826"/>
      <c r="E7" s="1827"/>
    </row>
    <row r="8" spans="1:6" ht="24.75" thickBot="1" x14ac:dyDescent="0.25">
      <c r="A8" s="505" t="s">
        <v>10</v>
      </c>
      <c r="B8" s="1800" t="s">
        <v>723</v>
      </c>
      <c r="C8" s="1801"/>
      <c r="D8" s="1801"/>
      <c r="E8" s="1802"/>
    </row>
    <row r="9" spans="1:6" ht="12.75" thickBot="1" x14ac:dyDescent="0.25">
      <c r="A9" s="1828" t="s">
        <v>12</v>
      </c>
      <c r="B9" s="1829"/>
      <c r="C9" s="1829"/>
      <c r="D9" s="1829"/>
      <c r="E9" s="1830"/>
    </row>
    <row r="10" spans="1:6" ht="12.75" thickBot="1" x14ac:dyDescent="0.25">
      <c r="A10" s="1639" t="s">
        <v>2054</v>
      </c>
      <c r="B10" s="1637"/>
      <c r="C10" s="1637"/>
      <c r="D10" s="1637"/>
      <c r="E10" s="1638"/>
    </row>
    <row r="11" spans="1:6" ht="26.25" customHeight="1" thickBot="1" x14ac:dyDescent="0.25">
      <c r="A11" s="1639"/>
      <c r="B11" s="1637"/>
      <c r="C11" s="1637"/>
      <c r="D11" s="1637"/>
      <c r="E11" s="1638"/>
    </row>
    <row r="12" spans="1:6" ht="12.75" hidden="1" thickBot="1" x14ac:dyDescent="0.25">
      <c r="A12" s="1639"/>
      <c r="B12" s="1637"/>
      <c r="C12" s="1637"/>
      <c r="D12" s="1637"/>
      <c r="E12" s="1638"/>
    </row>
    <row r="13" spans="1:6" ht="59.25" customHeight="1" thickBot="1" x14ac:dyDescent="0.25">
      <c r="A13" s="1086" t="s">
        <v>14</v>
      </c>
      <c r="B13" s="2271" t="s">
        <v>2062</v>
      </c>
      <c r="C13" s="2272"/>
      <c r="D13" s="2272"/>
      <c r="E13" s="2273"/>
    </row>
    <row r="14" spans="1:6" ht="23.25" customHeight="1" x14ac:dyDescent="0.2">
      <c r="A14" s="1815" t="s">
        <v>16</v>
      </c>
      <c r="B14" s="475">
        <v>2026</v>
      </c>
      <c r="C14" s="475">
        <v>2027</v>
      </c>
      <c r="D14" s="475">
        <v>2028</v>
      </c>
      <c r="E14" s="475">
        <v>2029</v>
      </c>
    </row>
    <row r="15" spans="1:6" ht="12.75" thickBot="1" x14ac:dyDescent="0.25">
      <c r="A15" s="1816"/>
      <c r="B15" s="1085" t="s">
        <v>17</v>
      </c>
      <c r="C15" s="1085" t="s">
        <v>18</v>
      </c>
      <c r="D15" s="1085" t="s">
        <v>18</v>
      </c>
      <c r="E15" s="1085" t="s">
        <v>18</v>
      </c>
    </row>
    <row r="16" spans="1:6" ht="48" customHeight="1" thickBot="1" x14ac:dyDescent="0.25">
      <c r="A16" s="1084" t="s">
        <v>2061</v>
      </c>
      <c r="B16" s="1081">
        <v>113</v>
      </c>
      <c r="C16" s="1081">
        <v>113</v>
      </c>
      <c r="D16" s="1081">
        <v>113</v>
      </c>
      <c r="E16" s="1081">
        <v>113</v>
      </c>
    </row>
    <row r="17" spans="1:6" ht="28.5" customHeight="1" thickBot="1" x14ac:dyDescent="0.25">
      <c r="A17" s="1083" t="s">
        <v>2060</v>
      </c>
      <c r="B17" s="1081">
        <v>200</v>
      </c>
      <c r="C17" s="1081">
        <v>200</v>
      </c>
      <c r="D17" s="1081">
        <v>200</v>
      </c>
      <c r="E17" s="1081">
        <v>200</v>
      </c>
    </row>
    <row r="18" spans="1:6" ht="27.75" customHeight="1" thickBot="1" x14ac:dyDescent="0.25">
      <c r="A18" s="1082" t="s">
        <v>2056</v>
      </c>
      <c r="B18" s="1081">
        <v>1250</v>
      </c>
      <c r="C18" s="1081">
        <v>1250</v>
      </c>
      <c r="D18" s="1081">
        <v>1250</v>
      </c>
      <c r="E18" s="1081">
        <v>1250</v>
      </c>
    </row>
    <row r="19" spans="1:6" ht="42" customHeight="1" thickBot="1" x14ac:dyDescent="0.25">
      <c r="A19" s="1082" t="s">
        <v>2055</v>
      </c>
      <c r="B19" s="1081">
        <v>80</v>
      </c>
      <c r="C19" s="1081">
        <v>80</v>
      </c>
      <c r="D19" s="1081">
        <v>80</v>
      </c>
      <c r="E19" s="1081">
        <v>80</v>
      </c>
    </row>
    <row r="20" spans="1:6" ht="57.75" customHeight="1" thickBot="1" x14ac:dyDescent="0.25">
      <c r="A20" s="1080" t="s">
        <v>718</v>
      </c>
      <c r="B20" s="2274" t="s">
        <v>2053</v>
      </c>
      <c r="C20" s="2275"/>
      <c r="D20" s="2276"/>
      <c r="E20" s="2277"/>
    </row>
    <row r="21" spans="1:6" ht="26.25" customHeight="1" thickBot="1" x14ac:dyDescent="0.25">
      <c r="A21" s="2278" t="s">
        <v>716</v>
      </c>
      <c r="B21" s="2279"/>
      <c r="C21" s="2279"/>
      <c r="D21" s="2279"/>
      <c r="E21" s="2280"/>
    </row>
    <row r="22" spans="1:6" ht="27" customHeight="1" thickBot="1" x14ac:dyDescent="0.25">
      <c r="A22" s="1079" t="s">
        <v>2059</v>
      </c>
      <c r="B22" s="1076">
        <v>61</v>
      </c>
      <c r="C22" s="1075">
        <v>61</v>
      </c>
      <c r="D22" s="1075">
        <v>61</v>
      </c>
      <c r="E22" s="1074">
        <v>61</v>
      </c>
      <c r="F22" s="1063"/>
    </row>
    <row r="23" spans="1:6" ht="32.25" customHeight="1" thickBot="1" x14ac:dyDescent="0.25">
      <c r="A23" s="1078" t="s">
        <v>2058</v>
      </c>
      <c r="B23" s="1072">
        <v>52</v>
      </c>
      <c r="C23" s="1071">
        <v>52</v>
      </c>
      <c r="D23" s="1071">
        <v>52</v>
      </c>
      <c r="E23" s="1070">
        <v>52</v>
      </c>
    </row>
    <row r="24" spans="1:6" ht="32.25" customHeight="1" thickBot="1" x14ac:dyDescent="0.25">
      <c r="A24" s="1077" t="s">
        <v>2057</v>
      </c>
      <c r="B24" s="1076">
        <v>200</v>
      </c>
      <c r="C24" s="1075">
        <v>200</v>
      </c>
      <c r="D24" s="1075">
        <v>200</v>
      </c>
      <c r="E24" s="1074">
        <v>200</v>
      </c>
    </row>
    <row r="25" spans="1:6" ht="31.5" customHeight="1" thickBot="1" x14ac:dyDescent="0.25">
      <c r="A25" s="1073" t="s">
        <v>2056</v>
      </c>
      <c r="B25" s="1072">
        <v>1250</v>
      </c>
      <c r="C25" s="1071">
        <v>1250</v>
      </c>
      <c r="D25" s="1071">
        <v>1250</v>
      </c>
      <c r="E25" s="1070">
        <v>1250</v>
      </c>
    </row>
    <row r="26" spans="1:6" ht="40.5" customHeight="1" thickBot="1" x14ac:dyDescent="0.25">
      <c r="A26" s="1069" t="s">
        <v>2055</v>
      </c>
      <c r="B26" s="1068">
        <v>80</v>
      </c>
      <c r="C26" s="1067">
        <v>80</v>
      </c>
      <c r="D26" s="1067">
        <v>80</v>
      </c>
      <c r="E26" s="1066">
        <v>80</v>
      </c>
    </row>
    <row r="27" spans="1:6" ht="27" customHeight="1" x14ac:dyDescent="0.2">
      <c r="A27" s="1065"/>
      <c r="B27" s="1064"/>
      <c r="C27" s="1063"/>
      <c r="D27" s="1063"/>
      <c r="E27" s="1063"/>
    </row>
    <row r="28" spans="1:6" ht="25.5" customHeight="1" x14ac:dyDescent="0.2">
      <c r="A28" s="1065"/>
      <c r="B28" s="1064"/>
      <c r="C28" s="1063"/>
      <c r="D28" s="1063"/>
      <c r="E28" s="1063"/>
    </row>
    <row r="29" spans="1:6" ht="24" customHeight="1" thickBot="1" x14ac:dyDescent="0.25">
      <c r="A29" s="2281" t="s">
        <v>1324</v>
      </c>
      <c r="B29" s="2282"/>
      <c r="C29" s="2282"/>
      <c r="D29" s="2282"/>
      <c r="E29" s="2283"/>
    </row>
    <row r="30" spans="1:6" ht="12.75" thickBot="1" x14ac:dyDescent="0.25">
      <c r="A30" s="1794" t="s">
        <v>705</v>
      </c>
      <c r="B30" s="1795"/>
      <c r="C30" s="1795"/>
      <c r="D30" s="1795"/>
      <c r="E30" s="1796"/>
    </row>
    <row r="31" spans="1:6" ht="18.75" customHeight="1" thickBot="1" x14ac:dyDescent="0.25">
      <c r="A31" s="457" t="s">
        <v>702</v>
      </c>
      <c r="C31" s="1010" t="s">
        <v>2054</v>
      </c>
    </row>
    <row r="32" spans="1:6" ht="54.75" customHeight="1" thickBot="1" x14ac:dyDescent="0.25">
      <c r="A32" s="450" t="s">
        <v>666</v>
      </c>
      <c r="B32" s="1636" t="s">
        <v>2053</v>
      </c>
      <c r="C32" s="2269"/>
      <c r="D32" s="2269"/>
      <c r="E32" s="2270"/>
    </row>
    <row r="33" spans="1:7" ht="12.75" thickBot="1" x14ac:dyDescent="0.25">
      <c r="A33" s="450" t="s">
        <v>50</v>
      </c>
      <c r="B33" s="1803" t="s">
        <v>2052</v>
      </c>
      <c r="C33" s="1804"/>
      <c r="D33" s="1804"/>
      <c r="E33" s="1805"/>
    </row>
    <row r="34" spans="1:7" ht="12.75" customHeight="1" x14ac:dyDescent="0.2">
      <c r="A34" s="1781"/>
      <c r="B34" s="1019">
        <v>2026</v>
      </c>
      <c r="C34" s="1019">
        <v>2027</v>
      </c>
      <c r="D34" s="1019">
        <v>2028</v>
      </c>
      <c r="E34" s="1019">
        <v>2029</v>
      </c>
    </row>
    <row r="35" spans="1:7" ht="15" customHeight="1" thickBot="1" x14ac:dyDescent="0.25">
      <c r="A35" s="1782"/>
      <c r="B35" s="444" t="s">
        <v>17</v>
      </c>
      <c r="C35" s="444" t="s">
        <v>18</v>
      </c>
      <c r="D35" s="444" t="s">
        <v>18</v>
      </c>
      <c r="E35" s="444" t="s">
        <v>18</v>
      </c>
    </row>
    <row r="36" spans="1:7" ht="12.75" thickBot="1" x14ac:dyDescent="0.25">
      <c r="A36" s="450" t="s">
        <v>52</v>
      </c>
      <c r="B36" s="453">
        <v>1643</v>
      </c>
      <c r="C36" s="453">
        <v>1643</v>
      </c>
      <c r="D36" s="453">
        <v>1643</v>
      </c>
      <c r="E36" s="453">
        <v>1643</v>
      </c>
    </row>
    <row r="37" spans="1:7" ht="12.75" thickBot="1" x14ac:dyDescent="0.25">
      <c r="A37" s="450" t="s">
        <v>664</v>
      </c>
      <c r="B37" s="453">
        <v>95036</v>
      </c>
      <c r="C37" s="453">
        <v>95184</v>
      </c>
      <c r="D37" s="453">
        <v>95527</v>
      </c>
      <c r="E37" s="453">
        <v>95870</v>
      </c>
    </row>
    <row r="38" spans="1:7" ht="12.75" thickBot="1" x14ac:dyDescent="0.25">
      <c r="A38" s="450" t="s">
        <v>663</v>
      </c>
      <c r="B38" s="453">
        <v>57.842970176506391</v>
      </c>
      <c r="C38" s="453">
        <v>57.933049300060866</v>
      </c>
      <c r="D38" s="453">
        <v>58.141813755325622</v>
      </c>
      <c r="E38" s="453">
        <v>58.350578210590385</v>
      </c>
    </row>
    <row r="39" spans="1:7" ht="12.75" thickBot="1" x14ac:dyDescent="0.25">
      <c r="A39" s="450" t="s">
        <v>662</v>
      </c>
      <c r="B39" s="449" t="s">
        <v>688</v>
      </c>
      <c r="C39" s="448">
        <v>0</v>
      </c>
      <c r="D39" s="448">
        <v>0</v>
      </c>
      <c r="E39" s="448">
        <v>0</v>
      </c>
      <c r="G39" s="1017"/>
    </row>
    <row r="40" spans="1:7" ht="12.75" thickBot="1" x14ac:dyDescent="0.25">
      <c r="A40" s="450" t="s">
        <v>661</v>
      </c>
      <c r="B40" s="449" t="s">
        <v>688</v>
      </c>
      <c r="C40" s="448">
        <v>1.557304600362075E-3</v>
      </c>
      <c r="D40" s="448">
        <v>3.6035468145907412E-3</v>
      </c>
      <c r="E40" s="448">
        <v>3.5906078909626604E-3</v>
      </c>
    </row>
    <row r="41" spans="1:7" ht="24.75" thickBot="1" x14ac:dyDescent="0.25">
      <c r="A41" s="450" t="s">
        <v>68</v>
      </c>
      <c r="B41" s="449" t="s">
        <v>688</v>
      </c>
      <c r="C41" s="448">
        <v>1.557304600362075E-3</v>
      </c>
      <c r="D41" s="448">
        <v>3.6035468145905192E-3</v>
      </c>
      <c r="E41" s="448">
        <v>3.5906078909628825E-3</v>
      </c>
    </row>
    <row r="42" spans="1:7" ht="17.25" customHeight="1" thickBot="1" x14ac:dyDescent="0.25">
      <c r="A42" s="1640" t="s">
        <v>1403</v>
      </c>
      <c r="B42" s="1641"/>
      <c r="C42" s="1641"/>
      <c r="D42" s="1641"/>
      <c r="E42" s="1642"/>
    </row>
    <row r="43" spans="1:7" ht="12.75" customHeight="1" x14ac:dyDescent="0.2">
      <c r="A43" s="1781"/>
      <c r="B43" s="1019">
        <v>2026</v>
      </c>
      <c r="C43" s="1019">
        <v>2027</v>
      </c>
      <c r="D43" s="1019">
        <v>2028</v>
      </c>
      <c r="E43" s="1019">
        <v>2029</v>
      </c>
    </row>
    <row r="44" spans="1:7" ht="15.75" customHeight="1" thickBot="1" x14ac:dyDescent="0.25">
      <c r="A44" s="1782"/>
      <c r="B44" s="444" t="s">
        <v>17</v>
      </c>
      <c r="C44" s="444" t="s">
        <v>18</v>
      </c>
      <c r="D44" s="444" t="s">
        <v>18</v>
      </c>
      <c r="E44" s="444" t="s">
        <v>18</v>
      </c>
    </row>
    <row r="45" spans="1:7" ht="12.75" thickBot="1" x14ac:dyDescent="0.25">
      <c r="A45" s="241" t="s">
        <v>653</v>
      </c>
      <c r="B45" s="433">
        <v>53837</v>
      </c>
      <c r="C45" s="433">
        <v>53985</v>
      </c>
      <c r="D45" s="433">
        <v>54328</v>
      </c>
      <c r="E45" s="433">
        <v>54671</v>
      </c>
    </row>
    <row r="46" spans="1:7" ht="12.75" thickBot="1" x14ac:dyDescent="0.25">
      <c r="A46" s="243" t="s">
        <v>643</v>
      </c>
      <c r="B46" s="437">
        <v>53837</v>
      </c>
      <c r="C46" s="437">
        <v>53985</v>
      </c>
      <c r="D46" s="437">
        <v>54328</v>
      </c>
      <c r="E46" s="437">
        <v>54671</v>
      </c>
    </row>
    <row r="47" spans="1:7" ht="12.75" thickBot="1" x14ac:dyDescent="0.25">
      <c r="A47" s="243" t="s">
        <v>658</v>
      </c>
      <c r="B47" s="434"/>
      <c r="C47" s="434"/>
      <c r="D47" s="434"/>
      <c r="E47" s="434"/>
    </row>
    <row r="48" spans="1:7" ht="24.75" thickBot="1" x14ac:dyDescent="0.25">
      <c r="A48" s="241" t="s">
        <v>652</v>
      </c>
      <c r="B48" s="433">
        <v>9250</v>
      </c>
      <c r="C48" s="433">
        <v>9250</v>
      </c>
      <c r="D48" s="433">
        <v>9250</v>
      </c>
      <c r="E48" s="433">
        <v>9250</v>
      </c>
    </row>
    <row r="49" spans="1:5" ht="12.75" thickBot="1" x14ac:dyDescent="0.25">
      <c r="A49" s="243" t="s">
        <v>643</v>
      </c>
      <c r="B49" s="437">
        <v>9250</v>
      </c>
      <c r="C49" s="437">
        <v>9250</v>
      </c>
      <c r="D49" s="437">
        <v>9250</v>
      </c>
      <c r="E49" s="437">
        <v>9250</v>
      </c>
    </row>
    <row r="50" spans="1:5" ht="12.75" thickBot="1" x14ac:dyDescent="0.25">
      <c r="A50" s="243" t="s">
        <v>658</v>
      </c>
      <c r="B50" s="434"/>
      <c r="C50" s="435"/>
      <c r="D50" s="435"/>
      <c r="E50" s="435"/>
    </row>
    <row r="51" spans="1:5" ht="12.75" thickBot="1" x14ac:dyDescent="0.25">
      <c r="A51" s="241" t="s">
        <v>651</v>
      </c>
      <c r="B51" s="1062">
        <v>31949</v>
      </c>
      <c r="C51" s="433">
        <v>31949</v>
      </c>
      <c r="D51" s="433">
        <v>31949</v>
      </c>
      <c r="E51" s="433">
        <v>31949</v>
      </c>
    </row>
    <row r="52" spans="1:5" ht="12.75" thickBot="1" x14ac:dyDescent="0.25">
      <c r="A52" s="243" t="s">
        <v>643</v>
      </c>
      <c r="B52" s="437">
        <v>31949</v>
      </c>
      <c r="C52" s="437">
        <v>31949</v>
      </c>
      <c r="D52" s="437">
        <v>31949</v>
      </c>
      <c r="E52" s="437">
        <v>31949</v>
      </c>
    </row>
    <row r="53" spans="1:5" ht="12.75" thickBot="1" x14ac:dyDescent="0.25">
      <c r="A53" s="243" t="s">
        <v>658</v>
      </c>
      <c r="B53" s="434"/>
      <c r="C53" s="435"/>
      <c r="D53" s="435"/>
      <c r="E53" s="435"/>
    </row>
    <row r="54" spans="1:5" ht="12.75" thickBot="1" x14ac:dyDescent="0.25">
      <c r="A54" s="241" t="s">
        <v>650</v>
      </c>
      <c r="B54" s="434"/>
      <c r="C54" s="435"/>
      <c r="D54" s="435"/>
      <c r="E54" s="435"/>
    </row>
    <row r="55" spans="1:5" ht="12.75" thickBot="1" x14ac:dyDescent="0.25">
      <c r="A55" s="243" t="s">
        <v>643</v>
      </c>
      <c r="B55" s="434"/>
      <c r="C55" s="435"/>
      <c r="D55" s="435"/>
      <c r="E55" s="435"/>
    </row>
    <row r="56" spans="1:5" ht="12.75" thickBot="1" x14ac:dyDescent="0.25">
      <c r="A56" s="243" t="s">
        <v>658</v>
      </c>
      <c r="B56" s="434"/>
      <c r="C56" s="435"/>
      <c r="D56" s="435"/>
      <c r="E56" s="435"/>
    </row>
    <row r="57" spans="1:5" ht="12.75" thickBot="1" x14ac:dyDescent="0.25">
      <c r="A57" s="241" t="s">
        <v>649</v>
      </c>
      <c r="B57" s="434"/>
      <c r="C57" s="435"/>
      <c r="D57" s="435"/>
      <c r="E57" s="435"/>
    </row>
    <row r="58" spans="1:5" ht="12.75" thickBot="1" x14ac:dyDescent="0.25">
      <c r="A58" s="243" t="s">
        <v>643</v>
      </c>
      <c r="B58" s="434"/>
      <c r="C58" s="435"/>
      <c r="D58" s="435"/>
      <c r="E58" s="435"/>
    </row>
    <row r="59" spans="1:5" ht="12.75" thickBot="1" x14ac:dyDescent="0.25">
      <c r="A59" s="243" t="s">
        <v>658</v>
      </c>
      <c r="B59" s="434"/>
      <c r="C59" s="435"/>
      <c r="D59" s="435"/>
      <c r="E59" s="435"/>
    </row>
    <row r="60" spans="1:5" ht="12.75" thickBot="1" x14ac:dyDescent="0.25">
      <c r="A60" s="241" t="s">
        <v>648</v>
      </c>
      <c r="B60" s="434">
        <v>0</v>
      </c>
      <c r="C60" s="435">
        <v>0</v>
      </c>
      <c r="D60" s="435">
        <v>0</v>
      </c>
      <c r="E60" s="435">
        <v>0</v>
      </c>
    </row>
    <row r="61" spans="1:5" ht="12.75" thickBot="1" x14ac:dyDescent="0.25">
      <c r="A61" s="243" t="s">
        <v>643</v>
      </c>
      <c r="B61" s="437"/>
      <c r="C61" s="435">
        <v>0</v>
      </c>
      <c r="D61" s="438">
        <v>0</v>
      </c>
      <c r="E61" s="438">
        <v>0</v>
      </c>
    </row>
    <row r="62" spans="1:5" ht="12.75" thickBot="1" x14ac:dyDescent="0.25">
      <c r="A62" s="243" t="s">
        <v>658</v>
      </c>
      <c r="B62" s="434"/>
      <c r="C62" s="435"/>
      <c r="D62" s="435"/>
      <c r="E62" s="435"/>
    </row>
    <row r="63" spans="1:5" ht="24.75" thickBot="1" x14ac:dyDescent="0.25">
      <c r="A63" s="241" t="s">
        <v>647</v>
      </c>
      <c r="B63" s="434">
        <v>0</v>
      </c>
      <c r="C63" s="435">
        <v>0</v>
      </c>
      <c r="D63" s="435">
        <v>0</v>
      </c>
      <c r="E63" s="435">
        <v>0</v>
      </c>
    </row>
    <row r="64" spans="1:5" ht="12.75" thickBot="1" x14ac:dyDescent="0.25">
      <c r="A64" s="243" t="s">
        <v>643</v>
      </c>
      <c r="B64" s="434"/>
      <c r="C64" s="1060"/>
      <c r="D64" s="1060"/>
      <c r="E64" s="1060"/>
    </row>
    <row r="65" spans="1:26" ht="12.75" thickBot="1" x14ac:dyDescent="0.25">
      <c r="A65" s="243" t="s">
        <v>658</v>
      </c>
      <c r="B65" s="434"/>
      <c r="C65" s="1061"/>
      <c r="D65" s="1060"/>
      <c r="E65" s="1060"/>
    </row>
    <row r="66" spans="1:26" ht="12.75" thickBot="1" x14ac:dyDescent="0.25">
      <c r="A66" s="268" t="s">
        <v>677</v>
      </c>
      <c r="B66" s="434">
        <v>95036</v>
      </c>
      <c r="C66" s="434">
        <v>95184</v>
      </c>
      <c r="D66" s="434">
        <v>95527</v>
      </c>
      <c r="E66" s="434">
        <v>95870</v>
      </c>
    </row>
    <row r="67" spans="1:26" ht="12.75" thickBot="1" x14ac:dyDescent="0.25">
      <c r="A67" s="239" t="s">
        <v>639</v>
      </c>
      <c r="B67" s="431">
        <v>0</v>
      </c>
      <c r="C67" s="431">
        <v>0</v>
      </c>
      <c r="D67" s="431">
        <v>0</v>
      </c>
      <c r="E67" s="431">
        <v>0</v>
      </c>
    </row>
    <row r="68" spans="1:26" s="1032" customFormat="1" ht="24.75" hidden="1" customHeight="1" x14ac:dyDescent="0.2">
      <c r="A68" s="1052" t="s">
        <v>1347</v>
      </c>
      <c r="B68" s="2284" t="s">
        <v>2051</v>
      </c>
      <c r="C68" s="2285"/>
      <c r="D68" s="2285"/>
      <c r="E68" s="2286"/>
      <c r="H68" s="1010"/>
      <c r="I68" s="1010"/>
      <c r="J68" s="1010"/>
      <c r="K68" s="1010"/>
      <c r="L68" s="1010"/>
      <c r="M68" s="1010"/>
      <c r="N68" s="1010"/>
      <c r="O68" s="1010"/>
      <c r="P68" s="1010"/>
      <c r="Q68" s="1010"/>
      <c r="R68" s="1010"/>
      <c r="S68" s="1010"/>
      <c r="T68" s="1010"/>
      <c r="U68" s="1010"/>
      <c r="V68" s="1010"/>
      <c r="W68" s="1010"/>
      <c r="X68" s="1010"/>
      <c r="Y68" s="1010"/>
      <c r="Z68" s="1010"/>
    </row>
    <row r="69" spans="1:26" s="1032" customFormat="1" ht="62.25" hidden="1" customHeight="1" x14ac:dyDescent="0.2">
      <c r="A69" s="1051" t="s">
        <v>666</v>
      </c>
      <c r="B69" s="2307" t="s">
        <v>2050</v>
      </c>
      <c r="C69" s="2308"/>
      <c r="D69" s="2308"/>
      <c r="E69" s="2309"/>
      <c r="H69" s="1010"/>
      <c r="I69" s="1010"/>
      <c r="J69" s="1010"/>
      <c r="K69" s="1010"/>
      <c r="L69" s="1010"/>
      <c r="M69" s="1010"/>
      <c r="N69" s="1010"/>
      <c r="O69" s="1010"/>
      <c r="P69" s="1010"/>
      <c r="Q69" s="1010"/>
      <c r="R69" s="1010"/>
      <c r="S69" s="1010"/>
      <c r="T69" s="1010"/>
      <c r="U69" s="1010"/>
      <c r="V69" s="1010"/>
      <c r="W69" s="1010"/>
      <c r="X69" s="1010"/>
      <c r="Y69" s="1010"/>
      <c r="Z69" s="1010"/>
    </row>
    <row r="70" spans="1:26" s="1032" customFormat="1" ht="12.75" hidden="1" thickBot="1" x14ac:dyDescent="0.25">
      <c r="A70" s="1051" t="s">
        <v>50</v>
      </c>
      <c r="B70" s="2290" t="s">
        <v>2049</v>
      </c>
      <c r="C70" s="2291"/>
      <c r="D70" s="2291"/>
      <c r="E70" s="2292"/>
      <c r="H70" s="1010"/>
      <c r="I70" s="1010"/>
      <c r="J70" s="1010"/>
      <c r="K70" s="1010"/>
      <c r="L70" s="1010"/>
      <c r="M70" s="1010"/>
      <c r="N70" s="1010"/>
      <c r="O70" s="1010"/>
      <c r="P70" s="1010"/>
      <c r="Q70" s="1010"/>
      <c r="R70" s="1010"/>
      <c r="S70" s="1010"/>
      <c r="T70" s="1010"/>
      <c r="U70" s="1010"/>
      <c r="V70" s="1010"/>
      <c r="W70" s="1010"/>
      <c r="X70" s="1010"/>
      <c r="Y70" s="1010"/>
      <c r="Z70" s="1010"/>
    </row>
    <row r="71" spans="1:26" s="1032" customFormat="1" ht="12.75" hidden="1" customHeight="1" x14ac:dyDescent="0.2">
      <c r="A71" s="2293"/>
      <c r="B71" s="1044">
        <v>2025</v>
      </c>
      <c r="C71" s="1044">
        <v>2026</v>
      </c>
      <c r="D71" s="1044">
        <v>2027</v>
      </c>
      <c r="E71" s="1044">
        <v>2028</v>
      </c>
      <c r="H71" s="1010"/>
      <c r="I71" s="1010"/>
      <c r="J71" s="1010"/>
      <c r="K71" s="1010"/>
      <c r="L71" s="1010"/>
      <c r="M71" s="1010"/>
      <c r="N71" s="1010"/>
      <c r="O71" s="1010"/>
      <c r="P71" s="1010"/>
      <c r="Q71" s="1010"/>
      <c r="R71" s="1010"/>
      <c r="S71" s="1010"/>
      <c r="T71" s="1010"/>
      <c r="U71" s="1010"/>
      <c r="V71" s="1010"/>
      <c r="W71" s="1010"/>
      <c r="X71" s="1010"/>
      <c r="Y71" s="1010"/>
      <c r="Z71" s="1010"/>
    </row>
    <row r="72" spans="1:26" s="1032" customFormat="1" ht="9" hidden="1" customHeight="1" x14ac:dyDescent="0.2">
      <c r="A72" s="2294"/>
      <c r="B72" s="1050" t="s">
        <v>17</v>
      </c>
      <c r="C72" s="1050" t="s">
        <v>18</v>
      </c>
      <c r="D72" s="1050" t="s">
        <v>18</v>
      </c>
      <c r="E72" s="1050" t="s">
        <v>18</v>
      </c>
      <c r="H72" s="1010"/>
      <c r="I72" s="1010"/>
      <c r="J72" s="1010"/>
      <c r="K72" s="1010"/>
      <c r="L72" s="1010"/>
      <c r="M72" s="1010"/>
      <c r="N72" s="1010"/>
      <c r="O72" s="1010"/>
      <c r="P72" s="1010"/>
      <c r="Q72" s="1010"/>
      <c r="R72" s="1010"/>
      <c r="S72" s="1010"/>
      <c r="T72" s="1010"/>
      <c r="U72" s="1010"/>
      <c r="V72" s="1010"/>
      <c r="W72" s="1010"/>
      <c r="X72" s="1010"/>
      <c r="Y72" s="1010"/>
      <c r="Z72" s="1010"/>
    </row>
    <row r="73" spans="1:26" s="1032" customFormat="1" ht="12.75" hidden="1" thickBot="1" x14ac:dyDescent="0.25">
      <c r="A73" s="1051" t="s">
        <v>52</v>
      </c>
      <c r="B73" s="1045">
        <v>53</v>
      </c>
      <c r="C73" s="1045">
        <v>53</v>
      </c>
      <c r="D73" s="1045">
        <v>53</v>
      </c>
      <c r="E73" s="1045">
        <v>53</v>
      </c>
      <c r="H73" s="1010"/>
      <c r="I73" s="1010"/>
      <c r="J73" s="1010"/>
      <c r="K73" s="1010"/>
      <c r="L73" s="1010"/>
      <c r="M73" s="1010"/>
      <c r="N73" s="1010"/>
      <c r="O73" s="1010"/>
      <c r="P73" s="1010"/>
      <c r="Q73" s="1010"/>
      <c r="R73" s="1010"/>
      <c r="S73" s="1010"/>
      <c r="T73" s="1010"/>
      <c r="U73" s="1010"/>
      <c r="V73" s="1010"/>
      <c r="W73" s="1010"/>
      <c r="X73" s="1010"/>
      <c r="Y73" s="1010"/>
      <c r="Z73" s="1010"/>
    </row>
    <row r="74" spans="1:26" s="1032" customFormat="1" ht="12.75" hidden="1" thickBot="1" x14ac:dyDescent="0.25">
      <c r="A74" s="1051" t="s">
        <v>664</v>
      </c>
      <c r="B74" s="1048">
        <v>8750</v>
      </c>
      <c r="C74" s="1048">
        <v>9209</v>
      </c>
      <c r="D74" s="1048">
        <v>9257</v>
      </c>
      <c r="E74" s="1048">
        <v>9257</v>
      </c>
      <c r="H74" s="1010"/>
      <c r="I74" s="1010"/>
      <c r="J74" s="1010"/>
      <c r="K74" s="1010"/>
      <c r="L74" s="1010"/>
      <c r="M74" s="1010"/>
      <c r="N74" s="1010"/>
      <c r="O74" s="1010"/>
      <c r="P74" s="1010"/>
      <c r="Q74" s="1010"/>
      <c r="R74" s="1010"/>
      <c r="S74" s="1010"/>
      <c r="T74" s="1010"/>
      <c r="U74" s="1010"/>
      <c r="V74" s="1010"/>
      <c r="W74" s="1010"/>
      <c r="X74" s="1010"/>
      <c r="Y74" s="1010"/>
      <c r="Z74" s="1010"/>
    </row>
    <row r="75" spans="1:26" s="1032" customFormat="1" ht="12.75" hidden="1" thickBot="1" x14ac:dyDescent="0.25">
      <c r="A75" s="1051" t="s">
        <v>663</v>
      </c>
      <c r="B75" s="1048">
        <v>165.09433962264151</v>
      </c>
      <c r="C75" s="1048">
        <v>173.75471698113208</v>
      </c>
      <c r="D75" s="1048">
        <v>174.66037735849056</v>
      </c>
      <c r="E75" s="1048">
        <v>174.66037735849056</v>
      </c>
      <c r="H75" s="1010"/>
      <c r="I75" s="1010"/>
      <c r="J75" s="1010"/>
      <c r="K75" s="1010"/>
      <c r="L75" s="1010"/>
      <c r="M75" s="1010"/>
      <c r="N75" s="1010"/>
      <c r="O75" s="1010"/>
      <c r="P75" s="1010"/>
      <c r="Q75" s="1010"/>
      <c r="R75" s="1010"/>
      <c r="S75" s="1010"/>
      <c r="T75" s="1010"/>
      <c r="U75" s="1010"/>
      <c r="V75" s="1010"/>
      <c r="W75" s="1010"/>
      <c r="X75" s="1010"/>
      <c r="Y75" s="1010"/>
      <c r="Z75" s="1010"/>
    </row>
    <row r="76" spans="1:26" s="1032" customFormat="1" ht="12.75" hidden="1" thickBot="1" x14ac:dyDescent="0.25">
      <c r="A76" s="1051" t="s">
        <v>662</v>
      </c>
      <c r="B76" s="1045"/>
      <c r="C76" s="1059">
        <v>0</v>
      </c>
      <c r="D76" s="1059">
        <v>0</v>
      </c>
      <c r="E76" s="1059">
        <v>0</v>
      </c>
      <c r="H76" s="1010"/>
      <c r="I76" s="1010"/>
      <c r="J76" s="1010"/>
      <c r="K76" s="1010"/>
      <c r="L76" s="1010"/>
      <c r="M76" s="1010"/>
      <c r="N76" s="1010"/>
      <c r="O76" s="1010"/>
      <c r="P76" s="1010"/>
      <c r="Q76" s="1010"/>
      <c r="R76" s="1010"/>
      <c r="S76" s="1010"/>
      <c r="T76" s="1010"/>
      <c r="U76" s="1010"/>
      <c r="V76" s="1010"/>
      <c r="W76" s="1010"/>
      <c r="X76" s="1010"/>
      <c r="Y76" s="1010"/>
      <c r="Z76" s="1010"/>
    </row>
    <row r="77" spans="1:26" s="1032" customFormat="1" ht="12.75" hidden="1" thickBot="1" x14ac:dyDescent="0.25">
      <c r="A77" s="1051" t="s">
        <v>661</v>
      </c>
      <c r="B77" s="1045"/>
      <c r="C77" s="1059">
        <v>5.2457142857142758E-2</v>
      </c>
      <c r="D77" s="1059">
        <v>5.2122923227277962E-3</v>
      </c>
      <c r="E77" s="1059">
        <v>0</v>
      </c>
      <c r="H77" s="1010"/>
      <c r="I77" s="1010"/>
      <c r="J77" s="1010"/>
      <c r="K77" s="1010"/>
      <c r="L77" s="1010"/>
      <c r="M77" s="1010"/>
      <c r="N77" s="1010"/>
      <c r="O77" s="1010"/>
      <c r="P77" s="1010"/>
      <c r="Q77" s="1010"/>
      <c r="R77" s="1010"/>
      <c r="S77" s="1010"/>
      <c r="T77" s="1010"/>
      <c r="U77" s="1010"/>
      <c r="V77" s="1010"/>
      <c r="W77" s="1010"/>
      <c r="X77" s="1010"/>
      <c r="Y77" s="1010"/>
      <c r="Z77" s="1010"/>
    </row>
    <row r="78" spans="1:26" s="1032" customFormat="1" ht="24.75" hidden="1" thickBot="1" x14ac:dyDescent="0.25">
      <c r="A78" s="1051" t="s">
        <v>68</v>
      </c>
      <c r="B78" s="1045"/>
      <c r="C78" s="1059">
        <v>5.2457142857142758E-2</v>
      </c>
      <c r="D78" s="1059">
        <v>5.2122923227277962E-3</v>
      </c>
      <c r="E78" s="1059">
        <v>0</v>
      </c>
      <c r="H78" s="1010"/>
      <c r="I78" s="1010"/>
      <c r="J78" s="1010"/>
      <c r="K78" s="1010"/>
      <c r="L78" s="1010"/>
      <c r="M78" s="1010"/>
      <c r="N78" s="1010"/>
      <c r="O78" s="1010"/>
      <c r="P78" s="1010"/>
      <c r="Q78" s="1010"/>
      <c r="R78" s="1010"/>
      <c r="S78" s="1010"/>
      <c r="T78" s="1010"/>
      <c r="U78" s="1010"/>
      <c r="V78" s="1010"/>
      <c r="W78" s="1010"/>
      <c r="X78" s="1010"/>
      <c r="Y78" s="1010"/>
      <c r="Z78" s="1010"/>
    </row>
    <row r="79" spans="1:26" s="1032" customFormat="1" ht="24.75" hidden="1" customHeight="1" x14ac:dyDescent="0.2">
      <c r="A79" s="2295" t="s">
        <v>1397</v>
      </c>
      <c r="B79" s="2296"/>
      <c r="C79" s="2296"/>
      <c r="D79" s="2296"/>
      <c r="E79" s="2297"/>
      <c r="H79" s="1010"/>
      <c r="I79" s="1010"/>
      <c r="J79" s="1010"/>
      <c r="K79" s="1010"/>
      <c r="L79" s="1010"/>
      <c r="M79" s="1010"/>
      <c r="N79" s="1010"/>
      <c r="O79" s="1010"/>
      <c r="P79" s="1010"/>
      <c r="Q79" s="1010"/>
      <c r="R79" s="1010"/>
      <c r="S79" s="1010"/>
      <c r="T79" s="1010"/>
      <c r="U79" s="1010"/>
      <c r="V79" s="1010"/>
      <c r="W79" s="1010"/>
      <c r="X79" s="1010"/>
      <c r="Y79" s="1010"/>
      <c r="Z79" s="1010"/>
    </row>
    <row r="80" spans="1:26" s="1032" customFormat="1" ht="12.75" hidden="1" customHeight="1" x14ac:dyDescent="0.2">
      <c r="A80" s="2293"/>
      <c r="B80" s="1044">
        <v>2025</v>
      </c>
      <c r="C80" s="1044">
        <v>2026</v>
      </c>
      <c r="D80" s="1044">
        <v>2027</v>
      </c>
      <c r="E80" s="1044">
        <v>2028</v>
      </c>
      <c r="H80" s="1010"/>
      <c r="I80" s="1010"/>
      <c r="J80" s="1010"/>
      <c r="K80" s="1010"/>
      <c r="L80" s="1010"/>
      <c r="M80" s="1010"/>
      <c r="N80" s="1010"/>
      <c r="O80" s="1010"/>
      <c r="P80" s="1010"/>
      <c r="Q80" s="1010"/>
      <c r="R80" s="1010"/>
      <c r="S80" s="1010"/>
      <c r="T80" s="1010"/>
      <c r="U80" s="1010"/>
      <c r="V80" s="1010"/>
      <c r="W80" s="1010"/>
      <c r="X80" s="1010"/>
      <c r="Y80" s="1010"/>
      <c r="Z80" s="1010"/>
    </row>
    <row r="81" spans="1:26" s="1032" customFormat="1" ht="15" hidden="1" customHeight="1" x14ac:dyDescent="0.2">
      <c r="A81" s="2294"/>
      <c r="B81" s="1050" t="s">
        <v>17</v>
      </c>
      <c r="C81" s="1050" t="s">
        <v>18</v>
      </c>
      <c r="D81" s="1050" t="s">
        <v>18</v>
      </c>
      <c r="E81" s="1050" t="s">
        <v>18</v>
      </c>
      <c r="H81" s="1010"/>
      <c r="I81" s="1010"/>
      <c r="J81" s="1010"/>
      <c r="K81" s="1010"/>
      <c r="L81" s="1010"/>
      <c r="M81" s="1010"/>
      <c r="N81" s="1010"/>
      <c r="O81" s="1010"/>
      <c r="P81" s="1010"/>
      <c r="Q81" s="1010"/>
      <c r="R81" s="1010"/>
      <c r="S81" s="1010"/>
      <c r="T81" s="1010"/>
      <c r="U81" s="1010"/>
      <c r="V81" s="1010"/>
      <c r="W81" s="1010"/>
      <c r="X81" s="1010"/>
      <c r="Y81" s="1010"/>
      <c r="Z81" s="1010"/>
    </row>
    <row r="82" spans="1:26" s="1032" customFormat="1" ht="15.75" hidden="1" customHeight="1" x14ac:dyDescent="0.2">
      <c r="A82" s="1057" t="s">
        <v>653</v>
      </c>
      <c r="B82" s="1047">
        <v>6470</v>
      </c>
      <c r="C82" s="1047">
        <v>6870</v>
      </c>
      <c r="D82" s="1047">
        <v>6918</v>
      </c>
      <c r="E82" s="1047">
        <v>6918</v>
      </c>
      <c r="H82" s="1010"/>
      <c r="I82" s="1010"/>
      <c r="J82" s="1010"/>
      <c r="K82" s="1010"/>
      <c r="L82" s="1010"/>
      <c r="M82" s="1010"/>
      <c r="N82" s="1010"/>
      <c r="O82" s="1010"/>
      <c r="P82" s="1010"/>
      <c r="Q82" s="1010"/>
      <c r="R82" s="1010"/>
      <c r="S82" s="1010"/>
      <c r="T82" s="1010"/>
      <c r="U82" s="1010"/>
      <c r="V82" s="1010"/>
      <c r="W82" s="1010"/>
      <c r="X82" s="1010"/>
      <c r="Y82" s="1010"/>
      <c r="Z82" s="1010"/>
    </row>
    <row r="83" spans="1:26" s="1032" customFormat="1" ht="15.75" hidden="1" customHeight="1" x14ac:dyDescent="0.2">
      <c r="A83" s="1056" t="s">
        <v>643</v>
      </c>
      <c r="B83" s="1054">
        <v>6470</v>
      </c>
      <c r="C83" s="1054">
        <v>6870</v>
      </c>
      <c r="D83" s="1054">
        <v>6918</v>
      </c>
      <c r="E83" s="1054">
        <v>6918</v>
      </c>
      <c r="H83" s="1010"/>
      <c r="I83" s="1010"/>
      <c r="J83" s="1010"/>
      <c r="K83" s="1010"/>
      <c r="L83" s="1010"/>
      <c r="M83" s="1010"/>
      <c r="N83" s="1010"/>
      <c r="O83" s="1010"/>
      <c r="P83" s="1010"/>
      <c r="Q83" s="1010"/>
      <c r="R83" s="1010"/>
      <c r="S83" s="1010"/>
      <c r="T83" s="1010"/>
      <c r="U83" s="1010"/>
      <c r="V83" s="1010"/>
      <c r="W83" s="1010"/>
      <c r="X83" s="1010"/>
      <c r="Y83" s="1010"/>
      <c r="Z83" s="1010"/>
    </row>
    <row r="84" spans="1:26" s="1032" customFormat="1" ht="13.5" hidden="1" customHeight="1" x14ac:dyDescent="0.2">
      <c r="A84" s="1056" t="s">
        <v>658</v>
      </c>
      <c r="B84" s="1054"/>
      <c r="C84" s="1058"/>
      <c r="D84" s="1058"/>
      <c r="E84" s="1058"/>
      <c r="H84" s="1010"/>
      <c r="I84" s="1010"/>
      <c r="J84" s="1010"/>
      <c r="K84" s="1010"/>
      <c r="L84" s="1010"/>
      <c r="M84" s="1010"/>
      <c r="N84" s="1010"/>
      <c r="O84" s="1010"/>
      <c r="P84" s="1010"/>
      <c r="Q84" s="1010"/>
      <c r="R84" s="1010"/>
      <c r="S84" s="1010"/>
      <c r="T84" s="1010"/>
      <c r="U84" s="1010"/>
      <c r="V84" s="1010"/>
      <c r="W84" s="1010"/>
      <c r="X84" s="1010"/>
      <c r="Y84" s="1010"/>
      <c r="Z84" s="1010"/>
    </row>
    <row r="85" spans="1:26" s="1032" customFormat="1" ht="16.5" hidden="1" customHeight="1" x14ac:dyDescent="0.2">
      <c r="A85" s="1057" t="s">
        <v>652</v>
      </c>
      <c r="B85" s="1047">
        <v>1080</v>
      </c>
      <c r="C85" s="1047">
        <v>1140</v>
      </c>
      <c r="D85" s="1047">
        <v>1140</v>
      </c>
      <c r="E85" s="1047">
        <v>1140</v>
      </c>
      <c r="H85" s="1010"/>
      <c r="I85" s="1010"/>
      <c r="J85" s="1010"/>
      <c r="K85" s="1010"/>
      <c r="L85" s="1010"/>
      <c r="M85" s="1010"/>
      <c r="N85" s="1010"/>
      <c r="O85" s="1010"/>
      <c r="P85" s="1010"/>
      <c r="Q85" s="1010"/>
      <c r="R85" s="1010"/>
      <c r="S85" s="1010"/>
      <c r="T85" s="1010"/>
      <c r="U85" s="1010"/>
      <c r="V85" s="1010"/>
      <c r="W85" s="1010"/>
      <c r="X85" s="1010"/>
      <c r="Y85" s="1010"/>
      <c r="Z85" s="1010"/>
    </row>
    <row r="86" spans="1:26" s="1032" customFormat="1" ht="12.75" hidden="1" thickBot="1" x14ac:dyDescent="0.25">
      <c r="A86" s="1056" t="s">
        <v>643</v>
      </c>
      <c r="B86" s="1054">
        <v>1080</v>
      </c>
      <c r="C86" s="1054">
        <v>1140</v>
      </c>
      <c r="D86" s="1054">
        <v>1140</v>
      </c>
      <c r="E86" s="1054">
        <v>1140</v>
      </c>
      <c r="H86" s="1010"/>
      <c r="I86" s="1010"/>
      <c r="J86" s="1010"/>
      <c r="K86" s="1010"/>
      <c r="L86" s="1010"/>
      <c r="M86" s="1010"/>
      <c r="N86" s="1010"/>
      <c r="O86" s="1010"/>
      <c r="P86" s="1010"/>
      <c r="Q86" s="1010"/>
      <c r="R86" s="1010"/>
      <c r="S86" s="1010"/>
      <c r="T86" s="1010"/>
      <c r="U86" s="1010"/>
      <c r="V86" s="1010"/>
      <c r="W86" s="1010"/>
      <c r="X86" s="1010"/>
      <c r="Y86" s="1010"/>
      <c r="Z86" s="1010"/>
    </row>
    <row r="87" spans="1:26" s="1032" customFormat="1" ht="12.75" hidden="1" thickBot="1" x14ac:dyDescent="0.25">
      <c r="A87" s="1056" t="s">
        <v>658</v>
      </c>
      <c r="B87" s="1054"/>
      <c r="C87" s="1047"/>
      <c r="D87" s="1047"/>
      <c r="E87" s="1047"/>
      <c r="H87" s="1010"/>
      <c r="I87" s="1010"/>
      <c r="J87" s="1010"/>
      <c r="K87" s="1010"/>
      <c r="L87" s="1010"/>
      <c r="M87" s="1010"/>
      <c r="N87" s="1010"/>
      <c r="O87" s="1010"/>
      <c r="P87" s="1010"/>
      <c r="Q87" s="1010"/>
      <c r="R87" s="1010"/>
      <c r="S87" s="1010"/>
      <c r="T87" s="1010"/>
      <c r="U87" s="1010"/>
      <c r="V87" s="1010"/>
      <c r="W87" s="1010"/>
      <c r="X87" s="1010"/>
      <c r="Y87" s="1010"/>
      <c r="Z87" s="1010"/>
    </row>
    <row r="88" spans="1:26" s="1032" customFormat="1" ht="24.75" hidden="1" customHeight="1" x14ac:dyDescent="0.2">
      <c r="A88" s="1057" t="s">
        <v>651</v>
      </c>
      <c r="B88" s="1054">
        <v>1200</v>
      </c>
      <c r="C88" s="1047">
        <v>1199</v>
      </c>
      <c r="D88" s="1047">
        <v>1199</v>
      </c>
      <c r="E88" s="1047">
        <v>1199</v>
      </c>
      <c r="H88" s="1010"/>
      <c r="I88" s="1010"/>
      <c r="J88" s="1010"/>
      <c r="K88" s="1010"/>
      <c r="L88" s="1010"/>
      <c r="M88" s="1010"/>
      <c r="N88" s="1010"/>
      <c r="O88" s="1010"/>
      <c r="P88" s="1010"/>
      <c r="Q88" s="1010"/>
      <c r="R88" s="1010"/>
      <c r="S88" s="1010"/>
      <c r="T88" s="1010"/>
      <c r="U88" s="1010"/>
      <c r="V88" s="1010"/>
      <c r="W88" s="1010"/>
      <c r="X88" s="1010"/>
      <c r="Y88" s="1010"/>
      <c r="Z88" s="1010"/>
    </row>
    <row r="89" spans="1:26" s="1032" customFormat="1" ht="12.75" hidden="1" thickBot="1" x14ac:dyDescent="0.25">
      <c r="A89" s="1056" t="s">
        <v>643</v>
      </c>
      <c r="B89" s="1054">
        <v>1200</v>
      </c>
      <c r="C89" s="1054">
        <v>1199</v>
      </c>
      <c r="D89" s="1054">
        <v>1199</v>
      </c>
      <c r="E89" s="1054">
        <v>1199</v>
      </c>
      <c r="H89" s="1010"/>
      <c r="I89" s="1010"/>
      <c r="J89" s="1010"/>
      <c r="K89" s="1010"/>
      <c r="L89" s="1010"/>
      <c r="M89" s="1010"/>
      <c r="N89" s="1010"/>
      <c r="O89" s="1010"/>
      <c r="P89" s="1010"/>
      <c r="Q89" s="1010"/>
      <c r="R89" s="1010"/>
      <c r="S89" s="1010"/>
      <c r="T89" s="1010"/>
      <c r="U89" s="1010"/>
      <c r="V89" s="1010"/>
      <c r="W89" s="1010"/>
      <c r="X89" s="1010"/>
      <c r="Y89" s="1010"/>
      <c r="Z89" s="1010"/>
    </row>
    <row r="90" spans="1:26" s="1032" customFormat="1" ht="12.75" hidden="1" thickBot="1" x14ac:dyDescent="0.25">
      <c r="A90" s="1056" t="s">
        <v>658</v>
      </c>
      <c r="B90" s="1054"/>
      <c r="C90" s="1047"/>
      <c r="D90" s="1047"/>
      <c r="E90" s="1047"/>
      <c r="H90" s="1010"/>
      <c r="I90" s="1010"/>
      <c r="J90" s="1010"/>
      <c r="K90" s="1010"/>
      <c r="L90" s="1010"/>
      <c r="M90" s="1010"/>
      <c r="N90" s="1010"/>
      <c r="O90" s="1010"/>
      <c r="P90" s="1010"/>
      <c r="Q90" s="1010"/>
      <c r="R90" s="1010"/>
      <c r="S90" s="1010"/>
      <c r="T90" s="1010"/>
      <c r="U90" s="1010"/>
      <c r="V90" s="1010"/>
      <c r="W90" s="1010"/>
      <c r="X90" s="1010"/>
      <c r="Y90" s="1010"/>
      <c r="Z90" s="1010"/>
    </row>
    <row r="91" spans="1:26" s="1032" customFormat="1" ht="12.75" hidden="1" thickBot="1" x14ac:dyDescent="0.25">
      <c r="A91" s="1057" t="s">
        <v>650</v>
      </c>
      <c r="B91" s="1054"/>
      <c r="C91" s="1047"/>
      <c r="D91" s="1047"/>
      <c r="E91" s="1047"/>
      <c r="H91" s="1010"/>
      <c r="I91" s="1010"/>
      <c r="J91" s="1010"/>
      <c r="K91" s="1010"/>
      <c r="L91" s="1010"/>
      <c r="M91" s="1010"/>
      <c r="N91" s="1010"/>
      <c r="O91" s="1010"/>
      <c r="P91" s="1010"/>
      <c r="Q91" s="1010"/>
      <c r="R91" s="1010"/>
      <c r="S91" s="1010"/>
      <c r="T91" s="1010"/>
      <c r="U91" s="1010"/>
      <c r="V91" s="1010"/>
      <c r="W91" s="1010"/>
      <c r="X91" s="1010"/>
      <c r="Y91" s="1010"/>
      <c r="Z91" s="1010"/>
    </row>
    <row r="92" spans="1:26" s="1032" customFormat="1" ht="12.75" hidden="1" thickBot="1" x14ac:dyDescent="0.25">
      <c r="A92" s="1056" t="s">
        <v>643</v>
      </c>
      <c r="B92" s="1054"/>
      <c r="C92" s="1047"/>
      <c r="D92" s="1047"/>
      <c r="E92" s="1047"/>
      <c r="H92" s="1010"/>
      <c r="I92" s="1010"/>
      <c r="J92" s="1010"/>
      <c r="K92" s="1010"/>
      <c r="L92" s="1010"/>
      <c r="M92" s="1010"/>
      <c r="N92" s="1010"/>
      <c r="O92" s="1010"/>
      <c r="P92" s="1010"/>
      <c r="Q92" s="1010"/>
      <c r="R92" s="1010"/>
      <c r="S92" s="1010"/>
      <c r="T92" s="1010"/>
      <c r="U92" s="1010"/>
      <c r="V92" s="1010"/>
      <c r="W92" s="1010"/>
      <c r="X92" s="1010"/>
      <c r="Y92" s="1010"/>
      <c r="Z92" s="1010"/>
    </row>
    <row r="93" spans="1:26" s="1032" customFormat="1" ht="12.75" hidden="1" thickBot="1" x14ac:dyDescent="0.25">
      <c r="A93" s="1056" t="s">
        <v>658</v>
      </c>
      <c r="B93" s="1054"/>
      <c r="C93" s="1047"/>
      <c r="D93" s="1047"/>
      <c r="E93" s="1047"/>
      <c r="H93" s="1010"/>
      <c r="I93" s="1010"/>
      <c r="J93" s="1010"/>
      <c r="K93" s="1010"/>
      <c r="L93" s="1010"/>
      <c r="M93" s="1010"/>
      <c r="N93" s="1010"/>
      <c r="O93" s="1010"/>
      <c r="P93" s="1010"/>
      <c r="Q93" s="1010"/>
      <c r="R93" s="1010"/>
      <c r="S93" s="1010"/>
      <c r="T93" s="1010"/>
      <c r="U93" s="1010"/>
      <c r="V93" s="1010"/>
      <c r="W93" s="1010"/>
      <c r="X93" s="1010"/>
      <c r="Y93" s="1010"/>
      <c r="Z93" s="1010"/>
    </row>
    <row r="94" spans="1:26" s="1032" customFormat="1" ht="12.75" hidden="1" thickBot="1" x14ac:dyDescent="0.25">
      <c r="A94" s="1057" t="s">
        <v>649</v>
      </c>
      <c r="B94" s="1054"/>
      <c r="C94" s="1047"/>
      <c r="D94" s="1047"/>
      <c r="E94" s="1047"/>
      <c r="H94" s="1010"/>
      <c r="I94" s="1010"/>
      <c r="J94" s="1010"/>
      <c r="K94" s="1010"/>
      <c r="L94" s="1010"/>
      <c r="M94" s="1010"/>
      <c r="N94" s="1010"/>
      <c r="O94" s="1010"/>
      <c r="P94" s="1010"/>
      <c r="Q94" s="1010"/>
      <c r="R94" s="1010"/>
      <c r="S94" s="1010"/>
      <c r="T94" s="1010"/>
      <c r="U94" s="1010"/>
      <c r="V94" s="1010"/>
      <c r="W94" s="1010"/>
      <c r="X94" s="1010"/>
      <c r="Y94" s="1010"/>
      <c r="Z94" s="1010"/>
    </row>
    <row r="95" spans="1:26" s="1032" customFormat="1" ht="12.75" hidden="1" thickBot="1" x14ac:dyDescent="0.25">
      <c r="A95" s="1056" t="s">
        <v>643</v>
      </c>
      <c r="B95" s="1054"/>
      <c r="C95" s="1047"/>
      <c r="D95" s="1047"/>
      <c r="E95" s="1047"/>
      <c r="H95" s="1010"/>
      <c r="I95" s="1010"/>
      <c r="J95" s="1010"/>
      <c r="K95" s="1010"/>
      <c r="L95" s="1010"/>
      <c r="M95" s="1010"/>
      <c r="N95" s="1010"/>
      <c r="O95" s="1010"/>
      <c r="P95" s="1010"/>
      <c r="Q95" s="1010"/>
      <c r="R95" s="1010"/>
      <c r="S95" s="1010"/>
      <c r="T95" s="1010"/>
      <c r="U95" s="1010"/>
      <c r="V95" s="1010"/>
      <c r="W95" s="1010"/>
      <c r="X95" s="1010"/>
      <c r="Y95" s="1010"/>
      <c r="Z95" s="1010"/>
    </row>
    <row r="96" spans="1:26" s="1032" customFormat="1" ht="12.75" hidden="1" thickBot="1" x14ac:dyDescent="0.25">
      <c r="A96" s="1056" t="s">
        <v>658</v>
      </c>
      <c r="B96" s="1054"/>
      <c r="C96" s="1047"/>
      <c r="D96" s="1047"/>
      <c r="E96" s="1047"/>
      <c r="H96" s="1010"/>
      <c r="I96" s="1010"/>
      <c r="J96" s="1010"/>
      <c r="K96" s="1010"/>
      <c r="L96" s="1010"/>
      <c r="M96" s="1010"/>
      <c r="N96" s="1010"/>
      <c r="O96" s="1010"/>
      <c r="P96" s="1010"/>
      <c r="Q96" s="1010"/>
      <c r="R96" s="1010"/>
      <c r="S96" s="1010"/>
      <c r="T96" s="1010"/>
      <c r="U96" s="1010"/>
      <c r="V96" s="1010"/>
      <c r="W96" s="1010"/>
      <c r="X96" s="1010"/>
      <c r="Y96" s="1010"/>
      <c r="Z96" s="1010"/>
    </row>
    <row r="97" spans="1:26" s="1032" customFormat="1" ht="12.75" hidden="1" thickBot="1" x14ac:dyDescent="0.25">
      <c r="A97" s="1057" t="s">
        <v>648</v>
      </c>
      <c r="B97" s="1054"/>
      <c r="C97" s="1047"/>
      <c r="D97" s="1047"/>
      <c r="E97" s="1047"/>
      <c r="H97" s="1010"/>
      <c r="I97" s="1010"/>
      <c r="J97" s="1010"/>
      <c r="K97" s="1010"/>
      <c r="L97" s="1010"/>
      <c r="M97" s="1010"/>
      <c r="N97" s="1010"/>
      <c r="O97" s="1010"/>
      <c r="P97" s="1010"/>
      <c r="Q97" s="1010"/>
      <c r="R97" s="1010"/>
      <c r="S97" s="1010"/>
      <c r="T97" s="1010"/>
      <c r="U97" s="1010"/>
      <c r="V97" s="1010"/>
      <c r="W97" s="1010"/>
      <c r="X97" s="1010"/>
      <c r="Y97" s="1010"/>
      <c r="Z97" s="1010"/>
    </row>
    <row r="98" spans="1:26" s="1032" customFormat="1" ht="12.75" hidden="1" thickBot="1" x14ac:dyDescent="0.25">
      <c r="A98" s="1056" t="s">
        <v>643</v>
      </c>
      <c r="B98" s="1054"/>
      <c r="C98" s="1047"/>
      <c r="D98" s="1047"/>
      <c r="E98" s="1047"/>
      <c r="H98" s="1010"/>
      <c r="I98" s="1010"/>
      <c r="J98" s="1010"/>
      <c r="K98" s="1010"/>
      <c r="L98" s="1010"/>
      <c r="M98" s="1010"/>
      <c r="N98" s="1010"/>
      <c r="O98" s="1010"/>
      <c r="P98" s="1010"/>
      <c r="Q98" s="1010"/>
      <c r="R98" s="1010"/>
      <c r="S98" s="1010"/>
      <c r="T98" s="1010"/>
      <c r="U98" s="1010"/>
      <c r="V98" s="1010"/>
      <c r="W98" s="1010"/>
      <c r="X98" s="1010"/>
      <c r="Y98" s="1010"/>
      <c r="Z98" s="1010"/>
    </row>
    <row r="99" spans="1:26" s="1032" customFormat="1" ht="12.75" hidden="1" thickBot="1" x14ac:dyDescent="0.25">
      <c r="A99" s="1056" t="s">
        <v>658</v>
      </c>
      <c r="B99" s="1054"/>
      <c r="C99" s="1047"/>
      <c r="D99" s="1047"/>
      <c r="E99" s="1047"/>
      <c r="H99" s="1010"/>
      <c r="I99" s="1010"/>
      <c r="J99" s="1010"/>
      <c r="K99" s="1010"/>
      <c r="L99" s="1010"/>
      <c r="M99" s="1010"/>
      <c r="N99" s="1010"/>
      <c r="O99" s="1010"/>
      <c r="P99" s="1010"/>
      <c r="Q99" s="1010"/>
      <c r="R99" s="1010"/>
      <c r="S99" s="1010"/>
      <c r="T99" s="1010"/>
      <c r="U99" s="1010"/>
      <c r="V99" s="1010"/>
      <c r="W99" s="1010"/>
      <c r="X99" s="1010"/>
      <c r="Y99" s="1010"/>
      <c r="Z99" s="1010"/>
    </row>
    <row r="100" spans="1:26" s="1032" customFormat="1" ht="24.75" hidden="1" thickBot="1" x14ac:dyDescent="0.25">
      <c r="A100" s="1057" t="s">
        <v>647</v>
      </c>
      <c r="B100" s="1054"/>
      <c r="C100" s="1047"/>
      <c r="D100" s="1047"/>
      <c r="E100" s="1047"/>
      <c r="H100" s="1010"/>
      <c r="I100" s="1010"/>
      <c r="J100" s="1010"/>
      <c r="K100" s="1010"/>
      <c r="L100" s="1010"/>
      <c r="M100" s="1010"/>
      <c r="N100" s="1010"/>
      <c r="O100" s="1010"/>
      <c r="P100" s="1010"/>
      <c r="Q100" s="1010"/>
      <c r="R100" s="1010"/>
      <c r="S100" s="1010"/>
      <c r="T100" s="1010"/>
      <c r="U100" s="1010"/>
      <c r="V100" s="1010"/>
      <c r="W100" s="1010"/>
      <c r="X100" s="1010"/>
      <c r="Y100" s="1010"/>
      <c r="Z100" s="1010"/>
    </row>
    <row r="101" spans="1:26" s="1032" customFormat="1" ht="12.75" hidden="1" thickBot="1" x14ac:dyDescent="0.25">
      <c r="A101" s="1056" t="s">
        <v>643</v>
      </c>
      <c r="B101" s="1054"/>
      <c r="C101" s="1047"/>
      <c r="D101" s="1047"/>
      <c r="E101" s="1047"/>
      <c r="H101" s="1010"/>
      <c r="I101" s="1010"/>
      <c r="J101" s="1010"/>
      <c r="K101" s="1010"/>
      <c r="L101" s="1010"/>
      <c r="M101" s="1010"/>
      <c r="N101" s="1010"/>
      <c r="O101" s="1010"/>
      <c r="P101" s="1010"/>
      <c r="Q101" s="1010"/>
      <c r="R101" s="1010"/>
      <c r="S101" s="1010"/>
      <c r="T101" s="1010"/>
      <c r="U101" s="1010"/>
      <c r="V101" s="1010"/>
      <c r="W101" s="1010"/>
      <c r="X101" s="1010"/>
      <c r="Y101" s="1010"/>
      <c r="Z101" s="1010"/>
    </row>
    <row r="102" spans="1:26" s="1032" customFormat="1" ht="12.75" hidden="1" thickBot="1" x14ac:dyDescent="0.25">
      <c r="A102" s="1056" t="s">
        <v>658</v>
      </c>
      <c r="B102" s="1054"/>
      <c r="C102" s="1047"/>
      <c r="D102" s="1047"/>
      <c r="E102" s="1047"/>
      <c r="H102" s="1010"/>
      <c r="I102" s="1010"/>
      <c r="J102" s="1010"/>
      <c r="K102" s="1010"/>
      <c r="L102" s="1010"/>
      <c r="M102" s="1010"/>
      <c r="N102" s="1010"/>
      <c r="O102" s="1010"/>
      <c r="P102" s="1010"/>
      <c r="Q102" s="1010"/>
      <c r="R102" s="1010"/>
      <c r="S102" s="1010"/>
      <c r="T102" s="1010"/>
      <c r="U102" s="1010"/>
      <c r="V102" s="1010"/>
      <c r="W102" s="1010"/>
      <c r="X102" s="1010"/>
      <c r="Y102" s="1010"/>
      <c r="Z102" s="1010"/>
    </row>
    <row r="103" spans="1:26" s="1032" customFormat="1" ht="12.75" hidden="1" thickBot="1" x14ac:dyDescent="0.25">
      <c r="A103" s="1055" t="s">
        <v>1396</v>
      </c>
      <c r="B103" s="1054">
        <v>8750</v>
      </c>
      <c r="C103" s="1054">
        <v>9209</v>
      </c>
      <c r="D103" s="1054">
        <v>9257</v>
      </c>
      <c r="E103" s="1054">
        <v>9257</v>
      </c>
      <c r="H103" s="1010"/>
      <c r="I103" s="1010"/>
      <c r="J103" s="1010"/>
      <c r="K103" s="1010"/>
      <c r="L103" s="1010"/>
      <c r="M103" s="1010"/>
      <c r="N103" s="1010"/>
      <c r="O103" s="1010"/>
      <c r="P103" s="1010"/>
      <c r="Q103" s="1010"/>
      <c r="R103" s="1010"/>
      <c r="S103" s="1010"/>
      <c r="T103" s="1010"/>
      <c r="U103" s="1010"/>
      <c r="V103" s="1010"/>
      <c r="W103" s="1010"/>
      <c r="X103" s="1010"/>
      <c r="Y103" s="1010"/>
      <c r="Z103" s="1010"/>
    </row>
    <row r="104" spans="1:26" s="1032" customFormat="1" ht="17.25" hidden="1" customHeight="1" x14ac:dyDescent="0.2">
      <c r="A104" s="1052" t="s">
        <v>639</v>
      </c>
      <c r="B104" s="1053">
        <v>0</v>
      </c>
      <c r="C104" s="1053">
        <v>0</v>
      </c>
      <c r="D104" s="1053">
        <v>0</v>
      </c>
      <c r="E104" s="1053">
        <v>0</v>
      </c>
      <c r="H104" s="1010"/>
      <c r="I104" s="1010"/>
      <c r="J104" s="1010"/>
      <c r="K104" s="1010"/>
      <c r="L104" s="1010"/>
      <c r="M104" s="1010"/>
      <c r="N104" s="1010"/>
      <c r="O104" s="1010"/>
      <c r="P104" s="1010"/>
      <c r="Q104" s="1010"/>
      <c r="R104" s="1010"/>
      <c r="S104" s="1010"/>
      <c r="T104" s="1010"/>
      <c r="U104" s="1010"/>
      <c r="V104" s="1010"/>
      <c r="W104" s="1010"/>
      <c r="X104" s="1010"/>
      <c r="Y104" s="1010"/>
      <c r="Z104" s="1010"/>
    </row>
    <row r="105" spans="1:26" s="1032" customFormat="1" ht="24" hidden="1" customHeight="1" x14ac:dyDescent="0.2">
      <c r="A105" s="1052" t="s">
        <v>670</v>
      </c>
      <c r="B105" s="2298" t="s">
        <v>2048</v>
      </c>
      <c r="C105" s="2299"/>
      <c r="D105" s="2299"/>
      <c r="E105" s="2300"/>
      <c r="H105" s="1010"/>
      <c r="I105" s="1010"/>
      <c r="J105" s="1010"/>
      <c r="K105" s="1010"/>
      <c r="L105" s="1010"/>
      <c r="M105" s="1010"/>
      <c r="N105" s="1010"/>
      <c r="O105" s="1010"/>
      <c r="P105" s="1010"/>
      <c r="Q105" s="1010"/>
      <c r="R105" s="1010"/>
      <c r="S105" s="1010"/>
      <c r="T105" s="1010"/>
      <c r="U105" s="1010"/>
      <c r="V105" s="1010"/>
      <c r="W105" s="1010"/>
      <c r="X105" s="1010"/>
      <c r="Y105" s="1010"/>
      <c r="Z105" s="1010"/>
    </row>
    <row r="106" spans="1:26" s="1032" customFormat="1" ht="93" hidden="1" customHeight="1" x14ac:dyDescent="0.2">
      <c r="A106" s="1051" t="s">
        <v>666</v>
      </c>
      <c r="B106" s="2301" t="s">
        <v>2047</v>
      </c>
      <c r="C106" s="2302"/>
      <c r="D106" s="2302"/>
      <c r="E106" s="2303"/>
      <c r="H106" s="1010"/>
      <c r="I106" s="1010"/>
      <c r="J106" s="1010"/>
      <c r="K106" s="1010"/>
      <c r="L106" s="1010"/>
      <c r="M106" s="1010"/>
      <c r="N106" s="1010"/>
      <c r="O106" s="1010"/>
      <c r="P106" s="1010"/>
      <c r="Q106" s="1010"/>
      <c r="R106" s="1010"/>
      <c r="S106" s="1010"/>
      <c r="T106" s="1010"/>
      <c r="U106" s="1010"/>
      <c r="V106" s="1010"/>
      <c r="W106" s="1010"/>
      <c r="X106" s="1010"/>
      <c r="Y106" s="1010"/>
      <c r="Z106" s="1010"/>
    </row>
    <row r="107" spans="1:26" s="1032" customFormat="1" ht="26.25" hidden="1" customHeight="1" x14ac:dyDescent="0.2">
      <c r="A107" s="1051" t="s">
        <v>50</v>
      </c>
      <c r="B107" s="2304" t="s">
        <v>2046</v>
      </c>
      <c r="C107" s="2305"/>
      <c r="D107" s="2305"/>
      <c r="E107" s="2306"/>
      <c r="H107" s="1010"/>
      <c r="I107" s="1010"/>
      <c r="J107" s="1010"/>
      <c r="K107" s="1010"/>
      <c r="L107" s="1010"/>
      <c r="M107" s="1010"/>
      <c r="N107" s="1010"/>
      <c r="O107" s="1010"/>
      <c r="P107" s="1010"/>
      <c r="Q107" s="1010"/>
      <c r="R107" s="1010"/>
      <c r="S107" s="1010"/>
      <c r="T107" s="1010"/>
      <c r="U107" s="1010"/>
      <c r="V107" s="1010"/>
      <c r="W107" s="1010"/>
      <c r="X107" s="1010"/>
      <c r="Y107" s="1010"/>
      <c r="Z107" s="1010"/>
    </row>
    <row r="108" spans="1:26" s="1032" customFormat="1" ht="17.25" hidden="1" customHeight="1" x14ac:dyDescent="0.2">
      <c r="A108" s="2293"/>
      <c r="B108" s="1044">
        <v>2025</v>
      </c>
      <c r="C108" s="1044">
        <v>2026</v>
      </c>
      <c r="D108" s="1044">
        <v>2027</v>
      </c>
      <c r="E108" s="1044">
        <v>2028</v>
      </c>
      <c r="H108" s="1010"/>
      <c r="I108" s="1010"/>
      <c r="J108" s="1010"/>
      <c r="K108" s="1010"/>
      <c r="L108" s="1010"/>
      <c r="M108" s="1010"/>
      <c r="N108" s="1010"/>
      <c r="O108" s="1010"/>
      <c r="P108" s="1010"/>
      <c r="Q108" s="1010"/>
      <c r="R108" s="1010"/>
      <c r="S108" s="1010"/>
      <c r="T108" s="1010"/>
      <c r="U108" s="1010"/>
      <c r="V108" s="1010"/>
      <c r="W108" s="1010"/>
      <c r="X108" s="1010"/>
      <c r="Y108" s="1010"/>
      <c r="Z108" s="1010"/>
    </row>
    <row r="109" spans="1:26" s="1032" customFormat="1" ht="17.25" hidden="1" customHeight="1" x14ac:dyDescent="0.2">
      <c r="A109" s="2294"/>
      <c r="B109" s="1050" t="s">
        <v>17</v>
      </c>
      <c r="C109" s="1050" t="s">
        <v>18</v>
      </c>
      <c r="D109" s="1050" t="s">
        <v>18</v>
      </c>
      <c r="E109" s="1050" t="s">
        <v>18</v>
      </c>
      <c r="H109" s="1010"/>
      <c r="I109" s="1010"/>
      <c r="J109" s="1010"/>
      <c r="K109" s="1010"/>
      <c r="L109" s="1010"/>
      <c r="M109" s="1010"/>
      <c r="N109" s="1010"/>
      <c r="O109" s="1010"/>
      <c r="P109" s="1010"/>
      <c r="Q109" s="1010"/>
      <c r="R109" s="1010"/>
      <c r="S109" s="1010"/>
      <c r="T109" s="1010"/>
      <c r="U109" s="1010"/>
      <c r="V109" s="1010"/>
      <c r="W109" s="1010"/>
      <c r="X109" s="1010"/>
      <c r="Y109" s="1010"/>
      <c r="Z109" s="1010"/>
    </row>
    <row r="110" spans="1:26" s="1032" customFormat="1" ht="17.25" hidden="1" customHeight="1" x14ac:dyDescent="0.2">
      <c r="A110" s="1043" t="s">
        <v>52</v>
      </c>
      <c r="B110" s="1048">
        <v>200</v>
      </c>
      <c r="C110" s="1048">
        <v>200</v>
      </c>
      <c r="D110" s="1048">
        <v>200</v>
      </c>
      <c r="E110" s="1048">
        <v>200</v>
      </c>
      <c r="H110" s="1010"/>
      <c r="I110" s="1010"/>
      <c r="J110" s="1010"/>
      <c r="K110" s="1010"/>
      <c r="L110" s="1010"/>
      <c r="M110" s="1010"/>
      <c r="N110" s="1010"/>
      <c r="O110" s="1010"/>
      <c r="P110" s="1010"/>
      <c r="Q110" s="1010"/>
      <c r="R110" s="1010"/>
      <c r="S110" s="1010"/>
      <c r="T110" s="1010"/>
      <c r="U110" s="1010"/>
      <c r="V110" s="1010"/>
      <c r="W110" s="1010"/>
      <c r="X110" s="1010"/>
      <c r="Y110" s="1010"/>
      <c r="Z110" s="1010"/>
    </row>
    <row r="111" spans="1:26" s="1032" customFormat="1" ht="17.25" hidden="1" customHeight="1" x14ac:dyDescent="0.2">
      <c r="A111" s="1043" t="s">
        <v>664</v>
      </c>
      <c r="B111" s="1048">
        <v>7200</v>
      </c>
      <c r="C111" s="1048">
        <v>7660</v>
      </c>
      <c r="D111" s="1048">
        <v>7660</v>
      </c>
      <c r="E111" s="1048">
        <v>7660</v>
      </c>
      <c r="H111" s="1010"/>
      <c r="I111" s="1010"/>
      <c r="J111" s="1010"/>
      <c r="K111" s="1010"/>
      <c r="L111" s="1010"/>
      <c r="M111" s="1010"/>
      <c r="N111" s="1010"/>
      <c r="O111" s="1010"/>
      <c r="P111" s="1010"/>
      <c r="Q111" s="1010"/>
      <c r="R111" s="1010"/>
      <c r="S111" s="1010"/>
      <c r="T111" s="1010"/>
      <c r="U111" s="1010"/>
      <c r="V111" s="1010"/>
      <c r="W111" s="1010"/>
      <c r="X111" s="1010"/>
      <c r="Y111" s="1010"/>
      <c r="Z111" s="1010"/>
    </row>
    <row r="112" spans="1:26" s="1032" customFormat="1" ht="17.25" hidden="1" customHeight="1" x14ac:dyDescent="0.2">
      <c r="A112" s="1043" t="s">
        <v>663</v>
      </c>
      <c r="B112" s="1049">
        <v>36</v>
      </c>
      <c r="C112" s="1047">
        <v>38.299999999999997</v>
      </c>
      <c r="D112" s="1047">
        <v>38.299999999999997</v>
      </c>
      <c r="E112" s="1047">
        <v>38.299999999999997</v>
      </c>
      <c r="H112" s="1010"/>
      <c r="I112" s="1010"/>
      <c r="J112" s="1010"/>
      <c r="K112" s="1010"/>
      <c r="L112" s="1010"/>
      <c r="M112" s="1010"/>
      <c r="N112" s="1010"/>
      <c r="O112" s="1010"/>
      <c r="P112" s="1010"/>
      <c r="Q112" s="1010"/>
      <c r="R112" s="1010"/>
      <c r="S112" s="1010"/>
      <c r="T112" s="1010"/>
      <c r="U112" s="1010"/>
      <c r="V112" s="1010"/>
      <c r="W112" s="1010"/>
      <c r="X112" s="1010"/>
      <c r="Y112" s="1010"/>
      <c r="Z112" s="1010"/>
    </row>
    <row r="113" spans="1:26" s="1032" customFormat="1" ht="17.25" hidden="1" customHeight="1" x14ac:dyDescent="0.2">
      <c r="A113" s="1043" t="s">
        <v>662</v>
      </c>
      <c r="B113" s="1045"/>
      <c r="C113" s="1047">
        <v>0</v>
      </c>
      <c r="D113" s="1047">
        <v>0</v>
      </c>
      <c r="E113" s="1047">
        <v>0</v>
      </c>
      <c r="H113" s="1010"/>
      <c r="I113" s="1010"/>
      <c r="J113" s="1010"/>
      <c r="K113" s="1010"/>
      <c r="L113" s="1010"/>
      <c r="M113" s="1010"/>
      <c r="N113" s="1010"/>
      <c r="O113" s="1010"/>
      <c r="P113" s="1010"/>
      <c r="Q113" s="1010"/>
      <c r="R113" s="1010"/>
      <c r="S113" s="1010"/>
      <c r="T113" s="1010"/>
      <c r="U113" s="1010"/>
      <c r="V113" s="1010"/>
      <c r="W113" s="1010"/>
      <c r="X113" s="1010"/>
      <c r="Y113" s="1010"/>
      <c r="Z113" s="1010"/>
    </row>
    <row r="114" spans="1:26" s="1032" customFormat="1" ht="17.25" hidden="1" customHeight="1" x14ac:dyDescent="0.2">
      <c r="A114" s="1043" t="s">
        <v>661</v>
      </c>
      <c r="B114" s="1045"/>
      <c r="C114" s="1047">
        <v>6.3888888888888884E-2</v>
      </c>
      <c r="D114" s="1047">
        <v>0</v>
      </c>
      <c r="E114" s="1047">
        <v>0</v>
      </c>
      <c r="H114" s="1010"/>
      <c r="I114" s="1010"/>
      <c r="J114" s="1010"/>
      <c r="K114" s="1010"/>
      <c r="L114" s="1010"/>
      <c r="M114" s="1010"/>
      <c r="N114" s="1010"/>
      <c r="O114" s="1010"/>
      <c r="P114" s="1010"/>
      <c r="Q114" s="1010"/>
      <c r="R114" s="1010"/>
      <c r="S114" s="1010"/>
      <c r="T114" s="1010"/>
      <c r="U114" s="1010"/>
      <c r="V114" s="1010"/>
      <c r="W114" s="1010"/>
      <c r="X114" s="1010"/>
      <c r="Y114" s="1010"/>
      <c r="Z114" s="1010"/>
    </row>
    <row r="115" spans="1:26" s="1032" customFormat="1" ht="17.25" hidden="1" customHeight="1" x14ac:dyDescent="0.2">
      <c r="A115" s="1043" t="s">
        <v>68</v>
      </c>
      <c r="B115" s="1048"/>
      <c r="C115" s="1047">
        <v>6.3888888888888884E-2</v>
      </c>
      <c r="D115" s="1047">
        <v>0</v>
      </c>
      <c r="E115" s="1047">
        <v>0</v>
      </c>
      <c r="H115" s="1010"/>
      <c r="I115" s="1010"/>
      <c r="J115" s="1010"/>
      <c r="K115" s="1010"/>
      <c r="L115" s="1010"/>
      <c r="M115" s="1010"/>
      <c r="N115" s="1010"/>
      <c r="O115" s="1010"/>
      <c r="P115" s="1010"/>
      <c r="Q115" s="1010"/>
      <c r="R115" s="1010"/>
      <c r="S115" s="1010"/>
      <c r="T115" s="1010"/>
      <c r="U115" s="1010"/>
      <c r="V115" s="1010"/>
      <c r="W115" s="1010"/>
      <c r="X115" s="1010"/>
      <c r="Y115" s="1010"/>
      <c r="Z115" s="1010"/>
    </row>
    <row r="116" spans="1:26" s="1032" customFormat="1" ht="17.25" hidden="1" customHeight="1" x14ac:dyDescent="0.2">
      <c r="A116" s="2310" t="s">
        <v>2045</v>
      </c>
      <c r="B116" s="2311"/>
      <c r="C116" s="2311"/>
      <c r="D116" s="2311"/>
      <c r="E116" s="2312"/>
      <c r="H116" s="1010"/>
      <c r="I116" s="1010"/>
      <c r="J116" s="1010"/>
      <c r="K116" s="1010"/>
      <c r="L116" s="1010"/>
      <c r="M116" s="1010"/>
      <c r="N116" s="1010"/>
      <c r="O116" s="1010"/>
      <c r="P116" s="1010"/>
      <c r="Q116" s="1010"/>
      <c r="R116" s="1010"/>
      <c r="S116" s="1010"/>
      <c r="T116" s="1010"/>
      <c r="U116" s="1010"/>
      <c r="V116" s="1010"/>
      <c r="W116" s="1010"/>
      <c r="X116" s="1010"/>
      <c r="Y116" s="1010"/>
      <c r="Z116" s="1010"/>
    </row>
    <row r="117" spans="1:26" s="1032" customFormat="1" ht="17.25" hidden="1" customHeight="1" x14ac:dyDescent="0.2">
      <c r="A117" s="2293"/>
      <c r="B117" s="1044">
        <v>2025</v>
      </c>
      <c r="C117" s="1044">
        <v>2026</v>
      </c>
      <c r="D117" s="1044">
        <v>2027</v>
      </c>
      <c r="E117" s="1044">
        <v>2028</v>
      </c>
      <c r="H117" s="1010"/>
      <c r="I117" s="1010"/>
      <c r="J117" s="1010"/>
      <c r="K117" s="1010"/>
      <c r="L117" s="1010"/>
      <c r="M117" s="1010"/>
      <c r="N117" s="1010"/>
      <c r="O117" s="1010"/>
      <c r="P117" s="1010"/>
      <c r="Q117" s="1010"/>
      <c r="R117" s="1010"/>
      <c r="S117" s="1010"/>
      <c r="T117" s="1010"/>
      <c r="U117" s="1010"/>
      <c r="V117" s="1010"/>
      <c r="W117" s="1010"/>
      <c r="X117" s="1010"/>
      <c r="Y117" s="1010"/>
      <c r="Z117" s="1010"/>
    </row>
    <row r="118" spans="1:26" s="1032" customFormat="1" ht="17.25" hidden="1" customHeight="1" x14ac:dyDescent="0.2">
      <c r="A118" s="2294"/>
      <c r="B118" s="1044" t="s">
        <v>17</v>
      </c>
      <c r="C118" s="1044" t="s">
        <v>18</v>
      </c>
      <c r="D118" s="1044" t="s">
        <v>18</v>
      </c>
      <c r="E118" s="1044" t="s">
        <v>18</v>
      </c>
      <c r="H118" s="1010"/>
      <c r="I118" s="1010"/>
      <c r="J118" s="1010"/>
      <c r="K118" s="1010"/>
      <c r="L118" s="1010"/>
      <c r="M118" s="1010"/>
      <c r="N118" s="1010"/>
      <c r="O118" s="1010"/>
      <c r="P118" s="1010"/>
      <c r="Q118" s="1010"/>
      <c r="R118" s="1010"/>
      <c r="S118" s="1010"/>
      <c r="T118" s="1010"/>
      <c r="U118" s="1010"/>
      <c r="V118" s="1010"/>
      <c r="W118" s="1010"/>
      <c r="X118" s="1010"/>
      <c r="Y118" s="1010"/>
      <c r="Z118" s="1010"/>
    </row>
    <row r="119" spans="1:26" s="1032" customFormat="1" ht="17.25" hidden="1" customHeight="1" x14ac:dyDescent="0.2">
      <c r="A119" s="1038" t="s">
        <v>653</v>
      </c>
      <c r="B119" s="1034">
        <v>4200</v>
      </c>
      <c r="C119" s="1034">
        <v>4600</v>
      </c>
      <c r="D119" s="1034">
        <v>4600</v>
      </c>
      <c r="E119" s="1034">
        <v>4600</v>
      </c>
      <c r="H119" s="1010"/>
      <c r="I119" s="1010"/>
      <c r="J119" s="1010"/>
      <c r="K119" s="1010"/>
      <c r="L119" s="1010"/>
      <c r="M119" s="1010"/>
      <c r="N119" s="1010"/>
      <c r="O119" s="1010"/>
      <c r="P119" s="1010"/>
      <c r="Q119" s="1010"/>
      <c r="R119" s="1010"/>
      <c r="S119" s="1010"/>
      <c r="T119" s="1010"/>
      <c r="U119" s="1010"/>
      <c r="V119" s="1010"/>
      <c r="W119" s="1010"/>
      <c r="X119" s="1010"/>
      <c r="Y119" s="1010"/>
      <c r="Z119" s="1010"/>
    </row>
    <row r="120" spans="1:26" s="1032" customFormat="1" ht="17.25" hidden="1" customHeight="1" x14ac:dyDescent="0.2">
      <c r="A120" s="1037" t="s">
        <v>643</v>
      </c>
      <c r="B120" s="1034">
        <v>4200</v>
      </c>
      <c r="C120" s="1034">
        <v>4600</v>
      </c>
      <c r="D120" s="1034">
        <v>4600</v>
      </c>
      <c r="E120" s="1034">
        <v>4600</v>
      </c>
      <c r="H120" s="1010"/>
      <c r="I120" s="1010"/>
      <c r="J120" s="1010"/>
      <c r="K120" s="1010"/>
      <c r="L120" s="1010"/>
      <c r="M120" s="1010"/>
      <c r="N120" s="1010"/>
      <c r="O120" s="1010"/>
      <c r="P120" s="1010"/>
      <c r="Q120" s="1010"/>
      <c r="R120" s="1010"/>
      <c r="S120" s="1010"/>
      <c r="T120" s="1010"/>
      <c r="U120" s="1010"/>
      <c r="V120" s="1010"/>
      <c r="W120" s="1010"/>
      <c r="X120" s="1010"/>
      <c r="Y120" s="1010"/>
      <c r="Z120" s="1010"/>
    </row>
    <row r="121" spans="1:26" s="1032" customFormat="1" ht="17.25" hidden="1" customHeight="1" x14ac:dyDescent="0.2">
      <c r="A121" s="1037" t="s">
        <v>658</v>
      </c>
      <c r="B121" s="1034"/>
      <c r="C121" s="1034"/>
      <c r="D121" s="1034"/>
      <c r="E121" s="1034"/>
      <c r="H121" s="1010"/>
      <c r="I121" s="1010"/>
      <c r="J121" s="1010"/>
      <c r="K121" s="1010"/>
      <c r="L121" s="1010"/>
      <c r="M121" s="1010"/>
      <c r="N121" s="1010"/>
      <c r="O121" s="1010"/>
      <c r="P121" s="1010"/>
      <c r="Q121" s="1010"/>
      <c r="R121" s="1010"/>
      <c r="S121" s="1010"/>
      <c r="T121" s="1010"/>
      <c r="U121" s="1010"/>
      <c r="V121" s="1010"/>
      <c r="W121" s="1010"/>
      <c r="X121" s="1010"/>
      <c r="Y121" s="1010"/>
      <c r="Z121" s="1010"/>
    </row>
    <row r="122" spans="1:26" s="1032" customFormat="1" ht="17.25" hidden="1" customHeight="1" x14ac:dyDescent="0.2">
      <c r="A122" s="1038" t="s">
        <v>652</v>
      </c>
      <c r="B122" s="1034">
        <v>700</v>
      </c>
      <c r="C122" s="1034">
        <v>760</v>
      </c>
      <c r="D122" s="1034">
        <v>760</v>
      </c>
      <c r="E122" s="1034">
        <v>760</v>
      </c>
      <c r="H122" s="1010"/>
      <c r="I122" s="1010"/>
      <c r="J122" s="1010"/>
      <c r="K122" s="1010"/>
      <c r="L122" s="1010"/>
      <c r="M122" s="1010"/>
      <c r="N122" s="1010"/>
      <c r="O122" s="1010"/>
      <c r="P122" s="1010"/>
      <c r="Q122" s="1010"/>
      <c r="R122" s="1010"/>
      <c r="S122" s="1010"/>
      <c r="T122" s="1010"/>
      <c r="U122" s="1010"/>
      <c r="V122" s="1010"/>
      <c r="W122" s="1010"/>
      <c r="X122" s="1010"/>
      <c r="Y122" s="1010"/>
      <c r="Z122" s="1010"/>
    </row>
    <row r="123" spans="1:26" s="1032" customFormat="1" ht="17.25" hidden="1" customHeight="1" x14ac:dyDescent="0.2">
      <c r="A123" s="1037" t="s">
        <v>643</v>
      </c>
      <c r="B123" s="1034">
        <v>700</v>
      </c>
      <c r="C123" s="1034">
        <v>760</v>
      </c>
      <c r="D123" s="1034">
        <v>760</v>
      </c>
      <c r="E123" s="1034">
        <v>760</v>
      </c>
      <c r="H123" s="1010"/>
      <c r="I123" s="1010"/>
      <c r="J123" s="1010"/>
      <c r="K123" s="1010"/>
      <c r="L123" s="1010"/>
      <c r="M123" s="1010"/>
      <c r="N123" s="1010"/>
      <c r="O123" s="1010"/>
      <c r="P123" s="1010"/>
      <c r="Q123" s="1010"/>
      <c r="R123" s="1010"/>
      <c r="S123" s="1010"/>
      <c r="T123" s="1010"/>
      <c r="U123" s="1010"/>
      <c r="V123" s="1010"/>
      <c r="W123" s="1010"/>
      <c r="X123" s="1010"/>
      <c r="Y123" s="1010"/>
      <c r="Z123" s="1010"/>
    </row>
    <row r="124" spans="1:26" s="1032" customFormat="1" ht="17.25" hidden="1" customHeight="1" x14ac:dyDescent="0.2">
      <c r="A124" s="1037" t="s">
        <v>658</v>
      </c>
      <c r="B124" s="1034"/>
      <c r="C124" s="1034"/>
      <c r="D124" s="1034"/>
      <c r="E124" s="1034"/>
      <c r="H124" s="1010"/>
      <c r="I124" s="1010"/>
      <c r="J124" s="1010"/>
      <c r="K124" s="1010"/>
      <c r="L124" s="1010"/>
      <c r="M124" s="1010"/>
      <c r="N124" s="1010"/>
      <c r="O124" s="1010"/>
      <c r="P124" s="1010"/>
      <c r="Q124" s="1010"/>
      <c r="R124" s="1010"/>
      <c r="S124" s="1010"/>
      <c r="T124" s="1010"/>
      <c r="U124" s="1010"/>
      <c r="V124" s="1010"/>
      <c r="W124" s="1010"/>
      <c r="X124" s="1010"/>
      <c r="Y124" s="1010"/>
      <c r="Z124" s="1010"/>
    </row>
    <row r="125" spans="1:26" s="1032" customFormat="1" ht="17.25" hidden="1" customHeight="1" x14ac:dyDescent="0.2">
      <c r="A125" s="1038" t="s">
        <v>651</v>
      </c>
      <c r="B125" s="1034">
        <v>2300</v>
      </c>
      <c r="C125" s="1034">
        <v>2300</v>
      </c>
      <c r="D125" s="1034">
        <v>2300</v>
      </c>
      <c r="E125" s="1034">
        <v>2300</v>
      </c>
      <c r="H125" s="1010"/>
      <c r="I125" s="1010"/>
      <c r="J125" s="1010"/>
      <c r="K125" s="1010"/>
      <c r="L125" s="1010"/>
      <c r="M125" s="1010"/>
      <c r="N125" s="1010"/>
      <c r="O125" s="1010"/>
      <c r="P125" s="1010"/>
      <c r="Q125" s="1010"/>
      <c r="R125" s="1010"/>
      <c r="S125" s="1010"/>
      <c r="T125" s="1010"/>
      <c r="U125" s="1010"/>
      <c r="V125" s="1010"/>
      <c r="W125" s="1010"/>
      <c r="X125" s="1010"/>
      <c r="Y125" s="1010"/>
      <c r="Z125" s="1010"/>
    </row>
    <row r="126" spans="1:26" s="1032" customFormat="1" ht="17.25" hidden="1" customHeight="1" x14ac:dyDescent="0.2">
      <c r="A126" s="1037" t="s">
        <v>643</v>
      </c>
      <c r="B126" s="1034">
        <v>2300</v>
      </c>
      <c r="C126" s="1034">
        <v>2300</v>
      </c>
      <c r="D126" s="1034">
        <v>2300</v>
      </c>
      <c r="E126" s="1034">
        <v>2300</v>
      </c>
      <c r="H126" s="1010"/>
      <c r="I126" s="1010"/>
      <c r="J126" s="1010"/>
      <c r="K126" s="1010"/>
      <c r="L126" s="1010"/>
      <c r="M126" s="1010"/>
      <c r="N126" s="1010"/>
      <c r="O126" s="1010"/>
      <c r="P126" s="1010"/>
      <c r="Q126" s="1010"/>
      <c r="R126" s="1010"/>
      <c r="S126" s="1010"/>
      <c r="T126" s="1010"/>
      <c r="U126" s="1010"/>
      <c r="V126" s="1010"/>
      <c r="W126" s="1010"/>
      <c r="X126" s="1010"/>
      <c r="Y126" s="1010"/>
      <c r="Z126" s="1010"/>
    </row>
    <row r="127" spans="1:26" s="1032" customFormat="1" ht="17.25" hidden="1" customHeight="1" x14ac:dyDescent="0.2">
      <c r="A127" s="1037" t="s">
        <v>658</v>
      </c>
      <c r="B127" s="1034"/>
      <c r="C127" s="1034"/>
      <c r="D127" s="1034"/>
      <c r="E127" s="1034"/>
      <c r="H127" s="1010"/>
      <c r="I127" s="1010"/>
      <c r="J127" s="1010"/>
      <c r="K127" s="1010"/>
      <c r="L127" s="1010"/>
      <c r="M127" s="1010"/>
      <c r="N127" s="1010"/>
      <c r="O127" s="1010"/>
      <c r="P127" s="1010"/>
      <c r="Q127" s="1010"/>
      <c r="R127" s="1010"/>
      <c r="S127" s="1010"/>
      <c r="T127" s="1010"/>
      <c r="U127" s="1010"/>
      <c r="V127" s="1010"/>
      <c r="W127" s="1010"/>
      <c r="X127" s="1010"/>
      <c r="Y127" s="1010"/>
      <c r="Z127" s="1010"/>
    </row>
    <row r="128" spans="1:26" s="1032" customFormat="1" ht="17.25" hidden="1" customHeight="1" x14ac:dyDescent="0.2">
      <c r="A128" s="1038" t="s">
        <v>650</v>
      </c>
      <c r="B128" s="1034">
        <v>0</v>
      </c>
      <c r="C128" s="1034">
        <v>0</v>
      </c>
      <c r="D128" s="1034">
        <v>0</v>
      </c>
      <c r="E128" s="1034">
        <v>0</v>
      </c>
      <c r="H128" s="1010"/>
      <c r="I128" s="1010"/>
      <c r="J128" s="1010"/>
      <c r="K128" s="1010"/>
      <c r="L128" s="1010"/>
      <c r="M128" s="1010"/>
      <c r="N128" s="1010"/>
      <c r="O128" s="1010"/>
      <c r="P128" s="1010"/>
      <c r="Q128" s="1010"/>
      <c r="R128" s="1010"/>
      <c r="S128" s="1010"/>
      <c r="T128" s="1010"/>
      <c r="U128" s="1010"/>
      <c r="V128" s="1010"/>
      <c r="W128" s="1010"/>
      <c r="X128" s="1010"/>
      <c r="Y128" s="1010"/>
      <c r="Z128" s="1010"/>
    </row>
    <row r="129" spans="1:26" s="1032" customFormat="1" ht="17.25" hidden="1" customHeight="1" x14ac:dyDescent="0.2">
      <c r="A129" s="1037" t="s">
        <v>643</v>
      </c>
      <c r="B129" s="1034"/>
      <c r="C129" s="1034"/>
      <c r="D129" s="1034"/>
      <c r="E129" s="1034"/>
      <c r="H129" s="1010"/>
      <c r="I129" s="1010"/>
      <c r="J129" s="1010"/>
      <c r="K129" s="1010"/>
      <c r="L129" s="1010"/>
      <c r="M129" s="1010"/>
      <c r="N129" s="1010"/>
      <c r="O129" s="1010"/>
      <c r="P129" s="1010"/>
      <c r="Q129" s="1010"/>
      <c r="R129" s="1010"/>
      <c r="S129" s="1010"/>
      <c r="T129" s="1010"/>
      <c r="U129" s="1010"/>
      <c r="V129" s="1010"/>
      <c r="W129" s="1010"/>
      <c r="X129" s="1010"/>
      <c r="Y129" s="1010"/>
      <c r="Z129" s="1010"/>
    </row>
    <row r="130" spans="1:26" s="1032" customFormat="1" ht="17.25" hidden="1" customHeight="1" x14ac:dyDescent="0.2">
      <c r="A130" s="1037" t="s">
        <v>658</v>
      </c>
      <c r="B130" s="1034"/>
      <c r="C130" s="1034"/>
      <c r="D130" s="1034"/>
      <c r="E130" s="1034"/>
      <c r="H130" s="1010"/>
      <c r="I130" s="1010"/>
      <c r="J130" s="1010"/>
      <c r="K130" s="1010"/>
      <c r="L130" s="1010"/>
      <c r="M130" s="1010"/>
      <c r="N130" s="1010"/>
      <c r="O130" s="1010"/>
      <c r="P130" s="1010"/>
      <c r="Q130" s="1010"/>
      <c r="R130" s="1010"/>
      <c r="S130" s="1010"/>
      <c r="T130" s="1010"/>
      <c r="U130" s="1010"/>
      <c r="V130" s="1010"/>
      <c r="W130" s="1010"/>
      <c r="X130" s="1010"/>
      <c r="Y130" s="1010"/>
      <c r="Z130" s="1010"/>
    </row>
    <row r="131" spans="1:26" s="1032" customFormat="1" ht="17.25" hidden="1" customHeight="1" x14ac:dyDescent="0.2">
      <c r="A131" s="1038" t="s">
        <v>649</v>
      </c>
      <c r="B131" s="1034">
        <v>0</v>
      </c>
      <c r="C131" s="1034">
        <v>0</v>
      </c>
      <c r="D131" s="1034">
        <v>0</v>
      </c>
      <c r="E131" s="1034">
        <v>0</v>
      </c>
      <c r="H131" s="1010"/>
      <c r="I131" s="1010"/>
      <c r="J131" s="1010"/>
      <c r="K131" s="1010"/>
      <c r="L131" s="1010"/>
      <c r="M131" s="1010"/>
      <c r="N131" s="1010"/>
      <c r="O131" s="1010"/>
      <c r="P131" s="1010"/>
      <c r="Q131" s="1010"/>
      <c r="R131" s="1010"/>
      <c r="S131" s="1010"/>
      <c r="T131" s="1010"/>
      <c r="U131" s="1010"/>
      <c r="V131" s="1010"/>
      <c r="W131" s="1010"/>
      <c r="X131" s="1010"/>
      <c r="Y131" s="1010"/>
      <c r="Z131" s="1010"/>
    </row>
    <row r="132" spans="1:26" s="1032" customFormat="1" ht="17.25" hidden="1" customHeight="1" x14ac:dyDescent="0.2">
      <c r="A132" s="1037" t="s">
        <v>643</v>
      </c>
      <c r="B132" s="1034"/>
      <c r="C132" s="1034"/>
      <c r="D132" s="1034"/>
      <c r="E132" s="1034"/>
      <c r="H132" s="1010"/>
      <c r="I132" s="1010"/>
      <c r="J132" s="1010"/>
      <c r="K132" s="1010"/>
      <c r="L132" s="1010"/>
      <c r="M132" s="1010"/>
      <c r="N132" s="1010"/>
      <c r="O132" s="1010"/>
      <c r="P132" s="1010"/>
      <c r="Q132" s="1010"/>
      <c r="R132" s="1010"/>
      <c r="S132" s="1010"/>
      <c r="T132" s="1010"/>
      <c r="U132" s="1010"/>
      <c r="V132" s="1010"/>
      <c r="W132" s="1010"/>
      <c r="X132" s="1010"/>
      <c r="Y132" s="1010"/>
      <c r="Z132" s="1010"/>
    </row>
    <row r="133" spans="1:26" s="1032" customFormat="1" ht="17.25" hidden="1" customHeight="1" x14ac:dyDescent="0.2">
      <c r="A133" s="1037" t="s">
        <v>658</v>
      </c>
      <c r="B133" s="1034"/>
      <c r="C133" s="1034"/>
      <c r="D133" s="1034"/>
      <c r="E133" s="1034"/>
      <c r="H133" s="1010"/>
      <c r="I133" s="1010"/>
      <c r="J133" s="1010"/>
      <c r="K133" s="1010"/>
      <c r="L133" s="1010"/>
      <c r="M133" s="1010"/>
      <c r="N133" s="1010"/>
      <c r="O133" s="1010"/>
      <c r="P133" s="1010"/>
      <c r="Q133" s="1010"/>
      <c r="R133" s="1010"/>
      <c r="S133" s="1010"/>
      <c r="T133" s="1010"/>
      <c r="U133" s="1010"/>
      <c r="V133" s="1010"/>
      <c r="W133" s="1010"/>
      <c r="X133" s="1010"/>
      <c r="Y133" s="1010"/>
      <c r="Z133" s="1010"/>
    </row>
    <row r="134" spans="1:26" s="1032" customFormat="1" ht="17.25" hidden="1" customHeight="1" x14ac:dyDescent="0.2">
      <c r="A134" s="1038" t="s">
        <v>648</v>
      </c>
      <c r="B134" s="1034"/>
      <c r="C134" s="1034"/>
      <c r="D134" s="1034"/>
      <c r="E134" s="1034"/>
      <c r="H134" s="1010"/>
      <c r="I134" s="1010"/>
      <c r="J134" s="1010"/>
      <c r="K134" s="1010"/>
      <c r="L134" s="1010"/>
      <c r="M134" s="1010"/>
      <c r="N134" s="1010"/>
      <c r="O134" s="1010"/>
      <c r="P134" s="1010"/>
      <c r="Q134" s="1010"/>
      <c r="R134" s="1010"/>
      <c r="S134" s="1010"/>
      <c r="T134" s="1010"/>
      <c r="U134" s="1010"/>
      <c r="V134" s="1010"/>
      <c r="W134" s="1010"/>
      <c r="X134" s="1010"/>
      <c r="Y134" s="1010"/>
      <c r="Z134" s="1010"/>
    </row>
    <row r="135" spans="1:26" s="1032" customFormat="1" ht="17.25" hidden="1" customHeight="1" x14ac:dyDescent="0.2">
      <c r="A135" s="1037" t="s">
        <v>643</v>
      </c>
      <c r="B135" s="1034"/>
      <c r="C135" s="1034"/>
      <c r="D135" s="1034"/>
      <c r="E135" s="1034"/>
      <c r="H135" s="1010"/>
      <c r="I135" s="1010"/>
      <c r="J135" s="1010"/>
      <c r="K135" s="1010"/>
      <c r="L135" s="1010"/>
      <c r="M135" s="1010"/>
      <c r="N135" s="1010"/>
      <c r="O135" s="1010"/>
      <c r="P135" s="1010"/>
      <c r="Q135" s="1010"/>
      <c r="R135" s="1010"/>
      <c r="S135" s="1010"/>
      <c r="T135" s="1010"/>
      <c r="U135" s="1010"/>
      <c r="V135" s="1010"/>
      <c r="W135" s="1010"/>
      <c r="X135" s="1010"/>
      <c r="Y135" s="1010"/>
      <c r="Z135" s="1010"/>
    </row>
    <row r="136" spans="1:26" s="1032" customFormat="1" ht="17.25" hidden="1" customHeight="1" x14ac:dyDescent="0.2">
      <c r="A136" s="1037" t="s">
        <v>658</v>
      </c>
      <c r="B136" s="1034"/>
      <c r="C136" s="1034"/>
      <c r="D136" s="1034"/>
      <c r="E136" s="1034"/>
      <c r="H136" s="1010"/>
      <c r="I136" s="1010"/>
      <c r="J136" s="1010"/>
      <c r="K136" s="1010"/>
      <c r="L136" s="1010"/>
      <c r="M136" s="1010"/>
      <c r="N136" s="1010"/>
      <c r="O136" s="1010"/>
      <c r="P136" s="1010"/>
      <c r="Q136" s="1010"/>
      <c r="R136" s="1010"/>
      <c r="S136" s="1010"/>
      <c r="T136" s="1010"/>
      <c r="U136" s="1010"/>
      <c r="V136" s="1010"/>
      <c r="W136" s="1010"/>
      <c r="X136" s="1010"/>
      <c r="Y136" s="1010"/>
      <c r="Z136" s="1010"/>
    </row>
    <row r="137" spans="1:26" s="1032" customFormat="1" ht="17.25" hidden="1" customHeight="1" x14ac:dyDescent="0.2">
      <c r="A137" s="1038" t="s">
        <v>647</v>
      </c>
      <c r="B137" s="1034">
        <v>0</v>
      </c>
      <c r="C137" s="1034">
        <v>0</v>
      </c>
      <c r="D137" s="1034">
        <v>0</v>
      </c>
      <c r="E137" s="1034">
        <v>0</v>
      </c>
      <c r="H137" s="1010"/>
      <c r="I137" s="1010"/>
      <c r="J137" s="1010"/>
      <c r="K137" s="1010"/>
      <c r="L137" s="1010"/>
      <c r="M137" s="1010"/>
      <c r="N137" s="1010"/>
      <c r="O137" s="1010"/>
      <c r="P137" s="1010"/>
      <c r="Q137" s="1010"/>
      <c r="R137" s="1010"/>
      <c r="S137" s="1010"/>
      <c r="T137" s="1010"/>
      <c r="U137" s="1010"/>
      <c r="V137" s="1010"/>
      <c r="W137" s="1010"/>
      <c r="X137" s="1010"/>
      <c r="Y137" s="1010"/>
      <c r="Z137" s="1010"/>
    </row>
    <row r="138" spans="1:26" s="1032" customFormat="1" ht="17.25" hidden="1" customHeight="1" x14ac:dyDescent="0.2">
      <c r="A138" s="1037" t="s">
        <v>643</v>
      </c>
      <c r="B138" s="1034"/>
      <c r="C138" s="1034"/>
      <c r="D138" s="1034"/>
      <c r="E138" s="1034"/>
      <c r="H138" s="1010"/>
      <c r="I138" s="1010"/>
      <c r="J138" s="1010"/>
      <c r="K138" s="1010"/>
      <c r="L138" s="1010"/>
      <c r="M138" s="1010"/>
      <c r="N138" s="1010"/>
      <c r="O138" s="1010"/>
      <c r="P138" s="1010"/>
      <c r="Q138" s="1010"/>
      <c r="R138" s="1010"/>
      <c r="S138" s="1010"/>
      <c r="T138" s="1010"/>
      <c r="U138" s="1010"/>
      <c r="V138" s="1010"/>
      <c r="W138" s="1010"/>
      <c r="X138" s="1010"/>
      <c r="Y138" s="1010"/>
      <c r="Z138" s="1010"/>
    </row>
    <row r="139" spans="1:26" s="1032" customFormat="1" ht="17.25" hidden="1" customHeight="1" x14ac:dyDescent="0.2">
      <c r="A139" s="1037" t="s">
        <v>658</v>
      </c>
      <c r="B139" s="1034"/>
      <c r="C139" s="1034"/>
      <c r="D139" s="1034"/>
      <c r="E139" s="1034"/>
      <c r="H139" s="1010"/>
      <c r="I139" s="1010"/>
      <c r="J139" s="1010"/>
      <c r="K139" s="1010"/>
      <c r="L139" s="1010"/>
      <c r="M139" s="1010"/>
      <c r="N139" s="1010"/>
      <c r="O139" s="1010"/>
      <c r="P139" s="1010"/>
      <c r="Q139" s="1010"/>
      <c r="R139" s="1010"/>
      <c r="S139" s="1010"/>
      <c r="T139" s="1010"/>
      <c r="U139" s="1010"/>
      <c r="V139" s="1010"/>
      <c r="W139" s="1010"/>
      <c r="X139" s="1010"/>
      <c r="Y139" s="1010"/>
      <c r="Z139" s="1010"/>
    </row>
    <row r="140" spans="1:26" s="1032" customFormat="1" ht="17.25" hidden="1" customHeight="1" x14ac:dyDescent="0.2">
      <c r="A140" s="1036" t="s">
        <v>1249</v>
      </c>
      <c r="B140" s="1034">
        <v>7200</v>
      </c>
      <c r="C140" s="1034">
        <v>7660</v>
      </c>
      <c r="D140" s="1034">
        <v>7660</v>
      </c>
      <c r="E140" s="1034">
        <v>7660</v>
      </c>
      <c r="H140" s="1010"/>
      <c r="I140" s="1010"/>
      <c r="J140" s="1010"/>
      <c r="K140" s="1010"/>
      <c r="L140" s="1010"/>
      <c r="M140" s="1010"/>
      <c r="N140" s="1010"/>
      <c r="O140" s="1010"/>
      <c r="P140" s="1010"/>
      <c r="Q140" s="1010"/>
      <c r="R140" s="1010"/>
      <c r="S140" s="1010"/>
      <c r="T140" s="1010"/>
      <c r="U140" s="1010"/>
      <c r="V140" s="1010"/>
      <c r="W140" s="1010"/>
      <c r="X140" s="1010"/>
      <c r="Y140" s="1010"/>
      <c r="Z140" s="1010"/>
    </row>
    <row r="141" spans="1:26" s="1032" customFormat="1" ht="17.25" hidden="1" customHeight="1" x14ac:dyDescent="0.2">
      <c r="A141" s="1035" t="s">
        <v>639</v>
      </c>
      <c r="B141" s="1034">
        <v>0</v>
      </c>
      <c r="C141" s="1034">
        <v>0</v>
      </c>
      <c r="D141" s="1034">
        <v>0</v>
      </c>
      <c r="E141" s="1034">
        <v>0</v>
      </c>
      <c r="H141" s="1010"/>
      <c r="I141" s="1010"/>
      <c r="J141" s="1010"/>
      <c r="K141" s="1010"/>
      <c r="L141" s="1010"/>
      <c r="M141" s="1010"/>
      <c r="N141" s="1010"/>
      <c r="O141" s="1010"/>
      <c r="P141" s="1010"/>
      <c r="Q141" s="1010"/>
      <c r="R141" s="1010"/>
      <c r="S141" s="1010"/>
      <c r="T141" s="1010"/>
      <c r="U141" s="1010"/>
      <c r="V141" s="1010"/>
      <c r="W141" s="1010"/>
      <c r="X141" s="1010"/>
      <c r="Y141" s="1010"/>
      <c r="Z141" s="1010"/>
    </row>
    <row r="142" spans="1:26" s="1032" customFormat="1" ht="26.25" hidden="1" customHeight="1" x14ac:dyDescent="0.2">
      <c r="A142" s="1035" t="s">
        <v>1500</v>
      </c>
      <c r="B142" s="2313" t="s">
        <v>2044</v>
      </c>
      <c r="C142" s="2314"/>
      <c r="D142" s="2314"/>
      <c r="E142" s="2315"/>
      <c r="H142" s="1010"/>
      <c r="I142" s="1010"/>
      <c r="J142" s="1010"/>
      <c r="K142" s="1010"/>
      <c r="L142" s="1010"/>
      <c r="M142" s="1010"/>
      <c r="N142" s="1010"/>
      <c r="O142" s="1010"/>
      <c r="P142" s="1010"/>
      <c r="Q142" s="1010"/>
      <c r="R142" s="1010"/>
      <c r="S142" s="1010"/>
      <c r="T142" s="1010"/>
      <c r="U142" s="1010"/>
      <c r="V142" s="1010"/>
      <c r="W142" s="1010"/>
      <c r="X142" s="1010"/>
      <c r="Y142" s="1010"/>
      <c r="Z142" s="1010"/>
    </row>
    <row r="143" spans="1:26" s="1032" customFormat="1" ht="37.5" hidden="1" customHeight="1" x14ac:dyDescent="0.2">
      <c r="A143" s="1043" t="s">
        <v>666</v>
      </c>
      <c r="B143" s="2287" t="s">
        <v>2043</v>
      </c>
      <c r="C143" s="2288"/>
      <c r="D143" s="2288"/>
      <c r="E143" s="2289"/>
      <c r="H143" s="1010"/>
      <c r="I143" s="1010"/>
      <c r="J143" s="1010"/>
      <c r="K143" s="1010"/>
      <c r="L143" s="1010"/>
      <c r="M143" s="1010"/>
      <c r="N143" s="1010"/>
      <c r="O143" s="1010"/>
      <c r="P143" s="1010"/>
      <c r="Q143" s="1010"/>
      <c r="R143" s="1010"/>
      <c r="S143" s="1010"/>
      <c r="T143" s="1010"/>
      <c r="U143" s="1010"/>
      <c r="V143" s="1010"/>
      <c r="W143" s="1010"/>
      <c r="X143" s="1010"/>
      <c r="Y143" s="1010"/>
      <c r="Z143" s="1010"/>
    </row>
    <row r="144" spans="1:26" s="1032" customFormat="1" ht="17.25" hidden="1" customHeight="1" x14ac:dyDescent="0.2">
      <c r="A144" s="1043" t="s">
        <v>50</v>
      </c>
      <c r="B144" s="2316" t="s">
        <v>2042</v>
      </c>
      <c r="C144" s="2317"/>
      <c r="D144" s="2317"/>
      <c r="E144" s="2318"/>
      <c r="H144" s="1010"/>
      <c r="I144" s="1010"/>
      <c r="J144" s="1010"/>
      <c r="K144" s="1010"/>
      <c r="L144" s="1010"/>
      <c r="M144" s="1010"/>
      <c r="N144" s="1010"/>
      <c r="O144" s="1010"/>
      <c r="P144" s="1010"/>
      <c r="Q144" s="1010"/>
      <c r="R144" s="1010"/>
      <c r="S144" s="1010"/>
      <c r="T144" s="1010"/>
      <c r="U144" s="1010"/>
      <c r="V144" s="1010"/>
      <c r="W144" s="1010"/>
      <c r="X144" s="1010"/>
      <c r="Y144" s="1010"/>
      <c r="Z144" s="1010"/>
    </row>
    <row r="145" spans="1:26" s="1032" customFormat="1" ht="17.25" hidden="1" customHeight="1" x14ac:dyDescent="0.2">
      <c r="A145" s="2293"/>
      <c r="B145" s="1044">
        <v>2025</v>
      </c>
      <c r="C145" s="1044">
        <v>2026</v>
      </c>
      <c r="D145" s="1044">
        <v>2027</v>
      </c>
      <c r="E145" s="1044">
        <v>2028</v>
      </c>
      <c r="H145" s="1010"/>
      <c r="I145" s="1010"/>
      <c r="J145" s="1010"/>
      <c r="K145" s="1010"/>
      <c r="L145" s="1010"/>
      <c r="M145" s="1010"/>
      <c r="N145" s="1010"/>
      <c r="O145" s="1010"/>
      <c r="P145" s="1010"/>
      <c r="Q145" s="1010"/>
      <c r="R145" s="1010"/>
      <c r="S145" s="1010"/>
      <c r="T145" s="1010"/>
      <c r="U145" s="1010"/>
      <c r="V145" s="1010"/>
      <c r="W145" s="1010"/>
      <c r="X145" s="1010"/>
      <c r="Y145" s="1010"/>
      <c r="Z145" s="1010"/>
    </row>
    <row r="146" spans="1:26" s="1032" customFormat="1" ht="17.25" hidden="1" customHeight="1" x14ac:dyDescent="0.2">
      <c r="A146" s="2294"/>
      <c r="B146" s="1044" t="s">
        <v>17</v>
      </c>
      <c r="C146" s="1044" t="s">
        <v>18</v>
      </c>
      <c r="D146" s="1044" t="s">
        <v>18</v>
      </c>
      <c r="E146" s="1044" t="s">
        <v>18</v>
      </c>
      <c r="H146" s="1010"/>
      <c r="I146" s="1010"/>
      <c r="J146" s="1010"/>
      <c r="K146" s="1010"/>
      <c r="L146" s="1010"/>
      <c r="M146" s="1010"/>
      <c r="N146" s="1010"/>
      <c r="O146" s="1010"/>
      <c r="P146" s="1010"/>
      <c r="Q146" s="1010"/>
      <c r="R146" s="1010"/>
      <c r="S146" s="1010"/>
      <c r="T146" s="1010"/>
      <c r="U146" s="1010"/>
      <c r="V146" s="1010"/>
      <c r="W146" s="1010"/>
      <c r="X146" s="1010"/>
      <c r="Y146" s="1010"/>
      <c r="Z146" s="1010"/>
    </row>
    <row r="147" spans="1:26" s="1032" customFormat="1" ht="17.25" hidden="1" customHeight="1" x14ac:dyDescent="0.2">
      <c r="A147" s="1043" t="s">
        <v>52</v>
      </c>
      <c r="B147" s="1034">
        <v>1500</v>
      </c>
      <c r="C147" s="1034">
        <v>1500</v>
      </c>
      <c r="D147" s="1034">
        <v>1500</v>
      </c>
      <c r="E147" s="1034">
        <v>1500</v>
      </c>
      <c r="H147" s="1010"/>
      <c r="I147" s="1010"/>
      <c r="J147" s="1010"/>
      <c r="K147" s="1010"/>
      <c r="L147" s="1010"/>
      <c r="M147" s="1010"/>
      <c r="N147" s="1010"/>
      <c r="O147" s="1010"/>
      <c r="P147" s="1010"/>
      <c r="Q147" s="1010"/>
      <c r="R147" s="1010"/>
      <c r="S147" s="1010"/>
      <c r="T147" s="1010"/>
      <c r="U147" s="1010"/>
      <c r="V147" s="1010"/>
      <c r="W147" s="1010"/>
      <c r="X147" s="1010"/>
      <c r="Y147" s="1010"/>
      <c r="Z147" s="1010"/>
    </row>
    <row r="148" spans="1:26" s="1032" customFormat="1" ht="17.25" hidden="1" customHeight="1" x14ac:dyDescent="0.2">
      <c r="A148" s="1043" t="s">
        <v>664</v>
      </c>
      <c r="B148" s="1034">
        <v>40368</v>
      </c>
      <c r="C148" s="1034">
        <v>41078</v>
      </c>
      <c r="D148" s="1034">
        <v>41078</v>
      </c>
      <c r="E148" s="1034">
        <v>41078</v>
      </c>
      <c r="H148" s="1010"/>
      <c r="I148" s="1010"/>
      <c r="J148" s="1010"/>
      <c r="K148" s="1010"/>
      <c r="L148" s="1010"/>
      <c r="M148" s="1010"/>
      <c r="N148" s="1010"/>
      <c r="O148" s="1010"/>
      <c r="P148" s="1010"/>
      <c r="Q148" s="1010"/>
      <c r="R148" s="1010"/>
      <c r="S148" s="1010"/>
      <c r="T148" s="1010"/>
      <c r="U148" s="1010"/>
      <c r="V148" s="1010"/>
      <c r="W148" s="1010"/>
      <c r="X148" s="1010"/>
      <c r="Y148" s="1010"/>
      <c r="Z148" s="1010"/>
    </row>
    <row r="149" spans="1:26" s="1032" customFormat="1" ht="17.25" hidden="1" customHeight="1" x14ac:dyDescent="0.2">
      <c r="A149" s="1043" t="s">
        <v>663</v>
      </c>
      <c r="B149" s="1034">
        <v>26.911999999999999</v>
      </c>
      <c r="C149" s="1034">
        <v>27.385333333333332</v>
      </c>
      <c r="D149" s="1034">
        <v>27.385333333333332</v>
      </c>
      <c r="E149" s="1034">
        <v>27.385333333333332</v>
      </c>
      <c r="H149" s="1010"/>
      <c r="I149" s="1010"/>
      <c r="J149" s="1010"/>
      <c r="K149" s="1010"/>
      <c r="L149" s="1010"/>
      <c r="M149" s="1010"/>
      <c r="N149" s="1010"/>
      <c r="O149" s="1010"/>
      <c r="P149" s="1010"/>
      <c r="Q149" s="1010"/>
      <c r="R149" s="1010"/>
      <c r="S149" s="1010"/>
      <c r="T149" s="1010"/>
      <c r="U149" s="1010"/>
      <c r="V149" s="1010"/>
      <c r="W149" s="1010"/>
      <c r="X149" s="1010"/>
      <c r="Y149" s="1010"/>
      <c r="Z149" s="1010"/>
    </row>
    <row r="150" spans="1:26" s="1032" customFormat="1" ht="17.25" hidden="1" customHeight="1" x14ac:dyDescent="0.2">
      <c r="A150" s="1043" t="s">
        <v>662</v>
      </c>
      <c r="B150" s="1034"/>
      <c r="C150" s="1034">
        <v>0</v>
      </c>
      <c r="D150" s="1034">
        <v>0</v>
      </c>
      <c r="E150" s="1034">
        <v>0</v>
      </c>
      <c r="H150" s="1010"/>
      <c r="I150" s="1010"/>
      <c r="J150" s="1010"/>
      <c r="K150" s="1010"/>
      <c r="L150" s="1010"/>
      <c r="M150" s="1010"/>
      <c r="N150" s="1010"/>
      <c r="O150" s="1010"/>
      <c r="P150" s="1010"/>
      <c r="Q150" s="1010"/>
      <c r="R150" s="1010"/>
      <c r="S150" s="1010"/>
      <c r="T150" s="1010"/>
      <c r="U150" s="1010"/>
      <c r="V150" s="1010"/>
      <c r="W150" s="1010"/>
      <c r="X150" s="1010"/>
      <c r="Y150" s="1010"/>
      <c r="Z150" s="1010"/>
    </row>
    <row r="151" spans="1:26" s="1032" customFormat="1" ht="17.25" hidden="1" customHeight="1" x14ac:dyDescent="0.2">
      <c r="A151" s="1043" t="s">
        <v>661</v>
      </c>
      <c r="B151" s="1034"/>
      <c r="C151" s="1034">
        <v>1.7588188664288573E-2</v>
      </c>
      <c r="D151" s="1034">
        <v>0</v>
      </c>
      <c r="E151" s="1034">
        <v>0</v>
      </c>
      <c r="H151" s="1010"/>
      <c r="I151" s="1010"/>
      <c r="J151" s="1010"/>
      <c r="K151" s="1010"/>
      <c r="L151" s="1010"/>
      <c r="M151" s="1010"/>
      <c r="N151" s="1010"/>
      <c r="O151" s="1010"/>
      <c r="P151" s="1010"/>
      <c r="Q151" s="1010"/>
      <c r="R151" s="1010"/>
      <c r="S151" s="1010"/>
      <c r="T151" s="1010"/>
      <c r="U151" s="1010"/>
      <c r="V151" s="1010"/>
      <c r="W151" s="1010"/>
      <c r="X151" s="1010"/>
      <c r="Y151" s="1010"/>
      <c r="Z151" s="1010"/>
    </row>
    <row r="152" spans="1:26" s="1032" customFormat="1" ht="17.25" hidden="1" customHeight="1" x14ac:dyDescent="0.2">
      <c r="A152" s="1043" t="s">
        <v>68</v>
      </c>
      <c r="B152" s="1034"/>
      <c r="C152" s="1034">
        <v>1.7588188664288573E-2</v>
      </c>
      <c r="D152" s="1034">
        <v>0</v>
      </c>
      <c r="E152" s="1034">
        <v>0</v>
      </c>
      <c r="H152" s="1010"/>
      <c r="I152" s="1010"/>
      <c r="J152" s="1010"/>
      <c r="K152" s="1010"/>
      <c r="L152" s="1010"/>
      <c r="M152" s="1010"/>
      <c r="N152" s="1010"/>
      <c r="O152" s="1010"/>
      <c r="P152" s="1010"/>
      <c r="Q152" s="1010"/>
      <c r="R152" s="1010"/>
      <c r="S152" s="1010"/>
      <c r="T152" s="1010"/>
      <c r="U152" s="1010"/>
      <c r="V152" s="1010"/>
      <c r="W152" s="1010"/>
      <c r="X152" s="1010"/>
      <c r="Y152" s="1010"/>
      <c r="Z152" s="1010"/>
    </row>
    <row r="153" spans="1:26" s="1032" customFormat="1" ht="17.25" hidden="1" customHeight="1" x14ac:dyDescent="0.2">
      <c r="A153" s="2319" t="s">
        <v>2041</v>
      </c>
      <c r="B153" s="2320"/>
      <c r="C153" s="2320"/>
      <c r="D153" s="2320"/>
      <c r="E153" s="2320"/>
      <c r="H153" s="1010"/>
      <c r="I153" s="1010"/>
      <c r="J153" s="1010"/>
      <c r="K153" s="1010"/>
      <c r="L153" s="1010"/>
      <c r="M153" s="1010"/>
      <c r="N153" s="1010"/>
      <c r="O153" s="1010"/>
      <c r="P153" s="1010"/>
      <c r="Q153" s="1010"/>
      <c r="R153" s="1010"/>
      <c r="S153" s="1010"/>
      <c r="T153" s="1010"/>
      <c r="U153" s="1010"/>
      <c r="V153" s="1010"/>
      <c r="W153" s="1010"/>
      <c r="X153" s="1010"/>
      <c r="Y153" s="1010"/>
      <c r="Z153" s="1010"/>
    </row>
    <row r="154" spans="1:26" s="1032" customFormat="1" ht="17.25" hidden="1" customHeight="1" x14ac:dyDescent="0.2">
      <c r="A154" s="2321"/>
      <c r="B154" s="1040">
        <v>2025</v>
      </c>
      <c r="C154" s="1040">
        <v>2026</v>
      </c>
      <c r="D154" s="1040">
        <v>2027</v>
      </c>
      <c r="E154" s="1040">
        <v>2028</v>
      </c>
      <c r="H154" s="1010"/>
      <c r="I154" s="1010"/>
      <c r="J154" s="1010"/>
      <c r="K154" s="1010"/>
      <c r="L154" s="1010"/>
      <c r="M154" s="1010"/>
      <c r="N154" s="1010"/>
      <c r="O154" s="1010"/>
      <c r="P154" s="1010"/>
      <c r="Q154" s="1010"/>
      <c r="R154" s="1010"/>
      <c r="S154" s="1010"/>
      <c r="T154" s="1010"/>
      <c r="U154" s="1010"/>
      <c r="V154" s="1010"/>
      <c r="W154" s="1010"/>
      <c r="X154" s="1010"/>
      <c r="Y154" s="1010"/>
      <c r="Z154" s="1010"/>
    </row>
    <row r="155" spans="1:26" s="1032" customFormat="1" ht="17.25" hidden="1" customHeight="1" x14ac:dyDescent="0.2">
      <c r="A155" s="2322"/>
      <c r="B155" s="1040" t="s">
        <v>17</v>
      </c>
      <c r="C155" s="1040" t="s">
        <v>18</v>
      </c>
      <c r="D155" s="1040" t="s">
        <v>18</v>
      </c>
      <c r="E155" s="1040" t="s">
        <v>18</v>
      </c>
      <c r="H155" s="1010"/>
      <c r="I155" s="1010"/>
      <c r="J155" s="1010"/>
      <c r="K155" s="1010"/>
      <c r="L155" s="1010"/>
      <c r="M155" s="1010"/>
      <c r="N155" s="1010"/>
      <c r="O155" s="1010"/>
      <c r="P155" s="1010"/>
      <c r="Q155" s="1010"/>
      <c r="R155" s="1010"/>
      <c r="S155" s="1010"/>
      <c r="T155" s="1010"/>
      <c r="U155" s="1010"/>
      <c r="V155" s="1010"/>
      <c r="W155" s="1010"/>
      <c r="X155" s="1010"/>
      <c r="Y155" s="1010"/>
      <c r="Z155" s="1010"/>
    </row>
    <row r="156" spans="1:26" s="1032" customFormat="1" ht="17.25" hidden="1" customHeight="1" x14ac:dyDescent="0.2">
      <c r="A156" s="1038" t="s">
        <v>653</v>
      </c>
      <c r="B156" s="1034">
        <v>29817</v>
      </c>
      <c r="C156" s="1034">
        <v>30217</v>
      </c>
      <c r="D156" s="1034">
        <v>30217</v>
      </c>
      <c r="E156" s="1034">
        <v>30217</v>
      </c>
      <c r="H156" s="1010"/>
      <c r="I156" s="1010"/>
      <c r="J156" s="1010"/>
      <c r="K156" s="1010"/>
      <c r="L156" s="1010"/>
      <c r="M156" s="1010"/>
      <c r="N156" s="1010"/>
      <c r="O156" s="1010"/>
      <c r="P156" s="1010"/>
      <c r="Q156" s="1010"/>
      <c r="R156" s="1010"/>
      <c r="S156" s="1010"/>
      <c r="T156" s="1010"/>
      <c r="U156" s="1010"/>
      <c r="V156" s="1010"/>
      <c r="W156" s="1010"/>
      <c r="X156" s="1010"/>
      <c r="Y156" s="1010"/>
      <c r="Z156" s="1010"/>
    </row>
    <row r="157" spans="1:26" s="1032" customFormat="1" ht="17.25" hidden="1" customHeight="1" x14ac:dyDescent="0.2">
      <c r="A157" s="1037" t="s">
        <v>643</v>
      </c>
      <c r="B157" s="1034">
        <v>29817</v>
      </c>
      <c r="C157" s="1034">
        <v>30217</v>
      </c>
      <c r="D157" s="1034">
        <v>30217</v>
      </c>
      <c r="E157" s="1034">
        <v>30217</v>
      </c>
      <c r="H157" s="1010"/>
      <c r="I157" s="1010"/>
      <c r="J157" s="1010"/>
      <c r="K157" s="1010"/>
      <c r="L157" s="1010"/>
      <c r="M157" s="1010"/>
      <c r="N157" s="1010"/>
      <c r="O157" s="1010"/>
      <c r="P157" s="1010"/>
      <c r="Q157" s="1010"/>
      <c r="R157" s="1010"/>
      <c r="S157" s="1010"/>
      <c r="T157" s="1010"/>
      <c r="U157" s="1010"/>
      <c r="V157" s="1010"/>
      <c r="W157" s="1010"/>
      <c r="X157" s="1010"/>
      <c r="Y157" s="1010"/>
      <c r="Z157" s="1010"/>
    </row>
    <row r="158" spans="1:26" s="1032" customFormat="1" ht="17.25" hidden="1" customHeight="1" x14ac:dyDescent="0.2">
      <c r="A158" s="1037" t="s">
        <v>658</v>
      </c>
      <c r="B158" s="1034"/>
      <c r="C158" s="1034"/>
      <c r="D158" s="1034"/>
      <c r="E158" s="1034"/>
      <c r="H158" s="1010"/>
      <c r="I158" s="1010"/>
      <c r="J158" s="1010"/>
      <c r="K158" s="1010"/>
      <c r="L158" s="1010"/>
      <c r="M158" s="1010"/>
      <c r="N158" s="1010"/>
      <c r="O158" s="1010"/>
      <c r="P158" s="1010"/>
      <c r="Q158" s="1010"/>
      <c r="R158" s="1010"/>
      <c r="S158" s="1010"/>
      <c r="T158" s="1010"/>
      <c r="U158" s="1010"/>
      <c r="V158" s="1010"/>
      <c r="W158" s="1010"/>
      <c r="X158" s="1010"/>
      <c r="Y158" s="1010"/>
      <c r="Z158" s="1010"/>
    </row>
    <row r="159" spans="1:26" s="1032" customFormat="1" ht="17.25" hidden="1" customHeight="1" x14ac:dyDescent="0.2">
      <c r="A159" s="1038" t="s">
        <v>652</v>
      </c>
      <c r="B159" s="1034">
        <v>5251</v>
      </c>
      <c r="C159" s="1034">
        <v>5311</v>
      </c>
      <c r="D159" s="1034">
        <v>5311</v>
      </c>
      <c r="E159" s="1034">
        <v>5311</v>
      </c>
      <c r="H159" s="1010"/>
      <c r="I159" s="1010"/>
      <c r="J159" s="1010"/>
      <c r="K159" s="1010"/>
      <c r="L159" s="1010"/>
      <c r="M159" s="1010"/>
      <c r="N159" s="1010"/>
      <c r="O159" s="1010"/>
      <c r="P159" s="1010"/>
      <c r="Q159" s="1010"/>
      <c r="R159" s="1010"/>
      <c r="S159" s="1010"/>
      <c r="T159" s="1010"/>
      <c r="U159" s="1010"/>
      <c r="V159" s="1010"/>
      <c r="W159" s="1010"/>
      <c r="X159" s="1010"/>
      <c r="Y159" s="1010"/>
      <c r="Z159" s="1010"/>
    </row>
    <row r="160" spans="1:26" s="1032" customFormat="1" ht="17.25" hidden="1" customHeight="1" x14ac:dyDescent="0.2">
      <c r="A160" s="1037" t="s">
        <v>643</v>
      </c>
      <c r="B160" s="1034">
        <v>5251</v>
      </c>
      <c r="C160" s="1034">
        <v>5311</v>
      </c>
      <c r="D160" s="1034">
        <v>5311</v>
      </c>
      <c r="E160" s="1034">
        <v>5311</v>
      </c>
      <c r="H160" s="1010"/>
      <c r="I160" s="1010"/>
      <c r="J160" s="1010"/>
      <c r="K160" s="1010"/>
      <c r="L160" s="1010"/>
      <c r="M160" s="1010"/>
      <c r="N160" s="1010"/>
      <c r="O160" s="1010"/>
      <c r="P160" s="1010"/>
      <c r="Q160" s="1010"/>
      <c r="R160" s="1010"/>
      <c r="S160" s="1010"/>
      <c r="T160" s="1010"/>
      <c r="U160" s="1010"/>
      <c r="V160" s="1010"/>
      <c r="W160" s="1010"/>
      <c r="X160" s="1010"/>
      <c r="Y160" s="1010"/>
      <c r="Z160" s="1010"/>
    </row>
    <row r="161" spans="1:26" s="1032" customFormat="1" ht="17.25" hidden="1" customHeight="1" x14ac:dyDescent="0.2">
      <c r="A161" s="1037" t="s">
        <v>658</v>
      </c>
      <c r="B161" s="1034"/>
      <c r="C161" s="1034"/>
      <c r="D161" s="1034"/>
      <c r="E161" s="1034"/>
      <c r="H161" s="1010"/>
      <c r="I161" s="1010"/>
      <c r="J161" s="1010"/>
      <c r="K161" s="1010"/>
      <c r="L161" s="1010"/>
      <c r="M161" s="1010"/>
      <c r="N161" s="1010"/>
      <c r="O161" s="1010"/>
      <c r="P161" s="1010"/>
      <c r="Q161" s="1010"/>
      <c r="R161" s="1010"/>
      <c r="S161" s="1010"/>
      <c r="T161" s="1010"/>
      <c r="U161" s="1010"/>
      <c r="V161" s="1010"/>
      <c r="W161" s="1010"/>
      <c r="X161" s="1010"/>
      <c r="Y161" s="1010"/>
      <c r="Z161" s="1010"/>
    </row>
    <row r="162" spans="1:26" s="1032" customFormat="1" ht="17.25" hidden="1" customHeight="1" x14ac:dyDescent="0.2">
      <c r="A162" s="1038" t="s">
        <v>651</v>
      </c>
      <c r="B162" s="1034">
        <v>5300</v>
      </c>
      <c r="C162" s="1034">
        <v>5550</v>
      </c>
      <c r="D162" s="1034">
        <v>5550</v>
      </c>
      <c r="E162" s="1034">
        <v>5550</v>
      </c>
      <c r="H162" s="1010"/>
      <c r="I162" s="1010"/>
      <c r="J162" s="1010"/>
      <c r="K162" s="1010"/>
      <c r="L162" s="1010"/>
      <c r="M162" s="1010"/>
      <c r="N162" s="1010"/>
      <c r="O162" s="1010"/>
      <c r="P162" s="1010"/>
      <c r="Q162" s="1010"/>
      <c r="R162" s="1010"/>
      <c r="S162" s="1010"/>
      <c r="T162" s="1010"/>
      <c r="U162" s="1010"/>
      <c r="V162" s="1010"/>
      <c r="W162" s="1010"/>
      <c r="X162" s="1010"/>
      <c r="Y162" s="1010"/>
      <c r="Z162" s="1010"/>
    </row>
    <row r="163" spans="1:26" s="1032" customFormat="1" ht="17.25" hidden="1" customHeight="1" x14ac:dyDescent="0.2">
      <c r="A163" s="1037" t="s">
        <v>643</v>
      </c>
      <c r="B163" s="1034">
        <v>5300</v>
      </c>
      <c r="C163" s="1034">
        <v>5550</v>
      </c>
      <c r="D163" s="1034">
        <v>5550</v>
      </c>
      <c r="E163" s="1034">
        <v>5550</v>
      </c>
      <c r="H163" s="1010"/>
      <c r="I163" s="1010"/>
      <c r="J163" s="1010"/>
      <c r="K163" s="1010"/>
      <c r="L163" s="1010"/>
      <c r="M163" s="1010"/>
      <c r="N163" s="1010"/>
      <c r="O163" s="1010"/>
      <c r="P163" s="1010"/>
      <c r="Q163" s="1010"/>
      <c r="R163" s="1010"/>
      <c r="S163" s="1010"/>
      <c r="T163" s="1010"/>
      <c r="U163" s="1010"/>
      <c r="V163" s="1010"/>
      <c r="W163" s="1010"/>
      <c r="X163" s="1010"/>
      <c r="Y163" s="1010"/>
      <c r="Z163" s="1010"/>
    </row>
    <row r="164" spans="1:26" s="1032" customFormat="1" ht="17.25" hidden="1" customHeight="1" x14ac:dyDescent="0.2">
      <c r="A164" s="1037" t="s">
        <v>658</v>
      </c>
      <c r="B164" s="1034"/>
      <c r="C164" s="1034"/>
      <c r="D164" s="1034"/>
      <c r="E164" s="1034"/>
      <c r="H164" s="1010"/>
      <c r="I164" s="1010"/>
      <c r="J164" s="1010"/>
      <c r="K164" s="1010"/>
      <c r="L164" s="1010"/>
      <c r="M164" s="1010"/>
      <c r="N164" s="1010"/>
      <c r="O164" s="1010"/>
      <c r="P164" s="1010"/>
      <c r="Q164" s="1010"/>
      <c r="R164" s="1010"/>
      <c r="S164" s="1010"/>
      <c r="T164" s="1010"/>
      <c r="U164" s="1010"/>
      <c r="V164" s="1010"/>
      <c r="W164" s="1010"/>
      <c r="X164" s="1010"/>
      <c r="Y164" s="1010"/>
      <c r="Z164" s="1010"/>
    </row>
    <row r="165" spans="1:26" s="1032" customFormat="1" ht="17.25" hidden="1" customHeight="1" x14ac:dyDescent="0.2">
      <c r="A165" s="1038" t="s">
        <v>650</v>
      </c>
      <c r="B165" s="1034">
        <v>0</v>
      </c>
      <c r="C165" s="1034">
        <v>0</v>
      </c>
      <c r="D165" s="1034">
        <v>0</v>
      </c>
      <c r="E165" s="1034">
        <v>0</v>
      </c>
      <c r="H165" s="1010"/>
      <c r="I165" s="1010"/>
      <c r="J165" s="1010"/>
      <c r="K165" s="1010"/>
      <c r="L165" s="1010"/>
      <c r="M165" s="1010"/>
      <c r="N165" s="1010"/>
      <c r="O165" s="1010"/>
      <c r="P165" s="1010"/>
      <c r="Q165" s="1010"/>
      <c r="R165" s="1010"/>
      <c r="S165" s="1010"/>
      <c r="T165" s="1010"/>
      <c r="U165" s="1010"/>
      <c r="V165" s="1010"/>
      <c r="W165" s="1010"/>
      <c r="X165" s="1010"/>
      <c r="Y165" s="1010"/>
      <c r="Z165" s="1010"/>
    </row>
    <row r="166" spans="1:26" s="1032" customFormat="1" ht="17.25" hidden="1" customHeight="1" x14ac:dyDescent="0.2">
      <c r="A166" s="1037" t="s">
        <v>643</v>
      </c>
      <c r="B166" s="1046"/>
      <c r="C166" s="1046"/>
      <c r="D166" s="1046"/>
      <c r="E166" s="1046"/>
      <c r="H166" s="1010"/>
      <c r="I166" s="1010"/>
      <c r="J166" s="1010"/>
      <c r="K166" s="1010"/>
      <c r="L166" s="1010"/>
      <c r="M166" s="1010"/>
      <c r="N166" s="1010"/>
      <c r="O166" s="1010"/>
      <c r="P166" s="1010"/>
      <c r="Q166" s="1010"/>
      <c r="R166" s="1010"/>
      <c r="S166" s="1010"/>
      <c r="T166" s="1010"/>
      <c r="U166" s="1010"/>
      <c r="V166" s="1010"/>
      <c r="W166" s="1010"/>
      <c r="X166" s="1010"/>
      <c r="Y166" s="1010"/>
      <c r="Z166" s="1010"/>
    </row>
    <row r="167" spans="1:26" s="1032" customFormat="1" ht="17.25" hidden="1" customHeight="1" x14ac:dyDescent="0.2">
      <c r="A167" s="1037" t="s">
        <v>658</v>
      </c>
      <c r="B167" s="1046"/>
      <c r="C167" s="1046"/>
      <c r="D167" s="1046"/>
      <c r="E167" s="1046"/>
      <c r="H167" s="1010"/>
      <c r="I167" s="1010"/>
      <c r="J167" s="1010"/>
      <c r="K167" s="1010"/>
      <c r="L167" s="1010"/>
      <c r="M167" s="1010"/>
      <c r="N167" s="1010"/>
      <c r="O167" s="1010"/>
      <c r="P167" s="1010"/>
      <c r="Q167" s="1010"/>
      <c r="R167" s="1010"/>
      <c r="S167" s="1010"/>
      <c r="T167" s="1010"/>
      <c r="U167" s="1010"/>
      <c r="V167" s="1010"/>
      <c r="W167" s="1010"/>
      <c r="X167" s="1010"/>
      <c r="Y167" s="1010"/>
      <c r="Z167" s="1010"/>
    </row>
    <row r="168" spans="1:26" s="1032" customFormat="1" ht="17.25" hidden="1" customHeight="1" x14ac:dyDescent="0.2">
      <c r="A168" s="1038" t="s">
        <v>649</v>
      </c>
      <c r="B168" s="1034">
        <v>0</v>
      </c>
      <c r="C168" s="1034">
        <v>0</v>
      </c>
      <c r="D168" s="1034">
        <v>0</v>
      </c>
      <c r="E168" s="1034">
        <v>0</v>
      </c>
      <c r="H168" s="1010"/>
      <c r="I168" s="1010"/>
      <c r="J168" s="1010"/>
      <c r="K168" s="1010"/>
      <c r="L168" s="1010"/>
      <c r="M168" s="1010"/>
      <c r="N168" s="1010"/>
      <c r="O168" s="1010"/>
      <c r="P168" s="1010"/>
      <c r="Q168" s="1010"/>
      <c r="R168" s="1010"/>
      <c r="S168" s="1010"/>
      <c r="T168" s="1010"/>
      <c r="U168" s="1010"/>
      <c r="V168" s="1010"/>
      <c r="W168" s="1010"/>
      <c r="X168" s="1010"/>
      <c r="Y168" s="1010"/>
      <c r="Z168" s="1010"/>
    </row>
    <row r="169" spans="1:26" s="1032" customFormat="1" ht="17.25" hidden="1" customHeight="1" x14ac:dyDescent="0.2">
      <c r="A169" s="1037" t="s">
        <v>643</v>
      </c>
      <c r="B169" s="1034"/>
      <c r="C169" s="1034"/>
      <c r="D169" s="1034"/>
      <c r="E169" s="1034"/>
      <c r="H169" s="1010"/>
      <c r="I169" s="1010"/>
      <c r="J169" s="1010"/>
      <c r="K169" s="1010"/>
      <c r="L169" s="1010"/>
      <c r="M169" s="1010"/>
      <c r="N169" s="1010"/>
      <c r="O169" s="1010"/>
      <c r="P169" s="1010"/>
      <c r="Q169" s="1010"/>
      <c r="R169" s="1010"/>
      <c r="S169" s="1010"/>
      <c r="T169" s="1010"/>
      <c r="U169" s="1010"/>
      <c r="V169" s="1010"/>
      <c r="W169" s="1010"/>
      <c r="X169" s="1010"/>
      <c r="Y169" s="1010"/>
      <c r="Z169" s="1010"/>
    </row>
    <row r="170" spans="1:26" s="1032" customFormat="1" ht="17.25" hidden="1" customHeight="1" x14ac:dyDescent="0.2">
      <c r="A170" s="1037" t="s">
        <v>658</v>
      </c>
      <c r="B170" s="1034"/>
      <c r="C170" s="1034"/>
      <c r="D170" s="1034"/>
      <c r="E170" s="1034"/>
      <c r="H170" s="1010"/>
      <c r="I170" s="1010"/>
      <c r="J170" s="1010"/>
      <c r="K170" s="1010"/>
      <c r="L170" s="1010"/>
      <c r="M170" s="1010"/>
      <c r="N170" s="1010"/>
      <c r="O170" s="1010"/>
      <c r="P170" s="1010"/>
      <c r="Q170" s="1010"/>
      <c r="R170" s="1010"/>
      <c r="S170" s="1010"/>
      <c r="T170" s="1010"/>
      <c r="U170" s="1010"/>
      <c r="V170" s="1010"/>
      <c r="W170" s="1010"/>
      <c r="X170" s="1010"/>
      <c r="Y170" s="1010"/>
      <c r="Z170" s="1010"/>
    </row>
    <row r="171" spans="1:26" s="1032" customFormat="1" ht="17.25" hidden="1" customHeight="1" x14ac:dyDescent="0.2">
      <c r="A171" s="1038" t="s">
        <v>648</v>
      </c>
      <c r="B171" s="1034">
        <v>0</v>
      </c>
      <c r="C171" s="1034">
        <v>0</v>
      </c>
      <c r="D171" s="1034">
        <v>0</v>
      </c>
      <c r="E171" s="1034">
        <v>0</v>
      </c>
      <c r="H171" s="1010"/>
      <c r="I171" s="1010"/>
      <c r="J171" s="1010"/>
      <c r="K171" s="1010"/>
      <c r="L171" s="1010"/>
      <c r="M171" s="1010"/>
      <c r="N171" s="1010"/>
      <c r="O171" s="1010"/>
      <c r="P171" s="1010"/>
      <c r="Q171" s="1010"/>
      <c r="R171" s="1010"/>
      <c r="S171" s="1010"/>
      <c r="T171" s="1010"/>
      <c r="U171" s="1010"/>
      <c r="V171" s="1010"/>
      <c r="W171" s="1010"/>
      <c r="X171" s="1010"/>
      <c r="Y171" s="1010"/>
      <c r="Z171" s="1010"/>
    </row>
    <row r="172" spans="1:26" s="1032" customFormat="1" ht="17.25" hidden="1" customHeight="1" x14ac:dyDescent="0.2">
      <c r="A172" s="1037" t="s">
        <v>643</v>
      </c>
      <c r="B172" s="1034"/>
      <c r="C172" s="1034"/>
      <c r="D172" s="1034"/>
      <c r="E172" s="1034"/>
      <c r="H172" s="1010"/>
      <c r="I172" s="1010"/>
      <c r="J172" s="1010"/>
      <c r="K172" s="1010"/>
      <c r="L172" s="1010"/>
      <c r="M172" s="1010"/>
      <c r="N172" s="1010"/>
      <c r="O172" s="1010"/>
      <c r="P172" s="1010"/>
      <c r="Q172" s="1010"/>
      <c r="R172" s="1010"/>
      <c r="S172" s="1010"/>
      <c r="T172" s="1010"/>
      <c r="U172" s="1010"/>
      <c r="V172" s="1010"/>
      <c r="W172" s="1010"/>
      <c r="X172" s="1010"/>
      <c r="Y172" s="1010"/>
      <c r="Z172" s="1010"/>
    </row>
    <row r="173" spans="1:26" s="1032" customFormat="1" ht="17.25" hidden="1" customHeight="1" x14ac:dyDescent="0.2">
      <c r="A173" s="1037" t="s">
        <v>658</v>
      </c>
      <c r="B173" s="1034"/>
      <c r="C173" s="1034"/>
      <c r="D173" s="1034"/>
      <c r="E173" s="1034"/>
      <c r="H173" s="1010"/>
      <c r="I173" s="1010"/>
      <c r="J173" s="1010"/>
      <c r="K173" s="1010"/>
      <c r="L173" s="1010"/>
      <c r="M173" s="1010"/>
      <c r="N173" s="1010"/>
      <c r="O173" s="1010"/>
      <c r="P173" s="1010"/>
      <c r="Q173" s="1010"/>
      <c r="R173" s="1010"/>
      <c r="S173" s="1010"/>
      <c r="T173" s="1010"/>
      <c r="U173" s="1010"/>
      <c r="V173" s="1010"/>
      <c r="W173" s="1010"/>
      <c r="X173" s="1010"/>
      <c r="Y173" s="1010"/>
      <c r="Z173" s="1010"/>
    </row>
    <row r="174" spans="1:26" s="1032" customFormat="1" ht="17.25" hidden="1" customHeight="1" x14ac:dyDescent="0.2">
      <c r="A174" s="1038" t="s">
        <v>647</v>
      </c>
      <c r="B174" s="1034"/>
      <c r="C174" s="1034">
        <v>0</v>
      </c>
      <c r="D174" s="1034">
        <v>0</v>
      </c>
      <c r="E174" s="1034">
        <v>0</v>
      </c>
      <c r="H174" s="1010"/>
      <c r="I174" s="1010"/>
      <c r="J174" s="1010"/>
      <c r="K174" s="1010"/>
      <c r="L174" s="1010"/>
      <c r="M174" s="1010"/>
      <c r="N174" s="1010"/>
      <c r="O174" s="1010"/>
      <c r="P174" s="1010"/>
      <c r="Q174" s="1010"/>
      <c r="R174" s="1010"/>
      <c r="S174" s="1010"/>
      <c r="T174" s="1010"/>
      <c r="U174" s="1010"/>
      <c r="V174" s="1010"/>
      <c r="W174" s="1010"/>
      <c r="X174" s="1010"/>
      <c r="Y174" s="1010"/>
      <c r="Z174" s="1010"/>
    </row>
    <row r="175" spans="1:26" s="1032" customFormat="1" ht="17.25" hidden="1" customHeight="1" x14ac:dyDescent="0.2">
      <c r="A175" s="1037" t="s">
        <v>643</v>
      </c>
      <c r="B175" s="1034"/>
      <c r="C175" s="1034"/>
      <c r="D175" s="1034"/>
      <c r="E175" s="1034"/>
      <c r="H175" s="1010"/>
      <c r="I175" s="1010"/>
      <c r="J175" s="1010"/>
      <c r="K175" s="1010"/>
      <c r="L175" s="1010"/>
      <c r="M175" s="1010"/>
      <c r="N175" s="1010"/>
      <c r="O175" s="1010"/>
      <c r="P175" s="1010"/>
      <c r="Q175" s="1010"/>
      <c r="R175" s="1010"/>
      <c r="S175" s="1010"/>
      <c r="T175" s="1010"/>
      <c r="U175" s="1010"/>
      <c r="V175" s="1010"/>
      <c r="W175" s="1010"/>
      <c r="X175" s="1010"/>
      <c r="Y175" s="1010"/>
      <c r="Z175" s="1010"/>
    </row>
    <row r="176" spans="1:26" s="1032" customFormat="1" ht="17.25" hidden="1" customHeight="1" x14ac:dyDescent="0.2">
      <c r="A176" s="1037" t="s">
        <v>658</v>
      </c>
      <c r="B176" s="1034"/>
      <c r="C176" s="1034"/>
      <c r="D176" s="1034"/>
      <c r="E176" s="1034"/>
      <c r="H176" s="1010"/>
      <c r="I176" s="1010"/>
      <c r="J176" s="1010"/>
      <c r="K176" s="1010"/>
      <c r="L176" s="1010"/>
      <c r="M176" s="1010"/>
      <c r="N176" s="1010"/>
      <c r="O176" s="1010"/>
      <c r="P176" s="1010"/>
      <c r="Q176" s="1010"/>
      <c r="R176" s="1010"/>
      <c r="S176" s="1010"/>
      <c r="T176" s="1010"/>
      <c r="U176" s="1010"/>
      <c r="V176" s="1010"/>
      <c r="W176" s="1010"/>
      <c r="X176" s="1010"/>
      <c r="Y176" s="1010"/>
      <c r="Z176" s="1010"/>
    </row>
    <row r="177" spans="1:26" s="1032" customFormat="1" ht="17.25" hidden="1" customHeight="1" x14ac:dyDescent="0.2">
      <c r="A177" s="1036" t="s">
        <v>1245</v>
      </c>
      <c r="B177" s="1046">
        <v>40368</v>
      </c>
      <c r="C177" s="1046">
        <v>41078</v>
      </c>
      <c r="D177" s="1046">
        <v>41078</v>
      </c>
      <c r="E177" s="1046">
        <v>41078</v>
      </c>
      <c r="H177" s="1010"/>
      <c r="I177" s="1010"/>
      <c r="J177" s="1010"/>
      <c r="K177" s="1010"/>
      <c r="L177" s="1010"/>
      <c r="M177" s="1010"/>
      <c r="N177" s="1010"/>
      <c r="O177" s="1010"/>
      <c r="P177" s="1010"/>
      <c r="Q177" s="1010"/>
      <c r="R177" s="1010"/>
      <c r="S177" s="1010"/>
      <c r="T177" s="1010"/>
      <c r="U177" s="1010"/>
      <c r="V177" s="1010"/>
      <c r="W177" s="1010"/>
      <c r="X177" s="1010"/>
      <c r="Y177" s="1010"/>
      <c r="Z177" s="1010"/>
    </row>
    <row r="178" spans="1:26" s="1032" customFormat="1" ht="17.25" hidden="1" customHeight="1" x14ac:dyDescent="0.2">
      <c r="A178" s="1035" t="s">
        <v>639</v>
      </c>
      <c r="B178" s="1046">
        <v>0</v>
      </c>
      <c r="C178" s="1046">
        <v>0</v>
      </c>
      <c r="D178" s="1046">
        <v>0</v>
      </c>
      <c r="E178" s="1046">
        <v>0</v>
      </c>
      <c r="H178" s="1010"/>
      <c r="I178" s="1010"/>
      <c r="J178" s="1010"/>
      <c r="K178" s="1010"/>
      <c r="L178" s="1010"/>
      <c r="M178" s="1010"/>
      <c r="N178" s="1010"/>
      <c r="O178" s="1010"/>
      <c r="P178" s="1010"/>
      <c r="Q178" s="1010"/>
      <c r="R178" s="1010"/>
      <c r="S178" s="1010"/>
      <c r="T178" s="1010"/>
      <c r="U178" s="1010"/>
      <c r="V178" s="1010"/>
      <c r="W178" s="1010"/>
      <c r="X178" s="1010"/>
      <c r="Y178" s="1010"/>
      <c r="Z178" s="1010"/>
    </row>
    <row r="179" spans="1:26" s="1032" customFormat="1" ht="42.75" hidden="1" customHeight="1" x14ac:dyDescent="0.2">
      <c r="A179" s="1035" t="s">
        <v>1497</v>
      </c>
      <c r="B179" s="2323" t="s">
        <v>2040</v>
      </c>
      <c r="C179" s="2324"/>
      <c r="D179" s="2324"/>
      <c r="E179" s="2325"/>
      <c r="H179" s="1010"/>
      <c r="I179" s="1010"/>
      <c r="J179" s="1010"/>
      <c r="K179" s="1010"/>
      <c r="L179" s="1010"/>
      <c r="M179" s="1010"/>
      <c r="N179" s="1010"/>
      <c r="O179" s="1010"/>
      <c r="P179" s="1010"/>
      <c r="Q179" s="1010"/>
      <c r="R179" s="1010"/>
      <c r="S179" s="1010"/>
      <c r="T179" s="1010"/>
      <c r="U179" s="1010"/>
      <c r="V179" s="1010"/>
      <c r="W179" s="1010"/>
      <c r="X179" s="1010"/>
      <c r="Y179" s="1010"/>
      <c r="Z179" s="1010"/>
    </row>
    <row r="180" spans="1:26" s="1032" customFormat="1" ht="51.75" hidden="1" customHeight="1" x14ac:dyDescent="0.2">
      <c r="A180" s="1043" t="s">
        <v>666</v>
      </c>
      <c r="B180" s="2326" t="s">
        <v>2039</v>
      </c>
      <c r="C180" s="2327"/>
      <c r="D180" s="2327"/>
      <c r="E180" s="2328"/>
      <c r="H180" s="1010"/>
      <c r="I180" s="1010"/>
      <c r="J180" s="1010"/>
      <c r="K180" s="1010"/>
      <c r="L180" s="1010"/>
      <c r="M180" s="1010"/>
      <c r="N180" s="1010"/>
      <c r="O180" s="1010"/>
      <c r="P180" s="1010"/>
      <c r="Q180" s="1010"/>
      <c r="R180" s="1010"/>
      <c r="S180" s="1010"/>
      <c r="T180" s="1010"/>
      <c r="U180" s="1010"/>
      <c r="V180" s="1010"/>
      <c r="W180" s="1010"/>
      <c r="X180" s="1010"/>
      <c r="Y180" s="1010"/>
      <c r="Z180" s="1010"/>
    </row>
    <row r="181" spans="1:26" s="1032" customFormat="1" ht="17.25" hidden="1" customHeight="1" x14ac:dyDescent="0.2">
      <c r="A181" s="1043" t="s">
        <v>50</v>
      </c>
      <c r="B181" s="2316" t="s">
        <v>2038</v>
      </c>
      <c r="C181" s="2317"/>
      <c r="D181" s="2317"/>
      <c r="E181" s="2318"/>
      <c r="H181" s="1010"/>
      <c r="I181" s="1010"/>
      <c r="J181" s="1010"/>
      <c r="K181" s="1010"/>
      <c r="L181" s="1010"/>
      <c r="M181" s="1010"/>
      <c r="N181" s="1010"/>
      <c r="O181" s="1010"/>
      <c r="P181" s="1010"/>
      <c r="Q181" s="1010"/>
      <c r="R181" s="1010"/>
      <c r="S181" s="1010"/>
      <c r="T181" s="1010"/>
      <c r="U181" s="1010"/>
      <c r="V181" s="1010"/>
      <c r="W181" s="1010"/>
      <c r="X181" s="1010"/>
      <c r="Y181" s="1010"/>
      <c r="Z181" s="1010"/>
    </row>
    <row r="182" spans="1:26" s="1032" customFormat="1" ht="17.25" hidden="1" customHeight="1" x14ac:dyDescent="0.2">
      <c r="A182" s="2293"/>
      <c r="B182" s="1044">
        <v>2025</v>
      </c>
      <c r="C182" s="1044">
        <v>2026</v>
      </c>
      <c r="D182" s="1044">
        <v>2027</v>
      </c>
      <c r="E182" s="1044">
        <v>2028</v>
      </c>
      <c r="H182" s="1010"/>
      <c r="I182" s="1010"/>
      <c r="J182" s="1010"/>
      <c r="K182" s="1010"/>
      <c r="L182" s="1010"/>
      <c r="M182" s="1010"/>
      <c r="N182" s="1010"/>
      <c r="O182" s="1010"/>
      <c r="P182" s="1010"/>
      <c r="Q182" s="1010"/>
      <c r="R182" s="1010"/>
      <c r="S182" s="1010"/>
      <c r="T182" s="1010"/>
      <c r="U182" s="1010"/>
      <c r="V182" s="1010"/>
      <c r="W182" s="1010"/>
      <c r="X182" s="1010"/>
      <c r="Y182" s="1010"/>
      <c r="Z182" s="1010"/>
    </row>
    <row r="183" spans="1:26" s="1032" customFormat="1" ht="17.25" hidden="1" customHeight="1" x14ac:dyDescent="0.2">
      <c r="A183" s="2294"/>
      <c r="B183" s="1044" t="s">
        <v>17</v>
      </c>
      <c r="C183" s="1044" t="s">
        <v>18</v>
      </c>
      <c r="D183" s="1044" t="s">
        <v>18</v>
      </c>
      <c r="E183" s="1044" t="s">
        <v>18</v>
      </c>
      <c r="H183" s="1010"/>
      <c r="I183" s="1010"/>
      <c r="J183" s="1010"/>
      <c r="K183" s="1010"/>
      <c r="L183" s="1010"/>
      <c r="M183" s="1010"/>
      <c r="N183" s="1010"/>
      <c r="O183" s="1010"/>
      <c r="P183" s="1010"/>
      <c r="Q183" s="1010"/>
      <c r="R183" s="1010"/>
      <c r="S183" s="1010"/>
      <c r="T183" s="1010"/>
      <c r="U183" s="1010"/>
      <c r="V183" s="1010"/>
      <c r="W183" s="1010"/>
      <c r="X183" s="1010"/>
      <c r="Y183" s="1010"/>
      <c r="Z183" s="1010"/>
    </row>
    <row r="184" spans="1:26" s="1032" customFormat="1" ht="17.25" hidden="1" customHeight="1" x14ac:dyDescent="0.2">
      <c r="A184" s="1043" t="s">
        <v>52</v>
      </c>
      <c r="B184" s="1034">
        <v>80</v>
      </c>
      <c r="C184" s="1034">
        <v>80</v>
      </c>
      <c r="D184" s="1034">
        <v>80</v>
      </c>
      <c r="E184" s="1034">
        <v>80</v>
      </c>
      <c r="H184" s="1010"/>
      <c r="I184" s="1010"/>
      <c r="J184" s="1010"/>
      <c r="K184" s="1010"/>
      <c r="L184" s="1010"/>
      <c r="M184" s="1010"/>
      <c r="N184" s="1010"/>
      <c r="O184" s="1010"/>
      <c r="P184" s="1010"/>
      <c r="Q184" s="1010"/>
      <c r="R184" s="1010"/>
      <c r="S184" s="1010"/>
      <c r="T184" s="1010"/>
      <c r="U184" s="1010"/>
      <c r="V184" s="1010"/>
      <c r="W184" s="1010"/>
      <c r="X184" s="1010"/>
      <c r="Y184" s="1010"/>
      <c r="Z184" s="1010"/>
    </row>
    <row r="185" spans="1:26" s="1032" customFormat="1" ht="17.25" hidden="1" customHeight="1" x14ac:dyDescent="0.2">
      <c r="A185" s="1043" t="s">
        <v>664</v>
      </c>
      <c r="B185" s="1034">
        <v>27534</v>
      </c>
      <c r="C185" s="1034">
        <v>27944</v>
      </c>
      <c r="D185" s="1034">
        <v>27944</v>
      </c>
      <c r="E185" s="1034">
        <v>27944</v>
      </c>
      <c r="H185" s="1010"/>
      <c r="I185" s="1010"/>
      <c r="J185" s="1010"/>
      <c r="K185" s="1010"/>
      <c r="L185" s="1010"/>
      <c r="M185" s="1010"/>
      <c r="N185" s="1010"/>
      <c r="O185" s="1010"/>
      <c r="P185" s="1010"/>
      <c r="Q185" s="1010"/>
      <c r="R185" s="1010"/>
      <c r="S185" s="1010"/>
      <c r="T185" s="1010"/>
      <c r="U185" s="1010"/>
      <c r="V185" s="1010"/>
      <c r="W185" s="1010"/>
      <c r="X185" s="1010"/>
      <c r="Y185" s="1010"/>
      <c r="Z185" s="1010"/>
    </row>
    <row r="186" spans="1:26" s="1032" customFormat="1" ht="17.25" hidden="1" customHeight="1" x14ac:dyDescent="0.2">
      <c r="A186" s="1043" t="s">
        <v>663</v>
      </c>
      <c r="B186" s="1034">
        <v>344.17500000000001</v>
      </c>
      <c r="C186" s="1034">
        <v>349.3</v>
      </c>
      <c r="D186" s="1034">
        <v>349.3</v>
      </c>
      <c r="E186" s="1034">
        <v>349.3</v>
      </c>
      <c r="H186" s="1010"/>
      <c r="I186" s="1010"/>
      <c r="J186" s="1010"/>
      <c r="K186" s="1010"/>
      <c r="L186" s="1010"/>
      <c r="M186" s="1010"/>
      <c r="N186" s="1010"/>
      <c r="O186" s="1010"/>
      <c r="P186" s="1010"/>
      <c r="Q186" s="1010"/>
      <c r="R186" s="1010"/>
      <c r="S186" s="1010"/>
      <c r="T186" s="1010"/>
      <c r="U186" s="1010"/>
      <c r="V186" s="1010"/>
      <c r="W186" s="1010"/>
      <c r="X186" s="1010"/>
      <c r="Y186" s="1010"/>
      <c r="Z186" s="1010"/>
    </row>
    <row r="187" spans="1:26" s="1032" customFormat="1" ht="17.25" hidden="1" customHeight="1" x14ac:dyDescent="0.2">
      <c r="A187" s="1043" t="s">
        <v>662</v>
      </c>
      <c r="B187" s="1034"/>
      <c r="C187" s="1034">
        <v>0</v>
      </c>
      <c r="D187" s="1034">
        <v>0</v>
      </c>
      <c r="E187" s="1034">
        <v>0</v>
      </c>
      <c r="H187" s="1010"/>
      <c r="I187" s="1010"/>
      <c r="J187" s="1010"/>
      <c r="K187" s="1010"/>
      <c r="L187" s="1010"/>
      <c r="M187" s="1010"/>
      <c r="N187" s="1010"/>
      <c r="O187" s="1010"/>
      <c r="P187" s="1010"/>
      <c r="Q187" s="1010"/>
      <c r="R187" s="1010"/>
      <c r="S187" s="1010"/>
      <c r="T187" s="1010"/>
      <c r="U187" s="1010"/>
      <c r="V187" s="1010"/>
      <c r="W187" s="1010"/>
      <c r="X187" s="1010"/>
      <c r="Y187" s="1010"/>
      <c r="Z187" s="1010"/>
    </row>
    <row r="188" spans="1:26" s="1032" customFormat="1" ht="17.25" hidden="1" customHeight="1" x14ac:dyDescent="0.2">
      <c r="A188" s="1043" t="s">
        <v>661</v>
      </c>
      <c r="B188" s="1034"/>
      <c r="C188" s="1034">
        <v>1.4890680613060203E-2</v>
      </c>
      <c r="D188" s="1034">
        <v>0</v>
      </c>
      <c r="E188" s="1034">
        <v>0</v>
      </c>
      <c r="H188" s="1010"/>
      <c r="I188" s="1010"/>
      <c r="J188" s="1010"/>
      <c r="K188" s="1010"/>
      <c r="L188" s="1010"/>
      <c r="M188" s="1010"/>
      <c r="N188" s="1010"/>
      <c r="O188" s="1010"/>
      <c r="P188" s="1010"/>
      <c r="Q188" s="1010"/>
      <c r="R188" s="1010"/>
      <c r="S188" s="1010"/>
      <c r="T188" s="1010"/>
      <c r="U188" s="1010"/>
      <c r="V188" s="1010"/>
      <c r="W188" s="1010"/>
      <c r="X188" s="1010"/>
      <c r="Y188" s="1010"/>
      <c r="Z188" s="1010"/>
    </row>
    <row r="189" spans="1:26" s="1032" customFormat="1" ht="17.25" hidden="1" customHeight="1" x14ac:dyDescent="0.2">
      <c r="A189" s="1042" t="s">
        <v>68</v>
      </c>
      <c r="B189" s="1041"/>
      <c r="C189" s="1041">
        <v>1.4890680613060203E-2</v>
      </c>
      <c r="D189" s="1041">
        <v>0</v>
      </c>
      <c r="E189" s="1041">
        <v>0</v>
      </c>
      <c r="H189" s="1010"/>
      <c r="I189" s="1010"/>
      <c r="J189" s="1010"/>
      <c r="K189" s="1010"/>
      <c r="L189" s="1010"/>
      <c r="M189" s="1010"/>
      <c r="N189" s="1010"/>
      <c r="O189" s="1010"/>
      <c r="P189" s="1010"/>
      <c r="Q189" s="1010"/>
      <c r="R189" s="1010"/>
      <c r="S189" s="1010"/>
      <c r="T189" s="1010"/>
      <c r="U189" s="1010"/>
      <c r="V189" s="1010"/>
      <c r="W189" s="1010"/>
      <c r="X189" s="1010"/>
      <c r="Y189" s="1010"/>
      <c r="Z189" s="1010"/>
    </row>
    <row r="190" spans="1:26" s="1032" customFormat="1" ht="17.25" hidden="1" customHeight="1" x14ac:dyDescent="0.2">
      <c r="A190" s="2329" t="s">
        <v>2037</v>
      </c>
      <c r="B190" s="2330"/>
      <c r="C190" s="2330"/>
      <c r="D190" s="2330"/>
      <c r="E190" s="2331"/>
      <c r="H190" s="1010"/>
      <c r="I190" s="1010"/>
      <c r="J190" s="1010"/>
      <c r="K190" s="1010"/>
      <c r="L190" s="1010"/>
      <c r="M190" s="1010"/>
      <c r="N190" s="1010"/>
      <c r="O190" s="1010"/>
      <c r="P190" s="1010"/>
      <c r="Q190" s="1010"/>
      <c r="R190" s="1010"/>
      <c r="S190" s="1010"/>
      <c r="T190" s="1010"/>
      <c r="U190" s="1010"/>
      <c r="V190" s="1010"/>
      <c r="W190" s="1010"/>
      <c r="X190" s="1010"/>
      <c r="Y190" s="1010"/>
      <c r="Z190" s="1010"/>
    </row>
    <row r="191" spans="1:26" s="1032" customFormat="1" ht="17.25" hidden="1" customHeight="1" x14ac:dyDescent="0.2">
      <c r="A191" s="2321"/>
      <c r="B191" s="1040">
        <v>2025</v>
      </c>
      <c r="C191" s="1040">
        <v>2026</v>
      </c>
      <c r="D191" s="1040">
        <v>2027</v>
      </c>
      <c r="E191" s="1040">
        <v>2028</v>
      </c>
      <c r="H191" s="1010"/>
      <c r="I191" s="1010"/>
      <c r="J191" s="1010"/>
      <c r="K191" s="1010"/>
      <c r="L191" s="1010"/>
      <c r="M191" s="1010"/>
      <c r="N191" s="1010"/>
      <c r="O191" s="1010"/>
      <c r="P191" s="1010"/>
      <c r="Q191" s="1010"/>
      <c r="R191" s="1010"/>
      <c r="S191" s="1010"/>
      <c r="T191" s="1010"/>
      <c r="U191" s="1010"/>
      <c r="V191" s="1010"/>
      <c r="W191" s="1010"/>
      <c r="X191" s="1010"/>
      <c r="Y191" s="1010"/>
      <c r="Z191" s="1010"/>
    </row>
    <row r="192" spans="1:26" s="1032" customFormat="1" ht="17.25" hidden="1" customHeight="1" x14ac:dyDescent="0.2">
      <c r="A192" s="2322"/>
      <c r="B192" s="1040" t="s">
        <v>17</v>
      </c>
      <c r="C192" s="1040" t="s">
        <v>18</v>
      </c>
      <c r="D192" s="1040" t="s">
        <v>18</v>
      </c>
      <c r="E192" s="1040" t="s">
        <v>18</v>
      </c>
      <c r="H192" s="1010"/>
      <c r="I192" s="1010"/>
      <c r="J192" s="1010"/>
      <c r="K192" s="1010"/>
      <c r="L192" s="1010"/>
      <c r="M192" s="1010"/>
      <c r="N192" s="1010"/>
      <c r="O192" s="1010"/>
      <c r="P192" s="1010"/>
      <c r="Q192" s="1010"/>
      <c r="R192" s="1010"/>
      <c r="S192" s="1010"/>
      <c r="T192" s="1010"/>
      <c r="U192" s="1010"/>
      <c r="V192" s="1010"/>
      <c r="W192" s="1010"/>
      <c r="X192" s="1010"/>
      <c r="Y192" s="1010"/>
      <c r="Z192" s="1010"/>
    </row>
    <row r="193" spans="1:26" s="1032" customFormat="1" ht="17.25" hidden="1" customHeight="1" x14ac:dyDescent="0.2">
      <c r="A193" s="1038" t="s">
        <v>653</v>
      </c>
      <c r="B193" s="1034">
        <v>4900</v>
      </c>
      <c r="C193" s="1034">
        <v>5250</v>
      </c>
      <c r="D193" s="1034">
        <v>5250</v>
      </c>
      <c r="E193" s="1034">
        <v>5250</v>
      </c>
      <c r="H193" s="1010"/>
      <c r="I193" s="1010"/>
      <c r="J193" s="1010"/>
      <c r="K193" s="1010"/>
      <c r="L193" s="1010"/>
      <c r="M193" s="1010"/>
      <c r="N193" s="1010"/>
      <c r="O193" s="1010"/>
      <c r="P193" s="1010"/>
      <c r="Q193" s="1010"/>
      <c r="R193" s="1010"/>
      <c r="S193" s="1010"/>
      <c r="T193" s="1010"/>
      <c r="U193" s="1010"/>
      <c r="V193" s="1010"/>
      <c r="W193" s="1010"/>
      <c r="X193" s="1010"/>
      <c r="Y193" s="1010"/>
      <c r="Z193" s="1010"/>
    </row>
    <row r="194" spans="1:26" s="1032" customFormat="1" ht="17.25" hidden="1" customHeight="1" x14ac:dyDescent="0.2">
      <c r="A194" s="1037" t="s">
        <v>643</v>
      </c>
      <c r="B194" s="1034">
        <v>4900</v>
      </c>
      <c r="C194" s="1034">
        <v>5250</v>
      </c>
      <c r="D194" s="1034">
        <v>5250</v>
      </c>
      <c r="E194" s="1034">
        <v>5250</v>
      </c>
      <c r="G194" s="1039"/>
      <c r="H194" s="1010"/>
      <c r="I194" s="1010"/>
      <c r="J194" s="1010"/>
      <c r="K194" s="1010"/>
      <c r="L194" s="1010"/>
      <c r="M194" s="1010"/>
      <c r="N194" s="1010"/>
      <c r="O194" s="1010"/>
      <c r="P194" s="1010"/>
      <c r="Q194" s="1010"/>
      <c r="R194" s="1010"/>
      <c r="S194" s="1010"/>
      <c r="T194" s="1010"/>
      <c r="U194" s="1010"/>
      <c r="V194" s="1010"/>
      <c r="W194" s="1010"/>
      <c r="X194" s="1010"/>
      <c r="Y194" s="1010"/>
      <c r="Z194" s="1010"/>
    </row>
    <row r="195" spans="1:26" s="1032" customFormat="1" ht="17.25" hidden="1" customHeight="1" x14ac:dyDescent="0.2">
      <c r="A195" s="1037" t="s">
        <v>658</v>
      </c>
      <c r="B195" s="1034"/>
      <c r="C195" s="1034"/>
      <c r="D195" s="1034"/>
      <c r="E195" s="1034"/>
      <c r="H195" s="1010"/>
      <c r="I195" s="1010"/>
      <c r="J195" s="1010"/>
      <c r="K195" s="1010"/>
      <c r="L195" s="1010"/>
      <c r="M195" s="1010"/>
      <c r="N195" s="1010"/>
      <c r="O195" s="1010"/>
      <c r="P195" s="1010"/>
      <c r="Q195" s="1010"/>
      <c r="R195" s="1010"/>
      <c r="S195" s="1010"/>
      <c r="T195" s="1010"/>
      <c r="U195" s="1010"/>
      <c r="V195" s="1010"/>
      <c r="W195" s="1010"/>
      <c r="X195" s="1010"/>
      <c r="Y195" s="1010"/>
      <c r="Z195" s="1010"/>
    </row>
    <row r="196" spans="1:26" s="1032" customFormat="1" ht="17.25" hidden="1" customHeight="1" x14ac:dyDescent="0.2">
      <c r="A196" s="1038" t="s">
        <v>652</v>
      </c>
      <c r="B196" s="1034">
        <v>834</v>
      </c>
      <c r="C196" s="1034">
        <v>894</v>
      </c>
      <c r="D196" s="1034">
        <v>894</v>
      </c>
      <c r="E196" s="1034">
        <v>894</v>
      </c>
      <c r="H196" s="1010"/>
      <c r="I196" s="1010"/>
      <c r="J196" s="1010"/>
      <c r="K196" s="1010"/>
      <c r="L196" s="1010"/>
      <c r="M196" s="1010"/>
      <c r="N196" s="1010"/>
      <c r="O196" s="1010"/>
      <c r="P196" s="1010"/>
      <c r="Q196" s="1010"/>
      <c r="R196" s="1010"/>
      <c r="S196" s="1010"/>
      <c r="T196" s="1010"/>
      <c r="U196" s="1010"/>
      <c r="V196" s="1010"/>
      <c r="W196" s="1010"/>
      <c r="X196" s="1010"/>
      <c r="Y196" s="1010"/>
      <c r="Z196" s="1010"/>
    </row>
    <row r="197" spans="1:26" s="1032" customFormat="1" ht="17.25" hidden="1" customHeight="1" x14ac:dyDescent="0.2">
      <c r="A197" s="1037" t="s">
        <v>643</v>
      </c>
      <c r="B197" s="1034">
        <v>834</v>
      </c>
      <c r="C197" s="1034">
        <v>894</v>
      </c>
      <c r="D197" s="1034">
        <v>894</v>
      </c>
      <c r="E197" s="1034">
        <v>894</v>
      </c>
      <c r="G197" s="1039"/>
      <c r="H197" s="1010"/>
      <c r="I197" s="1010"/>
      <c r="J197" s="1010"/>
      <c r="K197" s="1010"/>
      <c r="L197" s="1010"/>
      <c r="M197" s="1010"/>
      <c r="N197" s="1010"/>
      <c r="O197" s="1010"/>
      <c r="P197" s="1010"/>
      <c r="Q197" s="1010"/>
      <c r="R197" s="1010"/>
      <c r="S197" s="1010"/>
      <c r="T197" s="1010"/>
      <c r="U197" s="1010"/>
      <c r="V197" s="1010"/>
      <c r="W197" s="1010"/>
      <c r="X197" s="1010"/>
      <c r="Y197" s="1010"/>
      <c r="Z197" s="1010"/>
    </row>
    <row r="198" spans="1:26" s="1032" customFormat="1" ht="17.25" hidden="1" customHeight="1" x14ac:dyDescent="0.2">
      <c r="A198" s="1037" t="s">
        <v>658</v>
      </c>
      <c r="B198" s="1034"/>
      <c r="C198" s="1034"/>
      <c r="D198" s="1034"/>
      <c r="E198" s="1034"/>
      <c r="H198" s="1010"/>
      <c r="I198" s="1010"/>
      <c r="J198" s="1010"/>
      <c r="K198" s="1010"/>
      <c r="L198" s="1010"/>
      <c r="M198" s="1010"/>
      <c r="N198" s="1010"/>
      <c r="O198" s="1010"/>
      <c r="P198" s="1010"/>
      <c r="Q198" s="1010"/>
      <c r="R198" s="1010"/>
      <c r="S198" s="1010"/>
      <c r="T198" s="1010"/>
      <c r="U198" s="1010"/>
      <c r="V198" s="1010"/>
      <c r="W198" s="1010"/>
      <c r="X198" s="1010"/>
      <c r="Y198" s="1010"/>
      <c r="Z198" s="1010"/>
    </row>
    <row r="199" spans="1:26" s="1032" customFormat="1" ht="17.25" hidden="1" customHeight="1" x14ac:dyDescent="0.2">
      <c r="A199" s="1038" t="s">
        <v>651</v>
      </c>
      <c r="B199" s="1034">
        <v>21800</v>
      </c>
      <c r="C199" s="1034">
        <v>21800</v>
      </c>
      <c r="D199" s="1034">
        <v>21800</v>
      </c>
      <c r="E199" s="1034">
        <v>21800</v>
      </c>
      <c r="H199" s="1010"/>
      <c r="I199" s="1010"/>
      <c r="J199" s="1010"/>
      <c r="K199" s="1010"/>
      <c r="L199" s="1010"/>
      <c r="M199" s="1010"/>
      <c r="N199" s="1010"/>
      <c r="O199" s="1010"/>
      <c r="P199" s="1010"/>
      <c r="Q199" s="1010"/>
      <c r="R199" s="1010"/>
      <c r="S199" s="1010"/>
      <c r="T199" s="1010"/>
      <c r="U199" s="1010"/>
      <c r="V199" s="1010"/>
      <c r="W199" s="1010"/>
      <c r="X199" s="1010"/>
      <c r="Y199" s="1010"/>
      <c r="Z199" s="1010"/>
    </row>
    <row r="200" spans="1:26" s="1032" customFormat="1" ht="17.25" hidden="1" customHeight="1" x14ac:dyDescent="0.2">
      <c r="A200" s="1037" t="s">
        <v>643</v>
      </c>
      <c r="B200" s="1034">
        <v>21800</v>
      </c>
      <c r="C200" s="1034">
        <v>21800</v>
      </c>
      <c r="D200" s="1034">
        <v>21800</v>
      </c>
      <c r="E200" s="1034">
        <v>21800</v>
      </c>
      <c r="H200" s="1010"/>
      <c r="I200" s="1010"/>
      <c r="J200" s="1010"/>
      <c r="K200" s="1010"/>
      <c r="L200" s="1010"/>
      <c r="M200" s="1010"/>
      <c r="N200" s="1010"/>
      <c r="O200" s="1010"/>
      <c r="P200" s="1010"/>
      <c r="Q200" s="1010"/>
      <c r="R200" s="1010"/>
      <c r="S200" s="1010"/>
      <c r="T200" s="1010"/>
      <c r="U200" s="1010"/>
      <c r="V200" s="1010"/>
      <c r="W200" s="1010"/>
      <c r="X200" s="1010"/>
      <c r="Y200" s="1010"/>
      <c r="Z200" s="1010"/>
    </row>
    <row r="201" spans="1:26" s="1032" customFormat="1" ht="17.25" hidden="1" customHeight="1" x14ac:dyDescent="0.2">
      <c r="A201" s="1037" t="s">
        <v>658</v>
      </c>
      <c r="B201" s="1034"/>
      <c r="C201" s="1034"/>
      <c r="D201" s="1034"/>
      <c r="E201" s="1034"/>
      <c r="H201" s="1010"/>
      <c r="I201" s="1010"/>
      <c r="J201" s="1010"/>
      <c r="K201" s="1010"/>
      <c r="L201" s="1010"/>
      <c r="M201" s="1010"/>
      <c r="N201" s="1010"/>
      <c r="O201" s="1010"/>
      <c r="P201" s="1010"/>
      <c r="Q201" s="1010"/>
      <c r="R201" s="1010"/>
      <c r="S201" s="1010"/>
      <c r="T201" s="1010"/>
      <c r="U201" s="1010"/>
      <c r="V201" s="1010"/>
      <c r="W201" s="1010"/>
      <c r="X201" s="1010"/>
      <c r="Y201" s="1010"/>
      <c r="Z201" s="1010"/>
    </row>
    <row r="202" spans="1:26" s="1032" customFormat="1" ht="17.25" hidden="1" customHeight="1" x14ac:dyDescent="0.2">
      <c r="A202" s="1038" t="s">
        <v>650</v>
      </c>
      <c r="B202" s="1034">
        <v>0</v>
      </c>
      <c r="C202" s="1034">
        <v>0</v>
      </c>
      <c r="D202" s="1034">
        <v>0</v>
      </c>
      <c r="E202" s="1034">
        <v>0</v>
      </c>
      <c r="H202" s="1010"/>
      <c r="I202" s="1010"/>
      <c r="J202" s="1010"/>
      <c r="K202" s="1010"/>
      <c r="L202" s="1010"/>
      <c r="M202" s="1010"/>
      <c r="N202" s="1010"/>
      <c r="O202" s="1010"/>
      <c r="P202" s="1010"/>
      <c r="Q202" s="1010"/>
      <c r="R202" s="1010"/>
      <c r="S202" s="1010"/>
      <c r="T202" s="1010"/>
      <c r="U202" s="1010"/>
      <c r="V202" s="1010"/>
      <c r="W202" s="1010"/>
      <c r="X202" s="1010"/>
      <c r="Y202" s="1010"/>
      <c r="Z202" s="1010"/>
    </row>
    <row r="203" spans="1:26" s="1032" customFormat="1" ht="17.25" hidden="1" customHeight="1" x14ac:dyDescent="0.2">
      <c r="A203" s="1037" t="s">
        <v>643</v>
      </c>
      <c r="B203" s="1034"/>
      <c r="C203" s="1034"/>
      <c r="D203" s="1034"/>
      <c r="E203" s="1034"/>
      <c r="H203" s="1010"/>
      <c r="I203" s="1010"/>
      <c r="J203" s="1010"/>
      <c r="K203" s="1010"/>
      <c r="L203" s="1010"/>
      <c r="M203" s="1010"/>
      <c r="N203" s="1010"/>
      <c r="O203" s="1010"/>
      <c r="P203" s="1010"/>
      <c r="Q203" s="1010"/>
      <c r="R203" s="1010"/>
      <c r="S203" s="1010"/>
      <c r="T203" s="1010"/>
      <c r="U203" s="1010"/>
      <c r="V203" s="1010"/>
      <c r="W203" s="1010"/>
      <c r="X203" s="1010"/>
      <c r="Y203" s="1010"/>
      <c r="Z203" s="1010"/>
    </row>
    <row r="204" spans="1:26" s="1032" customFormat="1" ht="17.25" hidden="1" customHeight="1" x14ac:dyDescent="0.2">
      <c r="A204" s="1037" t="s">
        <v>658</v>
      </c>
      <c r="B204" s="1034"/>
      <c r="C204" s="1034"/>
      <c r="D204" s="1034"/>
      <c r="E204" s="1034"/>
      <c r="H204" s="1010"/>
      <c r="I204" s="1010"/>
      <c r="J204" s="1010"/>
      <c r="K204" s="1010"/>
      <c r="L204" s="1010"/>
      <c r="M204" s="1010"/>
      <c r="N204" s="1010"/>
      <c r="O204" s="1010"/>
      <c r="P204" s="1010"/>
      <c r="Q204" s="1010"/>
      <c r="R204" s="1010"/>
      <c r="S204" s="1010"/>
      <c r="T204" s="1010"/>
      <c r="U204" s="1010"/>
      <c r="V204" s="1010"/>
      <c r="W204" s="1010"/>
      <c r="X204" s="1010"/>
      <c r="Y204" s="1010"/>
      <c r="Z204" s="1010"/>
    </row>
    <row r="205" spans="1:26" s="1032" customFormat="1" ht="17.25" hidden="1" customHeight="1" x14ac:dyDescent="0.2">
      <c r="A205" s="1038" t="s">
        <v>649</v>
      </c>
      <c r="B205" s="1034">
        <v>0</v>
      </c>
      <c r="C205" s="1034">
        <v>0</v>
      </c>
      <c r="D205" s="1034">
        <v>0</v>
      </c>
      <c r="E205" s="1034">
        <v>0</v>
      </c>
      <c r="H205" s="1010"/>
      <c r="I205" s="1010"/>
      <c r="J205" s="1010"/>
      <c r="K205" s="1010"/>
      <c r="L205" s="1010"/>
      <c r="M205" s="1010"/>
      <c r="N205" s="1010"/>
      <c r="O205" s="1010"/>
      <c r="P205" s="1010"/>
      <c r="Q205" s="1010"/>
      <c r="R205" s="1010"/>
      <c r="S205" s="1010"/>
      <c r="T205" s="1010"/>
      <c r="U205" s="1010"/>
      <c r="V205" s="1010"/>
      <c r="W205" s="1010"/>
      <c r="X205" s="1010"/>
      <c r="Y205" s="1010"/>
      <c r="Z205" s="1010"/>
    </row>
    <row r="206" spans="1:26" s="1032" customFormat="1" ht="17.25" hidden="1" customHeight="1" x14ac:dyDescent="0.2">
      <c r="A206" s="1037" t="s">
        <v>643</v>
      </c>
      <c r="B206" s="1034"/>
      <c r="C206" s="1034"/>
      <c r="D206" s="1034"/>
      <c r="E206" s="1034"/>
      <c r="H206" s="1010"/>
      <c r="I206" s="1010"/>
      <c r="J206" s="1010"/>
      <c r="K206" s="1010"/>
      <c r="L206" s="1010"/>
      <c r="M206" s="1010"/>
      <c r="N206" s="1010"/>
      <c r="O206" s="1010"/>
      <c r="P206" s="1010"/>
      <c r="Q206" s="1010"/>
      <c r="R206" s="1010"/>
      <c r="S206" s="1010"/>
      <c r="T206" s="1010"/>
      <c r="U206" s="1010"/>
      <c r="V206" s="1010"/>
      <c r="W206" s="1010"/>
      <c r="X206" s="1010"/>
      <c r="Y206" s="1010"/>
      <c r="Z206" s="1010"/>
    </row>
    <row r="207" spans="1:26" s="1032" customFormat="1" ht="17.25" hidden="1" customHeight="1" x14ac:dyDescent="0.2">
      <c r="A207" s="1037" t="s">
        <v>658</v>
      </c>
      <c r="B207" s="1034"/>
      <c r="C207" s="1034"/>
      <c r="D207" s="1034"/>
      <c r="E207" s="1034"/>
      <c r="H207" s="1010"/>
      <c r="I207" s="1010"/>
      <c r="J207" s="1010"/>
      <c r="K207" s="1010"/>
      <c r="L207" s="1010"/>
      <c r="M207" s="1010"/>
      <c r="N207" s="1010"/>
      <c r="O207" s="1010"/>
      <c r="P207" s="1010"/>
      <c r="Q207" s="1010"/>
      <c r="R207" s="1010"/>
      <c r="S207" s="1010"/>
      <c r="T207" s="1010"/>
      <c r="U207" s="1010"/>
      <c r="V207" s="1010"/>
      <c r="W207" s="1010"/>
      <c r="X207" s="1010"/>
      <c r="Y207" s="1010"/>
      <c r="Z207" s="1010"/>
    </row>
    <row r="208" spans="1:26" s="1032" customFormat="1" ht="17.25" hidden="1" customHeight="1" x14ac:dyDescent="0.2">
      <c r="A208" s="1038" t="s">
        <v>648</v>
      </c>
      <c r="B208" s="1034">
        <v>0</v>
      </c>
      <c r="C208" s="1034">
        <v>0</v>
      </c>
      <c r="D208" s="1034">
        <v>0</v>
      </c>
      <c r="E208" s="1034">
        <v>0</v>
      </c>
      <c r="H208" s="1010"/>
      <c r="I208" s="1010"/>
      <c r="J208" s="1010"/>
      <c r="K208" s="1010"/>
      <c r="L208" s="1010"/>
      <c r="M208" s="1010"/>
      <c r="N208" s="1010"/>
      <c r="O208" s="1010"/>
      <c r="P208" s="1010"/>
      <c r="Q208" s="1010"/>
      <c r="R208" s="1010"/>
      <c r="S208" s="1010"/>
      <c r="T208" s="1010"/>
      <c r="U208" s="1010"/>
      <c r="V208" s="1010"/>
      <c r="W208" s="1010"/>
      <c r="X208" s="1010"/>
      <c r="Y208" s="1010"/>
      <c r="Z208" s="1010"/>
    </row>
    <row r="209" spans="1:26" s="1032" customFormat="1" ht="17.25" hidden="1" customHeight="1" x14ac:dyDescent="0.2">
      <c r="A209" s="1037" t="s">
        <v>643</v>
      </c>
      <c r="B209" s="1034"/>
      <c r="C209" s="1034"/>
      <c r="D209" s="1034"/>
      <c r="E209" s="1034"/>
      <c r="H209" s="1010"/>
      <c r="I209" s="1010"/>
      <c r="J209" s="1010"/>
      <c r="K209" s="1010"/>
      <c r="L209" s="1010"/>
      <c r="M209" s="1010"/>
      <c r="N209" s="1010"/>
      <c r="O209" s="1010"/>
      <c r="P209" s="1010"/>
      <c r="Q209" s="1010"/>
      <c r="R209" s="1010"/>
      <c r="S209" s="1010"/>
      <c r="T209" s="1010"/>
      <c r="U209" s="1010"/>
      <c r="V209" s="1010"/>
      <c r="W209" s="1010"/>
      <c r="X209" s="1010"/>
      <c r="Y209" s="1010"/>
      <c r="Z209" s="1010"/>
    </row>
    <row r="210" spans="1:26" s="1032" customFormat="1" ht="17.25" hidden="1" customHeight="1" x14ac:dyDescent="0.2">
      <c r="A210" s="1037" t="s">
        <v>658</v>
      </c>
      <c r="B210" s="1034"/>
      <c r="C210" s="1034"/>
      <c r="D210" s="1034"/>
      <c r="E210" s="1034"/>
      <c r="H210" s="1010"/>
      <c r="I210" s="1010"/>
      <c r="J210" s="1010"/>
      <c r="K210" s="1010"/>
      <c r="L210" s="1010"/>
      <c r="M210" s="1010"/>
      <c r="N210" s="1010"/>
      <c r="O210" s="1010"/>
      <c r="P210" s="1010"/>
      <c r="Q210" s="1010"/>
      <c r="R210" s="1010"/>
      <c r="S210" s="1010"/>
      <c r="T210" s="1010"/>
      <c r="U210" s="1010"/>
      <c r="V210" s="1010"/>
      <c r="W210" s="1010"/>
      <c r="X210" s="1010"/>
      <c r="Y210" s="1010"/>
      <c r="Z210" s="1010"/>
    </row>
    <row r="211" spans="1:26" s="1032" customFormat="1" ht="17.25" hidden="1" customHeight="1" x14ac:dyDescent="0.2">
      <c r="A211" s="1038" t="s">
        <v>647</v>
      </c>
      <c r="B211" s="1034">
        <v>0</v>
      </c>
      <c r="C211" s="1034">
        <v>0</v>
      </c>
      <c r="D211" s="1034">
        <v>0</v>
      </c>
      <c r="E211" s="1034">
        <v>0</v>
      </c>
      <c r="H211" s="1010"/>
      <c r="I211" s="1010"/>
      <c r="J211" s="1010"/>
      <c r="K211" s="1010"/>
      <c r="L211" s="1010"/>
      <c r="M211" s="1010"/>
      <c r="N211" s="1010"/>
      <c r="O211" s="1010"/>
      <c r="P211" s="1010"/>
      <c r="Q211" s="1010"/>
      <c r="R211" s="1010"/>
      <c r="S211" s="1010"/>
      <c r="T211" s="1010"/>
      <c r="U211" s="1010"/>
      <c r="V211" s="1010"/>
      <c r="W211" s="1010"/>
      <c r="X211" s="1010"/>
      <c r="Y211" s="1010"/>
      <c r="Z211" s="1010"/>
    </row>
    <row r="212" spans="1:26" s="1032" customFormat="1" ht="17.25" hidden="1" customHeight="1" x14ac:dyDescent="0.2">
      <c r="A212" s="1037" t="s">
        <v>643</v>
      </c>
      <c r="B212" s="1034"/>
      <c r="C212" s="1034"/>
      <c r="D212" s="1034"/>
      <c r="E212" s="1034"/>
      <c r="H212" s="1010"/>
      <c r="I212" s="1010"/>
      <c r="J212" s="1010"/>
      <c r="K212" s="1010"/>
      <c r="L212" s="1010"/>
      <c r="M212" s="1010"/>
      <c r="N212" s="1010"/>
      <c r="O212" s="1010"/>
      <c r="P212" s="1010"/>
      <c r="Q212" s="1010"/>
      <c r="R212" s="1010"/>
      <c r="S212" s="1010"/>
      <c r="T212" s="1010"/>
      <c r="U212" s="1010"/>
      <c r="V212" s="1010"/>
      <c r="W212" s="1010"/>
      <c r="X212" s="1010"/>
      <c r="Y212" s="1010"/>
      <c r="Z212" s="1010"/>
    </row>
    <row r="213" spans="1:26" s="1032" customFormat="1" ht="17.25" hidden="1" customHeight="1" x14ac:dyDescent="0.2">
      <c r="A213" s="1037" t="s">
        <v>658</v>
      </c>
      <c r="B213" s="1034"/>
      <c r="C213" s="1034"/>
      <c r="D213" s="1034"/>
      <c r="E213" s="1034"/>
      <c r="H213" s="1010"/>
      <c r="I213" s="1010"/>
      <c r="J213" s="1010"/>
      <c r="K213" s="1010"/>
      <c r="L213" s="1010"/>
      <c r="M213" s="1010"/>
      <c r="N213" s="1010"/>
      <c r="O213" s="1010"/>
      <c r="P213" s="1010"/>
      <c r="Q213" s="1010"/>
      <c r="R213" s="1010"/>
      <c r="S213" s="1010"/>
      <c r="T213" s="1010"/>
      <c r="U213" s="1010"/>
      <c r="V213" s="1010"/>
      <c r="W213" s="1010"/>
      <c r="X213" s="1010"/>
      <c r="Y213" s="1010"/>
      <c r="Z213" s="1010"/>
    </row>
    <row r="214" spans="1:26" s="1032" customFormat="1" ht="17.25" hidden="1" customHeight="1" x14ac:dyDescent="0.2">
      <c r="A214" s="1036" t="s">
        <v>1241</v>
      </c>
      <c r="B214" s="1034">
        <v>27534</v>
      </c>
      <c r="C214" s="1034">
        <v>27944</v>
      </c>
      <c r="D214" s="1034">
        <v>27944</v>
      </c>
      <c r="E214" s="1034">
        <v>27944</v>
      </c>
      <c r="H214" s="1010"/>
      <c r="I214" s="1010"/>
      <c r="J214" s="1010"/>
      <c r="K214" s="1010"/>
      <c r="L214" s="1010"/>
      <c r="M214" s="1010"/>
      <c r="N214" s="1010"/>
      <c r="O214" s="1010"/>
      <c r="P214" s="1010"/>
      <c r="Q214" s="1010"/>
      <c r="R214" s="1010"/>
      <c r="S214" s="1010"/>
      <c r="T214" s="1010"/>
      <c r="U214" s="1010"/>
      <c r="V214" s="1010"/>
      <c r="W214" s="1010"/>
      <c r="X214" s="1010"/>
      <c r="Y214" s="1010"/>
      <c r="Z214" s="1010"/>
    </row>
    <row r="215" spans="1:26" s="1032" customFormat="1" ht="17.25" hidden="1" customHeight="1" x14ac:dyDescent="0.2">
      <c r="A215" s="1035" t="s">
        <v>639</v>
      </c>
      <c r="B215" s="1034">
        <v>0</v>
      </c>
      <c r="C215" s="1034">
        <v>0</v>
      </c>
      <c r="D215" s="1034">
        <v>0</v>
      </c>
      <c r="E215" s="1034">
        <v>0</v>
      </c>
      <c r="H215" s="1010"/>
      <c r="I215" s="1010"/>
      <c r="J215" s="1010"/>
      <c r="K215" s="1010"/>
      <c r="L215" s="1010"/>
      <c r="M215" s="1010"/>
      <c r="N215" s="1010"/>
      <c r="O215" s="1010"/>
      <c r="P215" s="1010"/>
      <c r="Q215" s="1010"/>
      <c r="R215" s="1010"/>
      <c r="S215" s="1010"/>
      <c r="T215" s="1010"/>
      <c r="U215" s="1010"/>
      <c r="V215" s="1010"/>
      <c r="W215" s="1010"/>
      <c r="X215" s="1010"/>
      <c r="Y215" s="1010"/>
      <c r="Z215" s="1010"/>
    </row>
    <row r="216" spans="1:26" s="1032" customFormat="1" ht="17.25" customHeight="1" thickBot="1" x14ac:dyDescent="0.25">
      <c r="A216" s="1033"/>
      <c r="B216" s="430"/>
      <c r="C216" s="430"/>
      <c r="D216" s="430"/>
      <c r="E216" s="430"/>
      <c r="F216" s="1010"/>
      <c r="G216" s="1010"/>
      <c r="H216" s="1010"/>
      <c r="I216" s="1010"/>
      <c r="J216" s="1010"/>
      <c r="K216" s="1010"/>
      <c r="L216" s="1010"/>
      <c r="M216" s="1010"/>
      <c r="N216" s="1010"/>
      <c r="O216" s="1010"/>
      <c r="P216" s="1010"/>
      <c r="Q216" s="1010"/>
      <c r="R216" s="1010"/>
      <c r="S216" s="1010"/>
      <c r="T216" s="1010"/>
      <c r="U216" s="1010"/>
      <c r="V216" s="1010"/>
      <c r="W216" s="1010"/>
      <c r="X216" s="1010"/>
      <c r="Y216" s="1010"/>
      <c r="Z216" s="1010"/>
    </row>
    <row r="217" spans="1:26" ht="22.5" customHeight="1" thickBot="1" x14ac:dyDescent="0.25">
      <c r="A217" s="457" t="s">
        <v>2036</v>
      </c>
      <c r="B217" s="1794" t="s">
        <v>2035</v>
      </c>
      <c r="C217" s="1795"/>
      <c r="D217" s="1795"/>
      <c r="E217" s="1796"/>
    </row>
    <row r="218" spans="1:26" ht="40.5" customHeight="1" thickBot="1" x14ac:dyDescent="0.25">
      <c r="A218" s="450" t="s">
        <v>666</v>
      </c>
      <c r="B218" s="1800" t="s">
        <v>2034</v>
      </c>
      <c r="C218" s="1801"/>
      <c r="D218" s="1801"/>
      <c r="E218" s="1802"/>
    </row>
    <row r="219" spans="1:26" ht="27.75" customHeight="1" thickBot="1" x14ac:dyDescent="0.25">
      <c r="A219" s="450" t="s">
        <v>50</v>
      </c>
      <c r="B219" s="1803" t="s">
        <v>2033</v>
      </c>
      <c r="C219" s="1804"/>
      <c r="D219" s="1804"/>
      <c r="E219" s="1805"/>
    </row>
    <row r="220" spans="1:26" ht="17.25" customHeight="1" x14ac:dyDescent="0.2">
      <c r="A220" s="447"/>
      <c r="B220" s="1019">
        <v>2026</v>
      </c>
      <c r="C220" s="1019">
        <v>2027</v>
      </c>
      <c r="D220" s="1019">
        <v>2028</v>
      </c>
      <c r="E220" s="1019">
        <v>2029</v>
      </c>
    </row>
    <row r="221" spans="1:26" ht="17.25" customHeight="1" thickBot="1" x14ac:dyDescent="0.25">
      <c r="A221" s="445"/>
      <c r="B221" s="444" t="s">
        <v>17</v>
      </c>
      <c r="C221" s="444" t="s">
        <v>18</v>
      </c>
      <c r="D221" s="444" t="s">
        <v>18</v>
      </c>
      <c r="E221" s="444" t="s">
        <v>18</v>
      </c>
    </row>
    <row r="222" spans="1:26" ht="17.25" customHeight="1" thickBot="1" x14ac:dyDescent="0.25">
      <c r="A222" s="450" t="s">
        <v>52</v>
      </c>
      <c r="B222" s="453">
        <v>2542.5</v>
      </c>
      <c r="C222" s="435">
        <v>4806</v>
      </c>
      <c r="D222" s="435">
        <v>5700</v>
      </c>
      <c r="E222" s="435">
        <v>5700</v>
      </c>
    </row>
    <row r="223" spans="1:26" ht="17.25" customHeight="1" thickBot="1" x14ac:dyDescent="0.25">
      <c r="A223" s="450" t="s">
        <v>664</v>
      </c>
      <c r="B223" s="453">
        <v>40000</v>
      </c>
      <c r="C223" s="453">
        <v>40000</v>
      </c>
      <c r="D223" s="453">
        <v>40000</v>
      </c>
      <c r="E223" s="453">
        <v>40000</v>
      </c>
    </row>
    <row r="224" spans="1:26" ht="17.25" customHeight="1" thickBot="1" x14ac:dyDescent="0.25">
      <c r="A224" s="450" t="s">
        <v>663</v>
      </c>
      <c r="B224" s="453">
        <v>15.732546705998033</v>
      </c>
      <c r="C224" s="435">
        <v>8.3229296712442782</v>
      </c>
      <c r="D224" s="435">
        <v>7.0175438596491224</v>
      </c>
      <c r="E224" s="435">
        <v>7.0175438596491224</v>
      </c>
    </row>
    <row r="225" spans="1:5" ht="17.25" customHeight="1" thickBot="1" x14ac:dyDescent="0.25">
      <c r="A225" s="450" t="s">
        <v>662</v>
      </c>
      <c r="B225" s="449"/>
      <c r="C225" s="448">
        <v>0.89026548672566364</v>
      </c>
      <c r="D225" s="448">
        <v>0.18601747815230962</v>
      </c>
      <c r="E225" s="448">
        <v>0</v>
      </c>
    </row>
    <row r="226" spans="1:5" ht="17.25" customHeight="1" thickBot="1" x14ac:dyDescent="0.25">
      <c r="A226" s="450" t="s">
        <v>661</v>
      </c>
      <c r="B226" s="449"/>
      <c r="C226" s="448">
        <v>0</v>
      </c>
      <c r="D226" s="448">
        <v>0</v>
      </c>
      <c r="E226" s="448">
        <v>0</v>
      </c>
    </row>
    <row r="227" spans="1:5" ht="17.25" customHeight="1" thickBot="1" x14ac:dyDescent="0.25">
      <c r="A227" s="450" t="s">
        <v>68</v>
      </c>
      <c r="B227" s="449"/>
      <c r="C227" s="448">
        <v>-0.47097378277153557</v>
      </c>
      <c r="D227" s="448">
        <v>-0.156842105263158</v>
      </c>
      <c r="E227" s="448">
        <v>0</v>
      </c>
    </row>
    <row r="228" spans="1:5" ht="17.25" customHeight="1" thickBot="1" x14ac:dyDescent="0.25">
      <c r="A228" s="2332" t="s">
        <v>2032</v>
      </c>
      <c r="B228" s="2271"/>
      <c r="C228" s="2271"/>
      <c r="D228" s="2271"/>
      <c r="E228" s="2333"/>
    </row>
    <row r="229" spans="1:5" ht="17.25" customHeight="1" thickBot="1" x14ac:dyDescent="0.25">
      <c r="A229" s="241" t="s">
        <v>653</v>
      </c>
      <c r="B229" s="435"/>
      <c r="C229" s="435"/>
      <c r="D229" s="435"/>
      <c r="E229" s="435"/>
    </row>
    <row r="230" spans="1:5" ht="17.25" customHeight="1" thickBot="1" x14ac:dyDescent="0.25">
      <c r="A230" s="243" t="s">
        <v>643</v>
      </c>
      <c r="B230" s="434"/>
      <c r="C230" s="434"/>
      <c r="D230" s="434"/>
      <c r="E230" s="434"/>
    </row>
    <row r="231" spans="1:5" ht="17.25" customHeight="1" thickBot="1" x14ac:dyDescent="0.25">
      <c r="A231" s="243" t="s">
        <v>658</v>
      </c>
      <c r="B231" s="434"/>
      <c r="C231" s="434"/>
      <c r="D231" s="434"/>
      <c r="E231" s="434"/>
    </row>
    <row r="232" spans="1:5" ht="17.25" customHeight="1" thickBot="1" x14ac:dyDescent="0.25">
      <c r="A232" s="241" t="s">
        <v>659</v>
      </c>
      <c r="B232" s="435"/>
      <c r="C232" s="435"/>
      <c r="D232" s="435"/>
      <c r="E232" s="435"/>
    </row>
    <row r="233" spans="1:5" ht="17.25" customHeight="1" thickBot="1" x14ac:dyDescent="0.25">
      <c r="A233" s="243" t="s">
        <v>643</v>
      </c>
      <c r="B233" s="434"/>
      <c r="C233" s="434"/>
      <c r="D233" s="434"/>
      <c r="E233" s="434"/>
    </row>
    <row r="234" spans="1:5" ht="17.25" customHeight="1" thickBot="1" x14ac:dyDescent="0.25">
      <c r="A234" s="243" t="s">
        <v>658</v>
      </c>
      <c r="B234" s="434"/>
      <c r="C234" s="434"/>
      <c r="D234" s="434"/>
      <c r="E234" s="434"/>
    </row>
    <row r="235" spans="1:5" ht="17.25" customHeight="1" thickBot="1" x14ac:dyDescent="0.25">
      <c r="A235" s="241" t="s">
        <v>651</v>
      </c>
      <c r="B235" s="435">
        <v>40000</v>
      </c>
      <c r="C235" s="435">
        <v>40000</v>
      </c>
      <c r="D235" s="435">
        <v>40000</v>
      </c>
      <c r="E235" s="435">
        <v>40000</v>
      </c>
    </row>
    <row r="236" spans="1:5" ht="17.25" customHeight="1" thickBot="1" x14ac:dyDescent="0.25">
      <c r="A236" s="243" t="s">
        <v>643</v>
      </c>
      <c r="B236" s="434">
        <v>40000</v>
      </c>
      <c r="C236" s="434">
        <v>40000</v>
      </c>
      <c r="D236" s="434">
        <v>40000</v>
      </c>
      <c r="E236" s="434">
        <v>40000</v>
      </c>
    </row>
    <row r="237" spans="1:5" ht="17.25" customHeight="1" thickBot="1" x14ac:dyDescent="0.25">
      <c r="A237" s="243" t="s">
        <v>658</v>
      </c>
      <c r="B237" s="434"/>
      <c r="C237" s="434"/>
      <c r="D237" s="434"/>
      <c r="E237" s="434"/>
    </row>
    <row r="238" spans="1:5" ht="17.25" customHeight="1" thickBot="1" x14ac:dyDescent="0.25">
      <c r="A238" s="241" t="s">
        <v>650</v>
      </c>
      <c r="B238" s="435"/>
      <c r="C238" s="435"/>
      <c r="D238" s="435"/>
      <c r="E238" s="435"/>
    </row>
    <row r="239" spans="1:5" ht="17.25" customHeight="1" thickBot="1" x14ac:dyDescent="0.25">
      <c r="A239" s="243" t="s">
        <v>643</v>
      </c>
      <c r="B239" s="437"/>
      <c r="C239" s="434">
        <v>0</v>
      </c>
      <c r="D239" s="434">
        <v>0</v>
      </c>
      <c r="E239" s="434">
        <v>0</v>
      </c>
    </row>
    <row r="240" spans="1:5" ht="17.25" customHeight="1" thickBot="1" x14ac:dyDescent="0.25">
      <c r="A240" s="243" t="s">
        <v>658</v>
      </c>
      <c r="B240" s="434"/>
      <c r="C240" s="434"/>
      <c r="D240" s="434"/>
      <c r="E240" s="434"/>
    </row>
    <row r="241" spans="1:5" ht="17.25" customHeight="1" thickBot="1" x14ac:dyDescent="0.25">
      <c r="A241" s="241" t="s">
        <v>649</v>
      </c>
      <c r="B241" s="435"/>
      <c r="C241" s="435"/>
      <c r="D241" s="435"/>
      <c r="E241" s="435"/>
    </row>
    <row r="242" spans="1:5" ht="17.25" customHeight="1" thickBot="1" x14ac:dyDescent="0.25">
      <c r="A242" s="243" t="s">
        <v>643</v>
      </c>
      <c r="B242" s="437"/>
      <c r="C242" s="434">
        <v>0</v>
      </c>
      <c r="D242" s="434">
        <v>0</v>
      </c>
      <c r="E242" s="434">
        <v>0</v>
      </c>
    </row>
    <row r="243" spans="1:5" ht="17.25" customHeight="1" thickBot="1" x14ac:dyDescent="0.25">
      <c r="A243" s="243" t="s">
        <v>658</v>
      </c>
      <c r="B243" s="434"/>
      <c r="C243" s="434"/>
      <c r="D243" s="434"/>
      <c r="E243" s="434"/>
    </row>
    <row r="244" spans="1:5" ht="17.25" customHeight="1" thickBot="1" x14ac:dyDescent="0.25">
      <c r="A244" s="241" t="s">
        <v>648</v>
      </c>
      <c r="B244" s="435"/>
      <c r="C244" s="435"/>
      <c r="D244" s="435"/>
      <c r="E244" s="435"/>
    </row>
    <row r="245" spans="1:5" ht="17.25" customHeight="1" thickBot="1" x14ac:dyDescent="0.25">
      <c r="A245" s="243" t="s">
        <v>643</v>
      </c>
      <c r="B245" s="437"/>
      <c r="C245" s="434">
        <v>0</v>
      </c>
      <c r="D245" s="434">
        <v>0</v>
      </c>
      <c r="E245" s="434">
        <v>0</v>
      </c>
    </row>
    <row r="246" spans="1:5" ht="17.25" customHeight="1" thickBot="1" x14ac:dyDescent="0.25">
      <c r="A246" s="243" t="s">
        <v>658</v>
      </c>
      <c r="B246" s="434"/>
      <c r="C246" s="434"/>
      <c r="D246" s="434"/>
      <c r="E246" s="434"/>
    </row>
    <row r="247" spans="1:5" ht="17.25" customHeight="1" thickBot="1" x14ac:dyDescent="0.25">
      <c r="A247" s="241" t="s">
        <v>647</v>
      </c>
      <c r="B247" s="435"/>
      <c r="C247" s="435"/>
      <c r="D247" s="435"/>
      <c r="E247" s="435"/>
    </row>
    <row r="248" spans="1:5" ht="17.25" customHeight="1" thickBot="1" x14ac:dyDescent="0.25">
      <c r="A248" s="243" t="s">
        <v>643</v>
      </c>
      <c r="B248" s="437"/>
      <c r="C248" s="434">
        <v>0</v>
      </c>
      <c r="D248" s="434">
        <v>0</v>
      </c>
      <c r="E248" s="434">
        <v>0</v>
      </c>
    </row>
    <row r="249" spans="1:5" ht="17.25" customHeight="1" thickBot="1" x14ac:dyDescent="0.25">
      <c r="A249" s="243" t="s">
        <v>658</v>
      </c>
      <c r="B249" s="434"/>
      <c r="C249" s="434"/>
      <c r="D249" s="434"/>
      <c r="E249" s="434"/>
    </row>
    <row r="250" spans="1:5" ht="17.25" customHeight="1" thickBot="1" x14ac:dyDescent="0.25">
      <c r="A250" s="241" t="s">
        <v>645</v>
      </c>
      <c r="B250" s="435"/>
      <c r="C250" s="435"/>
      <c r="D250" s="435"/>
      <c r="E250" s="435"/>
    </row>
    <row r="251" spans="1:5" ht="17.25" customHeight="1" thickBot="1" x14ac:dyDescent="0.25">
      <c r="A251" s="243" t="s">
        <v>643</v>
      </c>
      <c r="B251" s="435"/>
      <c r="C251" s="435"/>
      <c r="D251" s="435"/>
      <c r="E251" s="435"/>
    </row>
    <row r="252" spans="1:5" ht="17.25" customHeight="1" thickBot="1" x14ac:dyDescent="0.25">
      <c r="A252" s="243" t="s">
        <v>657</v>
      </c>
      <c r="B252" s="435"/>
      <c r="C252" s="435"/>
      <c r="D252" s="435"/>
      <c r="E252" s="435"/>
    </row>
    <row r="253" spans="1:5" ht="17.25" customHeight="1" thickBot="1" x14ac:dyDescent="0.25">
      <c r="A253" s="243" t="s">
        <v>641</v>
      </c>
      <c r="B253" s="435"/>
      <c r="C253" s="435"/>
      <c r="D253" s="435"/>
      <c r="E253" s="435"/>
    </row>
    <row r="254" spans="1:5" ht="17.25" customHeight="1" thickBot="1" x14ac:dyDescent="0.25">
      <c r="A254" s="243" t="s">
        <v>640</v>
      </c>
      <c r="B254" s="435"/>
      <c r="C254" s="435"/>
      <c r="D254" s="435"/>
      <c r="E254" s="435"/>
    </row>
    <row r="255" spans="1:5" ht="17.25" customHeight="1" thickBot="1" x14ac:dyDescent="0.25">
      <c r="A255" s="241" t="s">
        <v>644</v>
      </c>
      <c r="B255" s="435"/>
      <c r="C255" s="435"/>
      <c r="D255" s="435"/>
      <c r="E255" s="435"/>
    </row>
    <row r="256" spans="1:5" ht="17.25" customHeight="1" thickBot="1" x14ac:dyDescent="0.25">
      <c r="A256" s="243" t="s">
        <v>643</v>
      </c>
      <c r="B256" s="435"/>
      <c r="C256" s="435"/>
      <c r="D256" s="435"/>
      <c r="E256" s="435"/>
    </row>
    <row r="257" spans="1:7" ht="17.25" customHeight="1" thickBot="1" x14ac:dyDescent="0.25">
      <c r="A257" s="243" t="s">
        <v>657</v>
      </c>
      <c r="B257" s="435"/>
      <c r="C257" s="435"/>
      <c r="D257" s="435"/>
      <c r="E257" s="435"/>
    </row>
    <row r="258" spans="1:7" ht="17.25" customHeight="1" thickBot="1" x14ac:dyDescent="0.25">
      <c r="A258" s="243" t="s">
        <v>641</v>
      </c>
      <c r="B258" s="435"/>
      <c r="C258" s="435"/>
      <c r="D258" s="435"/>
      <c r="E258" s="435"/>
    </row>
    <row r="259" spans="1:7" ht="17.25" customHeight="1" thickBot="1" x14ac:dyDescent="0.25">
      <c r="A259" s="243" t="s">
        <v>640</v>
      </c>
      <c r="B259" s="435"/>
      <c r="C259" s="435"/>
      <c r="D259" s="435"/>
      <c r="E259" s="435"/>
    </row>
    <row r="260" spans="1:7" ht="17.25" customHeight="1" thickBot="1" x14ac:dyDescent="0.25">
      <c r="A260" s="1031" t="s">
        <v>1396</v>
      </c>
      <c r="B260" s="1030">
        <v>40000</v>
      </c>
      <c r="C260" s="1030">
        <v>40000</v>
      </c>
      <c r="D260" s="1030">
        <v>40000</v>
      </c>
      <c r="E260" s="1030">
        <v>40000</v>
      </c>
    </row>
    <row r="261" spans="1:7" ht="17.25" customHeight="1" thickBot="1" x14ac:dyDescent="0.25">
      <c r="A261" s="1029" t="s">
        <v>639</v>
      </c>
      <c r="B261" s="1028">
        <v>0</v>
      </c>
      <c r="C261" s="1028">
        <v>0</v>
      </c>
      <c r="D261" s="1028">
        <v>0</v>
      </c>
      <c r="E261" s="1028">
        <v>0</v>
      </c>
    </row>
    <row r="262" spans="1:7" ht="17.25" customHeight="1" thickBot="1" x14ac:dyDescent="0.25">
      <c r="A262" s="1027"/>
      <c r="B262" s="1026"/>
      <c r="C262" s="1026"/>
      <c r="D262" s="1026"/>
      <c r="E262" s="1026"/>
    </row>
    <row r="263" spans="1:7" ht="17.25" customHeight="1" thickBot="1" x14ac:dyDescent="0.25">
      <c r="A263" s="1025"/>
      <c r="B263" s="430"/>
      <c r="C263" s="430"/>
      <c r="D263" s="430"/>
      <c r="E263" s="430"/>
    </row>
    <row r="264" spans="1:7" ht="12.75" thickBot="1" x14ac:dyDescent="0.25">
      <c r="A264" s="1794" t="s">
        <v>698</v>
      </c>
      <c r="B264" s="1795"/>
      <c r="C264" s="1795"/>
      <c r="D264" s="1795"/>
      <c r="E264" s="1796"/>
    </row>
    <row r="265" spans="1:7" ht="12.75" thickBot="1" x14ac:dyDescent="0.25">
      <c r="A265" s="1794" t="s">
        <v>697</v>
      </c>
      <c r="B265" s="1795"/>
      <c r="C265" s="1795"/>
      <c r="D265" s="1795"/>
      <c r="E265" s="1796"/>
    </row>
    <row r="266" spans="1:7" ht="24.75" thickBot="1" x14ac:dyDescent="0.25">
      <c r="A266" s="457" t="s">
        <v>1290</v>
      </c>
      <c r="B266" s="2334"/>
      <c r="C266" s="2335"/>
      <c r="D266" s="2336"/>
      <c r="E266" s="2337"/>
    </row>
    <row r="267" spans="1:7" ht="30.75" customHeight="1" thickBot="1" x14ac:dyDescent="0.25">
      <c r="A267" s="457" t="s">
        <v>684</v>
      </c>
      <c r="B267" s="457"/>
      <c r="C267" s="455" t="s">
        <v>668</v>
      </c>
      <c r="D267" s="2341" t="s">
        <v>2031</v>
      </c>
      <c r="E267" s="2270"/>
      <c r="G267" s="2338" t="s">
        <v>2030</v>
      </c>
    </row>
    <row r="268" spans="1:7" ht="12.75" thickBot="1" x14ac:dyDescent="0.25">
      <c r="A268" s="454"/>
      <c r="B268" s="1777"/>
      <c r="C268" s="1778"/>
      <c r="D268" s="1779"/>
      <c r="E268" s="1780"/>
      <c r="G268" s="2339"/>
    </row>
    <row r="269" spans="1:7" ht="17.25" customHeight="1" thickBot="1" x14ac:dyDescent="0.25">
      <c r="A269" s="450" t="s">
        <v>666</v>
      </c>
      <c r="B269" s="1800" t="s">
        <v>2029</v>
      </c>
      <c r="C269" s="1801"/>
      <c r="D269" s="1801"/>
      <c r="E269" s="1802"/>
      <c r="G269" s="2340"/>
    </row>
    <row r="270" spans="1:7" ht="12.75" thickBot="1" x14ac:dyDescent="0.25">
      <c r="A270" s="450" t="s">
        <v>50</v>
      </c>
      <c r="B270" s="1788" t="s">
        <v>198</v>
      </c>
      <c r="C270" s="1789"/>
      <c r="D270" s="1789"/>
      <c r="E270" s="1790"/>
    </row>
    <row r="271" spans="1:7" ht="12.75" customHeight="1" x14ac:dyDescent="0.2">
      <c r="A271" s="1781"/>
      <c r="B271" s="1019">
        <v>2026</v>
      </c>
      <c r="C271" s="1019">
        <v>2027</v>
      </c>
      <c r="D271" s="1019">
        <v>2028</v>
      </c>
      <c r="E271" s="1019">
        <v>2029</v>
      </c>
    </row>
    <row r="272" spans="1:7" ht="13.5" customHeight="1" thickBot="1" x14ac:dyDescent="0.25">
      <c r="A272" s="1782"/>
      <c r="B272" s="444" t="s">
        <v>17</v>
      </c>
      <c r="C272" s="444" t="s">
        <v>18</v>
      </c>
      <c r="D272" s="444" t="s">
        <v>18</v>
      </c>
      <c r="E272" s="444" t="s">
        <v>18</v>
      </c>
    </row>
    <row r="273" spans="1:7" ht="12.75" thickBot="1" x14ac:dyDescent="0.25">
      <c r="A273" s="450" t="s">
        <v>52</v>
      </c>
      <c r="B273" s="453">
        <v>25</v>
      </c>
      <c r="C273" s="453">
        <v>17</v>
      </c>
      <c r="D273" s="453">
        <v>17</v>
      </c>
      <c r="E273" s="453">
        <v>17</v>
      </c>
    </row>
    <row r="274" spans="1:7" ht="12.75" thickBot="1" x14ac:dyDescent="0.25">
      <c r="A274" s="450" t="s">
        <v>664</v>
      </c>
      <c r="B274" s="452">
        <v>3000</v>
      </c>
      <c r="C274" s="452">
        <v>2000</v>
      </c>
      <c r="D274" s="452">
        <v>2000</v>
      </c>
      <c r="E274" s="452">
        <v>2000</v>
      </c>
    </row>
    <row r="275" spans="1:7" ht="12.75" thickBot="1" x14ac:dyDescent="0.25">
      <c r="A275" s="450" t="s">
        <v>663</v>
      </c>
      <c r="B275" s="452">
        <v>120</v>
      </c>
      <c r="C275" s="452">
        <v>117.64705882352941</v>
      </c>
      <c r="D275" s="452">
        <v>117.64705882352941</v>
      </c>
      <c r="E275" s="452">
        <v>117.64705882352941</v>
      </c>
    </row>
    <row r="276" spans="1:7" ht="12.75" thickBot="1" x14ac:dyDescent="0.25">
      <c r="A276" s="450" t="s">
        <v>662</v>
      </c>
      <c r="B276" s="445" t="s">
        <v>688</v>
      </c>
      <c r="C276" s="451">
        <v>-0.31999999999999995</v>
      </c>
      <c r="D276" s="451">
        <v>0</v>
      </c>
      <c r="E276" s="451">
        <v>0</v>
      </c>
      <c r="G276" s="1017"/>
    </row>
    <row r="277" spans="1:7" ht="12.75" thickBot="1" x14ac:dyDescent="0.25">
      <c r="A277" s="450" t="s">
        <v>661</v>
      </c>
      <c r="B277" s="445" t="s">
        <v>688</v>
      </c>
      <c r="C277" s="451">
        <v>-0.33333333333333337</v>
      </c>
      <c r="D277" s="451">
        <v>0</v>
      </c>
      <c r="E277" s="451">
        <v>0</v>
      </c>
    </row>
    <row r="278" spans="1:7" ht="24.75" thickBot="1" x14ac:dyDescent="0.25">
      <c r="A278" s="450" t="s">
        <v>68</v>
      </c>
      <c r="B278" s="445" t="s">
        <v>688</v>
      </c>
      <c r="C278" s="451">
        <v>-1.9607843137254943E-2</v>
      </c>
      <c r="D278" s="451">
        <v>0</v>
      </c>
      <c r="E278" s="451">
        <v>0</v>
      </c>
    </row>
    <row r="279" spans="1:7" ht="12.75" thickBot="1" x14ac:dyDescent="0.25">
      <c r="A279" s="1640" t="s">
        <v>1385</v>
      </c>
      <c r="B279" s="1641"/>
      <c r="C279" s="1641"/>
      <c r="D279" s="1641"/>
      <c r="E279" s="1642"/>
    </row>
    <row r="280" spans="1:7" ht="12.75" customHeight="1" x14ac:dyDescent="0.2">
      <c r="A280" s="1781"/>
      <c r="B280" s="1019">
        <v>2025</v>
      </c>
      <c r="C280" s="1019">
        <v>2026</v>
      </c>
      <c r="D280" s="1019">
        <v>2027</v>
      </c>
      <c r="E280" s="1019">
        <v>2028</v>
      </c>
    </row>
    <row r="281" spans="1:7" ht="18" customHeight="1" thickBot="1" x14ac:dyDescent="0.25">
      <c r="A281" s="1782"/>
      <c r="B281" s="444" t="s">
        <v>17</v>
      </c>
      <c r="C281" s="444" t="s">
        <v>18</v>
      </c>
      <c r="D281" s="444" t="s">
        <v>18</v>
      </c>
      <c r="E281" s="444" t="s">
        <v>18</v>
      </c>
    </row>
    <row r="282" spans="1:7" ht="12.75" thickBot="1" x14ac:dyDescent="0.25">
      <c r="A282" s="241" t="s">
        <v>679</v>
      </c>
      <c r="B282" s="435">
        <v>0</v>
      </c>
      <c r="C282" s="435">
        <v>0</v>
      </c>
      <c r="D282" s="435">
        <v>0</v>
      </c>
      <c r="E282" s="435">
        <v>0</v>
      </c>
    </row>
    <row r="283" spans="1:7" ht="12.75" thickBot="1" x14ac:dyDescent="0.25">
      <c r="A283" s="243" t="s">
        <v>643</v>
      </c>
      <c r="B283" s="435"/>
      <c r="C283" s="435"/>
      <c r="D283" s="435"/>
      <c r="E283" s="435"/>
    </row>
    <row r="284" spans="1:7" ht="12.75" thickBot="1" x14ac:dyDescent="0.25">
      <c r="A284" s="243" t="s">
        <v>657</v>
      </c>
      <c r="B284" s="435"/>
      <c r="C284" s="435"/>
      <c r="D284" s="435"/>
      <c r="E284" s="435"/>
    </row>
    <row r="285" spans="1:7" ht="12.75" thickBot="1" x14ac:dyDescent="0.25">
      <c r="A285" s="243" t="s">
        <v>641</v>
      </c>
      <c r="B285" s="435"/>
      <c r="C285" s="435"/>
      <c r="D285" s="435"/>
      <c r="E285" s="435"/>
    </row>
    <row r="286" spans="1:7" ht="12.75" thickBot="1" x14ac:dyDescent="0.25">
      <c r="A286" s="243" t="s">
        <v>640</v>
      </c>
      <c r="B286" s="435"/>
      <c r="C286" s="435"/>
      <c r="D286" s="435"/>
      <c r="E286" s="435"/>
    </row>
    <row r="287" spans="1:7" ht="12.75" thickBot="1" x14ac:dyDescent="0.25">
      <c r="A287" s="241" t="s">
        <v>678</v>
      </c>
      <c r="B287" s="435">
        <v>3000</v>
      </c>
      <c r="C287" s="435">
        <v>2000</v>
      </c>
      <c r="D287" s="435">
        <v>2000</v>
      </c>
      <c r="E287" s="435">
        <v>2000</v>
      </c>
    </row>
    <row r="288" spans="1:7" ht="12.75" thickBot="1" x14ac:dyDescent="0.25">
      <c r="A288" s="243" t="s">
        <v>643</v>
      </c>
      <c r="B288" s="435">
        <v>3000</v>
      </c>
      <c r="C288" s="435">
        <v>2000</v>
      </c>
      <c r="D288" s="435">
        <v>2000</v>
      </c>
      <c r="E288" s="435">
        <v>2000</v>
      </c>
    </row>
    <row r="289" spans="1:7" ht="12.75" thickBot="1" x14ac:dyDescent="0.25">
      <c r="A289" s="243" t="s">
        <v>657</v>
      </c>
      <c r="B289" s="435"/>
      <c r="C289" s="435"/>
      <c r="D289" s="435"/>
      <c r="E289" s="435"/>
    </row>
    <row r="290" spans="1:7" ht="12.75" thickBot="1" x14ac:dyDescent="0.25">
      <c r="A290" s="243" t="s">
        <v>641</v>
      </c>
      <c r="B290" s="435"/>
      <c r="C290" s="435"/>
      <c r="D290" s="435"/>
      <c r="E290" s="435"/>
    </row>
    <row r="291" spans="1:7" ht="12.75" thickBot="1" x14ac:dyDescent="0.25">
      <c r="A291" s="243" t="s">
        <v>640</v>
      </c>
      <c r="B291" s="435"/>
      <c r="C291" s="435"/>
      <c r="D291" s="435"/>
      <c r="E291" s="435"/>
    </row>
    <row r="292" spans="1:7" ht="12.75" thickBot="1" x14ac:dyDescent="0.25">
      <c r="A292" s="401" t="s">
        <v>677</v>
      </c>
      <c r="B292" s="435">
        <v>3000</v>
      </c>
      <c r="C292" s="435">
        <v>2000</v>
      </c>
      <c r="D292" s="435">
        <v>2000</v>
      </c>
      <c r="E292" s="435">
        <v>2000</v>
      </c>
    </row>
    <row r="293" spans="1:7" ht="36.75" hidden="1" thickBot="1" x14ac:dyDescent="0.25">
      <c r="A293" s="457" t="s">
        <v>1343</v>
      </c>
      <c r="B293" s="1023"/>
      <c r="C293" s="1022" t="s">
        <v>668</v>
      </c>
      <c r="D293" s="1021"/>
      <c r="E293" s="1020"/>
    </row>
    <row r="294" spans="1:7" ht="17.25" hidden="1" customHeight="1" x14ac:dyDescent="0.2">
      <c r="A294" s="450" t="s">
        <v>666</v>
      </c>
      <c r="B294" s="1800"/>
      <c r="C294" s="1801"/>
      <c r="D294" s="1801"/>
      <c r="E294" s="1802"/>
    </row>
    <row r="295" spans="1:7" ht="12.75" hidden="1" thickBot="1" x14ac:dyDescent="0.25">
      <c r="A295" s="450" t="s">
        <v>50</v>
      </c>
      <c r="B295" s="1803"/>
      <c r="C295" s="1804"/>
      <c r="D295" s="1804"/>
      <c r="E295" s="1805"/>
    </row>
    <row r="296" spans="1:7" ht="12.75" hidden="1" customHeight="1" x14ac:dyDescent="0.2">
      <c r="A296" s="1781"/>
      <c r="B296" s="1019">
        <v>2024</v>
      </c>
      <c r="C296" s="1019">
        <v>2025</v>
      </c>
      <c r="D296" s="1019">
        <v>2026</v>
      </c>
      <c r="E296" s="1019">
        <v>2027</v>
      </c>
    </row>
    <row r="297" spans="1:7" ht="9" hidden="1" customHeight="1" x14ac:dyDescent="0.2">
      <c r="A297" s="1782"/>
      <c r="B297" s="444" t="s">
        <v>17</v>
      </c>
      <c r="C297" s="444" t="s">
        <v>18</v>
      </c>
      <c r="D297" s="444" t="s">
        <v>18</v>
      </c>
      <c r="E297" s="444" t="s">
        <v>18</v>
      </c>
    </row>
    <row r="298" spans="1:7" ht="12.75" hidden="1" thickBot="1" x14ac:dyDescent="0.25">
      <c r="A298" s="450" t="s">
        <v>52</v>
      </c>
      <c r="B298" s="450"/>
      <c r="C298" s="450"/>
      <c r="D298" s="450"/>
      <c r="E298" s="450"/>
    </row>
    <row r="299" spans="1:7" ht="12.75" hidden="1" thickBot="1" x14ac:dyDescent="0.25">
      <c r="A299" s="450" t="s">
        <v>664</v>
      </c>
      <c r="B299" s="452">
        <v>0</v>
      </c>
      <c r="C299" s="452">
        <v>0</v>
      </c>
      <c r="D299" s="452">
        <v>0</v>
      </c>
      <c r="E299" s="452">
        <v>0</v>
      </c>
    </row>
    <row r="300" spans="1:7" ht="12.75" hidden="1" thickBot="1" x14ac:dyDescent="0.25">
      <c r="A300" s="450" t="s">
        <v>663</v>
      </c>
      <c r="B300" s="452" t="e">
        <v>#DIV/0!</v>
      </c>
      <c r="C300" s="452" t="e">
        <v>#DIV/0!</v>
      </c>
      <c r="D300" s="452" t="e">
        <v>#DIV/0!</v>
      </c>
      <c r="E300" s="452" t="e">
        <v>#DIV/0!</v>
      </c>
    </row>
    <row r="301" spans="1:7" ht="12.75" hidden="1" thickBot="1" x14ac:dyDescent="0.25">
      <c r="A301" s="450" t="s">
        <v>662</v>
      </c>
      <c r="B301" s="445" t="s">
        <v>688</v>
      </c>
      <c r="C301" s="451" t="e">
        <v>#DIV/0!</v>
      </c>
      <c r="D301" s="451" t="e">
        <v>#DIV/0!</v>
      </c>
      <c r="E301" s="451" t="e">
        <v>#DIV/0!</v>
      </c>
      <c r="G301" s="1017"/>
    </row>
    <row r="302" spans="1:7" ht="12.75" hidden="1" thickBot="1" x14ac:dyDescent="0.25">
      <c r="A302" s="450" t="s">
        <v>661</v>
      </c>
      <c r="B302" s="445" t="s">
        <v>688</v>
      </c>
      <c r="C302" s="451" t="e">
        <v>#DIV/0!</v>
      </c>
      <c r="D302" s="451" t="e">
        <v>#DIV/0!</v>
      </c>
      <c r="E302" s="451" t="e">
        <v>#DIV/0!</v>
      </c>
    </row>
    <row r="303" spans="1:7" ht="24.75" hidden="1" thickBot="1" x14ac:dyDescent="0.25">
      <c r="A303" s="450" t="s">
        <v>68</v>
      </c>
      <c r="B303" s="445" t="s">
        <v>688</v>
      </c>
      <c r="C303" s="451" t="e">
        <v>#DIV/0!</v>
      </c>
      <c r="D303" s="451" t="e">
        <v>#DIV/0!</v>
      </c>
      <c r="E303" s="451" t="e">
        <v>#DIV/0!</v>
      </c>
    </row>
    <row r="304" spans="1:7" ht="12.75" hidden="1" thickBot="1" x14ac:dyDescent="0.25">
      <c r="A304" s="1640" t="s">
        <v>2028</v>
      </c>
      <c r="B304" s="1641"/>
      <c r="C304" s="1641"/>
      <c r="D304" s="1641"/>
      <c r="E304" s="1642"/>
    </row>
    <row r="305" spans="1:5" ht="12.75" hidden="1" customHeight="1" x14ac:dyDescent="0.2">
      <c r="A305" s="1781"/>
      <c r="B305" s="1019">
        <v>2024</v>
      </c>
      <c r="C305" s="1019">
        <v>2025</v>
      </c>
      <c r="D305" s="1019">
        <v>2026</v>
      </c>
      <c r="E305" s="1019">
        <v>2027</v>
      </c>
    </row>
    <row r="306" spans="1:5" ht="9" hidden="1" customHeight="1" x14ac:dyDescent="0.2">
      <c r="A306" s="1782"/>
      <c r="B306" s="444" t="s">
        <v>17</v>
      </c>
      <c r="C306" s="444" t="s">
        <v>18</v>
      </c>
      <c r="D306" s="444" t="s">
        <v>18</v>
      </c>
      <c r="E306" s="444" t="s">
        <v>18</v>
      </c>
    </row>
    <row r="307" spans="1:5" ht="12.75" hidden="1" thickBot="1" x14ac:dyDescent="0.25">
      <c r="A307" s="241" t="s">
        <v>679</v>
      </c>
      <c r="B307" s="435">
        <v>0</v>
      </c>
      <c r="C307" s="435">
        <v>0</v>
      </c>
      <c r="D307" s="435">
        <v>0</v>
      </c>
      <c r="E307" s="435">
        <v>0</v>
      </c>
    </row>
    <row r="308" spans="1:5" ht="12.75" hidden="1" thickBot="1" x14ac:dyDescent="0.25">
      <c r="A308" s="243" t="s">
        <v>643</v>
      </c>
      <c r="B308" s="435"/>
      <c r="C308" s="435"/>
      <c r="D308" s="435"/>
      <c r="E308" s="435"/>
    </row>
    <row r="309" spans="1:5" ht="12.75" hidden="1" thickBot="1" x14ac:dyDescent="0.25">
      <c r="A309" s="243" t="s">
        <v>657</v>
      </c>
      <c r="B309" s="435"/>
      <c r="C309" s="435"/>
      <c r="D309" s="435"/>
      <c r="E309" s="435"/>
    </row>
    <row r="310" spans="1:5" ht="12.75" hidden="1" thickBot="1" x14ac:dyDescent="0.25">
      <c r="A310" s="243" t="s">
        <v>641</v>
      </c>
      <c r="B310" s="435"/>
      <c r="C310" s="435"/>
      <c r="D310" s="435"/>
      <c r="E310" s="435"/>
    </row>
    <row r="311" spans="1:5" ht="12.75" hidden="1" thickBot="1" x14ac:dyDescent="0.25">
      <c r="A311" s="243" t="s">
        <v>640</v>
      </c>
      <c r="B311" s="435"/>
      <c r="C311" s="435"/>
      <c r="D311" s="435"/>
      <c r="E311" s="435"/>
    </row>
    <row r="312" spans="1:5" ht="12.75" hidden="1" thickBot="1" x14ac:dyDescent="0.25">
      <c r="A312" s="241" t="s">
        <v>678</v>
      </c>
      <c r="B312" s="434">
        <v>0</v>
      </c>
      <c r="C312" s="434">
        <v>0</v>
      </c>
      <c r="D312" s="434">
        <v>0</v>
      </c>
      <c r="E312" s="434">
        <v>0</v>
      </c>
    </row>
    <row r="313" spans="1:5" ht="12.75" hidden="1" thickBot="1" x14ac:dyDescent="0.25">
      <c r="A313" s="243" t="s">
        <v>643</v>
      </c>
      <c r="B313" s="434"/>
      <c r="C313" s="435"/>
      <c r="D313" s="435"/>
      <c r="E313" s="435"/>
    </row>
    <row r="314" spans="1:5" ht="12.75" hidden="1" thickBot="1" x14ac:dyDescent="0.25">
      <c r="A314" s="243" t="s">
        <v>657</v>
      </c>
      <c r="B314" s="434"/>
      <c r="C314" s="435"/>
      <c r="D314" s="435"/>
      <c r="E314" s="435"/>
    </row>
    <row r="315" spans="1:5" ht="12.75" hidden="1" thickBot="1" x14ac:dyDescent="0.25">
      <c r="A315" s="243" t="s">
        <v>641</v>
      </c>
      <c r="B315" s="434"/>
      <c r="C315" s="435"/>
      <c r="D315" s="435"/>
      <c r="E315" s="435"/>
    </row>
    <row r="316" spans="1:5" ht="12.75" hidden="1" thickBot="1" x14ac:dyDescent="0.25">
      <c r="A316" s="243" t="s">
        <v>640</v>
      </c>
      <c r="B316" s="434"/>
      <c r="C316" s="435"/>
      <c r="D316" s="435"/>
      <c r="E316" s="435"/>
    </row>
    <row r="317" spans="1:5" ht="12.75" hidden="1" thickBot="1" x14ac:dyDescent="0.25">
      <c r="A317" s="268" t="s">
        <v>89</v>
      </c>
      <c r="B317" s="434">
        <v>0</v>
      </c>
      <c r="C317" s="434">
        <v>0</v>
      </c>
      <c r="D317" s="434">
        <v>0</v>
      </c>
      <c r="E317" s="434">
        <v>0</v>
      </c>
    </row>
    <row r="318" spans="1:5" ht="25.5" hidden="1" customHeight="1" x14ac:dyDescent="0.2">
      <c r="A318" s="1024" t="s">
        <v>1216</v>
      </c>
      <c r="B318" s="1777"/>
      <c r="C318" s="1779"/>
      <c r="D318" s="1779"/>
      <c r="E318" s="1780"/>
    </row>
    <row r="319" spans="1:5" ht="36.75" hidden="1" thickBot="1" x14ac:dyDescent="0.25">
      <c r="A319" s="457" t="s">
        <v>1343</v>
      </c>
      <c r="B319" s="1023"/>
      <c r="C319" s="1022" t="s">
        <v>668</v>
      </c>
      <c r="D319" s="1021"/>
      <c r="E319" s="1020"/>
    </row>
    <row r="320" spans="1:5" ht="17.25" hidden="1" customHeight="1" x14ac:dyDescent="0.2">
      <c r="A320" s="450" t="s">
        <v>666</v>
      </c>
      <c r="B320" s="1800"/>
      <c r="C320" s="1801"/>
      <c r="D320" s="1801"/>
      <c r="E320" s="1802"/>
    </row>
    <row r="321" spans="1:7" ht="12.75" hidden="1" thickBot="1" x14ac:dyDescent="0.25">
      <c r="A321" s="450" t="s">
        <v>50</v>
      </c>
      <c r="B321" s="1803"/>
      <c r="C321" s="1804"/>
      <c r="D321" s="1804"/>
      <c r="E321" s="1805"/>
    </row>
    <row r="322" spans="1:7" ht="12.75" hidden="1" customHeight="1" x14ac:dyDescent="0.2">
      <c r="A322" s="1781"/>
      <c r="B322" s="1019">
        <v>2024</v>
      </c>
      <c r="C322" s="1019">
        <v>2025</v>
      </c>
      <c r="D322" s="1019">
        <v>2026</v>
      </c>
      <c r="E322" s="1019">
        <v>2027</v>
      </c>
    </row>
    <row r="323" spans="1:7" ht="9" hidden="1" customHeight="1" x14ac:dyDescent="0.2">
      <c r="A323" s="1782"/>
      <c r="B323" s="444" t="s">
        <v>17</v>
      </c>
      <c r="C323" s="444" t="s">
        <v>18</v>
      </c>
      <c r="D323" s="444" t="s">
        <v>18</v>
      </c>
      <c r="E323" s="444" t="s">
        <v>18</v>
      </c>
    </row>
    <row r="324" spans="1:7" ht="12.75" hidden="1" thickBot="1" x14ac:dyDescent="0.25">
      <c r="A324" s="450" t="s">
        <v>52</v>
      </c>
      <c r="B324" s="450"/>
      <c r="C324" s="450"/>
      <c r="D324" s="450"/>
      <c r="E324" s="450"/>
    </row>
    <row r="325" spans="1:7" ht="12.75" hidden="1" thickBot="1" x14ac:dyDescent="0.25">
      <c r="A325" s="450" t="s">
        <v>664</v>
      </c>
      <c r="B325" s="452">
        <v>0</v>
      </c>
      <c r="C325" s="452">
        <v>0</v>
      </c>
      <c r="D325" s="452">
        <v>0</v>
      </c>
      <c r="E325" s="452">
        <v>0</v>
      </c>
    </row>
    <row r="326" spans="1:7" ht="12.75" hidden="1" thickBot="1" x14ac:dyDescent="0.25">
      <c r="A326" s="450" t="s">
        <v>663</v>
      </c>
      <c r="B326" s="452" t="e">
        <v>#DIV/0!</v>
      </c>
      <c r="C326" s="452" t="e">
        <v>#DIV/0!</v>
      </c>
      <c r="D326" s="452" t="e">
        <v>#DIV/0!</v>
      </c>
      <c r="E326" s="452" t="e">
        <v>#DIV/0!</v>
      </c>
    </row>
    <row r="327" spans="1:7" ht="12.75" hidden="1" thickBot="1" x14ac:dyDescent="0.25">
      <c r="A327" s="450" t="s">
        <v>662</v>
      </c>
      <c r="B327" s="445" t="s">
        <v>688</v>
      </c>
      <c r="C327" s="451" t="e">
        <v>#DIV/0!</v>
      </c>
      <c r="D327" s="451" t="e">
        <v>#DIV/0!</v>
      </c>
      <c r="E327" s="451" t="e">
        <v>#DIV/0!</v>
      </c>
      <c r="G327" s="1017"/>
    </row>
    <row r="328" spans="1:7" ht="12.75" hidden="1" thickBot="1" x14ac:dyDescent="0.25">
      <c r="A328" s="450" t="s">
        <v>661</v>
      </c>
      <c r="B328" s="445" t="s">
        <v>688</v>
      </c>
      <c r="C328" s="451" t="e">
        <v>#DIV/0!</v>
      </c>
      <c r="D328" s="451" t="e">
        <v>#DIV/0!</v>
      </c>
      <c r="E328" s="451" t="e">
        <v>#DIV/0!</v>
      </c>
    </row>
    <row r="329" spans="1:7" ht="24.75" hidden="1" thickBot="1" x14ac:dyDescent="0.25">
      <c r="A329" s="450" t="s">
        <v>68</v>
      </c>
      <c r="B329" s="445" t="s">
        <v>688</v>
      </c>
      <c r="C329" s="451" t="e">
        <v>#DIV/0!</v>
      </c>
      <c r="D329" s="451" t="e">
        <v>#DIV/0!</v>
      </c>
      <c r="E329" s="451" t="e">
        <v>#DIV/0!</v>
      </c>
    </row>
    <row r="330" spans="1:7" ht="12.75" hidden="1" thickBot="1" x14ac:dyDescent="0.25">
      <c r="A330" s="1640" t="s">
        <v>2027</v>
      </c>
      <c r="B330" s="1641"/>
      <c r="C330" s="1641"/>
      <c r="D330" s="1641"/>
      <c r="E330" s="1642"/>
    </row>
    <row r="331" spans="1:7" ht="12.75" hidden="1" customHeight="1" x14ac:dyDescent="0.2">
      <c r="A331" s="1781"/>
      <c r="B331" s="1019">
        <v>2024</v>
      </c>
      <c r="C331" s="1019">
        <v>2025</v>
      </c>
      <c r="D331" s="1019">
        <v>2026</v>
      </c>
      <c r="E331" s="1019">
        <v>2027</v>
      </c>
    </row>
    <row r="332" spans="1:7" ht="9" hidden="1" customHeight="1" x14ac:dyDescent="0.2">
      <c r="A332" s="1782"/>
      <c r="B332" s="444" t="s">
        <v>17</v>
      </c>
      <c r="C332" s="444" t="s">
        <v>18</v>
      </c>
      <c r="D332" s="444" t="s">
        <v>18</v>
      </c>
      <c r="E332" s="444" t="s">
        <v>18</v>
      </c>
    </row>
    <row r="333" spans="1:7" ht="12.75" hidden="1" thickBot="1" x14ac:dyDescent="0.25">
      <c r="A333" s="241" t="s">
        <v>679</v>
      </c>
      <c r="B333" s="435">
        <v>0</v>
      </c>
      <c r="C333" s="435">
        <v>0</v>
      </c>
      <c r="D333" s="435">
        <v>0</v>
      </c>
      <c r="E333" s="435">
        <v>0</v>
      </c>
    </row>
    <row r="334" spans="1:7" ht="12.75" hidden="1" thickBot="1" x14ac:dyDescent="0.25">
      <c r="A334" s="243" t="s">
        <v>643</v>
      </c>
      <c r="B334" s="435"/>
      <c r="C334" s="435"/>
      <c r="D334" s="435"/>
      <c r="E334" s="435"/>
    </row>
    <row r="335" spans="1:7" ht="12.75" hidden="1" thickBot="1" x14ac:dyDescent="0.25">
      <c r="A335" s="243" t="s">
        <v>657</v>
      </c>
      <c r="B335" s="435"/>
      <c r="C335" s="435"/>
      <c r="D335" s="435"/>
      <c r="E335" s="435"/>
    </row>
    <row r="336" spans="1:7" ht="12.75" hidden="1" thickBot="1" x14ac:dyDescent="0.25">
      <c r="A336" s="243" t="s">
        <v>641</v>
      </c>
      <c r="B336" s="435"/>
      <c r="C336" s="435"/>
      <c r="D336" s="435"/>
      <c r="E336" s="435"/>
    </row>
    <row r="337" spans="1:7" ht="12.75" hidden="1" thickBot="1" x14ac:dyDescent="0.25">
      <c r="A337" s="243" t="s">
        <v>640</v>
      </c>
      <c r="B337" s="435"/>
      <c r="C337" s="435"/>
      <c r="D337" s="435"/>
      <c r="E337" s="435"/>
    </row>
    <row r="338" spans="1:7" ht="12.75" hidden="1" thickBot="1" x14ac:dyDescent="0.25">
      <c r="A338" s="241" t="s">
        <v>678</v>
      </c>
      <c r="B338" s="434">
        <v>0</v>
      </c>
      <c r="C338" s="434">
        <v>0</v>
      </c>
      <c r="D338" s="434">
        <v>0</v>
      </c>
      <c r="E338" s="434">
        <v>0</v>
      </c>
    </row>
    <row r="339" spans="1:7" ht="12.75" hidden="1" thickBot="1" x14ac:dyDescent="0.25">
      <c r="A339" s="243" t="s">
        <v>643</v>
      </c>
      <c r="B339" s="434"/>
      <c r="C339" s="434"/>
      <c r="D339" s="434"/>
      <c r="E339" s="434"/>
    </row>
    <row r="340" spans="1:7" ht="12.75" hidden="1" thickBot="1" x14ac:dyDescent="0.25">
      <c r="A340" s="243" t="s">
        <v>657</v>
      </c>
      <c r="B340" s="434"/>
      <c r="C340" s="434"/>
      <c r="D340" s="434"/>
      <c r="E340" s="434"/>
    </row>
    <row r="341" spans="1:7" ht="12.75" hidden="1" thickBot="1" x14ac:dyDescent="0.25">
      <c r="A341" s="243" t="s">
        <v>641</v>
      </c>
      <c r="B341" s="434"/>
      <c r="C341" s="434"/>
      <c r="D341" s="434"/>
      <c r="E341" s="434"/>
    </row>
    <row r="342" spans="1:7" ht="12.75" hidden="1" thickBot="1" x14ac:dyDescent="0.25">
      <c r="A342" s="243" t="s">
        <v>640</v>
      </c>
      <c r="B342" s="434"/>
      <c r="C342" s="434"/>
      <c r="D342" s="434"/>
      <c r="E342" s="434"/>
    </row>
    <row r="343" spans="1:7" ht="12.75" hidden="1" thickBot="1" x14ac:dyDescent="0.25">
      <c r="A343" s="268" t="s">
        <v>1260</v>
      </c>
      <c r="B343" s="434">
        <v>0</v>
      </c>
      <c r="C343" s="434">
        <v>0</v>
      </c>
      <c r="D343" s="434">
        <v>0</v>
      </c>
      <c r="E343" s="434">
        <v>0</v>
      </c>
    </row>
    <row r="344" spans="1:7" ht="12.75" thickBot="1" x14ac:dyDescent="0.25">
      <c r="A344" s="250"/>
      <c r="B344" s="439"/>
      <c r="C344" s="439"/>
      <c r="D344" s="439"/>
      <c r="E344" s="439"/>
    </row>
    <row r="345" spans="1:7" ht="31.5" customHeight="1" thickBot="1" x14ac:dyDescent="0.25">
      <c r="A345" s="248" t="s">
        <v>655</v>
      </c>
      <c r="B345" s="1018">
        <v>138036</v>
      </c>
      <c r="C345" s="1018">
        <v>137184</v>
      </c>
      <c r="D345" s="1018">
        <v>137527</v>
      </c>
      <c r="E345" s="1018">
        <v>137870</v>
      </c>
    </row>
    <row r="346" spans="1:7" ht="36.75" thickBot="1" x14ac:dyDescent="0.25">
      <c r="A346" s="248" t="s">
        <v>654</v>
      </c>
      <c r="B346" s="1018">
        <v>138036</v>
      </c>
      <c r="C346" s="1018">
        <v>137184</v>
      </c>
      <c r="D346" s="1018">
        <v>137527</v>
      </c>
      <c r="E346" s="1018">
        <v>137870</v>
      </c>
    </row>
    <row r="347" spans="1:7" ht="12.75" thickBot="1" x14ac:dyDescent="0.25">
      <c r="A347" s="241" t="s">
        <v>653</v>
      </c>
      <c r="B347" s="433">
        <v>53837</v>
      </c>
      <c r="C347" s="433">
        <v>53985</v>
      </c>
      <c r="D347" s="433">
        <v>54328</v>
      </c>
      <c r="E347" s="433">
        <v>54671</v>
      </c>
      <c r="G347" s="1017"/>
    </row>
    <row r="348" spans="1:7" ht="12.75" thickBot="1" x14ac:dyDescent="0.25">
      <c r="A348" s="243" t="s">
        <v>643</v>
      </c>
      <c r="B348" s="435">
        <v>53837</v>
      </c>
      <c r="C348" s="435">
        <v>53985</v>
      </c>
      <c r="D348" s="435">
        <v>54328</v>
      </c>
      <c r="E348" s="435">
        <v>54671</v>
      </c>
    </row>
    <row r="349" spans="1:7" ht="12.75" thickBot="1" x14ac:dyDescent="0.25">
      <c r="A349" s="243" t="s">
        <v>646</v>
      </c>
      <c r="B349" s="434">
        <v>0</v>
      </c>
      <c r="C349" s="434">
        <v>0</v>
      </c>
      <c r="D349" s="434">
        <v>0</v>
      </c>
      <c r="E349" s="434">
        <v>0</v>
      </c>
    </row>
    <row r="350" spans="1:7" ht="24.75" thickBot="1" x14ac:dyDescent="0.25">
      <c r="A350" s="241" t="s">
        <v>652</v>
      </c>
      <c r="B350" s="433">
        <v>9250</v>
      </c>
      <c r="C350" s="433">
        <v>9250</v>
      </c>
      <c r="D350" s="433">
        <v>9250</v>
      </c>
      <c r="E350" s="433">
        <v>9250</v>
      </c>
      <c r="G350" s="1017"/>
    </row>
    <row r="351" spans="1:7" ht="12.75" thickBot="1" x14ac:dyDescent="0.25">
      <c r="A351" s="243" t="s">
        <v>643</v>
      </c>
      <c r="B351" s="435">
        <v>9250</v>
      </c>
      <c r="C351" s="435">
        <v>9250</v>
      </c>
      <c r="D351" s="435">
        <v>9250</v>
      </c>
      <c r="E351" s="435">
        <v>9250</v>
      </c>
    </row>
    <row r="352" spans="1:7" ht="12.75" thickBot="1" x14ac:dyDescent="0.25">
      <c r="A352" s="243" t="s">
        <v>646</v>
      </c>
      <c r="B352" s="434">
        <v>0</v>
      </c>
      <c r="C352" s="434">
        <v>0</v>
      </c>
      <c r="D352" s="434">
        <v>0</v>
      </c>
      <c r="E352" s="434">
        <v>0</v>
      </c>
    </row>
    <row r="353" spans="1:5" ht="12.75" thickBot="1" x14ac:dyDescent="0.25">
      <c r="A353" s="241" t="s">
        <v>651</v>
      </c>
      <c r="B353" s="433">
        <v>71949</v>
      </c>
      <c r="C353" s="433">
        <v>71949</v>
      </c>
      <c r="D353" s="433">
        <v>71949</v>
      </c>
      <c r="E353" s="433">
        <v>71949</v>
      </c>
    </row>
    <row r="354" spans="1:5" ht="12.75" thickBot="1" x14ac:dyDescent="0.25">
      <c r="A354" s="243" t="s">
        <v>643</v>
      </c>
      <c r="B354" s="435">
        <v>71949</v>
      </c>
      <c r="C354" s="435">
        <v>71949</v>
      </c>
      <c r="D354" s="435">
        <v>71949</v>
      </c>
      <c r="E354" s="435">
        <v>71949</v>
      </c>
    </row>
    <row r="355" spans="1:5" ht="12.75" thickBot="1" x14ac:dyDescent="0.25">
      <c r="A355" s="243" t="s">
        <v>646</v>
      </c>
      <c r="B355" s="434">
        <v>0</v>
      </c>
      <c r="C355" s="434">
        <v>0</v>
      </c>
      <c r="D355" s="434">
        <v>0</v>
      </c>
      <c r="E355" s="434">
        <v>0</v>
      </c>
    </row>
    <row r="356" spans="1:5" ht="12.75" thickBot="1" x14ac:dyDescent="0.25">
      <c r="A356" s="241" t="s">
        <v>650</v>
      </c>
      <c r="B356" s="433">
        <v>0</v>
      </c>
      <c r="C356" s="433">
        <v>0</v>
      </c>
      <c r="D356" s="433">
        <v>0</v>
      </c>
      <c r="E356" s="433">
        <v>0</v>
      </c>
    </row>
    <row r="357" spans="1:5" ht="12.75" thickBot="1" x14ac:dyDescent="0.25">
      <c r="A357" s="243" t="s">
        <v>643</v>
      </c>
      <c r="B357" s="435">
        <v>0</v>
      </c>
      <c r="C357" s="435">
        <v>0</v>
      </c>
      <c r="D357" s="435">
        <v>0</v>
      </c>
      <c r="E357" s="435">
        <v>0</v>
      </c>
    </row>
    <row r="358" spans="1:5" ht="12.75" thickBot="1" x14ac:dyDescent="0.25">
      <c r="A358" s="243" t="s">
        <v>646</v>
      </c>
      <c r="B358" s="434">
        <v>0</v>
      </c>
      <c r="C358" s="434">
        <v>0</v>
      </c>
      <c r="D358" s="434">
        <v>0</v>
      </c>
      <c r="E358" s="434">
        <v>0</v>
      </c>
    </row>
    <row r="359" spans="1:5" ht="12.75" thickBot="1" x14ac:dyDescent="0.25">
      <c r="A359" s="241" t="s">
        <v>649</v>
      </c>
      <c r="B359" s="433">
        <v>0</v>
      </c>
      <c r="C359" s="433">
        <v>0</v>
      </c>
      <c r="D359" s="433">
        <v>0</v>
      </c>
      <c r="E359" s="433">
        <v>0</v>
      </c>
    </row>
    <row r="360" spans="1:5" ht="12.75" thickBot="1" x14ac:dyDescent="0.25">
      <c r="A360" s="243" t="s">
        <v>643</v>
      </c>
      <c r="B360" s="435">
        <v>0</v>
      </c>
      <c r="C360" s="435">
        <v>0</v>
      </c>
      <c r="D360" s="435">
        <v>0</v>
      </c>
      <c r="E360" s="435">
        <v>0</v>
      </c>
    </row>
    <row r="361" spans="1:5" ht="12.75" thickBot="1" x14ac:dyDescent="0.25">
      <c r="A361" s="243" t="s">
        <v>646</v>
      </c>
      <c r="B361" s="434">
        <v>0</v>
      </c>
      <c r="C361" s="434">
        <v>0</v>
      </c>
      <c r="D361" s="434">
        <v>0</v>
      </c>
      <c r="E361" s="434">
        <v>0</v>
      </c>
    </row>
    <row r="362" spans="1:5" ht="12.75" thickBot="1" x14ac:dyDescent="0.25">
      <c r="A362" s="241" t="s">
        <v>648</v>
      </c>
      <c r="B362" s="433">
        <v>0</v>
      </c>
      <c r="C362" s="433">
        <v>0</v>
      </c>
      <c r="D362" s="433">
        <v>0</v>
      </c>
      <c r="E362" s="433">
        <v>0</v>
      </c>
    </row>
    <row r="363" spans="1:5" ht="12.75" thickBot="1" x14ac:dyDescent="0.25">
      <c r="A363" s="243" t="s">
        <v>643</v>
      </c>
      <c r="B363" s="435">
        <v>0</v>
      </c>
      <c r="C363" s="435">
        <v>0</v>
      </c>
      <c r="D363" s="435">
        <v>0</v>
      </c>
      <c r="E363" s="435">
        <v>0</v>
      </c>
    </row>
    <row r="364" spans="1:5" ht="12.75" thickBot="1" x14ac:dyDescent="0.25">
      <c r="A364" s="243" t="s">
        <v>646</v>
      </c>
      <c r="B364" s="434">
        <v>0</v>
      </c>
      <c r="C364" s="434">
        <v>0</v>
      </c>
      <c r="D364" s="434">
        <v>0</v>
      </c>
      <c r="E364" s="434">
        <v>0</v>
      </c>
    </row>
    <row r="365" spans="1:5" ht="24.75" thickBot="1" x14ac:dyDescent="0.25">
      <c r="A365" s="241" t="s">
        <v>647</v>
      </c>
      <c r="B365" s="433">
        <v>0</v>
      </c>
      <c r="C365" s="433">
        <v>0</v>
      </c>
      <c r="D365" s="433">
        <v>0</v>
      </c>
      <c r="E365" s="433">
        <v>0</v>
      </c>
    </row>
    <row r="366" spans="1:5" ht="12.75" thickBot="1" x14ac:dyDescent="0.25">
      <c r="A366" s="243" t="s">
        <v>643</v>
      </c>
      <c r="B366" s="435">
        <v>0</v>
      </c>
      <c r="C366" s="435">
        <v>0</v>
      </c>
      <c r="D366" s="435">
        <v>0</v>
      </c>
      <c r="E366" s="435">
        <v>0</v>
      </c>
    </row>
    <row r="367" spans="1:5" ht="12.75" thickBot="1" x14ac:dyDescent="0.25">
      <c r="A367" s="243" t="s">
        <v>646</v>
      </c>
      <c r="B367" s="434">
        <v>0</v>
      </c>
      <c r="C367" s="434">
        <v>0</v>
      </c>
      <c r="D367" s="434">
        <v>0</v>
      </c>
      <c r="E367" s="434">
        <v>0</v>
      </c>
    </row>
    <row r="368" spans="1:5" ht="12.75" thickBot="1" x14ac:dyDescent="0.25">
      <c r="A368" s="241" t="s">
        <v>645</v>
      </c>
      <c r="B368" s="433">
        <v>0</v>
      </c>
      <c r="C368" s="433">
        <v>0</v>
      </c>
      <c r="D368" s="433">
        <v>0</v>
      </c>
      <c r="E368" s="433">
        <v>0</v>
      </c>
    </row>
    <row r="369" spans="1:5" ht="12.75" thickBot="1" x14ac:dyDescent="0.25">
      <c r="A369" s="243" t="s">
        <v>643</v>
      </c>
      <c r="B369" s="435">
        <v>0</v>
      </c>
      <c r="C369" s="435">
        <v>0</v>
      </c>
      <c r="D369" s="435">
        <v>0</v>
      </c>
      <c r="E369" s="435">
        <v>0</v>
      </c>
    </row>
    <row r="370" spans="1:5" ht="12.75" thickBot="1" x14ac:dyDescent="0.25">
      <c r="A370" s="243" t="s">
        <v>642</v>
      </c>
      <c r="B370" s="435">
        <v>0</v>
      </c>
      <c r="C370" s="435">
        <v>0</v>
      </c>
      <c r="D370" s="435">
        <v>0</v>
      </c>
      <c r="E370" s="435">
        <v>0</v>
      </c>
    </row>
    <row r="371" spans="1:5" ht="12.75" thickBot="1" x14ac:dyDescent="0.25">
      <c r="A371" s="243" t="s">
        <v>641</v>
      </c>
      <c r="B371" s="435">
        <v>0</v>
      </c>
      <c r="C371" s="435">
        <v>0</v>
      </c>
      <c r="D371" s="435">
        <v>0</v>
      </c>
      <c r="E371" s="435">
        <v>0</v>
      </c>
    </row>
    <row r="372" spans="1:5" ht="12.75" thickBot="1" x14ac:dyDescent="0.25">
      <c r="A372" s="243" t="s">
        <v>640</v>
      </c>
      <c r="B372" s="435">
        <v>0</v>
      </c>
      <c r="C372" s="435">
        <v>0</v>
      </c>
      <c r="D372" s="435">
        <v>0</v>
      </c>
      <c r="E372" s="435">
        <v>0</v>
      </c>
    </row>
    <row r="373" spans="1:5" ht="12.75" thickBot="1" x14ac:dyDescent="0.25">
      <c r="A373" s="241" t="s">
        <v>644</v>
      </c>
      <c r="B373" s="433">
        <v>3000</v>
      </c>
      <c r="C373" s="433">
        <v>2000</v>
      </c>
      <c r="D373" s="433">
        <v>2000</v>
      </c>
      <c r="E373" s="433">
        <v>2000</v>
      </c>
    </row>
    <row r="374" spans="1:5" ht="12.75" thickBot="1" x14ac:dyDescent="0.25">
      <c r="A374" s="243" t="s">
        <v>643</v>
      </c>
      <c r="B374" s="435">
        <v>3000</v>
      </c>
      <c r="C374" s="435">
        <v>2000</v>
      </c>
      <c r="D374" s="435">
        <v>2000</v>
      </c>
      <c r="E374" s="435">
        <v>2000</v>
      </c>
    </row>
    <row r="375" spans="1:5" ht="12.75" thickBot="1" x14ac:dyDescent="0.25">
      <c r="A375" s="243" t="s">
        <v>642</v>
      </c>
      <c r="B375" s="435">
        <v>0</v>
      </c>
      <c r="C375" s="435">
        <v>0</v>
      </c>
      <c r="D375" s="435">
        <v>0</v>
      </c>
      <c r="E375" s="435">
        <v>0</v>
      </c>
    </row>
    <row r="376" spans="1:5" ht="12.75" thickBot="1" x14ac:dyDescent="0.25">
      <c r="A376" s="243" t="s">
        <v>641</v>
      </c>
      <c r="B376" s="435">
        <v>0</v>
      </c>
      <c r="C376" s="435">
        <v>0</v>
      </c>
      <c r="D376" s="435">
        <v>0</v>
      </c>
      <c r="E376" s="435">
        <v>0</v>
      </c>
    </row>
    <row r="377" spans="1:5" ht="12.75" thickBot="1" x14ac:dyDescent="0.25">
      <c r="A377" s="243" t="s">
        <v>640</v>
      </c>
      <c r="B377" s="435">
        <v>0</v>
      </c>
      <c r="C377" s="435">
        <v>0</v>
      </c>
      <c r="D377" s="435">
        <v>0</v>
      </c>
      <c r="E377" s="435">
        <v>0</v>
      </c>
    </row>
    <row r="378" spans="1:5" ht="12.75" thickBot="1" x14ac:dyDescent="0.25">
      <c r="A378" s="239" t="s">
        <v>639</v>
      </c>
      <c r="B378" s="431">
        <v>0</v>
      </c>
      <c r="C378" s="431">
        <v>0</v>
      </c>
      <c r="D378" s="431">
        <v>0</v>
      </c>
      <c r="E378" s="431">
        <v>0</v>
      </c>
    </row>
    <row r="379" spans="1:5" ht="12.75" thickBot="1" x14ac:dyDescent="0.25">
      <c r="A379" s="237"/>
      <c r="B379" s="430"/>
      <c r="C379" s="430"/>
      <c r="D379" s="430"/>
      <c r="E379" s="430"/>
    </row>
    <row r="380" spans="1:5" ht="27" customHeight="1" x14ac:dyDescent="0.2">
      <c r="A380" s="2345" t="s">
        <v>2026</v>
      </c>
      <c r="B380" s="1016" t="s">
        <v>159</v>
      </c>
      <c r="C380" s="2348"/>
      <c r="D380" s="1613"/>
      <c r="E380" s="1614"/>
    </row>
    <row r="381" spans="1:5" ht="23.25" customHeight="1" x14ac:dyDescent="0.2">
      <c r="A381" s="2346"/>
      <c r="B381" s="1015" t="s">
        <v>633</v>
      </c>
      <c r="C381" s="2349"/>
      <c r="D381" s="1615"/>
      <c r="E381" s="1616"/>
    </row>
    <row r="382" spans="1:5" ht="21.75" customHeight="1" thickBot="1" x14ac:dyDescent="0.25">
      <c r="A382" s="2347"/>
      <c r="B382" s="1014" t="s">
        <v>164</v>
      </c>
      <c r="C382" s="2350"/>
      <c r="D382" s="1617"/>
      <c r="E382" s="1618"/>
    </row>
    <row r="383" spans="1:5" x14ac:dyDescent="0.2">
      <c r="A383" s="237"/>
      <c r="B383" s="430"/>
      <c r="C383" s="430"/>
      <c r="D383" s="430"/>
      <c r="E383" s="430"/>
    </row>
    <row r="384" spans="1:5" ht="12.75" thickBot="1" x14ac:dyDescent="0.25">
      <c r="A384" s="230"/>
      <c r="B384" s="309"/>
      <c r="C384" s="233"/>
      <c r="D384" s="230"/>
      <c r="E384" s="230"/>
    </row>
    <row r="385" spans="1:5" ht="36" customHeight="1" x14ac:dyDescent="0.2">
      <c r="A385" s="2351" t="s">
        <v>637</v>
      </c>
      <c r="B385" s="1013" t="s">
        <v>159</v>
      </c>
      <c r="C385" s="2348"/>
      <c r="D385" s="1613"/>
      <c r="E385" s="1614"/>
    </row>
    <row r="386" spans="1:5" ht="21" customHeight="1" x14ac:dyDescent="0.2">
      <c r="A386" s="2352"/>
      <c r="B386" s="1012" t="s">
        <v>633</v>
      </c>
      <c r="C386" s="2349"/>
      <c r="D386" s="1615"/>
      <c r="E386" s="1616"/>
    </row>
    <row r="387" spans="1:5" ht="22.5" customHeight="1" thickBot="1" x14ac:dyDescent="0.25">
      <c r="A387" s="2353"/>
      <c r="B387" s="1011" t="s">
        <v>164</v>
      </c>
      <c r="C387" s="2354"/>
      <c r="D387" s="2355"/>
      <c r="E387" s="2356"/>
    </row>
    <row r="391" spans="1:5" ht="12.75" thickBot="1" x14ac:dyDescent="0.25"/>
    <row r="392" spans="1:5" ht="51" customHeight="1" thickBot="1" x14ac:dyDescent="0.25">
      <c r="A392" s="2342" t="s">
        <v>631</v>
      </c>
      <c r="B392" s="2343"/>
      <c r="C392" s="2343"/>
      <c r="D392" s="2343"/>
      <c r="E392" s="2344"/>
    </row>
  </sheetData>
  <mergeCells count="75">
    <mergeCell ref="B321:E321"/>
    <mergeCell ref="A330:E330"/>
    <mergeCell ref="A392:E392"/>
    <mergeCell ref="A380:A382"/>
    <mergeCell ref="C380:E380"/>
    <mergeCell ref="C381:E381"/>
    <mergeCell ref="C382:E382"/>
    <mergeCell ref="A385:A387"/>
    <mergeCell ref="C385:E385"/>
    <mergeCell ref="C386:E386"/>
    <mergeCell ref="C387:E387"/>
    <mergeCell ref="A331:A332"/>
    <mergeCell ref="A322:A323"/>
    <mergeCell ref="G267:G269"/>
    <mergeCell ref="B268:E268"/>
    <mergeCell ref="B269:E269"/>
    <mergeCell ref="B270:E270"/>
    <mergeCell ref="A271:A272"/>
    <mergeCell ref="D267:E267"/>
    <mergeCell ref="A304:E304"/>
    <mergeCell ref="A305:A306"/>
    <mergeCell ref="B318:E318"/>
    <mergeCell ref="B320:E320"/>
    <mergeCell ref="B219:E219"/>
    <mergeCell ref="A228:E228"/>
    <mergeCell ref="A264:E264"/>
    <mergeCell ref="A265:E265"/>
    <mergeCell ref="B266:E266"/>
    <mergeCell ref="A280:A281"/>
    <mergeCell ref="B294:E294"/>
    <mergeCell ref="B295:E295"/>
    <mergeCell ref="A296:A297"/>
    <mergeCell ref="A279:E279"/>
    <mergeCell ref="B218:E218"/>
    <mergeCell ref="B144:E144"/>
    <mergeCell ref="A145:A146"/>
    <mergeCell ref="A153:E153"/>
    <mergeCell ref="A154:A155"/>
    <mergeCell ref="B179:E179"/>
    <mergeCell ref="B217:E217"/>
    <mergeCell ref="B180:E180"/>
    <mergeCell ref="B181:E181"/>
    <mergeCell ref="A182:A183"/>
    <mergeCell ref="A190:E190"/>
    <mergeCell ref="A191:A192"/>
    <mergeCell ref="A43:A44"/>
    <mergeCell ref="B68:E68"/>
    <mergeCell ref="B143:E143"/>
    <mergeCell ref="B70:E70"/>
    <mergeCell ref="A71:A72"/>
    <mergeCell ref="A79:E79"/>
    <mergeCell ref="A80:A81"/>
    <mergeCell ref="B105:E105"/>
    <mergeCell ref="B106:E106"/>
    <mergeCell ref="B107:E107"/>
    <mergeCell ref="B69:E69"/>
    <mergeCell ref="A108:A109"/>
    <mergeCell ref="A116:E116"/>
    <mergeCell ref="A117:A118"/>
    <mergeCell ref="B142:E142"/>
    <mergeCell ref="B32:E32"/>
    <mergeCell ref="B33:E33"/>
    <mergeCell ref="A34:A35"/>
    <mergeCell ref="A42:E42"/>
    <mergeCell ref="B13:E13"/>
    <mergeCell ref="A14:A15"/>
    <mergeCell ref="B20:E20"/>
    <mergeCell ref="A21:E21"/>
    <mergeCell ref="A29:E29"/>
    <mergeCell ref="A30:E30"/>
    <mergeCell ref="B6:E6"/>
    <mergeCell ref="B7:E7"/>
    <mergeCell ref="B8:E8"/>
    <mergeCell ref="A9:E9"/>
    <mergeCell ref="A10:E12"/>
  </mergeCells>
  <pageMargins left="0.7" right="0.7" top="0.75" bottom="0.75" header="0.3" footer="0.3"/>
  <legacy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F3741-A18B-46CD-8D47-72EE7184AAFF}">
  <dimension ref="A1:M384"/>
  <sheetViews>
    <sheetView topLeftCell="A143" workbookViewId="0">
      <selection activeCell="M585" sqref="M585"/>
    </sheetView>
  </sheetViews>
  <sheetFormatPr defaultRowHeight="15" x14ac:dyDescent="0.25"/>
  <cols>
    <col min="1" max="1" width="9.7109375" style="153" customWidth="1"/>
    <col min="2" max="2" width="28.5703125" style="153" customWidth="1"/>
    <col min="3" max="4" width="11.7109375" style="153" customWidth="1"/>
    <col min="5" max="5" width="10.85546875" style="153" customWidth="1"/>
    <col min="6" max="6" width="15.7109375" style="153" customWidth="1"/>
    <col min="7" max="8" width="9.140625" style="153"/>
    <col min="9" max="9" width="10.140625" style="153" customWidth="1"/>
    <col min="10" max="10" width="17.28515625" style="153" customWidth="1"/>
    <col min="11" max="16384" width="9.140625" style="153"/>
  </cols>
  <sheetData>
    <row r="1" spans="1:7" ht="6.75" customHeight="1" x14ac:dyDescent="0.25"/>
    <row r="2" spans="1:7" ht="18" customHeight="1" x14ac:dyDescent="0.25">
      <c r="A2" s="1709" t="s">
        <v>726</v>
      </c>
      <c r="B2" s="1709"/>
      <c r="C2" s="1709"/>
      <c r="D2" s="1709"/>
      <c r="E2" s="1709"/>
      <c r="F2" s="1709"/>
      <c r="G2" s="1709"/>
    </row>
    <row r="3" spans="1:7" ht="18" customHeight="1" x14ac:dyDescent="0.25">
      <c r="A3" s="307"/>
      <c r="B3" s="1647" t="s">
        <v>1280</v>
      </c>
      <c r="C3" s="1647"/>
      <c r="D3" s="1647"/>
      <c r="E3" s="1647"/>
      <c r="F3" s="1647"/>
      <c r="G3" s="153" t="s">
        <v>1279</v>
      </c>
    </row>
    <row r="4" spans="1:7" ht="15.75" thickBot="1" x14ac:dyDescent="0.3"/>
    <row r="5" spans="1:7" ht="15.75" thickBot="1" x14ac:dyDescent="0.3">
      <c r="B5" s="306" t="s">
        <v>6</v>
      </c>
      <c r="C5" s="1710" t="s">
        <v>1367</v>
      </c>
      <c r="D5" s="1710"/>
      <c r="E5" s="1710"/>
      <c r="F5" s="1710"/>
    </row>
    <row r="6" spans="1:7" ht="15.75" thickBot="1" x14ac:dyDescent="0.3">
      <c r="B6" s="306" t="s">
        <v>8</v>
      </c>
      <c r="C6" s="1711" t="s">
        <v>1311</v>
      </c>
      <c r="D6" s="1712"/>
      <c r="E6" s="1712"/>
      <c r="F6" s="1713"/>
    </row>
    <row r="7" spans="1:7" ht="15.75" thickBot="1" x14ac:dyDescent="0.3">
      <c r="B7" s="306" t="s">
        <v>10</v>
      </c>
      <c r="C7" s="1714" t="s">
        <v>723</v>
      </c>
      <c r="D7" s="1715"/>
      <c r="E7" s="1715"/>
      <c r="F7" s="1716"/>
    </row>
    <row r="8" spans="1:7" ht="15.75" thickBot="1" x14ac:dyDescent="0.3">
      <c r="B8" s="1631" t="s">
        <v>12</v>
      </c>
      <c r="C8" s="1632"/>
      <c r="D8" s="1632"/>
      <c r="E8" s="1632"/>
      <c r="F8" s="1633"/>
    </row>
    <row r="9" spans="1:7" ht="15.75" customHeight="1" x14ac:dyDescent="0.25">
      <c r="B9" s="2363" t="s">
        <v>2077</v>
      </c>
      <c r="C9" s="2364"/>
      <c r="D9" s="2364"/>
      <c r="E9" s="2364"/>
      <c r="F9" s="2365"/>
    </row>
    <row r="10" spans="1:7" ht="36.75" customHeight="1" x14ac:dyDescent="0.25">
      <c r="B10" s="2366" t="s">
        <v>2076</v>
      </c>
      <c r="C10" s="2367"/>
      <c r="D10" s="2367"/>
      <c r="E10" s="2367"/>
      <c r="F10" s="2368"/>
    </row>
    <row r="11" spans="1:7" ht="35.25" customHeight="1" thickBot="1" x14ac:dyDescent="0.3">
      <c r="B11" s="2369" t="s">
        <v>2076</v>
      </c>
      <c r="C11" s="2370"/>
      <c r="D11" s="2370"/>
      <c r="E11" s="2370"/>
      <c r="F11" s="2371"/>
    </row>
    <row r="12" spans="1:7" ht="38.25" customHeight="1" thickBot="1" x14ac:dyDescent="0.3">
      <c r="B12" s="305" t="s">
        <v>14</v>
      </c>
      <c r="C12" s="1800" t="s">
        <v>2075</v>
      </c>
      <c r="D12" s="1801"/>
      <c r="E12" s="1801"/>
      <c r="F12" s="1802"/>
    </row>
    <row r="13" spans="1:7" ht="23.25" customHeight="1" x14ac:dyDescent="0.25">
      <c r="B13" s="1602" t="s">
        <v>16</v>
      </c>
      <c r="C13" s="402">
        <v>2026</v>
      </c>
      <c r="D13" s="402">
        <v>2027</v>
      </c>
      <c r="E13" s="402">
        <v>2028</v>
      </c>
      <c r="F13" s="402">
        <v>2029</v>
      </c>
    </row>
    <row r="14" spans="1:7" ht="15.75" thickBot="1" x14ac:dyDescent="0.3">
      <c r="B14" s="1603"/>
      <c r="C14" s="412" t="s">
        <v>17</v>
      </c>
      <c r="D14" s="412" t="s">
        <v>18</v>
      </c>
      <c r="E14" s="412" t="s">
        <v>18</v>
      </c>
      <c r="F14" s="412" t="s">
        <v>18</v>
      </c>
    </row>
    <row r="15" spans="1:7" ht="45.75" thickBot="1" x14ac:dyDescent="0.3">
      <c r="B15" s="263" t="s">
        <v>2074</v>
      </c>
      <c r="C15" s="1090">
        <v>0.35</v>
      </c>
      <c r="D15" s="1090">
        <v>0.4</v>
      </c>
      <c r="E15" s="1090">
        <v>0.5</v>
      </c>
      <c r="F15" s="1090">
        <v>0.5</v>
      </c>
    </row>
    <row r="16" spans="1:7" ht="34.5" thickBot="1" x14ac:dyDescent="0.3">
      <c r="B16" s="263" t="s">
        <v>2073</v>
      </c>
      <c r="C16" s="1090">
        <v>1</v>
      </c>
      <c r="D16" s="1090">
        <v>1</v>
      </c>
      <c r="E16" s="1090">
        <v>1</v>
      </c>
      <c r="F16" s="1090">
        <v>1</v>
      </c>
    </row>
    <row r="17" spans="2:12" ht="42" customHeight="1" thickBot="1" x14ac:dyDescent="0.3">
      <c r="B17" s="248" t="s">
        <v>718</v>
      </c>
      <c r="C17" s="1800" t="s">
        <v>2072</v>
      </c>
      <c r="D17" s="1801"/>
      <c r="E17" s="1801"/>
      <c r="F17" s="1802"/>
    </row>
    <row r="18" spans="2:12" ht="23.25" customHeight="1" thickBot="1" x14ac:dyDescent="0.3">
      <c r="B18" s="1625" t="s">
        <v>716</v>
      </c>
      <c r="C18" s="1629"/>
      <c r="D18" s="1629"/>
      <c r="E18" s="1629"/>
      <c r="F18" s="1630"/>
      <c r="I18" s="298"/>
      <c r="K18" s="298"/>
    </row>
    <row r="19" spans="2:12" ht="40.5" customHeight="1" thickBot="1" x14ac:dyDescent="0.3">
      <c r="B19" s="263" t="s">
        <v>2071</v>
      </c>
      <c r="C19" s="1090">
        <v>0.4</v>
      </c>
      <c r="D19" s="1090">
        <v>0.5</v>
      </c>
      <c r="E19" s="1090">
        <v>0.5</v>
      </c>
      <c r="F19" s="1090">
        <v>0.5</v>
      </c>
      <c r="H19" s="276"/>
    </row>
    <row r="20" spans="2:12" ht="30.75" customHeight="1" thickBot="1" x14ac:dyDescent="0.3">
      <c r="B20" s="263" t="s">
        <v>2070</v>
      </c>
      <c r="C20" s="1089">
        <v>0.75</v>
      </c>
      <c r="D20" s="1089">
        <v>0.75</v>
      </c>
      <c r="E20" s="1089">
        <v>0.8</v>
      </c>
      <c r="F20" s="1089">
        <v>0.8</v>
      </c>
    </row>
    <row r="21" spans="2:12" ht="24" customHeight="1" thickBot="1" x14ac:dyDescent="0.3">
      <c r="B21" s="1717" t="s">
        <v>1324</v>
      </c>
      <c r="C21" s="1718"/>
      <c r="D21" s="1718"/>
      <c r="E21" s="1718"/>
      <c r="F21" s="1719"/>
    </row>
    <row r="22" spans="2:12" ht="15.75" thickBot="1" x14ac:dyDescent="0.3">
      <c r="B22" s="1622" t="s">
        <v>705</v>
      </c>
      <c r="C22" s="1623"/>
      <c r="D22" s="1623"/>
      <c r="E22" s="1623"/>
      <c r="F22" s="1624"/>
    </row>
    <row r="23" spans="2:12" ht="18.75" customHeight="1" thickBot="1" x14ac:dyDescent="0.3">
      <c r="B23" s="266" t="s">
        <v>702</v>
      </c>
      <c r="C23" s="2247" t="s">
        <v>2069</v>
      </c>
      <c r="D23" s="1721"/>
      <c r="E23" s="1721"/>
      <c r="F23" s="1722"/>
    </row>
    <row r="24" spans="2:12" ht="31.5" customHeight="1" thickBot="1" x14ac:dyDescent="0.3">
      <c r="B24" s="263" t="s">
        <v>666</v>
      </c>
      <c r="C24" s="2107" t="s">
        <v>2068</v>
      </c>
      <c r="D24" s="2108"/>
      <c r="E24" s="2108"/>
      <c r="F24" s="2109"/>
    </row>
    <row r="25" spans="2:12" ht="15.75" thickBot="1" x14ac:dyDescent="0.3">
      <c r="B25" s="263" t="s">
        <v>50</v>
      </c>
      <c r="C25" s="1590" t="s">
        <v>198</v>
      </c>
      <c r="D25" s="1591"/>
      <c r="E25" s="1591"/>
      <c r="F25" s="1592"/>
    </row>
    <row r="26" spans="2:12" ht="12.75" customHeight="1" x14ac:dyDescent="0.25">
      <c r="B26" s="1602"/>
      <c r="C26" s="261">
        <v>2026</v>
      </c>
      <c r="D26" s="261">
        <v>2027</v>
      </c>
      <c r="E26" s="261">
        <v>2028</v>
      </c>
      <c r="F26" s="261">
        <v>2029</v>
      </c>
    </row>
    <row r="27" spans="2:12" ht="9" customHeight="1" thickBot="1" x14ac:dyDescent="0.3">
      <c r="B27" s="1603"/>
      <c r="C27" s="259" t="s">
        <v>17</v>
      </c>
      <c r="D27" s="259" t="s">
        <v>18</v>
      </c>
      <c r="E27" s="259" t="s">
        <v>18</v>
      </c>
      <c r="F27" s="259" t="s">
        <v>18</v>
      </c>
    </row>
    <row r="28" spans="2:12" ht="15.75" thickBot="1" x14ac:dyDescent="0.3">
      <c r="B28" s="263" t="s">
        <v>52</v>
      </c>
      <c r="C28" s="264">
        <v>500</v>
      </c>
      <c r="D28" s="264">
        <v>500</v>
      </c>
      <c r="E28" s="264">
        <v>500</v>
      </c>
      <c r="F28" s="264">
        <v>500</v>
      </c>
    </row>
    <row r="29" spans="2:12" ht="15.75" thickBot="1" x14ac:dyDescent="0.3">
      <c r="B29" s="263" t="s">
        <v>664</v>
      </c>
      <c r="C29" s="264">
        <f>C58</f>
        <v>54134</v>
      </c>
      <c r="D29" s="264">
        <f>D58</f>
        <v>54095</v>
      </c>
      <c r="E29" s="264">
        <f>E58</f>
        <v>54232</v>
      </c>
      <c r="F29" s="264">
        <f>F58</f>
        <v>54344</v>
      </c>
    </row>
    <row r="30" spans="2:12" ht="15.75" thickBot="1" x14ac:dyDescent="0.3">
      <c r="B30" s="263" t="s">
        <v>663</v>
      </c>
      <c r="C30" s="264">
        <f>C29/C28</f>
        <v>108.268</v>
      </c>
      <c r="D30" s="264">
        <f>D29/D28</f>
        <v>108.19</v>
      </c>
      <c r="E30" s="264">
        <f>E29/E28</f>
        <v>108.464</v>
      </c>
      <c r="F30" s="264">
        <f>F29/F28</f>
        <v>108.688</v>
      </c>
    </row>
    <row r="31" spans="2:12" ht="15.75" thickBot="1" x14ac:dyDescent="0.3">
      <c r="B31" s="263" t="s">
        <v>662</v>
      </c>
      <c r="C31" s="260" t="s">
        <v>688</v>
      </c>
      <c r="D31" s="262">
        <f t="shared" ref="D31:F33" si="0">D28/C28-1</f>
        <v>0</v>
      </c>
      <c r="E31" s="262">
        <f t="shared" si="0"/>
        <v>0</v>
      </c>
      <c r="F31" s="262">
        <f t="shared" si="0"/>
        <v>0</v>
      </c>
      <c r="H31" s="246"/>
      <c r="I31" s="246"/>
      <c r="J31" s="246"/>
      <c r="K31" s="246"/>
      <c r="L31" s="246"/>
    </row>
    <row r="32" spans="2:12" ht="15.75" thickBot="1" x14ac:dyDescent="0.3">
      <c r="B32" s="263" t="s">
        <v>661</v>
      </c>
      <c r="C32" s="260" t="s">
        <v>688</v>
      </c>
      <c r="D32" s="262">
        <f t="shared" si="0"/>
        <v>-7.2043447740788302E-4</v>
      </c>
      <c r="E32" s="262">
        <f t="shared" si="0"/>
        <v>2.5325815694612341E-3</v>
      </c>
      <c r="F32" s="262">
        <f t="shared" si="0"/>
        <v>2.0652013571322847E-3</v>
      </c>
    </row>
    <row r="33" spans="2:9" ht="15.75" thickBot="1" x14ac:dyDescent="0.3">
      <c r="B33" s="263" t="s">
        <v>68</v>
      </c>
      <c r="C33" s="260" t="s">
        <v>688</v>
      </c>
      <c r="D33" s="262">
        <f t="shared" si="0"/>
        <v>-7.2043447740799404E-4</v>
      </c>
      <c r="E33" s="262">
        <f t="shared" si="0"/>
        <v>2.5325815694612341E-3</v>
      </c>
      <c r="F33" s="262">
        <f t="shared" si="0"/>
        <v>2.0652013571322847E-3</v>
      </c>
    </row>
    <row r="34" spans="2:9" ht="15.75" thickBot="1" x14ac:dyDescent="0.3">
      <c r="B34" s="1604" t="s">
        <v>1283</v>
      </c>
      <c r="C34" s="1605"/>
      <c r="D34" s="1605"/>
      <c r="E34" s="1605"/>
      <c r="F34" s="1606"/>
    </row>
    <row r="35" spans="2:9" ht="12.75" customHeight="1" x14ac:dyDescent="0.25">
      <c r="B35" s="1602"/>
      <c r="C35" s="261">
        <v>2026</v>
      </c>
      <c r="D35" s="261">
        <v>2027</v>
      </c>
      <c r="E35" s="261">
        <v>2028</v>
      </c>
      <c r="F35" s="261">
        <v>2029</v>
      </c>
    </row>
    <row r="36" spans="2:9" ht="9" customHeight="1" thickBot="1" x14ac:dyDescent="0.3">
      <c r="B36" s="1603"/>
      <c r="C36" s="259" t="s">
        <v>17</v>
      </c>
      <c r="D36" s="259" t="s">
        <v>18</v>
      </c>
      <c r="E36" s="259" t="s">
        <v>18</v>
      </c>
      <c r="F36" s="259" t="s">
        <v>18</v>
      </c>
    </row>
    <row r="37" spans="2:9" ht="15.75" thickBot="1" x14ac:dyDescent="0.3">
      <c r="B37" s="241" t="s">
        <v>653</v>
      </c>
      <c r="C37" s="242">
        <f>C38+C39</f>
        <v>20927</v>
      </c>
      <c r="D37" s="242">
        <f>D38+D39</f>
        <v>20988</v>
      </c>
      <c r="E37" s="242">
        <f>E38+E39</f>
        <v>21125</v>
      </c>
      <c r="F37" s="242">
        <f>F38+F39</f>
        <v>21262</v>
      </c>
    </row>
    <row r="38" spans="2:9" ht="15.75" thickBot="1" x14ac:dyDescent="0.3">
      <c r="B38" s="243" t="s">
        <v>643</v>
      </c>
      <c r="C38" s="258">
        <v>20927</v>
      </c>
      <c r="D38" s="244">
        <v>20988</v>
      </c>
      <c r="E38" s="244">
        <v>21125</v>
      </c>
      <c r="F38" s="244">
        <v>21262</v>
      </c>
    </row>
    <row r="39" spans="2:9" ht="15.75" thickBot="1" x14ac:dyDescent="0.3">
      <c r="B39" s="243" t="s">
        <v>658</v>
      </c>
      <c r="C39" s="244"/>
      <c r="D39" s="244"/>
      <c r="E39" s="244"/>
      <c r="F39" s="244"/>
    </row>
    <row r="40" spans="2:9" ht="24.75" thickBot="1" x14ac:dyDescent="0.3">
      <c r="B40" s="241" t="s">
        <v>652</v>
      </c>
      <c r="C40" s="242">
        <f>C41+C42</f>
        <v>5620</v>
      </c>
      <c r="D40" s="242">
        <f>D41+D42</f>
        <v>5620</v>
      </c>
      <c r="E40" s="242">
        <f>E41+E42</f>
        <v>5620</v>
      </c>
      <c r="F40" s="242">
        <f>F41+F42</f>
        <v>5620</v>
      </c>
    </row>
    <row r="41" spans="2:9" ht="15.75" thickBot="1" x14ac:dyDescent="0.3">
      <c r="B41" s="243" t="s">
        <v>643</v>
      </c>
      <c r="C41" s="258">
        <v>5620</v>
      </c>
      <c r="D41" s="242">
        <v>5620</v>
      </c>
      <c r="E41" s="242">
        <v>5620</v>
      </c>
      <c r="F41" s="242">
        <v>5620</v>
      </c>
      <c r="I41" s="246"/>
    </row>
    <row r="42" spans="2:9" ht="15.75" thickBot="1" x14ac:dyDescent="0.3">
      <c r="B42" s="243" t="s">
        <v>658</v>
      </c>
      <c r="C42" s="244"/>
      <c r="D42" s="242"/>
      <c r="E42" s="242"/>
      <c r="F42" s="242"/>
      <c r="I42" s="246"/>
    </row>
    <row r="43" spans="2:9" ht="15.75" thickBot="1" x14ac:dyDescent="0.3">
      <c r="B43" s="241" t="s">
        <v>651</v>
      </c>
      <c r="C43" s="244">
        <f>C44+C45</f>
        <v>27437</v>
      </c>
      <c r="D43" s="242">
        <f>D44+D45</f>
        <v>27487</v>
      </c>
      <c r="E43" s="242">
        <f>E44+E45</f>
        <v>27487</v>
      </c>
      <c r="F43" s="242">
        <f>F44+F45</f>
        <v>27462</v>
      </c>
    </row>
    <row r="44" spans="2:9" ht="15.75" thickBot="1" x14ac:dyDescent="0.3">
      <c r="B44" s="243" t="s">
        <v>643</v>
      </c>
      <c r="C44" s="258">
        <v>27437</v>
      </c>
      <c r="D44" s="242">
        <v>27487</v>
      </c>
      <c r="E44" s="257">
        <v>27487</v>
      </c>
      <c r="F44" s="257">
        <v>27462</v>
      </c>
    </row>
    <row r="45" spans="2:9" ht="15.75" thickBot="1" x14ac:dyDescent="0.3">
      <c r="B45" s="243" t="s">
        <v>658</v>
      </c>
      <c r="C45" s="244"/>
      <c r="D45" s="242"/>
      <c r="E45" s="242"/>
      <c r="F45" s="242"/>
    </row>
    <row r="46" spans="2:9" ht="15.75" thickBot="1" x14ac:dyDescent="0.3">
      <c r="B46" s="241" t="s">
        <v>650</v>
      </c>
      <c r="C46" s="244"/>
      <c r="D46" s="242"/>
      <c r="E46" s="242"/>
      <c r="F46" s="242"/>
    </row>
    <row r="47" spans="2:9" ht="15.75" thickBot="1" x14ac:dyDescent="0.3">
      <c r="B47" s="243" t="s">
        <v>643</v>
      </c>
      <c r="C47" s="244"/>
      <c r="D47" s="242"/>
      <c r="E47" s="242"/>
      <c r="F47" s="242"/>
    </row>
    <row r="48" spans="2:9" ht="15.75" thickBot="1" x14ac:dyDescent="0.3">
      <c r="B48" s="243" t="s">
        <v>658</v>
      </c>
      <c r="C48" s="244"/>
      <c r="D48" s="242"/>
      <c r="E48" s="242"/>
      <c r="F48" s="242"/>
    </row>
    <row r="49" spans="2:13" ht="15.75" thickBot="1" x14ac:dyDescent="0.3">
      <c r="B49" s="241" t="s">
        <v>649</v>
      </c>
      <c r="C49" s="244"/>
      <c r="D49" s="242"/>
      <c r="E49" s="242"/>
      <c r="F49" s="242"/>
    </row>
    <row r="50" spans="2:13" ht="15.75" thickBot="1" x14ac:dyDescent="0.3">
      <c r="B50" s="243" t="s">
        <v>643</v>
      </c>
      <c r="C50" s="244"/>
      <c r="D50" s="242"/>
      <c r="E50" s="242"/>
      <c r="F50" s="242"/>
    </row>
    <row r="51" spans="2:13" ht="15.75" thickBot="1" x14ac:dyDescent="0.3">
      <c r="B51" s="243" t="s">
        <v>658</v>
      </c>
      <c r="C51" s="244"/>
      <c r="D51" s="242"/>
      <c r="E51" s="242"/>
      <c r="F51" s="242"/>
    </row>
    <row r="52" spans="2:13" ht="15.75" thickBot="1" x14ac:dyDescent="0.3">
      <c r="B52" s="241" t="s">
        <v>648</v>
      </c>
      <c r="C52" s="244">
        <f>C53+C54</f>
        <v>0</v>
      </c>
      <c r="D52" s="242">
        <f>D53+D54</f>
        <v>0</v>
      </c>
      <c r="E52" s="242">
        <f>E53+E54</f>
        <v>0</v>
      </c>
      <c r="F52" s="242">
        <f>F53+F54</f>
        <v>0</v>
      </c>
    </row>
    <row r="53" spans="2:13" ht="15.75" thickBot="1" x14ac:dyDescent="0.3">
      <c r="B53" s="243" t="s">
        <v>643</v>
      </c>
      <c r="C53" s="258"/>
      <c r="D53" s="242">
        <v>0</v>
      </c>
      <c r="E53" s="257">
        <v>0</v>
      </c>
      <c r="F53" s="257">
        <v>0</v>
      </c>
    </row>
    <row r="54" spans="2:13" ht="15.75" thickBot="1" x14ac:dyDescent="0.3">
      <c r="B54" s="243" t="s">
        <v>658</v>
      </c>
      <c r="C54" s="244"/>
      <c r="D54" s="242"/>
      <c r="E54" s="242"/>
      <c r="F54" s="242"/>
    </row>
    <row r="55" spans="2:13" ht="24.75" thickBot="1" x14ac:dyDescent="0.3">
      <c r="B55" s="241" t="s">
        <v>647</v>
      </c>
      <c r="C55" s="244">
        <v>150</v>
      </c>
      <c r="D55" s="242">
        <v>0</v>
      </c>
      <c r="E55" s="242">
        <f>D55*1.03*0.99</f>
        <v>0</v>
      </c>
      <c r="F55" s="242">
        <f>E55*1.03*0.99</f>
        <v>0</v>
      </c>
      <c r="I55" s="272"/>
    </row>
    <row r="56" spans="2:13" ht="15.75" thickBot="1" x14ac:dyDescent="0.3">
      <c r="B56" s="243" t="s">
        <v>643</v>
      </c>
      <c r="C56" s="244"/>
      <c r="D56" s="269"/>
      <c r="E56" s="269"/>
      <c r="F56" s="269"/>
      <c r="K56" s="271"/>
      <c r="L56" s="271"/>
      <c r="M56" s="271"/>
    </row>
    <row r="57" spans="2:13" ht="15.75" thickBot="1" x14ac:dyDescent="0.3">
      <c r="B57" s="243" t="s">
        <v>658</v>
      </c>
      <c r="C57" s="244"/>
      <c r="D57" s="270"/>
      <c r="E57" s="269"/>
      <c r="F57" s="269"/>
    </row>
    <row r="58" spans="2:13" ht="15.75" thickBot="1" x14ac:dyDescent="0.3">
      <c r="B58" s="268" t="s">
        <v>677</v>
      </c>
      <c r="C58" s="244">
        <f>C55+C52+C49+C46+C43+C40+C37</f>
        <v>54134</v>
      </c>
      <c r="D58" s="244">
        <f>D55+D52+D49+D46+D43+D40+D37</f>
        <v>54095</v>
      </c>
      <c r="E58" s="244">
        <f>E55+E52+E49+E46+E43+E40+E37</f>
        <v>54232</v>
      </c>
      <c r="F58" s="244">
        <f>F55+F52+F49+F46+F43+F40+F37</f>
        <v>54344</v>
      </c>
    </row>
    <row r="59" spans="2:13" ht="15.75" thickBot="1" x14ac:dyDescent="0.3">
      <c r="B59" s="239" t="s">
        <v>639</v>
      </c>
      <c r="C59" s="238">
        <f>IF(C58-C29=0,0,"Error")</f>
        <v>0</v>
      </c>
      <c r="D59" s="238">
        <f>IF(D58-D29=0,0,"Error")</f>
        <v>0</v>
      </c>
      <c r="E59" s="238">
        <f>IF(E58-E29=0,0,"Error")</f>
        <v>0</v>
      </c>
      <c r="F59" s="238">
        <f>IF(F58-F29=0,0,"Error")</f>
        <v>0</v>
      </c>
    </row>
    <row r="60" spans="2:13" ht="15.75" hidden="1" thickBot="1" x14ac:dyDescent="0.3">
      <c r="B60" s="409" t="s">
        <v>1356</v>
      </c>
      <c r="C60" s="1720"/>
      <c r="D60" s="1721"/>
      <c r="E60" s="1721"/>
      <c r="F60" s="1722"/>
    </row>
    <row r="61" spans="2:13" ht="26.25" hidden="1" customHeight="1" x14ac:dyDescent="0.25">
      <c r="B61" s="263" t="s">
        <v>666</v>
      </c>
      <c r="C61" s="1625"/>
      <c r="D61" s="1629"/>
      <c r="E61" s="1629"/>
      <c r="F61" s="1630"/>
    </row>
    <row r="62" spans="2:13" ht="15.75" hidden="1" thickBot="1" x14ac:dyDescent="0.3">
      <c r="B62" s="263" t="s">
        <v>50</v>
      </c>
      <c r="C62" s="1590"/>
      <c r="D62" s="1591"/>
      <c r="E62" s="1591"/>
      <c r="F62" s="1592"/>
    </row>
    <row r="63" spans="2:13" ht="12.75" hidden="1" customHeight="1" x14ac:dyDescent="0.25">
      <c r="B63" s="1602"/>
      <c r="C63" s="261">
        <v>2018</v>
      </c>
      <c r="D63" s="261">
        <v>2019</v>
      </c>
      <c r="E63" s="261">
        <v>2026</v>
      </c>
      <c r="F63" s="261">
        <v>2027</v>
      </c>
    </row>
    <row r="64" spans="2:13" ht="9" hidden="1" customHeight="1" x14ac:dyDescent="0.25">
      <c r="B64" s="1603"/>
      <c r="C64" s="259" t="s">
        <v>17</v>
      </c>
      <c r="D64" s="259" t="s">
        <v>18</v>
      </c>
      <c r="E64" s="259" t="s">
        <v>18</v>
      </c>
      <c r="F64" s="259" t="s">
        <v>18</v>
      </c>
    </row>
    <row r="65" spans="2:6" ht="15.75" hidden="1" thickBot="1" x14ac:dyDescent="0.3">
      <c r="B65" s="263" t="s">
        <v>52</v>
      </c>
      <c r="C65" s="263"/>
      <c r="D65" s="263"/>
      <c r="E65" s="263"/>
      <c r="F65" s="263"/>
    </row>
    <row r="66" spans="2:6" ht="15.75" hidden="1" thickBot="1" x14ac:dyDescent="0.3">
      <c r="B66" s="263" t="s">
        <v>664</v>
      </c>
      <c r="C66" s="264">
        <f>C95</f>
        <v>0</v>
      </c>
      <c r="D66" s="264">
        <f>D95</f>
        <v>0</v>
      </c>
      <c r="E66" s="264">
        <f>E95</f>
        <v>0</v>
      </c>
      <c r="F66" s="264">
        <f>F95</f>
        <v>0</v>
      </c>
    </row>
    <row r="67" spans="2:6" ht="15.75" hidden="1" thickBot="1" x14ac:dyDescent="0.3">
      <c r="B67" s="263" t="s">
        <v>663</v>
      </c>
      <c r="C67" s="264" t="e">
        <f>C66/C65</f>
        <v>#DIV/0!</v>
      </c>
      <c r="D67" s="264" t="e">
        <f>D66/D65</f>
        <v>#DIV/0!</v>
      </c>
      <c r="E67" s="264" t="e">
        <f>E66/E65</f>
        <v>#DIV/0!</v>
      </c>
      <c r="F67" s="264" t="e">
        <f>F66/F65</f>
        <v>#DIV/0!</v>
      </c>
    </row>
    <row r="68" spans="2:6" ht="15.75" hidden="1" thickBot="1" x14ac:dyDescent="0.3">
      <c r="B68" s="263" t="s">
        <v>662</v>
      </c>
      <c r="C68" s="260"/>
      <c r="D68" s="262" t="e">
        <f t="shared" ref="D68:F70" si="1">D65/C65-1</f>
        <v>#DIV/0!</v>
      </c>
      <c r="E68" s="262" t="e">
        <f t="shared" si="1"/>
        <v>#DIV/0!</v>
      </c>
      <c r="F68" s="262" t="e">
        <f t="shared" si="1"/>
        <v>#DIV/0!</v>
      </c>
    </row>
    <row r="69" spans="2:6" ht="15.75" hidden="1" thickBot="1" x14ac:dyDescent="0.3">
      <c r="B69" s="263" t="s">
        <v>661</v>
      </c>
      <c r="C69" s="260"/>
      <c r="D69" s="262" t="e">
        <f t="shared" si="1"/>
        <v>#DIV/0!</v>
      </c>
      <c r="E69" s="262" t="e">
        <f t="shared" si="1"/>
        <v>#DIV/0!</v>
      </c>
      <c r="F69" s="262" t="e">
        <f t="shared" si="1"/>
        <v>#DIV/0!</v>
      </c>
    </row>
    <row r="70" spans="2:6" ht="15.75" hidden="1" thickBot="1" x14ac:dyDescent="0.3">
      <c r="B70" s="263" t="s">
        <v>68</v>
      </c>
      <c r="C70" s="260"/>
      <c r="D70" s="262" t="e">
        <f t="shared" si="1"/>
        <v>#DIV/0!</v>
      </c>
      <c r="E70" s="262" t="e">
        <f t="shared" si="1"/>
        <v>#DIV/0!</v>
      </c>
      <c r="F70" s="262" t="e">
        <f t="shared" si="1"/>
        <v>#DIV/0!</v>
      </c>
    </row>
    <row r="71" spans="2:6" ht="24.75" hidden="1" customHeight="1" x14ac:dyDescent="0.25">
      <c r="B71" s="1604" t="s">
        <v>1352</v>
      </c>
      <c r="C71" s="1605"/>
      <c r="D71" s="1605"/>
      <c r="E71" s="1605"/>
      <c r="F71" s="1606"/>
    </row>
    <row r="72" spans="2:6" ht="12.75" hidden="1" customHeight="1" x14ac:dyDescent="0.25">
      <c r="B72" s="1602"/>
      <c r="C72" s="261">
        <v>2018</v>
      </c>
      <c r="D72" s="261">
        <v>2019</v>
      </c>
      <c r="E72" s="261">
        <v>2026</v>
      </c>
      <c r="F72" s="261">
        <v>2027</v>
      </c>
    </row>
    <row r="73" spans="2:6" ht="9" hidden="1" customHeight="1" x14ac:dyDescent="0.25">
      <c r="B73" s="1603"/>
      <c r="C73" s="259" t="s">
        <v>17</v>
      </c>
      <c r="D73" s="259" t="s">
        <v>18</v>
      </c>
      <c r="E73" s="259" t="s">
        <v>18</v>
      </c>
      <c r="F73" s="259" t="s">
        <v>18</v>
      </c>
    </row>
    <row r="74" spans="2:6" ht="24.75" hidden="1" customHeight="1" x14ac:dyDescent="0.25">
      <c r="B74" s="241" t="s">
        <v>653</v>
      </c>
      <c r="C74" s="242"/>
      <c r="D74" s="242"/>
      <c r="E74" s="242"/>
      <c r="F74" s="242"/>
    </row>
    <row r="75" spans="2:6" ht="38.25" hidden="1" customHeight="1" x14ac:dyDescent="0.25">
      <c r="B75" s="243" t="s">
        <v>643</v>
      </c>
      <c r="C75" s="244"/>
      <c r="D75" s="273"/>
      <c r="E75" s="273"/>
      <c r="F75" s="273"/>
    </row>
    <row r="76" spans="2:6" ht="24.75" hidden="1" customHeight="1" x14ac:dyDescent="0.25">
      <c r="B76" s="243" t="s">
        <v>658</v>
      </c>
      <c r="C76" s="244"/>
      <c r="D76" s="273"/>
      <c r="E76" s="273"/>
      <c r="F76" s="273"/>
    </row>
    <row r="77" spans="2:6" ht="24.75" hidden="1" customHeight="1" x14ac:dyDescent="0.25">
      <c r="B77" s="241" t="s">
        <v>652</v>
      </c>
      <c r="C77" s="242"/>
      <c r="D77" s="242"/>
      <c r="E77" s="242"/>
      <c r="F77" s="242"/>
    </row>
    <row r="78" spans="2:6" ht="15.75" hidden="1" thickBot="1" x14ac:dyDescent="0.3">
      <c r="B78" s="243" t="s">
        <v>643</v>
      </c>
      <c r="C78" s="244"/>
      <c r="D78" s="242"/>
      <c r="E78" s="242"/>
      <c r="F78" s="242"/>
    </row>
    <row r="79" spans="2:6" ht="15.75" hidden="1" thickBot="1" x14ac:dyDescent="0.3">
      <c r="B79" s="243" t="s">
        <v>658</v>
      </c>
      <c r="C79" s="244"/>
      <c r="D79" s="242"/>
      <c r="E79" s="242"/>
      <c r="F79" s="242"/>
    </row>
    <row r="80" spans="2:6" ht="24.75" hidden="1" customHeight="1" x14ac:dyDescent="0.25">
      <c r="B80" s="241" t="s">
        <v>651</v>
      </c>
      <c r="C80" s="244">
        <v>0</v>
      </c>
      <c r="D80" s="242">
        <v>0</v>
      </c>
      <c r="E80" s="242">
        <v>0</v>
      </c>
      <c r="F80" s="242">
        <v>0</v>
      </c>
    </row>
    <row r="81" spans="2:6" ht="15.75" hidden="1" thickBot="1" x14ac:dyDescent="0.3">
      <c r="B81" s="243" t="s">
        <v>643</v>
      </c>
      <c r="C81" s="244"/>
      <c r="D81" s="242"/>
      <c r="E81" s="242"/>
      <c r="F81" s="242"/>
    </row>
    <row r="82" spans="2:6" ht="15.75" hidden="1" thickBot="1" x14ac:dyDescent="0.3">
      <c r="B82" s="243" t="s">
        <v>658</v>
      </c>
      <c r="C82" s="244"/>
      <c r="D82" s="242"/>
      <c r="E82" s="242"/>
      <c r="F82" s="242"/>
    </row>
    <row r="83" spans="2:6" ht="15.75" hidden="1" thickBot="1" x14ac:dyDescent="0.3">
      <c r="B83" s="241" t="s">
        <v>650</v>
      </c>
      <c r="C83" s="244"/>
      <c r="D83" s="242"/>
      <c r="E83" s="242"/>
      <c r="F83" s="242"/>
    </row>
    <row r="84" spans="2:6" ht="15.75" hidden="1" thickBot="1" x14ac:dyDescent="0.3">
      <c r="B84" s="243" t="s">
        <v>643</v>
      </c>
      <c r="C84" s="244"/>
      <c r="D84" s="242"/>
      <c r="E84" s="242"/>
      <c r="F84" s="242"/>
    </row>
    <row r="85" spans="2:6" ht="15.75" hidden="1" thickBot="1" x14ac:dyDescent="0.3">
      <c r="B85" s="243" t="s">
        <v>658</v>
      </c>
      <c r="C85" s="244"/>
      <c r="D85" s="242"/>
      <c r="E85" s="242"/>
      <c r="F85" s="242"/>
    </row>
    <row r="86" spans="2:6" ht="15.75" hidden="1" thickBot="1" x14ac:dyDescent="0.3">
      <c r="B86" s="241" t="s">
        <v>649</v>
      </c>
      <c r="C86" s="244"/>
      <c r="D86" s="242"/>
      <c r="E86" s="242"/>
      <c r="F86" s="242"/>
    </row>
    <row r="87" spans="2:6" ht="15.75" hidden="1" thickBot="1" x14ac:dyDescent="0.3">
      <c r="B87" s="243" t="s">
        <v>643</v>
      </c>
      <c r="C87" s="244"/>
      <c r="D87" s="242"/>
      <c r="E87" s="242"/>
      <c r="F87" s="242"/>
    </row>
    <row r="88" spans="2:6" ht="15.75" hidden="1" thickBot="1" x14ac:dyDescent="0.3">
      <c r="B88" s="243" t="s">
        <v>658</v>
      </c>
      <c r="C88" s="244"/>
      <c r="D88" s="242"/>
      <c r="E88" s="242"/>
      <c r="F88" s="242"/>
    </row>
    <row r="89" spans="2:6" ht="15.75" hidden="1" thickBot="1" x14ac:dyDescent="0.3">
      <c r="B89" s="241" t="s">
        <v>648</v>
      </c>
      <c r="C89" s="244"/>
      <c r="D89" s="242"/>
      <c r="E89" s="242"/>
      <c r="F89" s="242"/>
    </row>
    <row r="90" spans="2:6" ht="15.75" hidden="1" thickBot="1" x14ac:dyDescent="0.3">
      <c r="B90" s="243" t="s">
        <v>643</v>
      </c>
      <c r="C90" s="244"/>
      <c r="D90" s="242"/>
      <c r="E90" s="242"/>
      <c r="F90" s="242"/>
    </row>
    <row r="91" spans="2:6" ht="15.75" hidden="1" thickBot="1" x14ac:dyDescent="0.3">
      <c r="B91" s="243" t="s">
        <v>658</v>
      </c>
      <c r="C91" s="244"/>
      <c r="D91" s="242"/>
      <c r="E91" s="242"/>
      <c r="F91" s="242"/>
    </row>
    <row r="92" spans="2:6" ht="24.75" hidden="1" thickBot="1" x14ac:dyDescent="0.3">
      <c r="B92" s="241" t="s">
        <v>647</v>
      </c>
      <c r="C92" s="244"/>
      <c r="D92" s="242"/>
      <c r="E92" s="242"/>
      <c r="F92" s="242"/>
    </row>
    <row r="93" spans="2:6" ht="15.75" hidden="1" thickBot="1" x14ac:dyDescent="0.3">
      <c r="B93" s="243" t="s">
        <v>643</v>
      </c>
      <c r="C93" s="244"/>
      <c r="D93" s="242"/>
      <c r="E93" s="242"/>
      <c r="F93" s="242"/>
    </row>
    <row r="94" spans="2:6" ht="15.75" hidden="1" thickBot="1" x14ac:dyDescent="0.3">
      <c r="B94" s="243" t="s">
        <v>658</v>
      </c>
      <c r="C94" s="244"/>
      <c r="D94" s="242"/>
      <c r="E94" s="242"/>
      <c r="F94" s="242"/>
    </row>
    <row r="95" spans="2:6" ht="15.75" hidden="1" thickBot="1" x14ac:dyDescent="0.3">
      <c r="B95" s="406" t="s">
        <v>1260</v>
      </c>
      <c r="C95" s="244">
        <f>C92+C89+C86+C83+C80+C77+C74</f>
        <v>0</v>
      </c>
      <c r="D95" s="244">
        <f>D92+D89+D86+D83+D80+D77+D74</f>
        <v>0</v>
      </c>
      <c r="E95" s="244">
        <f>E92+E89+E86+E83+E80+E77+E74</f>
        <v>0</v>
      </c>
      <c r="F95" s="244">
        <f>F92+F89+F86+F83+F80+F77+F74</f>
        <v>0</v>
      </c>
    </row>
    <row r="96" spans="2:6" ht="17.25" hidden="1" customHeight="1" x14ac:dyDescent="0.25">
      <c r="B96" s="239" t="s">
        <v>639</v>
      </c>
      <c r="C96" s="238">
        <f>IF(C95-C66=0,0,"Error")</f>
        <v>0</v>
      </c>
      <c r="D96" s="238">
        <f>IF(D95-D66=0,0,"Error")</f>
        <v>0</v>
      </c>
      <c r="E96" s="238">
        <f>IF(E95-E66=0,0,"Error")</f>
        <v>0</v>
      </c>
      <c r="F96" s="238">
        <f>IF(F95-F66=0,0,"Error")</f>
        <v>0</v>
      </c>
    </row>
    <row r="97" spans="2:6" ht="15.75" hidden="1" thickBot="1" x14ac:dyDescent="0.3">
      <c r="B97" s="409" t="s">
        <v>2067</v>
      </c>
      <c r="C97" s="1720"/>
      <c r="D97" s="1721"/>
      <c r="E97" s="1721"/>
      <c r="F97" s="1722"/>
    </row>
    <row r="98" spans="2:6" ht="26.25" hidden="1" customHeight="1" x14ac:dyDescent="0.25">
      <c r="B98" s="263" t="s">
        <v>666</v>
      </c>
      <c r="C98" s="1625"/>
      <c r="D98" s="1629"/>
      <c r="E98" s="1629"/>
      <c r="F98" s="1630"/>
    </row>
    <row r="99" spans="2:6" ht="15.75" hidden="1" thickBot="1" x14ac:dyDescent="0.3">
      <c r="B99" s="263" t="s">
        <v>50</v>
      </c>
      <c r="C99" s="1590"/>
      <c r="D99" s="1591"/>
      <c r="E99" s="1591"/>
      <c r="F99" s="1592"/>
    </row>
    <row r="100" spans="2:6" ht="12.75" hidden="1" customHeight="1" x14ac:dyDescent="0.25">
      <c r="B100" s="1602"/>
      <c r="C100" s="261">
        <v>2018</v>
      </c>
      <c r="D100" s="261">
        <v>2019</v>
      </c>
      <c r="E100" s="261">
        <v>2026</v>
      </c>
      <c r="F100" s="261">
        <v>2027</v>
      </c>
    </row>
    <row r="101" spans="2:6" ht="9" hidden="1" customHeight="1" x14ac:dyDescent="0.25">
      <c r="B101" s="1603"/>
      <c r="C101" s="259" t="s">
        <v>17</v>
      </c>
      <c r="D101" s="259" t="s">
        <v>18</v>
      </c>
      <c r="E101" s="259" t="s">
        <v>18</v>
      </c>
      <c r="F101" s="259" t="s">
        <v>18</v>
      </c>
    </row>
    <row r="102" spans="2:6" ht="15.75" hidden="1" thickBot="1" x14ac:dyDescent="0.3">
      <c r="B102" s="263" t="s">
        <v>52</v>
      </c>
      <c r="C102" s="1000"/>
      <c r="D102" s="1000"/>
      <c r="E102" s="1000"/>
      <c r="F102" s="1000"/>
    </row>
    <row r="103" spans="2:6" ht="15.75" hidden="1" thickBot="1" x14ac:dyDescent="0.3">
      <c r="B103" s="263" t="s">
        <v>664</v>
      </c>
      <c r="C103" s="264">
        <f>C132</f>
        <v>0</v>
      </c>
      <c r="D103" s="264">
        <f>D132</f>
        <v>0</v>
      </c>
      <c r="E103" s="264">
        <f>E132</f>
        <v>0</v>
      </c>
      <c r="F103" s="264">
        <f>F132</f>
        <v>0</v>
      </c>
    </row>
    <row r="104" spans="2:6" ht="15.75" hidden="1" thickBot="1" x14ac:dyDescent="0.3">
      <c r="B104" s="263" t="s">
        <v>663</v>
      </c>
      <c r="C104" s="264" t="e">
        <f>C103/C102</f>
        <v>#DIV/0!</v>
      </c>
      <c r="D104" s="264" t="e">
        <f>D103/D102</f>
        <v>#DIV/0!</v>
      </c>
      <c r="E104" s="264" t="e">
        <f>E103/E102</f>
        <v>#DIV/0!</v>
      </c>
      <c r="F104" s="264" t="e">
        <f>F103/F102</f>
        <v>#DIV/0!</v>
      </c>
    </row>
    <row r="105" spans="2:6" ht="15.75" hidden="1" thickBot="1" x14ac:dyDescent="0.3">
      <c r="B105" s="263" t="s">
        <v>662</v>
      </c>
      <c r="C105" s="260"/>
      <c r="D105" s="262" t="e">
        <f t="shared" ref="D105:F107" si="2">D102/C102-1</f>
        <v>#DIV/0!</v>
      </c>
      <c r="E105" s="262" t="e">
        <f t="shared" si="2"/>
        <v>#DIV/0!</v>
      </c>
      <c r="F105" s="262" t="e">
        <f t="shared" si="2"/>
        <v>#DIV/0!</v>
      </c>
    </row>
    <row r="106" spans="2:6" ht="15.75" hidden="1" thickBot="1" x14ac:dyDescent="0.3">
      <c r="B106" s="263" t="s">
        <v>661</v>
      </c>
      <c r="C106" s="260"/>
      <c r="D106" s="262" t="e">
        <f t="shared" si="2"/>
        <v>#DIV/0!</v>
      </c>
      <c r="E106" s="262" t="e">
        <f t="shared" si="2"/>
        <v>#DIV/0!</v>
      </c>
      <c r="F106" s="262" t="e">
        <f t="shared" si="2"/>
        <v>#DIV/0!</v>
      </c>
    </row>
    <row r="107" spans="2:6" ht="15.75" hidden="1" thickBot="1" x14ac:dyDescent="0.3">
      <c r="B107" s="263" t="s">
        <v>68</v>
      </c>
      <c r="C107" s="260"/>
      <c r="D107" s="262" t="e">
        <f t="shared" si="2"/>
        <v>#DIV/0!</v>
      </c>
      <c r="E107" s="262" t="e">
        <f t="shared" si="2"/>
        <v>#DIV/0!</v>
      </c>
      <c r="F107" s="262" t="e">
        <f t="shared" si="2"/>
        <v>#DIV/0!</v>
      </c>
    </row>
    <row r="108" spans="2:6" ht="24.75" hidden="1" customHeight="1" x14ac:dyDescent="0.25">
      <c r="B108" s="1604" t="s">
        <v>1352</v>
      </c>
      <c r="C108" s="1605"/>
      <c r="D108" s="1605"/>
      <c r="E108" s="1605"/>
      <c r="F108" s="1606"/>
    </row>
    <row r="109" spans="2:6" ht="12.75" hidden="1" customHeight="1" x14ac:dyDescent="0.25">
      <c r="B109" s="1602"/>
      <c r="C109" s="261">
        <v>2018</v>
      </c>
      <c r="D109" s="261">
        <v>2019</v>
      </c>
      <c r="E109" s="261">
        <v>2026</v>
      </c>
      <c r="F109" s="261">
        <v>2027</v>
      </c>
    </row>
    <row r="110" spans="2:6" ht="9" hidden="1" customHeight="1" x14ac:dyDescent="0.25">
      <c r="B110" s="1603"/>
      <c r="C110" s="259" t="s">
        <v>17</v>
      </c>
      <c r="D110" s="259" t="s">
        <v>18</v>
      </c>
      <c r="E110" s="259" t="s">
        <v>18</v>
      </c>
      <c r="F110" s="259" t="s">
        <v>18</v>
      </c>
    </row>
    <row r="111" spans="2:6" ht="24.75" hidden="1" customHeight="1" x14ac:dyDescent="0.25">
      <c r="B111" s="241" t="s">
        <v>653</v>
      </c>
      <c r="C111" s="242"/>
      <c r="D111" s="242"/>
      <c r="E111" s="242"/>
      <c r="F111" s="242"/>
    </row>
    <row r="112" spans="2:6" ht="15.75" hidden="1" thickBot="1" x14ac:dyDescent="0.3">
      <c r="B112" s="243" t="s">
        <v>643</v>
      </c>
      <c r="C112" s="244"/>
      <c r="D112" s="273"/>
      <c r="E112" s="273"/>
      <c r="F112" s="273"/>
    </row>
    <row r="113" spans="2:6" ht="15.75" hidden="1" thickBot="1" x14ac:dyDescent="0.3">
      <c r="B113" s="243" t="s">
        <v>658</v>
      </c>
      <c r="C113" s="244"/>
      <c r="D113" s="273"/>
      <c r="E113" s="273"/>
      <c r="F113" s="273"/>
    </row>
    <row r="114" spans="2:6" ht="24.75" hidden="1" customHeight="1" x14ac:dyDescent="0.25">
      <c r="B114" s="241" t="s">
        <v>652</v>
      </c>
      <c r="C114" s="242"/>
      <c r="D114" s="242"/>
      <c r="E114" s="242"/>
      <c r="F114" s="242"/>
    </row>
    <row r="115" spans="2:6" ht="15.75" hidden="1" thickBot="1" x14ac:dyDescent="0.3">
      <c r="B115" s="243" t="s">
        <v>643</v>
      </c>
      <c r="C115" s="244"/>
      <c r="D115" s="242"/>
      <c r="E115" s="242"/>
      <c r="F115" s="242"/>
    </row>
    <row r="116" spans="2:6" ht="15.75" hidden="1" thickBot="1" x14ac:dyDescent="0.3">
      <c r="B116" s="243" t="s">
        <v>658</v>
      </c>
      <c r="C116" s="244"/>
      <c r="D116" s="242"/>
      <c r="E116" s="242"/>
      <c r="F116" s="242"/>
    </row>
    <row r="117" spans="2:6" ht="24.75" hidden="1" customHeight="1" x14ac:dyDescent="0.25">
      <c r="B117" s="241" t="s">
        <v>651</v>
      </c>
      <c r="C117" s="244">
        <v>0</v>
      </c>
      <c r="D117" s="242">
        <v>0</v>
      </c>
      <c r="E117" s="242">
        <v>0</v>
      </c>
      <c r="F117" s="242">
        <v>0</v>
      </c>
    </row>
    <row r="118" spans="2:6" ht="15.75" hidden="1" thickBot="1" x14ac:dyDescent="0.3">
      <c r="B118" s="243" t="s">
        <v>643</v>
      </c>
      <c r="C118" s="244"/>
      <c r="D118" s="242"/>
      <c r="E118" s="242"/>
      <c r="F118" s="242"/>
    </row>
    <row r="119" spans="2:6" ht="15.75" hidden="1" thickBot="1" x14ac:dyDescent="0.3">
      <c r="B119" s="243" t="s">
        <v>658</v>
      </c>
      <c r="C119" s="244"/>
      <c r="D119" s="242"/>
      <c r="E119" s="242"/>
      <c r="F119" s="242"/>
    </row>
    <row r="120" spans="2:6" ht="15.75" hidden="1" thickBot="1" x14ac:dyDescent="0.3">
      <c r="B120" s="241" t="s">
        <v>650</v>
      </c>
      <c r="C120" s="244"/>
      <c r="D120" s="242"/>
      <c r="E120" s="242"/>
      <c r="F120" s="242"/>
    </row>
    <row r="121" spans="2:6" ht="15.75" hidden="1" thickBot="1" x14ac:dyDescent="0.3">
      <c r="B121" s="243" t="s">
        <v>643</v>
      </c>
      <c r="C121" s="244"/>
      <c r="D121" s="242"/>
      <c r="E121" s="242"/>
      <c r="F121" s="242"/>
    </row>
    <row r="122" spans="2:6" ht="15.75" hidden="1" thickBot="1" x14ac:dyDescent="0.3">
      <c r="B122" s="243" t="s">
        <v>658</v>
      </c>
      <c r="C122" s="244"/>
      <c r="D122" s="242"/>
      <c r="E122" s="242"/>
      <c r="F122" s="242"/>
    </row>
    <row r="123" spans="2:6" ht="15.75" hidden="1" thickBot="1" x14ac:dyDescent="0.3">
      <c r="B123" s="241" t="s">
        <v>649</v>
      </c>
      <c r="C123" s="244"/>
      <c r="D123" s="242"/>
      <c r="E123" s="242"/>
      <c r="F123" s="242"/>
    </row>
    <row r="124" spans="2:6" ht="15.75" hidden="1" thickBot="1" x14ac:dyDescent="0.3">
      <c r="B124" s="243" t="s">
        <v>643</v>
      </c>
      <c r="C124" s="244"/>
      <c r="D124" s="242"/>
      <c r="E124" s="242"/>
      <c r="F124" s="242"/>
    </row>
    <row r="125" spans="2:6" ht="15" hidden="1" customHeight="1" x14ac:dyDescent="0.25">
      <c r="B125" s="243" t="s">
        <v>658</v>
      </c>
      <c r="C125" s="244"/>
      <c r="D125" s="242"/>
      <c r="E125" s="242"/>
      <c r="F125" s="242"/>
    </row>
    <row r="126" spans="2:6" ht="15.75" hidden="1" thickBot="1" x14ac:dyDescent="0.3">
      <c r="B126" s="241" t="s">
        <v>648</v>
      </c>
      <c r="C126" s="244">
        <v>0</v>
      </c>
      <c r="D126" s="242">
        <v>0</v>
      </c>
      <c r="E126" s="242">
        <v>0</v>
      </c>
      <c r="F126" s="242">
        <v>0</v>
      </c>
    </row>
    <row r="127" spans="2:6" ht="15.75" hidden="1" thickBot="1" x14ac:dyDescent="0.3">
      <c r="B127" s="243" t="s">
        <v>643</v>
      </c>
      <c r="C127" s="244"/>
      <c r="D127" s="242"/>
      <c r="E127" s="242"/>
      <c r="F127" s="242"/>
    </row>
    <row r="128" spans="2:6" ht="15.75" hidden="1" thickBot="1" x14ac:dyDescent="0.3">
      <c r="B128" s="243" t="s">
        <v>658</v>
      </c>
      <c r="C128" s="244"/>
      <c r="D128" s="242"/>
      <c r="E128" s="242"/>
      <c r="F128" s="242"/>
    </row>
    <row r="129" spans="2:12" ht="24.75" hidden="1" thickBot="1" x14ac:dyDescent="0.3">
      <c r="B129" s="241" t="s">
        <v>647</v>
      </c>
      <c r="C129" s="244"/>
      <c r="D129" s="242"/>
      <c r="E129" s="242"/>
      <c r="F129" s="242"/>
    </row>
    <row r="130" spans="2:12" ht="15.75" hidden="1" thickBot="1" x14ac:dyDescent="0.3">
      <c r="B130" s="243" t="s">
        <v>643</v>
      </c>
      <c r="C130" s="244"/>
      <c r="D130" s="242"/>
      <c r="E130" s="242"/>
      <c r="F130" s="242"/>
    </row>
    <row r="131" spans="2:12" ht="15.75" hidden="1" thickBot="1" x14ac:dyDescent="0.3">
      <c r="B131" s="243" t="s">
        <v>658</v>
      </c>
      <c r="C131" s="244"/>
      <c r="D131" s="242"/>
      <c r="E131" s="242"/>
      <c r="F131" s="242"/>
    </row>
    <row r="132" spans="2:12" ht="15.75" hidden="1" thickBot="1" x14ac:dyDescent="0.3">
      <c r="B132" s="406" t="s">
        <v>1260</v>
      </c>
      <c r="C132" s="244">
        <f>C129+C126+C123+C120+C117+C114+C111</f>
        <v>0</v>
      </c>
      <c r="D132" s="244">
        <f>D129+D126+D123+D120+D117+D114+D111</f>
        <v>0</v>
      </c>
      <c r="E132" s="244">
        <f>E129+E126+E123+E120+E117+E114+E111</f>
        <v>0</v>
      </c>
      <c r="F132" s="244">
        <f>F129+F126+F123+F120+F117+F114+F111</f>
        <v>0</v>
      </c>
    </row>
    <row r="133" spans="2:12" ht="17.25" hidden="1" customHeight="1" x14ac:dyDescent="0.25">
      <c r="B133" s="239" t="s">
        <v>639</v>
      </c>
      <c r="C133" s="238">
        <f>IF(C132-C103=0,0,"Error")</f>
        <v>0</v>
      </c>
      <c r="D133" s="238">
        <f>IF(D132-D103=0,0,"Error")</f>
        <v>0</v>
      </c>
      <c r="E133" s="238">
        <f>IF(E132-E103=0,0,"Error")</f>
        <v>0</v>
      </c>
      <c r="F133" s="238">
        <f>IF(F132-F103=0,0,"Error")</f>
        <v>0</v>
      </c>
    </row>
    <row r="134" spans="2:12" ht="15.75" thickBot="1" x14ac:dyDescent="0.3">
      <c r="B134" s="1622" t="s">
        <v>698</v>
      </c>
      <c r="C134" s="1623"/>
      <c r="D134" s="1623"/>
      <c r="E134" s="1623"/>
      <c r="F134" s="1624"/>
    </row>
    <row r="135" spans="2:12" ht="15.75" thickBot="1" x14ac:dyDescent="0.3">
      <c r="B135" s="1622" t="s">
        <v>697</v>
      </c>
      <c r="C135" s="1623"/>
      <c r="D135" s="1623"/>
      <c r="E135" s="1623"/>
      <c r="F135" s="1624"/>
    </row>
    <row r="136" spans="2:12" ht="15.75" thickBot="1" x14ac:dyDescent="0.3">
      <c r="B136" s="266" t="s">
        <v>1290</v>
      </c>
      <c r="C136" s="2360" t="s">
        <v>2066</v>
      </c>
      <c r="D136" s="2361"/>
      <c r="E136" s="1634"/>
      <c r="F136" s="1635"/>
    </row>
    <row r="137" spans="2:12" ht="30.75" customHeight="1" thickBot="1" x14ac:dyDescent="0.3">
      <c r="B137" s="266" t="s">
        <v>684</v>
      </c>
      <c r="C137" s="266"/>
      <c r="D137" s="265" t="s">
        <v>668</v>
      </c>
      <c r="E137" s="2362" t="s">
        <v>2031</v>
      </c>
      <c r="F137" s="1748"/>
      <c r="H137" s="1727" t="s">
        <v>1350</v>
      </c>
      <c r="I137" s="1728"/>
      <c r="J137" s="1728"/>
      <c r="K137" s="1728"/>
      <c r="L137" s="1729"/>
    </row>
    <row r="138" spans="2:12" ht="15.75" thickBot="1" x14ac:dyDescent="0.3">
      <c r="B138" s="405"/>
      <c r="C138" s="1736"/>
      <c r="D138" s="1737"/>
      <c r="E138" s="1738"/>
      <c r="F138" s="1739"/>
      <c r="H138" s="1730"/>
      <c r="I138" s="1731"/>
      <c r="J138" s="1731"/>
      <c r="K138" s="1731"/>
      <c r="L138" s="1732"/>
    </row>
    <row r="139" spans="2:12" ht="17.25" customHeight="1" thickBot="1" x14ac:dyDescent="0.3">
      <c r="B139" s="263" t="s">
        <v>666</v>
      </c>
      <c r="C139" s="1619" t="s">
        <v>2065</v>
      </c>
      <c r="D139" s="1620"/>
      <c r="E139" s="1620"/>
      <c r="F139" s="1621"/>
      <c r="H139" s="1733"/>
      <c r="I139" s="1734"/>
      <c r="J139" s="1734"/>
      <c r="K139" s="1734"/>
      <c r="L139" s="1735"/>
    </row>
    <row r="140" spans="2:12" ht="15.75" thickBot="1" x14ac:dyDescent="0.3">
      <c r="B140" s="263" t="s">
        <v>50</v>
      </c>
      <c r="C140" s="1590" t="s">
        <v>2064</v>
      </c>
      <c r="D140" s="1591"/>
      <c r="E140" s="1591"/>
      <c r="F140" s="1592"/>
    </row>
    <row r="141" spans="2:12" ht="12.75" customHeight="1" x14ac:dyDescent="0.25">
      <c r="B141" s="1602"/>
      <c r="C141" s="261">
        <v>2026</v>
      </c>
      <c r="D141" s="261">
        <v>2027</v>
      </c>
      <c r="E141" s="261">
        <v>2028</v>
      </c>
      <c r="F141" s="261">
        <v>2029</v>
      </c>
    </row>
    <row r="142" spans="2:12" ht="9" customHeight="1" thickBot="1" x14ac:dyDescent="0.3">
      <c r="B142" s="1603"/>
      <c r="C142" s="259" t="s">
        <v>17</v>
      </c>
      <c r="D142" s="259" t="s">
        <v>18</v>
      </c>
      <c r="E142" s="259" t="s">
        <v>18</v>
      </c>
      <c r="F142" s="259" t="s">
        <v>18</v>
      </c>
    </row>
    <row r="143" spans="2:12" ht="15.75" thickBot="1" x14ac:dyDescent="0.3">
      <c r="B143" s="263" t="s">
        <v>52</v>
      </c>
      <c r="C143" s="264">
        <v>6</v>
      </c>
      <c r="D143" s="264">
        <v>4</v>
      </c>
      <c r="E143" s="264">
        <v>4</v>
      </c>
      <c r="F143" s="264">
        <v>4</v>
      </c>
    </row>
    <row r="144" spans="2:12" ht="15.75" thickBot="1" x14ac:dyDescent="0.3">
      <c r="B144" s="263" t="s">
        <v>664</v>
      </c>
      <c r="C144" s="264">
        <v>1200</v>
      </c>
      <c r="D144" s="264">
        <v>1000</v>
      </c>
      <c r="E144" s="264">
        <v>1000</v>
      </c>
      <c r="F144" s="264">
        <v>1000</v>
      </c>
    </row>
    <row r="145" spans="2:12" ht="15.75" thickBot="1" x14ac:dyDescent="0.3">
      <c r="B145" s="263" t="s">
        <v>663</v>
      </c>
      <c r="C145" s="264">
        <f>C144/C143</f>
        <v>200</v>
      </c>
      <c r="D145" s="264">
        <f>D144/D143</f>
        <v>250</v>
      </c>
      <c r="E145" s="264">
        <f>E144/E143</f>
        <v>250</v>
      </c>
      <c r="F145" s="264">
        <f>F144/F143</f>
        <v>250</v>
      </c>
    </row>
    <row r="146" spans="2:12" ht="15.75" thickBot="1" x14ac:dyDescent="0.3">
      <c r="B146" s="263" t="s">
        <v>662</v>
      </c>
      <c r="C146" s="260" t="s">
        <v>688</v>
      </c>
      <c r="D146" s="262">
        <f t="shared" ref="D146:F148" si="3">D143/C143-1</f>
        <v>-0.33333333333333337</v>
      </c>
      <c r="E146" s="262">
        <f t="shared" si="3"/>
        <v>0</v>
      </c>
      <c r="F146" s="262">
        <f t="shared" si="3"/>
        <v>0</v>
      </c>
      <c r="H146" s="246"/>
      <c r="I146" s="246"/>
      <c r="J146" s="246"/>
      <c r="K146" s="246"/>
      <c r="L146" s="246"/>
    </row>
    <row r="147" spans="2:12" ht="15.75" thickBot="1" x14ac:dyDescent="0.3">
      <c r="B147" s="263" t="s">
        <v>661</v>
      </c>
      <c r="C147" s="260" t="s">
        <v>688</v>
      </c>
      <c r="D147" s="262">
        <f t="shared" si="3"/>
        <v>-0.16666666666666663</v>
      </c>
      <c r="E147" s="262">
        <f t="shared" si="3"/>
        <v>0</v>
      </c>
      <c r="F147" s="262">
        <f t="shared" si="3"/>
        <v>0</v>
      </c>
    </row>
    <row r="148" spans="2:12" ht="15.75" thickBot="1" x14ac:dyDescent="0.3">
      <c r="B148" s="263" t="s">
        <v>68</v>
      </c>
      <c r="C148" s="260" t="s">
        <v>688</v>
      </c>
      <c r="D148" s="262">
        <f t="shared" si="3"/>
        <v>0.25</v>
      </c>
      <c r="E148" s="262">
        <f t="shared" si="3"/>
        <v>0</v>
      </c>
      <c r="F148" s="262">
        <f t="shared" si="3"/>
        <v>0</v>
      </c>
    </row>
    <row r="149" spans="2:12" ht="15.75" thickBot="1" x14ac:dyDescent="0.3">
      <c r="B149" s="1604" t="s">
        <v>1348</v>
      </c>
      <c r="C149" s="1605"/>
      <c r="D149" s="1605"/>
      <c r="E149" s="1605"/>
      <c r="F149" s="1606"/>
    </row>
    <row r="150" spans="2:12" ht="12.75" customHeight="1" x14ac:dyDescent="0.25">
      <c r="B150" s="1602"/>
      <c r="C150" s="261">
        <v>2026</v>
      </c>
      <c r="D150" s="261">
        <v>2027</v>
      </c>
      <c r="E150" s="261">
        <v>2028</v>
      </c>
      <c r="F150" s="261">
        <v>2029</v>
      </c>
    </row>
    <row r="151" spans="2:12" ht="9" customHeight="1" thickBot="1" x14ac:dyDescent="0.3">
      <c r="B151" s="1603"/>
      <c r="C151" s="259" t="s">
        <v>17</v>
      </c>
      <c r="D151" s="259" t="s">
        <v>18</v>
      </c>
      <c r="E151" s="259" t="s">
        <v>18</v>
      </c>
      <c r="F151" s="259" t="s">
        <v>18</v>
      </c>
    </row>
    <row r="152" spans="2:12" ht="15.75" thickBot="1" x14ac:dyDescent="0.3">
      <c r="B152" s="241" t="s">
        <v>679</v>
      </c>
      <c r="C152" s="242">
        <f>C153+C154+C155+C156</f>
        <v>0</v>
      </c>
      <c r="D152" s="242">
        <f>D153+D154+D155+D156</f>
        <v>0</v>
      </c>
      <c r="E152" s="242">
        <f>E153+E154+E155+E156</f>
        <v>0</v>
      </c>
      <c r="F152" s="242">
        <f>F153+F154+F155+F156</f>
        <v>0</v>
      </c>
    </row>
    <row r="153" spans="2:12" ht="15.75" thickBot="1" x14ac:dyDescent="0.3">
      <c r="B153" s="243" t="s">
        <v>643</v>
      </c>
      <c r="C153" s="242"/>
      <c r="D153" s="242"/>
      <c r="E153" s="242"/>
      <c r="F153" s="242"/>
    </row>
    <row r="154" spans="2:12" ht="15.75" thickBot="1" x14ac:dyDescent="0.3">
      <c r="B154" s="243" t="s">
        <v>657</v>
      </c>
      <c r="C154" s="242"/>
      <c r="D154" s="242"/>
      <c r="E154" s="242"/>
      <c r="F154" s="242"/>
    </row>
    <row r="155" spans="2:12" ht="15.75" thickBot="1" x14ac:dyDescent="0.3">
      <c r="B155" s="243" t="s">
        <v>641</v>
      </c>
      <c r="C155" s="242"/>
      <c r="D155" s="242"/>
      <c r="E155" s="242"/>
      <c r="F155" s="242"/>
    </row>
    <row r="156" spans="2:12" ht="15.75" thickBot="1" x14ac:dyDescent="0.3">
      <c r="B156" s="243" t="s">
        <v>640</v>
      </c>
      <c r="C156" s="242"/>
      <c r="D156" s="242"/>
      <c r="E156" s="242"/>
      <c r="F156" s="242"/>
    </row>
    <row r="157" spans="2:12" ht="15.75" thickBot="1" x14ac:dyDescent="0.3">
      <c r="B157" s="241" t="s">
        <v>678</v>
      </c>
      <c r="C157" s="244">
        <f>C158+C159+C160+C161</f>
        <v>1200</v>
      </c>
      <c r="D157" s="244">
        <f>D158+D159+D160+D161</f>
        <v>1000</v>
      </c>
      <c r="E157" s="244">
        <f>E158+E159+E160+E161</f>
        <v>1000</v>
      </c>
      <c r="F157" s="244">
        <f>F158+F159+F160+F161</f>
        <v>1000</v>
      </c>
    </row>
    <row r="158" spans="2:12" ht="15.75" thickBot="1" x14ac:dyDescent="0.3">
      <c r="B158" s="243" t="s">
        <v>643</v>
      </c>
      <c r="C158" s="244">
        <v>1200</v>
      </c>
      <c r="D158" s="242">
        <v>1000</v>
      </c>
      <c r="E158" s="242">
        <v>1000</v>
      </c>
      <c r="F158" s="242">
        <v>1000</v>
      </c>
    </row>
    <row r="159" spans="2:12" ht="15.75" thickBot="1" x14ac:dyDescent="0.3">
      <c r="B159" s="243" t="s">
        <v>657</v>
      </c>
      <c r="C159" s="244"/>
      <c r="D159" s="242"/>
      <c r="E159" s="242"/>
      <c r="F159" s="242"/>
    </row>
    <row r="160" spans="2:12" ht="15.75" thickBot="1" x14ac:dyDescent="0.3">
      <c r="B160" s="243" t="s">
        <v>641</v>
      </c>
      <c r="C160" s="244"/>
      <c r="D160" s="242"/>
      <c r="E160" s="242"/>
      <c r="F160" s="242"/>
    </row>
    <row r="161" spans="2:12" ht="15.75" thickBot="1" x14ac:dyDescent="0.3">
      <c r="B161" s="243" t="s">
        <v>640</v>
      </c>
      <c r="C161" s="244"/>
      <c r="D161" s="242"/>
      <c r="E161" s="242"/>
      <c r="F161" s="242"/>
    </row>
    <row r="162" spans="2:12" ht="15.75" thickBot="1" x14ac:dyDescent="0.3">
      <c r="B162" s="401" t="s">
        <v>677</v>
      </c>
      <c r="C162" s="244">
        <f>C152+C157</f>
        <v>1200</v>
      </c>
      <c r="D162" s="244">
        <f>D152+D157</f>
        <v>1000</v>
      </c>
      <c r="E162" s="244">
        <f>E152+E157</f>
        <v>1000</v>
      </c>
      <c r="F162" s="244">
        <f>F152+F157</f>
        <v>1000</v>
      </c>
    </row>
    <row r="163" spans="2:12" ht="34.5" hidden="1" thickBot="1" x14ac:dyDescent="0.3">
      <c r="B163" s="266" t="s">
        <v>1347</v>
      </c>
      <c r="C163" s="266" t="s">
        <v>1346</v>
      </c>
      <c r="D163" s="265" t="s">
        <v>668</v>
      </c>
      <c r="E163" s="1738"/>
      <c r="F163" s="1739"/>
    </row>
    <row r="164" spans="2:12" ht="17.25" hidden="1" customHeight="1" x14ac:dyDescent="0.25">
      <c r="B164" s="263" t="s">
        <v>666</v>
      </c>
      <c r="C164" s="1625" t="s">
        <v>1345</v>
      </c>
      <c r="D164" s="1629"/>
      <c r="E164" s="1629"/>
      <c r="F164" s="1630"/>
    </row>
    <row r="165" spans="2:12" ht="15.75" hidden="1" thickBot="1" x14ac:dyDescent="0.3">
      <c r="B165" s="263" t="s">
        <v>50</v>
      </c>
      <c r="C165" s="1590" t="s">
        <v>955</v>
      </c>
      <c r="D165" s="1591"/>
      <c r="E165" s="1591"/>
      <c r="F165" s="1592"/>
    </row>
    <row r="166" spans="2:12" ht="12.75" hidden="1" customHeight="1" x14ac:dyDescent="0.25">
      <c r="B166" s="1602"/>
      <c r="C166" s="261">
        <v>2025</v>
      </c>
      <c r="D166" s="261">
        <v>2026</v>
      </c>
      <c r="E166" s="261">
        <v>2027</v>
      </c>
      <c r="F166" s="261">
        <v>2028</v>
      </c>
    </row>
    <row r="167" spans="2:12" ht="9" hidden="1" customHeight="1" x14ac:dyDescent="0.25">
      <c r="B167" s="1603"/>
      <c r="C167" s="259" t="s">
        <v>17</v>
      </c>
      <c r="D167" s="259" t="s">
        <v>18</v>
      </c>
      <c r="E167" s="259" t="s">
        <v>18</v>
      </c>
      <c r="F167" s="259" t="s">
        <v>18</v>
      </c>
    </row>
    <row r="168" spans="2:12" ht="15.75" hidden="1" thickBot="1" x14ac:dyDescent="0.3">
      <c r="B168" s="263" t="s">
        <v>52</v>
      </c>
      <c r="C168" s="263"/>
      <c r="D168" s="260">
        <v>0</v>
      </c>
      <c r="E168" s="263"/>
      <c r="F168" s="263"/>
    </row>
    <row r="169" spans="2:12" ht="15.75" hidden="1" thickBot="1" x14ac:dyDescent="0.3">
      <c r="B169" s="263" t="s">
        <v>664</v>
      </c>
      <c r="C169" s="264"/>
      <c r="D169" s="264">
        <f>D187</f>
        <v>0</v>
      </c>
      <c r="E169" s="264"/>
      <c r="F169" s="264"/>
    </row>
    <row r="170" spans="2:12" ht="15.75" hidden="1" thickBot="1" x14ac:dyDescent="0.3">
      <c r="B170" s="263" t="s">
        <v>663</v>
      </c>
      <c r="C170" s="264" t="e">
        <f>C169/C168</f>
        <v>#DIV/0!</v>
      </c>
      <c r="D170" s="264" t="e">
        <f>D169/D168</f>
        <v>#DIV/0!</v>
      </c>
      <c r="E170" s="264" t="e">
        <f>E169/E168</f>
        <v>#DIV/0!</v>
      </c>
      <c r="F170" s="264" t="e">
        <f>F169/F168</f>
        <v>#DIV/0!</v>
      </c>
    </row>
    <row r="171" spans="2:12" ht="15.75" hidden="1" thickBot="1" x14ac:dyDescent="0.3">
      <c r="B171" s="263" t="s">
        <v>662</v>
      </c>
      <c r="C171" s="260" t="s">
        <v>688</v>
      </c>
      <c r="D171" s="262" t="e">
        <f t="shared" ref="D171:F173" si="4">D168/C168-1</f>
        <v>#DIV/0!</v>
      </c>
      <c r="E171" s="262" t="e">
        <f t="shared" si="4"/>
        <v>#DIV/0!</v>
      </c>
      <c r="F171" s="262" t="e">
        <f t="shared" si="4"/>
        <v>#DIV/0!</v>
      </c>
      <c r="H171" s="246"/>
      <c r="I171" s="246"/>
      <c r="J171" s="246"/>
      <c r="K171" s="246"/>
      <c r="L171" s="246"/>
    </row>
    <row r="172" spans="2:12" ht="15.75" hidden="1" thickBot="1" x14ac:dyDescent="0.3">
      <c r="B172" s="263" t="s">
        <v>661</v>
      </c>
      <c r="C172" s="260" t="s">
        <v>688</v>
      </c>
      <c r="D172" s="262" t="e">
        <f t="shared" si="4"/>
        <v>#DIV/0!</v>
      </c>
      <c r="E172" s="262" t="e">
        <f t="shared" si="4"/>
        <v>#DIV/0!</v>
      </c>
      <c r="F172" s="262" t="e">
        <f t="shared" si="4"/>
        <v>#DIV/0!</v>
      </c>
    </row>
    <row r="173" spans="2:12" ht="15.75" hidden="1" thickBot="1" x14ac:dyDescent="0.3">
      <c r="B173" s="263" t="s">
        <v>68</v>
      </c>
      <c r="C173" s="260" t="s">
        <v>688</v>
      </c>
      <c r="D173" s="262" t="e">
        <f t="shared" si="4"/>
        <v>#DIV/0!</v>
      </c>
      <c r="E173" s="262" t="e">
        <f t="shared" si="4"/>
        <v>#DIV/0!</v>
      </c>
      <c r="F173" s="262" t="e">
        <f t="shared" si="4"/>
        <v>#DIV/0!</v>
      </c>
    </row>
    <row r="174" spans="2:12" ht="15.75" hidden="1" thickBot="1" x14ac:dyDescent="0.3">
      <c r="B174" s="1604" t="s">
        <v>1344</v>
      </c>
      <c r="C174" s="1605"/>
      <c r="D174" s="1605"/>
      <c r="E174" s="1605"/>
      <c r="F174" s="1606"/>
    </row>
    <row r="175" spans="2:12" ht="12.75" hidden="1" customHeight="1" x14ac:dyDescent="0.25">
      <c r="B175" s="1602"/>
      <c r="C175" s="261">
        <v>2024</v>
      </c>
      <c r="D175" s="261">
        <v>2025</v>
      </c>
      <c r="E175" s="261">
        <v>2026</v>
      </c>
      <c r="F175" s="261">
        <v>2027</v>
      </c>
    </row>
    <row r="176" spans="2:12" ht="9" hidden="1" customHeight="1" x14ac:dyDescent="0.25">
      <c r="B176" s="1603"/>
      <c r="C176" s="259" t="s">
        <v>17</v>
      </c>
      <c r="D176" s="259" t="s">
        <v>18</v>
      </c>
      <c r="E176" s="259" t="s">
        <v>18</v>
      </c>
      <c r="F176" s="259" t="s">
        <v>18</v>
      </c>
    </row>
    <row r="177" spans="2:6" ht="15.75" hidden="1" thickBot="1" x14ac:dyDescent="0.3">
      <c r="B177" s="241" t="s">
        <v>679</v>
      </c>
      <c r="C177" s="242">
        <f>C178+C179+C180+C181</f>
        <v>0</v>
      </c>
      <c r="D177" s="242">
        <f>D178+D179+D180+D181</f>
        <v>0</v>
      </c>
      <c r="E177" s="242">
        <f>E178+E179+E180+E181</f>
        <v>0</v>
      </c>
      <c r="F177" s="242">
        <f>F178+F179+F180+F181</f>
        <v>0</v>
      </c>
    </row>
    <row r="178" spans="2:6" ht="15.75" hidden="1" thickBot="1" x14ac:dyDescent="0.3">
      <c r="B178" s="243" t="s">
        <v>643</v>
      </c>
      <c r="C178" s="242"/>
      <c r="D178" s="242"/>
      <c r="E178" s="242"/>
      <c r="F178" s="242"/>
    </row>
    <row r="179" spans="2:6" ht="15.75" hidden="1" thickBot="1" x14ac:dyDescent="0.3">
      <c r="B179" s="243" t="s">
        <v>657</v>
      </c>
      <c r="C179" s="242"/>
      <c r="D179" s="242"/>
      <c r="E179" s="242"/>
      <c r="F179" s="242"/>
    </row>
    <row r="180" spans="2:6" ht="15.75" hidden="1" thickBot="1" x14ac:dyDescent="0.3">
      <c r="B180" s="243" t="s">
        <v>641</v>
      </c>
      <c r="C180" s="242"/>
      <c r="D180" s="242"/>
      <c r="E180" s="242"/>
      <c r="F180" s="242"/>
    </row>
    <row r="181" spans="2:6" ht="15.75" hidden="1" thickBot="1" x14ac:dyDescent="0.3">
      <c r="B181" s="243" t="s">
        <v>640</v>
      </c>
      <c r="C181" s="242"/>
      <c r="D181" s="242"/>
      <c r="E181" s="242"/>
      <c r="F181" s="242"/>
    </row>
    <row r="182" spans="2:6" ht="15.75" hidden="1" thickBot="1" x14ac:dyDescent="0.3">
      <c r="B182" s="241" t="s">
        <v>678</v>
      </c>
      <c r="C182" s="244">
        <f>C183+C184+C185+C186</f>
        <v>0</v>
      </c>
      <c r="D182" s="244">
        <f>D183+D184+D185+D186</f>
        <v>0</v>
      </c>
      <c r="E182" s="244">
        <f>E183+E184+E185+E186</f>
        <v>0</v>
      </c>
      <c r="F182" s="244">
        <f>F183+F184+F185+F186</f>
        <v>0</v>
      </c>
    </row>
    <row r="183" spans="2:6" ht="15.75" hidden="1" thickBot="1" x14ac:dyDescent="0.3">
      <c r="B183" s="243" t="s">
        <v>643</v>
      </c>
      <c r="C183" s="244"/>
      <c r="D183" s="257">
        <v>0</v>
      </c>
      <c r="E183" s="242"/>
      <c r="F183" s="242"/>
    </row>
    <row r="184" spans="2:6" ht="15.75" hidden="1" thickBot="1" x14ac:dyDescent="0.3">
      <c r="B184" s="243" t="s">
        <v>657</v>
      </c>
      <c r="C184" s="244"/>
      <c r="D184" s="242"/>
      <c r="E184" s="242"/>
      <c r="F184" s="242"/>
    </row>
    <row r="185" spans="2:6" ht="15.75" hidden="1" thickBot="1" x14ac:dyDescent="0.3">
      <c r="B185" s="243" t="s">
        <v>641</v>
      </c>
      <c r="C185" s="244"/>
      <c r="D185" s="242"/>
      <c r="E185" s="242"/>
      <c r="F185" s="242"/>
    </row>
    <row r="186" spans="2:6" ht="15.75" hidden="1" thickBot="1" x14ac:dyDescent="0.3">
      <c r="B186" s="243" t="s">
        <v>640</v>
      </c>
      <c r="C186" s="244"/>
      <c r="D186" s="242"/>
      <c r="E186" s="242"/>
      <c r="F186" s="242"/>
    </row>
    <row r="187" spans="2:6" ht="15.75" hidden="1" thickBot="1" x14ac:dyDescent="0.3">
      <c r="B187" s="401" t="s">
        <v>690</v>
      </c>
      <c r="C187" s="244">
        <f>C177+C182</f>
        <v>0</v>
      </c>
      <c r="D187" s="244">
        <f>D177+D182</f>
        <v>0</v>
      </c>
      <c r="E187" s="244">
        <f>E177+E182</f>
        <v>0</v>
      </c>
      <c r="F187" s="244">
        <f>F177+F182</f>
        <v>0</v>
      </c>
    </row>
    <row r="188" spans="2:6" ht="34.5" hidden="1" thickBot="1" x14ac:dyDescent="0.3">
      <c r="B188" s="266" t="s">
        <v>1343</v>
      </c>
      <c r="C188" s="399"/>
      <c r="D188" s="398" t="s">
        <v>668</v>
      </c>
      <c r="E188" s="397"/>
      <c r="F188" s="396"/>
    </row>
    <row r="189" spans="2:6" ht="17.25" hidden="1" customHeight="1" x14ac:dyDescent="0.25">
      <c r="B189" s="263" t="s">
        <v>666</v>
      </c>
      <c r="C189" s="1625"/>
      <c r="D189" s="1629"/>
      <c r="E189" s="1629"/>
      <c r="F189" s="1630"/>
    </row>
    <row r="190" spans="2:6" ht="15.75" hidden="1" thickBot="1" x14ac:dyDescent="0.3">
      <c r="B190" s="263" t="s">
        <v>50</v>
      </c>
      <c r="C190" s="1590"/>
      <c r="D190" s="1591"/>
      <c r="E190" s="1591"/>
      <c r="F190" s="1592"/>
    </row>
    <row r="191" spans="2:6" ht="12.75" hidden="1" customHeight="1" x14ac:dyDescent="0.25">
      <c r="B191" s="1602"/>
      <c r="C191" s="261">
        <v>2018</v>
      </c>
      <c r="D191" s="261">
        <v>2019</v>
      </c>
      <c r="E191" s="261">
        <v>2026</v>
      </c>
      <c r="F191" s="261">
        <v>2027</v>
      </c>
    </row>
    <row r="192" spans="2:6" ht="9" hidden="1" customHeight="1" x14ac:dyDescent="0.25">
      <c r="B192" s="1603"/>
      <c r="C192" s="259" t="s">
        <v>17</v>
      </c>
      <c r="D192" s="259" t="s">
        <v>18</v>
      </c>
      <c r="E192" s="259" t="s">
        <v>18</v>
      </c>
      <c r="F192" s="259" t="s">
        <v>18</v>
      </c>
    </row>
    <row r="193" spans="2:12" ht="15.75" hidden="1" thickBot="1" x14ac:dyDescent="0.3">
      <c r="B193" s="263" t="s">
        <v>52</v>
      </c>
      <c r="C193" s="263"/>
      <c r="D193" s="263"/>
      <c r="E193" s="263"/>
      <c r="F193" s="263"/>
    </row>
    <row r="194" spans="2:12" ht="15.75" hidden="1" thickBot="1" x14ac:dyDescent="0.3">
      <c r="B194" s="263" t="s">
        <v>664</v>
      </c>
      <c r="C194" s="264">
        <f>C212</f>
        <v>0</v>
      </c>
      <c r="D194" s="264">
        <f>D212</f>
        <v>0</v>
      </c>
      <c r="E194" s="264">
        <f>E212</f>
        <v>0</v>
      </c>
      <c r="F194" s="264">
        <f>F212</f>
        <v>0</v>
      </c>
    </row>
    <row r="195" spans="2:12" ht="15.75" hidden="1" thickBot="1" x14ac:dyDescent="0.3">
      <c r="B195" s="263" t="s">
        <v>663</v>
      </c>
      <c r="C195" s="264" t="e">
        <f>C194/C193</f>
        <v>#DIV/0!</v>
      </c>
      <c r="D195" s="264" t="e">
        <f>D194/D193</f>
        <v>#DIV/0!</v>
      </c>
      <c r="E195" s="264" t="e">
        <f>E194/E193</f>
        <v>#DIV/0!</v>
      </c>
      <c r="F195" s="264" t="e">
        <f>F194/F193</f>
        <v>#DIV/0!</v>
      </c>
    </row>
    <row r="196" spans="2:12" ht="15.75" hidden="1" thickBot="1" x14ac:dyDescent="0.3">
      <c r="B196" s="263" t="s">
        <v>662</v>
      </c>
      <c r="C196" s="260" t="s">
        <v>688</v>
      </c>
      <c r="D196" s="262" t="e">
        <f t="shared" ref="D196:F198" si="5">D193/C193-1</f>
        <v>#DIV/0!</v>
      </c>
      <c r="E196" s="262" t="e">
        <f t="shared" si="5"/>
        <v>#DIV/0!</v>
      </c>
      <c r="F196" s="262" t="e">
        <f t="shared" si="5"/>
        <v>#DIV/0!</v>
      </c>
      <c r="H196" s="246"/>
      <c r="I196" s="246"/>
      <c r="J196" s="246"/>
      <c r="K196" s="246"/>
      <c r="L196" s="246"/>
    </row>
    <row r="197" spans="2:12" ht="15.75" hidden="1" thickBot="1" x14ac:dyDescent="0.3">
      <c r="B197" s="263" t="s">
        <v>661</v>
      </c>
      <c r="C197" s="260" t="s">
        <v>688</v>
      </c>
      <c r="D197" s="262" t="e">
        <f t="shared" si="5"/>
        <v>#DIV/0!</v>
      </c>
      <c r="E197" s="262" t="e">
        <f t="shared" si="5"/>
        <v>#DIV/0!</v>
      </c>
      <c r="F197" s="262" t="e">
        <f t="shared" si="5"/>
        <v>#DIV/0!</v>
      </c>
    </row>
    <row r="198" spans="2:12" ht="15.75" hidden="1" thickBot="1" x14ac:dyDescent="0.3">
      <c r="B198" s="263" t="s">
        <v>68</v>
      </c>
      <c r="C198" s="260" t="s">
        <v>688</v>
      </c>
      <c r="D198" s="262" t="e">
        <f t="shared" si="5"/>
        <v>#DIV/0!</v>
      </c>
      <c r="E198" s="262" t="e">
        <f t="shared" si="5"/>
        <v>#DIV/0!</v>
      </c>
      <c r="F198" s="262" t="e">
        <f t="shared" si="5"/>
        <v>#DIV/0!</v>
      </c>
    </row>
    <row r="199" spans="2:12" ht="15.75" hidden="1" thickBot="1" x14ac:dyDescent="0.3">
      <c r="B199" s="1604" t="s">
        <v>1342</v>
      </c>
      <c r="C199" s="1605"/>
      <c r="D199" s="1605"/>
      <c r="E199" s="1605"/>
      <c r="F199" s="1606"/>
    </row>
    <row r="200" spans="2:12" ht="12.75" hidden="1" customHeight="1" x14ac:dyDescent="0.25">
      <c r="B200" s="1602"/>
      <c r="C200" s="261">
        <v>2018</v>
      </c>
      <c r="D200" s="261">
        <v>2019</v>
      </c>
      <c r="E200" s="261">
        <v>2026</v>
      </c>
      <c r="F200" s="261">
        <v>2027</v>
      </c>
    </row>
    <row r="201" spans="2:12" ht="9" hidden="1" customHeight="1" x14ac:dyDescent="0.25">
      <c r="B201" s="1603"/>
      <c r="C201" s="259" t="s">
        <v>17</v>
      </c>
      <c r="D201" s="259" t="s">
        <v>18</v>
      </c>
      <c r="E201" s="259" t="s">
        <v>18</v>
      </c>
      <c r="F201" s="259" t="s">
        <v>18</v>
      </c>
    </row>
    <row r="202" spans="2:12" ht="15.75" hidden="1" thickBot="1" x14ac:dyDescent="0.3">
      <c r="B202" s="241" t="s">
        <v>679</v>
      </c>
      <c r="C202" s="242">
        <f>C203+C204+C205+C206</f>
        <v>0</v>
      </c>
      <c r="D202" s="242">
        <f>D203+D204+D205+D206</f>
        <v>0</v>
      </c>
      <c r="E202" s="242">
        <f>E203+E204+E205+E206</f>
        <v>0</v>
      </c>
      <c r="F202" s="242">
        <f>F203+F204+F205+F206</f>
        <v>0</v>
      </c>
    </row>
    <row r="203" spans="2:12" ht="15.75" hidden="1" thickBot="1" x14ac:dyDescent="0.3">
      <c r="B203" s="243" t="s">
        <v>643</v>
      </c>
      <c r="C203" s="242"/>
      <c r="D203" s="242"/>
      <c r="E203" s="242"/>
      <c r="F203" s="242"/>
    </row>
    <row r="204" spans="2:12" ht="15.75" hidden="1" thickBot="1" x14ac:dyDescent="0.3">
      <c r="B204" s="243" t="s">
        <v>657</v>
      </c>
      <c r="C204" s="242"/>
      <c r="D204" s="242"/>
      <c r="E204" s="242"/>
      <c r="F204" s="242"/>
    </row>
    <row r="205" spans="2:12" ht="15.75" hidden="1" thickBot="1" x14ac:dyDescent="0.3">
      <c r="B205" s="243" t="s">
        <v>641</v>
      </c>
      <c r="C205" s="242"/>
      <c r="D205" s="242"/>
      <c r="E205" s="242"/>
      <c r="F205" s="242"/>
    </row>
    <row r="206" spans="2:12" ht="15.75" hidden="1" thickBot="1" x14ac:dyDescent="0.3">
      <c r="B206" s="243" t="s">
        <v>640</v>
      </c>
      <c r="C206" s="242"/>
      <c r="D206" s="242"/>
      <c r="E206" s="242"/>
      <c r="F206" s="242"/>
    </row>
    <row r="207" spans="2:12" ht="15.75" hidden="1" thickBot="1" x14ac:dyDescent="0.3">
      <c r="B207" s="241" t="s">
        <v>678</v>
      </c>
      <c r="C207" s="244">
        <f>C208+C209+C210+C211</f>
        <v>0</v>
      </c>
      <c r="D207" s="244">
        <f>D208+D209+D210+D211</f>
        <v>0</v>
      </c>
      <c r="E207" s="244">
        <f>E208+E209+E210+E211</f>
        <v>0</v>
      </c>
      <c r="F207" s="244">
        <f>F208+F209+F210+F211</f>
        <v>0</v>
      </c>
    </row>
    <row r="208" spans="2:12" ht="15.75" hidden="1" thickBot="1" x14ac:dyDescent="0.3">
      <c r="B208" s="243" t="s">
        <v>643</v>
      </c>
      <c r="C208" s="244"/>
      <c r="D208" s="242"/>
      <c r="E208" s="242"/>
      <c r="F208" s="242"/>
    </row>
    <row r="209" spans="2:12" ht="15.75" hidden="1" thickBot="1" x14ac:dyDescent="0.3">
      <c r="B209" s="243" t="s">
        <v>657</v>
      </c>
      <c r="C209" s="244"/>
      <c r="D209" s="242"/>
      <c r="E209" s="242"/>
      <c r="F209" s="242"/>
    </row>
    <row r="210" spans="2:12" ht="15.75" hidden="1" thickBot="1" x14ac:dyDescent="0.3">
      <c r="B210" s="243" t="s">
        <v>641</v>
      </c>
      <c r="C210" s="244"/>
      <c r="D210" s="242"/>
      <c r="E210" s="242"/>
      <c r="F210" s="242"/>
    </row>
    <row r="211" spans="2:12" ht="15.75" hidden="1" thickBot="1" x14ac:dyDescent="0.3">
      <c r="B211" s="243" t="s">
        <v>640</v>
      </c>
      <c r="C211" s="244"/>
      <c r="D211" s="242"/>
      <c r="E211" s="242"/>
      <c r="F211" s="242"/>
    </row>
    <row r="212" spans="2:12" ht="15.75" hidden="1" thickBot="1" x14ac:dyDescent="0.3">
      <c r="B212" s="268" t="s">
        <v>1341</v>
      </c>
      <c r="C212" s="244">
        <f>C202+C207</f>
        <v>0</v>
      </c>
      <c r="D212" s="244">
        <f>D202+D207</f>
        <v>0</v>
      </c>
      <c r="E212" s="244">
        <f>E202+E207</f>
        <v>0</v>
      </c>
      <c r="F212" s="244">
        <f>F202+F207</f>
        <v>0</v>
      </c>
    </row>
    <row r="213" spans="2:12" ht="25.5" hidden="1" customHeight="1" x14ac:dyDescent="0.25">
      <c r="B213" s="400" t="s">
        <v>1216</v>
      </c>
      <c r="C213" s="1736"/>
      <c r="D213" s="1738"/>
      <c r="E213" s="1738"/>
      <c r="F213" s="1739"/>
    </row>
    <row r="214" spans="2:12" ht="34.5" hidden="1" thickBot="1" x14ac:dyDescent="0.3">
      <c r="B214" s="266" t="s">
        <v>1259</v>
      </c>
      <c r="C214" s="399"/>
      <c r="D214" s="398" t="s">
        <v>668</v>
      </c>
      <c r="E214" s="397"/>
      <c r="F214" s="396"/>
    </row>
    <row r="215" spans="2:12" ht="17.25" hidden="1" customHeight="1" x14ac:dyDescent="0.25">
      <c r="B215" s="263" t="s">
        <v>666</v>
      </c>
      <c r="C215" s="1625"/>
      <c r="D215" s="1629"/>
      <c r="E215" s="1629"/>
      <c r="F215" s="1630"/>
    </row>
    <row r="216" spans="2:12" ht="15.75" hidden="1" thickBot="1" x14ac:dyDescent="0.3">
      <c r="B216" s="263" t="s">
        <v>50</v>
      </c>
      <c r="C216" s="1756"/>
      <c r="D216" s="1591"/>
      <c r="E216" s="1591"/>
      <c r="F216" s="1592"/>
    </row>
    <row r="217" spans="2:12" ht="12.75" hidden="1" customHeight="1" x14ac:dyDescent="0.25">
      <c r="B217" s="1602"/>
      <c r="C217" s="261">
        <v>2025</v>
      </c>
      <c r="D217" s="261">
        <v>2026</v>
      </c>
      <c r="E217" s="261">
        <v>2027</v>
      </c>
      <c r="F217" s="261">
        <v>2028</v>
      </c>
    </row>
    <row r="218" spans="2:12" ht="9" hidden="1" customHeight="1" x14ac:dyDescent="0.25">
      <c r="B218" s="1603"/>
      <c r="C218" s="259" t="s">
        <v>17</v>
      </c>
      <c r="D218" s="259" t="s">
        <v>18</v>
      </c>
      <c r="E218" s="259" t="s">
        <v>18</v>
      </c>
      <c r="F218" s="259" t="s">
        <v>18</v>
      </c>
    </row>
    <row r="219" spans="2:12" ht="15.75" hidden="1" thickBot="1" x14ac:dyDescent="0.3">
      <c r="B219" s="263" t="s">
        <v>52</v>
      </c>
      <c r="C219" s="263">
        <v>0</v>
      </c>
      <c r="D219" s="260">
        <v>0</v>
      </c>
      <c r="E219" s="260">
        <v>0</v>
      </c>
      <c r="F219" s="263">
        <v>0</v>
      </c>
    </row>
    <row r="220" spans="2:12" ht="15.75" hidden="1" thickBot="1" x14ac:dyDescent="0.3">
      <c r="B220" s="263" t="s">
        <v>664</v>
      </c>
      <c r="C220" s="264">
        <f>C238</f>
        <v>0</v>
      </c>
      <c r="D220" s="264">
        <f>D238</f>
        <v>0</v>
      </c>
      <c r="E220" s="264">
        <f>E238</f>
        <v>0</v>
      </c>
      <c r="F220" s="264">
        <f>F238</f>
        <v>0</v>
      </c>
    </row>
    <row r="221" spans="2:12" ht="15.75" hidden="1" thickBot="1" x14ac:dyDescent="0.3">
      <c r="B221" s="263" t="s">
        <v>663</v>
      </c>
      <c r="C221" s="264" t="e">
        <f>C220/C219</f>
        <v>#DIV/0!</v>
      </c>
      <c r="D221" s="264" t="e">
        <f>D220/D219</f>
        <v>#DIV/0!</v>
      </c>
      <c r="E221" s="264" t="e">
        <f>E220/E219</f>
        <v>#DIV/0!</v>
      </c>
      <c r="F221" s="264" t="e">
        <f>F220/F219</f>
        <v>#DIV/0!</v>
      </c>
    </row>
    <row r="222" spans="2:12" ht="15.75" hidden="1" thickBot="1" x14ac:dyDescent="0.3">
      <c r="B222" s="263" t="s">
        <v>662</v>
      </c>
      <c r="C222" s="260" t="s">
        <v>688</v>
      </c>
      <c r="D222" s="262" t="e">
        <f t="shared" ref="D222:F224" si="6">D219/C219-1</f>
        <v>#DIV/0!</v>
      </c>
      <c r="E222" s="262" t="e">
        <f t="shared" si="6"/>
        <v>#DIV/0!</v>
      </c>
      <c r="F222" s="262" t="e">
        <f t="shared" si="6"/>
        <v>#DIV/0!</v>
      </c>
      <c r="H222" s="246"/>
      <c r="I222" s="246"/>
      <c r="J222" s="246"/>
      <c r="K222" s="246"/>
      <c r="L222" s="246"/>
    </row>
    <row r="223" spans="2:12" ht="15.75" hidden="1" thickBot="1" x14ac:dyDescent="0.3">
      <c r="B223" s="263" t="s">
        <v>661</v>
      </c>
      <c r="C223" s="260" t="s">
        <v>688</v>
      </c>
      <c r="D223" s="262" t="e">
        <f t="shared" si="6"/>
        <v>#DIV/0!</v>
      </c>
      <c r="E223" s="262" t="e">
        <f t="shared" si="6"/>
        <v>#DIV/0!</v>
      </c>
      <c r="F223" s="262" t="e">
        <f t="shared" si="6"/>
        <v>#DIV/0!</v>
      </c>
    </row>
    <row r="224" spans="2:12" ht="15.75" hidden="1" thickBot="1" x14ac:dyDescent="0.3">
      <c r="B224" s="263" t="s">
        <v>68</v>
      </c>
      <c r="C224" s="260" t="s">
        <v>688</v>
      </c>
      <c r="D224" s="262" t="e">
        <f t="shared" si="6"/>
        <v>#DIV/0!</v>
      </c>
      <c r="E224" s="262" t="e">
        <f t="shared" si="6"/>
        <v>#DIV/0!</v>
      </c>
      <c r="F224" s="262" t="e">
        <f t="shared" si="6"/>
        <v>#DIV/0!</v>
      </c>
    </row>
    <row r="225" spans="2:6" ht="15.75" hidden="1" thickBot="1" x14ac:dyDescent="0.3">
      <c r="B225" s="1604" t="s">
        <v>1340</v>
      </c>
      <c r="C225" s="1605"/>
      <c r="D225" s="1605"/>
      <c r="E225" s="1605"/>
      <c r="F225" s="1606"/>
    </row>
    <row r="226" spans="2:6" ht="12.75" hidden="1" customHeight="1" x14ac:dyDescent="0.25">
      <c r="B226" s="1602"/>
      <c r="C226" s="261">
        <v>2024</v>
      </c>
      <c r="D226" s="261">
        <v>2025</v>
      </c>
      <c r="E226" s="261">
        <v>2026</v>
      </c>
      <c r="F226" s="261">
        <v>2027</v>
      </c>
    </row>
    <row r="227" spans="2:6" ht="9" hidden="1" customHeight="1" x14ac:dyDescent="0.25">
      <c r="B227" s="1603"/>
      <c r="C227" s="259" t="s">
        <v>17</v>
      </c>
      <c r="D227" s="259" t="s">
        <v>18</v>
      </c>
      <c r="E227" s="259" t="s">
        <v>18</v>
      </c>
      <c r="F227" s="259" t="s">
        <v>18</v>
      </c>
    </row>
    <row r="228" spans="2:6" ht="15.75" hidden="1" thickBot="1" x14ac:dyDescent="0.3">
      <c r="B228" s="241" t="s">
        <v>679</v>
      </c>
      <c r="C228" s="242">
        <f>C229+C230+C231+C232</f>
        <v>0</v>
      </c>
      <c r="D228" s="242">
        <f>D229+D230+D231+D232</f>
        <v>0</v>
      </c>
      <c r="E228" s="242">
        <f>E229+E230+E231+E232</f>
        <v>0</v>
      </c>
      <c r="F228" s="242">
        <f>F229+F230+F231+F232</f>
        <v>0</v>
      </c>
    </row>
    <row r="229" spans="2:6" ht="15.75" hidden="1" thickBot="1" x14ac:dyDescent="0.3">
      <c r="B229" s="243" t="s">
        <v>643</v>
      </c>
      <c r="C229" s="242"/>
      <c r="D229" s="242"/>
      <c r="E229" s="242"/>
      <c r="F229" s="242"/>
    </row>
    <row r="230" spans="2:6" ht="15.75" hidden="1" thickBot="1" x14ac:dyDescent="0.3">
      <c r="B230" s="243" t="s">
        <v>657</v>
      </c>
      <c r="C230" s="242"/>
      <c r="D230" s="242"/>
      <c r="E230" s="242"/>
      <c r="F230" s="242"/>
    </row>
    <row r="231" spans="2:6" ht="15.75" hidden="1" thickBot="1" x14ac:dyDescent="0.3">
      <c r="B231" s="243" t="s">
        <v>641</v>
      </c>
      <c r="C231" s="242"/>
      <c r="D231" s="242"/>
      <c r="E231" s="242"/>
      <c r="F231" s="242"/>
    </row>
    <row r="232" spans="2:6" ht="15.75" hidden="1" thickBot="1" x14ac:dyDescent="0.3">
      <c r="B232" s="243" t="s">
        <v>640</v>
      </c>
      <c r="C232" s="242"/>
      <c r="D232" s="242"/>
      <c r="E232" s="242"/>
      <c r="F232" s="242"/>
    </row>
    <row r="233" spans="2:6" ht="15.75" hidden="1" thickBot="1" x14ac:dyDescent="0.3">
      <c r="B233" s="241" t="s">
        <v>678</v>
      </c>
      <c r="C233" s="244">
        <f>C234+C235+C236+C237</f>
        <v>0</v>
      </c>
      <c r="D233" s="244">
        <f>D234+D235+D236+D237</f>
        <v>0</v>
      </c>
      <c r="E233" s="244">
        <f>E234+E235+E236+E237</f>
        <v>0</v>
      </c>
      <c r="F233" s="244">
        <f>F234+F235+F236+F237</f>
        <v>0</v>
      </c>
    </row>
    <row r="234" spans="2:6" ht="15.75" hidden="1" thickBot="1" x14ac:dyDescent="0.3">
      <c r="B234" s="243" t="s">
        <v>643</v>
      </c>
      <c r="C234" s="244"/>
      <c r="D234" s="244">
        <v>0</v>
      </c>
      <c r="E234" s="244">
        <v>0</v>
      </c>
      <c r="F234" s="244"/>
    </row>
    <row r="235" spans="2:6" ht="15.75" hidden="1" thickBot="1" x14ac:dyDescent="0.3">
      <c r="B235" s="243" t="s">
        <v>657</v>
      </c>
      <c r="C235" s="244"/>
      <c r="D235" s="244"/>
      <c r="E235" s="244"/>
      <c r="F235" s="244"/>
    </row>
    <row r="236" spans="2:6" ht="15.75" hidden="1" thickBot="1" x14ac:dyDescent="0.3">
      <c r="B236" s="243" t="s">
        <v>641</v>
      </c>
      <c r="C236" s="244"/>
      <c r="D236" s="244"/>
      <c r="E236" s="244"/>
      <c r="F236" s="244"/>
    </row>
    <row r="237" spans="2:6" ht="15.75" hidden="1" thickBot="1" x14ac:dyDescent="0.3">
      <c r="B237" s="243" t="s">
        <v>640</v>
      </c>
      <c r="C237" s="244"/>
      <c r="D237" s="244"/>
      <c r="E237" s="244"/>
      <c r="F237" s="244"/>
    </row>
    <row r="238" spans="2:6" ht="15.75" hidden="1" thickBot="1" x14ac:dyDescent="0.3">
      <c r="B238" s="268" t="s">
        <v>1260</v>
      </c>
      <c r="C238" s="244">
        <f>C228+C233</f>
        <v>0</v>
      </c>
      <c r="D238" s="244">
        <f>D228+D233</f>
        <v>0</v>
      </c>
      <c r="E238" s="244">
        <f>E228+E233</f>
        <v>0</v>
      </c>
      <c r="F238" s="244">
        <f>F228+F233</f>
        <v>0</v>
      </c>
    </row>
    <row r="239" spans="2:6" ht="15.75" hidden="1" thickBot="1" x14ac:dyDescent="0.3">
      <c r="B239" s="1622" t="s">
        <v>90</v>
      </c>
      <c r="C239" s="1623"/>
      <c r="D239" s="1623"/>
      <c r="E239" s="1623"/>
      <c r="F239" s="1624"/>
    </row>
    <row r="240" spans="2:6" ht="15.75" hidden="1" thickBot="1" x14ac:dyDescent="0.3">
      <c r="B240" s="1622" t="s">
        <v>685</v>
      </c>
      <c r="C240" s="1623"/>
      <c r="D240" s="1623"/>
      <c r="E240" s="1623"/>
      <c r="F240" s="1624"/>
    </row>
    <row r="241" spans="2:12" ht="15.75" hidden="1" thickBot="1" x14ac:dyDescent="0.3">
      <c r="B241" s="266" t="s">
        <v>1290</v>
      </c>
      <c r="C241" s="2357"/>
      <c r="D241" s="2358"/>
      <c r="E241" s="2358"/>
      <c r="F241" s="2359"/>
    </row>
    <row r="242" spans="2:12" ht="30.75" hidden="1" customHeight="1" x14ac:dyDescent="0.25">
      <c r="B242" s="266" t="s">
        <v>684</v>
      </c>
      <c r="C242" s="266"/>
      <c r="D242" s="265" t="s">
        <v>668</v>
      </c>
      <c r="E242" s="1738"/>
      <c r="F242" s="1739"/>
      <c r="H242" s="1727" t="s">
        <v>1350</v>
      </c>
      <c r="I242" s="1728"/>
      <c r="J242" s="1728"/>
      <c r="K242" s="1728"/>
      <c r="L242" s="1729"/>
    </row>
    <row r="243" spans="2:12" ht="15.75" hidden="1" thickBot="1" x14ac:dyDescent="0.3">
      <c r="B243" s="405"/>
      <c r="C243" s="1736"/>
      <c r="D243" s="1737"/>
      <c r="E243" s="1738"/>
      <c r="F243" s="1739"/>
      <c r="H243" s="1730"/>
      <c r="I243" s="1731"/>
      <c r="J243" s="1731"/>
      <c r="K243" s="1731"/>
      <c r="L243" s="1732"/>
    </row>
    <row r="244" spans="2:12" ht="17.25" hidden="1" customHeight="1" x14ac:dyDescent="0.25">
      <c r="B244" s="263" t="s">
        <v>666</v>
      </c>
      <c r="C244" s="1625"/>
      <c r="D244" s="1629"/>
      <c r="E244" s="1629"/>
      <c r="F244" s="1630"/>
      <c r="H244" s="1733"/>
      <c r="I244" s="1734"/>
      <c r="J244" s="1734"/>
      <c r="K244" s="1734"/>
      <c r="L244" s="1735"/>
    </row>
    <row r="245" spans="2:12" ht="15.75" hidden="1" thickBot="1" x14ac:dyDescent="0.3">
      <c r="B245" s="263" t="s">
        <v>50</v>
      </c>
      <c r="C245" s="1590"/>
      <c r="D245" s="1591"/>
      <c r="E245" s="1591"/>
      <c r="F245" s="1592"/>
    </row>
    <row r="246" spans="2:12" ht="12.75" hidden="1" customHeight="1" x14ac:dyDescent="0.25">
      <c r="B246" s="1602"/>
      <c r="C246" s="261">
        <v>2025</v>
      </c>
      <c r="D246" s="261">
        <v>2026</v>
      </c>
      <c r="E246" s="261">
        <v>2027</v>
      </c>
      <c r="F246" s="261">
        <v>2028</v>
      </c>
    </row>
    <row r="247" spans="2:12" ht="9" hidden="1" customHeight="1" x14ac:dyDescent="0.25">
      <c r="B247" s="1603"/>
      <c r="C247" s="259" t="s">
        <v>17</v>
      </c>
      <c r="D247" s="259" t="s">
        <v>18</v>
      </c>
      <c r="E247" s="259" t="s">
        <v>18</v>
      </c>
      <c r="F247" s="259" t="s">
        <v>18</v>
      </c>
    </row>
    <row r="248" spans="2:12" ht="15.75" hidden="1" thickBot="1" x14ac:dyDescent="0.3">
      <c r="B248" s="263" t="s">
        <v>52</v>
      </c>
      <c r="C248" s="264"/>
      <c r="D248" s="264"/>
      <c r="E248" s="264"/>
      <c r="F248" s="264"/>
    </row>
    <row r="249" spans="2:12" ht="15.75" hidden="1" thickBot="1" x14ac:dyDescent="0.3">
      <c r="B249" s="263" t="s">
        <v>664</v>
      </c>
      <c r="C249" s="264">
        <f>C312-C274</f>
        <v>0</v>
      </c>
      <c r="D249" s="264">
        <f>D312-D274</f>
        <v>0</v>
      </c>
      <c r="E249" s="264">
        <f>E312-E274</f>
        <v>0</v>
      </c>
      <c r="F249" s="264">
        <f>F267</f>
        <v>0</v>
      </c>
    </row>
    <row r="250" spans="2:12" ht="15.75" hidden="1" thickBot="1" x14ac:dyDescent="0.3">
      <c r="B250" s="263" t="s">
        <v>663</v>
      </c>
      <c r="C250" s="264" t="e">
        <f>C249/C248</f>
        <v>#DIV/0!</v>
      </c>
      <c r="D250" s="264" t="e">
        <f>D249/D248</f>
        <v>#DIV/0!</v>
      </c>
      <c r="E250" s="264" t="e">
        <f>E249/E248</f>
        <v>#DIV/0!</v>
      </c>
      <c r="F250" s="264" t="e">
        <f>F249/F248</f>
        <v>#DIV/0!</v>
      </c>
    </row>
    <row r="251" spans="2:12" ht="15.75" hidden="1" thickBot="1" x14ac:dyDescent="0.3">
      <c r="B251" s="263" t="s">
        <v>662</v>
      </c>
      <c r="C251" s="260" t="s">
        <v>688</v>
      </c>
      <c r="D251" s="262" t="e">
        <f t="shared" ref="D251:F253" si="7">D248/C248-1</f>
        <v>#DIV/0!</v>
      </c>
      <c r="E251" s="262" t="e">
        <f t="shared" si="7"/>
        <v>#DIV/0!</v>
      </c>
      <c r="F251" s="262" t="e">
        <f t="shared" si="7"/>
        <v>#DIV/0!</v>
      </c>
      <c r="H251" s="246"/>
      <c r="I251" s="246"/>
      <c r="J251" s="246"/>
      <c r="K251" s="246"/>
      <c r="L251" s="246"/>
    </row>
    <row r="252" spans="2:12" ht="15.75" hidden="1" thickBot="1" x14ac:dyDescent="0.3">
      <c r="B252" s="263" t="s">
        <v>661</v>
      </c>
      <c r="C252" s="260" t="s">
        <v>688</v>
      </c>
      <c r="D252" s="262" t="e">
        <f t="shared" si="7"/>
        <v>#DIV/0!</v>
      </c>
      <c r="E252" s="262" t="e">
        <f t="shared" si="7"/>
        <v>#DIV/0!</v>
      </c>
      <c r="F252" s="262" t="e">
        <f t="shared" si="7"/>
        <v>#DIV/0!</v>
      </c>
    </row>
    <row r="253" spans="2:12" ht="15.75" hidden="1" thickBot="1" x14ac:dyDescent="0.3">
      <c r="B253" s="263" t="s">
        <v>68</v>
      </c>
      <c r="C253" s="260" t="s">
        <v>688</v>
      </c>
      <c r="D253" s="262" t="e">
        <f t="shared" si="7"/>
        <v>#DIV/0!</v>
      </c>
      <c r="E253" s="262" t="e">
        <f t="shared" si="7"/>
        <v>#DIV/0!</v>
      </c>
      <c r="F253" s="262" t="e">
        <f t="shared" si="7"/>
        <v>#DIV/0!</v>
      </c>
    </row>
    <row r="254" spans="2:12" ht="15.75" hidden="1" thickBot="1" x14ac:dyDescent="0.3">
      <c r="B254" s="1604" t="s">
        <v>1348</v>
      </c>
      <c r="C254" s="1605"/>
      <c r="D254" s="1605"/>
      <c r="E254" s="1605"/>
      <c r="F254" s="1606"/>
    </row>
    <row r="255" spans="2:12" ht="12.75" hidden="1" customHeight="1" x14ac:dyDescent="0.25">
      <c r="B255" s="1602"/>
      <c r="C255" s="261">
        <v>2024</v>
      </c>
      <c r="D255" s="261">
        <v>2025</v>
      </c>
      <c r="E255" s="261">
        <v>2026</v>
      </c>
      <c r="F255" s="261">
        <v>2027</v>
      </c>
    </row>
    <row r="256" spans="2:12" ht="9" hidden="1" customHeight="1" x14ac:dyDescent="0.25">
      <c r="B256" s="1603"/>
      <c r="C256" s="259" t="s">
        <v>17</v>
      </c>
      <c r="D256" s="259" t="s">
        <v>18</v>
      </c>
      <c r="E256" s="259" t="s">
        <v>18</v>
      </c>
      <c r="F256" s="259" t="s">
        <v>18</v>
      </c>
    </row>
    <row r="257" spans="2:6" ht="15.75" hidden="1" thickBot="1" x14ac:dyDescent="0.3">
      <c r="B257" s="241" t="s">
        <v>679</v>
      </c>
      <c r="C257" s="242">
        <f>C258+C259+C260+C261</f>
        <v>0</v>
      </c>
      <c r="D257" s="242">
        <f>D258+D259+D260+D261</f>
        <v>0</v>
      </c>
      <c r="E257" s="242">
        <f>E258+E259+E260+E261</f>
        <v>0</v>
      </c>
      <c r="F257" s="242">
        <f>F258+F259+F260+F261</f>
        <v>0</v>
      </c>
    </row>
    <row r="258" spans="2:6" ht="15.75" hidden="1" thickBot="1" x14ac:dyDescent="0.3">
      <c r="B258" s="243" t="s">
        <v>643</v>
      </c>
      <c r="C258" s="242"/>
      <c r="D258" s="242"/>
      <c r="E258" s="242"/>
      <c r="F258" s="242"/>
    </row>
    <row r="259" spans="2:6" ht="15.75" hidden="1" thickBot="1" x14ac:dyDescent="0.3">
      <c r="B259" s="243" t="s">
        <v>657</v>
      </c>
      <c r="C259" s="242"/>
      <c r="D259" s="242"/>
      <c r="E259" s="242"/>
      <c r="F259" s="242"/>
    </row>
    <row r="260" spans="2:6" ht="15.75" hidden="1" thickBot="1" x14ac:dyDescent="0.3">
      <c r="B260" s="243" t="s">
        <v>641</v>
      </c>
      <c r="C260" s="242"/>
      <c r="D260" s="242"/>
      <c r="E260" s="242"/>
      <c r="F260" s="242"/>
    </row>
    <row r="261" spans="2:6" ht="15.75" hidden="1" thickBot="1" x14ac:dyDescent="0.3">
      <c r="B261" s="243" t="s">
        <v>640</v>
      </c>
      <c r="C261" s="242"/>
      <c r="D261" s="242"/>
      <c r="E261" s="242"/>
      <c r="F261" s="242"/>
    </row>
    <row r="262" spans="2:6" ht="15.75" hidden="1" thickBot="1" x14ac:dyDescent="0.3">
      <c r="B262" s="241" t="s">
        <v>678</v>
      </c>
      <c r="C262" s="244">
        <f>C263+C264+C265+C266</f>
        <v>0</v>
      </c>
      <c r="D262" s="244">
        <f>D263+D264+D265+D266</f>
        <v>0</v>
      </c>
      <c r="E262" s="244">
        <f>E263+E264+E265+E266</f>
        <v>0</v>
      </c>
      <c r="F262" s="244">
        <f>F263+F264+F265+F266</f>
        <v>0</v>
      </c>
    </row>
    <row r="263" spans="2:6" ht="15.75" hidden="1" thickBot="1" x14ac:dyDescent="0.3">
      <c r="B263" s="243" t="s">
        <v>643</v>
      </c>
      <c r="C263" s="244"/>
      <c r="D263" s="242"/>
      <c r="E263" s="242"/>
      <c r="F263" s="242">
        <v>0</v>
      </c>
    </row>
    <row r="264" spans="2:6" ht="15.75" hidden="1" thickBot="1" x14ac:dyDescent="0.3">
      <c r="B264" s="243" t="s">
        <v>657</v>
      </c>
      <c r="C264" s="244"/>
      <c r="D264" s="242"/>
      <c r="E264" s="242"/>
      <c r="F264" s="242"/>
    </row>
    <row r="265" spans="2:6" ht="15.75" hidden="1" thickBot="1" x14ac:dyDescent="0.3">
      <c r="B265" s="243" t="s">
        <v>641</v>
      </c>
      <c r="C265" s="244"/>
      <c r="D265" s="242"/>
      <c r="E265" s="242"/>
      <c r="F265" s="242"/>
    </row>
    <row r="266" spans="2:6" ht="15.75" hidden="1" thickBot="1" x14ac:dyDescent="0.3">
      <c r="B266" s="243" t="s">
        <v>640</v>
      </c>
      <c r="C266" s="244"/>
      <c r="D266" s="242"/>
      <c r="E266" s="242"/>
      <c r="F266" s="242"/>
    </row>
    <row r="267" spans="2:6" ht="15.75" hidden="1" thickBot="1" x14ac:dyDescent="0.3">
      <c r="B267" s="401" t="s">
        <v>677</v>
      </c>
      <c r="C267" s="244">
        <f>C257+C262</f>
        <v>0</v>
      </c>
      <c r="D267" s="244">
        <f>D257+D262</f>
        <v>0</v>
      </c>
      <c r="E267" s="244">
        <f>E257+E262</f>
        <v>0</v>
      </c>
      <c r="F267" s="244">
        <f>F257+F262</f>
        <v>0</v>
      </c>
    </row>
    <row r="268" spans="2:6" ht="34.5" hidden="1" thickBot="1" x14ac:dyDescent="0.3">
      <c r="B268" s="266" t="s">
        <v>1347</v>
      </c>
      <c r="C268" s="266"/>
      <c r="D268" s="265" t="s">
        <v>668</v>
      </c>
      <c r="E268" s="1738"/>
      <c r="F268" s="1739"/>
    </row>
    <row r="269" spans="2:6" ht="17.25" hidden="1" customHeight="1" x14ac:dyDescent="0.25">
      <c r="B269" s="263" t="s">
        <v>666</v>
      </c>
      <c r="C269" s="1625"/>
      <c r="D269" s="1629"/>
      <c r="E269" s="1629"/>
      <c r="F269" s="1630"/>
    </row>
    <row r="270" spans="2:6" ht="15.75" hidden="1" thickBot="1" x14ac:dyDescent="0.3">
      <c r="B270" s="263" t="s">
        <v>50</v>
      </c>
      <c r="C270" s="1590"/>
      <c r="D270" s="1591"/>
      <c r="E270" s="1591"/>
      <c r="F270" s="1592"/>
    </row>
    <row r="271" spans="2:6" ht="12.75" hidden="1" customHeight="1" x14ac:dyDescent="0.25">
      <c r="B271" s="1602"/>
      <c r="C271" s="261">
        <v>2025</v>
      </c>
      <c r="D271" s="261">
        <v>2026</v>
      </c>
      <c r="E271" s="261">
        <v>2027</v>
      </c>
      <c r="F271" s="261">
        <v>2028</v>
      </c>
    </row>
    <row r="272" spans="2:6" ht="9" hidden="1" customHeight="1" x14ac:dyDescent="0.25">
      <c r="B272" s="1603"/>
      <c r="C272" s="259" t="s">
        <v>17</v>
      </c>
      <c r="D272" s="259" t="s">
        <v>18</v>
      </c>
      <c r="E272" s="259" t="s">
        <v>18</v>
      </c>
      <c r="F272" s="259" t="s">
        <v>18</v>
      </c>
    </row>
    <row r="273" spans="2:12" ht="15.75" hidden="1" thickBot="1" x14ac:dyDescent="0.3">
      <c r="B273" s="263" t="s">
        <v>52</v>
      </c>
      <c r="C273" s="263"/>
      <c r="D273" s="263"/>
      <c r="E273" s="263"/>
      <c r="F273" s="263"/>
    </row>
    <row r="274" spans="2:12" ht="15.75" hidden="1" thickBot="1" x14ac:dyDescent="0.3">
      <c r="B274" s="263" t="s">
        <v>664</v>
      </c>
      <c r="C274" s="264"/>
      <c r="D274" s="264"/>
      <c r="E274" s="264"/>
      <c r="F274" s="264"/>
    </row>
    <row r="275" spans="2:12" ht="15.75" hidden="1" thickBot="1" x14ac:dyDescent="0.3">
      <c r="B275" s="263" t="s">
        <v>663</v>
      </c>
      <c r="C275" s="264" t="e">
        <f>C274/C273</f>
        <v>#DIV/0!</v>
      </c>
      <c r="D275" s="264" t="e">
        <f>D274/D273</f>
        <v>#DIV/0!</v>
      </c>
      <c r="E275" s="264" t="e">
        <f>E274/E273</f>
        <v>#DIV/0!</v>
      </c>
      <c r="F275" s="264" t="e">
        <f>F274/F273</f>
        <v>#DIV/0!</v>
      </c>
    </row>
    <row r="276" spans="2:12" ht="15.75" hidden="1" thickBot="1" x14ac:dyDescent="0.3">
      <c r="B276" s="263" t="s">
        <v>662</v>
      </c>
      <c r="C276" s="260" t="s">
        <v>688</v>
      </c>
      <c r="D276" s="262" t="e">
        <f t="shared" ref="D276:F278" si="8">D273/C273-1</f>
        <v>#DIV/0!</v>
      </c>
      <c r="E276" s="262" t="e">
        <f t="shared" si="8"/>
        <v>#DIV/0!</v>
      </c>
      <c r="F276" s="262" t="e">
        <f t="shared" si="8"/>
        <v>#DIV/0!</v>
      </c>
      <c r="H276" s="246"/>
      <c r="I276" s="246"/>
      <c r="J276" s="246"/>
      <c r="K276" s="246"/>
      <c r="L276" s="246"/>
    </row>
    <row r="277" spans="2:12" ht="15.75" hidden="1" thickBot="1" x14ac:dyDescent="0.3">
      <c r="B277" s="263" t="s">
        <v>661</v>
      </c>
      <c r="C277" s="260" t="s">
        <v>688</v>
      </c>
      <c r="D277" s="262" t="e">
        <f t="shared" si="8"/>
        <v>#DIV/0!</v>
      </c>
      <c r="E277" s="262" t="e">
        <f t="shared" si="8"/>
        <v>#DIV/0!</v>
      </c>
      <c r="F277" s="262" t="e">
        <f t="shared" si="8"/>
        <v>#DIV/0!</v>
      </c>
    </row>
    <row r="278" spans="2:12" ht="15.75" hidden="1" thickBot="1" x14ac:dyDescent="0.3">
      <c r="B278" s="263" t="s">
        <v>68</v>
      </c>
      <c r="C278" s="260" t="s">
        <v>688</v>
      </c>
      <c r="D278" s="262" t="e">
        <f t="shared" si="8"/>
        <v>#DIV/0!</v>
      </c>
      <c r="E278" s="262" t="e">
        <f t="shared" si="8"/>
        <v>#DIV/0!</v>
      </c>
      <c r="F278" s="262" t="e">
        <f t="shared" si="8"/>
        <v>#DIV/0!</v>
      </c>
    </row>
    <row r="279" spans="2:12" ht="15.75" hidden="1" thickBot="1" x14ac:dyDescent="0.3">
      <c r="B279" s="1604" t="s">
        <v>1344</v>
      </c>
      <c r="C279" s="1605"/>
      <c r="D279" s="1605"/>
      <c r="E279" s="1605"/>
      <c r="F279" s="1606"/>
    </row>
    <row r="280" spans="2:12" ht="12.75" hidden="1" customHeight="1" x14ac:dyDescent="0.25">
      <c r="B280" s="1602"/>
      <c r="C280" s="261">
        <v>2024</v>
      </c>
      <c r="D280" s="261">
        <v>2025</v>
      </c>
      <c r="E280" s="261">
        <v>2026</v>
      </c>
      <c r="F280" s="261">
        <v>2027</v>
      </c>
    </row>
    <row r="281" spans="2:12" ht="9" hidden="1" customHeight="1" x14ac:dyDescent="0.25">
      <c r="B281" s="1603"/>
      <c r="C281" s="259" t="s">
        <v>17</v>
      </c>
      <c r="D281" s="259" t="s">
        <v>18</v>
      </c>
      <c r="E281" s="259" t="s">
        <v>18</v>
      </c>
      <c r="F281" s="259" t="s">
        <v>18</v>
      </c>
    </row>
    <row r="282" spans="2:12" ht="15.75" hidden="1" thickBot="1" x14ac:dyDescent="0.3">
      <c r="B282" s="241" t="s">
        <v>679</v>
      </c>
      <c r="C282" s="242">
        <f>C283+C284+C285+C286</f>
        <v>0</v>
      </c>
      <c r="D282" s="242">
        <f>D283+D284+D285+D286</f>
        <v>0</v>
      </c>
      <c r="E282" s="242">
        <f>E283+E284+E285+E286</f>
        <v>0</v>
      </c>
      <c r="F282" s="242">
        <f>F283+F284+F285+F286</f>
        <v>0</v>
      </c>
    </row>
    <row r="283" spans="2:12" ht="15.75" hidden="1" thickBot="1" x14ac:dyDescent="0.3">
      <c r="B283" s="243" t="s">
        <v>643</v>
      </c>
      <c r="C283" s="242"/>
      <c r="D283" s="242"/>
      <c r="E283" s="242"/>
      <c r="F283" s="242"/>
    </row>
    <row r="284" spans="2:12" ht="15.75" hidden="1" thickBot="1" x14ac:dyDescent="0.3">
      <c r="B284" s="243" t="s">
        <v>657</v>
      </c>
      <c r="C284" s="242"/>
      <c r="D284" s="242"/>
      <c r="E284" s="242"/>
      <c r="F284" s="242"/>
    </row>
    <row r="285" spans="2:12" ht="15.75" hidden="1" thickBot="1" x14ac:dyDescent="0.3">
      <c r="B285" s="243" t="s">
        <v>641</v>
      </c>
      <c r="C285" s="242"/>
      <c r="D285" s="242"/>
      <c r="E285" s="242"/>
      <c r="F285" s="242"/>
    </row>
    <row r="286" spans="2:12" ht="15.75" hidden="1" thickBot="1" x14ac:dyDescent="0.3">
      <c r="B286" s="243" t="s">
        <v>640</v>
      </c>
      <c r="C286" s="242"/>
      <c r="D286" s="242"/>
      <c r="E286" s="242"/>
      <c r="F286" s="242"/>
    </row>
    <row r="287" spans="2:12" ht="15.75" hidden="1" thickBot="1" x14ac:dyDescent="0.3">
      <c r="B287" s="241" t="s">
        <v>678</v>
      </c>
      <c r="C287" s="244">
        <f>C288+C289+C290+C291</f>
        <v>0</v>
      </c>
      <c r="D287" s="244">
        <f>D288+D289+D290+D291</f>
        <v>0</v>
      </c>
      <c r="E287" s="244">
        <f>E288+E289+E290+E291</f>
        <v>0</v>
      </c>
      <c r="F287" s="244">
        <f>F288+F289+F290+F291</f>
        <v>0</v>
      </c>
    </row>
    <row r="288" spans="2:12" ht="15.75" hidden="1" thickBot="1" x14ac:dyDescent="0.3">
      <c r="B288" s="243" t="s">
        <v>643</v>
      </c>
      <c r="C288" s="244"/>
      <c r="D288" s="242"/>
      <c r="E288" s="242"/>
      <c r="F288" s="242"/>
    </row>
    <row r="289" spans="2:12" ht="15.75" hidden="1" thickBot="1" x14ac:dyDescent="0.3">
      <c r="B289" s="243" t="s">
        <v>657</v>
      </c>
      <c r="C289" s="244"/>
      <c r="D289" s="242"/>
      <c r="E289" s="242"/>
      <c r="F289" s="242"/>
    </row>
    <row r="290" spans="2:12" ht="15.75" hidden="1" thickBot="1" x14ac:dyDescent="0.3">
      <c r="B290" s="243" t="s">
        <v>641</v>
      </c>
      <c r="C290" s="244"/>
      <c r="D290" s="242"/>
      <c r="E290" s="242"/>
      <c r="F290" s="242"/>
    </row>
    <row r="291" spans="2:12" ht="15.75" hidden="1" thickBot="1" x14ac:dyDescent="0.3">
      <c r="B291" s="243" t="s">
        <v>640</v>
      </c>
      <c r="C291" s="244"/>
      <c r="D291" s="242"/>
      <c r="E291" s="242"/>
      <c r="F291" s="242"/>
    </row>
    <row r="292" spans="2:12" ht="15.75" hidden="1" thickBot="1" x14ac:dyDescent="0.3">
      <c r="B292" s="401" t="s">
        <v>690</v>
      </c>
      <c r="C292" s="244">
        <f>C282+C287</f>
        <v>0</v>
      </c>
      <c r="D292" s="244">
        <f>D282+D287</f>
        <v>0</v>
      </c>
      <c r="E292" s="244">
        <f>E282+E287</f>
        <v>0</v>
      </c>
      <c r="F292" s="244">
        <f>F282+F287</f>
        <v>0</v>
      </c>
    </row>
    <row r="293" spans="2:12" ht="34.5" hidden="1" thickBot="1" x14ac:dyDescent="0.3">
      <c r="B293" s="266" t="s">
        <v>1343</v>
      </c>
      <c r="C293" s="399"/>
      <c r="D293" s="398" t="s">
        <v>668</v>
      </c>
      <c r="E293" s="397"/>
      <c r="F293" s="396"/>
    </row>
    <row r="294" spans="2:12" ht="17.25" hidden="1" customHeight="1" x14ac:dyDescent="0.25">
      <c r="B294" s="263" t="s">
        <v>666</v>
      </c>
      <c r="C294" s="1625"/>
      <c r="D294" s="1629"/>
      <c r="E294" s="1629"/>
      <c r="F294" s="1630"/>
    </row>
    <row r="295" spans="2:12" ht="15.75" hidden="1" thickBot="1" x14ac:dyDescent="0.3">
      <c r="B295" s="263" t="s">
        <v>50</v>
      </c>
      <c r="C295" s="1590"/>
      <c r="D295" s="1591"/>
      <c r="E295" s="1591"/>
      <c r="F295" s="1592"/>
    </row>
    <row r="296" spans="2:12" ht="12.75" hidden="1" customHeight="1" x14ac:dyDescent="0.25">
      <c r="B296" s="1602"/>
      <c r="C296" s="261">
        <v>2025</v>
      </c>
      <c r="D296" s="261">
        <v>2026</v>
      </c>
      <c r="E296" s="261">
        <v>2027</v>
      </c>
      <c r="F296" s="261">
        <v>2028</v>
      </c>
    </row>
    <row r="297" spans="2:12" ht="9" hidden="1" customHeight="1" x14ac:dyDescent="0.25">
      <c r="B297" s="1603"/>
      <c r="C297" s="259" t="s">
        <v>17</v>
      </c>
      <c r="D297" s="259" t="s">
        <v>18</v>
      </c>
      <c r="E297" s="259" t="s">
        <v>18</v>
      </c>
      <c r="F297" s="259" t="s">
        <v>18</v>
      </c>
    </row>
    <row r="298" spans="2:12" ht="15.75" hidden="1" thickBot="1" x14ac:dyDescent="0.3">
      <c r="B298" s="263" t="s">
        <v>52</v>
      </c>
      <c r="C298" s="263"/>
      <c r="D298" s="263"/>
      <c r="E298" s="263"/>
      <c r="F298" s="263"/>
    </row>
    <row r="299" spans="2:12" ht="15.75" hidden="1" thickBot="1" x14ac:dyDescent="0.3">
      <c r="B299" s="263" t="s">
        <v>664</v>
      </c>
      <c r="C299" s="264">
        <f>C317</f>
        <v>0</v>
      </c>
      <c r="D299" s="264">
        <f>D317</f>
        <v>0</v>
      </c>
      <c r="E299" s="264">
        <f>E317</f>
        <v>0</v>
      </c>
      <c r="F299" s="264">
        <f>F317</f>
        <v>0</v>
      </c>
    </row>
    <row r="300" spans="2:12" ht="15.75" hidden="1" thickBot="1" x14ac:dyDescent="0.3">
      <c r="B300" s="263" t="s">
        <v>663</v>
      </c>
      <c r="C300" s="264" t="e">
        <f>C299/C298</f>
        <v>#DIV/0!</v>
      </c>
      <c r="D300" s="264" t="e">
        <f>D299/D298</f>
        <v>#DIV/0!</v>
      </c>
      <c r="E300" s="264" t="e">
        <f>E299/E298</f>
        <v>#DIV/0!</v>
      </c>
      <c r="F300" s="264" t="e">
        <f>F299/F298</f>
        <v>#DIV/0!</v>
      </c>
    </row>
    <row r="301" spans="2:12" ht="15.75" hidden="1" thickBot="1" x14ac:dyDescent="0.3">
      <c r="B301" s="263" t="s">
        <v>662</v>
      </c>
      <c r="C301" s="260" t="s">
        <v>688</v>
      </c>
      <c r="D301" s="262" t="e">
        <f t="shared" ref="D301:F303" si="9">D298/C298-1</f>
        <v>#DIV/0!</v>
      </c>
      <c r="E301" s="262" t="e">
        <f t="shared" si="9"/>
        <v>#DIV/0!</v>
      </c>
      <c r="F301" s="262" t="e">
        <f t="shared" si="9"/>
        <v>#DIV/0!</v>
      </c>
      <c r="H301" s="246"/>
      <c r="I301" s="246"/>
      <c r="J301" s="246"/>
      <c r="K301" s="246"/>
      <c r="L301" s="246"/>
    </row>
    <row r="302" spans="2:12" ht="15.75" hidden="1" thickBot="1" x14ac:dyDescent="0.3">
      <c r="B302" s="263" t="s">
        <v>661</v>
      </c>
      <c r="C302" s="260" t="s">
        <v>688</v>
      </c>
      <c r="D302" s="262" t="e">
        <f t="shared" si="9"/>
        <v>#DIV/0!</v>
      </c>
      <c r="E302" s="262" t="e">
        <f t="shared" si="9"/>
        <v>#DIV/0!</v>
      </c>
      <c r="F302" s="262" t="e">
        <f t="shared" si="9"/>
        <v>#DIV/0!</v>
      </c>
    </row>
    <row r="303" spans="2:12" ht="15.75" hidden="1" thickBot="1" x14ac:dyDescent="0.3">
      <c r="B303" s="263" t="s">
        <v>68</v>
      </c>
      <c r="C303" s="260" t="s">
        <v>688</v>
      </c>
      <c r="D303" s="262" t="e">
        <f t="shared" si="9"/>
        <v>#DIV/0!</v>
      </c>
      <c r="E303" s="262" t="e">
        <f t="shared" si="9"/>
        <v>#DIV/0!</v>
      </c>
      <c r="F303" s="262" t="e">
        <f t="shared" si="9"/>
        <v>#DIV/0!</v>
      </c>
    </row>
    <row r="304" spans="2:12" ht="15.75" hidden="1" thickBot="1" x14ac:dyDescent="0.3">
      <c r="B304" s="1604" t="s">
        <v>2063</v>
      </c>
      <c r="C304" s="1605"/>
      <c r="D304" s="1605"/>
      <c r="E304" s="1605"/>
      <c r="F304" s="1606"/>
    </row>
    <row r="305" spans="2:6" ht="12.75" hidden="1" customHeight="1" x14ac:dyDescent="0.25">
      <c r="B305" s="1602"/>
      <c r="C305" s="261">
        <v>2024</v>
      </c>
      <c r="D305" s="261">
        <v>2025</v>
      </c>
      <c r="E305" s="261">
        <v>2026</v>
      </c>
      <c r="F305" s="261">
        <v>2027</v>
      </c>
    </row>
    <row r="306" spans="2:6" ht="9" hidden="1" customHeight="1" x14ac:dyDescent="0.25">
      <c r="B306" s="1603"/>
      <c r="C306" s="259" t="s">
        <v>17</v>
      </c>
      <c r="D306" s="259" t="s">
        <v>18</v>
      </c>
      <c r="E306" s="259" t="s">
        <v>18</v>
      </c>
      <c r="F306" s="259" t="s">
        <v>18</v>
      </c>
    </row>
    <row r="307" spans="2:6" ht="15.75" hidden="1" thickBot="1" x14ac:dyDescent="0.3">
      <c r="B307" s="241" t="s">
        <v>679</v>
      </c>
      <c r="C307" s="242">
        <f>C308+C309+C310+C311</f>
        <v>0</v>
      </c>
      <c r="D307" s="242">
        <f>D308+D309+D310+D311</f>
        <v>0</v>
      </c>
      <c r="E307" s="242">
        <f>E308+E309+E310+E311</f>
        <v>0</v>
      </c>
      <c r="F307" s="242">
        <f>F308+F309+F310+F311</f>
        <v>0</v>
      </c>
    </row>
    <row r="308" spans="2:6" ht="15.75" hidden="1" thickBot="1" x14ac:dyDescent="0.3">
      <c r="B308" s="243" t="s">
        <v>643</v>
      </c>
      <c r="C308" s="242"/>
      <c r="D308" s="242"/>
      <c r="E308" s="242"/>
      <c r="F308" s="242"/>
    </row>
    <row r="309" spans="2:6" ht="15.75" hidden="1" thickBot="1" x14ac:dyDescent="0.3">
      <c r="B309" s="243" t="s">
        <v>657</v>
      </c>
      <c r="C309" s="242"/>
      <c r="D309" s="242"/>
      <c r="E309" s="242"/>
      <c r="F309" s="242"/>
    </row>
    <row r="310" spans="2:6" ht="15.75" hidden="1" thickBot="1" x14ac:dyDescent="0.3">
      <c r="B310" s="243" t="s">
        <v>641</v>
      </c>
      <c r="C310" s="242"/>
      <c r="D310" s="242"/>
      <c r="E310" s="242"/>
      <c r="F310" s="242"/>
    </row>
    <row r="311" spans="2:6" ht="15.75" hidden="1" thickBot="1" x14ac:dyDescent="0.3">
      <c r="B311" s="243" t="s">
        <v>640</v>
      </c>
      <c r="C311" s="242"/>
      <c r="D311" s="242"/>
      <c r="E311" s="242"/>
      <c r="F311" s="242"/>
    </row>
    <row r="312" spans="2:6" ht="15.75" hidden="1" thickBot="1" x14ac:dyDescent="0.3">
      <c r="B312" s="241" t="s">
        <v>678</v>
      </c>
      <c r="C312" s="244">
        <f>C313+C314+C315+C316</f>
        <v>0</v>
      </c>
      <c r="D312" s="244">
        <f>D313+D314+D315+D316</f>
        <v>0</v>
      </c>
      <c r="E312" s="244">
        <f>E313+E314+E315+E316</f>
        <v>0</v>
      </c>
      <c r="F312" s="244">
        <f>F313+F314+F315+F316</f>
        <v>0</v>
      </c>
    </row>
    <row r="313" spans="2:6" ht="15.75" hidden="1" thickBot="1" x14ac:dyDescent="0.3">
      <c r="B313" s="243" t="s">
        <v>643</v>
      </c>
      <c r="C313" s="244"/>
      <c r="D313" s="242"/>
      <c r="E313" s="242"/>
      <c r="F313" s="242"/>
    </row>
    <row r="314" spans="2:6" ht="15.75" hidden="1" thickBot="1" x14ac:dyDescent="0.3">
      <c r="B314" s="243" t="s">
        <v>657</v>
      </c>
      <c r="C314" s="244"/>
      <c r="D314" s="242"/>
      <c r="E314" s="242"/>
      <c r="F314" s="242"/>
    </row>
    <row r="315" spans="2:6" ht="15.75" hidden="1" thickBot="1" x14ac:dyDescent="0.3">
      <c r="B315" s="243" t="s">
        <v>641</v>
      </c>
      <c r="C315" s="244"/>
      <c r="D315" s="242"/>
      <c r="E315" s="242"/>
      <c r="F315" s="242"/>
    </row>
    <row r="316" spans="2:6" ht="15.75" hidden="1" thickBot="1" x14ac:dyDescent="0.3">
      <c r="B316" s="243" t="s">
        <v>640</v>
      </c>
      <c r="C316" s="244"/>
      <c r="D316" s="242"/>
      <c r="E316" s="242"/>
      <c r="F316" s="242"/>
    </row>
    <row r="317" spans="2:6" ht="15.75" hidden="1" thickBot="1" x14ac:dyDescent="0.3">
      <c r="B317" s="268" t="s">
        <v>89</v>
      </c>
      <c r="C317" s="244">
        <f>C307+C312</f>
        <v>0</v>
      </c>
      <c r="D317" s="244">
        <f>D307+D312</f>
        <v>0</v>
      </c>
      <c r="E317" s="244">
        <f>E307+E312</f>
        <v>0</v>
      </c>
      <c r="F317" s="244">
        <f>F307+F312</f>
        <v>0</v>
      </c>
    </row>
    <row r="318" spans="2:6" ht="25.5" hidden="1" customHeight="1" x14ac:dyDescent="0.25">
      <c r="B318" s="400" t="s">
        <v>1216</v>
      </c>
      <c r="C318" s="1736"/>
      <c r="D318" s="1738"/>
      <c r="E318" s="1738"/>
      <c r="F318" s="1739"/>
    </row>
    <row r="319" spans="2:6" ht="34.5" hidden="1" thickBot="1" x14ac:dyDescent="0.3">
      <c r="B319" s="266" t="s">
        <v>1343</v>
      </c>
      <c r="C319" s="399"/>
      <c r="D319" s="398" t="s">
        <v>668</v>
      </c>
      <c r="E319" s="397"/>
      <c r="F319" s="396"/>
    </row>
    <row r="320" spans="2:6" ht="17.25" hidden="1" customHeight="1" x14ac:dyDescent="0.25">
      <c r="B320" s="263" t="s">
        <v>666</v>
      </c>
      <c r="C320" s="1625"/>
      <c r="D320" s="1629"/>
      <c r="E320" s="1629"/>
      <c r="F320" s="1630"/>
    </row>
    <row r="321" spans="2:12" ht="15.75" hidden="1" thickBot="1" x14ac:dyDescent="0.3">
      <c r="B321" s="263" t="s">
        <v>50</v>
      </c>
      <c r="C321" s="1590"/>
      <c r="D321" s="1591"/>
      <c r="E321" s="1591"/>
      <c r="F321" s="1592"/>
    </row>
    <row r="322" spans="2:12" ht="12.75" hidden="1" customHeight="1" x14ac:dyDescent="0.25">
      <c r="B322" s="1602"/>
      <c r="C322" s="261">
        <v>2025</v>
      </c>
      <c r="D322" s="261">
        <v>2026</v>
      </c>
      <c r="E322" s="261">
        <v>2027</v>
      </c>
      <c r="F322" s="261">
        <v>2028</v>
      </c>
    </row>
    <row r="323" spans="2:12" ht="9" hidden="1" customHeight="1" x14ac:dyDescent="0.25">
      <c r="B323" s="1603"/>
      <c r="C323" s="259" t="s">
        <v>17</v>
      </c>
      <c r="D323" s="259" t="s">
        <v>18</v>
      </c>
      <c r="E323" s="259" t="s">
        <v>18</v>
      </c>
      <c r="F323" s="259" t="s">
        <v>18</v>
      </c>
    </row>
    <row r="324" spans="2:12" ht="15.75" hidden="1" thickBot="1" x14ac:dyDescent="0.3">
      <c r="B324" s="263" t="s">
        <v>52</v>
      </c>
      <c r="C324" s="263"/>
      <c r="D324" s="263"/>
      <c r="E324" s="263"/>
      <c r="F324" s="263"/>
    </row>
    <row r="325" spans="2:12" ht="15.75" hidden="1" thickBot="1" x14ac:dyDescent="0.3">
      <c r="B325" s="263" t="s">
        <v>664</v>
      </c>
      <c r="C325" s="264">
        <f>C343</f>
        <v>0</v>
      </c>
      <c r="D325" s="264">
        <f>D343</f>
        <v>0</v>
      </c>
      <c r="E325" s="264">
        <f>E343</f>
        <v>0</v>
      </c>
      <c r="F325" s="264">
        <f>F343</f>
        <v>0</v>
      </c>
    </row>
    <row r="326" spans="2:12" ht="15.75" hidden="1" thickBot="1" x14ac:dyDescent="0.3">
      <c r="B326" s="263" t="s">
        <v>663</v>
      </c>
      <c r="C326" s="264" t="e">
        <f>C325/C324</f>
        <v>#DIV/0!</v>
      </c>
      <c r="D326" s="264" t="e">
        <f>D325/D324</f>
        <v>#DIV/0!</v>
      </c>
      <c r="E326" s="264" t="e">
        <f>E325/E324</f>
        <v>#DIV/0!</v>
      </c>
      <c r="F326" s="264" t="e">
        <f>F325/F324</f>
        <v>#DIV/0!</v>
      </c>
    </row>
    <row r="327" spans="2:12" ht="15.75" hidden="1" thickBot="1" x14ac:dyDescent="0.3">
      <c r="B327" s="263" t="s">
        <v>662</v>
      </c>
      <c r="C327" s="260" t="s">
        <v>688</v>
      </c>
      <c r="D327" s="262" t="e">
        <f t="shared" ref="D327:F329" si="10">D324/C324-1</f>
        <v>#DIV/0!</v>
      </c>
      <c r="E327" s="262" t="e">
        <f t="shared" si="10"/>
        <v>#DIV/0!</v>
      </c>
      <c r="F327" s="262" t="e">
        <f t="shared" si="10"/>
        <v>#DIV/0!</v>
      </c>
      <c r="H327" s="246"/>
      <c r="I327" s="246"/>
      <c r="J327" s="246"/>
      <c r="K327" s="246"/>
      <c r="L327" s="246"/>
    </row>
    <row r="328" spans="2:12" ht="15.75" hidden="1" thickBot="1" x14ac:dyDescent="0.3">
      <c r="B328" s="263" t="s">
        <v>661</v>
      </c>
      <c r="C328" s="260" t="s">
        <v>688</v>
      </c>
      <c r="D328" s="262" t="e">
        <f t="shared" si="10"/>
        <v>#DIV/0!</v>
      </c>
      <c r="E328" s="262" t="e">
        <f t="shared" si="10"/>
        <v>#DIV/0!</v>
      </c>
      <c r="F328" s="262" t="e">
        <f t="shared" si="10"/>
        <v>#DIV/0!</v>
      </c>
    </row>
    <row r="329" spans="2:12" ht="15.75" hidden="1" thickBot="1" x14ac:dyDescent="0.3">
      <c r="B329" s="263" t="s">
        <v>68</v>
      </c>
      <c r="C329" s="260" t="s">
        <v>688</v>
      </c>
      <c r="D329" s="262" t="e">
        <f t="shared" si="10"/>
        <v>#DIV/0!</v>
      </c>
      <c r="E329" s="262" t="e">
        <f t="shared" si="10"/>
        <v>#DIV/0!</v>
      </c>
      <c r="F329" s="262" t="e">
        <f t="shared" si="10"/>
        <v>#DIV/0!</v>
      </c>
    </row>
    <row r="330" spans="2:12" ht="15.75" hidden="1" thickBot="1" x14ac:dyDescent="0.3">
      <c r="B330" s="1604" t="s">
        <v>1340</v>
      </c>
      <c r="C330" s="1605"/>
      <c r="D330" s="1605"/>
      <c r="E330" s="1605"/>
      <c r="F330" s="1606"/>
    </row>
    <row r="331" spans="2:12" ht="12.75" hidden="1" customHeight="1" x14ac:dyDescent="0.25">
      <c r="B331" s="1602"/>
      <c r="C331" s="261">
        <v>2025</v>
      </c>
      <c r="D331" s="261">
        <v>2026</v>
      </c>
      <c r="E331" s="261">
        <v>2027</v>
      </c>
      <c r="F331" s="261">
        <v>2028</v>
      </c>
    </row>
    <row r="332" spans="2:12" ht="9" hidden="1" customHeight="1" x14ac:dyDescent="0.25">
      <c r="B332" s="1603"/>
      <c r="C332" s="259" t="s">
        <v>17</v>
      </c>
      <c r="D332" s="259" t="s">
        <v>18</v>
      </c>
      <c r="E332" s="259" t="s">
        <v>18</v>
      </c>
      <c r="F332" s="259" t="s">
        <v>18</v>
      </c>
    </row>
    <row r="333" spans="2:12" ht="15.75" hidden="1" thickBot="1" x14ac:dyDescent="0.3">
      <c r="B333" s="241" t="s">
        <v>679</v>
      </c>
      <c r="C333" s="242">
        <f>C334+C335+C336+C337</f>
        <v>0</v>
      </c>
      <c r="D333" s="242">
        <f>D334+D335+D336+D337</f>
        <v>0</v>
      </c>
      <c r="E333" s="242">
        <f>E334+E335+E336+E337</f>
        <v>0</v>
      </c>
      <c r="F333" s="242">
        <f>F334+F335+F336+F337</f>
        <v>0</v>
      </c>
    </row>
    <row r="334" spans="2:12" ht="15.75" hidden="1" thickBot="1" x14ac:dyDescent="0.3">
      <c r="B334" s="243" t="s">
        <v>643</v>
      </c>
      <c r="C334" s="242"/>
      <c r="D334" s="242"/>
      <c r="E334" s="242"/>
      <c r="F334" s="242"/>
    </row>
    <row r="335" spans="2:12" ht="15.75" hidden="1" thickBot="1" x14ac:dyDescent="0.3">
      <c r="B335" s="243" t="s">
        <v>657</v>
      </c>
      <c r="C335" s="242"/>
      <c r="D335" s="242"/>
      <c r="E335" s="242"/>
      <c r="F335" s="242"/>
    </row>
    <row r="336" spans="2:12" ht="15.75" hidden="1" thickBot="1" x14ac:dyDescent="0.3">
      <c r="B336" s="243" t="s">
        <v>641</v>
      </c>
      <c r="C336" s="242"/>
      <c r="D336" s="242"/>
      <c r="E336" s="242"/>
      <c r="F336" s="242"/>
    </row>
    <row r="337" spans="2:6" ht="15.75" hidden="1" thickBot="1" x14ac:dyDescent="0.3">
      <c r="B337" s="243" t="s">
        <v>640</v>
      </c>
      <c r="C337" s="242"/>
      <c r="D337" s="242"/>
      <c r="E337" s="242"/>
      <c r="F337" s="242"/>
    </row>
    <row r="338" spans="2:6" ht="15.75" hidden="1" thickBot="1" x14ac:dyDescent="0.3">
      <c r="B338" s="241" t="s">
        <v>678</v>
      </c>
      <c r="C338" s="244">
        <f>C339+C340+C341+C342</f>
        <v>0</v>
      </c>
      <c r="D338" s="244">
        <f>D339+D340+D341+D342</f>
        <v>0</v>
      </c>
      <c r="E338" s="244">
        <f>E339+E340+E341+E342</f>
        <v>0</v>
      </c>
      <c r="F338" s="244">
        <f>F339+F340+F341+F342</f>
        <v>0</v>
      </c>
    </row>
    <row r="339" spans="2:6" ht="15.75" hidden="1" thickBot="1" x14ac:dyDescent="0.3">
      <c r="B339" s="243" t="s">
        <v>643</v>
      </c>
      <c r="C339" s="244"/>
      <c r="D339" s="244"/>
      <c r="E339" s="244"/>
      <c r="F339" s="244"/>
    </row>
    <row r="340" spans="2:6" ht="15.75" hidden="1" thickBot="1" x14ac:dyDescent="0.3">
      <c r="B340" s="243" t="s">
        <v>657</v>
      </c>
      <c r="C340" s="244"/>
      <c r="D340" s="244"/>
      <c r="E340" s="244"/>
      <c r="F340" s="244"/>
    </row>
    <row r="341" spans="2:6" ht="15.75" hidden="1" thickBot="1" x14ac:dyDescent="0.3">
      <c r="B341" s="243" t="s">
        <v>641</v>
      </c>
      <c r="C341" s="244"/>
      <c r="D341" s="244"/>
      <c r="E341" s="244"/>
      <c r="F341" s="244"/>
    </row>
    <row r="342" spans="2:6" ht="15.75" hidden="1" thickBot="1" x14ac:dyDescent="0.3">
      <c r="B342" s="243" t="s">
        <v>640</v>
      </c>
      <c r="C342" s="244"/>
      <c r="D342" s="244"/>
      <c r="E342" s="244"/>
      <c r="F342" s="244"/>
    </row>
    <row r="343" spans="2:6" ht="15.75" hidden="1" thickBot="1" x14ac:dyDescent="0.3">
      <c r="B343" s="268" t="s">
        <v>1260</v>
      </c>
      <c r="C343" s="244">
        <f>C333+C338</f>
        <v>0</v>
      </c>
      <c r="D343" s="244">
        <f>D333+D338</f>
        <v>0</v>
      </c>
      <c r="E343" s="244">
        <f>E333+E338</f>
        <v>0</v>
      </c>
      <c r="F343" s="244">
        <f>F333+F338</f>
        <v>0</v>
      </c>
    </row>
    <row r="344" spans="2:6" ht="15.75" thickBot="1" x14ac:dyDescent="0.3">
      <c r="B344" s="250"/>
      <c r="C344" s="249"/>
      <c r="D344" s="249"/>
      <c r="E344" s="249"/>
      <c r="F344" s="249"/>
    </row>
    <row r="345" spans="2:6" ht="27" customHeight="1" thickBot="1" x14ac:dyDescent="0.3">
      <c r="B345" s="248" t="s">
        <v>655</v>
      </c>
      <c r="C345" s="247">
        <f>+C220+C144+C66+C29+C169+C103+C325+C299+C274+C249+C194</f>
        <v>55334</v>
      </c>
      <c r="D345" s="247">
        <f>+D220+D144+D66+D29+D169+D103+D325+D299+D274+D249+D194</f>
        <v>55095</v>
      </c>
      <c r="E345" s="247">
        <f>+E220+E144+E66+E29+E169+E103+E325+E299+E274+E249+E194</f>
        <v>55232</v>
      </c>
      <c r="F345" s="247">
        <f>+F220+F144+F66+F29+F169+F103+F325+F299+F274+F249+F194</f>
        <v>55344</v>
      </c>
    </row>
    <row r="346" spans="2:6" ht="24.75" thickBot="1" x14ac:dyDescent="0.3">
      <c r="B346" s="248" t="s">
        <v>654</v>
      </c>
      <c r="C346" s="247">
        <f>+C238+C212+C132+C95+C58+C343+C317+C292+C267+C187+C162</f>
        <v>55334</v>
      </c>
      <c r="D346" s="247">
        <f>+D238+D212+D132+D95+D58+D343+D317+D292+D267+D187+D162</f>
        <v>55095</v>
      </c>
      <c r="E346" s="247">
        <f>+E238+E212+E132+E95+E58+E343+E317+E292+E267+E187+E162</f>
        <v>55232</v>
      </c>
      <c r="F346" s="247">
        <f>+F238+F212+F132+F95+F58+F343+F317+F292+F267+F187+F162</f>
        <v>55344</v>
      </c>
    </row>
    <row r="347" spans="2:6" ht="15.75" thickBot="1" x14ac:dyDescent="0.3">
      <c r="B347" s="241" t="s">
        <v>653</v>
      </c>
      <c r="C347" s="240">
        <f>C348+C349</f>
        <v>20927</v>
      </c>
      <c r="D347" s="240">
        <f>D348+D349</f>
        <v>20988</v>
      </c>
      <c r="E347" s="240">
        <f>E348+E349</f>
        <v>21125</v>
      </c>
      <c r="F347" s="240">
        <f>F348+F349</f>
        <v>21262</v>
      </c>
    </row>
    <row r="348" spans="2:6" ht="15.75" thickBot="1" x14ac:dyDescent="0.3">
      <c r="B348" s="243" t="s">
        <v>643</v>
      </c>
      <c r="C348" s="244">
        <f t="shared" ref="C348:F349" si="11">C38+C75+C112</f>
        <v>20927</v>
      </c>
      <c r="D348" s="244">
        <f t="shared" si="11"/>
        <v>20988</v>
      </c>
      <c r="E348" s="244">
        <f t="shared" si="11"/>
        <v>21125</v>
      </c>
      <c r="F348" s="244">
        <f t="shared" si="11"/>
        <v>21262</v>
      </c>
    </row>
    <row r="349" spans="2:6" ht="15.75" thickBot="1" x14ac:dyDescent="0.3">
      <c r="B349" s="243" t="s">
        <v>646</v>
      </c>
      <c r="C349" s="244">
        <f t="shared" si="11"/>
        <v>0</v>
      </c>
      <c r="D349" s="244">
        <f t="shared" si="11"/>
        <v>0</v>
      </c>
      <c r="E349" s="244">
        <f t="shared" si="11"/>
        <v>0</v>
      </c>
      <c r="F349" s="244">
        <f t="shared" si="11"/>
        <v>0</v>
      </c>
    </row>
    <row r="350" spans="2:6" ht="24.75" thickBot="1" x14ac:dyDescent="0.3">
      <c r="B350" s="241" t="s">
        <v>652</v>
      </c>
      <c r="C350" s="240">
        <f>C351+C352</f>
        <v>5620</v>
      </c>
      <c r="D350" s="240">
        <f>D351+D352</f>
        <v>5620</v>
      </c>
      <c r="E350" s="240">
        <f>E351+E352</f>
        <v>5620</v>
      </c>
      <c r="F350" s="240">
        <f>F351+F352</f>
        <v>5620</v>
      </c>
    </row>
    <row r="351" spans="2:6" ht="15.75" thickBot="1" x14ac:dyDescent="0.3">
      <c r="B351" s="243" t="s">
        <v>643</v>
      </c>
      <c r="C351" s="242">
        <f>C41+C78+C115</f>
        <v>5620</v>
      </c>
      <c r="D351" s="242">
        <f>D41+D78+D115</f>
        <v>5620</v>
      </c>
      <c r="E351" s="242">
        <f>E41+E78+E115</f>
        <v>5620</v>
      </c>
      <c r="F351" s="242">
        <f>F41+F78+F115</f>
        <v>5620</v>
      </c>
    </row>
    <row r="352" spans="2:6" ht="15.75" thickBot="1" x14ac:dyDescent="0.3">
      <c r="B352" s="243" t="s">
        <v>646</v>
      </c>
      <c r="C352" s="244">
        <f>C42+C79+C113</f>
        <v>0</v>
      </c>
      <c r="D352" s="244">
        <f>D42+D79+D113</f>
        <v>0</v>
      </c>
      <c r="E352" s="244">
        <f>E42+E79+E113</f>
        <v>0</v>
      </c>
      <c r="F352" s="244">
        <f>F42+F79+F113</f>
        <v>0</v>
      </c>
    </row>
    <row r="353" spans="2:6" ht="15.75" thickBot="1" x14ac:dyDescent="0.3">
      <c r="B353" s="241" t="s">
        <v>651</v>
      </c>
      <c r="C353" s="240">
        <f>C354+C355</f>
        <v>27437</v>
      </c>
      <c r="D353" s="240">
        <f>D354+D355</f>
        <v>27487</v>
      </c>
      <c r="E353" s="240">
        <f>E354+E355</f>
        <v>27487</v>
      </c>
      <c r="F353" s="240">
        <f>F354+F355</f>
        <v>27462</v>
      </c>
    </row>
    <row r="354" spans="2:6" ht="15.75" thickBot="1" x14ac:dyDescent="0.3">
      <c r="B354" s="243" t="s">
        <v>643</v>
      </c>
      <c r="C354" s="244">
        <f t="shared" ref="C354:F355" si="12">C44+C81+C118</f>
        <v>27437</v>
      </c>
      <c r="D354" s="244">
        <f t="shared" si="12"/>
        <v>27487</v>
      </c>
      <c r="E354" s="244">
        <f t="shared" si="12"/>
        <v>27487</v>
      </c>
      <c r="F354" s="244">
        <f t="shared" si="12"/>
        <v>27462</v>
      </c>
    </row>
    <row r="355" spans="2:6" ht="15.75" thickBot="1" x14ac:dyDescent="0.3">
      <c r="B355" s="243" t="s">
        <v>646</v>
      </c>
      <c r="C355" s="244">
        <f t="shared" si="12"/>
        <v>0</v>
      </c>
      <c r="D355" s="244">
        <f t="shared" si="12"/>
        <v>0</v>
      </c>
      <c r="E355" s="244">
        <f t="shared" si="12"/>
        <v>0</v>
      </c>
      <c r="F355" s="244">
        <f t="shared" si="12"/>
        <v>0</v>
      </c>
    </row>
    <row r="356" spans="2:6" ht="15.75" thickBot="1" x14ac:dyDescent="0.3">
      <c r="B356" s="241" t="s">
        <v>650</v>
      </c>
      <c r="C356" s="240">
        <f>C357+C358</f>
        <v>0</v>
      </c>
      <c r="D356" s="240">
        <f>D357+D358</f>
        <v>0</v>
      </c>
      <c r="E356" s="240">
        <f>E357+E358</f>
        <v>0</v>
      </c>
      <c r="F356" s="240">
        <f>F357+F358</f>
        <v>0</v>
      </c>
    </row>
    <row r="357" spans="2:6" ht="15.75" thickBot="1" x14ac:dyDescent="0.3">
      <c r="B357" s="243" t="s">
        <v>643</v>
      </c>
      <c r="C357" s="242">
        <f t="shared" ref="C357:F358" si="13">C47+C84+C121</f>
        <v>0</v>
      </c>
      <c r="D357" s="242">
        <f t="shared" si="13"/>
        <v>0</v>
      </c>
      <c r="E357" s="242">
        <f t="shared" si="13"/>
        <v>0</v>
      </c>
      <c r="F357" s="242">
        <f t="shared" si="13"/>
        <v>0</v>
      </c>
    </row>
    <row r="358" spans="2:6" ht="15.75" thickBot="1" x14ac:dyDescent="0.3">
      <c r="B358" s="243" t="s">
        <v>646</v>
      </c>
      <c r="C358" s="244">
        <f t="shared" si="13"/>
        <v>0</v>
      </c>
      <c r="D358" s="244">
        <f t="shared" si="13"/>
        <v>0</v>
      </c>
      <c r="E358" s="244">
        <f t="shared" si="13"/>
        <v>0</v>
      </c>
      <c r="F358" s="244">
        <f t="shared" si="13"/>
        <v>0</v>
      </c>
    </row>
    <row r="359" spans="2:6" ht="15.75" thickBot="1" x14ac:dyDescent="0.3">
      <c r="B359" s="241" t="s">
        <v>649</v>
      </c>
      <c r="C359" s="240">
        <f>C360+C361</f>
        <v>0</v>
      </c>
      <c r="D359" s="240">
        <f>D360+D361</f>
        <v>0</v>
      </c>
      <c r="E359" s="240">
        <f>E360+E361</f>
        <v>0</v>
      </c>
      <c r="F359" s="240">
        <f>F360+F361</f>
        <v>0</v>
      </c>
    </row>
    <row r="360" spans="2:6" ht="15.75" thickBot="1" x14ac:dyDescent="0.3">
      <c r="B360" s="243" t="s">
        <v>643</v>
      </c>
      <c r="C360" s="242">
        <f t="shared" ref="C360:F361" si="14">C50+C87+C124</f>
        <v>0</v>
      </c>
      <c r="D360" s="242">
        <f t="shared" si="14"/>
        <v>0</v>
      </c>
      <c r="E360" s="242">
        <f t="shared" si="14"/>
        <v>0</v>
      </c>
      <c r="F360" s="242">
        <f t="shared" si="14"/>
        <v>0</v>
      </c>
    </row>
    <row r="361" spans="2:6" ht="15.75" thickBot="1" x14ac:dyDescent="0.3">
      <c r="B361" s="243" t="s">
        <v>646</v>
      </c>
      <c r="C361" s="244">
        <f t="shared" si="14"/>
        <v>0</v>
      </c>
      <c r="D361" s="244">
        <f t="shared" si="14"/>
        <v>0</v>
      </c>
      <c r="E361" s="244">
        <f t="shared" si="14"/>
        <v>0</v>
      </c>
      <c r="F361" s="244">
        <f t="shared" si="14"/>
        <v>0</v>
      </c>
    </row>
    <row r="362" spans="2:6" ht="15.75" thickBot="1" x14ac:dyDescent="0.3">
      <c r="B362" s="241" t="s">
        <v>648</v>
      </c>
      <c r="C362" s="240">
        <f>C363+C364</f>
        <v>0</v>
      </c>
      <c r="D362" s="240">
        <f>D363+D364</f>
        <v>0</v>
      </c>
      <c r="E362" s="240">
        <f>E363+E364</f>
        <v>0</v>
      </c>
      <c r="F362" s="240">
        <f>F363+F364</f>
        <v>0</v>
      </c>
    </row>
    <row r="363" spans="2:6" ht="15.75" thickBot="1" x14ac:dyDescent="0.3">
      <c r="B363" s="243" t="s">
        <v>643</v>
      </c>
      <c r="C363" s="242">
        <f t="shared" ref="C363:F364" si="15">C53+C90+C127</f>
        <v>0</v>
      </c>
      <c r="D363" s="242">
        <f t="shared" si="15"/>
        <v>0</v>
      </c>
      <c r="E363" s="242">
        <f t="shared" si="15"/>
        <v>0</v>
      </c>
      <c r="F363" s="242">
        <f t="shared" si="15"/>
        <v>0</v>
      </c>
    </row>
    <row r="364" spans="2:6" ht="15.75" thickBot="1" x14ac:dyDescent="0.3">
      <c r="B364" s="243" t="s">
        <v>646</v>
      </c>
      <c r="C364" s="244">
        <f t="shared" si="15"/>
        <v>0</v>
      </c>
      <c r="D364" s="244">
        <f t="shared" si="15"/>
        <v>0</v>
      </c>
      <c r="E364" s="244">
        <f t="shared" si="15"/>
        <v>0</v>
      </c>
      <c r="F364" s="244">
        <f t="shared" si="15"/>
        <v>0</v>
      </c>
    </row>
    <row r="365" spans="2:6" ht="24.75" thickBot="1" x14ac:dyDescent="0.3">
      <c r="B365" s="241" t="s">
        <v>647</v>
      </c>
      <c r="C365" s="240">
        <f>C92+C55</f>
        <v>150</v>
      </c>
      <c r="D365" s="240">
        <f>D92+D55</f>
        <v>0</v>
      </c>
      <c r="E365" s="240">
        <f>E92+E55</f>
        <v>0</v>
      </c>
      <c r="F365" s="240">
        <f>F92+F55</f>
        <v>0</v>
      </c>
    </row>
    <row r="366" spans="2:6" ht="15.75" thickBot="1" x14ac:dyDescent="0.3">
      <c r="B366" s="243" t="s">
        <v>643</v>
      </c>
      <c r="C366" s="242">
        <f t="shared" ref="C366:F367" si="16">C56+C93+C130</f>
        <v>0</v>
      </c>
      <c r="D366" s="242">
        <f t="shared" si="16"/>
        <v>0</v>
      </c>
      <c r="E366" s="242">
        <f t="shared" si="16"/>
        <v>0</v>
      </c>
      <c r="F366" s="242">
        <f t="shared" si="16"/>
        <v>0</v>
      </c>
    </row>
    <row r="367" spans="2:6" ht="15.75" thickBot="1" x14ac:dyDescent="0.3">
      <c r="B367" s="243" t="s">
        <v>646</v>
      </c>
      <c r="C367" s="244">
        <f t="shared" si="16"/>
        <v>0</v>
      </c>
      <c r="D367" s="244">
        <f t="shared" si="16"/>
        <v>0</v>
      </c>
      <c r="E367" s="244">
        <f t="shared" si="16"/>
        <v>0</v>
      </c>
      <c r="F367" s="244">
        <f t="shared" si="16"/>
        <v>0</v>
      </c>
    </row>
    <row r="368" spans="2:6" ht="15.75" thickBot="1" x14ac:dyDescent="0.3">
      <c r="B368" s="241" t="s">
        <v>645</v>
      </c>
      <c r="C368" s="240">
        <f>C369+C370+C371+C372</f>
        <v>0</v>
      </c>
      <c r="D368" s="240">
        <f>D369+D370+D371+D372</f>
        <v>0</v>
      </c>
      <c r="E368" s="240">
        <f>E369+E370+E371+E372</f>
        <v>0</v>
      </c>
      <c r="F368" s="240">
        <f>F369+F370+F371+F372</f>
        <v>0</v>
      </c>
    </row>
    <row r="369" spans="1:10" ht="15.75" thickBot="1" x14ac:dyDescent="0.3">
      <c r="B369" s="243" t="s">
        <v>643</v>
      </c>
      <c r="C369" s="242">
        <f t="shared" ref="C369:F372" si="17">C153+C178+C203+C229+C258+C283+C308+C334</f>
        <v>0</v>
      </c>
      <c r="D369" s="242">
        <f t="shared" si="17"/>
        <v>0</v>
      </c>
      <c r="E369" s="242">
        <f t="shared" si="17"/>
        <v>0</v>
      </c>
      <c r="F369" s="242">
        <f t="shared" si="17"/>
        <v>0</v>
      </c>
    </row>
    <row r="370" spans="1:10" ht="15.75" thickBot="1" x14ac:dyDescent="0.3">
      <c r="B370" s="243" t="s">
        <v>642</v>
      </c>
      <c r="C370" s="242">
        <f t="shared" si="17"/>
        <v>0</v>
      </c>
      <c r="D370" s="242">
        <f t="shared" si="17"/>
        <v>0</v>
      </c>
      <c r="E370" s="242">
        <f t="shared" si="17"/>
        <v>0</v>
      </c>
      <c r="F370" s="242">
        <f t="shared" si="17"/>
        <v>0</v>
      </c>
    </row>
    <row r="371" spans="1:10" ht="15.75" thickBot="1" x14ac:dyDescent="0.3">
      <c r="B371" s="243" t="s">
        <v>641</v>
      </c>
      <c r="C371" s="242">
        <f t="shared" si="17"/>
        <v>0</v>
      </c>
      <c r="D371" s="242">
        <f t="shared" si="17"/>
        <v>0</v>
      </c>
      <c r="E371" s="242">
        <f t="shared" si="17"/>
        <v>0</v>
      </c>
      <c r="F371" s="242">
        <f t="shared" si="17"/>
        <v>0</v>
      </c>
    </row>
    <row r="372" spans="1:10" ht="15.75" thickBot="1" x14ac:dyDescent="0.3">
      <c r="B372" s="243" t="s">
        <v>640</v>
      </c>
      <c r="C372" s="242">
        <f t="shared" si="17"/>
        <v>0</v>
      </c>
      <c r="D372" s="242">
        <f t="shared" si="17"/>
        <v>0</v>
      </c>
      <c r="E372" s="242">
        <f t="shared" si="17"/>
        <v>0</v>
      </c>
      <c r="F372" s="242">
        <f t="shared" si="17"/>
        <v>0</v>
      </c>
    </row>
    <row r="373" spans="1:10" ht="15.75" thickBot="1" x14ac:dyDescent="0.3">
      <c r="B373" s="241" t="s">
        <v>644</v>
      </c>
      <c r="C373" s="240">
        <f>C374+C375+C376+C377</f>
        <v>1200</v>
      </c>
      <c r="D373" s="240">
        <f>D374+D375+D376+D377</f>
        <v>1000</v>
      </c>
      <c r="E373" s="240">
        <f>E374+E375+E376+E377</f>
        <v>1000</v>
      </c>
      <c r="F373" s="240">
        <f>F374+F375+F376+F377</f>
        <v>1000</v>
      </c>
    </row>
    <row r="374" spans="1:10" ht="15.75" thickBot="1" x14ac:dyDescent="0.3">
      <c r="B374" s="243" t="s">
        <v>643</v>
      </c>
      <c r="C374" s="242">
        <f t="shared" ref="C374:F377" si="18">C158+C183+C208+C234+C263+C288+C313+C339</f>
        <v>1200</v>
      </c>
      <c r="D374" s="242">
        <f t="shared" si="18"/>
        <v>1000</v>
      </c>
      <c r="E374" s="242">
        <f t="shared" si="18"/>
        <v>1000</v>
      </c>
      <c r="F374" s="242">
        <f t="shared" si="18"/>
        <v>1000</v>
      </c>
    </row>
    <row r="375" spans="1:10" ht="15.75" thickBot="1" x14ac:dyDescent="0.3">
      <c r="B375" s="243" t="s">
        <v>642</v>
      </c>
      <c r="C375" s="242">
        <f t="shared" si="18"/>
        <v>0</v>
      </c>
      <c r="D375" s="242">
        <f t="shared" si="18"/>
        <v>0</v>
      </c>
      <c r="E375" s="242">
        <f t="shared" si="18"/>
        <v>0</v>
      </c>
      <c r="F375" s="242">
        <f t="shared" si="18"/>
        <v>0</v>
      </c>
    </row>
    <row r="376" spans="1:10" ht="15.75" thickBot="1" x14ac:dyDescent="0.3">
      <c r="B376" s="243" t="s">
        <v>641</v>
      </c>
      <c r="C376" s="242">
        <f t="shared" si="18"/>
        <v>0</v>
      </c>
      <c r="D376" s="242">
        <f t="shared" si="18"/>
        <v>0</v>
      </c>
      <c r="E376" s="242">
        <f t="shared" si="18"/>
        <v>0</v>
      </c>
      <c r="F376" s="242">
        <f t="shared" si="18"/>
        <v>0</v>
      </c>
    </row>
    <row r="377" spans="1:10" ht="15.75" thickBot="1" x14ac:dyDescent="0.3">
      <c r="B377" s="243" t="s">
        <v>640</v>
      </c>
      <c r="C377" s="242">
        <f t="shared" si="18"/>
        <v>0</v>
      </c>
      <c r="D377" s="242">
        <f t="shared" si="18"/>
        <v>0</v>
      </c>
      <c r="E377" s="242">
        <f t="shared" si="18"/>
        <v>0</v>
      </c>
      <c r="F377" s="242">
        <f t="shared" si="18"/>
        <v>0</v>
      </c>
    </row>
    <row r="378" spans="1:10" ht="15.75" thickBot="1" x14ac:dyDescent="0.3">
      <c r="B378" s="239" t="s">
        <v>639</v>
      </c>
      <c r="C378" s="238">
        <f>IF(C346-C345=0,0,"Error")</f>
        <v>0</v>
      </c>
      <c r="D378" s="238">
        <f>IF(D346-D345=0,0,"Error")</f>
        <v>0</v>
      </c>
      <c r="E378" s="238">
        <f>IF(E346-E345=0,0,"Error")</f>
        <v>0</v>
      </c>
      <c r="F378" s="238">
        <f>IF(F346-F345=0,0,"Error")</f>
        <v>0</v>
      </c>
    </row>
    <row r="379" spans="1:10" ht="15.75" thickBot="1" x14ac:dyDescent="0.3">
      <c r="B379" s="237"/>
      <c r="C379" s="236"/>
      <c r="D379" s="236"/>
      <c r="E379" s="236"/>
      <c r="F379" s="236"/>
    </row>
    <row r="380" spans="1:10" ht="15" customHeight="1" x14ac:dyDescent="0.25">
      <c r="A380" s="391" t="s">
        <v>159</v>
      </c>
      <c r="B380" s="390"/>
      <c r="D380" s="1658" t="s">
        <v>637</v>
      </c>
      <c r="E380" s="391" t="s">
        <v>159</v>
      </c>
      <c r="F380" s="390"/>
      <c r="H380" s="1658" t="s">
        <v>635</v>
      </c>
      <c r="I380" s="391" t="s">
        <v>159</v>
      </c>
      <c r="J380" s="390"/>
    </row>
    <row r="381" spans="1:10" x14ac:dyDescent="0.25">
      <c r="A381" s="389" t="s">
        <v>633</v>
      </c>
      <c r="B381" s="388"/>
      <c r="D381" s="1659"/>
      <c r="E381" s="389" t="s">
        <v>633</v>
      </c>
      <c r="F381" s="388"/>
      <c r="H381" s="1659"/>
      <c r="I381" s="389" t="s">
        <v>633</v>
      </c>
      <c r="J381" s="388"/>
    </row>
    <row r="382" spans="1:10" ht="19.5" customHeight="1" thickBot="1" x14ac:dyDescent="0.3">
      <c r="A382" s="387" t="s">
        <v>164</v>
      </c>
      <c r="B382" s="429"/>
      <c r="D382" s="1660"/>
      <c r="E382" s="387" t="s">
        <v>164</v>
      </c>
      <c r="F382" s="429"/>
      <c r="H382" s="1660"/>
      <c r="I382" s="387" t="s">
        <v>164</v>
      </c>
      <c r="J382" s="429"/>
    </row>
    <row r="383" spans="1:10" ht="15.75" thickBot="1" x14ac:dyDescent="0.3">
      <c r="A383" s="230"/>
      <c r="B383" s="230"/>
      <c r="C383" s="309"/>
      <c r="D383" s="233"/>
      <c r="E383" s="230"/>
      <c r="F383" s="230"/>
    </row>
    <row r="384" spans="1:10" ht="47.25" customHeight="1" thickBot="1" x14ac:dyDescent="0.3">
      <c r="B384" s="1753" t="s">
        <v>631</v>
      </c>
      <c r="C384" s="1754"/>
      <c r="D384" s="1754"/>
      <c r="E384" s="1754"/>
      <c r="F384" s="1755"/>
    </row>
  </sheetData>
  <mergeCells count="90">
    <mergeCell ref="B21:F21"/>
    <mergeCell ref="A2:G2"/>
    <mergeCell ref="B3:F3"/>
    <mergeCell ref="C5:F5"/>
    <mergeCell ref="C6:F6"/>
    <mergeCell ref="C7:F7"/>
    <mergeCell ref="B8:F8"/>
    <mergeCell ref="B9:F11"/>
    <mergeCell ref="C12:F12"/>
    <mergeCell ref="B13:B14"/>
    <mergeCell ref="C17:F17"/>
    <mergeCell ref="B18:F18"/>
    <mergeCell ref="B71:F71"/>
    <mergeCell ref="B22:F22"/>
    <mergeCell ref="C23:F23"/>
    <mergeCell ref="C24:F24"/>
    <mergeCell ref="C25:F25"/>
    <mergeCell ref="B26:B27"/>
    <mergeCell ref="B34:F34"/>
    <mergeCell ref="B35:B36"/>
    <mergeCell ref="C60:F60"/>
    <mergeCell ref="C61:F61"/>
    <mergeCell ref="B63:B64"/>
    <mergeCell ref="C62:F62"/>
    <mergeCell ref="B72:B73"/>
    <mergeCell ref="C97:F97"/>
    <mergeCell ref="C98:F98"/>
    <mergeCell ref="C99:F99"/>
    <mergeCell ref="B100:B101"/>
    <mergeCell ref="B108:F108"/>
    <mergeCell ref="B149:F149"/>
    <mergeCell ref="B150:B151"/>
    <mergeCell ref="E163:F163"/>
    <mergeCell ref="H137:L139"/>
    <mergeCell ref="C138:F138"/>
    <mergeCell ref="C139:F139"/>
    <mergeCell ref="C165:F165"/>
    <mergeCell ref="B166:B167"/>
    <mergeCell ref="B174:F174"/>
    <mergeCell ref="B175:B176"/>
    <mergeCell ref="C189:F189"/>
    <mergeCell ref="C164:F164"/>
    <mergeCell ref="B109:B110"/>
    <mergeCell ref="B134:F134"/>
    <mergeCell ref="B135:F135"/>
    <mergeCell ref="C136:F136"/>
    <mergeCell ref="E137:F137"/>
    <mergeCell ref="C140:F140"/>
    <mergeCell ref="B141:B142"/>
    <mergeCell ref="C190:F190"/>
    <mergeCell ref="B191:B192"/>
    <mergeCell ref="B199:F199"/>
    <mergeCell ref="B200:B201"/>
    <mergeCell ref="C213:F213"/>
    <mergeCell ref="C215:F215"/>
    <mergeCell ref="B226:B227"/>
    <mergeCell ref="B239:F239"/>
    <mergeCell ref="B240:F240"/>
    <mergeCell ref="H242:L244"/>
    <mergeCell ref="C243:F243"/>
    <mergeCell ref="C244:F244"/>
    <mergeCell ref="C241:F241"/>
    <mergeCell ref="E242:F242"/>
    <mergeCell ref="B217:B218"/>
    <mergeCell ref="B225:F225"/>
    <mergeCell ref="C216:F216"/>
    <mergeCell ref="C245:F245"/>
    <mergeCell ref="B271:B272"/>
    <mergeCell ref="B246:B247"/>
    <mergeCell ref="B304:F304"/>
    <mergeCell ref="B254:F254"/>
    <mergeCell ref="B255:B256"/>
    <mergeCell ref="E268:F268"/>
    <mergeCell ref="C269:F269"/>
    <mergeCell ref="C270:F270"/>
    <mergeCell ref="B296:B297"/>
    <mergeCell ref="B279:F279"/>
    <mergeCell ref="B280:B281"/>
    <mergeCell ref="C294:F294"/>
    <mergeCell ref="C295:F295"/>
    <mergeCell ref="B331:B332"/>
    <mergeCell ref="D380:D382"/>
    <mergeCell ref="H380:H382"/>
    <mergeCell ref="B384:F384"/>
    <mergeCell ref="B305:B306"/>
    <mergeCell ref="C318:F318"/>
    <mergeCell ref="C320:F320"/>
    <mergeCell ref="C321:F321"/>
    <mergeCell ref="B322:B323"/>
    <mergeCell ref="B330:F330"/>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05704-AABF-4858-94B2-793E7D05EFF5}">
  <dimension ref="A1:O526"/>
  <sheetViews>
    <sheetView topLeftCell="A58" workbookViewId="0">
      <selection activeCell="G367" sqref="G367"/>
    </sheetView>
  </sheetViews>
  <sheetFormatPr defaultColWidth="23.5703125" defaultRowHeight="15" x14ac:dyDescent="0.25"/>
  <cols>
    <col min="1" max="16384" width="23.5703125" style="1091"/>
  </cols>
  <sheetData>
    <row r="1" spans="1:8" ht="60.75" customHeight="1" x14ac:dyDescent="0.25">
      <c r="A1" s="2372" t="s">
        <v>2102</v>
      </c>
      <c r="B1" s="2372"/>
      <c r="C1" s="2372"/>
      <c r="D1" s="2372"/>
      <c r="E1" s="2372"/>
      <c r="F1" s="1164"/>
      <c r="G1" s="1164"/>
    </row>
    <row r="2" spans="1:8" x14ac:dyDescent="0.25">
      <c r="A2" s="2401" t="s">
        <v>2101</v>
      </c>
      <c r="B2" s="2401"/>
      <c r="C2" s="2401"/>
      <c r="D2" s="2401"/>
      <c r="E2" s="2401"/>
      <c r="F2" s="1163"/>
      <c r="G2" s="1163"/>
    </row>
    <row r="3" spans="1:8" ht="15.75" thickBot="1" x14ac:dyDescent="0.3">
      <c r="A3" s="1150"/>
      <c r="B3" s="1150"/>
      <c r="C3" s="1150"/>
      <c r="D3" s="1150"/>
      <c r="E3" s="1150"/>
      <c r="F3" s="153" t="s">
        <v>1279</v>
      </c>
      <c r="G3" s="1092"/>
    </row>
    <row r="4" spans="1:8" ht="24" customHeight="1" thickBot="1" x14ac:dyDescent="0.3">
      <c r="A4" s="306" t="s">
        <v>6</v>
      </c>
      <c r="B4" s="2402" t="s">
        <v>2100</v>
      </c>
      <c r="C4" s="2402"/>
      <c r="D4" s="2402"/>
      <c r="E4" s="2402"/>
      <c r="F4" s="1092"/>
      <c r="G4" s="1092"/>
    </row>
    <row r="5" spans="1:8" ht="24" customHeight="1" thickBot="1" x14ac:dyDescent="0.3">
      <c r="A5" s="306" t="s">
        <v>8</v>
      </c>
      <c r="B5" s="2403" t="s">
        <v>2099</v>
      </c>
      <c r="C5" s="2404"/>
      <c r="D5" s="2404"/>
      <c r="E5" s="2405"/>
      <c r="F5" s="1092"/>
      <c r="G5" s="1092"/>
    </row>
    <row r="6" spans="1:8" ht="27" customHeight="1" thickBot="1" x14ac:dyDescent="0.3">
      <c r="A6" s="306" t="s">
        <v>10</v>
      </c>
      <c r="B6" s="1714" t="s">
        <v>2098</v>
      </c>
      <c r="C6" s="1715"/>
      <c r="D6" s="1715"/>
      <c r="E6" s="1716"/>
      <c r="F6" s="1092"/>
      <c r="G6" s="1092"/>
    </row>
    <row r="7" spans="1:8" ht="15.75" thickBot="1" x14ac:dyDescent="0.3">
      <c r="A7" s="2406" t="s">
        <v>12</v>
      </c>
      <c r="B7" s="2407"/>
      <c r="C7" s="2407"/>
      <c r="D7" s="2407"/>
      <c r="E7" s="2408"/>
      <c r="F7" s="1092"/>
      <c r="G7" s="1092"/>
    </row>
    <row r="8" spans="1:8" ht="15.75" customHeight="1" x14ac:dyDescent="0.25">
      <c r="A8" s="2392" t="s">
        <v>2097</v>
      </c>
      <c r="B8" s="2393"/>
      <c r="C8" s="2393"/>
      <c r="D8" s="2393"/>
      <c r="E8" s="2394"/>
      <c r="F8" s="1092"/>
      <c r="G8" s="1092"/>
    </row>
    <row r="9" spans="1:8" ht="36.75" customHeight="1" thickBot="1" x14ac:dyDescent="0.3">
      <c r="A9" s="2395"/>
      <c r="B9" s="2396"/>
      <c r="C9" s="2396"/>
      <c r="D9" s="2396"/>
      <c r="E9" s="2397"/>
      <c r="F9" s="1092"/>
      <c r="G9" s="1092"/>
    </row>
    <row r="10" spans="1:8" ht="15.75" hidden="1" customHeight="1" thickBot="1" x14ac:dyDescent="0.3">
      <c r="A10" s="2398"/>
      <c r="B10" s="2399"/>
      <c r="C10" s="2399"/>
      <c r="D10" s="2399"/>
      <c r="E10" s="2400"/>
      <c r="F10" s="1092"/>
      <c r="G10" s="1092"/>
    </row>
    <row r="11" spans="1:8" ht="41.25" customHeight="1" thickBot="1" x14ac:dyDescent="0.3">
      <c r="A11" s="1124" t="s">
        <v>14</v>
      </c>
      <c r="B11" s="2389" t="s">
        <v>2096</v>
      </c>
      <c r="C11" s="2389"/>
      <c r="D11" s="2389"/>
      <c r="E11" s="2390"/>
      <c r="F11" s="1092"/>
      <c r="G11" s="1092"/>
    </row>
    <row r="12" spans="1:8" ht="23.25" customHeight="1" x14ac:dyDescent="0.25">
      <c r="A12" s="2373" t="s">
        <v>16</v>
      </c>
      <c r="B12" s="1118">
        <v>2026</v>
      </c>
      <c r="C12" s="1118">
        <v>2027</v>
      </c>
      <c r="D12" s="1118">
        <v>2028</v>
      </c>
      <c r="E12" s="1118">
        <v>2029</v>
      </c>
      <c r="F12" s="1092"/>
      <c r="G12" s="1092"/>
    </row>
    <row r="13" spans="1:8" ht="15.75" thickBot="1" x14ac:dyDescent="0.3">
      <c r="A13" s="2374"/>
      <c r="B13" s="1159" t="s">
        <v>2095</v>
      </c>
      <c r="C13" s="1159" t="s">
        <v>2094</v>
      </c>
      <c r="D13" s="1159" t="s">
        <v>18</v>
      </c>
      <c r="E13" s="1159" t="s">
        <v>2094</v>
      </c>
      <c r="F13" s="1092"/>
      <c r="G13" s="1092"/>
    </row>
    <row r="14" spans="1:8" ht="76.5" customHeight="1" thickBot="1" x14ac:dyDescent="0.3">
      <c r="A14" s="1160" t="s">
        <v>2093</v>
      </c>
      <c r="B14" s="1159">
        <v>12</v>
      </c>
      <c r="C14" s="1159">
        <v>13</v>
      </c>
      <c r="D14" s="1159">
        <v>13</v>
      </c>
      <c r="E14" s="1159">
        <v>13</v>
      </c>
      <c r="F14" s="1092"/>
      <c r="G14" s="1092"/>
      <c r="H14" s="1158"/>
    </row>
    <row r="15" spans="1:8" ht="72.75" customHeight="1" thickBot="1" x14ac:dyDescent="0.3">
      <c r="A15" s="1160" t="s">
        <v>2092</v>
      </c>
      <c r="B15" s="1162">
        <v>14</v>
      </c>
      <c r="C15" s="1162">
        <v>20</v>
      </c>
      <c r="D15" s="1162">
        <v>20</v>
      </c>
      <c r="E15" s="1162">
        <v>20</v>
      </c>
      <c r="F15" s="1092"/>
      <c r="G15" s="1092"/>
      <c r="H15" s="1161"/>
    </row>
    <row r="16" spans="1:8" ht="82.5" customHeight="1" thickBot="1" x14ac:dyDescent="0.3">
      <c r="A16" s="1160" t="s">
        <v>2091</v>
      </c>
      <c r="B16" s="1162">
        <v>12</v>
      </c>
      <c r="C16" s="1162">
        <v>13</v>
      </c>
      <c r="D16" s="1162">
        <v>13</v>
      </c>
      <c r="E16" s="1162">
        <v>13</v>
      </c>
      <c r="F16" s="1092"/>
      <c r="G16" s="1092"/>
      <c r="H16" s="1161"/>
    </row>
    <row r="17" spans="1:10" ht="99.75" customHeight="1" thickBot="1" x14ac:dyDescent="0.3">
      <c r="A17" s="1160" t="s">
        <v>2090</v>
      </c>
      <c r="B17" s="1159">
        <v>17</v>
      </c>
      <c r="C17" s="1159">
        <v>19</v>
      </c>
      <c r="D17" s="1159">
        <v>19</v>
      </c>
      <c r="E17" s="1159">
        <v>19</v>
      </c>
      <c r="F17" s="1092"/>
      <c r="G17" s="1092"/>
      <c r="H17" s="1158"/>
    </row>
    <row r="18" spans="1:10" ht="95.25" customHeight="1" thickBot="1" x14ac:dyDescent="0.3">
      <c r="A18" s="1160" t="s">
        <v>2089</v>
      </c>
      <c r="B18" s="1159">
        <v>10</v>
      </c>
      <c r="C18" s="1159">
        <v>11</v>
      </c>
      <c r="D18" s="1159">
        <v>11</v>
      </c>
      <c r="E18" s="1159">
        <v>11</v>
      </c>
      <c r="F18" s="1092"/>
      <c r="G18" s="1092"/>
      <c r="H18" s="1158"/>
    </row>
    <row r="19" spans="1:10" ht="36.75" customHeight="1" thickBot="1" x14ac:dyDescent="0.3">
      <c r="A19" s="1109" t="s">
        <v>718</v>
      </c>
      <c r="B19" s="2391" t="s">
        <v>2088</v>
      </c>
      <c r="C19" s="2389"/>
      <c r="D19" s="2389"/>
      <c r="E19" s="2390"/>
      <c r="F19" s="1092"/>
      <c r="G19" s="1092"/>
      <c r="I19" s="1157"/>
    </row>
    <row r="20" spans="1:10" ht="23.25" customHeight="1" thickBot="1" x14ac:dyDescent="0.3">
      <c r="A20" s="1714" t="s">
        <v>716</v>
      </c>
      <c r="B20" s="1715"/>
      <c r="C20" s="1715"/>
      <c r="D20" s="1715"/>
      <c r="E20" s="1716"/>
      <c r="F20" s="1092"/>
      <c r="G20" s="1092"/>
      <c r="H20" s="1156"/>
      <c r="J20" s="1156"/>
    </row>
    <row r="21" spans="1:10" ht="27" customHeight="1" thickBot="1" x14ac:dyDescent="0.3">
      <c r="A21" s="1112" t="s">
        <v>1847</v>
      </c>
      <c r="B21" s="1155" t="s">
        <v>1846</v>
      </c>
      <c r="C21" s="1154" t="s">
        <v>1271</v>
      </c>
      <c r="D21" s="1154" t="s">
        <v>1271</v>
      </c>
      <c r="E21" s="1154" t="s">
        <v>1271</v>
      </c>
      <c r="F21" s="1092"/>
      <c r="G21" s="1153"/>
    </row>
    <row r="22" spans="1:10" ht="30.75" customHeight="1" thickBot="1" x14ac:dyDescent="0.3">
      <c r="A22" s="1112" t="s">
        <v>2087</v>
      </c>
      <c r="B22" s="1147">
        <v>0.65</v>
      </c>
      <c r="C22" s="1147">
        <v>0.65</v>
      </c>
      <c r="D22" s="1147">
        <v>0.65</v>
      </c>
      <c r="E22" s="1147">
        <v>0.67</v>
      </c>
      <c r="F22" s="1092"/>
      <c r="G22" s="1152"/>
    </row>
    <row r="23" spans="1:10" ht="24" customHeight="1" thickBot="1" x14ac:dyDescent="0.3">
      <c r="A23" s="1652" t="s">
        <v>1324</v>
      </c>
      <c r="B23" s="1653"/>
      <c r="C23" s="1653"/>
      <c r="D23" s="1653"/>
      <c r="E23" s="1654"/>
      <c r="F23" s="1092"/>
      <c r="G23" s="1092"/>
    </row>
    <row r="24" spans="1:10" ht="15.75" thickBot="1" x14ac:dyDescent="0.3">
      <c r="A24" s="1652" t="s">
        <v>705</v>
      </c>
      <c r="B24" s="1653"/>
      <c r="C24" s="1653"/>
      <c r="D24" s="1653"/>
      <c r="E24" s="1654"/>
      <c r="F24" s="1092"/>
      <c r="G24" s="1092"/>
    </row>
    <row r="25" spans="1:10" ht="18.75" customHeight="1" thickBot="1" x14ac:dyDescent="0.3">
      <c r="A25" s="1151" t="s">
        <v>702</v>
      </c>
      <c r="B25" s="1714" t="s">
        <v>2086</v>
      </c>
      <c r="C25" s="1715"/>
      <c r="D25" s="1715"/>
      <c r="E25" s="1716"/>
      <c r="F25" s="1092"/>
      <c r="G25" s="1092"/>
    </row>
    <row r="26" spans="1:10" ht="31.5" customHeight="1" thickBot="1" x14ac:dyDescent="0.3">
      <c r="A26" s="1112" t="s">
        <v>666</v>
      </c>
      <c r="B26" s="2134" t="s">
        <v>2085</v>
      </c>
      <c r="C26" s="2135"/>
      <c r="D26" s="2135"/>
      <c r="E26" s="2136"/>
      <c r="F26" s="1092"/>
      <c r="G26" s="1092"/>
    </row>
    <row r="27" spans="1:10" ht="15.75" thickBot="1" x14ac:dyDescent="0.3">
      <c r="A27" s="1112" t="s">
        <v>50</v>
      </c>
      <c r="B27" s="1714" t="s">
        <v>2084</v>
      </c>
      <c r="C27" s="1715"/>
      <c r="D27" s="1715"/>
      <c r="E27" s="1716"/>
      <c r="F27" s="1092"/>
      <c r="G27" s="1092"/>
    </row>
    <row r="28" spans="1:10" ht="12.75" customHeight="1" x14ac:dyDescent="0.25">
      <c r="A28" s="2373"/>
      <c r="B28" s="1118">
        <v>2026</v>
      </c>
      <c r="C28" s="1118">
        <v>2027</v>
      </c>
      <c r="D28" s="1118">
        <v>2028</v>
      </c>
      <c r="E28" s="1118">
        <v>2029</v>
      </c>
      <c r="F28" s="1092"/>
      <c r="G28" s="1092"/>
    </row>
    <row r="29" spans="1:10" ht="15.75" thickBot="1" x14ac:dyDescent="0.3">
      <c r="A29" s="2374"/>
      <c r="B29" s="1116" t="s">
        <v>17</v>
      </c>
      <c r="C29" s="1116" t="s">
        <v>18</v>
      </c>
      <c r="D29" s="1116" t="s">
        <v>18</v>
      </c>
      <c r="E29" s="1116" t="s">
        <v>18</v>
      </c>
      <c r="F29" s="1092"/>
      <c r="G29" s="1092"/>
    </row>
    <row r="30" spans="1:10" ht="15.75" thickBot="1" x14ac:dyDescent="0.3">
      <c r="A30" s="1112" t="s">
        <v>52</v>
      </c>
      <c r="B30" s="1121">
        <v>1</v>
      </c>
      <c r="C30" s="1121">
        <v>1</v>
      </c>
      <c r="D30" s="1121">
        <v>1</v>
      </c>
      <c r="E30" s="1121">
        <v>1</v>
      </c>
      <c r="F30" s="1092"/>
      <c r="G30" s="1092"/>
    </row>
    <row r="31" spans="1:10" ht="15.75" thickBot="1" x14ac:dyDescent="0.3">
      <c r="A31" s="1112" t="s">
        <v>664</v>
      </c>
      <c r="B31" s="1121">
        <v>153463</v>
      </c>
      <c r="C31" s="1121">
        <v>153688</v>
      </c>
      <c r="D31" s="1121">
        <v>154442</v>
      </c>
      <c r="E31" s="1121">
        <v>155196</v>
      </c>
      <c r="F31" s="1092"/>
      <c r="G31" s="1092"/>
    </row>
    <row r="32" spans="1:10" ht="15.75" thickBot="1" x14ac:dyDescent="0.3">
      <c r="A32" s="1112" t="s">
        <v>663</v>
      </c>
      <c r="B32" s="1121">
        <v>153463</v>
      </c>
      <c r="C32" s="1121">
        <v>153688</v>
      </c>
      <c r="D32" s="1121">
        <v>154442</v>
      </c>
      <c r="E32" s="1121">
        <v>155196</v>
      </c>
      <c r="F32" s="1092"/>
      <c r="G32" s="1092"/>
    </row>
    <row r="33" spans="1:11" ht="15.75" thickBot="1" x14ac:dyDescent="0.3">
      <c r="A33" s="1112" t="s">
        <v>662</v>
      </c>
      <c r="B33" s="1117" t="s">
        <v>688</v>
      </c>
      <c r="C33" s="1119">
        <v>0</v>
      </c>
      <c r="D33" s="1119">
        <v>0</v>
      </c>
      <c r="E33" s="1119">
        <v>0</v>
      </c>
      <c r="F33" s="1092"/>
      <c r="G33" s="1120"/>
      <c r="H33" s="1114"/>
      <c r="I33" s="1114"/>
      <c r="J33" s="1114"/>
      <c r="K33" s="1114"/>
    </row>
    <row r="34" spans="1:11" ht="26.25" thickBot="1" x14ac:dyDescent="0.3">
      <c r="A34" s="1112" t="s">
        <v>661</v>
      </c>
      <c r="B34" s="1150"/>
      <c r="C34" s="1119">
        <v>1.4661514501865813E-3</v>
      </c>
      <c r="D34" s="1119">
        <v>4.906043412628236E-3</v>
      </c>
      <c r="E34" s="1119">
        <v>4.8820916590046615E-3</v>
      </c>
      <c r="F34" s="1092"/>
      <c r="G34" s="1092"/>
    </row>
    <row r="35" spans="1:11" ht="26.25" thickBot="1" x14ac:dyDescent="0.3">
      <c r="A35" s="1112" t="s">
        <v>68</v>
      </c>
      <c r="B35" s="1117" t="s">
        <v>688</v>
      </c>
      <c r="C35" s="1119">
        <v>1.4661514501865813E-3</v>
      </c>
      <c r="D35" s="1119">
        <v>4.906043412628236E-3</v>
      </c>
      <c r="E35" s="1119">
        <v>4.8820916590046615E-3</v>
      </c>
      <c r="F35" s="1092"/>
      <c r="G35" s="1092"/>
    </row>
    <row r="36" spans="1:11" ht="15.75" thickBot="1" x14ac:dyDescent="0.3">
      <c r="A36" s="1652" t="s">
        <v>1320</v>
      </c>
      <c r="B36" s="1653"/>
      <c r="C36" s="1653"/>
      <c r="D36" s="1653"/>
      <c r="E36" s="1654"/>
      <c r="F36" s="1092"/>
      <c r="G36" s="1092"/>
    </row>
    <row r="37" spans="1:11" ht="12.75" customHeight="1" x14ac:dyDescent="0.25">
      <c r="A37" s="2373"/>
      <c r="B37" s="1118">
        <v>2026</v>
      </c>
      <c r="C37" s="1118">
        <v>2027</v>
      </c>
      <c r="D37" s="1118">
        <v>2028</v>
      </c>
      <c r="E37" s="1118">
        <v>2029</v>
      </c>
      <c r="F37" s="1092"/>
      <c r="G37" s="1092"/>
    </row>
    <row r="38" spans="1:11" ht="13.5" customHeight="1" thickBot="1" x14ac:dyDescent="0.3">
      <c r="A38" s="2374"/>
      <c r="B38" s="1116" t="s">
        <v>17</v>
      </c>
      <c r="C38" s="1116" t="s">
        <v>18</v>
      </c>
      <c r="D38" s="1116" t="s">
        <v>18</v>
      </c>
      <c r="E38" s="1116" t="s">
        <v>18</v>
      </c>
      <c r="F38" s="1092"/>
      <c r="G38" s="1092"/>
    </row>
    <row r="39" spans="1:11" ht="15.75" thickBot="1" x14ac:dyDescent="0.3">
      <c r="A39" s="1112" t="s">
        <v>653</v>
      </c>
      <c r="B39" s="1110">
        <v>118262</v>
      </c>
      <c r="C39" s="1110">
        <v>118587</v>
      </c>
      <c r="D39" s="1110">
        <v>119341</v>
      </c>
      <c r="E39" s="1110">
        <v>120095</v>
      </c>
      <c r="F39" s="1092"/>
      <c r="G39" s="1092"/>
    </row>
    <row r="40" spans="1:11" ht="15.75" thickBot="1" x14ac:dyDescent="0.3">
      <c r="A40" s="1111" t="s">
        <v>643</v>
      </c>
      <c r="B40" s="1113">
        <v>118262</v>
      </c>
      <c r="C40" s="1113">
        <v>118587</v>
      </c>
      <c r="D40" s="1113">
        <v>119341</v>
      </c>
      <c r="E40" s="1113">
        <v>120095</v>
      </c>
      <c r="F40" s="1092"/>
      <c r="G40" s="1120"/>
    </row>
    <row r="41" spans="1:11" ht="15.75" thickBot="1" x14ac:dyDescent="0.3">
      <c r="A41" s="1111" t="s">
        <v>658</v>
      </c>
      <c r="B41" s="1113"/>
      <c r="C41" s="1113"/>
      <c r="D41" s="1113"/>
      <c r="E41" s="1113"/>
      <c r="F41" s="1092"/>
      <c r="G41" s="1092"/>
      <c r="H41" s="1114"/>
    </row>
    <row r="42" spans="1:11" ht="26.25" thickBot="1" x14ac:dyDescent="0.3">
      <c r="A42" s="1112" t="s">
        <v>652</v>
      </c>
      <c r="B42" s="1110">
        <v>19750</v>
      </c>
      <c r="C42" s="1110">
        <v>19750</v>
      </c>
      <c r="D42" s="1110">
        <v>19750</v>
      </c>
      <c r="E42" s="1110">
        <v>19750</v>
      </c>
      <c r="F42" s="1092"/>
      <c r="G42" s="1120"/>
    </row>
    <row r="43" spans="1:11" ht="15.75" thickBot="1" x14ac:dyDescent="0.3">
      <c r="A43" s="1111" t="s">
        <v>643</v>
      </c>
      <c r="B43" s="1113">
        <v>19750</v>
      </c>
      <c r="C43" s="1113">
        <v>19750</v>
      </c>
      <c r="D43" s="1113">
        <v>19750</v>
      </c>
      <c r="E43" s="1113">
        <v>19750</v>
      </c>
      <c r="F43" s="1092"/>
      <c r="G43" s="1092"/>
      <c r="H43" s="1114"/>
    </row>
    <row r="44" spans="1:11" ht="15.75" thickBot="1" x14ac:dyDescent="0.3">
      <c r="A44" s="1111" t="s">
        <v>658</v>
      </c>
      <c r="B44" s="1113"/>
      <c r="C44" s="1110"/>
      <c r="D44" s="1110"/>
      <c r="E44" s="1110"/>
      <c r="F44" s="1092"/>
      <c r="G44" s="1092"/>
      <c r="H44" s="1114"/>
    </row>
    <row r="45" spans="1:11" ht="15.75" thickBot="1" x14ac:dyDescent="0.3">
      <c r="A45" s="1112" t="s">
        <v>651</v>
      </c>
      <c r="B45" s="1113">
        <v>15051</v>
      </c>
      <c r="C45" s="1110">
        <v>15051</v>
      </c>
      <c r="D45" s="1110">
        <v>15051</v>
      </c>
      <c r="E45" s="1110">
        <v>15051</v>
      </c>
      <c r="F45" s="1092"/>
      <c r="G45" s="1092"/>
    </row>
    <row r="46" spans="1:11" ht="15.75" thickBot="1" x14ac:dyDescent="0.3">
      <c r="A46" s="1111" t="s">
        <v>643</v>
      </c>
      <c r="B46" s="1113">
        <v>15051</v>
      </c>
      <c r="C46" s="1113">
        <v>15051</v>
      </c>
      <c r="D46" s="1113">
        <v>15051</v>
      </c>
      <c r="E46" s="1113">
        <v>15051</v>
      </c>
      <c r="F46" s="1092"/>
      <c r="G46" s="1092"/>
    </row>
    <row r="47" spans="1:11" ht="15.75" thickBot="1" x14ac:dyDescent="0.3">
      <c r="A47" s="1111" t="s">
        <v>658</v>
      </c>
      <c r="B47" s="1113"/>
      <c r="C47" s="1110"/>
      <c r="D47" s="1110"/>
      <c r="E47" s="1110"/>
      <c r="F47" s="1092"/>
      <c r="G47" s="1092"/>
    </row>
    <row r="48" spans="1:11" ht="15.75" thickBot="1" x14ac:dyDescent="0.3">
      <c r="A48" s="1112" t="s">
        <v>650</v>
      </c>
      <c r="B48" s="1113"/>
      <c r="C48" s="1110"/>
      <c r="D48" s="1110"/>
      <c r="E48" s="1110"/>
      <c r="F48" s="1092"/>
      <c r="G48" s="1092"/>
    </row>
    <row r="49" spans="1:11" ht="15.75" thickBot="1" x14ac:dyDescent="0.3">
      <c r="A49" s="1111" t="s">
        <v>643</v>
      </c>
      <c r="B49" s="1113"/>
      <c r="C49" s="1110"/>
      <c r="D49" s="1110"/>
      <c r="E49" s="1110"/>
      <c r="F49" s="1092"/>
      <c r="G49" s="1092"/>
    </row>
    <row r="50" spans="1:11" ht="15.75" thickBot="1" x14ac:dyDescent="0.3">
      <c r="A50" s="1111" t="s">
        <v>658</v>
      </c>
      <c r="B50" s="1113"/>
      <c r="C50" s="1110"/>
      <c r="D50" s="1110"/>
      <c r="E50" s="1110"/>
      <c r="F50" s="1092"/>
      <c r="G50" s="1092"/>
    </row>
    <row r="51" spans="1:11" ht="13.5" customHeight="1" thickBot="1" x14ac:dyDescent="0.3">
      <c r="A51" s="1112" t="s">
        <v>649</v>
      </c>
      <c r="B51" s="1113"/>
      <c r="C51" s="1110"/>
      <c r="D51" s="1110"/>
      <c r="E51" s="1110"/>
      <c r="F51" s="1092"/>
      <c r="G51" s="1092"/>
    </row>
    <row r="52" spans="1:11" ht="15.75" thickBot="1" x14ac:dyDescent="0.3">
      <c r="A52" s="1111" t="s">
        <v>643</v>
      </c>
      <c r="B52" s="1113"/>
      <c r="C52" s="1110"/>
      <c r="D52" s="1110"/>
      <c r="E52" s="1110"/>
      <c r="F52" s="1092"/>
      <c r="G52" s="1092"/>
    </row>
    <row r="53" spans="1:11" ht="15.75" thickBot="1" x14ac:dyDescent="0.3">
      <c r="A53" s="1111" t="s">
        <v>658</v>
      </c>
      <c r="B53" s="1113"/>
      <c r="C53" s="1110"/>
      <c r="D53" s="1110"/>
      <c r="E53" s="1110"/>
      <c r="F53" s="1092"/>
      <c r="G53" s="1092"/>
    </row>
    <row r="54" spans="1:11" ht="15.75" thickBot="1" x14ac:dyDescent="0.3">
      <c r="A54" s="1112" t="s">
        <v>648</v>
      </c>
      <c r="B54" s="1113">
        <v>0</v>
      </c>
      <c r="C54" s="1110">
        <v>0</v>
      </c>
      <c r="D54" s="1110">
        <v>0</v>
      </c>
      <c r="E54" s="1110">
        <v>0</v>
      </c>
      <c r="F54" s="1092"/>
      <c r="G54" s="1092"/>
    </row>
    <row r="55" spans="1:11" ht="15.75" thickBot="1" x14ac:dyDescent="0.3">
      <c r="A55" s="1111" t="s">
        <v>643</v>
      </c>
      <c r="B55" s="1113"/>
      <c r="C55" s="1110">
        <v>0</v>
      </c>
      <c r="D55" s="1110">
        <v>0</v>
      </c>
      <c r="E55" s="1110">
        <v>0</v>
      </c>
      <c r="F55" s="1092"/>
      <c r="G55" s="1092"/>
    </row>
    <row r="56" spans="1:11" ht="15.75" thickBot="1" x14ac:dyDescent="0.3">
      <c r="A56" s="1111" t="s">
        <v>658</v>
      </c>
      <c r="B56" s="1113"/>
      <c r="C56" s="1110"/>
      <c r="D56" s="1110"/>
      <c r="E56" s="1110"/>
      <c r="F56" s="1092"/>
      <c r="G56" s="1092"/>
    </row>
    <row r="57" spans="1:11" ht="26.25" thickBot="1" x14ac:dyDescent="0.3">
      <c r="A57" s="1112" t="s">
        <v>647</v>
      </c>
      <c r="B57" s="1113">
        <v>400</v>
      </c>
      <c r="C57" s="1113">
        <v>300</v>
      </c>
      <c r="D57" s="1113">
        <v>300</v>
      </c>
      <c r="E57" s="1113">
        <v>300</v>
      </c>
      <c r="F57" s="1092"/>
      <c r="G57" s="1092"/>
      <c r="H57" s="272"/>
    </row>
    <row r="58" spans="1:11" ht="15.75" thickBot="1" x14ac:dyDescent="0.3">
      <c r="A58" s="1111" t="s">
        <v>643</v>
      </c>
      <c r="B58" s="1113">
        <v>400</v>
      </c>
      <c r="C58" s="1113">
        <v>300</v>
      </c>
      <c r="D58" s="1113">
        <v>300</v>
      </c>
      <c r="E58" s="1113">
        <v>300</v>
      </c>
      <c r="F58" s="1092"/>
      <c r="G58" s="1092"/>
      <c r="J58" s="1149"/>
      <c r="K58" s="1149"/>
    </row>
    <row r="59" spans="1:11" ht="15.75" thickBot="1" x14ac:dyDescent="0.3">
      <c r="A59" s="1111" t="s">
        <v>658</v>
      </c>
      <c r="B59" s="1113"/>
      <c r="C59" s="1148"/>
      <c r="D59" s="1147"/>
      <c r="E59" s="1147"/>
      <c r="F59" s="1092"/>
      <c r="G59" s="1092"/>
    </row>
    <row r="60" spans="1:11" ht="15.75" thickBot="1" x14ac:dyDescent="0.3">
      <c r="A60" s="1115" t="s">
        <v>677</v>
      </c>
      <c r="B60" s="1113">
        <v>153463</v>
      </c>
      <c r="C60" s="1113">
        <v>153688</v>
      </c>
      <c r="D60" s="1113">
        <v>154442</v>
      </c>
      <c r="E60" s="1113">
        <v>155196</v>
      </c>
      <c r="F60" s="1092"/>
      <c r="G60" s="1092"/>
    </row>
    <row r="61" spans="1:11" ht="15" customHeight="1" thickBot="1" x14ac:dyDescent="0.3">
      <c r="A61" s="1109" t="s">
        <v>639</v>
      </c>
      <c r="B61" s="1108">
        <v>0</v>
      </c>
      <c r="C61" s="1108">
        <v>0</v>
      </c>
      <c r="D61" s="1108">
        <v>0</v>
      </c>
      <c r="E61" s="1108">
        <v>0</v>
      </c>
      <c r="F61" s="1092"/>
      <c r="G61" s="1092"/>
    </row>
    <row r="62" spans="1:11" ht="26.25" hidden="1" thickBot="1" x14ac:dyDescent="0.3">
      <c r="A62" s="1128" t="s">
        <v>2083</v>
      </c>
      <c r="B62" s="1714"/>
      <c r="C62" s="1715"/>
      <c r="D62" s="1715"/>
      <c r="E62" s="1716"/>
      <c r="F62" s="1092"/>
      <c r="G62" s="1092"/>
    </row>
    <row r="63" spans="1:11" ht="15.75" hidden="1" thickBot="1" x14ac:dyDescent="0.3">
      <c r="A63" s="1112" t="s">
        <v>666</v>
      </c>
      <c r="B63" s="1714"/>
      <c r="C63" s="1715"/>
      <c r="D63" s="1715"/>
      <c r="E63" s="1716"/>
      <c r="F63" s="1092"/>
      <c r="G63" s="1092"/>
    </row>
    <row r="64" spans="1:11" ht="15.75" hidden="1" thickBot="1" x14ac:dyDescent="0.3">
      <c r="A64" s="1112" t="s">
        <v>50</v>
      </c>
      <c r="B64" s="1714"/>
      <c r="C64" s="1715"/>
      <c r="D64" s="1715"/>
      <c r="E64" s="1716"/>
      <c r="F64" s="1092"/>
      <c r="G64" s="1092"/>
    </row>
    <row r="65" spans="1:7" ht="15.75" hidden="1" thickBot="1" x14ac:dyDescent="0.3">
      <c r="A65" s="2373"/>
      <c r="B65" s="1133">
        <v>2018</v>
      </c>
      <c r="C65" s="1133">
        <v>2019</v>
      </c>
      <c r="D65" s="1133">
        <v>2024</v>
      </c>
      <c r="E65" s="1133">
        <v>2025</v>
      </c>
      <c r="F65" s="1092"/>
      <c r="G65" s="1092"/>
    </row>
    <row r="66" spans="1:7" ht="15.75" hidden="1" thickBot="1" x14ac:dyDescent="0.3">
      <c r="A66" s="2374"/>
      <c r="B66" s="1116" t="s">
        <v>17</v>
      </c>
      <c r="C66" s="1116" t="s">
        <v>18</v>
      </c>
      <c r="D66" s="1116" t="s">
        <v>18</v>
      </c>
      <c r="E66" s="1116" t="s">
        <v>18</v>
      </c>
      <c r="F66" s="1092"/>
      <c r="G66" s="1092"/>
    </row>
    <row r="67" spans="1:7" ht="15.75" hidden="1" thickBot="1" x14ac:dyDescent="0.3">
      <c r="A67" s="1112" t="s">
        <v>52</v>
      </c>
      <c r="B67" s="1112"/>
      <c r="C67" s="1112"/>
      <c r="D67" s="1112"/>
      <c r="E67" s="1112"/>
      <c r="F67" s="1092"/>
      <c r="G67" s="1092"/>
    </row>
    <row r="68" spans="1:7" ht="15.75" hidden="1" thickBot="1" x14ac:dyDescent="0.3">
      <c r="A68" s="1112" t="s">
        <v>664</v>
      </c>
      <c r="B68" s="1121">
        <v>0</v>
      </c>
      <c r="C68" s="1121">
        <v>0</v>
      </c>
      <c r="D68" s="1121">
        <v>0</v>
      </c>
      <c r="E68" s="1121">
        <v>0</v>
      </c>
      <c r="F68" s="1092"/>
      <c r="G68" s="1092"/>
    </row>
    <row r="69" spans="1:7" ht="15.75" hidden="1" thickBot="1" x14ac:dyDescent="0.3">
      <c r="A69" s="1112" t="s">
        <v>663</v>
      </c>
      <c r="B69" s="1121" t="e">
        <v>#DIV/0!</v>
      </c>
      <c r="C69" s="1121" t="e">
        <v>#DIV/0!</v>
      </c>
      <c r="D69" s="1121" t="e">
        <v>#DIV/0!</v>
      </c>
      <c r="E69" s="1121" t="e">
        <v>#DIV/0!</v>
      </c>
      <c r="F69" s="1092"/>
      <c r="G69" s="1092"/>
    </row>
    <row r="70" spans="1:7" ht="15.75" hidden="1" thickBot="1" x14ac:dyDescent="0.3">
      <c r="A70" s="1112" t="s">
        <v>662</v>
      </c>
      <c r="B70" s="1117"/>
      <c r="C70" s="1119" t="e">
        <v>#DIV/0!</v>
      </c>
      <c r="D70" s="1119" t="e">
        <v>#DIV/0!</v>
      </c>
      <c r="E70" s="1119" t="e">
        <v>#DIV/0!</v>
      </c>
      <c r="F70" s="1092"/>
      <c r="G70" s="1092"/>
    </row>
    <row r="71" spans="1:7" ht="26.25" hidden="1" thickBot="1" x14ac:dyDescent="0.3">
      <c r="A71" s="1112" t="s">
        <v>661</v>
      </c>
      <c r="B71" s="1117"/>
      <c r="C71" s="1119" t="e">
        <v>#DIV/0!</v>
      </c>
      <c r="D71" s="1119" t="e">
        <v>#DIV/0!</v>
      </c>
      <c r="E71" s="1119" t="e">
        <v>#DIV/0!</v>
      </c>
      <c r="F71" s="1092"/>
      <c r="G71" s="1092"/>
    </row>
    <row r="72" spans="1:7" ht="26.25" hidden="1" thickBot="1" x14ac:dyDescent="0.3">
      <c r="A72" s="1112" t="s">
        <v>68</v>
      </c>
      <c r="B72" s="1117"/>
      <c r="C72" s="1119" t="e">
        <v>#DIV/0!</v>
      </c>
      <c r="D72" s="1119" t="e">
        <v>#DIV/0!</v>
      </c>
      <c r="E72" s="1119" t="e">
        <v>#DIV/0!</v>
      </c>
      <c r="F72" s="1092"/>
      <c r="G72" s="1092"/>
    </row>
    <row r="73" spans="1:7" ht="15.75" hidden="1" thickBot="1" x14ac:dyDescent="0.3">
      <c r="A73" s="1652" t="s">
        <v>2080</v>
      </c>
      <c r="B73" s="1653"/>
      <c r="C73" s="1653"/>
      <c r="D73" s="1653"/>
      <c r="E73" s="1654"/>
      <c r="F73" s="1092"/>
      <c r="G73" s="1092"/>
    </row>
    <row r="74" spans="1:7" ht="15.75" hidden="1" thickBot="1" x14ac:dyDescent="0.3">
      <c r="A74" s="2373"/>
      <c r="B74" s="1133">
        <v>2018</v>
      </c>
      <c r="C74" s="1133">
        <v>2019</v>
      </c>
      <c r="D74" s="1133">
        <v>2024</v>
      </c>
      <c r="E74" s="1133">
        <v>2025</v>
      </c>
      <c r="F74" s="1092"/>
      <c r="G74" s="1092"/>
    </row>
    <row r="75" spans="1:7" ht="15.75" hidden="1" thickBot="1" x14ac:dyDescent="0.3">
      <c r="A75" s="2374"/>
      <c r="B75" s="1116" t="s">
        <v>17</v>
      </c>
      <c r="C75" s="1116" t="s">
        <v>18</v>
      </c>
      <c r="D75" s="1116" t="s">
        <v>18</v>
      </c>
      <c r="E75" s="1116" t="s">
        <v>18</v>
      </c>
      <c r="F75" s="1092"/>
      <c r="G75" s="1092"/>
    </row>
    <row r="76" spans="1:7" ht="15.75" hidden="1" thickBot="1" x14ac:dyDescent="0.3">
      <c r="A76" s="1112" t="s">
        <v>653</v>
      </c>
      <c r="B76" s="1110"/>
      <c r="C76" s="1110"/>
      <c r="D76" s="1110"/>
      <c r="E76" s="1110"/>
      <c r="F76" s="1092"/>
      <c r="G76" s="1092"/>
    </row>
    <row r="77" spans="1:7" ht="13.5" hidden="1" customHeight="1" thickBot="1" x14ac:dyDescent="0.3">
      <c r="A77" s="1111" t="s">
        <v>643</v>
      </c>
      <c r="B77" s="1113"/>
      <c r="C77" s="1146"/>
      <c r="D77" s="1146"/>
      <c r="E77" s="1146"/>
      <c r="F77" s="1092"/>
      <c r="G77" s="1092"/>
    </row>
    <row r="78" spans="1:7" ht="15.75" hidden="1" thickBot="1" x14ac:dyDescent="0.3">
      <c r="A78" s="1111" t="s">
        <v>658</v>
      </c>
      <c r="B78" s="1113"/>
      <c r="C78" s="1146"/>
      <c r="D78" s="1146"/>
      <c r="E78" s="1146"/>
      <c r="F78" s="1092"/>
      <c r="G78" s="1092"/>
    </row>
    <row r="79" spans="1:7" ht="26.25" hidden="1" thickBot="1" x14ac:dyDescent="0.3">
      <c r="A79" s="1112" t="s">
        <v>652</v>
      </c>
      <c r="B79" s="1110"/>
      <c r="C79" s="1110"/>
      <c r="D79" s="1110"/>
      <c r="E79" s="1110"/>
      <c r="F79" s="1092"/>
      <c r="G79" s="1092"/>
    </row>
    <row r="80" spans="1:7" ht="15.75" hidden="1" thickBot="1" x14ac:dyDescent="0.3">
      <c r="A80" s="1111" t="s">
        <v>643</v>
      </c>
      <c r="B80" s="1113"/>
      <c r="C80" s="1110"/>
      <c r="D80" s="1110"/>
      <c r="E80" s="1110"/>
      <c r="F80" s="1092"/>
      <c r="G80" s="1092"/>
    </row>
    <row r="81" spans="1:7" ht="15.75" hidden="1" thickBot="1" x14ac:dyDescent="0.3">
      <c r="A81" s="1111" t="s">
        <v>658</v>
      </c>
      <c r="B81" s="1113"/>
      <c r="C81" s="1110"/>
      <c r="D81" s="1110"/>
      <c r="E81" s="1110"/>
      <c r="F81" s="1092"/>
      <c r="G81" s="1092"/>
    </row>
    <row r="82" spans="1:7" ht="15.75" hidden="1" thickBot="1" x14ac:dyDescent="0.3">
      <c r="A82" s="1112" t="s">
        <v>651</v>
      </c>
      <c r="B82" s="1113">
        <v>0</v>
      </c>
      <c r="C82" s="1110">
        <v>0</v>
      </c>
      <c r="D82" s="1110">
        <v>0</v>
      </c>
      <c r="E82" s="1110">
        <v>0</v>
      </c>
      <c r="F82" s="1092"/>
      <c r="G82" s="1092"/>
    </row>
    <row r="83" spans="1:7" ht="15.75" hidden="1" thickBot="1" x14ac:dyDescent="0.3">
      <c r="A83" s="1111" t="s">
        <v>643</v>
      </c>
      <c r="B83" s="1113"/>
      <c r="C83" s="1110"/>
      <c r="D83" s="1110"/>
      <c r="E83" s="1110"/>
      <c r="F83" s="1092"/>
      <c r="G83" s="1092"/>
    </row>
    <row r="84" spans="1:7" ht="15.75" hidden="1" thickBot="1" x14ac:dyDescent="0.3">
      <c r="A84" s="1111" t="s">
        <v>658</v>
      </c>
      <c r="B84" s="1113"/>
      <c r="C84" s="1110"/>
      <c r="D84" s="1110"/>
      <c r="E84" s="1110"/>
      <c r="F84" s="1092"/>
      <c r="G84" s="1092"/>
    </row>
    <row r="85" spans="1:7" ht="15.75" hidden="1" thickBot="1" x14ac:dyDescent="0.3">
      <c r="A85" s="1112" t="s">
        <v>650</v>
      </c>
      <c r="B85" s="1113"/>
      <c r="C85" s="1110"/>
      <c r="D85" s="1110"/>
      <c r="E85" s="1110"/>
      <c r="F85" s="1092"/>
      <c r="G85" s="1092"/>
    </row>
    <row r="86" spans="1:7" ht="15.75" hidden="1" thickBot="1" x14ac:dyDescent="0.3">
      <c r="A86" s="1111" t="s">
        <v>643</v>
      </c>
      <c r="B86" s="1113"/>
      <c r="C86" s="1110"/>
      <c r="D86" s="1110"/>
      <c r="E86" s="1110"/>
      <c r="F86" s="1092"/>
      <c r="G86" s="1092"/>
    </row>
    <row r="87" spans="1:7" ht="15.75" hidden="1" thickBot="1" x14ac:dyDescent="0.3">
      <c r="A87" s="1111" t="s">
        <v>658</v>
      </c>
      <c r="B87" s="1113"/>
      <c r="C87" s="1110"/>
      <c r="D87" s="1110"/>
      <c r="E87" s="1110"/>
      <c r="F87" s="1092"/>
      <c r="G87" s="1092"/>
    </row>
    <row r="88" spans="1:7" ht="15.75" hidden="1" thickBot="1" x14ac:dyDescent="0.3">
      <c r="A88" s="1112" t="s">
        <v>649</v>
      </c>
      <c r="B88" s="1113"/>
      <c r="C88" s="1110"/>
      <c r="D88" s="1110"/>
      <c r="E88" s="1110"/>
      <c r="F88" s="1092"/>
      <c r="G88" s="1092"/>
    </row>
    <row r="89" spans="1:7" ht="15.75" hidden="1" thickBot="1" x14ac:dyDescent="0.3">
      <c r="A89" s="1111" t="s">
        <v>643</v>
      </c>
      <c r="B89" s="1113"/>
      <c r="C89" s="1110"/>
      <c r="D89" s="1110"/>
      <c r="E89" s="1110"/>
      <c r="F89" s="1092"/>
      <c r="G89" s="1092"/>
    </row>
    <row r="90" spans="1:7" ht="15.75" hidden="1" thickBot="1" x14ac:dyDescent="0.3">
      <c r="A90" s="1111" t="s">
        <v>658</v>
      </c>
      <c r="B90" s="1113"/>
      <c r="C90" s="1110"/>
      <c r="D90" s="1110"/>
      <c r="E90" s="1110"/>
      <c r="F90" s="1092"/>
      <c r="G90" s="1092"/>
    </row>
    <row r="91" spans="1:7" ht="15.75" hidden="1" thickBot="1" x14ac:dyDescent="0.3">
      <c r="A91" s="1112" t="s">
        <v>648</v>
      </c>
      <c r="B91" s="1113"/>
      <c r="C91" s="1110"/>
      <c r="D91" s="1110"/>
      <c r="E91" s="1110"/>
      <c r="F91" s="1092"/>
      <c r="G91" s="1092"/>
    </row>
    <row r="92" spans="1:7" ht="15.75" hidden="1" thickBot="1" x14ac:dyDescent="0.3">
      <c r="A92" s="1111" t="s">
        <v>643</v>
      </c>
      <c r="B92" s="1113"/>
      <c r="C92" s="1110"/>
      <c r="D92" s="1110"/>
      <c r="E92" s="1110"/>
      <c r="F92" s="1092"/>
      <c r="G92" s="1092"/>
    </row>
    <row r="93" spans="1:7" ht="15.75" hidden="1" thickBot="1" x14ac:dyDescent="0.3">
      <c r="A93" s="1111" t="s">
        <v>658</v>
      </c>
      <c r="B93" s="1113"/>
      <c r="C93" s="1110"/>
      <c r="D93" s="1110"/>
      <c r="E93" s="1110"/>
      <c r="F93" s="1092"/>
      <c r="G93" s="1092"/>
    </row>
    <row r="94" spans="1:7" ht="26.25" hidden="1" thickBot="1" x14ac:dyDescent="0.3">
      <c r="A94" s="1112" t="s">
        <v>647</v>
      </c>
      <c r="B94" s="1113"/>
      <c r="C94" s="1110"/>
      <c r="D94" s="1110"/>
      <c r="E94" s="1110"/>
      <c r="F94" s="1092"/>
      <c r="G94" s="1092"/>
    </row>
    <row r="95" spans="1:7" ht="15.75" hidden="1" thickBot="1" x14ac:dyDescent="0.3">
      <c r="A95" s="1111" t="s">
        <v>643</v>
      </c>
      <c r="B95" s="1113"/>
      <c r="C95" s="1110"/>
      <c r="D95" s="1110"/>
      <c r="E95" s="1110"/>
      <c r="F95" s="1092"/>
      <c r="G95" s="1092"/>
    </row>
    <row r="96" spans="1:7" ht="15.75" hidden="1" thickBot="1" x14ac:dyDescent="0.3">
      <c r="A96" s="1111" t="s">
        <v>658</v>
      </c>
      <c r="B96" s="1113"/>
      <c r="C96" s="1110"/>
      <c r="D96" s="1110"/>
      <c r="E96" s="1110"/>
      <c r="F96" s="1092"/>
      <c r="G96" s="1092"/>
    </row>
    <row r="97" spans="1:7" ht="15.75" hidden="1" thickBot="1" x14ac:dyDescent="0.3">
      <c r="A97" s="1145" t="s">
        <v>1260</v>
      </c>
      <c r="B97" s="1113">
        <v>0</v>
      </c>
      <c r="C97" s="1113">
        <v>0</v>
      </c>
      <c r="D97" s="1113">
        <v>0</v>
      </c>
      <c r="E97" s="1113">
        <v>0</v>
      </c>
      <c r="F97" s="1092"/>
      <c r="G97" s="1092"/>
    </row>
    <row r="98" spans="1:7" ht="13.5" hidden="1" customHeight="1" thickBot="1" x14ac:dyDescent="0.3">
      <c r="A98" s="1109" t="s">
        <v>639</v>
      </c>
      <c r="B98" s="1108">
        <v>0</v>
      </c>
      <c r="C98" s="1108">
        <v>0</v>
      </c>
      <c r="D98" s="1108">
        <v>0</v>
      </c>
      <c r="E98" s="1108">
        <v>0</v>
      </c>
      <c r="F98" s="1092"/>
      <c r="G98" s="1092"/>
    </row>
    <row r="99" spans="1:7" ht="26.25" hidden="1" thickBot="1" x14ac:dyDescent="0.3">
      <c r="A99" s="1128" t="s">
        <v>2082</v>
      </c>
      <c r="B99" s="1714"/>
      <c r="C99" s="1715"/>
      <c r="D99" s="1715"/>
      <c r="E99" s="1716"/>
      <c r="F99" s="1092"/>
      <c r="G99" s="1092"/>
    </row>
    <row r="100" spans="1:7" ht="15.75" hidden="1" thickBot="1" x14ac:dyDescent="0.3">
      <c r="A100" s="1112" t="s">
        <v>666</v>
      </c>
      <c r="B100" s="1714"/>
      <c r="C100" s="1715"/>
      <c r="D100" s="1715"/>
      <c r="E100" s="1716"/>
      <c r="F100" s="1092"/>
      <c r="G100" s="1092"/>
    </row>
    <row r="101" spans="1:7" ht="15.75" hidden="1" thickBot="1" x14ac:dyDescent="0.3">
      <c r="A101" s="1112" t="s">
        <v>50</v>
      </c>
      <c r="B101" s="1714"/>
      <c r="C101" s="1715"/>
      <c r="D101" s="1715"/>
      <c r="E101" s="1716"/>
      <c r="F101" s="1092"/>
      <c r="G101" s="1092"/>
    </row>
    <row r="102" spans="1:7" ht="15.75" hidden="1" thickBot="1" x14ac:dyDescent="0.3">
      <c r="A102" s="2373"/>
      <c r="B102" s="1133">
        <v>2018</v>
      </c>
      <c r="C102" s="1133">
        <v>2019</v>
      </c>
      <c r="D102" s="1133">
        <v>2024</v>
      </c>
      <c r="E102" s="1133">
        <v>2025</v>
      </c>
      <c r="F102" s="1092"/>
      <c r="G102" s="1092"/>
    </row>
    <row r="103" spans="1:7" ht="15.75" hidden="1" thickBot="1" x14ac:dyDescent="0.3">
      <c r="A103" s="2374"/>
      <c r="B103" s="1116" t="s">
        <v>17</v>
      </c>
      <c r="C103" s="1116" t="s">
        <v>18</v>
      </c>
      <c r="D103" s="1116" t="s">
        <v>18</v>
      </c>
      <c r="E103" s="1116" t="s">
        <v>18</v>
      </c>
      <c r="F103" s="1092"/>
      <c r="G103" s="1092"/>
    </row>
    <row r="104" spans="1:7" ht="15.75" hidden="1" thickBot="1" x14ac:dyDescent="0.3">
      <c r="A104" s="1112" t="s">
        <v>52</v>
      </c>
      <c r="B104" s="1121"/>
      <c r="C104" s="1121"/>
      <c r="D104" s="1121"/>
      <c r="E104" s="1121"/>
      <c r="F104" s="1092"/>
      <c r="G104" s="1092"/>
    </row>
    <row r="105" spans="1:7" ht="15.75" hidden="1" thickBot="1" x14ac:dyDescent="0.3">
      <c r="A105" s="1112" t="s">
        <v>664</v>
      </c>
      <c r="B105" s="1121">
        <v>0</v>
      </c>
      <c r="C105" s="1121">
        <v>0</v>
      </c>
      <c r="D105" s="1121">
        <v>0</v>
      </c>
      <c r="E105" s="1121">
        <v>0</v>
      </c>
      <c r="F105" s="1092"/>
      <c r="G105" s="1092"/>
    </row>
    <row r="106" spans="1:7" ht="15.75" hidden="1" thickBot="1" x14ac:dyDescent="0.3">
      <c r="A106" s="1112" t="s">
        <v>663</v>
      </c>
      <c r="B106" s="1121" t="e">
        <v>#DIV/0!</v>
      </c>
      <c r="C106" s="1121" t="e">
        <v>#DIV/0!</v>
      </c>
      <c r="D106" s="1121" t="e">
        <v>#DIV/0!</v>
      </c>
      <c r="E106" s="1121" t="e">
        <v>#DIV/0!</v>
      </c>
      <c r="F106" s="1092"/>
      <c r="G106" s="1092"/>
    </row>
    <row r="107" spans="1:7" ht="15.75" hidden="1" thickBot="1" x14ac:dyDescent="0.3">
      <c r="A107" s="1112" t="s">
        <v>662</v>
      </c>
      <c r="B107" s="1117"/>
      <c r="C107" s="1119" t="e">
        <v>#DIV/0!</v>
      </c>
      <c r="D107" s="1119" t="e">
        <v>#DIV/0!</v>
      </c>
      <c r="E107" s="1119" t="e">
        <v>#DIV/0!</v>
      </c>
      <c r="F107" s="1092"/>
      <c r="G107" s="1092"/>
    </row>
    <row r="108" spans="1:7" ht="26.25" hidden="1" thickBot="1" x14ac:dyDescent="0.3">
      <c r="A108" s="1112" t="s">
        <v>661</v>
      </c>
      <c r="B108" s="1117"/>
      <c r="C108" s="1119" t="e">
        <v>#DIV/0!</v>
      </c>
      <c r="D108" s="1119" t="e">
        <v>#DIV/0!</v>
      </c>
      <c r="E108" s="1119" t="e">
        <v>#DIV/0!</v>
      </c>
      <c r="F108" s="1092"/>
      <c r="G108" s="1092"/>
    </row>
    <row r="109" spans="1:7" ht="26.25" hidden="1" thickBot="1" x14ac:dyDescent="0.3">
      <c r="A109" s="1112" t="s">
        <v>68</v>
      </c>
      <c r="B109" s="1117"/>
      <c r="C109" s="1119" t="e">
        <v>#DIV/0!</v>
      </c>
      <c r="D109" s="1119" t="e">
        <v>#DIV/0!</v>
      </c>
      <c r="E109" s="1119" t="e">
        <v>#DIV/0!</v>
      </c>
      <c r="F109" s="1092"/>
      <c r="G109" s="1092"/>
    </row>
    <row r="110" spans="1:7" ht="15.75" hidden="1" thickBot="1" x14ac:dyDescent="0.3">
      <c r="A110" s="1652" t="s">
        <v>2080</v>
      </c>
      <c r="B110" s="1653"/>
      <c r="C110" s="1653"/>
      <c r="D110" s="1653"/>
      <c r="E110" s="1654"/>
      <c r="F110" s="1092"/>
      <c r="G110" s="1092"/>
    </row>
    <row r="111" spans="1:7" ht="15.75" hidden="1" thickBot="1" x14ac:dyDescent="0.3">
      <c r="A111" s="2373"/>
      <c r="B111" s="1133">
        <v>2018</v>
      </c>
      <c r="C111" s="1133">
        <v>2019</v>
      </c>
      <c r="D111" s="1133">
        <v>2024</v>
      </c>
      <c r="E111" s="1133">
        <v>2025</v>
      </c>
      <c r="F111" s="1092"/>
      <c r="G111" s="1092"/>
    </row>
    <row r="112" spans="1:7" ht="15.75" hidden="1" thickBot="1" x14ac:dyDescent="0.3">
      <c r="A112" s="2374"/>
      <c r="B112" s="1116" t="s">
        <v>17</v>
      </c>
      <c r="C112" s="1116" t="s">
        <v>18</v>
      </c>
      <c r="D112" s="1116" t="s">
        <v>18</v>
      </c>
      <c r="E112" s="1116" t="s">
        <v>18</v>
      </c>
      <c r="F112" s="1092"/>
      <c r="G112" s="1092"/>
    </row>
    <row r="113" spans="1:7" ht="15.75" hidden="1" thickBot="1" x14ac:dyDescent="0.3">
      <c r="A113" s="1112" t="s">
        <v>653</v>
      </c>
      <c r="B113" s="1110"/>
      <c r="C113" s="1110"/>
      <c r="D113" s="1110"/>
      <c r="E113" s="1110"/>
      <c r="F113" s="1092"/>
      <c r="G113" s="1092"/>
    </row>
    <row r="114" spans="1:7" ht="15.75" hidden="1" thickBot="1" x14ac:dyDescent="0.3">
      <c r="A114" s="1111" t="s">
        <v>643</v>
      </c>
      <c r="B114" s="1113"/>
      <c r="C114" s="1146"/>
      <c r="D114" s="1146"/>
      <c r="E114" s="1146"/>
      <c r="F114" s="1092"/>
      <c r="G114" s="1092"/>
    </row>
    <row r="115" spans="1:7" ht="15.75" hidden="1" thickBot="1" x14ac:dyDescent="0.3">
      <c r="A115" s="1111" t="s">
        <v>658</v>
      </c>
      <c r="B115" s="1113"/>
      <c r="C115" s="1146"/>
      <c r="D115" s="1146"/>
      <c r="E115" s="1146"/>
      <c r="F115" s="1092"/>
      <c r="G115" s="1092"/>
    </row>
    <row r="116" spans="1:7" ht="24.75" hidden="1" customHeight="1" thickBot="1" x14ac:dyDescent="0.3">
      <c r="A116" s="1112" t="s">
        <v>652</v>
      </c>
      <c r="B116" s="1110"/>
      <c r="C116" s="1110"/>
      <c r="D116" s="1110"/>
      <c r="E116" s="1110"/>
      <c r="F116" s="1092"/>
      <c r="G116" s="1092"/>
    </row>
    <row r="117" spans="1:7" ht="15.75" hidden="1" thickBot="1" x14ac:dyDescent="0.3">
      <c r="A117" s="1111" t="s">
        <v>643</v>
      </c>
      <c r="B117" s="1113"/>
      <c r="C117" s="1110"/>
      <c r="D117" s="1110"/>
      <c r="E117" s="1110"/>
      <c r="F117" s="1092"/>
      <c r="G117" s="1092"/>
    </row>
    <row r="118" spans="1:7" ht="15.75" hidden="1" thickBot="1" x14ac:dyDescent="0.3">
      <c r="A118" s="1111" t="s">
        <v>658</v>
      </c>
      <c r="B118" s="1113"/>
      <c r="C118" s="1110"/>
      <c r="D118" s="1110"/>
      <c r="E118" s="1110"/>
      <c r="F118" s="1092"/>
      <c r="G118" s="1092"/>
    </row>
    <row r="119" spans="1:7" ht="15.75" hidden="1" thickBot="1" x14ac:dyDescent="0.3">
      <c r="A119" s="1112" t="s">
        <v>651</v>
      </c>
      <c r="B119" s="1113">
        <v>0</v>
      </c>
      <c r="C119" s="1110">
        <v>0</v>
      </c>
      <c r="D119" s="1110">
        <v>0</v>
      </c>
      <c r="E119" s="1110">
        <v>0</v>
      </c>
      <c r="F119" s="1092"/>
      <c r="G119" s="1092"/>
    </row>
    <row r="120" spans="1:7" ht="15.75" hidden="1" thickBot="1" x14ac:dyDescent="0.3">
      <c r="A120" s="1111" t="s">
        <v>643</v>
      </c>
      <c r="B120" s="1113"/>
      <c r="C120" s="1110"/>
      <c r="D120" s="1110"/>
      <c r="E120" s="1110"/>
      <c r="F120" s="1092"/>
      <c r="G120" s="1092"/>
    </row>
    <row r="121" spans="1:7" ht="15.75" hidden="1" thickBot="1" x14ac:dyDescent="0.3">
      <c r="A121" s="1111" t="s">
        <v>658</v>
      </c>
      <c r="B121" s="1113"/>
      <c r="C121" s="1110"/>
      <c r="D121" s="1110"/>
      <c r="E121" s="1110"/>
      <c r="F121" s="1092"/>
      <c r="G121" s="1092"/>
    </row>
    <row r="122" spans="1:7" ht="12.75" hidden="1" customHeight="1" thickBot="1" x14ac:dyDescent="0.3">
      <c r="A122" s="1112" t="s">
        <v>650</v>
      </c>
      <c r="B122" s="1113"/>
      <c r="C122" s="1110"/>
      <c r="D122" s="1110"/>
      <c r="E122" s="1110"/>
      <c r="F122" s="1092"/>
      <c r="G122" s="1092"/>
    </row>
    <row r="123" spans="1:7" ht="15.75" hidden="1" thickBot="1" x14ac:dyDescent="0.3">
      <c r="A123" s="1111" t="s">
        <v>643</v>
      </c>
      <c r="B123" s="1113"/>
      <c r="C123" s="1110"/>
      <c r="D123" s="1110"/>
      <c r="E123" s="1110"/>
      <c r="F123" s="1092"/>
      <c r="G123" s="1092"/>
    </row>
    <row r="124" spans="1:7" ht="15.75" hidden="1" thickBot="1" x14ac:dyDescent="0.3">
      <c r="A124" s="1111" t="s">
        <v>658</v>
      </c>
      <c r="B124" s="1113"/>
      <c r="C124" s="1110"/>
      <c r="D124" s="1110"/>
      <c r="E124" s="1110"/>
      <c r="F124" s="1092"/>
      <c r="G124" s="1092"/>
    </row>
    <row r="125" spans="1:7" ht="15.75" hidden="1" thickBot="1" x14ac:dyDescent="0.3">
      <c r="A125" s="1112" t="s">
        <v>649</v>
      </c>
      <c r="B125" s="1113"/>
      <c r="C125" s="1110"/>
      <c r="D125" s="1110"/>
      <c r="E125" s="1110"/>
      <c r="F125" s="1092"/>
      <c r="G125" s="1092"/>
    </row>
    <row r="126" spans="1:7" ht="15.75" hidden="1" thickBot="1" x14ac:dyDescent="0.3">
      <c r="A126" s="1111" t="s">
        <v>643</v>
      </c>
      <c r="B126" s="1113"/>
      <c r="C126" s="1110"/>
      <c r="D126" s="1110"/>
      <c r="E126" s="1110"/>
      <c r="F126" s="1092"/>
      <c r="G126" s="1092"/>
    </row>
    <row r="127" spans="1:7" ht="15.75" hidden="1" thickBot="1" x14ac:dyDescent="0.3">
      <c r="A127" s="1111" t="s">
        <v>658</v>
      </c>
      <c r="B127" s="1113"/>
      <c r="C127" s="1110"/>
      <c r="D127" s="1110"/>
      <c r="E127" s="1110"/>
      <c r="F127" s="1092"/>
      <c r="G127" s="1092"/>
    </row>
    <row r="128" spans="1:7" ht="15.75" hidden="1" thickBot="1" x14ac:dyDescent="0.3">
      <c r="A128" s="1112" t="s">
        <v>648</v>
      </c>
      <c r="B128" s="1113">
        <v>0</v>
      </c>
      <c r="C128" s="1110">
        <v>0</v>
      </c>
      <c r="D128" s="1110">
        <v>0</v>
      </c>
      <c r="E128" s="1110">
        <v>0</v>
      </c>
      <c r="F128" s="1092"/>
      <c r="G128" s="1092"/>
    </row>
    <row r="129" spans="1:14" ht="15.75" hidden="1" thickBot="1" x14ac:dyDescent="0.3">
      <c r="A129" s="1111" t="s">
        <v>643</v>
      </c>
      <c r="B129" s="1113"/>
      <c r="C129" s="1110"/>
      <c r="D129" s="1110"/>
      <c r="E129" s="1110"/>
      <c r="F129" s="1092"/>
      <c r="G129" s="1092"/>
    </row>
    <row r="130" spans="1:14" ht="15.75" hidden="1" thickBot="1" x14ac:dyDescent="0.3">
      <c r="A130" s="1111" t="s">
        <v>658</v>
      </c>
      <c r="B130" s="1113"/>
      <c r="C130" s="1110"/>
      <c r="D130" s="1110"/>
      <c r="E130" s="1110"/>
      <c r="F130" s="1092"/>
      <c r="G130" s="1092"/>
    </row>
    <row r="131" spans="1:14" ht="26.25" hidden="1" thickBot="1" x14ac:dyDescent="0.3">
      <c r="A131" s="1112" t="s">
        <v>647</v>
      </c>
      <c r="B131" s="1113"/>
      <c r="C131" s="1110"/>
      <c r="D131" s="1110"/>
      <c r="E131" s="1110"/>
      <c r="F131" s="1092"/>
      <c r="G131" s="1092"/>
    </row>
    <row r="132" spans="1:14" ht="15.75" hidden="1" thickBot="1" x14ac:dyDescent="0.3">
      <c r="A132" s="1111" t="s">
        <v>643</v>
      </c>
      <c r="B132" s="1113"/>
      <c r="C132" s="1110"/>
      <c r="D132" s="1110"/>
      <c r="E132" s="1110"/>
      <c r="F132" s="1092"/>
      <c r="G132" s="1092"/>
    </row>
    <row r="133" spans="1:14" ht="15.75" hidden="1" thickBot="1" x14ac:dyDescent="0.3">
      <c r="A133" s="1111" t="s">
        <v>658</v>
      </c>
      <c r="B133" s="1113"/>
      <c r="C133" s="1110"/>
      <c r="D133" s="1110"/>
      <c r="E133" s="1110"/>
      <c r="F133" s="1092"/>
      <c r="G133" s="1092"/>
    </row>
    <row r="134" spans="1:14" ht="15.75" hidden="1" thickBot="1" x14ac:dyDescent="0.3">
      <c r="A134" s="1145" t="s">
        <v>1260</v>
      </c>
      <c r="B134" s="1113">
        <v>0</v>
      </c>
      <c r="C134" s="1113">
        <v>0</v>
      </c>
      <c r="D134" s="1113">
        <v>0</v>
      </c>
      <c r="E134" s="1113">
        <v>0</v>
      </c>
      <c r="F134" s="1092"/>
      <c r="G134" s="1092"/>
    </row>
    <row r="135" spans="1:14" ht="15.75" hidden="1" thickBot="1" x14ac:dyDescent="0.3">
      <c r="A135" s="1109" t="s">
        <v>639</v>
      </c>
      <c r="B135" s="1108">
        <v>0</v>
      </c>
      <c r="C135" s="1108">
        <v>0</v>
      </c>
      <c r="D135" s="1108">
        <v>0</v>
      </c>
      <c r="E135" s="1108">
        <v>0</v>
      </c>
      <c r="F135" s="1092"/>
      <c r="G135" s="1092"/>
    </row>
    <row r="136" spans="1:14" ht="15.75" thickBot="1" x14ac:dyDescent="0.3">
      <c r="A136" s="1652" t="s">
        <v>698</v>
      </c>
      <c r="B136" s="1653"/>
      <c r="C136" s="1653"/>
      <c r="D136" s="1653"/>
      <c r="E136" s="1654"/>
      <c r="F136" s="1092"/>
      <c r="G136" s="1092"/>
    </row>
    <row r="137" spans="1:14" ht="15.75" thickBot="1" x14ac:dyDescent="0.3">
      <c r="A137" s="1652" t="s">
        <v>697</v>
      </c>
      <c r="B137" s="1653"/>
      <c r="C137" s="1653"/>
      <c r="D137" s="1653"/>
      <c r="E137" s="1654"/>
      <c r="F137" s="1092"/>
      <c r="G137" s="1092"/>
    </row>
    <row r="138" spans="1:14" ht="26.25" thickBot="1" x14ac:dyDescent="0.3">
      <c r="A138" s="1126" t="s">
        <v>1290</v>
      </c>
      <c r="B138" s="2378"/>
      <c r="C138" s="2379"/>
      <c r="D138" s="2380"/>
      <c r="E138" s="2381"/>
      <c r="F138" s="1092"/>
      <c r="G138" s="1092"/>
    </row>
    <row r="139" spans="1:14" ht="36.75" customHeight="1" thickBot="1" x14ac:dyDescent="0.3">
      <c r="A139" s="1126" t="s">
        <v>684</v>
      </c>
      <c r="B139" s="1126"/>
      <c r="C139" s="1136" t="s">
        <v>668</v>
      </c>
      <c r="D139" s="2382"/>
      <c r="E139" s="2383"/>
      <c r="F139" s="1092"/>
      <c r="G139" s="1092"/>
      <c r="L139" s="1728"/>
      <c r="M139" s="1728"/>
      <c r="N139" s="1729"/>
    </row>
    <row r="140" spans="1:14" ht="15.75" thickBot="1" x14ac:dyDescent="0.3">
      <c r="A140" s="1126"/>
      <c r="B140" s="2387"/>
      <c r="C140" s="2388"/>
      <c r="D140" s="2382"/>
      <c r="E140" s="2383"/>
      <c r="F140" s="1092"/>
      <c r="G140" s="1092"/>
      <c r="L140" s="1731"/>
      <c r="M140" s="1731"/>
      <c r="N140" s="1732"/>
    </row>
    <row r="141" spans="1:14" ht="17.25" customHeight="1" thickBot="1" x14ac:dyDescent="0.3">
      <c r="A141" s="1112" t="s">
        <v>666</v>
      </c>
      <c r="B141" s="1714" t="s">
        <v>1367</v>
      </c>
      <c r="C141" s="1715"/>
      <c r="D141" s="1715"/>
      <c r="E141" s="1716"/>
      <c r="F141" s="1092"/>
      <c r="G141" s="1092"/>
      <c r="L141" s="1734"/>
      <c r="M141" s="1734"/>
      <c r="N141" s="1735"/>
    </row>
    <row r="142" spans="1:14" ht="15.75" thickBot="1" x14ac:dyDescent="0.3">
      <c r="A142" s="1112" t="s">
        <v>50</v>
      </c>
      <c r="B142" s="1714" t="s">
        <v>1107</v>
      </c>
      <c r="C142" s="1715"/>
      <c r="D142" s="1715"/>
      <c r="E142" s="1716"/>
      <c r="F142" s="1092"/>
      <c r="G142" s="1092"/>
    </row>
    <row r="143" spans="1:14" ht="12.75" customHeight="1" x14ac:dyDescent="0.25">
      <c r="A143" s="2373"/>
      <c r="B143" s="1118">
        <v>2026</v>
      </c>
      <c r="C143" s="1118">
        <v>2027</v>
      </c>
      <c r="D143" s="1118">
        <v>2028</v>
      </c>
      <c r="E143" s="1118">
        <v>2029</v>
      </c>
      <c r="F143" s="1092"/>
      <c r="G143" s="1092"/>
    </row>
    <row r="144" spans="1:14" ht="12" customHeight="1" thickBot="1" x14ac:dyDescent="0.3">
      <c r="A144" s="2374"/>
      <c r="B144" s="1116" t="s">
        <v>17</v>
      </c>
      <c r="C144" s="1116" t="s">
        <v>18</v>
      </c>
      <c r="D144" s="1116" t="s">
        <v>18</v>
      </c>
      <c r="E144" s="1116" t="s">
        <v>18</v>
      </c>
      <c r="F144" s="1092"/>
      <c r="G144" s="1092"/>
    </row>
    <row r="145" spans="1:11" ht="27.75" customHeight="1" thickBot="1" x14ac:dyDescent="0.3">
      <c r="A145" s="1112" t="s">
        <v>52</v>
      </c>
      <c r="B145" s="1121">
        <v>1</v>
      </c>
      <c r="C145" s="1121">
        <v>1</v>
      </c>
      <c r="D145" s="1121">
        <v>1</v>
      </c>
      <c r="E145" s="1121">
        <v>1</v>
      </c>
      <c r="F145" s="1092"/>
      <c r="G145" s="1092"/>
    </row>
    <row r="146" spans="1:11" ht="15.75" thickBot="1" x14ac:dyDescent="0.3">
      <c r="A146" s="1112" t="s">
        <v>664</v>
      </c>
      <c r="B146" s="1121">
        <v>1000</v>
      </c>
      <c r="C146" s="1121">
        <v>1000</v>
      </c>
      <c r="D146" s="1121">
        <v>1000</v>
      </c>
      <c r="E146" s="1121">
        <v>1000</v>
      </c>
      <c r="F146" s="1092"/>
      <c r="G146" s="1092"/>
    </row>
    <row r="147" spans="1:11" ht="15.75" thickBot="1" x14ac:dyDescent="0.3">
      <c r="A147" s="1112" t="s">
        <v>663</v>
      </c>
      <c r="B147" s="1121">
        <v>1000</v>
      </c>
      <c r="C147" s="1121">
        <v>1000</v>
      </c>
      <c r="D147" s="1121">
        <v>1000</v>
      </c>
      <c r="E147" s="1121">
        <v>1000</v>
      </c>
      <c r="F147" s="1092"/>
      <c r="G147" s="1092"/>
    </row>
    <row r="148" spans="1:11" ht="15.75" thickBot="1" x14ac:dyDescent="0.3">
      <c r="A148" s="1112" t="s">
        <v>662</v>
      </c>
      <c r="B148" s="1117" t="s">
        <v>688</v>
      </c>
      <c r="C148" s="1119"/>
      <c r="D148" s="1119"/>
      <c r="E148" s="1119"/>
      <c r="F148" s="1092"/>
      <c r="G148" s="1120"/>
      <c r="H148" s="1114"/>
      <c r="I148" s="1114"/>
      <c r="J148" s="1114"/>
      <c r="K148" s="1114"/>
    </row>
    <row r="149" spans="1:11" ht="26.25" thickBot="1" x14ac:dyDescent="0.3">
      <c r="A149" s="1112" t="s">
        <v>661</v>
      </c>
      <c r="B149" s="1117" t="s">
        <v>688</v>
      </c>
      <c r="C149" s="1119"/>
      <c r="D149" s="1119"/>
      <c r="E149" s="1119"/>
      <c r="F149" s="1092"/>
      <c r="G149" s="1092"/>
    </row>
    <row r="150" spans="1:11" ht="26.25" thickBot="1" x14ac:dyDescent="0.3">
      <c r="A150" s="1112" t="s">
        <v>68</v>
      </c>
      <c r="B150" s="1117" t="s">
        <v>688</v>
      </c>
      <c r="C150" s="1119"/>
      <c r="D150" s="1119"/>
      <c r="E150" s="1119"/>
      <c r="F150" s="1092"/>
      <c r="G150" s="1092"/>
    </row>
    <row r="151" spans="1:11" ht="15.75" thickBot="1" x14ac:dyDescent="0.3">
      <c r="A151" s="1652" t="s">
        <v>1320</v>
      </c>
      <c r="B151" s="1653"/>
      <c r="C151" s="1653"/>
      <c r="D151" s="1653"/>
      <c r="E151" s="1654"/>
      <c r="F151" s="1092"/>
      <c r="G151" s="1092"/>
    </row>
    <row r="152" spans="1:11" ht="12.75" customHeight="1" x14ac:dyDescent="0.25">
      <c r="A152" s="2373"/>
      <c r="B152" s="1118">
        <v>2026</v>
      </c>
      <c r="C152" s="1118">
        <v>2027</v>
      </c>
      <c r="D152" s="1118">
        <v>2028</v>
      </c>
      <c r="E152" s="1118">
        <v>2029</v>
      </c>
      <c r="F152" s="1092"/>
      <c r="G152" s="1092"/>
    </row>
    <row r="153" spans="1:11" ht="12" customHeight="1" thickBot="1" x14ac:dyDescent="0.3">
      <c r="A153" s="2374"/>
      <c r="B153" s="1116" t="s">
        <v>17</v>
      </c>
      <c r="C153" s="1116" t="s">
        <v>18</v>
      </c>
      <c r="D153" s="1116" t="s">
        <v>18</v>
      </c>
      <c r="E153" s="1116" t="s">
        <v>18</v>
      </c>
      <c r="F153" s="1092"/>
      <c r="G153" s="1092"/>
    </row>
    <row r="154" spans="1:11" ht="15.75" thickBot="1" x14ac:dyDescent="0.3">
      <c r="A154" s="1112" t="s">
        <v>679</v>
      </c>
      <c r="B154" s="1110">
        <v>0</v>
      </c>
      <c r="C154" s="1110">
        <v>0</v>
      </c>
      <c r="D154" s="1110">
        <v>0</v>
      </c>
      <c r="E154" s="1110">
        <v>0</v>
      </c>
      <c r="F154" s="1092"/>
      <c r="G154" s="1092"/>
    </row>
    <row r="155" spans="1:11" ht="15.75" thickBot="1" x14ac:dyDescent="0.3">
      <c r="A155" s="1111" t="s">
        <v>643</v>
      </c>
      <c r="B155" s="1110"/>
      <c r="C155" s="1110"/>
      <c r="D155" s="1110"/>
      <c r="E155" s="1110"/>
      <c r="F155" s="1092"/>
      <c r="G155" s="1092"/>
    </row>
    <row r="156" spans="1:11" ht="15.75" thickBot="1" x14ac:dyDescent="0.3">
      <c r="A156" s="1111" t="s">
        <v>657</v>
      </c>
      <c r="B156" s="1110"/>
      <c r="C156" s="1110"/>
      <c r="D156" s="1110"/>
      <c r="E156" s="1110"/>
      <c r="F156" s="1092"/>
      <c r="G156" s="1092"/>
    </row>
    <row r="157" spans="1:11" ht="15.75" thickBot="1" x14ac:dyDescent="0.3">
      <c r="A157" s="1111" t="s">
        <v>641</v>
      </c>
      <c r="B157" s="1110"/>
      <c r="C157" s="1110"/>
      <c r="D157" s="1110"/>
      <c r="E157" s="1110"/>
      <c r="F157" s="1092"/>
      <c r="G157" s="1092"/>
    </row>
    <row r="158" spans="1:11" ht="15.75" thickBot="1" x14ac:dyDescent="0.3">
      <c r="A158" s="1111" t="s">
        <v>640</v>
      </c>
      <c r="B158" s="1110"/>
      <c r="C158" s="1110"/>
      <c r="D158" s="1110"/>
      <c r="E158" s="1110"/>
      <c r="F158" s="1092"/>
      <c r="G158" s="1092"/>
    </row>
    <row r="159" spans="1:11" ht="15.75" thickBot="1" x14ac:dyDescent="0.3">
      <c r="A159" s="1112" t="s">
        <v>678</v>
      </c>
      <c r="B159" s="1113">
        <v>1000</v>
      </c>
      <c r="C159" s="1113">
        <v>1000</v>
      </c>
      <c r="D159" s="1113">
        <v>1000</v>
      </c>
      <c r="E159" s="1113">
        <v>1000</v>
      </c>
      <c r="F159" s="1092"/>
      <c r="G159" s="1092"/>
    </row>
    <row r="160" spans="1:11" ht="15.75" thickBot="1" x14ac:dyDescent="0.3">
      <c r="A160" s="1111" t="s">
        <v>643</v>
      </c>
      <c r="B160" s="1113">
        <v>1000</v>
      </c>
      <c r="C160" s="1121">
        <v>1000</v>
      </c>
      <c r="D160" s="1121">
        <v>1000</v>
      </c>
      <c r="E160" s="1121">
        <v>1000</v>
      </c>
      <c r="F160" s="1092"/>
      <c r="G160" s="1092"/>
    </row>
    <row r="161" spans="1:11" ht="15.75" thickBot="1" x14ac:dyDescent="0.3">
      <c r="A161" s="1111" t="s">
        <v>657</v>
      </c>
      <c r="B161" s="1113"/>
      <c r="C161" s="1110"/>
      <c r="D161" s="1110"/>
      <c r="E161" s="1110"/>
      <c r="F161" s="1092"/>
      <c r="G161" s="1092"/>
    </row>
    <row r="162" spans="1:11" ht="15.75" thickBot="1" x14ac:dyDescent="0.3">
      <c r="A162" s="1111" t="s">
        <v>641</v>
      </c>
      <c r="B162" s="1113"/>
      <c r="C162" s="1110"/>
      <c r="D162" s="1110"/>
      <c r="E162" s="1110"/>
      <c r="F162" s="1092"/>
      <c r="G162" s="1092"/>
    </row>
    <row r="163" spans="1:11" ht="15.75" thickBot="1" x14ac:dyDescent="0.3">
      <c r="A163" s="1111" t="s">
        <v>640</v>
      </c>
      <c r="B163" s="1113"/>
      <c r="C163" s="1110"/>
      <c r="D163" s="1110"/>
      <c r="E163" s="1110"/>
      <c r="F163" s="1092"/>
      <c r="G163" s="1092"/>
    </row>
    <row r="164" spans="1:11" ht="13.5" customHeight="1" thickBot="1" x14ac:dyDescent="0.3">
      <c r="A164" s="1127" t="s">
        <v>677</v>
      </c>
      <c r="B164" s="1113">
        <v>1000</v>
      </c>
      <c r="C164" s="1113">
        <v>1000</v>
      </c>
      <c r="D164" s="1113">
        <v>1000</v>
      </c>
      <c r="E164" s="1113">
        <v>1000</v>
      </c>
      <c r="F164" s="1092"/>
      <c r="G164" s="1092"/>
    </row>
    <row r="165" spans="1:11" ht="26.25" hidden="1" thickBot="1" x14ac:dyDescent="0.3">
      <c r="A165" s="1126" t="s">
        <v>1347</v>
      </c>
      <c r="B165" s="1126" t="s">
        <v>1346</v>
      </c>
      <c r="C165" s="1136" t="s">
        <v>668</v>
      </c>
      <c r="D165" s="1135"/>
      <c r="E165" s="1134"/>
      <c r="F165" s="1092"/>
      <c r="G165" s="1092"/>
    </row>
    <row r="166" spans="1:11" ht="15.75" hidden="1" thickBot="1" x14ac:dyDescent="0.3">
      <c r="A166" s="1112" t="s">
        <v>666</v>
      </c>
      <c r="B166" s="1125"/>
      <c r="C166" s="1123"/>
      <c r="D166" s="1123"/>
      <c r="E166" s="1122"/>
      <c r="F166" s="1092"/>
      <c r="G166" s="1092"/>
    </row>
    <row r="167" spans="1:11" ht="15.75" hidden="1" thickBot="1" x14ac:dyDescent="0.3">
      <c r="A167" s="1112" t="s">
        <v>50</v>
      </c>
      <c r="B167" s="1125"/>
      <c r="C167" s="1123"/>
      <c r="D167" s="1123"/>
      <c r="E167" s="1122"/>
      <c r="F167" s="1092"/>
      <c r="G167" s="1092"/>
    </row>
    <row r="168" spans="1:11" ht="15.75" hidden="1" thickBot="1" x14ac:dyDescent="0.3">
      <c r="A168" s="1129"/>
      <c r="B168" s="1118">
        <v>2024</v>
      </c>
      <c r="C168" s="1118">
        <v>2025</v>
      </c>
      <c r="D168" s="1118">
        <v>2026</v>
      </c>
      <c r="E168" s="1118">
        <v>2027</v>
      </c>
      <c r="F168" s="1092"/>
      <c r="G168" s="1092"/>
    </row>
    <row r="169" spans="1:11" ht="15.75" hidden="1" thickBot="1" x14ac:dyDescent="0.3">
      <c r="A169" s="1128"/>
      <c r="B169" s="1116" t="s">
        <v>17</v>
      </c>
      <c r="C169" s="1116" t="s">
        <v>18</v>
      </c>
      <c r="D169" s="1116" t="s">
        <v>18</v>
      </c>
      <c r="E169" s="1116" t="s">
        <v>18</v>
      </c>
      <c r="F169" s="1092"/>
      <c r="G169" s="1092"/>
    </row>
    <row r="170" spans="1:11" ht="15.75" hidden="1" thickBot="1" x14ac:dyDescent="0.3">
      <c r="A170" s="1112" t="s">
        <v>52</v>
      </c>
      <c r="B170" s="1112"/>
      <c r="C170" s="1117">
        <v>0</v>
      </c>
      <c r="D170" s="1112"/>
      <c r="E170" s="1112"/>
      <c r="F170" s="1092"/>
      <c r="G170" s="1092"/>
    </row>
    <row r="171" spans="1:11" ht="15.75" hidden="1" thickBot="1" x14ac:dyDescent="0.3">
      <c r="A171" s="1112" t="s">
        <v>664</v>
      </c>
      <c r="B171" s="1121">
        <v>0</v>
      </c>
      <c r="C171" s="1121">
        <v>0</v>
      </c>
      <c r="D171" s="1121">
        <v>0</v>
      </c>
      <c r="E171" s="1121">
        <v>0</v>
      </c>
      <c r="F171" s="1092"/>
      <c r="G171" s="1092"/>
    </row>
    <row r="172" spans="1:11" ht="15.75" hidden="1" thickBot="1" x14ac:dyDescent="0.3">
      <c r="A172" s="1112" t="s">
        <v>663</v>
      </c>
      <c r="B172" s="1121">
        <v>0</v>
      </c>
      <c r="C172" s="1121">
        <v>0</v>
      </c>
      <c r="D172" s="1121">
        <v>0</v>
      </c>
      <c r="E172" s="1121">
        <v>0</v>
      </c>
      <c r="F172" s="1092"/>
      <c r="G172" s="1092"/>
    </row>
    <row r="173" spans="1:11" ht="15.75" hidden="1" thickBot="1" x14ac:dyDescent="0.3">
      <c r="A173" s="1112" t="s">
        <v>662</v>
      </c>
      <c r="B173" s="1117"/>
      <c r="C173" s="1119"/>
      <c r="D173" s="1119"/>
      <c r="E173" s="1119"/>
      <c r="F173" s="1092"/>
      <c r="G173" s="1120"/>
      <c r="H173" s="1114"/>
      <c r="I173" s="1114"/>
      <c r="J173" s="1114"/>
      <c r="K173" s="1114"/>
    </row>
    <row r="174" spans="1:11" ht="26.25" hidden="1" thickBot="1" x14ac:dyDescent="0.3">
      <c r="A174" s="1112" t="s">
        <v>661</v>
      </c>
      <c r="B174" s="1117"/>
      <c r="C174" s="1119"/>
      <c r="D174" s="1119"/>
      <c r="E174" s="1119"/>
      <c r="F174" s="1092"/>
      <c r="G174" s="1092"/>
    </row>
    <row r="175" spans="1:11" ht="26.25" hidden="1" thickBot="1" x14ac:dyDescent="0.3">
      <c r="A175" s="1112" t="s">
        <v>68</v>
      </c>
      <c r="B175" s="1117"/>
      <c r="C175" s="1119"/>
      <c r="D175" s="1119"/>
      <c r="E175" s="1119"/>
      <c r="F175" s="1092"/>
      <c r="G175" s="1092"/>
    </row>
    <row r="176" spans="1:11" ht="0.75" hidden="1" customHeight="1" thickBot="1" x14ac:dyDescent="0.3">
      <c r="A176" s="1132" t="s">
        <v>1838</v>
      </c>
      <c r="B176" s="1131"/>
      <c r="C176" s="1131"/>
      <c r="D176" s="1131"/>
      <c r="E176" s="1130"/>
      <c r="F176" s="1092"/>
      <c r="G176" s="1092"/>
    </row>
    <row r="177" spans="1:7" ht="15.75" hidden="1" thickBot="1" x14ac:dyDescent="0.3">
      <c r="A177" s="1129"/>
      <c r="B177" s="1118">
        <v>2024</v>
      </c>
      <c r="C177" s="1118">
        <v>2025</v>
      </c>
      <c r="D177" s="1118">
        <v>2026</v>
      </c>
      <c r="E177" s="1118">
        <v>2027</v>
      </c>
      <c r="F177" s="1092"/>
      <c r="G177" s="1092"/>
    </row>
    <row r="178" spans="1:7" ht="9" hidden="1" customHeight="1" thickBot="1" x14ac:dyDescent="0.3">
      <c r="A178" s="1128"/>
      <c r="B178" s="1116" t="s">
        <v>17</v>
      </c>
      <c r="C178" s="1116" t="s">
        <v>18</v>
      </c>
      <c r="D178" s="1116" t="s">
        <v>18</v>
      </c>
      <c r="E178" s="1116" t="s">
        <v>18</v>
      </c>
      <c r="F178" s="1092"/>
      <c r="G178" s="1092"/>
    </row>
    <row r="179" spans="1:7" ht="15.75" hidden="1" thickBot="1" x14ac:dyDescent="0.3">
      <c r="A179" s="1112" t="s">
        <v>679</v>
      </c>
      <c r="B179" s="1110">
        <v>0</v>
      </c>
      <c r="C179" s="1110">
        <v>0</v>
      </c>
      <c r="D179" s="1110">
        <v>0</v>
      </c>
      <c r="E179" s="1110">
        <v>0</v>
      </c>
      <c r="F179" s="1092"/>
      <c r="G179" s="1092"/>
    </row>
    <row r="180" spans="1:7" ht="15.75" hidden="1" thickBot="1" x14ac:dyDescent="0.3">
      <c r="A180" s="1111" t="s">
        <v>643</v>
      </c>
      <c r="B180" s="1110"/>
      <c r="C180" s="1110"/>
      <c r="D180" s="1110"/>
      <c r="E180" s="1110"/>
      <c r="F180" s="1092"/>
      <c r="G180" s="1092"/>
    </row>
    <row r="181" spans="1:7" ht="15.75" hidden="1" thickBot="1" x14ac:dyDescent="0.3">
      <c r="A181" s="1111" t="s">
        <v>657</v>
      </c>
      <c r="B181" s="1110"/>
      <c r="C181" s="1110"/>
      <c r="D181" s="1110"/>
      <c r="E181" s="1110"/>
      <c r="F181" s="1092"/>
      <c r="G181" s="1092"/>
    </row>
    <row r="182" spans="1:7" ht="15.75" hidden="1" thickBot="1" x14ac:dyDescent="0.3">
      <c r="A182" s="1111" t="s">
        <v>641</v>
      </c>
      <c r="B182" s="1110"/>
      <c r="C182" s="1110"/>
      <c r="D182" s="1110"/>
      <c r="E182" s="1110"/>
      <c r="F182" s="1092"/>
      <c r="G182" s="1092"/>
    </row>
    <row r="183" spans="1:7" ht="15.75" hidden="1" thickBot="1" x14ac:dyDescent="0.3">
      <c r="A183" s="1111" t="s">
        <v>640</v>
      </c>
      <c r="B183" s="1110"/>
      <c r="C183" s="1110"/>
      <c r="D183" s="1110"/>
      <c r="E183" s="1110"/>
      <c r="F183" s="1092"/>
      <c r="G183" s="1092"/>
    </row>
    <row r="184" spans="1:7" ht="15.75" hidden="1" thickBot="1" x14ac:dyDescent="0.3">
      <c r="A184" s="1112" t="s">
        <v>678</v>
      </c>
      <c r="B184" s="1113">
        <v>0</v>
      </c>
      <c r="C184" s="1113">
        <v>0</v>
      </c>
      <c r="D184" s="1113">
        <v>0</v>
      </c>
      <c r="E184" s="1113">
        <v>0</v>
      </c>
      <c r="F184" s="1092"/>
      <c r="G184" s="1092"/>
    </row>
    <row r="185" spans="1:7" ht="15.75" hidden="1" thickBot="1" x14ac:dyDescent="0.3">
      <c r="A185" s="1111" t="s">
        <v>643</v>
      </c>
      <c r="B185" s="1113"/>
      <c r="C185" s="1110"/>
      <c r="D185" s="1110"/>
      <c r="E185" s="1110"/>
      <c r="F185" s="1092"/>
      <c r="G185" s="1092"/>
    </row>
    <row r="186" spans="1:7" ht="15.75" hidden="1" thickBot="1" x14ac:dyDescent="0.3">
      <c r="A186" s="1111" t="s">
        <v>657</v>
      </c>
      <c r="B186" s="1113"/>
      <c r="C186" s="1110"/>
      <c r="D186" s="1110"/>
      <c r="E186" s="1110"/>
      <c r="F186" s="1092"/>
      <c r="G186" s="1092"/>
    </row>
    <row r="187" spans="1:7" ht="15.75" hidden="1" thickBot="1" x14ac:dyDescent="0.3">
      <c r="A187" s="1111" t="s">
        <v>641</v>
      </c>
      <c r="B187" s="1113"/>
      <c r="C187" s="1110"/>
      <c r="D187" s="1110"/>
      <c r="E187" s="1110"/>
      <c r="F187" s="1092"/>
      <c r="G187" s="1092"/>
    </row>
    <row r="188" spans="1:7" ht="15.75" hidden="1" thickBot="1" x14ac:dyDescent="0.3">
      <c r="A188" s="1111" t="s">
        <v>640</v>
      </c>
      <c r="B188" s="1113"/>
      <c r="C188" s="1110"/>
      <c r="D188" s="1110"/>
      <c r="E188" s="1110"/>
      <c r="F188" s="1092"/>
      <c r="G188" s="1092"/>
    </row>
    <row r="189" spans="1:7" ht="15.75" hidden="1" thickBot="1" x14ac:dyDescent="0.3">
      <c r="A189" s="1127" t="s">
        <v>690</v>
      </c>
      <c r="B189" s="1113">
        <v>0</v>
      </c>
      <c r="C189" s="1113">
        <v>0</v>
      </c>
      <c r="D189" s="1113">
        <v>0</v>
      </c>
      <c r="E189" s="1113">
        <v>0</v>
      </c>
      <c r="F189" s="1092"/>
      <c r="G189" s="1092"/>
    </row>
    <row r="190" spans="1:7" ht="26.25" hidden="1" thickBot="1" x14ac:dyDescent="0.3">
      <c r="A190" s="1126" t="s">
        <v>1343</v>
      </c>
      <c r="B190" s="1125"/>
      <c r="C190" s="1124" t="s">
        <v>668</v>
      </c>
      <c r="D190" s="1123"/>
      <c r="E190" s="1122"/>
      <c r="F190" s="1092"/>
      <c r="G190" s="1092"/>
    </row>
    <row r="191" spans="1:7" ht="15.75" hidden="1" thickBot="1" x14ac:dyDescent="0.3">
      <c r="A191" s="1112" t="s">
        <v>666</v>
      </c>
      <c r="B191" s="1125"/>
      <c r="C191" s="1123"/>
      <c r="D191" s="1123"/>
      <c r="E191" s="1122"/>
      <c r="F191" s="1092"/>
      <c r="G191" s="1092"/>
    </row>
    <row r="192" spans="1:7" ht="15.75" hidden="1" thickBot="1" x14ac:dyDescent="0.3">
      <c r="A192" s="1112" t="s">
        <v>50</v>
      </c>
      <c r="B192" s="1125"/>
      <c r="C192" s="1123"/>
      <c r="D192" s="1123"/>
      <c r="E192" s="1122"/>
      <c r="F192" s="1092"/>
      <c r="G192" s="1092"/>
    </row>
    <row r="193" spans="1:11" ht="15.75" hidden="1" thickBot="1" x14ac:dyDescent="0.3">
      <c r="A193" s="1129"/>
      <c r="B193" s="1133">
        <v>2018</v>
      </c>
      <c r="C193" s="1133">
        <v>2019</v>
      </c>
      <c r="D193" s="1133">
        <v>2024</v>
      </c>
      <c r="E193" s="1133">
        <v>2025</v>
      </c>
      <c r="F193" s="1092"/>
      <c r="G193" s="1092"/>
    </row>
    <row r="194" spans="1:11" ht="15.75" hidden="1" thickBot="1" x14ac:dyDescent="0.3">
      <c r="A194" s="1128"/>
      <c r="B194" s="1116" t="s">
        <v>17</v>
      </c>
      <c r="C194" s="1116" t="s">
        <v>18</v>
      </c>
      <c r="D194" s="1116" t="s">
        <v>18</v>
      </c>
      <c r="E194" s="1116" t="s">
        <v>18</v>
      </c>
      <c r="F194" s="1092"/>
      <c r="G194" s="1092"/>
    </row>
    <row r="195" spans="1:11" ht="15.75" hidden="1" thickBot="1" x14ac:dyDescent="0.3">
      <c r="A195" s="1112" t="s">
        <v>52</v>
      </c>
      <c r="B195" s="1112"/>
      <c r="C195" s="1112"/>
      <c r="D195" s="1112"/>
      <c r="E195" s="1112"/>
      <c r="F195" s="1092"/>
      <c r="G195" s="1092"/>
    </row>
    <row r="196" spans="1:11" ht="15.75" hidden="1" thickBot="1" x14ac:dyDescent="0.3">
      <c r="A196" s="1112" t="s">
        <v>664</v>
      </c>
      <c r="B196" s="1121">
        <v>0</v>
      </c>
      <c r="C196" s="1121">
        <v>0</v>
      </c>
      <c r="D196" s="1121">
        <v>0</v>
      </c>
      <c r="E196" s="1121">
        <v>0</v>
      </c>
      <c r="F196" s="1092"/>
      <c r="G196" s="1092"/>
    </row>
    <row r="197" spans="1:11" ht="15.75" hidden="1" thickBot="1" x14ac:dyDescent="0.3">
      <c r="A197" s="1112" t="s">
        <v>663</v>
      </c>
      <c r="B197" s="1121" t="e">
        <v>#DIV/0!</v>
      </c>
      <c r="C197" s="1121" t="e">
        <v>#DIV/0!</v>
      </c>
      <c r="D197" s="1121" t="e">
        <v>#DIV/0!</v>
      </c>
      <c r="E197" s="1121" t="e">
        <v>#DIV/0!</v>
      </c>
      <c r="F197" s="1092"/>
      <c r="G197" s="1092"/>
    </row>
    <row r="198" spans="1:11" ht="15.75" hidden="1" thickBot="1" x14ac:dyDescent="0.3">
      <c r="A198" s="1112" t="s">
        <v>662</v>
      </c>
      <c r="B198" s="1117" t="s">
        <v>688</v>
      </c>
      <c r="C198" s="1119" t="e">
        <v>#DIV/0!</v>
      </c>
      <c r="D198" s="1119" t="e">
        <v>#DIV/0!</v>
      </c>
      <c r="E198" s="1119" t="e">
        <v>#DIV/0!</v>
      </c>
      <c r="F198" s="1092"/>
      <c r="G198" s="1120"/>
      <c r="H198" s="1114"/>
      <c r="I198" s="1114"/>
      <c r="J198" s="1114"/>
      <c r="K198" s="1114"/>
    </row>
    <row r="199" spans="1:11" ht="26.25" hidden="1" thickBot="1" x14ac:dyDescent="0.3">
      <c r="A199" s="1112" t="s">
        <v>661</v>
      </c>
      <c r="B199" s="1117" t="s">
        <v>688</v>
      </c>
      <c r="C199" s="1119" t="e">
        <v>#DIV/0!</v>
      </c>
      <c r="D199" s="1119" t="e">
        <v>#DIV/0!</v>
      </c>
      <c r="E199" s="1119" t="e">
        <v>#DIV/0!</v>
      </c>
      <c r="F199" s="1092"/>
      <c r="G199" s="1092"/>
    </row>
    <row r="200" spans="1:11" ht="26.25" hidden="1" thickBot="1" x14ac:dyDescent="0.3">
      <c r="A200" s="1112" t="s">
        <v>68</v>
      </c>
      <c r="B200" s="1117" t="s">
        <v>688</v>
      </c>
      <c r="C200" s="1119" t="e">
        <v>#DIV/0!</v>
      </c>
      <c r="D200" s="1119" t="e">
        <v>#DIV/0!</v>
      </c>
      <c r="E200" s="1119" t="e">
        <v>#DIV/0!</v>
      </c>
      <c r="F200" s="1092"/>
      <c r="G200" s="1092"/>
    </row>
    <row r="201" spans="1:11" ht="39" hidden="1" thickBot="1" x14ac:dyDescent="0.3">
      <c r="A201" s="1132" t="s">
        <v>2081</v>
      </c>
      <c r="B201" s="1131"/>
      <c r="C201" s="1131"/>
      <c r="D201" s="1131"/>
      <c r="E201" s="1130"/>
      <c r="F201" s="1092"/>
      <c r="G201" s="1092"/>
    </row>
    <row r="202" spans="1:11" ht="15.75" hidden="1" thickBot="1" x14ac:dyDescent="0.3">
      <c r="A202" s="1129"/>
      <c r="B202" s="1133">
        <v>2018</v>
      </c>
      <c r="C202" s="1133">
        <v>2019</v>
      </c>
      <c r="D202" s="1133">
        <v>2024</v>
      </c>
      <c r="E202" s="1133">
        <v>2025</v>
      </c>
      <c r="F202" s="1092"/>
      <c r="G202" s="1092"/>
    </row>
    <row r="203" spans="1:11" ht="15.75" hidden="1" thickBot="1" x14ac:dyDescent="0.3">
      <c r="A203" s="1128"/>
      <c r="B203" s="1116" t="s">
        <v>17</v>
      </c>
      <c r="C203" s="1116" t="s">
        <v>18</v>
      </c>
      <c r="D203" s="1116" t="s">
        <v>18</v>
      </c>
      <c r="E203" s="1116" t="s">
        <v>18</v>
      </c>
      <c r="F203" s="1092"/>
      <c r="G203" s="1092"/>
    </row>
    <row r="204" spans="1:11" ht="15.75" hidden="1" thickBot="1" x14ac:dyDescent="0.3">
      <c r="A204" s="1112" t="s">
        <v>679</v>
      </c>
      <c r="B204" s="1110">
        <v>0</v>
      </c>
      <c r="C204" s="1110">
        <v>0</v>
      </c>
      <c r="D204" s="1110">
        <v>0</v>
      </c>
      <c r="E204" s="1110">
        <v>0</v>
      </c>
      <c r="F204" s="1092"/>
      <c r="G204" s="1092"/>
    </row>
    <row r="205" spans="1:11" ht="15.75" hidden="1" thickBot="1" x14ac:dyDescent="0.3">
      <c r="A205" s="1111" t="s">
        <v>643</v>
      </c>
      <c r="B205" s="1110"/>
      <c r="C205" s="1110"/>
      <c r="D205" s="1110"/>
      <c r="E205" s="1110"/>
      <c r="F205" s="1092"/>
      <c r="G205" s="1092"/>
    </row>
    <row r="206" spans="1:11" ht="15.75" hidden="1" thickBot="1" x14ac:dyDescent="0.3">
      <c r="A206" s="1111" t="s">
        <v>657</v>
      </c>
      <c r="B206" s="1110"/>
      <c r="C206" s="1110"/>
      <c r="D206" s="1110"/>
      <c r="E206" s="1110"/>
      <c r="F206" s="1092"/>
      <c r="G206" s="1092"/>
    </row>
    <row r="207" spans="1:11" ht="15.75" hidden="1" thickBot="1" x14ac:dyDescent="0.3">
      <c r="A207" s="1111" t="s">
        <v>641</v>
      </c>
      <c r="B207" s="1110"/>
      <c r="C207" s="1110"/>
      <c r="D207" s="1110"/>
      <c r="E207" s="1110"/>
      <c r="F207" s="1092"/>
      <c r="G207" s="1092"/>
    </row>
    <row r="208" spans="1:11" ht="15.75" hidden="1" thickBot="1" x14ac:dyDescent="0.3">
      <c r="A208" s="1111" t="s">
        <v>640</v>
      </c>
      <c r="B208" s="1110"/>
      <c r="C208" s="1110"/>
      <c r="D208" s="1110"/>
      <c r="E208" s="1110"/>
      <c r="F208" s="1092"/>
      <c r="G208" s="1092"/>
    </row>
    <row r="209" spans="1:11" ht="15.75" hidden="1" thickBot="1" x14ac:dyDescent="0.3">
      <c r="A209" s="1112" t="s">
        <v>678</v>
      </c>
      <c r="B209" s="1113">
        <v>0</v>
      </c>
      <c r="C209" s="1113">
        <v>0</v>
      </c>
      <c r="D209" s="1113">
        <v>0</v>
      </c>
      <c r="E209" s="1113">
        <v>0</v>
      </c>
      <c r="F209" s="1092"/>
      <c r="G209" s="1092"/>
    </row>
    <row r="210" spans="1:11" ht="15.75" hidden="1" thickBot="1" x14ac:dyDescent="0.3">
      <c r="A210" s="1111" t="s">
        <v>643</v>
      </c>
      <c r="B210" s="1113"/>
      <c r="C210" s="1110"/>
      <c r="D210" s="1110"/>
      <c r="E210" s="1110"/>
      <c r="F210" s="1092"/>
      <c r="G210" s="1092"/>
    </row>
    <row r="211" spans="1:11" ht="15.75" hidden="1" thickBot="1" x14ac:dyDescent="0.3">
      <c r="A211" s="1111" t="s">
        <v>657</v>
      </c>
      <c r="B211" s="1113"/>
      <c r="C211" s="1110"/>
      <c r="D211" s="1110"/>
      <c r="E211" s="1110"/>
      <c r="F211" s="1092"/>
      <c r="G211" s="1092"/>
    </row>
    <row r="212" spans="1:11" ht="15.75" hidden="1" thickBot="1" x14ac:dyDescent="0.3">
      <c r="A212" s="1111" t="s">
        <v>641</v>
      </c>
      <c r="B212" s="1113"/>
      <c r="C212" s="1110"/>
      <c r="D212" s="1110"/>
      <c r="E212" s="1110"/>
      <c r="F212" s="1092"/>
      <c r="G212" s="1092"/>
    </row>
    <row r="213" spans="1:11" ht="15.75" hidden="1" thickBot="1" x14ac:dyDescent="0.3">
      <c r="A213" s="1111" t="s">
        <v>640</v>
      </c>
      <c r="B213" s="1113"/>
      <c r="C213" s="1110"/>
      <c r="D213" s="1110"/>
      <c r="E213" s="1110"/>
      <c r="F213" s="1092"/>
      <c r="G213" s="1092"/>
    </row>
    <row r="214" spans="1:11" ht="15.75" hidden="1" thickBot="1" x14ac:dyDescent="0.3">
      <c r="A214" s="1115" t="s">
        <v>1341</v>
      </c>
      <c r="B214" s="1113">
        <v>0</v>
      </c>
      <c r="C214" s="1113">
        <v>0</v>
      </c>
      <c r="D214" s="1113">
        <v>0</v>
      </c>
      <c r="E214" s="1113">
        <v>0</v>
      </c>
      <c r="F214" s="1092"/>
      <c r="G214" s="1092"/>
    </row>
    <row r="215" spans="1:11" ht="25.5" hidden="1" customHeight="1" thickBot="1" x14ac:dyDescent="0.3">
      <c r="A215" s="306" t="s">
        <v>1216</v>
      </c>
      <c r="B215" s="1142"/>
      <c r="C215" s="1135"/>
      <c r="D215" s="1135"/>
      <c r="E215" s="1134"/>
      <c r="F215" s="1092"/>
      <c r="G215" s="1092"/>
    </row>
    <row r="216" spans="1:11" ht="60.75" hidden="1" customHeight="1" thickBot="1" x14ac:dyDescent="0.3">
      <c r="A216" s="1126" t="s">
        <v>1259</v>
      </c>
      <c r="B216" s="1125"/>
      <c r="C216" s="1124" t="s">
        <v>668</v>
      </c>
      <c r="D216" s="1123"/>
      <c r="E216" s="1122"/>
      <c r="F216" s="1092"/>
      <c r="G216" s="1092"/>
    </row>
    <row r="217" spans="1:11" ht="17.25" hidden="1" customHeight="1" thickBot="1" x14ac:dyDescent="0.3">
      <c r="A217" s="1112" t="s">
        <v>666</v>
      </c>
      <c r="B217" s="1125"/>
      <c r="C217" s="1123"/>
      <c r="D217" s="1123"/>
      <c r="E217" s="1122"/>
      <c r="F217" s="1092"/>
      <c r="G217" s="1092"/>
    </row>
    <row r="218" spans="1:11" ht="15.75" hidden="1" thickBot="1" x14ac:dyDescent="0.3">
      <c r="A218" s="1112" t="s">
        <v>50</v>
      </c>
      <c r="B218" s="1132"/>
      <c r="C218" s="1123"/>
      <c r="D218" s="1123"/>
      <c r="E218" s="1122"/>
      <c r="F218" s="1092"/>
      <c r="G218" s="1092"/>
    </row>
    <row r="219" spans="1:11" ht="12.75" hidden="1" customHeight="1" thickBot="1" x14ac:dyDescent="0.3">
      <c r="A219" s="1129"/>
      <c r="B219" s="1118">
        <v>2024</v>
      </c>
      <c r="C219" s="1118">
        <v>2025</v>
      </c>
      <c r="D219" s="1118">
        <v>2026</v>
      </c>
      <c r="E219" s="1118">
        <v>2027</v>
      </c>
      <c r="F219" s="1092"/>
      <c r="G219" s="1092"/>
    </row>
    <row r="220" spans="1:11" ht="18" hidden="1" customHeight="1" thickBot="1" x14ac:dyDescent="0.3">
      <c r="A220" s="1128"/>
      <c r="B220" s="1116" t="s">
        <v>17</v>
      </c>
      <c r="C220" s="1116" t="s">
        <v>18</v>
      </c>
      <c r="D220" s="1116" t="s">
        <v>18</v>
      </c>
      <c r="E220" s="1116" t="s">
        <v>18</v>
      </c>
      <c r="F220" s="1092"/>
      <c r="G220" s="1092"/>
    </row>
    <row r="221" spans="1:11" ht="15.75" hidden="1" thickBot="1" x14ac:dyDescent="0.3">
      <c r="A221" s="1112" t="s">
        <v>52</v>
      </c>
      <c r="B221" s="1112">
        <v>0</v>
      </c>
      <c r="C221" s="1117">
        <v>0</v>
      </c>
      <c r="D221" s="1117">
        <v>0</v>
      </c>
      <c r="E221" s="1112">
        <v>0</v>
      </c>
      <c r="F221" s="1092"/>
      <c r="G221" s="1092"/>
    </row>
    <row r="222" spans="1:11" ht="15.75" hidden="1" thickBot="1" x14ac:dyDescent="0.3">
      <c r="A222" s="1112" t="s">
        <v>664</v>
      </c>
      <c r="B222" s="1121">
        <v>0</v>
      </c>
      <c r="C222" s="1121">
        <v>0</v>
      </c>
      <c r="D222" s="1121">
        <v>0</v>
      </c>
      <c r="E222" s="1121">
        <v>0</v>
      </c>
      <c r="F222" s="1092"/>
      <c r="G222" s="1092"/>
    </row>
    <row r="223" spans="1:11" ht="15.75" hidden="1" thickBot="1" x14ac:dyDescent="0.3">
      <c r="A223" s="1112" t="s">
        <v>663</v>
      </c>
      <c r="B223" s="1121"/>
      <c r="C223" s="1121"/>
      <c r="D223" s="1121"/>
      <c r="E223" s="1121"/>
      <c r="F223" s="1092"/>
      <c r="G223" s="1092"/>
    </row>
    <row r="224" spans="1:11" ht="15.75" hidden="1" thickBot="1" x14ac:dyDescent="0.3">
      <c r="A224" s="1112" t="s">
        <v>662</v>
      </c>
      <c r="B224" s="1117"/>
      <c r="C224" s="1119"/>
      <c r="D224" s="1119"/>
      <c r="E224" s="1119"/>
      <c r="F224" s="1092"/>
      <c r="G224" s="1120"/>
      <c r="H224" s="1114"/>
      <c r="I224" s="1114"/>
      <c r="J224" s="1114"/>
      <c r="K224" s="1114"/>
    </row>
    <row r="225" spans="1:7" ht="26.25" hidden="1" thickBot="1" x14ac:dyDescent="0.3">
      <c r="A225" s="1112" t="s">
        <v>661</v>
      </c>
      <c r="B225" s="1117"/>
      <c r="C225" s="1119"/>
      <c r="D225" s="1119"/>
      <c r="E225" s="1119"/>
      <c r="F225" s="1092"/>
      <c r="G225" s="1092"/>
    </row>
    <row r="226" spans="1:7" ht="26.25" hidden="1" thickBot="1" x14ac:dyDescent="0.3">
      <c r="A226" s="1112" t="s">
        <v>68</v>
      </c>
      <c r="B226" s="1117"/>
      <c r="C226" s="1119"/>
      <c r="D226" s="1119"/>
      <c r="E226" s="1119"/>
      <c r="F226" s="1092"/>
      <c r="G226" s="1092"/>
    </row>
    <row r="227" spans="1:7" ht="1.5" hidden="1" customHeight="1" thickBot="1" x14ac:dyDescent="0.3">
      <c r="A227" s="1132" t="s">
        <v>2080</v>
      </c>
      <c r="B227" s="1131"/>
      <c r="C227" s="1131"/>
      <c r="D227" s="1131"/>
      <c r="E227" s="1130"/>
      <c r="F227" s="1092"/>
      <c r="G227" s="1092"/>
    </row>
    <row r="228" spans="1:7" ht="12.75" hidden="1" customHeight="1" thickBot="1" x14ac:dyDescent="0.3">
      <c r="A228" s="1129"/>
      <c r="B228" s="1118">
        <v>2023</v>
      </c>
      <c r="C228" s="1118">
        <v>2024</v>
      </c>
      <c r="D228" s="1118">
        <v>2025</v>
      </c>
      <c r="E228" s="1118">
        <v>2026</v>
      </c>
      <c r="F228" s="1092"/>
      <c r="G228" s="1092"/>
    </row>
    <row r="229" spans="1:7" ht="14.25" hidden="1" customHeight="1" thickBot="1" x14ac:dyDescent="0.3">
      <c r="A229" s="1128"/>
      <c r="B229" s="1116" t="s">
        <v>17</v>
      </c>
      <c r="C229" s="1116" t="s">
        <v>18</v>
      </c>
      <c r="D229" s="1116" t="s">
        <v>18</v>
      </c>
      <c r="E229" s="1116" t="s">
        <v>18</v>
      </c>
      <c r="F229" s="1092"/>
      <c r="G229" s="1092"/>
    </row>
    <row r="230" spans="1:7" ht="15.75" hidden="1" thickBot="1" x14ac:dyDescent="0.3">
      <c r="A230" s="1112" t="s">
        <v>679</v>
      </c>
      <c r="B230" s="1110">
        <v>0</v>
      </c>
      <c r="C230" s="1110">
        <v>0</v>
      </c>
      <c r="D230" s="1110">
        <v>0</v>
      </c>
      <c r="E230" s="1110">
        <v>0</v>
      </c>
      <c r="F230" s="1092"/>
      <c r="G230" s="1092"/>
    </row>
    <row r="231" spans="1:7" ht="15.75" hidden="1" thickBot="1" x14ac:dyDescent="0.3">
      <c r="A231" s="1111" t="s">
        <v>643</v>
      </c>
      <c r="B231" s="1110"/>
      <c r="C231" s="1110"/>
      <c r="D231" s="1110"/>
      <c r="E231" s="1110"/>
      <c r="F231" s="1092"/>
      <c r="G231" s="1092"/>
    </row>
    <row r="232" spans="1:7" ht="15.75" hidden="1" thickBot="1" x14ac:dyDescent="0.3">
      <c r="A232" s="1111" t="s">
        <v>657</v>
      </c>
      <c r="B232" s="1110"/>
      <c r="C232" s="1110"/>
      <c r="D232" s="1110"/>
      <c r="E232" s="1110"/>
      <c r="F232" s="1092"/>
      <c r="G232" s="1092"/>
    </row>
    <row r="233" spans="1:7" ht="15.75" hidden="1" thickBot="1" x14ac:dyDescent="0.3">
      <c r="A233" s="1111" t="s">
        <v>641</v>
      </c>
      <c r="B233" s="1110"/>
      <c r="C233" s="1110"/>
      <c r="D233" s="1110"/>
      <c r="E233" s="1110"/>
      <c r="F233" s="1092"/>
      <c r="G233" s="1092"/>
    </row>
    <row r="234" spans="1:7" ht="15.75" hidden="1" thickBot="1" x14ac:dyDescent="0.3">
      <c r="A234" s="1111" t="s">
        <v>640</v>
      </c>
      <c r="B234" s="1110"/>
      <c r="C234" s="1110"/>
      <c r="D234" s="1110"/>
      <c r="E234" s="1110"/>
      <c r="F234" s="1092"/>
      <c r="G234" s="1092"/>
    </row>
    <row r="235" spans="1:7" ht="15.75" hidden="1" thickBot="1" x14ac:dyDescent="0.3">
      <c r="A235" s="1112" t="s">
        <v>678</v>
      </c>
      <c r="B235" s="1113">
        <v>0</v>
      </c>
      <c r="C235" s="1113">
        <v>0</v>
      </c>
      <c r="D235" s="1113">
        <v>0</v>
      </c>
      <c r="E235" s="1113">
        <v>0</v>
      </c>
      <c r="F235" s="1092"/>
      <c r="G235" s="1092"/>
    </row>
    <row r="236" spans="1:7" ht="15.75" hidden="1" thickBot="1" x14ac:dyDescent="0.3">
      <c r="A236" s="1111" t="s">
        <v>643</v>
      </c>
      <c r="B236" s="1113">
        <v>0</v>
      </c>
      <c r="C236" s="1113">
        <v>0</v>
      </c>
      <c r="D236" s="1113">
        <v>0</v>
      </c>
      <c r="E236" s="1113">
        <v>0</v>
      </c>
      <c r="F236" s="1092"/>
      <c r="G236" s="1092"/>
    </row>
    <row r="237" spans="1:7" ht="15.75" hidden="1" thickBot="1" x14ac:dyDescent="0.3">
      <c r="A237" s="1111" t="s">
        <v>657</v>
      </c>
      <c r="B237" s="1113"/>
      <c r="C237" s="1113"/>
      <c r="D237" s="1113"/>
      <c r="E237" s="1113"/>
      <c r="F237" s="1092"/>
      <c r="G237" s="1092"/>
    </row>
    <row r="238" spans="1:7" ht="15.75" hidden="1" thickBot="1" x14ac:dyDescent="0.3">
      <c r="A238" s="1111" t="s">
        <v>641</v>
      </c>
      <c r="B238" s="1113"/>
      <c r="C238" s="1113"/>
      <c r="D238" s="1113"/>
      <c r="E238" s="1113"/>
      <c r="F238" s="1092"/>
      <c r="G238" s="1092"/>
    </row>
    <row r="239" spans="1:7" ht="15.75" hidden="1" thickBot="1" x14ac:dyDescent="0.3">
      <c r="A239" s="1111" t="s">
        <v>640</v>
      </c>
      <c r="B239" s="1113"/>
      <c r="C239" s="1113"/>
      <c r="D239" s="1113"/>
      <c r="E239" s="1113"/>
      <c r="F239" s="1092"/>
      <c r="G239" s="1092"/>
    </row>
    <row r="240" spans="1:7" ht="15.75" hidden="1" thickBot="1" x14ac:dyDescent="0.3">
      <c r="A240" s="1115" t="s">
        <v>1260</v>
      </c>
      <c r="B240" s="1113">
        <v>0</v>
      </c>
      <c r="C240" s="1113">
        <v>0</v>
      </c>
      <c r="D240" s="1113">
        <v>0</v>
      </c>
      <c r="E240" s="1113">
        <v>0</v>
      </c>
      <c r="F240" s="1092"/>
      <c r="G240" s="1092"/>
    </row>
    <row r="241" spans="1:15" ht="15.75" hidden="1" thickBot="1" x14ac:dyDescent="0.3">
      <c r="A241" s="1132" t="s">
        <v>90</v>
      </c>
      <c r="B241" s="1131"/>
      <c r="C241" s="1131"/>
      <c r="D241" s="1131"/>
      <c r="E241" s="1130"/>
      <c r="F241" s="1092"/>
      <c r="G241" s="1092"/>
    </row>
    <row r="242" spans="1:15" ht="26.25" hidden="1" thickBot="1" x14ac:dyDescent="0.3">
      <c r="A242" s="1132" t="s">
        <v>685</v>
      </c>
      <c r="B242" s="1131"/>
      <c r="C242" s="1131"/>
      <c r="D242" s="1131"/>
      <c r="E242" s="1130"/>
      <c r="F242" s="1092"/>
      <c r="G242" s="1092"/>
    </row>
    <row r="243" spans="1:15" ht="26.25" hidden="1" thickBot="1" x14ac:dyDescent="0.3">
      <c r="A243" s="1126" t="s">
        <v>1290</v>
      </c>
      <c r="B243" s="1132"/>
      <c r="C243" s="1131"/>
      <c r="D243" s="1131"/>
      <c r="E243" s="1130"/>
      <c r="F243" s="1092"/>
      <c r="G243" s="1092"/>
    </row>
    <row r="244" spans="1:15" ht="48.75" customHeight="1" thickBot="1" x14ac:dyDescent="0.3">
      <c r="A244" s="1126" t="s">
        <v>684</v>
      </c>
      <c r="B244" s="1126"/>
      <c r="C244" s="1136" t="s">
        <v>668</v>
      </c>
      <c r="D244" s="1135"/>
      <c r="E244" s="1134"/>
      <c r="F244" s="1092"/>
      <c r="G244" s="1092"/>
      <c r="L244" s="1144"/>
      <c r="M244" s="1144"/>
      <c r="N244" s="1144"/>
      <c r="O244" s="1143"/>
    </row>
    <row r="245" spans="1:15" ht="15.75" hidden="1" thickBot="1" x14ac:dyDescent="0.3">
      <c r="A245" s="1126"/>
      <c r="B245" s="1142"/>
      <c r="C245" s="1141"/>
      <c r="D245" s="1135"/>
      <c r="E245" s="1134"/>
      <c r="F245" s="1092"/>
      <c r="G245" s="1092"/>
      <c r="L245" s="1140"/>
      <c r="M245" s="1140"/>
      <c r="N245" s="1140"/>
      <c r="O245" s="1139"/>
    </row>
    <row r="246" spans="1:15" ht="17.25" customHeight="1" thickBot="1" x14ac:dyDescent="0.3">
      <c r="A246" s="1112" t="s">
        <v>666</v>
      </c>
      <c r="B246" s="1125"/>
      <c r="C246" s="1123"/>
      <c r="D246" s="1123"/>
      <c r="E246" s="1122"/>
      <c r="F246" s="1092"/>
      <c r="G246" s="1092"/>
      <c r="L246" s="1138"/>
      <c r="M246" s="1138"/>
      <c r="N246" s="1138"/>
      <c r="O246" s="1137"/>
    </row>
    <row r="247" spans="1:15" ht="15.75" thickBot="1" x14ac:dyDescent="0.3">
      <c r="A247" s="1112" t="s">
        <v>50</v>
      </c>
      <c r="B247" s="1125"/>
      <c r="C247" s="1123"/>
      <c r="D247" s="1123"/>
      <c r="E247" s="1122"/>
      <c r="F247" s="1092"/>
      <c r="G247" s="1092"/>
    </row>
    <row r="248" spans="1:15" ht="12.75" customHeight="1" x14ac:dyDescent="0.25">
      <c r="A248" s="1129"/>
      <c r="B248" s="1118">
        <v>2026</v>
      </c>
      <c r="C248" s="1118">
        <v>2027</v>
      </c>
      <c r="D248" s="1118">
        <v>2028</v>
      </c>
      <c r="E248" s="1118">
        <v>2029</v>
      </c>
      <c r="F248" s="1092"/>
      <c r="G248" s="1092"/>
    </row>
    <row r="249" spans="1:15" ht="19.5" customHeight="1" thickBot="1" x14ac:dyDescent="0.3">
      <c r="A249" s="1128"/>
      <c r="B249" s="1116" t="s">
        <v>17</v>
      </c>
      <c r="C249" s="1116" t="s">
        <v>18</v>
      </c>
      <c r="D249" s="1116" t="s">
        <v>18</v>
      </c>
      <c r="E249" s="1116" t="s">
        <v>18</v>
      </c>
      <c r="F249" s="1092"/>
      <c r="G249" s="1092"/>
    </row>
    <row r="250" spans="1:15" ht="15.75" hidden="1" thickBot="1" x14ac:dyDescent="0.3">
      <c r="A250" s="1112" t="s">
        <v>52</v>
      </c>
      <c r="B250" s="1121"/>
      <c r="C250" s="1121"/>
      <c r="D250" s="1121"/>
      <c r="E250" s="1121"/>
      <c r="F250" s="1092"/>
      <c r="G250" s="1092"/>
    </row>
    <row r="251" spans="1:15" ht="15.75" hidden="1" thickBot="1" x14ac:dyDescent="0.3">
      <c r="A251" s="1112" t="s">
        <v>664</v>
      </c>
      <c r="B251" s="1121">
        <v>0</v>
      </c>
      <c r="C251" s="1121">
        <v>0</v>
      </c>
      <c r="D251" s="1121">
        <v>0</v>
      </c>
      <c r="E251" s="1121">
        <v>0</v>
      </c>
      <c r="F251" s="1092"/>
      <c r="G251" s="1092"/>
    </row>
    <row r="252" spans="1:15" ht="15.75" hidden="1" thickBot="1" x14ac:dyDescent="0.3">
      <c r="A252" s="1112" t="s">
        <v>663</v>
      </c>
      <c r="B252" s="1121">
        <v>0</v>
      </c>
      <c r="C252" s="1121">
        <v>0</v>
      </c>
      <c r="D252" s="1121">
        <v>0</v>
      </c>
      <c r="E252" s="1121">
        <v>0</v>
      </c>
      <c r="F252" s="1092"/>
      <c r="G252" s="1092"/>
    </row>
    <row r="253" spans="1:15" ht="15.75" hidden="1" thickBot="1" x14ac:dyDescent="0.3">
      <c r="A253" s="1112" t="s">
        <v>662</v>
      </c>
      <c r="B253" s="1117"/>
      <c r="C253" s="1119"/>
      <c r="D253" s="1119"/>
      <c r="E253" s="1119"/>
      <c r="F253" s="1092"/>
      <c r="G253" s="1120"/>
      <c r="H253" s="1114"/>
      <c r="I253" s="1114"/>
      <c r="J253" s="1114"/>
      <c r="K253" s="1114"/>
    </row>
    <row r="254" spans="1:15" ht="26.25" hidden="1" thickBot="1" x14ac:dyDescent="0.3">
      <c r="A254" s="1112" t="s">
        <v>661</v>
      </c>
      <c r="B254" s="1117"/>
      <c r="C254" s="1119"/>
      <c r="D254" s="1119"/>
      <c r="E254" s="1119"/>
      <c r="F254" s="1092"/>
      <c r="G254" s="1092"/>
    </row>
    <row r="255" spans="1:15" ht="26.25" hidden="1" thickBot="1" x14ac:dyDescent="0.3">
      <c r="A255" s="1112" t="s">
        <v>68</v>
      </c>
      <c r="B255" s="1117"/>
      <c r="C255" s="1119"/>
      <c r="D255" s="1119"/>
      <c r="E255" s="1119"/>
      <c r="F255" s="1092"/>
      <c r="G255" s="1092"/>
    </row>
    <row r="256" spans="1:15" ht="39" hidden="1" thickBot="1" x14ac:dyDescent="0.3">
      <c r="A256" s="1132" t="s">
        <v>1320</v>
      </c>
      <c r="B256" s="1131"/>
      <c r="C256" s="1131"/>
      <c r="D256" s="1131"/>
      <c r="E256" s="1130"/>
      <c r="F256" s="1092"/>
      <c r="G256" s="1092"/>
    </row>
    <row r="257" spans="1:7" ht="12.75" hidden="1" customHeight="1" thickBot="1" x14ac:dyDescent="0.3">
      <c r="A257" s="1129"/>
      <c r="B257" s="1118">
        <v>2024</v>
      </c>
      <c r="C257" s="1118">
        <v>2025</v>
      </c>
      <c r="D257" s="1118">
        <v>2026</v>
      </c>
      <c r="E257" s="1118">
        <v>2027</v>
      </c>
      <c r="F257" s="1092"/>
      <c r="G257" s="1092"/>
    </row>
    <row r="258" spans="1:7" ht="17.25" hidden="1" customHeight="1" thickBot="1" x14ac:dyDescent="0.3">
      <c r="A258" s="1128"/>
      <c r="B258" s="1116" t="s">
        <v>17</v>
      </c>
      <c r="C258" s="1116" t="s">
        <v>18</v>
      </c>
      <c r="D258" s="1116" t="s">
        <v>18</v>
      </c>
      <c r="E258" s="1116" t="s">
        <v>18</v>
      </c>
      <c r="F258" s="1092"/>
      <c r="G258" s="1092"/>
    </row>
    <row r="259" spans="1:7" ht="15.75" hidden="1" thickBot="1" x14ac:dyDescent="0.3">
      <c r="A259" s="1112" t="s">
        <v>679</v>
      </c>
      <c r="B259" s="1110">
        <v>0</v>
      </c>
      <c r="C259" s="1110">
        <v>0</v>
      </c>
      <c r="D259" s="1110">
        <v>0</v>
      </c>
      <c r="E259" s="1110">
        <v>0</v>
      </c>
      <c r="F259" s="1092"/>
      <c r="G259" s="1092"/>
    </row>
    <row r="260" spans="1:7" ht="15.75" hidden="1" thickBot="1" x14ac:dyDescent="0.3">
      <c r="A260" s="1111" t="s">
        <v>643</v>
      </c>
      <c r="B260" s="1110"/>
      <c r="C260" s="1110"/>
      <c r="D260" s="1110"/>
      <c r="E260" s="1110"/>
      <c r="F260" s="1092"/>
      <c r="G260" s="1092"/>
    </row>
    <row r="261" spans="1:7" ht="15.75" hidden="1" thickBot="1" x14ac:dyDescent="0.3">
      <c r="A261" s="1111" t="s">
        <v>657</v>
      </c>
      <c r="B261" s="1110"/>
      <c r="C261" s="1110"/>
      <c r="D261" s="1110"/>
      <c r="E261" s="1110"/>
      <c r="F261" s="1092"/>
      <c r="G261" s="1092"/>
    </row>
    <row r="262" spans="1:7" ht="15.75" hidden="1" thickBot="1" x14ac:dyDescent="0.3">
      <c r="A262" s="1111" t="s">
        <v>641</v>
      </c>
      <c r="B262" s="1110"/>
      <c r="C262" s="1110"/>
      <c r="D262" s="1110"/>
      <c r="E262" s="1110"/>
      <c r="F262" s="1092"/>
      <c r="G262" s="1092"/>
    </row>
    <row r="263" spans="1:7" ht="15.75" hidden="1" thickBot="1" x14ac:dyDescent="0.3">
      <c r="A263" s="1111" t="s">
        <v>640</v>
      </c>
      <c r="B263" s="1110"/>
      <c r="C263" s="1110"/>
      <c r="D263" s="1110"/>
      <c r="E263" s="1110"/>
      <c r="F263" s="1092"/>
      <c r="G263" s="1092"/>
    </row>
    <row r="264" spans="1:7" ht="15.75" hidden="1" thickBot="1" x14ac:dyDescent="0.3">
      <c r="A264" s="1112" t="s">
        <v>678</v>
      </c>
      <c r="B264" s="1113">
        <v>0</v>
      </c>
      <c r="C264" s="1113">
        <v>0</v>
      </c>
      <c r="D264" s="1113">
        <v>0</v>
      </c>
      <c r="E264" s="1113">
        <v>0</v>
      </c>
      <c r="F264" s="1092"/>
      <c r="G264" s="1092"/>
    </row>
    <row r="265" spans="1:7" ht="15.75" hidden="1" thickBot="1" x14ac:dyDescent="0.3">
      <c r="A265" s="1111" t="s">
        <v>643</v>
      </c>
      <c r="B265" s="1113">
        <v>0</v>
      </c>
      <c r="C265" s="1110">
        <v>0</v>
      </c>
      <c r="D265" s="1110">
        <v>0</v>
      </c>
      <c r="E265" s="1110">
        <v>0</v>
      </c>
      <c r="F265" s="1092"/>
      <c r="G265" s="1092"/>
    </row>
    <row r="266" spans="1:7" ht="15.75" hidden="1" thickBot="1" x14ac:dyDescent="0.3">
      <c r="A266" s="1111" t="s">
        <v>657</v>
      </c>
      <c r="B266" s="1113"/>
      <c r="C266" s="1110"/>
      <c r="D266" s="1110"/>
      <c r="E266" s="1110"/>
      <c r="F266" s="1092"/>
      <c r="G266" s="1092"/>
    </row>
    <row r="267" spans="1:7" ht="14.25" hidden="1" customHeight="1" thickBot="1" x14ac:dyDescent="0.3">
      <c r="A267" s="1111" t="s">
        <v>641</v>
      </c>
      <c r="B267" s="1113"/>
      <c r="C267" s="1110"/>
      <c r="D267" s="1110"/>
      <c r="E267" s="1110"/>
      <c r="F267" s="1092"/>
      <c r="G267" s="1092"/>
    </row>
    <row r="268" spans="1:7" ht="15.75" hidden="1" thickBot="1" x14ac:dyDescent="0.3">
      <c r="A268" s="1111" t="s">
        <v>640</v>
      </c>
      <c r="B268" s="1113"/>
      <c r="C268" s="1110"/>
      <c r="D268" s="1110"/>
      <c r="E268" s="1110"/>
      <c r="F268" s="1092"/>
      <c r="G268" s="1092"/>
    </row>
    <row r="269" spans="1:7" ht="15.75" hidden="1" thickBot="1" x14ac:dyDescent="0.3">
      <c r="A269" s="1127" t="s">
        <v>677</v>
      </c>
      <c r="B269" s="1113">
        <v>0</v>
      </c>
      <c r="C269" s="1113">
        <v>0</v>
      </c>
      <c r="D269" s="1113">
        <v>0</v>
      </c>
      <c r="E269" s="1113">
        <v>0</v>
      </c>
      <c r="F269" s="1092"/>
      <c r="G269" s="1092"/>
    </row>
    <row r="270" spans="1:7" ht="66" hidden="1" customHeight="1" thickBot="1" x14ac:dyDescent="0.3">
      <c r="A270" s="1126" t="s">
        <v>1347</v>
      </c>
      <c r="B270" s="1126"/>
      <c r="C270" s="1136" t="s">
        <v>668</v>
      </c>
      <c r="D270" s="1135"/>
      <c r="E270" s="1134"/>
      <c r="F270" s="1092"/>
      <c r="G270" s="1092"/>
    </row>
    <row r="271" spans="1:7" ht="17.25" hidden="1" customHeight="1" thickBot="1" x14ac:dyDescent="0.3">
      <c r="A271" s="1112" t="s">
        <v>666</v>
      </c>
      <c r="B271" s="1125"/>
      <c r="C271" s="1123"/>
      <c r="D271" s="1123"/>
      <c r="E271" s="1122"/>
      <c r="F271" s="1092"/>
      <c r="G271" s="1092"/>
    </row>
    <row r="272" spans="1:7" ht="15.75" hidden="1" thickBot="1" x14ac:dyDescent="0.3">
      <c r="A272" s="1112" t="s">
        <v>50</v>
      </c>
      <c r="B272" s="1125"/>
      <c r="C272" s="1123"/>
      <c r="D272" s="1123"/>
      <c r="E272" s="1122"/>
      <c r="F272" s="1092"/>
      <c r="G272" s="1092"/>
    </row>
    <row r="273" spans="1:11" ht="12.75" hidden="1" customHeight="1" thickBot="1" x14ac:dyDescent="0.3">
      <c r="A273" s="1129"/>
      <c r="B273" s="1133">
        <v>2022</v>
      </c>
      <c r="C273" s="1133">
        <v>2023</v>
      </c>
      <c r="D273" s="1133">
        <v>2024</v>
      </c>
      <c r="E273" s="1133">
        <v>2025</v>
      </c>
      <c r="F273" s="1092"/>
      <c r="G273" s="1092"/>
    </row>
    <row r="274" spans="1:11" ht="9" hidden="1" customHeight="1" thickBot="1" x14ac:dyDescent="0.3">
      <c r="A274" s="1128"/>
      <c r="B274" s="1116" t="s">
        <v>17</v>
      </c>
      <c r="C274" s="1116" t="s">
        <v>18</v>
      </c>
      <c r="D274" s="1116" t="s">
        <v>18</v>
      </c>
      <c r="E274" s="1116" t="s">
        <v>18</v>
      </c>
      <c r="F274" s="1092"/>
      <c r="G274" s="1092"/>
    </row>
    <row r="275" spans="1:11" ht="15.75" hidden="1" thickBot="1" x14ac:dyDescent="0.3">
      <c r="A275" s="1112" t="s">
        <v>52</v>
      </c>
      <c r="B275" s="1112"/>
      <c r="C275" s="1112"/>
      <c r="D275" s="1112"/>
      <c r="E275" s="1112"/>
      <c r="F275" s="1092"/>
      <c r="G275" s="1092"/>
    </row>
    <row r="276" spans="1:11" ht="15.75" hidden="1" thickBot="1" x14ac:dyDescent="0.3">
      <c r="A276" s="1112" t="s">
        <v>664</v>
      </c>
      <c r="B276" s="1121">
        <v>0</v>
      </c>
      <c r="C276" s="1121">
        <v>0</v>
      </c>
      <c r="D276" s="1121">
        <v>0</v>
      </c>
      <c r="E276" s="1121">
        <v>0</v>
      </c>
      <c r="F276" s="1092"/>
      <c r="G276" s="1092"/>
    </row>
    <row r="277" spans="1:11" ht="15.75" hidden="1" thickBot="1" x14ac:dyDescent="0.3">
      <c r="A277" s="1112" t="s">
        <v>663</v>
      </c>
      <c r="B277" s="1121">
        <v>0</v>
      </c>
      <c r="C277" s="1121">
        <v>0</v>
      </c>
      <c r="D277" s="1121">
        <v>0</v>
      </c>
      <c r="E277" s="1121">
        <v>0</v>
      </c>
      <c r="F277" s="1092"/>
      <c r="G277" s="1092"/>
    </row>
    <row r="278" spans="1:11" ht="15.75" hidden="1" thickBot="1" x14ac:dyDescent="0.3">
      <c r="A278" s="1112" t="s">
        <v>662</v>
      </c>
      <c r="B278" s="1117"/>
      <c r="C278" s="1119"/>
      <c r="D278" s="1119"/>
      <c r="E278" s="1119"/>
      <c r="F278" s="1092"/>
      <c r="G278" s="1120"/>
      <c r="H278" s="1114"/>
      <c r="I278" s="1114"/>
      <c r="J278" s="1114"/>
      <c r="K278" s="1114"/>
    </row>
    <row r="279" spans="1:11" ht="14.25" hidden="1" customHeight="1" thickBot="1" x14ac:dyDescent="0.3">
      <c r="A279" s="1112" t="s">
        <v>661</v>
      </c>
      <c r="B279" s="1117"/>
      <c r="C279" s="1119"/>
      <c r="D279" s="1119"/>
      <c r="E279" s="1119"/>
      <c r="F279" s="1092"/>
      <c r="G279" s="1092"/>
    </row>
    <row r="280" spans="1:11" ht="26.25" hidden="1" thickBot="1" x14ac:dyDescent="0.3">
      <c r="A280" s="1112" t="s">
        <v>68</v>
      </c>
      <c r="B280" s="1117"/>
      <c r="C280" s="1119"/>
      <c r="D280" s="1119"/>
      <c r="E280" s="1119"/>
      <c r="F280" s="1092"/>
      <c r="G280" s="1092"/>
    </row>
    <row r="281" spans="1:11" ht="39" hidden="1" thickBot="1" x14ac:dyDescent="0.3">
      <c r="A281" s="1132" t="s">
        <v>1838</v>
      </c>
      <c r="B281" s="1131"/>
      <c r="C281" s="1131"/>
      <c r="D281" s="1131"/>
      <c r="E281" s="1130"/>
      <c r="F281" s="1092"/>
      <c r="G281" s="1092"/>
    </row>
    <row r="282" spans="1:11" ht="12.75" hidden="1" customHeight="1" thickBot="1" x14ac:dyDescent="0.3">
      <c r="A282" s="1129"/>
      <c r="B282" s="1118">
        <v>2023</v>
      </c>
      <c r="C282" s="1118">
        <v>2024</v>
      </c>
      <c r="D282" s="1118">
        <v>2025</v>
      </c>
      <c r="E282" s="1118">
        <v>2026</v>
      </c>
      <c r="F282" s="1092"/>
      <c r="G282" s="1092"/>
    </row>
    <row r="283" spans="1:11" ht="9" hidden="1" customHeight="1" thickBot="1" x14ac:dyDescent="0.3">
      <c r="A283" s="1128"/>
      <c r="B283" s="1116" t="s">
        <v>17</v>
      </c>
      <c r="C283" s="1116" t="s">
        <v>18</v>
      </c>
      <c r="D283" s="1116" t="s">
        <v>18</v>
      </c>
      <c r="E283" s="1116" t="s">
        <v>18</v>
      </c>
      <c r="F283" s="1092"/>
      <c r="G283" s="1092"/>
    </row>
    <row r="284" spans="1:11" ht="15.75" hidden="1" thickBot="1" x14ac:dyDescent="0.3">
      <c r="A284" s="1112" t="s">
        <v>679</v>
      </c>
      <c r="B284" s="1110">
        <v>0</v>
      </c>
      <c r="C284" s="1110">
        <v>0</v>
      </c>
      <c r="D284" s="1110">
        <v>0</v>
      </c>
      <c r="E284" s="1110">
        <v>0</v>
      </c>
      <c r="F284" s="1092"/>
      <c r="G284" s="1092"/>
    </row>
    <row r="285" spans="1:11" ht="15.75" hidden="1" thickBot="1" x14ac:dyDescent="0.3">
      <c r="A285" s="1111" t="s">
        <v>643</v>
      </c>
      <c r="B285" s="1110">
        <v>0</v>
      </c>
      <c r="C285" s="1110">
        <v>0</v>
      </c>
      <c r="D285" s="1110">
        <v>0</v>
      </c>
      <c r="E285" s="1110">
        <v>0</v>
      </c>
      <c r="F285" s="1092"/>
      <c r="G285" s="1092"/>
    </row>
    <row r="286" spans="1:11" ht="15.75" hidden="1" thickBot="1" x14ac:dyDescent="0.3">
      <c r="A286" s="1111" t="s">
        <v>657</v>
      </c>
      <c r="B286" s="1110"/>
      <c r="C286" s="1110"/>
      <c r="D286" s="1110"/>
      <c r="E286" s="1110"/>
      <c r="F286" s="1092"/>
      <c r="G286" s="1092"/>
    </row>
    <row r="287" spans="1:11" ht="15.75" hidden="1" thickBot="1" x14ac:dyDescent="0.3">
      <c r="A287" s="1111" t="s">
        <v>641</v>
      </c>
      <c r="B287" s="1110"/>
      <c r="C287" s="1110"/>
      <c r="D287" s="1110"/>
      <c r="E287" s="1110"/>
      <c r="F287" s="1092"/>
      <c r="G287" s="1092"/>
    </row>
    <row r="288" spans="1:11" ht="15.75" hidden="1" thickBot="1" x14ac:dyDescent="0.3">
      <c r="A288" s="1111" t="s">
        <v>640</v>
      </c>
      <c r="B288" s="1110"/>
      <c r="C288" s="1110"/>
      <c r="D288" s="1110"/>
      <c r="E288" s="1110"/>
      <c r="F288" s="1092"/>
      <c r="G288" s="1092"/>
    </row>
    <row r="289" spans="1:11" ht="15.75" hidden="1" thickBot="1" x14ac:dyDescent="0.3">
      <c r="A289" s="1112" t="s">
        <v>678</v>
      </c>
      <c r="B289" s="1113">
        <v>0</v>
      </c>
      <c r="C289" s="1113">
        <v>0</v>
      </c>
      <c r="D289" s="1113">
        <v>0</v>
      </c>
      <c r="E289" s="1113">
        <v>0</v>
      </c>
      <c r="F289" s="1092"/>
      <c r="G289" s="1092"/>
    </row>
    <row r="290" spans="1:11" ht="15.75" hidden="1" thickBot="1" x14ac:dyDescent="0.3">
      <c r="A290" s="1111" t="s">
        <v>643</v>
      </c>
      <c r="B290" s="1113">
        <v>0</v>
      </c>
      <c r="C290" s="1110">
        <v>0</v>
      </c>
      <c r="D290" s="1110">
        <v>0</v>
      </c>
      <c r="E290" s="1110">
        <v>0</v>
      </c>
      <c r="F290" s="1092"/>
      <c r="G290" s="1092"/>
    </row>
    <row r="291" spans="1:11" ht="15.75" hidden="1" thickBot="1" x14ac:dyDescent="0.3">
      <c r="A291" s="1111" t="s">
        <v>657</v>
      </c>
      <c r="B291" s="1113"/>
      <c r="C291" s="1110"/>
      <c r="D291" s="1110"/>
      <c r="E291" s="1110"/>
      <c r="F291" s="1092"/>
      <c r="G291" s="1092"/>
    </row>
    <row r="292" spans="1:11" ht="15.75" hidden="1" thickBot="1" x14ac:dyDescent="0.3">
      <c r="A292" s="1111" t="s">
        <v>641</v>
      </c>
      <c r="B292" s="1113"/>
      <c r="C292" s="1110"/>
      <c r="D292" s="1110"/>
      <c r="E292" s="1110"/>
      <c r="F292" s="1092"/>
      <c r="G292" s="1092"/>
    </row>
    <row r="293" spans="1:11" ht="15.75" hidden="1" thickBot="1" x14ac:dyDescent="0.3">
      <c r="A293" s="1111" t="s">
        <v>640</v>
      </c>
      <c r="B293" s="1113"/>
      <c r="C293" s="1110"/>
      <c r="D293" s="1110"/>
      <c r="E293" s="1110"/>
      <c r="F293" s="1092"/>
      <c r="G293" s="1092"/>
    </row>
    <row r="294" spans="1:11" ht="15.75" hidden="1" thickBot="1" x14ac:dyDescent="0.3">
      <c r="A294" s="1127" t="s">
        <v>690</v>
      </c>
      <c r="B294" s="1113">
        <v>0</v>
      </c>
      <c r="C294" s="1113">
        <v>0</v>
      </c>
      <c r="D294" s="1113">
        <v>0</v>
      </c>
      <c r="E294" s="1113">
        <v>0</v>
      </c>
      <c r="F294" s="1092"/>
      <c r="G294" s="1092"/>
    </row>
    <row r="295" spans="1:11" ht="50.25" hidden="1" customHeight="1" thickBot="1" x14ac:dyDescent="0.3">
      <c r="A295" s="1126" t="s">
        <v>1343</v>
      </c>
      <c r="B295" s="1125"/>
      <c r="C295" s="1124" t="s">
        <v>668</v>
      </c>
      <c r="D295" s="1123"/>
      <c r="E295" s="1122"/>
      <c r="F295" s="1092"/>
      <c r="G295" s="1092"/>
    </row>
    <row r="296" spans="1:11" ht="17.25" hidden="1" customHeight="1" thickBot="1" x14ac:dyDescent="0.3">
      <c r="A296" s="1112" t="s">
        <v>666</v>
      </c>
      <c r="B296" s="1714"/>
      <c r="C296" s="1715"/>
      <c r="D296" s="1715"/>
      <c r="E296" s="1716"/>
      <c r="F296" s="1092"/>
      <c r="G296" s="1092"/>
    </row>
    <row r="297" spans="1:11" ht="15.75" hidden="1" thickBot="1" x14ac:dyDescent="0.3">
      <c r="A297" s="1112" t="s">
        <v>50</v>
      </c>
      <c r="B297" s="1714"/>
      <c r="C297" s="1715"/>
      <c r="D297" s="1715"/>
      <c r="E297" s="1716"/>
      <c r="F297" s="1092"/>
      <c r="G297" s="1092"/>
    </row>
    <row r="298" spans="1:11" ht="12.75" hidden="1" customHeight="1" thickBot="1" x14ac:dyDescent="0.3">
      <c r="A298" s="2373"/>
      <c r="B298" s="1118">
        <v>2023</v>
      </c>
      <c r="C298" s="1118">
        <v>2024</v>
      </c>
      <c r="D298" s="1118">
        <v>2025</v>
      </c>
      <c r="E298" s="1118">
        <v>2026</v>
      </c>
      <c r="F298" s="1092"/>
      <c r="G298" s="1092"/>
    </row>
    <row r="299" spans="1:11" ht="9" hidden="1" customHeight="1" thickBot="1" x14ac:dyDescent="0.3">
      <c r="A299" s="2374"/>
      <c r="B299" s="1116" t="s">
        <v>17</v>
      </c>
      <c r="C299" s="1116" t="s">
        <v>18</v>
      </c>
      <c r="D299" s="1116" t="s">
        <v>18</v>
      </c>
      <c r="E299" s="1116" t="s">
        <v>18</v>
      </c>
      <c r="F299" s="1092"/>
      <c r="G299" s="1092"/>
    </row>
    <row r="300" spans="1:11" ht="15.75" hidden="1" thickBot="1" x14ac:dyDescent="0.3">
      <c r="A300" s="1112" t="s">
        <v>52</v>
      </c>
      <c r="B300" s="1112"/>
      <c r="C300" s="1112"/>
      <c r="D300" s="1112"/>
      <c r="E300" s="1112"/>
      <c r="F300" s="1092"/>
      <c r="G300" s="1092"/>
    </row>
    <row r="301" spans="1:11" ht="15.75" hidden="1" thickBot="1" x14ac:dyDescent="0.3">
      <c r="A301" s="1112" t="s">
        <v>664</v>
      </c>
      <c r="B301" s="1121">
        <v>0</v>
      </c>
      <c r="C301" s="1121">
        <v>0</v>
      </c>
      <c r="D301" s="1121">
        <v>0</v>
      </c>
      <c r="E301" s="1121">
        <v>0</v>
      </c>
      <c r="F301" s="1092"/>
      <c r="G301" s="1092"/>
    </row>
    <row r="302" spans="1:11" ht="15.75" hidden="1" thickBot="1" x14ac:dyDescent="0.3">
      <c r="A302" s="1112" t="s">
        <v>663</v>
      </c>
      <c r="B302" s="1121">
        <v>0</v>
      </c>
      <c r="C302" s="1121">
        <v>0</v>
      </c>
      <c r="D302" s="1121">
        <v>0</v>
      </c>
      <c r="E302" s="1121">
        <v>0</v>
      </c>
      <c r="F302" s="1092"/>
      <c r="G302" s="1092"/>
    </row>
    <row r="303" spans="1:11" ht="15.75" hidden="1" thickBot="1" x14ac:dyDescent="0.3">
      <c r="A303" s="1112" t="s">
        <v>662</v>
      </c>
      <c r="B303" s="1117"/>
      <c r="C303" s="1119"/>
      <c r="D303" s="1119"/>
      <c r="E303" s="1119"/>
      <c r="F303" s="1092"/>
      <c r="G303" s="1120"/>
      <c r="H303" s="1114"/>
      <c r="I303" s="1114"/>
      <c r="J303" s="1114"/>
      <c r="K303" s="1114"/>
    </row>
    <row r="304" spans="1:11" ht="26.25" hidden="1" thickBot="1" x14ac:dyDescent="0.3">
      <c r="A304" s="1112" t="s">
        <v>661</v>
      </c>
      <c r="B304" s="1117"/>
      <c r="C304" s="1119"/>
      <c r="D304" s="1119"/>
      <c r="E304" s="1119"/>
      <c r="F304" s="1092"/>
      <c r="G304" s="1092"/>
    </row>
    <row r="305" spans="1:7" ht="26.25" hidden="1" thickBot="1" x14ac:dyDescent="0.3">
      <c r="A305" s="1112" t="s">
        <v>68</v>
      </c>
      <c r="B305" s="1117"/>
      <c r="C305" s="1119"/>
      <c r="D305" s="1119"/>
      <c r="E305" s="1119"/>
      <c r="F305" s="1092"/>
      <c r="G305" s="1092"/>
    </row>
    <row r="306" spans="1:7" ht="15.75" hidden="1" thickBot="1" x14ac:dyDescent="0.3">
      <c r="A306" s="1652" t="s">
        <v>2080</v>
      </c>
      <c r="B306" s="1653"/>
      <c r="C306" s="1653"/>
      <c r="D306" s="1653"/>
      <c r="E306" s="1654"/>
      <c r="F306" s="1092"/>
      <c r="G306" s="1092"/>
    </row>
    <row r="307" spans="1:7" ht="15" hidden="1" customHeight="1" thickBot="1" x14ac:dyDescent="0.3">
      <c r="A307" s="2373"/>
      <c r="B307" s="1118">
        <v>2023</v>
      </c>
      <c r="C307" s="1118">
        <v>2024</v>
      </c>
      <c r="D307" s="1118">
        <v>2025</v>
      </c>
      <c r="E307" s="1118">
        <v>2026</v>
      </c>
      <c r="F307" s="1092"/>
      <c r="G307" s="1092"/>
    </row>
    <row r="308" spans="1:7" ht="15.75" hidden="1" customHeight="1" thickBot="1" x14ac:dyDescent="0.3">
      <c r="A308" s="2374"/>
      <c r="B308" s="1116" t="s">
        <v>17</v>
      </c>
      <c r="C308" s="1116" t="s">
        <v>18</v>
      </c>
      <c r="D308" s="1116" t="s">
        <v>18</v>
      </c>
      <c r="E308" s="1116" t="s">
        <v>18</v>
      </c>
      <c r="F308" s="1092"/>
      <c r="G308" s="1092"/>
    </row>
    <row r="309" spans="1:7" ht="15.75" hidden="1" thickBot="1" x14ac:dyDescent="0.3">
      <c r="A309" s="1112" t="s">
        <v>679</v>
      </c>
      <c r="B309" s="1110">
        <v>0</v>
      </c>
      <c r="C309" s="1110">
        <v>0</v>
      </c>
      <c r="D309" s="1110">
        <v>0</v>
      </c>
      <c r="E309" s="1110">
        <v>0</v>
      </c>
      <c r="F309" s="1092"/>
      <c r="G309" s="1092"/>
    </row>
    <row r="310" spans="1:7" ht="15.75" hidden="1" thickBot="1" x14ac:dyDescent="0.3">
      <c r="A310" s="1111" t="s">
        <v>643</v>
      </c>
      <c r="B310" s="1110">
        <v>0</v>
      </c>
      <c r="C310" s="1110">
        <v>0</v>
      </c>
      <c r="D310" s="1110">
        <v>0</v>
      </c>
      <c r="E310" s="1110">
        <v>0</v>
      </c>
      <c r="F310" s="1092"/>
      <c r="G310" s="1092"/>
    </row>
    <row r="311" spans="1:7" ht="15.75" hidden="1" customHeight="1" thickBot="1" x14ac:dyDescent="0.3">
      <c r="A311" s="1111" t="s">
        <v>657</v>
      </c>
      <c r="B311" s="1110"/>
      <c r="C311" s="1110"/>
      <c r="D311" s="1110"/>
      <c r="E311" s="1110"/>
      <c r="F311" s="1092"/>
      <c r="G311" s="1092"/>
    </row>
    <row r="312" spans="1:7" ht="15.75" hidden="1" thickBot="1" x14ac:dyDescent="0.3">
      <c r="A312" s="1111" t="s">
        <v>641</v>
      </c>
      <c r="B312" s="1110"/>
      <c r="C312" s="1110"/>
      <c r="D312" s="1110"/>
      <c r="E312" s="1110"/>
      <c r="F312" s="1092"/>
      <c r="G312" s="1092"/>
    </row>
    <row r="313" spans="1:7" ht="15.75" hidden="1" thickBot="1" x14ac:dyDescent="0.3">
      <c r="A313" s="1111" t="s">
        <v>640</v>
      </c>
      <c r="B313" s="1110"/>
      <c r="C313" s="1110"/>
      <c r="D313" s="1110"/>
      <c r="E313" s="1110"/>
      <c r="F313" s="1092"/>
      <c r="G313" s="1092"/>
    </row>
    <row r="314" spans="1:7" ht="15.75" hidden="1" thickBot="1" x14ac:dyDescent="0.3">
      <c r="A314" s="1112" t="s">
        <v>678</v>
      </c>
      <c r="B314" s="1113">
        <v>0</v>
      </c>
      <c r="C314" s="1113">
        <v>0</v>
      </c>
      <c r="D314" s="1113">
        <v>0</v>
      </c>
      <c r="E314" s="1113">
        <v>0</v>
      </c>
      <c r="F314" s="1092"/>
      <c r="G314" s="1092"/>
    </row>
    <row r="315" spans="1:7" ht="15.75" hidden="1" thickBot="1" x14ac:dyDescent="0.3">
      <c r="A315" s="1111" t="s">
        <v>643</v>
      </c>
      <c r="B315" s="1113">
        <v>0</v>
      </c>
      <c r="C315" s="1110">
        <v>0</v>
      </c>
      <c r="D315" s="1110">
        <v>0</v>
      </c>
      <c r="E315" s="1110">
        <v>0</v>
      </c>
      <c r="F315" s="1092"/>
      <c r="G315" s="1092"/>
    </row>
    <row r="316" spans="1:7" ht="15.75" hidden="1" thickBot="1" x14ac:dyDescent="0.3">
      <c r="A316" s="1111" t="s">
        <v>657</v>
      </c>
      <c r="B316" s="1113"/>
      <c r="C316" s="1110"/>
      <c r="D316" s="1110"/>
      <c r="E316" s="1110"/>
      <c r="F316" s="1092"/>
      <c r="G316" s="1092"/>
    </row>
    <row r="317" spans="1:7" ht="15.75" hidden="1" thickBot="1" x14ac:dyDescent="0.3">
      <c r="A317" s="1111" t="s">
        <v>641</v>
      </c>
      <c r="B317" s="1113"/>
      <c r="C317" s="1110"/>
      <c r="D317" s="1110"/>
      <c r="E317" s="1110"/>
      <c r="F317" s="1092"/>
      <c r="G317" s="1092"/>
    </row>
    <row r="318" spans="1:7" ht="15.75" hidden="1" thickBot="1" x14ac:dyDescent="0.3">
      <c r="A318" s="1111" t="s">
        <v>640</v>
      </c>
      <c r="B318" s="1113"/>
      <c r="C318" s="1110"/>
      <c r="D318" s="1110"/>
      <c r="E318" s="1110"/>
      <c r="F318" s="1092"/>
      <c r="G318" s="1092"/>
    </row>
    <row r="319" spans="1:7" ht="15.75" hidden="1" thickBot="1" x14ac:dyDescent="0.3">
      <c r="A319" s="1115" t="s">
        <v>89</v>
      </c>
      <c r="B319" s="1113">
        <v>0</v>
      </c>
      <c r="C319" s="1113">
        <v>0</v>
      </c>
      <c r="D319" s="1113">
        <v>0</v>
      </c>
      <c r="E319" s="1113">
        <v>0</v>
      </c>
      <c r="F319" s="1092"/>
      <c r="G319" s="1092"/>
    </row>
    <row r="320" spans="1:7" ht="26.25" hidden="1" customHeight="1" thickBot="1" x14ac:dyDescent="0.3">
      <c r="A320" s="306" t="s">
        <v>1216</v>
      </c>
      <c r="B320" s="2387"/>
      <c r="C320" s="2382"/>
      <c r="D320" s="2382"/>
      <c r="E320" s="2383"/>
      <c r="F320" s="1092"/>
      <c r="G320" s="1092"/>
    </row>
    <row r="321" spans="1:11" ht="26.25" hidden="1" thickBot="1" x14ac:dyDescent="0.3">
      <c r="A321" s="1126" t="s">
        <v>1343</v>
      </c>
      <c r="B321" s="1125"/>
      <c r="C321" s="1124" t="s">
        <v>668</v>
      </c>
      <c r="D321" s="1123"/>
      <c r="E321" s="1122"/>
      <c r="F321" s="1092"/>
      <c r="G321" s="1092"/>
    </row>
    <row r="322" spans="1:11" ht="15.75" hidden="1" customHeight="1" thickBot="1" x14ac:dyDescent="0.3">
      <c r="A322" s="1112" t="s">
        <v>666</v>
      </c>
      <c r="B322" s="1714"/>
      <c r="C322" s="1715"/>
      <c r="D322" s="1715"/>
      <c r="E322" s="1716"/>
      <c r="F322" s="1092"/>
      <c r="G322" s="1092"/>
    </row>
    <row r="323" spans="1:11" ht="15.75" hidden="1" thickBot="1" x14ac:dyDescent="0.3">
      <c r="A323" s="1112" t="s">
        <v>50</v>
      </c>
      <c r="B323" s="1714"/>
      <c r="C323" s="1715"/>
      <c r="D323" s="1715"/>
      <c r="E323" s="1716"/>
      <c r="F323" s="1092"/>
      <c r="G323" s="1092"/>
    </row>
    <row r="324" spans="1:11" ht="15" hidden="1" customHeight="1" thickBot="1" x14ac:dyDescent="0.3">
      <c r="A324" s="2373"/>
      <c r="B324" s="1118">
        <v>2023</v>
      </c>
      <c r="C324" s="1118">
        <v>2024</v>
      </c>
      <c r="D324" s="1118">
        <v>2025</v>
      </c>
      <c r="E324" s="1118">
        <v>2026</v>
      </c>
      <c r="F324" s="1092"/>
      <c r="G324" s="1092"/>
    </row>
    <row r="325" spans="1:11" ht="15.75" hidden="1" customHeight="1" thickBot="1" x14ac:dyDescent="0.3">
      <c r="A325" s="2374"/>
      <c r="B325" s="1116" t="s">
        <v>17</v>
      </c>
      <c r="C325" s="1116" t="s">
        <v>18</v>
      </c>
      <c r="D325" s="1116" t="s">
        <v>18</v>
      </c>
      <c r="E325" s="1116" t="s">
        <v>18</v>
      </c>
      <c r="F325" s="1092"/>
      <c r="G325" s="1092"/>
    </row>
    <row r="326" spans="1:11" ht="15.75" hidden="1" thickBot="1" x14ac:dyDescent="0.3">
      <c r="A326" s="1112" t="s">
        <v>52</v>
      </c>
      <c r="B326" s="1112"/>
      <c r="C326" s="1112"/>
      <c r="D326" s="1112"/>
      <c r="E326" s="1112"/>
      <c r="F326" s="1092"/>
      <c r="G326" s="1092"/>
    </row>
    <row r="327" spans="1:11" ht="15.75" hidden="1" thickBot="1" x14ac:dyDescent="0.3">
      <c r="A327" s="1112" t="s">
        <v>664</v>
      </c>
      <c r="B327" s="1121">
        <v>0</v>
      </c>
      <c r="C327" s="1121">
        <v>0</v>
      </c>
      <c r="D327" s="1121">
        <v>0</v>
      </c>
      <c r="E327" s="1121">
        <v>0</v>
      </c>
      <c r="F327" s="1092"/>
      <c r="G327" s="1092"/>
    </row>
    <row r="328" spans="1:11" ht="15.75" hidden="1" thickBot="1" x14ac:dyDescent="0.3">
      <c r="A328" s="1112" t="s">
        <v>663</v>
      </c>
      <c r="B328" s="1121">
        <v>0</v>
      </c>
      <c r="C328" s="1121">
        <v>0</v>
      </c>
      <c r="D328" s="1121">
        <v>0</v>
      </c>
      <c r="E328" s="1121">
        <v>0</v>
      </c>
      <c r="F328" s="1092"/>
      <c r="G328" s="1092"/>
    </row>
    <row r="329" spans="1:11" ht="15.75" hidden="1" customHeight="1" thickBot="1" x14ac:dyDescent="0.3">
      <c r="A329" s="1112" t="s">
        <v>662</v>
      </c>
      <c r="B329" s="1117"/>
      <c r="C329" s="1119"/>
      <c r="D329" s="1119"/>
      <c r="E329" s="1119"/>
      <c r="F329" s="1092"/>
      <c r="G329" s="1120"/>
      <c r="H329" s="1114"/>
      <c r="I329" s="1114"/>
      <c r="J329" s="1114"/>
      <c r="K329" s="1114"/>
    </row>
    <row r="330" spans="1:11" ht="26.25" hidden="1" thickBot="1" x14ac:dyDescent="0.3">
      <c r="A330" s="1112" t="s">
        <v>661</v>
      </c>
      <c r="B330" s="1117"/>
      <c r="C330" s="1119"/>
      <c r="D330" s="1119"/>
      <c r="E330" s="1119"/>
      <c r="F330" s="1092"/>
      <c r="G330" s="1092"/>
    </row>
    <row r="331" spans="1:11" ht="26.25" hidden="1" thickBot="1" x14ac:dyDescent="0.3">
      <c r="A331" s="1112" t="s">
        <v>68</v>
      </c>
      <c r="B331" s="1117"/>
      <c r="C331" s="1119"/>
      <c r="D331" s="1119"/>
      <c r="E331" s="1119"/>
      <c r="F331" s="1092"/>
      <c r="G331" s="1092"/>
    </row>
    <row r="332" spans="1:11" ht="15.75" hidden="1" customHeight="1" thickBot="1" x14ac:dyDescent="0.3">
      <c r="A332" s="1652" t="s">
        <v>2080</v>
      </c>
      <c r="B332" s="1653"/>
      <c r="C332" s="1653"/>
      <c r="D332" s="1653"/>
      <c r="E332" s="1654"/>
      <c r="F332" s="1092"/>
      <c r="G332" s="1092"/>
    </row>
    <row r="333" spans="1:11" ht="15" hidden="1" customHeight="1" thickBot="1" x14ac:dyDescent="0.3">
      <c r="A333" s="2373"/>
      <c r="B333" s="1118">
        <v>2023</v>
      </c>
      <c r="C333" s="1118">
        <v>2024</v>
      </c>
      <c r="D333" s="1118">
        <v>2025</v>
      </c>
      <c r="E333" s="1118">
        <v>2026</v>
      </c>
      <c r="F333" s="1092"/>
      <c r="G333" s="1092"/>
    </row>
    <row r="334" spans="1:11" ht="15.75" hidden="1" customHeight="1" thickBot="1" x14ac:dyDescent="0.3">
      <c r="A334" s="2374"/>
      <c r="B334" s="1116" t="s">
        <v>17</v>
      </c>
      <c r="C334" s="1116" t="s">
        <v>18</v>
      </c>
      <c r="D334" s="1116" t="s">
        <v>18</v>
      </c>
      <c r="E334" s="1116" t="s">
        <v>18</v>
      </c>
      <c r="F334" s="1092"/>
      <c r="G334" s="1092"/>
    </row>
    <row r="335" spans="1:11" ht="15.75" thickBot="1" x14ac:dyDescent="0.3">
      <c r="A335" s="1112" t="s">
        <v>679</v>
      </c>
      <c r="B335" s="1110">
        <v>0</v>
      </c>
      <c r="C335" s="1110">
        <v>0</v>
      </c>
      <c r="D335" s="1110">
        <v>0</v>
      </c>
      <c r="E335" s="1110">
        <v>0</v>
      </c>
      <c r="F335" s="1092"/>
      <c r="G335" s="1092"/>
    </row>
    <row r="336" spans="1:11" ht="15.75" thickBot="1" x14ac:dyDescent="0.3">
      <c r="A336" s="1111" t="s">
        <v>643</v>
      </c>
      <c r="B336" s="1113">
        <v>0</v>
      </c>
      <c r="C336" s="1113">
        <v>0</v>
      </c>
      <c r="D336" s="1113">
        <v>0</v>
      </c>
      <c r="E336" s="1113">
        <v>0</v>
      </c>
      <c r="F336" s="1092"/>
      <c r="G336" s="1092"/>
    </row>
    <row r="337" spans="1:8" ht="15.75" thickBot="1" x14ac:dyDescent="0.3">
      <c r="A337" s="1111" t="s">
        <v>657</v>
      </c>
      <c r="B337" s="1110"/>
      <c r="C337" s="1110"/>
      <c r="D337" s="1110"/>
      <c r="E337" s="1110"/>
      <c r="F337" s="1092"/>
      <c r="G337" s="1092"/>
    </row>
    <row r="338" spans="1:8" ht="15.75" thickBot="1" x14ac:dyDescent="0.3">
      <c r="A338" s="1111" t="s">
        <v>641</v>
      </c>
      <c r="B338" s="1110"/>
      <c r="C338" s="1110"/>
      <c r="D338" s="1110"/>
      <c r="E338" s="1110"/>
      <c r="F338" s="1092"/>
      <c r="G338" s="1092"/>
    </row>
    <row r="339" spans="1:8" ht="15.75" thickBot="1" x14ac:dyDescent="0.3">
      <c r="A339" s="1111" t="s">
        <v>640</v>
      </c>
      <c r="B339" s="1110"/>
      <c r="C339" s="1110"/>
      <c r="D339" s="1110"/>
      <c r="E339" s="1110"/>
      <c r="F339" s="1092"/>
      <c r="G339" s="1092"/>
    </row>
    <row r="340" spans="1:8" ht="15.75" thickBot="1" x14ac:dyDescent="0.3">
      <c r="A340" s="1112" t="s">
        <v>678</v>
      </c>
      <c r="B340" s="1113">
        <v>0</v>
      </c>
      <c r="C340" s="1113">
        <v>0</v>
      </c>
      <c r="D340" s="1113">
        <v>0</v>
      </c>
      <c r="E340" s="1113">
        <v>0</v>
      </c>
      <c r="F340" s="1092"/>
      <c r="G340" s="1092"/>
    </row>
    <row r="341" spans="1:8" ht="15.75" thickBot="1" x14ac:dyDescent="0.3">
      <c r="A341" s="1111" t="s">
        <v>643</v>
      </c>
      <c r="B341" s="1113">
        <v>0</v>
      </c>
      <c r="C341" s="1113">
        <v>0</v>
      </c>
      <c r="D341" s="1113">
        <v>0</v>
      </c>
      <c r="E341" s="1113">
        <v>0</v>
      </c>
      <c r="F341" s="1092"/>
      <c r="G341" s="1092"/>
    </row>
    <row r="342" spans="1:8" ht="15.75" thickBot="1" x14ac:dyDescent="0.3">
      <c r="A342" s="1111" t="s">
        <v>657</v>
      </c>
      <c r="B342" s="1113"/>
      <c r="C342" s="1113"/>
      <c r="D342" s="1113"/>
      <c r="E342" s="1113"/>
      <c r="F342" s="1092"/>
      <c r="G342" s="1092"/>
    </row>
    <row r="343" spans="1:8" ht="15.75" thickBot="1" x14ac:dyDescent="0.3">
      <c r="A343" s="1111" t="s">
        <v>641</v>
      </c>
      <c r="B343" s="1113"/>
      <c r="C343" s="1113"/>
      <c r="D343" s="1113"/>
      <c r="E343" s="1113"/>
      <c r="F343" s="1092"/>
      <c r="G343" s="1092"/>
    </row>
    <row r="344" spans="1:8" ht="15.75" thickBot="1" x14ac:dyDescent="0.3">
      <c r="A344" s="1111" t="s">
        <v>640</v>
      </c>
      <c r="B344" s="1113"/>
      <c r="C344" s="1113"/>
      <c r="D344" s="1113"/>
      <c r="E344" s="1113"/>
      <c r="F344" s="1092"/>
      <c r="G344" s="1092"/>
    </row>
    <row r="345" spans="1:8" ht="15.75" thickBot="1" x14ac:dyDescent="0.3">
      <c r="A345" s="1115" t="s">
        <v>1260</v>
      </c>
      <c r="B345" s="1113">
        <v>0</v>
      </c>
      <c r="C345" s="1113">
        <v>0</v>
      </c>
      <c r="D345" s="1113">
        <v>0</v>
      </c>
      <c r="E345" s="1113">
        <v>0</v>
      </c>
      <c r="F345" s="1092"/>
      <c r="G345" s="1092"/>
    </row>
    <row r="346" spans="1:8" ht="15.75" thickBot="1" x14ac:dyDescent="0.3">
      <c r="A346" s="1109"/>
      <c r="B346" s="1108"/>
      <c r="C346" s="1108"/>
      <c r="D346" s="1108"/>
      <c r="E346" s="1108"/>
      <c r="F346" s="1092"/>
      <c r="G346" s="1092"/>
    </row>
    <row r="347" spans="1:8" ht="39" customHeight="1" thickBot="1" x14ac:dyDescent="0.3">
      <c r="A347" s="1109" t="s">
        <v>655</v>
      </c>
      <c r="B347" s="1108">
        <v>154463</v>
      </c>
      <c r="C347" s="1108">
        <v>154688</v>
      </c>
      <c r="D347" s="1108">
        <v>155442</v>
      </c>
      <c r="E347" s="1108">
        <v>156196</v>
      </c>
      <c r="F347" s="1092"/>
      <c r="G347" s="1092"/>
    </row>
    <row r="348" spans="1:8" ht="39" thickBot="1" x14ac:dyDescent="0.3">
      <c r="A348" s="1109" t="s">
        <v>654</v>
      </c>
      <c r="B348" s="1108">
        <v>154463</v>
      </c>
      <c r="C348" s="1108">
        <v>154688</v>
      </c>
      <c r="D348" s="1108">
        <v>155442</v>
      </c>
      <c r="E348" s="1108">
        <v>156196</v>
      </c>
      <c r="F348" s="1092"/>
      <c r="G348" s="1092"/>
      <c r="H348" s="1114"/>
    </row>
    <row r="349" spans="1:8" ht="15.75" thickBot="1" x14ac:dyDescent="0.3">
      <c r="A349" s="1112" t="s">
        <v>653</v>
      </c>
      <c r="B349" s="1108">
        <v>118262</v>
      </c>
      <c r="C349" s="1108">
        <v>118587</v>
      </c>
      <c r="D349" s="1108">
        <v>119341</v>
      </c>
      <c r="E349" s="1108">
        <v>120095</v>
      </c>
      <c r="F349" s="1092"/>
      <c r="G349" s="1092"/>
    </row>
    <row r="350" spans="1:8" ht="15.75" thickBot="1" x14ac:dyDescent="0.3">
      <c r="A350" s="1111" t="s">
        <v>643</v>
      </c>
      <c r="B350" s="1113">
        <v>118262</v>
      </c>
      <c r="C350" s="1113">
        <v>118587</v>
      </c>
      <c r="D350" s="1113">
        <v>119341</v>
      </c>
      <c r="E350" s="1113">
        <v>120095</v>
      </c>
      <c r="F350" s="1092"/>
      <c r="G350" s="1092"/>
    </row>
    <row r="351" spans="1:8" ht="15.75" thickBot="1" x14ac:dyDescent="0.3">
      <c r="A351" s="1111" t="s">
        <v>646</v>
      </c>
      <c r="B351" s="1113">
        <v>0</v>
      </c>
      <c r="C351" s="1113">
        <v>0</v>
      </c>
      <c r="D351" s="1113">
        <v>0</v>
      </c>
      <c r="E351" s="1113">
        <v>0</v>
      </c>
      <c r="F351" s="1092"/>
      <c r="G351" s="1092"/>
    </row>
    <row r="352" spans="1:8" ht="26.25" thickBot="1" x14ac:dyDescent="0.3">
      <c r="A352" s="1112" t="s">
        <v>652</v>
      </c>
      <c r="B352" s="1108">
        <v>19750</v>
      </c>
      <c r="C352" s="1108">
        <v>19750</v>
      </c>
      <c r="D352" s="1108">
        <v>19750</v>
      </c>
      <c r="E352" s="1108">
        <v>19750</v>
      </c>
      <c r="F352" s="1092"/>
      <c r="G352" s="1092"/>
    </row>
    <row r="353" spans="1:7" ht="15.75" thickBot="1" x14ac:dyDescent="0.3">
      <c r="A353" s="1111" t="s">
        <v>643</v>
      </c>
      <c r="B353" s="1110">
        <v>19750</v>
      </c>
      <c r="C353" s="1110">
        <v>19750</v>
      </c>
      <c r="D353" s="1110">
        <v>19750</v>
      </c>
      <c r="E353" s="1110">
        <v>19750</v>
      </c>
      <c r="F353" s="1092"/>
      <c r="G353" s="1092"/>
    </row>
    <row r="354" spans="1:7" ht="15.75" thickBot="1" x14ac:dyDescent="0.3">
      <c r="A354" s="1111" t="s">
        <v>646</v>
      </c>
      <c r="B354" s="1113">
        <v>0</v>
      </c>
      <c r="C354" s="1113">
        <v>0</v>
      </c>
      <c r="D354" s="1113">
        <v>0</v>
      </c>
      <c r="E354" s="1113">
        <v>0</v>
      </c>
      <c r="F354" s="1092"/>
      <c r="G354" s="1092"/>
    </row>
    <row r="355" spans="1:7" ht="15.75" thickBot="1" x14ac:dyDescent="0.3">
      <c r="A355" s="1112" t="s">
        <v>651</v>
      </c>
      <c r="B355" s="1108">
        <v>15051</v>
      </c>
      <c r="C355" s="1108">
        <v>15051</v>
      </c>
      <c r="D355" s="1108">
        <v>15051</v>
      </c>
      <c r="E355" s="1108">
        <v>15051</v>
      </c>
      <c r="F355" s="1092"/>
      <c r="G355" s="1092"/>
    </row>
    <row r="356" spans="1:7" ht="15.75" thickBot="1" x14ac:dyDescent="0.3">
      <c r="A356" s="1111" t="s">
        <v>643</v>
      </c>
      <c r="B356" s="1113">
        <v>15051</v>
      </c>
      <c r="C356" s="1113">
        <v>15051</v>
      </c>
      <c r="D356" s="1113">
        <v>15051</v>
      </c>
      <c r="E356" s="1113">
        <v>15051</v>
      </c>
      <c r="F356" s="1092"/>
      <c r="G356" s="1092"/>
    </row>
    <row r="357" spans="1:7" ht="15.75" thickBot="1" x14ac:dyDescent="0.3">
      <c r="A357" s="1111" t="s">
        <v>646</v>
      </c>
      <c r="B357" s="1113">
        <v>0</v>
      </c>
      <c r="C357" s="1113">
        <v>0</v>
      </c>
      <c r="D357" s="1113">
        <v>0</v>
      </c>
      <c r="E357" s="1113">
        <v>0</v>
      </c>
      <c r="F357" s="1092"/>
      <c r="G357" s="1092"/>
    </row>
    <row r="358" spans="1:7" ht="15.75" thickBot="1" x14ac:dyDescent="0.3">
      <c r="A358" s="1112" t="s">
        <v>650</v>
      </c>
      <c r="B358" s="1108">
        <v>0</v>
      </c>
      <c r="C358" s="1108">
        <v>0</v>
      </c>
      <c r="D358" s="1108">
        <v>0</v>
      </c>
      <c r="E358" s="1108">
        <v>0</v>
      </c>
      <c r="F358" s="1092"/>
      <c r="G358" s="1092"/>
    </row>
    <row r="359" spans="1:7" ht="15.75" thickBot="1" x14ac:dyDescent="0.3">
      <c r="A359" s="1111" t="s">
        <v>643</v>
      </c>
      <c r="B359" s="1110">
        <v>0</v>
      </c>
      <c r="C359" s="1110">
        <v>0</v>
      </c>
      <c r="D359" s="1110">
        <v>0</v>
      </c>
      <c r="E359" s="1110">
        <v>0</v>
      </c>
      <c r="F359" s="1092"/>
      <c r="G359" s="1092"/>
    </row>
    <row r="360" spans="1:7" ht="15.75" thickBot="1" x14ac:dyDescent="0.3">
      <c r="A360" s="1111" t="s">
        <v>646</v>
      </c>
      <c r="B360" s="1113">
        <v>0</v>
      </c>
      <c r="C360" s="1113">
        <v>0</v>
      </c>
      <c r="D360" s="1113">
        <v>0</v>
      </c>
      <c r="E360" s="1113">
        <v>0</v>
      </c>
      <c r="F360" s="1092"/>
      <c r="G360" s="1092"/>
    </row>
    <row r="361" spans="1:7" ht="15.75" thickBot="1" x14ac:dyDescent="0.3">
      <c r="A361" s="1112" t="s">
        <v>649</v>
      </c>
      <c r="B361" s="1108">
        <v>0</v>
      </c>
      <c r="C361" s="1108">
        <v>0</v>
      </c>
      <c r="D361" s="1108">
        <v>0</v>
      </c>
      <c r="E361" s="1108">
        <v>0</v>
      </c>
      <c r="F361" s="1092"/>
      <c r="G361" s="1092"/>
    </row>
    <row r="362" spans="1:7" ht="15.75" thickBot="1" x14ac:dyDescent="0.3">
      <c r="A362" s="1111" t="s">
        <v>643</v>
      </c>
      <c r="B362" s="1110">
        <v>0</v>
      </c>
      <c r="C362" s="1110">
        <v>0</v>
      </c>
      <c r="D362" s="1110">
        <v>0</v>
      </c>
      <c r="E362" s="1110">
        <v>0</v>
      </c>
      <c r="F362" s="1092"/>
      <c r="G362" s="1092"/>
    </row>
    <row r="363" spans="1:7" ht="15.75" thickBot="1" x14ac:dyDescent="0.3">
      <c r="A363" s="1111" t="s">
        <v>646</v>
      </c>
      <c r="B363" s="1113">
        <v>0</v>
      </c>
      <c r="C363" s="1113">
        <v>0</v>
      </c>
      <c r="D363" s="1113">
        <v>0</v>
      </c>
      <c r="E363" s="1113">
        <v>0</v>
      </c>
      <c r="F363" s="1092"/>
      <c r="G363" s="1092"/>
    </row>
    <row r="364" spans="1:7" ht="15.75" thickBot="1" x14ac:dyDescent="0.3">
      <c r="A364" s="1112" t="s">
        <v>648</v>
      </c>
      <c r="B364" s="1108">
        <v>0</v>
      </c>
      <c r="C364" s="1108">
        <v>0</v>
      </c>
      <c r="D364" s="1108">
        <v>0</v>
      </c>
      <c r="E364" s="1108">
        <v>0</v>
      </c>
      <c r="F364" s="1092"/>
      <c r="G364" s="1092"/>
    </row>
    <row r="365" spans="1:7" ht="15.75" thickBot="1" x14ac:dyDescent="0.3">
      <c r="A365" s="1111" t="s">
        <v>643</v>
      </c>
      <c r="B365" s="1110">
        <v>0</v>
      </c>
      <c r="C365" s="1110">
        <v>0</v>
      </c>
      <c r="D365" s="1110">
        <v>0</v>
      </c>
      <c r="E365" s="1110">
        <v>0</v>
      </c>
      <c r="F365" s="1092"/>
      <c r="G365" s="1092"/>
    </row>
    <row r="366" spans="1:7" ht="15.75" thickBot="1" x14ac:dyDescent="0.3">
      <c r="A366" s="1111" t="s">
        <v>646</v>
      </c>
      <c r="B366" s="1113">
        <v>0</v>
      </c>
      <c r="C366" s="1113">
        <v>0</v>
      </c>
      <c r="D366" s="1113">
        <v>0</v>
      </c>
      <c r="E366" s="1113">
        <v>0</v>
      </c>
      <c r="F366" s="1092"/>
      <c r="G366" s="1092"/>
    </row>
    <row r="367" spans="1:7" ht="26.25" thickBot="1" x14ac:dyDescent="0.3">
      <c r="A367" s="1112" t="s">
        <v>647</v>
      </c>
      <c r="B367" s="1108">
        <v>400</v>
      </c>
      <c r="C367" s="1108">
        <v>300</v>
      </c>
      <c r="D367" s="1108">
        <v>300</v>
      </c>
      <c r="E367" s="1108">
        <v>300</v>
      </c>
      <c r="F367" s="1092"/>
      <c r="G367" s="1092"/>
    </row>
    <row r="368" spans="1:7" ht="15.75" thickBot="1" x14ac:dyDescent="0.3">
      <c r="A368" s="1111" t="s">
        <v>643</v>
      </c>
      <c r="B368" s="1110">
        <v>400</v>
      </c>
      <c r="C368" s="1110">
        <v>300</v>
      </c>
      <c r="D368" s="1110">
        <v>300</v>
      </c>
      <c r="E368" s="1110">
        <v>300</v>
      </c>
      <c r="F368" s="1092"/>
      <c r="G368" s="1092"/>
    </row>
    <row r="369" spans="1:7" ht="15.75" thickBot="1" x14ac:dyDescent="0.3">
      <c r="A369" s="1111" t="s">
        <v>646</v>
      </c>
      <c r="B369" s="1113">
        <v>0</v>
      </c>
      <c r="C369" s="1113">
        <v>0</v>
      </c>
      <c r="D369" s="1113">
        <v>0</v>
      </c>
      <c r="E369" s="1113">
        <v>0</v>
      </c>
      <c r="F369" s="1092"/>
      <c r="G369" s="1092"/>
    </row>
    <row r="370" spans="1:7" ht="15.75" thickBot="1" x14ac:dyDescent="0.3">
      <c r="A370" s="1112" t="s">
        <v>645</v>
      </c>
      <c r="B370" s="1108">
        <v>0</v>
      </c>
      <c r="C370" s="1108">
        <v>0</v>
      </c>
      <c r="D370" s="1108">
        <v>0</v>
      </c>
      <c r="E370" s="1108">
        <v>0</v>
      </c>
      <c r="F370" s="1092"/>
      <c r="G370" s="1092"/>
    </row>
    <row r="371" spans="1:7" ht="15.75" thickBot="1" x14ac:dyDescent="0.3">
      <c r="A371" s="1111" t="s">
        <v>643</v>
      </c>
      <c r="B371" s="1110">
        <v>0</v>
      </c>
      <c r="C371" s="1110">
        <v>0</v>
      </c>
      <c r="D371" s="1110">
        <v>0</v>
      </c>
      <c r="E371" s="1110">
        <v>0</v>
      </c>
      <c r="F371" s="1092"/>
      <c r="G371" s="1092"/>
    </row>
    <row r="372" spans="1:7" ht="15.75" thickBot="1" x14ac:dyDescent="0.3">
      <c r="A372" s="1111" t="s">
        <v>642</v>
      </c>
      <c r="B372" s="1110">
        <v>0</v>
      </c>
      <c r="C372" s="1110">
        <v>0</v>
      </c>
      <c r="D372" s="1110">
        <v>0</v>
      </c>
      <c r="E372" s="1110">
        <v>0</v>
      </c>
      <c r="F372" s="1092"/>
      <c r="G372" s="1092"/>
    </row>
    <row r="373" spans="1:7" ht="15.75" thickBot="1" x14ac:dyDescent="0.3">
      <c r="A373" s="1111" t="s">
        <v>641</v>
      </c>
      <c r="B373" s="1110">
        <v>0</v>
      </c>
      <c r="C373" s="1110">
        <v>0</v>
      </c>
      <c r="D373" s="1110">
        <v>0</v>
      </c>
      <c r="E373" s="1110">
        <v>0</v>
      </c>
      <c r="F373" s="1092"/>
      <c r="G373" s="1092"/>
    </row>
    <row r="374" spans="1:7" ht="15.75" thickBot="1" x14ac:dyDescent="0.3">
      <c r="A374" s="1111" t="s">
        <v>640</v>
      </c>
      <c r="B374" s="1110">
        <v>0</v>
      </c>
      <c r="C374" s="1110">
        <v>0</v>
      </c>
      <c r="D374" s="1110">
        <v>0</v>
      </c>
      <c r="E374" s="1110">
        <v>0</v>
      </c>
      <c r="F374" s="1092"/>
      <c r="G374" s="1092"/>
    </row>
    <row r="375" spans="1:7" ht="15.75" hidden="1" thickBot="1" x14ac:dyDescent="0.3">
      <c r="A375" s="1112" t="s">
        <v>644</v>
      </c>
      <c r="B375" s="1108">
        <v>1000</v>
      </c>
      <c r="C375" s="1108">
        <v>1000</v>
      </c>
      <c r="D375" s="1108">
        <v>1000</v>
      </c>
      <c r="E375" s="1108">
        <v>1000</v>
      </c>
      <c r="F375" s="1092"/>
      <c r="G375" s="1092"/>
    </row>
    <row r="376" spans="1:7" ht="15.75" thickBot="1" x14ac:dyDescent="0.3">
      <c r="A376" s="1111" t="s">
        <v>643</v>
      </c>
      <c r="B376" s="1110">
        <v>1000</v>
      </c>
      <c r="C376" s="1110">
        <v>1000</v>
      </c>
      <c r="D376" s="1110">
        <v>1000</v>
      </c>
      <c r="E376" s="1110">
        <v>1000</v>
      </c>
      <c r="F376" s="1092"/>
      <c r="G376" s="1092"/>
    </row>
    <row r="377" spans="1:7" ht="15.75" thickBot="1" x14ac:dyDescent="0.3">
      <c r="A377" s="1111" t="s">
        <v>642</v>
      </c>
      <c r="B377" s="1110">
        <v>0</v>
      </c>
      <c r="C377" s="1110">
        <v>0</v>
      </c>
      <c r="D377" s="1110">
        <v>0</v>
      </c>
      <c r="E377" s="1110">
        <v>0</v>
      </c>
      <c r="F377" s="1092"/>
      <c r="G377" s="1092"/>
    </row>
    <row r="378" spans="1:7" ht="15.75" thickBot="1" x14ac:dyDescent="0.3">
      <c r="A378" s="1111" t="s">
        <v>641</v>
      </c>
      <c r="B378" s="1110">
        <v>0</v>
      </c>
      <c r="C378" s="1110">
        <v>0</v>
      </c>
      <c r="D378" s="1110">
        <v>0</v>
      </c>
      <c r="E378" s="1110">
        <v>0</v>
      </c>
      <c r="F378" s="1092"/>
      <c r="G378" s="1092"/>
    </row>
    <row r="379" spans="1:7" ht="15.75" thickBot="1" x14ac:dyDescent="0.3">
      <c r="A379" s="1111" t="s">
        <v>640</v>
      </c>
      <c r="B379" s="1110">
        <v>0</v>
      </c>
      <c r="C379" s="1110">
        <v>0</v>
      </c>
      <c r="D379" s="1110">
        <v>0</v>
      </c>
      <c r="E379" s="1110">
        <v>0</v>
      </c>
      <c r="F379" s="1092"/>
      <c r="G379" s="1092"/>
    </row>
    <row r="380" spans="1:7" ht="15.75" thickBot="1" x14ac:dyDescent="0.3">
      <c r="A380" s="1109" t="s">
        <v>639</v>
      </c>
      <c r="B380" s="1108">
        <v>0</v>
      </c>
      <c r="C380" s="1108">
        <v>0</v>
      </c>
      <c r="D380" s="1108">
        <v>0</v>
      </c>
      <c r="E380" s="1108">
        <v>0</v>
      </c>
      <c r="F380" s="1092"/>
      <c r="G380" s="1092"/>
    </row>
    <row r="381" spans="1:7" ht="15.75" thickBot="1" x14ac:dyDescent="0.3">
      <c r="A381" s="1107"/>
      <c r="B381" s="1106"/>
      <c r="C381" s="1106"/>
      <c r="D381" s="1106"/>
      <c r="E381" s="1106"/>
      <c r="F381" s="1092"/>
      <c r="G381" s="1092"/>
    </row>
    <row r="382" spans="1:7" ht="15" customHeight="1" x14ac:dyDescent="0.25">
      <c r="A382" s="2375" t="s">
        <v>637</v>
      </c>
      <c r="B382" s="1105" t="s">
        <v>159</v>
      </c>
      <c r="C382" s="1104" t="s">
        <v>2079</v>
      </c>
      <c r="D382" s="1092"/>
      <c r="E382" s="2067" t="s">
        <v>635</v>
      </c>
      <c r="F382" s="1103" t="s">
        <v>159</v>
      </c>
      <c r="G382" s="1102" t="s">
        <v>2078</v>
      </c>
    </row>
    <row r="383" spans="1:7" x14ac:dyDescent="0.25">
      <c r="A383" s="2376"/>
      <c r="B383" s="1101" t="s">
        <v>633</v>
      </c>
      <c r="C383" s="1100"/>
      <c r="D383" s="1092"/>
      <c r="E383" s="2068"/>
      <c r="F383" s="1099" t="s">
        <v>633</v>
      </c>
      <c r="G383" s="1098"/>
    </row>
    <row r="384" spans="1:7" ht="19.5" customHeight="1" thickBot="1" x14ac:dyDescent="0.3">
      <c r="A384" s="2377"/>
      <c r="B384" s="1097" t="s">
        <v>164</v>
      </c>
      <c r="C384" s="1095" t="s">
        <v>1963</v>
      </c>
      <c r="D384" s="1092"/>
      <c r="E384" s="2069"/>
      <c r="F384" s="1096" t="s">
        <v>164</v>
      </c>
      <c r="G384" s="1095" t="s">
        <v>1963</v>
      </c>
    </row>
    <row r="385" spans="1:7" ht="15.75" thickBot="1" x14ac:dyDescent="0.3">
      <c r="A385" s="1093"/>
      <c r="B385" s="1093"/>
      <c r="C385" s="1094"/>
      <c r="D385" s="1093"/>
      <c r="E385" s="1093"/>
      <c r="F385" s="1092"/>
      <c r="G385" s="1092"/>
    </row>
    <row r="386" spans="1:7" ht="53.25" customHeight="1" thickBot="1" x14ac:dyDescent="0.3">
      <c r="A386" s="2384" t="s">
        <v>631</v>
      </c>
      <c r="B386" s="2385"/>
      <c r="C386" s="2385"/>
      <c r="D386" s="2385"/>
      <c r="E386" s="2386"/>
      <c r="F386" s="1092"/>
      <c r="G386" s="1092"/>
    </row>
    <row r="387" spans="1:7" x14ac:dyDescent="0.25">
      <c r="A387" s="1092"/>
      <c r="B387" s="1092"/>
      <c r="C387" s="1092"/>
      <c r="D387" s="1092"/>
      <c r="E387" s="1092"/>
      <c r="F387" s="1092"/>
      <c r="G387" s="1092"/>
    </row>
    <row r="388" spans="1:7" x14ac:dyDescent="0.25">
      <c r="A388" s="1092"/>
      <c r="B388" s="1092"/>
      <c r="C388" s="1092"/>
      <c r="D388" s="1092"/>
      <c r="E388" s="1092"/>
      <c r="F388" s="1092"/>
      <c r="G388" s="1092"/>
    </row>
    <row r="389" spans="1:7" x14ac:dyDescent="0.25">
      <c r="A389" s="1092"/>
      <c r="B389" s="1092"/>
      <c r="C389" s="1092"/>
      <c r="D389" s="1092"/>
      <c r="E389" s="1092"/>
      <c r="F389" s="1092"/>
      <c r="G389" s="1092"/>
    </row>
    <row r="390" spans="1:7" x14ac:dyDescent="0.25">
      <c r="A390" s="1092"/>
      <c r="B390" s="1092"/>
      <c r="C390" s="1092"/>
      <c r="D390" s="1092"/>
      <c r="E390" s="1092"/>
      <c r="F390" s="1092"/>
      <c r="G390" s="1092"/>
    </row>
    <row r="391" spans="1:7" x14ac:dyDescent="0.25">
      <c r="A391" s="1092"/>
      <c r="B391" s="1092"/>
      <c r="C391" s="1092"/>
      <c r="D391" s="1092"/>
      <c r="E391" s="1092"/>
      <c r="F391" s="1092"/>
      <c r="G391" s="1092"/>
    </row>
    <row r="392" spans="1:7" x14ac:dyDescent="0.25">
      <c r="A392" s="1092"/>
      <c r="B392" s="1092"/>
      <c r="C392" s="1092"/>
      <c r="D392" s="1092"/>
      <c r="E392" s="1092"/>
      <c r="F392" s="1092"/>
      <c r="G392" s="1092"/>
    </row>
    <row r="393" spans="1:7" x14ac:dyDescent="0.25">
      <c r="A393" s="1092"/>
      <c r="B393" s="1092"/>
      <c r="C393" s="1092"/>
      <c r="D393" s="1092"/>
      <c r="E393" s="1092"/>
      <c r="F393" s="1092"/>
      <c r="G393" s="1092"/>
    </row>
    <row r="394" spans="1:7" x14ac:dyDescent="0.25">
      <c r="A394" s="1092"/>
      <c r="B394" s="1092"/>
      <c r="C394" s="1092"/>
      <c r="D394" s="1092"/>
      <c r="E394" s="1092"/>
      <c r="F394" s="1092"/>
      <c r="G394" s="1092"/>
    </row>
    <row r="395" spans="1:7" x14ac:dyDescent="0.25">
      <c r="A395" s="1092"/>
      <c r="B395" s="1092"/>
      <c r="C395" s="1092"/>
      <c r="D395" s="1092"/>
      <c r="E395" s="1092"/>
      <c r="F395" s="1092"/>
      <c r="G395" s="1092"/>
    </row>
    <row r="396" spans="1:7" x14ac:dyDescent="0.25">
      <c r="A396" s="1092"/>
      <c r="B396" s="1092"/>
      <c r="C396" s="1092"/>
      <c r="D396" s="1092"/>
      <c r="E396" s="1092"/>
      <c r="F396" s="1092"/>
      <c r="G396" s="1092"/>
    </row>
    <row r="397" spans="1:7" x14ac:dyDescent="0.25">
      <c r="A397" s="1092"/>
      <c r="B397" s="1092"/>
      <c r="C397" s="1092"/>
      <c r="D397" s="1092"/>
      <c r="E397" s="1092"/>
      <c r="F397" s="1092"/>
      <c r="G397" s="1092"/>
    </row>
    <row r="398" spans="1:7" x14ac:dyDescent="0.25">
      <c r="A398" s="1092"/>
      <c r="B398" s="1092"/>
      <c r="C398" s="1092"/>
      <c r="D398" s="1092"/>
      <c r="E398" s="1092"/>
      <c r="F398" s="1092"/>
      <c r="G398" s="1092"/>
    </row>
    <row r="399" spans="1:7" x14ac:dyDescent="0.25">
      <c r="A399" s="1092"/>
      <c r="B399" s="1092"/>
      <c r="C399" s="1092"/>
      <c r="D399" s="1092"/>
      <c r="E399" s="1092"/>
      <c r="F399" s="1092"/>
      <c r="G399" s="1092"/>
    </row>
    <row r="400" spans="1:7" x14ac:dyDescent="0.25">
      <c r="A400" s="1092"/>
      <c r="B400" s="1092"/>
      <c r="C400" s="1092"/>
      <c r="D400" s="1092"/>
      <c r="E400" s="1092"/>
      <c r="F400" s="1092"/>
      <c r="G400" s="1092"/>
    </row>
    <row r="401" spans="1:7" x14ac:dyDescent="0.25">
      <c r="A401" s="1092"/>
      <c r="B401" s="1092"/>
      <c r="C401" s="1092"/>
      <c r="D401" s="1092"/>
      <c r="E401" s="1092"/>
      <c r="F401" s="1092"/>
      <c r="G401" s="1092"/>
    </row>
    <row r="402" spans="1:7" x14ac:dyDescent="0.25">
      <c r="A402" s="1092"/>
      <c r="B402" s="1092"/>
      <c r="C402" s="1092"/>
      <c r="D402" s="1092"/>
      <c r="E402" s="1092"/>
      <c r="F402" s="1092"/>
      <c r="G402" s="1092"/>
    </row>
    <row r="403" spans="1:7" x14ac:dyDescent="0.25">
      <c r="A403" s="1092"/>
      <c r="B403" s="1092"/>
      <c r="C403" s="1092"/>
      <c r="D403" s="1092"/>
      <c r="E403" s="1092"/>
      <c r="F403" s="1092"/>
      <c r="G403" s="1092"/>
    </row>
    <row r="404" spans="1:7" x14ac:dyDescent="0.25">
      <c r="A404" s="1092"/>
      <c r="B404" s="1092"/>
      <c r="C404" s="1092"/>
      <c r="D404" s="1092"/>
      <c r="E404" s="1092"/>
      <c r="F404" s="1092"/>
      <c r="G404" s="1092"/>
    </row>
    <row r="405" spans="1:7" x14ac:dyDescent="0.25">
      <c r="A405" s="1092"/>
      <c r="B405" s="1092"/>
      <c r="C405" s="1092"/>
      <c r="D405" s="1092"/>
      <c r="E405" s="1092"/>
      <c r="F405" s="1092"/>
      <c r="G405" s="1092"/>
    </row>
    <row r="406" spans="1:7" x14ac:dyDescent="0.25">
      <c r="A406" s="1092"/>
      <c r="B406" s="1092"/>
      <c r="C406" s="1092"/>
      <c r="D406" s="1092"/>
      <c r="E406" s="1092"/>
      <c r="F406" s="1092"/>
      <c r="G406" s="1092"/>
    </row>
    <row r="407" spans="1:7" x14ac:dyDescent="0.25">
      <c r="A407" s="1092"/>
      <c r="B407" s="1092"/>
      <c r="C407" s="1092"/>
      <c r="D407" s="1092"/>
      <c r="E407" s="1092"/>
      <c r="F407" s="1092"/>
      <c r="G407" s="1092"/>
    </row>
    <row r="408" spans="1:7" x14ac:dyDescent="0.25">
      <c r="A408" s="1092"/>
      <c r="B408" s="1092"/>
      <c r="C408" s="1092"/>
      <c r="D408" s="1092"/>
      <c r="E408" s="1092"/>
      <c r="F408" s="1092"/>
      <c r="G408" s="1092"/>
    </row>
    <row r="409" spans="1:7" x14ac:dyDescent="0.25">
      <c r="A409" s="1092"/>
      <c r="B409" s="1092"/>
      <c r="C409" s="1092"/>
      <c r="D409" s="1092"/>
      <c r="E409" s="1092"/>
      <c r="F409" s="1092"/>
      <c r="G409" s="1092"/>
    </row>
    <row r="410" spans="1:7" x14ac:dyDescent="0.25">
      <c r="A410" s="1092"/>
      <c r="B410" s="1092"/>
      <c r="C410" s="1092"/>
      <c r="D410" s="1092"/>
      <c r="E410" s="1092"/>
      <c r="F410" s="1092"/>
      <c r="G410" s="1092"/>
    </row>
    <row r="411" spans="1:7" x14ac:dyDescent="0.25">
      <c r="A411" s="1092"/>
      <c r="B411" s="1092"/>
      <c r="C411" s="1092"/>
      <c r="D411" s="1092"/>
      <c r="E411" s="1092"/>
      <c r="F411" s="1092"/>
      <c r="G411" s="1092"/>
    </row>
    <row r="412" spans="1:7" x14ac:dyDescent="0.25">
      <c r="A412" s="1092"/>
      <c r="B412" s="1092"/>
      <c r="C412" s="1092"/>
      <c r="D412" s="1092"/>
      <c r="E412" s="1092"/>
      <c r="F412" s="1092"/>
      <c r="G412" s="1092"/>
    </row>
    <row r="413" spans="1:7" x14ac:dyDescent="0.25">
      <c r="A413" s="1092"/>
      <c r="B413" s="1092"/>
      <c r="C413" s="1092"/>
      <c r="D413" s="1092"/>
      <c r="E413" s="1092"/>
      <c r="F413" s="1092"/>
      <c r="G413" s="1092"/>
    </row>
    <row r="414" spans="1:7" x14ac:dyDescent="0.25">
      <c r="A414" s="1092"/>
      <c r="B414" s="1092"/>
      <c r="C414" s="1092"/>
      <c r="D414" s="1092"/>
      <c r="E414" s="1092"/>
      <c r="F414" s="1092"/>
      <c r="G414" s="1092"/>
    </row>
    <row r="415" spans="1:7" x14ac:dyDescent="0.25">
      <c r="A415" s="1092"/>
      <c r="B415" s="1092"/>
      <c r="C415" s="1092"/>
      <c r="D415" s="1092"/>
      <c r="E415" s="1092"/>
      <c r="F415" s="1092"/>
      <c r="G415" s="1092"/>
    </row>
    <row r="416" spans="1:7" x14ac:dyDescent="0.25">
      <c r="A416" s="1092"/>
      <c r="B416" s="1092"/>
      <c r="C416" s="1092"/>
      <c r="D416" s="1092"/>
      <c r="E416" s="1092"/>
      <c r="F416" s="1092"/>
      <c r="G416" s="1092"/>
    </row>
    <row r="417" spans="1:7" x14ac:dyDescent="0.25">
      <c r="A417" s="1092"/>
      <c r="B417" s="1092"/>
      <c r="C417" s="1092"/>
      <c r="D417" s="1092"/>
      <c r="E417" s="1092"/>
      <c r="F417" s="1092"/>
      <c r="G417" s="1092"/>
    </row>
    <row r="418" spans="1:7" x14ac:dyDescent="0.25">
      <c r="A418" s="1092"/>
      <c r="B418" s="1092"/>
      <c r="C418" s="1092"/>
      <c r="D418" s="1092"/>
      <c r="E418" s="1092"/>
      <c r="F418" s="1092"/>
      <c r="G418" s="1092"/>
    </row>
    <row r="419" spans="1:7" x14ac:dyDescent="0.25">
      <c r="A419" s="1092"/>
      <c r="B419" s="1092"/>
      <c r="C419" s="1092"/>
      <c r="D419" s="1092"/>
      <c r="E419" s="1092"/>
      <c r="F419" s="1092"/>
      <c r="G419" s="1092"/>
    </row>
    <row r="420" spans="1:7" x14ac:dyDescent="0.25">
      <c r="A420" s="1092"/>
      <c r="B420" s="1092"/>
      <c r="C420" s="1092"/>
      <c r="D420" s="1092"/>
      <c r="E420" s="1092"/>
      <c r="F420" s="1092"/>
      <c r="G420" s="1092"/>
    </row>
    <row r="421" spans="1:7" x14ac:dyDescent="0.25">
      <c r="A421" s="1092"/>
      <c r="B421" s="1092"/>
      <c r="C421" s="1092"/>
      <c r="D421" s="1092"/>
      <c r="E421" s="1092"/>
      <c r="F421" s="1092"/>
      <c r="G421" s="1092"/>
    </row>
    <row r="422" spans="1:7" x14ac:dyDescent="0.25">
      <c r="A422" s="1092"/>
      <c r="B422" s="1092"/>
      <c r="C422" s="1092"/>
      <c r="D422" s="1092"/>
      <c r="E422" s="1092"/>
      <c r="F422" s="1092"/>
      <c r="G422" s="1092"/>
    </row>
    <row r="423" spans="1:7" x14ac:dyDescent="0.25">
      <c r="A423" s="1092"/>
      <c r="B423" s="1092"/>
      <c r="C423" s="1092"/>
      <c r="D423" s="1092"/>
      <c r="E423" s="1092"/>
      <c r="F423" s="1092"/>
      <c r="G423" s="1092"/>
    </row>
    <row r="424" spans="1:7" x14ac:dyDescent="0.25">
      <c r="A424" s="1092"/>
      <c r="B424" s="1092"/>
      <c r="C424" s="1092"/>
      <c r="D424" s="1092"/>
      <c r="E424" s="1092"/>
      <c r="F424" s="1092"/>
      <c r="G424" s="1092"/>
    </row>
    <row r="425" spans="1:7" x14ac:dyDescent="0.25">
      <c r="A425" s="1092"/>
      <c r="B425" s="1092"/>
      <c r="C425" s="1092"/>
      <c r="D425" s="1092"/>
      <c r="E425" s="1092"/>
      <c r="F425" s="1092"/>
      <c r="G425" s="1092"/>
    </row>
    <row r="426" spans="1:7" x14ac:dyDescent="0.25">
      <c r="A426" s="1092"/>
      <c r="B426" s="1092"/>
      <c r="C426" s="1092"/>
      <c r="D426" s="1092"/>
      <c r="E426" s="1092"/>
      <c r="F426" s="1092"/>
      <c r="G426" s="1092"/>
    </row>
    <row r="427" spans="1:7" x14ac:dyDescent="0.25">
      <c r="A427" s="1092"/>
      <c r="B427" s="1092"/>
      <c r="C427" s="1092"/>
      <c r="D427" s="1092"/>
      <c r="E427" s="1092"/>
      <c r="F427" s="1092"/>
      <c r="G427" s="1092"/>
    </row>
    <row r="428" spans="1:7" x14ac:dyDescent="0.25">
      <c r="A428" s="1092"/>
      <c r="B428" s="1092"/>
      <c r="C428" s="1092"/>
      <c r="D428" s="1092"/>
      <c r="E428" s="1092"/>
      <c r="F428" s="1092"/>
      <c r="G428" s="1092"/>
    </row>
    <row r="429" spans="1:7" x14ac:dyDescent="0.25">
      <c r="A429" s="1092"/>
      <c r="B429" s="1092"/>
      <c r="C429" s="1092"/>
      <c r="D429" s="1092"/>
      <c r="E429" s="1092"/>
      <c r="F429" s="1092"/>
      <c r="G429" s="1092"/>
    </row>
    <row r="430" spans="1:7" x14ac:dyDescent="0.25">
      <c r="A430" s="1092"/>
      <c r="B430" s="1092"/>
      <c r="C430" s="1092"/>
      <c r="D430" s="1092"/>
      <c r="E430" s="1092"/>
      <c r="F430" s="1092"/>
      <c r="G430" s="1092"/>
    </row>
    <row r="431" spans="1:7" x14ac:dyDescent="0.25">
      <c r="A431" s="1092"/>
      <c r="B431" s="1092"/>
      <c r="C431" s="1092"/>
      <c r="D431" s="1092"/>
      <c r="E431" s="1092"/>
      <c r="F431" s="1092"/>
      <c r="G431" s="1092"/>
    </row>
    <row r="432" spans="1:7" x14ac:dyDescent="0.25">
      <c r="A432" s="1092"/>
      <c r="B432" s="1092"/>
      <c r="C432" s="1092"/>
      <c r="D432" s="1092"/>
      <c r="E432" s="1092"/>
      <c r="F432" s="1092"/>
      <c r="G432" s="1092"/>
    </row>
    <row r="433" spans="1:7" x14ac:dyDescent="0.25">
      <c r="A433" s="1092"/>
      <c r="B433" s="1092"/>
      <c r="C433" s="1092"/>
      <c r="D433" s="1092"/>
      <c r="E433" s="1092"/>
      <c r="F433" s="1092"/>
      <c r="G433" s="1092"/>
    </row>
    <row r="434" spans="1:7" x14ac:dyDescent="0.25">
      <c r="A434" s="1092"/>
      <c r="B434" s="1092"/>
      <c r="C434" s="1092"/>
      <c r="D434" s="1092"/>
      <c r="E434" s="1092"/>
      <c r="F434" s="1092"/>
      <c r="G434" s="1092"/>
    </row>
    <row r="435" spans="1:7" x14ac:dyDescent="0.25">
      <c r="A435" s="1092"/>
      <c r="B435" s="1092"/>
      <c r="C435" s="1092"/>
      <c r="D435" s="1092"/>
      <c r="E435" s="1092"/>
      <c r="F435" s="1092"/>
      <c r="G435" s="1092"/>
    </row>
    <row r="436" spans="1:7" x14ac:dyDescent="0.25">
      <c r="A436" s="1092"/>
      <c r="B436" s="1092"/>
      <c r="C436" s="1092"/>
      <c r="D436" s="1092"/>
      <c r="E436" s="1092"/>
      <c r="F436" s="1092"/>
      <c r="G436" s="1092"/>
    </row>
    <row r="437" spans="1:7" x14ac:dyDescent="0.25">
      <c r="A437" s="1092"/>
      <c r="B437" s="1092"/>
      <c r="C437" s="1092"/>
      <c r="D437" s="1092"/>
      <c r="E437" s="1092"/>
      <c r="F437" s="1092"/>
      <c r="G437" s="1092"/>
    </row>
    <row r="438" spans="1:7" x14ac:dyDescent="0.25">
      <c r="A438" s="1092"/>
      <c r="B438" s="1092"/>
      <c r="C438" s="1092"/>
      <c r="D438" s="1092"/>
      <c r="E438" s="1092"/>
      <c r="F438" s="1092"/>
      <c r="G438" s="1092"/>
    </row>
    <row r="439" spans="1:7" x14ac:dyDescent="0.25">
      <c r="A439" s="1092"/>
      <c r="B439" s="1092"/>
      <c r="C439" s="1092"/>
      <c r="D439" s="1092"/>
      <c r="E439" s="1092"/>
      <c r="F439" s="1092"/>
      <c r="G439" s="1092"/>
    </row>
    <row r="440" spans="1:7" x14ac:dyDescent="0.25">
      <c r="A440" s="1092"/>
      <c r="B440" s="1092"/>
      <c r="C440" s="1092"/>
      <c r="D440" s="1092"/>
      <c r="E440" s="1092"/>
      <c r="F440" s="1092"/>
      <c r="G440" s="1092"/>
    </row>
    <row r="441" spans="1:7" x14ac:dyDescent="0.25">
      <c r="A441" s="1092"/>
      <c r="B441" s="1092"/>
      <c r="C441" s="1092"/>
      <c r="D441" s="1092"/>
      <c r="E441" s="1092"/>
      <c r="F441" s="1092"/>
      <c r="G441" s="1092"/>
    </row>
    <row r="442" spans="1:7" x14ac:dyDescent="0.25">
      <c r="A442" s="1092"/>
      <c r="B442" s="1092"/>
      <c r="C442" s="1092"/>
      <c r="D442" s="1092"/>
      <c r="E442" s="1092"/>
      <c r="F442" s="1092"/>
      <c r="G442" s="1092"/>
    </row>
    <row r="443" spans="1:7" x14ac:dyDescent="0.25">
      <c r="A443" s="1092"/>
      <c r="B443" s="1092"/>
      <c r="C443" s="1092"/>
      <c r="D443" s="1092"/>
      <c r="E443" s="1092"/>
      <c r="F443" s="1092"/>
      <c r="G443" s="1092"/>
    </row>
    <row r="444" spans="1:7" x14ac:dyDescent="0.25">
      <c r="A444" s="1092"/>
      <c r="B444" s="1092"/>
      <c r="C444" s="1092"/>
      <c r="D444" s="1092"/>
      <c r="E444" s="1092"/>
      <c r="F444" s="1092"/>
      <c r="G444" s="1092"/>
    </row>
    <row r="445" spans="1:7" x14ac:dyDescent="0.25">
      <c r="A445" s="1092"/>
      <c r="B445" s="1092"/>
      <c r="C445" s="1092"/>
      <c r="D445" s="1092"/>
      <c r="E445" s="1092"/>
      <c r="F445" s="1092"/>
      <c r="G445" s="1092"/>
    </row>
    <row r="446" spans="1:7" x14ac:dyDescent="0.25">
      <c r="A446" s="1092"/>
      <c r="B446" s="1092"/>
      <c r="C446" s="1092"/>
      <c r="D446" s="1092"/>
      <c r="E446" s="1092"/>
      <c r="F446" s="1092"/>
      <c r="G446" s="1092"/>
    </row>
    <row r="447" spans="1:7" x14ac:dyDescent="0.25">
      <c r="A447" s="1092"/>
      <c r="B447" s="1092"/>
      <c r="C447" s="1092"/>
      <c r="D447" s="1092"/>
      <c r="E447" s="1092"/>
      <c r="F447" s="1092"/>
      <c r="G447" s="1092"/>
    </row>
    <row r="448" spans="1:7" x14ac:dyDescent="0.25">
      <c r="A448" s="1092"/>
      <c r="B448" s="1092"/>
      <c r="C448" s="1092"/>
      <c r="D448" s="1092"/>
      <c r="E448" s="1092"/>
      <c r="F448" s="1092"/>
      <c r="G448" s="1092"/>
    </row>
    <row r="449" spans="1:7" x14ac:dyDescent="0.25">
      <c r="A449" s="1092"/>
      <c r="B449" s="1092"/>
      <c r="C449" s="1092"/>
      <c r="D449" s="1092"/>
      <c r="E449" s="1092"/>
      <c r="F449" s="1092"/>
      <c r="G449" s="1092"/>
    </row>
    <row r="450" spans="1:7" x14ac:dyDescent="0.25">
      <c r="A450" s="1092"/>
      <c r="B450" s="1092"/>
      <c r="C450" s="1092"/>
      <c r="D450" s="1092"/>
      <c r="E450" s="1092"/>
      <c r="F450" s="1092"/>
      <c r="G450" s="1092"/>
    </row>
    <row r="451" spans="1:7" x14ac:dyDescent="0.25">
      <c r="A451" s="1092"/>
      <c r="B451" s="1092"/>
      <c r="C451" s="1092"/>
      <c r="D451" s="1092"/>
      <c r="E451" s="1092"/>
      <c r="F451" s="1092"/>
      <c r="G451" s="1092"/>
    </row>
    <row r="452" spans="1:7" x14ac:dyDescent="0.25">
      <c r="A452" s="1092"/>
      <c r="B452" s="1092"/>
      <c r="C452" s="1092"/>
      <c r="D452" s="1092"/>
      <c r="E452" s="1092"/>
      <c r="F452" s="1092"/>
      <c r="G452" s="1092"/>
    </row>
    <row r="453" spans="1:7" x14ac:dyDescent="0.25">
      <c r="A453" s="1092"/>
      <c r="B453" s="1092"/>
      <c r="C453" s="1092"/>
      <c r="D453" s="1092"/>
      <c r="E453" s="1092"/>
      <c r="F453" s="1092"/>
      <c r="G453" s="1092"/>
    </row>
    <row r="454" spans="1:7" x14ac:dyDescent="0.25">
      <c r="A454" s="1092"/>
      <c r="B454" s="1092"/>
      <c r="C454" s="1092"/>
      <c r="D454" s="1092"/>
      <c r="E454" s="1092"/>
      <c r="F454" s="1092"/>
      <c r="G454" s="1092"/>
    </row>
    <row r="455" spans="1:7" x14ac:dyDescent="0.25">
      <c r="A455" s="1092"/>
      <c r="B455" s="1092"/>
      <c r="C455" s="1092"/>
      <c r="D455" s="1092"/>
      <c r="E455" s="1092"/>
      <c r="F455" s="1092"/>
      <c r="G455" s="1092"/>
    </row>
    <row r="456" spans="1:7" x14ac:dyDescent="0.25">
      <c r="A456" s="1092"/>
      <c r="B456" s="1092"/>
      <c r="C456" s="1092"/>
      <c r="D456" s="1092"/>
      <c r="E456" s="1092"/>
      <c r="F456" s="1092"/>
      <c r="G456" s="1092"/>
    </row>
    <row r="457" spans="1:7" x14ac:dyDescent="0.25">
      <c r="A457" s="1092"/>
      <c r="B457" s="1092"/>
      <c r="C457" s="1092"/>
      <c r="D457" s="1092"/>
      <c r="E457" s="1092"/>
      <c r="F457" s="1092"/>
      <c r="G457" s="1092"/>
    </row>
    <row r="458" spans="1:7" x14ac:dyDescent="0.25">
      <c r="A458" s="1092"/>
      <c r="B458" s="1092"/>
      <c r="C458" s="1092"/>
      <c r="D458" s="1092"/>
      <c r="E458" s="1092"/>
      <c r="F458" s="1092"/>
      <c r="G458" s="1092"/>
    </row>
    <row r="459" spans="1:7" x14ac:dyDescent="0.25">
      <c r="A459" s="1092"/>
      <c r="B459" s="1092"/>
      <c r="C459" s="1092"/>
      <c r="D459" s="1092"/>
      <c r="E459" s="1092"/>
      <c r="F459" s="1092"/>
      <c r="G459" s="1092"/>
    </row>
    <row r="460" spans="1:7" x14ac:dyDescent="0.25">
      <c r="A460" s="1092"/>
      <c r="B460" s="1092"/>
      <c r="C460" s="1092"/>
      <c r="D460" s="1092"/>
      <c r="E460" s="1092"/>
      <c r="F460" s="1092"/>
      <c r="G460" s="1092"/>
    </row>
    <row r="461" spans="1:7" x14ac:dyDescent="0.25">
      <c r="A461" s="1092"/>
      <c r="B461" s="1092"/>
      <c r="C461" s="1092"/>
      <c r="D461" s="1092"/>
      <c r="E461" s="1092"/>
      <c r="F461" s="1092"/>
      <c r="G461" s="1092"/>
    </row>
    <row r="462" spans="1:7" x14ac:dyDescent="0.25">
      <c r="A462" s="1092"/>
      <c r="B462" s="1092"/>
      <c r="C462" s="1092"/>
      <c r="D462" s="1092"/>
      <c r="E462" s="1092"/>
      <c r="F462" s="1092"/>
      <c r="G462" s="1092"/>
    </row>
    <row r="463" spans="1:7" x14ac:dyDescent="0.25">
      <c r="A463" s="1092"/>
      <c r="B463" s="1092"/>
      <c r="C463" s="1092"/>
      <c r="D463" s="1092"/>
      <c r="E463" s="1092"/>
      <c r="F463" s="1092"/>
      <c r="G463" s="1092"/>
    </row>
    <row r="464" spans="1:7" x14ac:dyDescent="0.25">
      <c r="A464" s="1092"/>
      <c r="B464" s="1092"/>
      <c r="C464" s="1092"/>
      <c r="D464" s="1092"/>
      <c r="E464" s="1092"/>
      <c r="F464" s="1092"/>
      <c r="G464" s="1092"/>
    </row>
    <row r="465" spans="1:7" x14ac:dyDescent="0.25">
      <c r="A465" s="1092"/>
      <c r="B465" s="1092"/>
      <c r="C465" s="1092"/>
      <c r="D465" s="1092"/>
      <c r="E465" s="1092"/>
      <c r="F465" s="1092"/>
      <c r="G465" s="1092"/>
    </row>
    <row r="466" spans="1:7" x14ac:dyDescent="0.25">
      <c r="A466" s="1092"/>
      <c r="B466" s="1092"/>
      <c r="C466" s="1092"/>
      <c r="D466" s="1092"/>
      <c r="E466" s="1092"/>
      <c r="F466" s="1092"/>
      <c r="G466" s="1092"/>
    </row>
    <row r="467" spans="1:7" x14ac:dyDescent="0.25">
      <c r="A467" s="1092"/>
      <c r="B467" s="1092"/>
      <c r="C467" s="1092"/>
      <c r="D467" s="1092"/>
      <c r="E467" s="1092"/>
      <c r="F467" s="1092"/>
      <c r="G467" s="1092"/>
    </row>
    <row r="468" spans="1:7" x14ac:dyDescent="0.25">
      <c r="A468" s="1092"/>
      <c r="B468" s="1092"/>
      <c r="C468" s="1092"/>
      <c r="D468" s="1092"/>
      <c r="E468" s="1092"/>
      <c r="F468" s="1092"/>
      <c r="G468" s="1092"/>
    </row>
    <row r="469" spans="1:7" x14ac:dyDescent="0.25">
      <c r="A469" s="1092"/>
      <c r="B469" s="1092"/>
      <c r="C469" s="1092"/>
      <c r="D469" s="1092"/>
      <c r="E469" s="1092"/>
      <c r="F469" s="1092"/>
      <c r="G469" s="1092"/>
    </row>
    <row r="470" spans="1:7" x14ac:dyDescent="0.25">
      <c r="A470" s="1092"/>
      <c r="B470" s="1092"/>
      <c r="C470" s="1092"/>
      <c r="D470" s="1092"/>
      <c r="E470" s="1092"/>
      <c r="F470" s="1092"/>
      <c r="G470" s="1092"/>
    </row>
    <row r="471" spans="1:7" x14ac:dyDescent="0.25">
      <c r="A471" s="1092"/>
      <c r="B471" s="1092"/>
      <c r="C471" s="1092"/>
      <c r="D471" s="1092"/>
      <c r="E471" s="1092"/>
      <c r="F471" s="1092"/>
      <c r="G471" s="1092"/>
    </row>
    <row r="472" spans="1:7" x14ac:dyDescent="0.25">
      <c r="A472" s="1092"/>
      <c r="B472" s="1092"/>
      <c r="C472" s="1092"/>
      <c r="D472" s="1092"/>
      <c r="E472" s="1092"/>
      <c r="F472" s="1092"/>
      <c r="G472" s="1092"/>
    </row>
    <row r="473" spans="1:7" x14ac:dyDescent="0.25">
      <c r="A473" s="1092"/>
      <c r="B473" s="1092"/>
      <c r="C473" s="1092"/>
      <c r="D473" s="1092"/>
      <c r="E473" s="1092"/>
      <c r="F473" s="1092"/>
      <c r="G473" s="1092"/>
    </row>
    <row r="474" spans="1:7" x14ac:dyDescent="0.25">
      <c r="A474" s="1092"/>
      <c r="B474" s="1092"/>
      <c r="C474" s="1092"/>
      <c r="D474" s="1092"/>
      <c r="E474" s="1092"/>
      <c r="F474" s="1092"/>
      <c r="G474" s="1092"/>
    </row>
    <row r="475" spans="1:7" x14ac:dyDescent="0.25">
      <c r="A475" s="1092"/>
      <c r="B475" s="1092"/>
      <c r="C475" s="1092"/>
      <c r="D475" s="1092"/>
      <c r="E475" s="1092"/>
      <c r="F475" s="1092"/>
      <c r="G475" s="1092"/>
    </row>
    <row r="476" spans="1:7" x14ac:dyDescent="0.25">
      <c r="A476" s="1092"/>
      <c r="B476" s="1092"/>
      <c r="C476" s="1092"/>
      <c r="D476" s="1092"/>
      <c r="E476" s="1092"/>
      <c r="F476" s="1092"/>
      <c r="G476" s="1092"/>
    </row>
    <row r="477" spans="1:7" x14ac:dyDescent="0.25">
      <c r="A477" s="1092"/>
      <c r="B477" s="1092"/>
      <c r="C477" s="1092"/>
      <c r="D477" s="1092"/>
      <c r="E477" s="1092"/>
      <c r="F477" s="1092"/>
      <c r="G477" s="1092"/>
    </row>
    <row r="478" spans="1:7" x14ac:dyDescent="0.25">
      <c r="A478" s="1092"/>
      <c r="B478" s="1092"/>
      <c r="C478" s="1092"/>
      <c r="D478" s="1092"/>
      <c r="E478" s="1092"/>
      <c r="F478" s="1092"/>
      <c r="G478" s="1092"/>
    </row>
    <row r="479" spans="1:7" x14ac:dyDescent="0.25">
      <c r="A479" s="1092"/>
      <c r="B479" s="1092"/>
      <c r="C479" s="1092"/>
      <c r="D479" s="1092"/>
      <c r="E479" s="1092"/>
      <c r="F479" s="1092"/>
      <c r="G479" s="1092"/>
    </row>
    <row r="480" spans="1:7" x14ac:dyDescent="0.25">
      <c r="A480" s="1092"/>
      <c r="B480" s="1092"/>
      <c r="C480" s="1092"/>
      <c r="D480" s="1092"/>
      <c r="E480" s="1092"/>
      <c r="F480" s="1092"/>
      <c r="G480" s="1092"/>
    </row>
    <row r="481" spans="1:7" x14ac:dyDescent="0.25">
      <c r="A481" s="1092"/>
      <c r="B481" s="1092"/>
      <c r="C481" s="1092"/>
      <c r="D481" s="1092"/>
      <c r="E481" s="1092"/>
      <c r="F481" s="1092"/>
      <c r="G481" s="1092"/>
    </row>
    <row r="482" spans="1:7" x14ac:dyDescent="0.25">
      <c r="A482" s="1092"/>
      <c r="B482" s="1092"/>
      <c r="C482" s="1092"/>
      <c r="D482" s="1092"/>
      <c r="E482" s="1092"/>
      <c r="F482" s="1092"/>
      <c r="G482" s="1092"/>
    </row>
    <row r="483" spans="1:7" x14ac:dyDescent="0.25">
      <c r="A483" s="1092"/>
      <c r="B483" s="1092"/>
      <c r="C483" s="1092"/>
      <c r="D483" s="1092"/>
      <c r="E483" s="1092"/>
      <c r="F483" s="1092"/>
      <c r="G483" s="1092"/>
    </row>
    <row r="484" spans="1:7" x14ac:dyDescent="0.25">
      <c r="A484" s="1092"/>
      <c r="B484" s="1092"/>
      <c r="C484" s="1092"/>
      <c r="D484" s="1092"/>
      <c r="E484" s="1092"/>
      <c r="F484" s="1092"/>
      <c r="G484" s="1092"/>
    </row>
    <row r="485" spans="1:7" x14ac:dyDescent="0.25">
      <c r="A485" s="1092"/>
      <c r="B485" s="1092"/>
      <c r="C485" s="1092"/>
      <c r="D485" s="1092"/>
      <c r="E485" s="1092"/>
      <c r="F485" s="1092"/>
      <c r="G485" s="1092"/>
    </row>
    <row r="486" spans="1:7" x14ac:dyDescent="0.25">
      <c r="A486" s="1092"/>
      <c r="B486" s="1092"/>
      <c r="C486" s="1092"/>
      <c r="D486" s="1092"/>
      <c r="E486" s="1092"/>
      <c r="F486" s="1092"/>
      <c r="G486" s="1092"/>
    </row>
    <row r="487" spans="1:7" x14ac:dyDescent="0.25">
      <c r="A487" s="1092"/>
      <c r="B487" s="1092"/>
      <c r="C487" s="1092"/>
      <c r="D487" s="1092"/>
      <c r="E487" s="1092"/>
      <c r="F487" s="1092"/>
      <c r="G487" s="1092"/>
    </row>
    <row r="488" spans="1:7" x14ac:dyDescent="0.25">
      <c r="A488" s="1092"/>
      <c r="B488" s="1092"/>
      <c r="C488" s="1092"/>
      <c r="D488" s="1092"/>
      <c r="E488" s="1092"/>
      <c r="F488" s="1092"/>
      <c r="G488" s="1092"/>
    </row>
    <row r="489" spans="1:7" x14ac:dyDescent="0.25">
      <c r="A489" s="1092"/>
      <c r="B489" s="1092"/>
      <c r="C489" s="1092"/>
      <c r="D489" s="1092"/>
      <c r="E489" s="1092"/>
      <c r="F489" s="1092"/>
      <c r="G489" s="1092"/>
    </row>
    <row r="490" spans="1:7" x14ac:dyDescent="0.25">
      <c r="A490" s="1092"/>
      <c r="B490" s="1092"/>
      <c r="C490" s="1092"/>
      <c r="D490" s="1092"/>
      <c r="E490" s="1092"/>
      <c r="F490" s="1092"/>
      <c r="G490" s="1092"/>
    </row>
    <row r="491" spans="1:7" x14ac:dyDescent="0.25">
      <c r="A491" s="1092"/>
      <c r="B491" s="1092"/>
      <c r="C491" s="1092"/>
      <c r="D491" s="1092"/>
      <c r="E491" s="1092"/>
      <c r="F491" s="1092"/>
      <c r="G491" s="1092"/>
    </row>
    <row r="492" spans="1:7" x14ac:dyDescent="0.25">
      <c r="A492" s="1092"/>
      <c r="B492" s="1092"/>
      <c r="C492" s="1092"/>
      <c r="D492" s="1092"/>
      <c r="E492" s="1092"/>
      <c r="F492" s="1092"/>
      <c r="G492" s="1092"/>
    </row>
    <row r="493" spans="1:7" x14ac:dyDescent="0.25">
      <c r="A493" s="1092"/>
      <c r="B493" s="1092"/>
      <c r="C493" s="1092"/>
      <c r="D493" s="1092"/>
      <c r="E493" s="1092"/>
      <c r="F493" s="1092"/>
      <c r="G493" s="1092"/>
    </row>
    <row r="494" spans="1:7" x14ac:dyDescent="0.25">
      <c r="A494" s="1092"/>
      <c r="B494" s="1092"/>
      <c r="C494" s="1092"/>
      <c r="D494" s="1092"/>
      <c r="E494" s="1092"/>
      <c r="F494" s="1092"/>
      <c r="G494" s="1092"/>
    </row>
    <row r="495" spans="1:7" x14ac:dyDescent="0.25">
      <c r="A495" s="1092"/>
      <c r="B495" s="1092"/>
      <c r="C495" s="1092"/>
      <c r="D495" s="1092"/>
      <c r="E495" s="1092"/>
      <c r="F495" s="1092"/>
      <c r="G495" s="1092"/>
    </row>
    <row r="496" spans="1:7" x14ac:dyDescent="0.25">
      <c r="A496" s="1092"/>
      <c r="B496" s="1092"/>
      <c r="C496" s="1092"/>
      <c r="D496" s="1092"/>
      <c r="E496" s="1092"/>
      <c r="F496" s="1092"/>
      <c r="G496" s="1092"/>
    </row>
    <row r="497" spans="1:7" x14ac:dyDescent="0.25">
      <c r="A497" s="1092"/>
      <c r="B497" s="1092"/>
      <c r="C497" s="1092"/>
      <c r="D497" s="1092"/>
      <c r="E497" s="1092"/>
      <c r="F497" s="1092"/>
      <c r="G497" s="1092"/>
    </row>
    <row r="498" spans="1:7" x14ac:dyDescent="0.25">
      <c r="A498" s="1092"/>
      <c r="B498" s="1092"/>
      <c r="C498" s="1092"/>
      <c r="D498" s="1092"/>
      <c r="E498" s="1092"/>
      <c r="F498" s="1092"/>
      <c r="G498" s="1092"/>
    </row>
    <row r="499" spans="1:7" x14ac:dyDescent="0.25">
      <c r="A499" s="1092"/>
      <c r="B499" s="1092"/>
      <c r="C499" s="1092"/>
      <c r="D499" s="1092"/>
      <c r="E499" s="1092"/>
      <c r="F499" s="1092"/>
      <c r="G499" s="1092"/>
    </row>
    <row r="500" spans="1:7" x14ac:dyDescent="0.25">
      <c r="A500" s="1092"/>
      <c r="B500" s="1092"/>
      <c r="C500" s="1092"/>
      <c r="D500" s="1092"/>
      <c r="E500" s="1092"/>
      <c r="F500" s="1092"/>
      <c r="G500" s="1092"/>
    </row>
    <row r="501" spans="1:7" x14ac:dyDescent="0.25">
      <c r="A501" s="1092"/>
      <c r="B501" s="1092"/>
      <c r="C501" s="1092"/>
      <c r="D501" s="1092"/>
      <c r="E501" s="1092"/>
      <c r="F501" s="1092"/>
      <c r="G501" s="1092"/>
    </row>
    <row r="502" spans="1:7" x14ac:dyDescent="0.25">
      <c r="A502" s="1092"/>
      <c r="B502" s="1092"/>
      <c r="C502" s="1092"/>
      <c r="D502" s="1092"/>
      <c r="E502" s="1092"/>
      <c r="F502" s="1092"/>
      <c r="G502" s="1092"/>
    </row>
    <row r="503" spans="1:7" x14ac:dyDescent="0.25">
      <c r="A503" s="1092"/>
      <c r="B503" s="1092"/>
      <c r="C503" s="1092"/>
      <c r="D503" s="1092"/>
      <c r="E503" s="1092"/>
      <c r="F503" s="1092"/>
      <c r="G503" s="1092"/>
    </row>
    <row r="504" spans="1:7" x14ac:dyDescent="0.25">
      <c r="A504" s="1092"/>
      <c r="B504" s="1092"/>
      <c r="C504" s="1092"/>
      <c r="D504" s="1092"/>
      <c r="E504" s="1092"/>
      <c r="F504" s="1092"/>
      <c r="G504" s="1092"/>
    </row>
    <row r="505" spans="1:7" x14ac:dyDescent="0.25">
      <c r="A505" s="1092"/>
      <c r="B505" s="1092"/>
      <c r="C505" s="1092"/>
      <c r="D505" s="1092"/>
      <c r="E505" s="1092"/>
      <c r="F505" s="1092"/>
      <c r="G505" s="1092"/>
    </row>
    <row r="506" spans="1:7" x14ac:dyDescent="0.25">
      <c r="A506" s="1092"/>
      <c r="B506" s="1092"/>
      <c r="C506" s="1092"/>
      <c r="D506" s="1092"/>
      <c r="E506" s="1092"/>
      <c r="F506" s="1092"/>
      <c r="G506" s="1092"/>
    </row>
    <row r="507" spans="1:7" x14ac:dyDescent="0.25">
      <c r="A507" s="1092"/>
      <c r="B507" s="1092"/>
      <c r="C507" s="1092"/>
      <c r="D507" s="1092"/>
      <c r="E507" s="1092"/>
      <c r="F507" s="1092"/>
      <c r="G507" s="1092"/>
    </row>
    <row r="508" spans="1:7" x14ac:dyDescent="0.25">
      <c r="A508" s="1092"/>
      <c r="B508" s="1092"/>
      <c r="C508" s="1092"/>
      <c r="D508" s="1092"/>
      <c r="E508" s="1092"/>
      <c r="F508" s="1092"/>
      <c r="G508" s="1092"/>
    </row>
    <row r="509" spans="1:7" x14ac:dyDescent="0.25">
      <c r="A509" s="1092"/>
      <c r="B509" s="1092"/>
      <c r="C509" s="1092"/>
      <c r="D509" s="1092"/>
      <c r="E509" s="1092"/>
      <c r="F509" s="1092"/>
      <c r="G509" s="1092"/>
    </row>
    <row r="510" spans="1:7" x14ac:dyDescent="0.25">
      <c r="A510" s="1092"/>
      <c r="B510" s="1092"/>
      <c r="C510" s="1092"/>
      <c r="D510" s="1092"/>
      <c r="E510" s="1092"/>
      <c r="F510" s="1092"/>
      <c r="G510" s="1092"/>
    </row>
    <row r="511" spans="1:7" x14ac:dyDescent="0.25">
      <c r="A511" s="1092"/>
      <c r="B511" s="1092"/>
      <c r="C511" s="1092"/>
      <c r="D511" s="1092"/>
      <c r="E511" s="1092"/>
      <c r="F511" s="1092"/>
      <c r="G511" s="1092"/>
    </row>
    <row r="512" spans="1:7" x14ac:dyDescent="0.25">
      <c r="A512" s="1092"/>
      <c r="B512" s="1092"/>
      <c r="C512" s="1092"/>
      <c r="D512" s="1092"/>
      <c r="E512" s="1092"/>
      <c r="F512" s="1092"/>
      <c r="G512" s="1092"/>
    </row>
    <row r="513" spans="1:7" x14ac:dyDescent="0.25">
      <c r="A513" s="1092"/>
      <c r="B513" s="1092"/>
      <c r="C513" s="1092"/>
      <c r="D513" s="1092"/>
      <c r="E513" s="1092"/>
      <c r="F513" s="1092"/>
      <c r="G513" s="1092"/>
    </row>
    <row r="514" spans="1:7" x14ac:dyDescent="0.25">
      <c r="A514" s="1092"/>
      <c r="B514" s="1092"/>
      <c r="C514" s="1092"/>
      <c r="D514" s="1092"/>
      <c r="E514" s="1092"/>
      <c r="F514" s="1092"/>
      <c r="G514" s="1092"/>
    </row>
    <row r="515" spans="1:7" x14ac:dyDescent="0.25">
      <c r="A515" s="1092"/>
      <c r="B515" s="1092"/>
      <c r="C515" s="1092"/>
      <c r="D515" s="1092"/>
      <c r="E515" s="1092"/>
      <c r="F515" s="1092"/>
      <c r="G515" s="1092"/>
    </row>
    <row r="516" spans="1:7" x14ac:dyDescent="0.25">
      <c r="A516" s="1092"/>
      <c r="B516" s="1092"/>
      <c r="C516" s="1092"/>
      <c r="D516" s="1092"/>
      <c r="E516" s="1092"/>
      <c r="F516" s="1092"/>
      <c r="G516" s="1092"/>
    </row>
    <row r="517" spans="1:7" x14ac:dyDescent="0.25">
      <c r="A517" s="1092"/>
      <c r="B517" s="1092"/>
      <c r="C517" s="1092"/>
      <c r="D517" s="1092"/>
      <c r="E517" s="1092"/>
      <c r="F517" s="1092"/>
      <c r="G517" s="1092"/>
    </row>
    <row r="518" spans="1:7" x14ac:dyDescent="0.25">
      <c r="A518" s="1092"/>
      <c r="B518" s="1092"/>
      <c r="C518" s="1092"/>
      <c r="D518" s="1092"/>
      <c r="E518" s="1092"/>
      <c r="F518" s="1092"/>
      <c r="G518" s="1092"/>
    </row>
    <row r="519" spans="1:7" x14ac:dyDescent="0.25">
      <c r="A519" s="1092"/>
      <c r="B519" s="1092"/>
      <c r="C519" s="1092"/>
      <c r="D519" s="1092"/>
      <c r="E519" s="1092"/>
      <c r="F519" s="1092"/>
      <c r="G519" s="1092"/>
    </row>
    <row r="520" spans="1:7" x14ac:dyDescent="0.25">
      <c r="A520" s="1092"/>
      <c r="B520" s="1092"/>
      <c r="C520" s="1092"/>
      <c r="D520" s="1092"/>
      <c r="E520" s="1092"/>
      <c r="F520" s="1092"/>
      <c r="G520" s="1092"/>
    </row>
    <row r="521" spans="1:7" x14ac:dyDescent="0.25">
      <c r="A521" s="1092"/>
      <c r="B521" s="1092"/>
      <c r="C521" s="1092"/>
      <c r="D521" s="1092"/>
      <c r="E521" s="1092"/>
      <c r="F521" s="1092"/>
      <c r="G521" s="1092"/>
    </row>
    <row r="522" spans="1:7" x14ac:dyDescent="0.25">
      <c r="A522" s="1092"/>
      <c r="B522" s="1092"/>
      <c r="C522" s="1092"/>
      <c r="D522" s="1092"/>
      <c r="E522" s="1092"/>
      <c r="F522" s="1092"/>
      <c r="G522" s="1092"/>
    </row>
    <row r="523" spans="1:7" x14ac:dyDescent="0.25">
      <c r="A523" s="1092"/>
      <c r="B523" s="1092"/>
      <c r="C523" s="1092"/>
      <c r="D523" s="1092"/>
      <c r="E523" s="1092"/>
      <c r="F523" s="1092"/>
      <c r="G523" s="1092"/>
    </row>
    <row r="524" spans="1:7" x14ac:dyDescent="0.25">
      <c r="A524" s="1092"/>
      <c r="B524" s="1092"/>
      <c r="C524" s="1092"/>
      <c r="D524" s="1092"/>
      <c r="E524" s="1092"/>
      <c r="F524" s="1092"/>
      <c r="G524" s="1092"/>
    </row>
    <row r="525" spans="1:7" x14ac:dyDescent="0.25">
      <c r="A525" s="1092"/>
      <c r="B525" s="1092"/>
      <c r="C525" s="1092"/>
      <c r="D525" s="1092"/>
      <c r="E525" s="1092"/>
      <c r="F525" s="1092"/>
      <c r="G525" s="1092"/>
    </row>
    <row r="526" spans="1:7" x14ac:dyDescent="0.25">
      <c r="A526" s="1092"/>
      <c r="B526" s="1092"/>
      <c r="C526" s="1092"/>
      <c r="D526" s="1092"/>
      <c r="E526" s="1092"/>
      <c r="F526" s="1092"/>
      <c r="G526" s="1092"/>
    </row>
  </sheetData>
  <mergeCells count="56">
    <mergeCell ref="A8:E10"/>
    <mergeCell ref="A2:E2"/>
    <mergeCell ref="B4:E4"/>
    <mergeCell ref="B5:E5"/>
    <mergeCell ref="B6:E6"/>
    <mergeCell ref="A7:E7"/>
    <mergeCell ref="A37:A38"/>
    <mergeCell ref="B11:E11"/>
    <mergeCell ref="A12:A13"/>
    <mergeCell ref="B19:E19"/>
    <mergeCell ref="A20:E20"/>
    <mergeCell ref="A23:E23"/>
    <mergeCell ref="A24:E24"/>
    <mergeCell ref="B25:E25"/>
    <mergeCell ref="B26:E26"/>
    <mergeCell ref="B27:E27"/>
    <mergeCell ref="A28:A29"/>
    <mergeCell ref="A36:E36"/>
    <mergeCell ref="A102:A103"/>
    <mergeCell ref="A110:E110"/>
    <mergeCell ref="A111:A112"/>
    <mergeCell ref="B62:E62"/>
    <mergeCell ref="B63:E63"/>
    <mergeCell ref="B64:E64"/>
    <mergeCell ref="A65:A66"/>
    <mergeCell ref="A73:E73"/>
    <mergeCell ref="A74:A75"/>
    <mergeCell ref="L139:N141"/>
    <mergeCell ref="B140:E140"/>
    <mergeCell ref="B141:E141"/>
    <mergeCell ref="B99:E99"/>
    <mergeCell ref="B100:E100"/>
    <mergeCell ref="B101:E101"/>
    <mergeCell ref="A386:E386"/>
    <mergeCell ref="A298:A299"/>
    <mergeCell ref="A306:E306"/>
    <mergeCell ref="A307:A308"/>
    <mergeCell ref="B320:E320"/>
    <mergeCell ref="B322:E322"/>
    <mergeCell ref="B323:E323"/>
    <mergeCell ref="A1:E1"/>
    <mergeCell ref="A324:A325"/>
    <mergeCell ref="A332:E332"/>
    <mergeCell ref="A333:A334"/>
    <mergeCell ref="A382:A384"/>
    <mergeCell ref="E382:E384"/>
    <mergeCell ref="B142:E142"/>
    <mergeCell ref="A143:A144"/>
    <mergeCell ref="A151:E151"/>
    <mergeCell ref="A152:A153"/>
    <mergeCell ref="B296:E296"/>
    <mergeCell ref="B297:E297"/>
    <mergeCell ref="A136:E136"/>
    <mergeCell ref="A137:E137"/>
    <mergeCell ref="B138:E138"/>
    <mergeCell ref="D139:E1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A2918-85FB-4092-8F4F-29083EAB38AE}">
  <dimension ref="A1:K580"/>
  <sheetViews>
    <sheetView workbookViewId="0">
      <selection activeCell="K9" sqref="K9"/>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823</v>
      </c>
      <c r="E3" s="1402"/>
      <c r="F3" s="1402"/>
      <c r="G3" s="1402"/>
      <c r="H3" s="156"/>
      <c r="I3" s="156"/>
      <c r="J3" s="156"/>
      <c r="K3" s="156"/>
    </row>
    <row r="4" spans="1:11" ht="14.1" customHeight="1" x14ac:dyDescent="0.25">
      <c r="A4" s="156"/>
      <c r="B4" s="156"/>
      <c r="C4" s="181" t="s">
        <v>4</v>
      </c>
      <c r="D4" s="1401" t="s">
        <v>581</v>
      </c>
      <c r="E4" s="1402"/>
      <c r="F4" s="1402"/>
      <c r="G4" s="1402"/>
      <c r="H4" s="156"/>
      <c r="I4" s="156"/>
      <c r="J4" s="156"/>
      <c r="K4" s="156"/>
    </row>
    <row r="5" spans="1:11" ht="14.1" customHeight="1" x14ac:dyDescent="0.25">
      <c r="A5" s="156"/>
      <c r="B5" s="156"/>
      <c r="C5" s="181" t="s">
        <v>6</v>
      </c>
      <c r="D5" s="1401" t="s">
        <v>822</v>
      </c>
      <c r="E5" s="1402"/>
      <c r="F5" s="1402"/>
      <c r="G5" s="1402"/>
      <c r="H5" s="156"/>
      <c r="I5" s="156"/>
      <c r="J5" s="156"/>
      <c r="K5" s="156"/>
    </row>
    <row r="6" spans="1:11" ht="14.1" customHeight="1" x14ac:dyDescent="0.25">
      <c r="A6" s="156"/>
      <c r="B6" s="156"/>
      <c r="C6" s="181" t="s">
        <v>8</v>
      </c>
      <c r="D6" s="1401" t="s">
        <v>821</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30.95" customHeight="1" x14ac:dyDescent="0.25">
      <c r="A9" s="156"/>
      <c r="B9" s="156"/>
      <c r="C9" s="1393" t="s">
        <v>820</v>
      </c>
      <c r="D9" s="1394"/>
      <c r="E9" s="1394"/>
      <c r="F9" s="1394"/>
      <c r="G9" s="1394"/>
      <c r="H9" s="156"/>
      <c r="I9" s="156"/>
      <c r="J9" s="156"/>
      <c r="K9" s="156"/>
    </row>
    <row r="10" spans="1:11" ht="27" customHeight="1" x14ac:dyDescent="0.25">
      <c r="A10" s="156"/>
      <c r="B10" s="156"/>
      <c r="C10" s="166" t="s">
        <v>14</v>
      </c>
      <c r="D10" s="1395" t="s">
        <v>819</v>
      </c>
      <c r="E10" s="1396"/>
      <c r="F10" s="1396"/>
      <c r="G10" s="1396"/>
      <c r="H10" s="156"/>
      <c r="I10" s="156"/>
      <c r="J10" s="156"/>
      <c r="K10" s="156"/>
    </row>
    <row r="11" spans="1:11" ht="26.1" customHeight="1" x14ac:dyDescent="0.25">
      <c r="A11" s="156"/>
      <c r="B11" s="156"/>
      <c r="C11" s="166" t="s">
        <v>24</v>
      </c>
      <c r="D11" s="1395" t="s">
        <v>818</v>
      </c>
      <c r="E11" s="1396"/>
      <c r="F11" s="1396"/>
      <c r="G11" s="1396"/>
      <c r="H11" s="156"/>
      <c r="I11" s="156"/>
      <c r="J11" s="156"/>
      <c r="K11" s="156"/>
    </row>
    <row r="12" spans="1:11" ht="14.1" customHeight="1" x14ac:dyDescent="0.25">
      <c r="A12" s="156"/>
      <c r="B12" s="156"/>
      <c r="C12" s="1403" t="s">
        <v>53</v>
      </c>
      <c r="D12" s="1404"/>
      <c r="E12" s="1404"/>
      <c r="F12" s="1404"/>
      <c r="G12" s="1404"/>
      <c r="H12" s="156"/>
      <c r="I12" s="156"/>
      <c r="J12" s="156"/>
      <c r="K12" s="156"/>
    </row>
    <row r="13" spans="1:11" ht="14.1" customHeight="1" x14ac:dyDescent="0.25">
      <c r="A13" s="156"/>
      <c r="B13" s="156"/>
      <c r="C13" s="178" t="s">
        <v>53</v>
      </c>
      <c r="D13" s="1403" t="s">
        <v>53</v>
      </c>
      <c r="E13" s="1404"/>
      <c r="F13" s="1404"/>
      <c r="G13" s="1404"/>
      <c r="H13" s="156"/>
      <c r="I13" s="156"/>
      <c r="J13" s="156"/>
      <c r="K13" s="156"/>
    </row>
    <row r="14" spans="1:11" ht="14.1" customHeight="1" x14ac:dyDescent="0.25">
      <c r="A14" s="156"/>
      <c r="B14" s="156"/>
      <c r="C14" s="177" t="s">
        <v>46</v>
      </c>
      <c r="D14" s="1405" t="s">
        <v>53</v>
      </c>
      <c r="E14" s="1406"/>
      <c r="F14" s="1406"/>
      <c r="G14" s="1406"/>
      <c r="H14" s="156"/>
      <c r="I14" s="156"/>
      <c r="J14" s="156"/>
      <c r="K14" s="156"/>
    </row>
    <row r="15" spans="1:11" ht="14.1" customHeight="1" x14ac:dyDescent="0.25">
      <c r="A15" s="156"/>
      <c r="B15" s="156"/>
      <c r="C15" s="154" t="s">
        <v>48</v>
      </c>
      <c r="D15" s="1407" t="s">
        <v>53</v>
      </c>
      <c r="E15" s="1408"/>
      <c r="F15" s="1408"/>
      <c r="G15" s="1408"/>
      <c r="H15" s="156"/>
      <c r="I15" s="156"/>
      <c r="J15" s="156"/>
      <c r="K15" s="156"/>
    </row>
    <row r="16" spans="1:11" ht="14.1" customHeight="1" x14ac:dyDescent="0.25">
      <c r="A16" s="156"/>
      <c r="B16" s="156"/>
      <c r="C16" s="154" t="s">
        <v>50</v>
      </c>
      <c r="D16" s="1407" t="s">
        <v>53</v>
      </c>
      <c r="E16" s="1408"/>
      <c r="F16" s="1408"/>
      <c r="G16" s="1408"/>
      <c r="H16" s="156"/>
      <c r="I16" s="156"/>
      <c r="J16" s="156"/>
      <c r="K16" s="156"/>
    </row>
    <row r="17" spans="1:11" ht="15" customHeight="1" x14ac:dyDescent="0.25">
      <c r="A17" s="156"/>
      <c r="B17" s="156"/>
      <c r="C17" s="175"/>
      <c r="D17" s="174">
        <v>2026</v>
      </c>
      <c r="E17" s="174">
        <v>2027</v>
      </c>
      <c r="F17" s="174">
        <v>2028</v>
      </c>
      <c r="G17" s="174">
        <v>2029</v>
      </c>
      <c r="H17" s="156"/>
      <c r="I17" s="156"/>
      <c r="J17" s="156"/>
      <c r="K17" s="156"/>
    </row>
    <row r="18" spans="1:11" ht="15" customHeight="1" x14ac:dyDescent="0.25">
      <c r="A18" s="156"/>
      <c r="B18" s="156"/>
      <c r="C18" s="173"/>
      <c r="D18" s="172" t="s">
        <v>17</v>
      </c>
      <c r="E18" s="172" t="s">
        <v>18</v>
      </c>
      <c r="F18" s="172" t="s">
        <v>18</v>
      </c>
      <c r="G18" s="172" t="s">
        <v>18</v>
      </c>
      <c r="H18" s="156"/>
      <c r="I18" s="156"/>
      <c r="J18" s="156"/>
      <c r="K18" s="156"/>
    </row>
    <row r="19" spans="1:11" ht="14.1" customHeight="1" x14ac:dyDescent="0.25">
      <c r="A19" s="156"/>
      <c r="B19" s="156"/>
      <c r="C19" s="1409" t="s">
        <v>70</v>
      </c>
      <c r="D19" s="1410"/>
      <c r="E19" s="1410"/>
      <c r="F19" s="1410"/>
      <c r="G19" s="1410"/>
      <c r="H19" s="156"/>
      <c r="I19" s="156"/>
      <c r="J19" s="156"/>
      <c r="K19" s="156"/>
    </row>
    <row r="20" spans="1:11" ht="14.1" customHeight="1" x14ac:dyDescent="0.25">
      <c r="A20" s="156"/>
      <c r="B20" s="156"/>
      <c r="C20" s="175"/>
      <c r="D20" s="174">
        <v>2026</v>
      </c>
      <c r="E20" s="174">
        <v>2027</v>
      </c>
      <c r="F20" s="174">
        <v>2028</v>
      </c>
      <c r="G20" s="174">
        <v>2029</v>
      </c>
      <c r="H20" s="156"/>
      <c r="I20" s="156"/>
      <c r="J20" s="156"/>
      <c r="K20" s="156"/>
    </row>
    <row r="21" spans="1:11" ht="14.1" customHeight="1" x14ac:dyDescent="0.25">
      <c r="A21" s="156"/>
      <c r="B21" s="156"/>
      <c r="C21" s="173"/>
      <c r="D21" s="172" t="s">
        <v>17</v>
      </c>
      <c r="E21" s="172" t="s">
        <v>18</v>
      </c>
      <c r="F21" s="172" t="s">
        <v>18</v>
      </c>
      <c r="G21" s="172" t="s">
        <v>18</v>
      </c>
      <c r="H21" s="156"/>
      <c r="I21" s="156"/>
      <c r="J21" s="156"/>
      <c r="K21" s="156"/>
    </row>
    <row r="22" spans="1:11" ht="14.1" customHeight="1" x14ac:dyDescent="0.25">
      <c r="A22" s="156"/>
      <c r="B22" s="156"/>
      <c r="C22" s="170" t="s">
        <v>89</v>
      </c>
      <c r="D22" s="179" t="s">
        <v>53</v>
      </c>
      <c r="E22" s="179" t="s">
        <v>53</v>
      </c>
      <c r="F22" s="179" t="s">
        <v>53</v>
      </c>
      <c r="G22" s="179" t="s">
        <v>53</v>
      </c>
      <c r="H22" s="156"/>
      <c r="I22" s="156"/>
      <c r="J22" s="156"/>
      <c r="K22" s="156"/>
    </row>
    <row r="23" spans="1:11" ht="27" customHeight="1" x14ac:dyDescent="0.25">
      <c r="A23" s="156"/>
      <c r="B23" s="156"/>
      <c r="C23" s="166" t="s">
        <v>14</v>
      </c>
      <c r="D23" s="1395" t="s">
        <v>817</v>
      </c>
      <c r="E23" s="1396"/>
      <c r="F23" s="1396"/>
      <c r="G23" s="1396"/>
      <c r="H23" s="156"/>
      <c r="I23" s="156"/>
      <c r="J23" s="156"/>
      <c r="K23" s="156"/>
    </row>
    <row r="24" spans="1:11" ht="26.1" customHeight="1" x14ac:dyDescent="0.25">
      <c r="A24" s="156"/>
      <c r="B24" s="156"/>
      <c r="C24" s="166" t="s">
        <v>24</v>
      </c>
      <c r="D24" s="1395" t="s">
        <v>53</v>
      </c>
      <c r="E24" s="1396"/>
      <c r="F24" s="1396"/>
      <c r="G24" s="1396"/>
      <c r="H24" s="156"/>
      <c r="I24" s="156"/>
      <c r="J24" s="156"/>
      <c r="K24" s="156"/>
    </row>
    <row r="25" spans="1:11" ht="14.1" customHeight="1" x14ac:dyDescent="0.25">
      <c r="A25" s="156"/>
      <c r="B25" s="156"/>
      <c r="C25" s="1403" t="s">
        <v>43</v>
      </c>
      <c r="D25" s="1404"/>
      <c r="E25" s="1404"/>
      <c r="F25" s="1404"/>
      <c r="G25" s="1404"/>
      <c r="H25" s="156"/>
      <c r="I25" s="156"/>
      <c r="J25" s="156"/>
      <c r="K25" s="156"/>
    </row>
    <row r="26" spans="1:11" ht="14.1" customHeight="1" x14ac:dyDescent="0.25">
      <c r="A26" s="156"/>
      <c r="B26" s="156"/>
      <c r="C26" s="178" t="s">
        <v>816</v>
      </c>
      <c r="D26" s="1403" t="s">
        <v>815</v>
      </c>
      <c r="E26" s="1404"/>
      <c r="F26" s="1404"/>
      <c r="G26" s="1404"/>
      <c r="H26" s="156"/>
      <c r="I26" s="156"/>
      <c r="J26" s="156"/>
      <c r="K26" s="156"/>
    </row>
    <row r="27" spans="1:11" ht="27" customHeight="1" x14ac:dyDescent="0.25">
      <c r="A27" s="156"/>
      <c r="B27" s="156"/>
      <c r="C27" s="177" t="s">
        <v>46</v>
      </c>
      <c r="D27" s="1405" t="s">
        <v>814</v>
      </c>
      <c r="E27" s="1406"/>
      <c r="F27" s="1406"/>
      <c r="G27" s="1406"/>
      <c r="H27" s="156"/>
      <c r="I27" s="156"/>
      <c r="J27" s="156"/>
      <c r="K27" s="156"/>
    </row>
    <row r="28" spans="1:11" ht="27" customHeight="1" x14ac:dyDescent="0.25">
      <c r="A28" s="156"/>
      <c r="B28" s="156"/>
      <c r="C28" s="154" t="s">
        <v>48</v>
      </c>
      <c r="D28" s="1407" t="s">
        <v>813</v>
      </c>
      <c r="E28" s="1408"/>
      <c r="F28" s="1408"/>
      <c r="G28" s="1408"/>
      <c r="H28" s="156"/>
      <c r="I28" s="156"/>
      <c r="J28" s="156"/>
      <c r="K28" s="156"/>
    </row>
    <row r="29" spans="1:11" ht="27" customHeight="1" x14ac:dyDescent="0.25">
      <c r="A29" s="156"/>
      <c r="B29" s="156"/>
      <c r="C29" s="154" t="s">
        <v>50</v>
      </c>
      <c r="D29" s="1407" t="s">
        <v>812</v>
      </c>
      <c r="E29" s="1408"/>
      <c r="F29" s="1408"/>
      <c r="G29" s="1408"/>
      <c r="H29" s="156"/>
      <c r="I29" s="156"/>
      <c r="J29" s="156"/>
      <c r="K29" s="156"/>
    </row>
    <row r="30" spans="1:11" ht="15" customHeight="1" x14ac:dyDescent="0.25">
      <c r="A30" s="156"/>
      <c r="B30" s="156"/>
      <c r="C30" s="175"/>
      <c r="D30" s="174">
        <v>2026</v>
      </c>
      <c r="E30" s="174">
        <v>2027</v>
      </c>
      <c r="F30" s="174">
        <v>2028</v>
      </c>
      <c r="G30" s="174">
        <v>2029</v>
      </c>
      <c r="H30" s="156"/>
      <c r="I30" s="156"/>
      <c r="J30" s="156"/>
      <c r="K30" s="156"/>
    </row>
    <row r="31" spans="1:11" ht="15" customHeight="1" x14ac:dyDescent="0.25">
      <c r="A31" s="156"/>
      <c r="B31" s="156"/>
      <c r="C31" s="173"/>
      <c r="D31" s="172" t="s">
        <v>17</v>
      </c>
      <c r="E31" s="172" t="s">
        <v>18</v>
      </c>
      <c r="F31" s="172" t="s">
        <v>18</v>
      </c>
      <c r="G31" s="172" t="s">
        <v>18</v>
      </c>
      <c r="H31" s="156"/>
      <c r="I31" s="156"/>
      <c r="J31" s="156"/>
      <c r="K31" s="156"/>
    </row>
    <row r="32" spans="1:11" ht="14.1" customHeight="1" x14ac:dyDescent="0.25">
      <c r="A32" s="156"/>
      <c r="B32" s="156"/>
      <c r="C32" s="163" t="s">
        <v>52</v>
      </c>
      <c r="D32" s="176" t="s">
        <v>53</v>
      </c>
      <c r="E32" s="176" t="s">
        <v>124</v>
      </c>
      <c r="F32" s="176" t="s">
        <v>124</v>
      </c>
      <c r="G32" s="176" t="s">
        <v>124</v>
      </c>
      <c r="H32" s="156"/>
      <c r="I32" s="156"/>
      <c r="J32" s="156"/>
      <c r="K32" s="156"/>
    </row>
    <row r="33" spans="1:11" ht="14.1" customHeight="1" x14ac:dyDescent="0.25">
      <c r="A33" s="156"/>
      <c r="B33" s="156"/>
      <c r="C33" s="163" t="s">
        <v>54</v>
      </c>
      <c r="D33" s="176" t="s">
        <v>55</v>
      </c>
      <c r="E33" s="176" t="s">
        <v>811</v>
      </c>
      <c r="F33" s="176" t="s">
        <v>810</v>
      </c>
      <c r="G33" s="176" t="s">
        <v>809</v>
      </c>
      <c r="H33" s="156"/>
      <c r="I33" s="156"/>
      <c r="J33" s="156"/>
      <c r="K33" s="156"/>
    </row>
    <row r="34" spans="1:11" ht="14.1" customHeight="1" x14ac:dyDescent="0.25">
      <c r="A34" s="156"/>
      <c r="B34" s="156"/>
      <c r="C34" s="163" t="s">
        <v>59</v>
      </c>
      <c r="D34" s="176" t="s">
        <v>55</v>
      </c>
      <c r="E34" s="176" t="s">
        <v>811</v>
      </c>
      <c r="F34" s="176" t="s">
        <v>810</v>
      </c>
      <c r="G34" s="176" t="s">
        <v>809</v>
      </c>
      <c r="H34" s="156"/>
      <c r="I34" s="156"/>
      <c r="J34" s="156"/>
      <c r="K34" s="156"/>
    </row>
    <row r="35" spans="1:11" ht="14.1" customHeight="1" x14ac:dyDescent="0.25">
      <c r="A35" s="156"/>
      <c r="B35" s="156"/>
      <c r="C35" s="163" t="s">
        <v>63</v>
      </c>
      <c r="D35" s="176" t="s">
        <v>53</v>
      </c>
      <c r="E35" s="176" t="s">
        <v>53</v>
      </c>
      <c r="F35" s="176" t="s">
        <v>55</v>
      </c>
      <c r="G35" s="176" t="s">
        <v>55</v>
      </c>
      <c r="H35" s="156"/>
      <c r="I35" s="156"/>
      <c r="J35" s="156"/>
      <c r="K35" s="156"/>
    </row>
    <row r="36" spans="1:11" ht="14.1" customHeight="1" x14ac:dyDescent="0.25">
      <c r="A36" s="156"/>
      <c r="B36" s="156"/>
      <c r="C36" s="163" t="s">
        <v>65</v>
      </c>
      <c r="D36" s="176" t="s">
        <v>53</v>
      </c>
      <c r="E36" s="176" t="s">
        <v>53</v>
      </c>
      <c r="F36" s="176" t="s">
        <v>178</v>
      </c>
      <c r="G36" s="176" t="s">
        <v>808</v>
      </c>
      <c r="H36" s="156"/>
      <c r="I36" s="156"/>
      <c r="J36" s="156"/>
      <c r="K36" s="156"/>
    </row>
    <row r="37" spans="1:11" ht="14.1" customHeight="1" x14ac:dyDescent="0.25">
      <c r="A37" s="156"/>
      <c r="B37" s="156"/>
      <c r="C37" s="163" t="s">
        <v>68</v>
      </c>
      <c r="D37" s="176" t="s">
        <v>53</v>
      </c>
      <c r="E37" s="176" t="s">
        <v>53</v>
      </c>
      <c r="F37" s="176" t="s">
        <v>178</v>
      </c>
      <c r="G37" s="176" t="s">
        <v>808</v>
      </c>
      <c r="H37" s="156"/>
      <c r="I37" s="156"/>
      <c r="J37" s="156"/>
      <c r="K37" s="156"/>
    </row>
    <row r="38" spans="1:11" ht="14.1" customHeight="1" x14ac:dyDescent="0.25">
      <c r="A38" s="156"/>
      <c r="B38" s="156"/>
      <c r="C38" s="1409" t="s">
        <v>70</v>
      </c>
      <c r="D38" s="1410"/>
      <c r="E38" s="1410"/>
      <c r="F38" s="1410"/>
      <c r="G38" s="1410"/>
      <c r="H38" s="156"/>
      <c r="I38" s="156"/>
      <c r="J38" s="156"/>
      <c r="K38" s="156"/>
    </row>
    <row r="39" spans="1:11" ht="14.1" customHeight="1" x14ac:dyDescent="0.25">
      <c r="A39" s="156"/>
      <c r="B39" s="156"/>
      <c r="C39" s="175"/>
      <c r="D39" s="174">
        <v>2026</v>
      </c>
      <c r="E39" s="174">
        <v>2027</v>
      </c>
      <c r="F39" s="174">
        <v>2028</v>
      </c>
      <c r="G39" s="174">
        <v>2029</v>
      </c>
      <c r="H39" s="156"/>
      <c r="I39" s="156"/>
      <c r="J39" s="156"/>
      <c r="K39" s="156"/>
    </row>
    <row r="40" spans="1:11" ht="14.1" customHeight="1" x14ac:dyDescent="0.25">
      <c r="A40" s="156"/>
      <c r="B40" s="156"/>
      <c r="C40" s="173"/>
      <c r="D40" s="172" t="s">
        <v>17</v>
      </c>
      <c r="E40" s="172" t="s">
        <v>18</v>
      </c>
      <c r="F40" s="172" t="s">
        <v>18</v>
      </c>
      <c r="G40" s="172" t="s">
        <v>18</v>
      </c>
      <c r="H40" s="156"/>
      <c r="I40" s="156"/>
      <c r="J40" s="156"/>
      <c r="K40" s="156"/>
    </row>
    <row r="41" spans="1:11" ht="14.1" customHeight="1" x14ac:dyDescent="0.25">
      <c r="A41" s="156"/>
      <c r="B41" s="156"/>
      <c r="C41" s="171" t="s">
        <v>71</v>
      </c>
      <c r="D41" s="169">
        <v>0</v>
      </c>
      <c r="E41" s="169">
        <v>2007850000</v>
      </c>
      <c r="F41" s="169">
        <v>2019910000</v>
      </c>
      <c r="G41" s="169">
        <v>2031910000</v>
      </c>
      <c r="H41" s="156"/>
      <c r="I41" s="156"/>
      <c r="J41" s="156"/>
      <c r="K41" s="156"/>
    </row>
    <row r="42" spans="1:11" ht="14.1" customHeight="1" x14ac:dyDescent="0.25">
      <c r="A42" s="156"/>
      <c r="B42" s="156"/>
      <c r="C42" s="171" t="s">
        <v>72</v>
      </c>
      <c r="D42" s="169">
        <v>0</v>
      </c>
      <c r="E42" s="169">
        <v>2007850000</v>
      </c>
      <c r="F42" s="169">
        <v>2019910000</v>
      </c>
      <c r="G42" s="169">
        <v>2031910000</v>
      </c>
      <c r="H42" s="156"/>
      <c r="I42" s="156"/>
      <c r="J42" s="156"/>
      <c r="K42" s="156"/>
    </row>
    <row r="43" spans="1:11" ht="14.1" customHeight="1" x14ac:dyDescent="0.25">
      <c r="A43" s="156"/>
      <c r="B43" s="156"/>
      <c r="C43" s="171" t="s">
        <v>73</v>
      </c>
      <c r="D43" s="169">
        <v>0</v>
      </c>
      <c r="E43" s="169">
        <v>0</v>
      </c>
      <c r="F43" s="169">
        <v>0</v>
      </c>
      <c r="G43" s="169">
        <v>0</v>
      </c>
      <c r="H43" s="156"/>
      <c r="I43" s="156"/>
      <c r="J43" s="156"/>
      <c r="K43" s="156"/>
    </row>
    <row r="44" spans="1:11" ht="14.1" customHeight="1" x14ac:dyDescent="0.25">
      <c r="A44" s="156"/>
      <c r="B44" s="156"/>
      <c r="C44" s="171" t="s">
        <v>74</v>
      </c>
      <c r="D44" s="169">
        <v>0</v>
      </c>
      <c r="E44" s="169">
        <v>326200000</v>
      </c>
      <c r="F44" s="169">
        <v>327800000</v>
      </c>
      <c r="G44" s="169">
        <v>329400000</v>
      </c>
      <c r="H44" s="156"/>
      <c r="I44" s="156"/>
      <c r="J44" s="156"/>
      <c r="K44" s="156"/>
    </row>
    <row r="45" spans="1:11" ht="14.1" customHeight="1" x14ac:dyDescent="0.25">
      <c r="A45" s="156"/>
      <c r="B45" s="156"/>
      <c r="C45" s="171" t="s">
        <v>72</v>
      </c>
      <c r="D45" s="169">
        <v>0</v>
      </c>
      <c r="E45" s="169">
        <v>326200000</v>
      </c>
      <c r="F45" s="169">
        <v>327800000</v>
      </c>
      <c r="G45" s="169">
        <v>329400000</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75</v>
      </c>
      <c r="D47" s="169">
        <v>0</v>
      </c>
      <c r="E47" s="169">
        <v>434500000</v>
      </c>
      <c r="F47" s="169">
        <v>433500000</v>
      </c>
      <c r="G47" s="169">
        <v>431900000</v>
      </c>
      <c r="H47" s="156"/>
      <c r="I47" s="156"/>
      <c r="J47" s="156"/>
      <c r="K47" s="156"/>
    </row>
    <row r="48" spans="1:11" ht="14.1" customHeight="1" x14ac:dyDescent="0.25">
      <c r="A48" s="156"/>
      <c r="B48" s="156"/>
      <c r="C48" s="171" t="s">
        <v>72</v>
      </c>
      <c r="D48" s="169">
        <v>0</v>
      </c>
      <c r="E48" s="169">
        <v>431500000</v>
      </c>
      <c r="F48" s="169">
        <v>430500000</v>
      </c>
      <c r="G48" s="169">
        <v>428900000</v>
      </c>
      <c r="H48" s="156"/>
      <c r="I48" s="156"/>
      <c r="J48" s="156"/>
      <c r="K48" s="156"/>
    </row>
    <row r="49" spans="1:11" ht="14.1" customHeight="1" x14ac:dyDescent="0.25">
      <c r="A49" s="156"/>
      <c r="B49" s="156"/>
      <c r="C49" s="171" t="s">
        <v>73</v>
      </c>
      <c r="D49" s="169">
        <v>0</v>
      </c>
      <c r="E49" s="169">
        <v>3000000</v>
      </c>
      <c r="F49" s="169">
        <v>3000000</v>
      </c>
      <c r="G49" s="169">
        <v>3000000</v>
      </c>
      <c r="H49" s="156"/>
      <c r="I49" s="156"/>
      <c r="J49" s="156"/>
      <c r="K49" s="156"/>
    </row>
    <row r="50" spans="1:11" ht="14.1" customHeight="1" x14ac:dyDescent="0.25">
      <c r="A50" s="156"/>
      <c r="B50" s="156"/>
      <c r="C50" s="171" t="s">
        <v>76</v>
      </c>
      <c r="D50" s="169">
        <v>0</v>
      </c>
      <c r="E50" s="169">
        <v>0</v>
      </c>
      <c r="F50" s="169">
        <v>0</v>
      </c>
      <c r="G50" s="169">
        <v>0</v>
      </c>
      <c r="H50" s="156"/>
      <c r="I50" s="156"/>
      <c r="J50" s="156"/>
      <c r="K50" s="156"/>
    </row>
    <row r="51" spans="1:11" ht="14.1" customHeight="1" x14ac:dyDescent="0.25">
      <c r="A51" s="156"/>
      <c r="B51" s="156"/>
      <c r="C51" s="171" t="s">
        <v>72</v>
      </c>
      <c r="D51" s="169">
        <v>0</v>
      </c>
      <c r="E51" s="169">
        <v>0</v>
      </c>
      <c r="F51" s="169">
        <v>0</v>
      </c>
      <c r="G51" s="169">
        <v>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77</v>
      </c>
      <c r="D53" s="169">
        <v>0</v>
      </c>
      <c r="E53" s="169">
        <v>0</v>
      </c>
      <c r="F53" s="169">
        <v>0</v>
      </c>
      <c r="G53" s="169">
        <v>0</v>
      </c>
      <c r="H53" s="156"/>
      <c r="I53" s="156"/>
      <c r="J53" s="156"/>
      <c r="K53" s="156"/>
    </row>
    <row r="54" spans="1:11" ht="14.1" customHeight="1" x14ac:dyDescent="0.25">
      <c r="A54" s="156"/>
      <c r="B54" s="156"/>
      <c r="C54" s="171" t="s">
        <v>72</v>
      </c>
      <c r="D54" s="169">
        <v>0</v>
      </c>
      <c r="E54" s="169">
        <v>0</v>
      </c>
      <c r="F54" s="169">
        <v>0</v>
      </c>
      <c r="G54" s="169">
        <v>0</v>
      </c>
      <c r="H54" s="156"/>
      <c r="I54" s="156"/>
      <c r="J54" s="156"/>
      <c r="K54" s="156"/>
    </row>
    <row r="55" spans="1:11" ht="14.1" customHeight="1" x14ac:dyDescent="0.25">
      <c r="A55" s="156"/>
      <c r="B55" s="156"/>
      <c r="C55" s="171" t="s">
        <v>73</v>
      </c>
      <c r="D55" s="169">
        <v>0</v>
      </c>
      <c r="E55" s="169">
        <v>0</v>
      </c>
      <c r="F55" s="169">
        <v>0</v>
      </c>
      <c r="G55" s="169">
        <v>0</v>
      </c>
      <c r="H55" s="156"/>
      <c r="I55" s="156"/>
      <c r="J55" s="156"/>
      <c r="K55" s="156"/>
    </row>
    <row r="56" spans="1:11" ht="14.1" customHeight="1" x14ac:dyDescent="0.25">
      <c r="A56" s="156"/>
      <c r="B56" s="156"/>
      <c r="C56" s="171" t="s">
        <v>78</v>
      </c>
      <c r="D56" s="169">
        <v>0</v>
      </c>
      <c r="E56" s="169">
        <v>0</v>
      </c>
      <c r="F56" s="169">
        <v>0</v>
      </c>
      <c r="G56" s="169">
        <v>0</v>
      </c>
      <c r="H56" s="156"/>
      <c r="I56" s="156"/>
      <c r="J56" s="156"/>
      <c r="K56" s="156"/>
    </row>
    <row r="57" spans="1:11" ht="14.1" customHeight="1" x14ac:dyDescent="0.25">
      <c r="A57" s="156"/>
      <c r="B57" s="156"/>
      <c r="C57" s="171" t="s">
        <v>72</v>
      </c>
      <c r="D57" s="169">
        <v>0</v>
      </c>
      <c r="E57" s="169">
        <v>0</v>
      </c>
      <c r="F57" s="169">
        <v>0</v>
      </c>
      <c r="G57" s="169">
        <v>0</v>
      </c>
      <c r="H57" s="156"/>
      <c r="I57" s="156"/>
      <c r="J57" s="156"/>
      <c r="K57" s="156"/>
    </row>
    <row r="58" spans="1:11" ht="14.1" customHeight="1" x14ac:dyDescent="0.25">
      <c r="A58" s="156"/>
      <c r="B58" s="156"/>
      <c r="C58" s="171" t="s">
        <v>73</v>
      </c>
      <c r="D58" s="169">
        <v>0</v>
      </c>
      <c r="E58" s="169">
        <v>0</v>
      </c>
      <c r="F58" s="169">
        <v>0</v>
      </c>
      <c r="G58" s="169">
        <v>0</v>
      </c>
      <c r="H58" s="156"/>
      <c r="I58" s="156"/>
      <c r="J58" s="156"/>
      <c r="K58" s="156"/>
    </row>
    <row r="59" spans="1:11" ht="14.1" customHeight="1" x14ac:dyDescent="0.25">
      <c r="A59" s="156"/>
      <c r="B59" s="156"/>
      <c r="C59" s="171" t="s">
        <v>79</v>
      </c>
      <c r="D59" s="169">
        <v>0</v>
      </c>
      <c r="E59" s="169">
        <v>35000000</v>
      </c>
      <c r="F59" s="169">
        <v>35000000</v>
      </c>
      <c r="G59" s="169">
        <v>35000000</v>
      </c>
      <c r="H59" s="156"/>
      <c r="I59" s="156"/>
      <c r="J59" s="156"/>
      <c r="K59" s="156"/>
    </row>
    <row r="60" spans="1:11" ht="14.1" customHeight="1" x14ac:dyDescent="0.25">
      <c r="A60" s="156"/>
      <c r="B60" s="156"/>
      <c r="C60" s="171" t="s">
        <v>72</v>
      </c>
      <c r="D60" s="169">
        <v>0</v>
      </c>
      <c r="E60" s="169">
        <v>35000000</v>
      </c>
      <c r="F60" s="169">
        <v>35000000</v>
      </c>
      <c r="G60" s="169">
        <v>35000000</v>
      </c>
      <c r="H60" s="156"/>
      <c r="I60" s="156"/>
      <c r="J60" s="156"/>
      <c r="K60" s="156"/>
    </row>
    <row r="61" spans="1:11" ht="14.1" customHeight="1" x14ac:dyDescent="0.25">
      <c r="A61" s="156"/>
      <c r="B61" s="156"/>
      <c r="C61" s="171" t="s">
        <v>73</v>
      </c>
      <c r="D61" s="169">
        <v>0</v>
      </c>
      <c r="E61" s="169">
        <v>0</v>
      </c>
      <c r="F61" s="169">
        <v>0</v>
      </c>
      <c r="G61" s="169">
        <v>0</v>
      </c>
      <c r="H61" s="156"/>
      <c r="I61" s="156"/>
      <c r="J61" s="156"/>
      <c r="K61" s="156"/>
    </row>
    <row r="62" spans="1:11" ht="14.1" customHeight="1" x14ac:dyDescent="0.25">
      <c r="A62" s="156"/>
      <c r="B62" s="156"/>
      <c r="C62" s="171" t="s">
        <v>80</v>
      </c>
      <c r="D62" s="169">
        <v>0</v>
      </c>
      <c r="E62" s="169">
        <v>0</v>
      </c>
      <c r="F62" s="169">
        <v>0</v>
      </c>
      <c r="G62" s="169">
        <v>0</v>
      </c>
      <c r="H62" s="156"/>
      <c r="I62" s="156"/>
      <c r="J62" s="156"/>
      <c r="K62" s="156"/>
    </row>
    <row r="63" spans="1:11" ht="14.1" customHeight="1" x14ac:dyDescent="0.25">
      <c r="A63" s="156"/>
      <c r="B63" s="156"/>
      <c r="C63" s="171" t="s">
        <v>72</v>
      </c>
      <c r="D63" s="169">
        <v>0</v>
      </c>
      <c r="E63" s="169">
        <v>0</v>
      </c>
      <c r="F63" s="169">
        <v>0</v>
      </c>
      <c r="G63" s="169">
        <v>0</v>
      </c>
      <c r="H63" s="156"/>
      <c r="I63" s="156"/>
      <c r="J63" s="156"/>
      <c r="K63" s="156"/>
    </row>
    <row r="64" spans="1:11" ht="14.1" customHeight="1" x14ac:dyDescent="0.25">
      <c r="A64" s="156"/>
      <c r="B64" s="156"/>
      <c r="C64" s="171" t="s">
        <v>81</v>
      </c>
      <c r="D64" s="169">
        <v>0</v>
      </c>
      <c r="E64" s="169">
        <v>0</v>
      </c>
      <c r="F64" s="169">
        <v>0</v>
      </c>
      <c r="G64" s="169">
        <v>0</v>
      </c>
      <c r="H64" s="156"/>
      <c r="I64" s="156"/>
      <c r="J64" s="156"/>
      <c r="K64" s="156"/>
    </row>
    <row r="65" spans="1:11" ht="14.1" customHeight="1" x14ac:dyDescent="0.25">
      <c r="A65" s="156"/>
      <c r="B65" s="156"/>
      <c r="C65" s="171" t="s">
        <v>82</v>
      </c>
      <c r="D65" s="169">
        <v>0</v>
      </c>
      <c r="E65" s="169">
        <v>0</v>
      </c>
      <c r="F65" s="169">
        <v>0</v>
      </c>
      <c r="G65" s="169">
        <v>0</v>
      </c>
      <c r="H65" s="156"/>
      <c r="I65" s="156"/>
      <c r="J65" s="156"/>
      <c r="K65" s="156"/>
    </row>
    <row r="66" spans="1:11" ht="14.1" customHeight="1" x14ac:dyDescent="0.25">
      <c r="A66" s="156"/>
      <c r="B66" s="156"/>
      <c r="C66" s="171" t="s">
        <v>83</v>
      </c>
      <c r="D66" s="169">
        <v>0</v>
      </c>
      <c r="E66" s="169">
        <v>0</v>
      </c>
      <c r="F66" s="169">
        <v>0</v>
      </c>
      <c r="G66" s="169">
        <v>0</v>
      </c>
      <c r="H66" s="156"/>
      <c r="I66" s="156"/>
      <c r="J66" s="156"/>
      <c r="K66" s="156"/>
    </row>
    <row r="67" spans="1:11" ht="14.1" customHeight="1" x14ac:dyDescent="0.25">
      <c r="A67" s="156"/>
      <c r="B67" s="156"/>
      <c r="C67" s="171" t="s">
        <v>84</v>
      </c>
      <c r="D67" s="169">
        <v>0</v>
      </c>
      <c r="E67" s="169">
        <v>0</v>
      </c>
      <c r="F67" s="169">
        <v>0</v>
      </c>
      <c r="G67" s="169">
        <v>0</v>
      </c>
      <c r="H67" s="156"/>
      <c r="I67" s="156"/>
      <c r="J67" s="156"/>
      <c r="K67" s="156"/>
    </row>
    <row r="68" spans="1:11" ht="14.1" customHeight="1" x14ac:dyDescent="0.25">
      <c r="A68" s="156"/>
      <c r="B68" s="156"/>
      <c r="C68" s="171" t="s">
        <v>85</v>
      </c>
      <c r="D68" s="169">
        <v>0</v>
      </c>
      <c r="E68" s="169">
        <v>0</v>
      </c>
      <c r="F68" s="169">
        <v>0</v>
      </c>
      <c r="G68" s="169">
        <v>0</v>
      </c>
      <c r="H68" s="156"/>
      <c r="I68" s="156"/>
      <c r="J68" s="156"/>
      <c r="K68" s="156"/>
    </row>
    <row r="69" spans="1:11" ht="14.1" customHeight="1" x14ac:dyDescent="0.25">
      <c r="A69" s="156"/>
      <c r="B69" s="156"/>
      <c r="C69" s="171" t="s">
        <v>72</v>
      </c>
      <c r="D69" s="169">
        <v>0</v>
      </c>
      <c r="E69" s="169">
        <v>0</v>
      </c>
      <c r="F69" s="169">
        <v>0</v>
      </c>
      <c r="G69" s="169">
        <v>0</v>
      </c>
      <c r="H69" s="156"/>
      <c r="I69" s="156"/>
      <c r="J69" s="156"/>
      <c r="K69" s="156"/>
    </row>
    <row r="70" spans="1:11" ht="14.1" customHeight="1" x14ac:dyDescent="0.25">
      <c r="A70" s="156"/>
      <c r="B70" s="156"/>
      <c r="C70" s="171" t="s">
        <v>81</v>
      </c>
      <c r="D70" s="169">
        <v>0</v>
      </c>
      <c r="E70" s="169">
        <v>0</v>
      </c>
      <c r="F70" s="169">
        <v>0</v>
      </c>
      <c r="G70" s="169">
        <v>0</v>
      </c>
      <c r="H70" s="156"/>
      <c r="I70" s="156"/>
      <c r="J70" s="156"/>
      <c r="K70" s="156"/>
    </row>
    <row r="71" spans="1:11" ht="14.1" customHeight="1" x14ac:dyDescent="0.25">
      <c r="A71" s="156"/>
      <c r="B71" s="156"/>
      <c r="C71" s="171" t="s">
        <v>82</v>
      </c>
      <c r="D71" s="169">
        <v>0</v>
      </c>
      <c r="E71" s="169">
        <v>0</v>
      </c>
      <c r="F71" s="169">
        <v>0</v>
      </c>
      <c r="G71" s="169">
        <v>0</v>
      </c>
      <c r="H71" s="156"/>
      <c r="I71" s="156"/>
      <c r="J71" s="156"/>
      <c r="K71" s="156"/>
    </row>
    <row r="72" spans="1:11" ht="14.1" customHeight="1" x14ac:dyDescent="0.25">
      <c r="A72" s="156"/>
      <c r="B72" s="156"/>
      <c r="C72" s="171" t="s">
        <v>83</v>
      </c>
      <c r="D72" s="169">
        <v>0</v>
      </c>
      <c r="E72" s="169">
        <v>0</v>
      </c>
      <c r="F72" s="169">
        <v>0</v>
      </c>
      <c r="G72" s="169">
        <v>0</v>
      </c>
      <c r="H72" s="156"/>
      <c r="I72" s="156"/>
      <c r="J72" s="156"/>
      <c r="K72" s="156"/>
    </row>
    <row r="73" spans="1:11" ht="14.1" customHeight="1" x14ac:dyDescent="0.25">
      <c r="A73" s="156"/>
      <c r="B73" s="156"/>
      <c r="C73" s="171" t="s">
        <v>84</v>
      </c>
      <c r="D73" s="169">
        <v>0</v>
      </c>
      <c r="E73" s="169">
        <v>0</v>
      </c>
      <c r="F73" s="169">
        <v>0</v>
      </c>
      <c r="G73" s="169">
        <v>0</v>
      </c>
      <c r="H73" s="156"/>
      <c r="I73" s="156"/>
      <c r="J73" s="156"/>
      <c r="K73" s="156"/>
    </row>
    <row r="74" spans="1:11" ht="14.1" customHeight="1" x14ac:dyDescent="0.25">
      <c r="A74" s="156"/>
      <c r="B74" s="156"/>
      <c r="C74" s="171" t="s">
        <v>86</v>
      </c>
      <c r="D74" s="169">
        <v>0</v>
      </c>
      <c r="E74" s="169">
        <v>0</v>
      </c>
      <c r="F74" s="169">
        <v>0</v>
      </c>
      <c r="G74" s="169">
        <v>0</v>
      </c>
      <c r="H74" s="156"/>
      <c r="I74" s="156"/>
      <c r="J74" s="156"/>
      <c r="K74" s="156"/>
    </row>
    <row r="75" spans="1:11" ht="14.1" customHeight="1" x14ac:dyDescent="0.25">
      <c r="A75" s="156"/>
      <c r="B75" s="156"/>
      <c r="C75" s="171" t="s">
        <v>72</v>
      </c>
      <c r="D75" s="169">
        <v>0</v>
      </c>
      <c r="E75" s="169">
        <v>0</v>
      </c>
      <c r="F75" s="169">
        <v>0</v>
      </c>
      <c r="G75" s="169">
        <v>0</v>
      </c>
      <c r="H75" s="156"/>
      <c r="I75" s="156"/>
      <c r="J75" s="156"/>
      <c r="K75" s="156"/>
    </row>
    <row r="76" spans="1:11" ht="14.1" customHeight="1" x14ac:dyDescent="0.25">
      <c r="A76" s="156"/>
      <c r="B76" s="156"/>
      <c r="C76" s="171" t="s">
        <v>81</v>
      </c>
      <c r="D76" s="169">
        <v>0</v>
      </c>
      <c r="E76" s="169">
        <v>0</v>
      </c>
      <c r="F76" s="169">
        <v>0</v>
      </c>
      <c r="G76" s="169">
        <v>0</v>
      </c>
      <c r="H76" s="156"/>
      <c r="I76" s="156"/>
      <c r="J76" s="156"/>
      <c r="K76" s="156"/>
    </row>
    <row r="77" spans="1:11" ht="14.1" customHeight="1" x14ac:dyDescent="0.25">
      <c r="A77" s="156"/>
      <c r="B77" s="156"/>
      <c r="C77" s="171" t="s">
        <v>82</v>
      </c>
      <c r="D77" s="169">
        <v>0</v>
      </c>
      <c r="E77" s="169">
        <v>0</v>
      </c>
      <c r="F77" s="169">
        <v>0</v>
      </c>
      <c r="G77" s="169">
        <v>0</v>
      </c>
      <c r="H77" s="156"/>
      <c r="I77" s="156"/>
      <c r="J77" s="156"/>
      <c r="K77" s="156"/>
    </row>
    <row r="78" spans="1:11" ht="14.1" customHeight="1" x14ac:dyDescent="0.25">
      <c r="A78" s="156"/>
      <c r="B78" s="156"/>
      <c r="C78" s="171" t="s">
        <v>83</v>
      </c>
      <c r="D78" s="169">
        <v>0</v>
      </c>
      <c r="E78" s="169">
        <v>0</v>
      </c>
      <c r="F78" s="169">
        <v>0</v>
      </c>
      <c r="G78" s="169">
        <v>0</v>
      </c>
      <c r="H78" s="156"/>
      <c r="I78" s="156"/>
      <c r="J78" s="156"/>
      <c r="K78" s="156"/>
    </row>
    <row r="79" spans="1:11" ht="14.1" customHeight="1" x14ac:dyDescent="0.25">
      <c r="A79" s="156"/>
      <c r="B79" s="156"/>
      <c r="C79" s="171" t="s">
        <v>84</v>
      </c>
      <c r="D79" s="169">
        <v>0</v>
      </c>
      <c r="E79" s="169">
        <v>0</v>
      </c>
      <c r="F79" s="169">
        <v>0</v>
      </c>
      <c r="G79" s="169">
        <v>0</v>
      </c>
      <c r="H79" s="156"/>
      <c r="I79" s="156"/>
      <c r="J79" s="156"/>
      <c r="K79" s="156"/>
    </row>
    <row r="80" spans="1:11" ht="14.1" customHeight="1" x14ac:dyDescent="0.25">
      <c r="A80" s="156"/>
      <c r="B80" s="156"/>
      <c r="C80" s="171" t="s">
        <v>87</v>
      </c>
      <c r="D80" s="169">
        <v>0</v>
      </c>
      <c r="E80" s="169">
        <v>0</v>
      </c>
      <c r="F80" s="169">
        <v>0</v>
      </c>
      <c r="G80" s="169">
        <v>0</v>
      </c>
      <c r="H80" s="156"/>
      <c r="I80" s="156"/>
      <c r="J80" s="156"/>
      <c r="K80" s="156"/>
    </row>
    <row r="81" spans="1:11" ht="14.1" customHeight="1" x14ac:dyDescent="0.25">
      <c r="A81" s="156"/>
      <c r="B81" s="156"/>
      <c r="C81" s="171" t="s">
        <v>88</v>
      </c>
      <c r="D81" s="169">
        <v>0</v>
      </c>
      <c r="E81" s="169">
        <v>0</v>
      </c>
      <c r="F81" s="169">
        <v>0</v>
      </c>
      <c r="G81" s="169">
        <v>0</v>
      </c>
      <c r="H81" s="156"/>
      <c r="I81" s="156"/>
      <c r="J81" s="156"/>
      <c r="K81" s="156"/>
    </row>
    <row r="82" spans="1:11" ht="14.1" customHeight="1" x14ac:dyDescent="0.25">
      <c r="A82" s="156"/>
      <c r="B82" s="156"/>
      <c r="C82" s="170" t="s">
        <v>89</v>
      </c>
      <c r="D82" s="169">
        <v>0</v>
      </c>
      <c r="E82" s="169">
        <v>2803550000</v>
      </c>
      <c r="F82" s="169">
        <v>2816210000</v>
      </c>
      <c r="G82" s="169">
        <v>2828210000</v>
      </c>
      <c r="H82" s="156"/>
      <c r="I82" s="156"/>
      <c r="J82" s="156"/>
      <c r="K82" s="156"/>
    </row>
    <row r="83" spans="1:11" ht="14.1" customHeight="1" x14ac:dyDescent="0.25">
      <c r="A83" s="156"/>
      <c r="B83" s="156"/>
      <c r="C83" s="1403" t="s">
        <v>90</v>
      </c>
      <c r="D83" s="1404"/>
      <c r="E83" s="1404"/>
      <c r="F83" s="1404"/>
      <c r="G83" s="1404"/>
      <c r="H83" s="156"/>
      <c r="I83" s="156"/>
      <c r="J83" s="156"/>
      <c r="K83" s="156"/>
    </row>
    <row r="84" spans="1:11" ht="14.1" customHeight="1" x14ac:dyDescent="0.25">
      <c r="A84" s="156"/>
      <c r="B84" s="156"/>
      <c r="C84" s="178" t="s">
        <v>807</v>
      </c>
      <c r="D84" s="1403" t="s">
        <v>806</v>
      </c>
      <c r="E84" s="1404"/>
      <c r="F84" s="1404"/>
      <c r="G84" s="1404"/>
      <c r="H84" s="156"/>
      <c r="I84" s="156"/>
      <c r="J84" s="156"/>
      <c r="K84" s="156"/>
    </row>
    <row r="85" spans="1:11" ht="14.1" customHeight="1" x14ac:dyDescent="0.25">
      <c r="A85" s="156"/>
      <c r="B85" s="156"/>
      <c r="C85" s="177" t="s">
        <v>46</v>
      </c>
      <c r="D85" s="1405" t="s">
        <v>805</v>
      </c>
      <c r="E85" s="1406"/>
      <c r="F85" s="1406"/>
      <c r="G85" s="1406"/>
      <c r="H85" s="156"/>
      <c r="I85" s="156"/>
      <c r="J85" s="156"/>
      <c r="K85" s="156"/>
    </row>
    <row r="86" spans="1:11" ht="14.1" customHeight="1" x14ac:dyDescent="0.25">
      <c r="A86" s="156"/>
      <c r="B86" s="156"/>
      <c r="C86" s="154" t="s">
        <v>48</v>
      </c>
      <c r="D86" s="1407" t="s">
        <v>53</v>
      </c>
      <c r="E86" s="1408"/>
      <c r="F86" s="1408"/>
      <c r="G86" s="1408"/>
      <c r="H86" s="156"/>
      <c r="I86" s="156"/>
      <c r="J86" s="156"/>
      <c r="K86" s="156"/>
    </row>
    <row r="87" spans="1:11" ht="14.1" customHeight="1" x14ac:dyDescent="0.25">
      <c r="A87" s="156"/>
      <c r="B87" s="156"/>
      <c r="C87" s="154" t="s">
        <v>50</v>
      </c>
      <c r="D87" s="1407" t="s">
        <v>804</v>
      </c>
      <c r="E87" s="1408"/>
      <c r="F87" s="1408"/>
      <c r="G87" s="1408"/>
      <c r="H87" s="156"/>
      <c r="I87" s="156"/>
      <c r="J87" s="156"/>
      <c r="K87" s="156"/>
    </row>
    <row r="88" spans="1:11" ht="15" customHeight="1" x14ac:dyDescent="0.25">
      <c r="A88" s="156"/>
      <c r="B88" s="156"/>
      <c r="C88" s="175"/>
      <c r="D88" s="174">
        <v>2026</v>
      </c>
      <c r="E88" s="174">
        <v>2027</v>
      </c>
      <c r="F88" s="174">
        <v>2028</v>
      </c>
      <c r="G88" s="174">
        <v>2029</v>
      </c>
      <c r="H88" s="156"/>
      <c r="I88" s="156"/>
      <c r="J88" s="156"/>
      <c r="K88" s="156"/>
    </row>
    <row r="89" spans="1:11" ht="15" customHeight="1" x14ac:dyDescent="0.25">
      <c r="A89" s="156"/>
      <c r="B89" s="156"/>
      <c r="C89" s="173"/>
      <c r="D89" s="172" t="s">
        <v>17</v>
      </c>
      <c r="E89" s="172" t="s">
        <v>18</v>
      </c>
      <c r="F89" s="172" t="s">
        <v>18</v>
      </c>
      <c r="G89" s="172" t="s">
        <v>18</v>
      </c>
      <c r="H89" s="156"/>
      <c r="I89" s="156"/>
      <c r="J89" s="156"/>
      <c r="K89" s="156"/>
    </row>
    <row r="90" spans="1:11" ht="14.1" customHeight="1" x14ac:dyDescent="0.25">
      <c r="A90" s="156"/>
      <c r="B90" s="156"/>
      <c r="C90" s="163" t="s">
        <v>52</v>
      </c>
      <c r="D90" s="176" t="s">
        <v>53</v>
      </c>
      <c r="E90" s="176" t="s">
        <v>124</v>
      </c>
      <c r="F90" s="176" t="s">
        <v>55</v>
      </c>
      <c r="G90" s="176" t="s">
        <v>55</v>
      </c>
      <c r="H90" s="156"/>
      <c r="I90" s="156"/>
      <c r="J90" s="156"/>
      <c r="K90" s="156"/>
    </row>
    <row r="91" spans="1:11" ht="14.1" customHeight="1" x14ac:dyDescent="0.25">
      <c r="A91" s="156"/>
      <c r="B91" s="156"/>
      <c r="C91" s="163" t="s">
        <v>54</v>
      </c>
      <c r="D91" s="176" t="s">
        <v>55</v>
      </c>
      <c r="E91" s="176" t="s">
        <v>803</v>
      </c>
      <c r="F91" s="176" t="s">
        <v>55</v>
      </c>
      <c r="G91" s="176" t="s">
        <v>55</v>
      </c>
      <c r="H91" s="156"/>
      <c r="I91" s="156"/>
      <c r="J91" s="156"/>
      <c r="K91" s="156"/>
    </row>
    <row r="92" spans="1:11" ht="14.1" customHeight="1" x14ac:dyDescent="0.25">
      <c r="A92" s="156"/>
      <c r="B92" s="156"/>
      <c r="C92" s="163" t="s">
        <v>59</v>
      </c>
      <c r="D92" s="176" t="s">
        <v>55</v>
      </c>
      <c r="E92" s="176" t="s">
        <v>803</v>
      </c>
      <c r="F92" s="176" t="s">
        <v>55</v>
      </c>
      <c r="G92" s="176" t="s">
        <v>55</v>
      </c>
      <c r="H92" s="156"/>
      <c r="I92" s="156"/>
      <c r="J92" s="156"/>
      <c r="K92" s="156"/>
    </row>
    <row r="93" spans="1:11" ht="14.1" customHeight="1" x14ac:dyDescent="0.25">
      <c r="A93" s="156"/>
      <c r="B93" s="156"/>
      <c r="C93" s="163" t="s">
        <v>63</v>
      </c>
      <c r="D93" s="176" t="s">
        <v>53</v>
      </c>
      <c r="E93" s="176" t="s">
        <v>53</v>
      </c>
      <c r="F93" s="176" t="s">
        <v>103</v>
      </c>
      <c r="G93" s="176" t="s">
        <v>53</v>
      </c>
      <c r="H93" s="156"/>
      <c r="I93" s="156"/>
      <c r="J93" s="156"/>
      <c r="K93" s="156"/>
    </row>
    <row r="94" spans="1:11" ht="14.1" customHeight="1" x14ac:dyDescent="0.25">
      <c r="A94" s="156"/>
      <c r="B94" s="156"/>
      <c r="C94" s="163" t="s">
        <v>65</v>
      </c>
      <c r="D94" s="176" t="s">
        <v>53</v>
      </c>
      <c r="E94" s="176" t="s">
        <v>53</v>
      </c>
      <c r="F94" s="176" t="s">
        <v>103</v>
      </c>
      <c r="G94" s="176" t="s">
        <v>53</v>
      </c>
      <c r="H94" s="156"/>
      <c r="I94" s="156"/>
      <c r="J94" s="156"/>
      <c r="K94" s="156"/>
    </row>
    <row r="95" spans="1:11" ht="14.1" customHeight="1" x14ac:dyDescent="0.25">
      <c r="A95" s="156"/>
      <c r="B95" s="156"/>
      <c r="C95" s="163" t="s">
        <v>68</v>
      </c>
      <c r="D95" s="176" t="s">
        <v>53</v>
      </c>
      <c r="E95" s="176" t="s">
        <v>53</v>
      </c>
      <c r="F95" s="176" t="s">
        <v>103</v>
      </c>
      <c r="G95" s="176" t="s">
        <v>53</v>
      </c>
      <c r="H95" s="156"/>
      <c r="I95" s="156"/>
      <c r="J95" s="156"/>
      <c r="K95" s="156"/>
    </row>
    <row r="96" spans="1:11" ht="14.1" customHeight="1" x14ac:dyDescent="0.25">
      <c r="A96" s="156"/>
      <c r="B96" s="156"/>
      <c r="C96" s="1409" t="s">
        <v>70</v>
      </c>
      <c r="D96" s="1410"/>
      <c r="E96" s="1410"/>
      <c r="F96" s="1410"/>
      <c r="G96" s="1410"/>
      <c r="H96" s="156"/>
      <c r="I96" s="156"/>
      <c r="J96" s="156"/>
      <c r="K96" s="156"/>
    </row>
    <row r="97" spans="1:11" ht="14.1" customHeight="1" x14ac:dyDescent="0.25">
      <c r="A97" s="156"/>
      <c r="B97" s="156"/>
      <c r="C97" s="175"/>
      <c r="D97" s="174">
        <v>2026</v>
      </c>
      <c r="E97" s="174">
        <v>2027</v>
      </c>
      <c r="F97" s="174">
        <v>2028</v>
      </c>
      <c r="G97" s="174">
        <v>2029</v>
      </c>
      <c r="H97" s="156"/>
      <c r="I97" s="156"/>
      <c r="J97" s="156"/>
      <c r="K97" s="156"/>
    </row>
    <row r="98" spans="1:11" ht="14.1" customHeight="1" x14ac:dyDescent="0.25">
      <c r="A98" s="156"/>
      <c r="B98" s="156"/>
      <c r="C98" s="173"/>
      <c r="D98" s="172" t="s">
        <v>17</v>
      </c>
      <c r="E98" s="172" t="s">
        <v>18</v>
      </c>
      <c r="F98" s="172" t="s">
        <v>18</v>
      </c>
      <c r="G98" s="172" t="s">
        <v>18</v>
      </c>
      <c r="H98" s="156"/>
      <c r="I98" s="156"/>
      <c r="J98" s="156"/>
      <c r="K98" s="156"/>
    </row>
    <row r="99" spans="1:11" ht="14.1" customHeight="1" x14ac:dyDescent="0.25">
      <c r="A99" s="156"/>
      <c r="B99" s="156"/>
      <c r="C99" s="171" t="s">
        <v>71</v>
      </c>
      <c r="D99" s="169">
        <v>0</v>
      </c>
      <c r="E99" s="169">
        <v>0</v>
      </c>
      <c r="F99" s="169">
        <v>0</v>
      </c>
      <c r="G99" s="169">
        <v>0</v>
      </c>
      <c r="H99" s="156"/>
      <c r="I99" s="156"/>
      <c r="J99" s="156"/>
      <c r="K99" s="156"/>
    </row>
    <row r="100" spans="1:11" ht="14.1" customHeight="1" x14ac:dyDescent="0.25">
      <c r="A100" s="156"/>
      <c r="B100" s="156"/>
      <c r="C100" s="171" t="s">
        <v>72</v>
      </c>
      <c r="D100" s="169">
        <v>0</v>
      </c>
      <c r="E100" s="169">
        <v>0</v>
      </c>
      <c r="F100" s="169">
        <v>0</v>
      </c>
      <c r="G100" s="169">
        <v>0</v>
      </c>
      <c r="H100" s="156"/>
      <c r="I100" s="156"/>
      <c r="J100" s="156"/>
      <c r="K100" s="156"/>
    </row>
    <row r="101" spans="1:11" ht="14.1" customHeight="1" x14ac:dyDescent="0.25">
      <c r="A101" s="156"/>
      <c r="B101" s="156"/>
      <c r="C101" s="171" t="s">
        <v>73</v>
      </c>
      <c r="D101" s="169">
        <v>0</v>
      </c>
      <c r="E101" s="169">
        <v>0</v>
      </c>
      <c r="F101" s="169">
        <v>0</v>
      </c>
      <c r="G101" s="169">
        <v>0</v>
      </c>
      <c r="H101" s="156"/>
      <c r="I101" s="156"/>
      <c r="J101" s="156"/>
      <c r="K101" s="156"/>
    </row>
    <row r="102" spans="1:11" ht="14.1" customHeight="1" x14ac:dyDescent="0.25">
      <c r="A102" s="156"/>
      <c r="B102" s="156"/>
      <c r="C102" s="171" t="s">
        <v>74</v>
      </c>
      <c r="D102" s="169">
        <v>0</v>
      </c>
      <c r="E102" s="169">
        <v>0</v>
      </c>
      <c r="F102" s="169">
        <v>0</v>
      </c>
      <c r="G102" s="169">
        <v>0</v>
      </c>
      <c r="H102" s="156"/>
      <c r="I102" s="156"/>
      <c r="J102" s="156"/>
      <c r="K102" s="156"/>
    </row>
    <row r="103" spans="1:11" ht="14.1" customHeight="1" x14ac:dyDescent="0.25">
      <c r="A103" s="156"/>
      <c r="B103" s="156"/>
      <c r="C103" s="171" t="s">
        <v>72</v>
      </c>
      <c r="D103" s="169">
        <v>0</v>
      </c>
      <c r="E103" s="169">
        <v>0</v>
      </c>
      <c r="F103" s="169">
        <v>0</v>
      </c>
      <c r="G103" s="169">
        <v>0</v>
      </c>
      <c r="H103" s="156"/>
      <c r="I103" s="156"/>
      <c r="J103" s="156"/>
      <c r="K103" s="156"/>
    </row>
    <row r="104" spans="1:11" ht="14.1" customHeight="1" x14ac:dyDescent="0.25">
      <c r="A104" s="156"/>
      <c r="B104" s="156"/>
      <c r="C104" s="171" t="s">
        <v>73</v>
      </c>
      <c r="D104" s="169">
        <v>0</v>
      </c>
      <c r="E104" s="169">
        <v>0</v>
      </c>
      <c r="F104" s="169">
        <v>0</v>
      </c>
      <c r="G104" s="169">
        <v>0</v>
      </c>
      <c r="H104" s="156"/>
      <c r="I104" s="156"/>
      <c r="J104" s="156"/>
      <c r="K104" s="156"/>
    </row>
    <row r="105" spans="1:11" ht="14.1" customHeight="1" x14ac:dyDescent="0.25">
      <c r="A105" s="156"/>
      <c r="B105" s="156"/>
      <c r="C105" s="171" t="s">
        <v>75</v>
      </c>
      <c r="D105" s="169">
        <v>0</v>
      </c>
      <c r="E105" s="169">
        <v>0</v>
      </c>
      <c r="F105" s="169">
        <v>0</v>
      </c>
      <c r="G105" s="169">
        <v>0</v>
      </c>
      <c r="H105" s="156"/>
      <c r="I105" s="156"/>
      <c r="J105" s="156"/>
      <c r="K105" s="156"/>
    </row>
    <row r="106" spans="1:11" ht="14.1" customHeight="1" x14ac:dyDescent="0.25">
      <c r="A106" s="156"/>
      <c r="B106" s="156"/>
      <c r="C106" s="171" t="s">
        <v>72</v>
      </c>
      <c r="D106" s="169">
        <v>0</v>
      </c>
      <c r="E106" s="169">
        <v>0</v>
      </c>
      <c r="F106" s="169">
        <v>0</v>
      </c>
      <c r="G106" s="169">
        <v>0</v>
      </c>
      <c r="H106" s="156"/>
      <c r="I106" s="156"/>
      <c r="J106" s="156"/>
      <c r="K106" s="156"/>
    </row>
    <row r="107" spans="1:11" ht="14.1" customHeight="1" x14ac:dyDescent="0.25">
      <c r="A107" s="156"/>
      <c r="B107" s="156"/>
      <c r="C107" s="171" t="s">
        <v>73</v>
      </c>
      <c r="D107" s="169">
        <v>0</v>
      </c>
      <c r="E107" s="169">
        <v>0</v>
      </c>
      <c r="F107" s="169">
        <v>0</v>
      </c>
      <c r="G107" s="169">
        <v>0</v>
      </c>
      <c r="H107" s="156"/>
      <c r="I107" s="156"/>
      <c r="J107" s="156"/>
      <c r="K107" s="156"/>
    </row>
    <row r="108" spans="1:11" ht="14.1" customHeight="1" x14ac:dyDescent="0.25">
      <c r="A108" s="156"/>
      <c r="B108" s="156"/>
      <c r="C108" s="171" t="s">
        <v>76</v>
      </c>
      <c r="D108" s="169">
        <v>0</v>
      </c>
      <c r="E108" s="169">
        <v>0</v>
      </c>
      <c r="F108" s="169">
        <v>0</v>
      </c>
      <c r="G108" s="169">
        <v>0</v>
      </c>
      <c r="H108" s="156"/>
      <c r="I108" s="156"/>
      <c r="J108" s="156"/>
      <c r="K108" s="156"/>
    </row>
    <row r="109" spans="1:11" ht="14.1" customHeight="1" x14ac:dyDescent="0.25">
      <c r="A109" s="156"/>
      <c r="B109" s="156"/>
      <c r="C109" s="171" t="s">
        <v>72</v>
      </c>
      <c r="D109" s="169">
        <v>0</v>
      </c>
      <c r="E109" s="169">
        <v>0</v>
      </c>
      <c r="F109" s="169">
        <v>0</v>
      </c>
      <c r="G109" s="169">
        <v>0</v>
      </c>
      <c r="H109" s="156"/>
      <c r="I109" s="156"/>
      <c r="J109" s="156"/>
      <c r="K109" s="156"/>
    </row>
    <row r="110" spans="1:11" ht="14.1" customHeight="1" x14ac:dyDescent="0.25">
      <c r="A110" s="156"/>
      <c r="B110" s="156"/>
      <c r="C110" s="171" t="s">
        <v>73</v>
      </c>
      <c r="D110" s="169">
        <v>0</v>
      </c>
      <c r="E110" s="169">
        <v>0</v>
      </c>
      <c r="F110" s="169">
        <v>0</v>
      </c>
      <c r="G110" s="169">
        <v>0</v>
      </c>
      <c r="H110" s="156"/>
      <c r="I110" s="156"/>
      <c r="J110" s="156"/>
      <c r="K110" s="156"/>
    </row>
    <row r="111" spans="1:11" ht="14.1" customHeight="1" x14ac:dyDescent="0.25">
      <c r="A111" s="156"/>
      <c r="B111" s="156"/>
      <c r="C111" s="171" t="s">
        <v>77</v>
      </c>
      <c r="D111" s="169">
        <v>0</v>
      </c>
      <c r="E111" s="169">
        <v>0</v>
      </c>
      <c r="F111" s="169">
        <v>0</v>
      </c>
      <c r="G111" s="169">
        <v>0</v>
      </c>
      <c r="H111" s="156"/>
      <c r="I111" s="156"/>
      <c r="J111" s="156"/>
      <c r="K111" s="156"/>
    </row>
    <row r="112" spans="1:11" ht="14.1" customHeight="1" x14ac:dyDescent="0.25">
      <c r="A112" s="156"/>
      <c r="B112" s="156"/>
      <c r="C112" s="171" t="s">
        <v>72</v>
      </c>
      <c r="D112" s="169">
        <v>0</v>
      </c>
      <c r="E112" s="169">
        <v>0</v>
      </c>
      <c r="F112" s="169">
        <v>0</v>
      </c>
      <c r="G112" s="169">
        <v>0</v>
      </c>
      <c r="H112" s="156"/>
      <c r="I112" s="156"/>
      <c r="J112" s="156"/>
      <c r="K112" s="156"/>
    </row>
    <row r="113" spans="1:11" ht="14.1" customHeight="1" x14ac:dyDescent="0.25">
      <c r="A113" s="156"/>
      <c r="B113" s="156"/>
      <c r="C113" s="171" t="s">
        <v>73</v>
      </c>
      <c r="D113" s="169">
        <v>0</v>
      </c>
      <c r="E113" s="169">
        <v>0</v>
      </c>
      <c r="F113" s="169">
        <v>0</v>
      </c>
      <c r="G113" s="169">
        <v>0</v>
      </c>
      <c r="H113" s="156"/>
      <c r="I113" s="156"/>
      <c r="J113" s="156"/>
      <c r="K113" s="156"/>
    </row>
    <row r="114" spans="1:11" ht="14.1" customHeight="1" x14ac:dyDescent="0.25">
      <c r="A114" s="156"/>
      <c r="B114" s="156"/>
      <c r="C114" s="171" t="s">
        <v>78</v>
      </c>
      <c r="D114" s="169">
        <v>0</v>
      </c>
      <c r="E114" s="169">
        <v>0</v>
      </c>
      <c r="F114" s="169">
        <v>0</v>
      </c>
      <c r="G114" s="169">
        <v>0</v>
      </c>
      <c r="H114" s="156"/>
      <c r="I114" s="156"/>
      <c r="J114" s="156"/>
      <c r="K114" s="156"/>
    </row>
    <row r="115" spans="1:11" ht="14.1" customHeight="1" x14ac:dyDescent="0.25">
      <c r="A115" s="156"/>
      <c r="B115" s="156"/>
      <c r="C115" s="171" t="s">
        <v>72</v>
      </c>
      <c r="D115" s="169">
        <v>0</v>
      </c>
      <c r="E115" s="169">
        <v>0</v>
      </c>
      <c r="F115" s="169">
        <v>0</v>
      </c>
      <c r="G115" s="169">
        <v>0</v>
      </c>
      <c r="H115" s="156"/>
      <c r="I115" s="156"/>
      <c r="J115" s="156"/>
      <c r="K115" s="156"/>
    </row>
    <row r="116" spans="1:11" ht="14.1" customHeight="1" x14ac:dyDescent="0.25">
      <c r="A116" s="156"/>
      <c r="B116" s="156"/>
      <c r="C116" s="171" t="s">
        <v>73</v>
      </c>
      <c r="D116" s="169">
        <v>0</v>
      </c>
      <c r="E116" s="169">
        <v>0</v>
      </c>
      <c r="F116" s="169">
        <v>0</v>
      </c>
      <c r="G116" s="169">
        <v>0</v>
      </c>
      <c r="H116" s="156"/>
      <c r="I116" s="156"/>
      <c r="J116" s="156"/>
      <c r="K116" s="156"/>
    </row>
    <row r="117" spans="1:11" ht="14.1" customHeight="1" x14ac:dyDescent="0.25">
      <c r="A117" s="156"/>
      <c r="B117" s="156"/>
      <c r="C117" s="171" t="s">
        <v>79</v>
      </c>
      <c r="D117" s="169">
        <v>0</v>
      </c>
      <c r="E117" s="169">
        <v>0</v>
      </c>
      <c r="F117" s="169">
        <v>0</v>
      </c>
      <c r="G117" s="169">
        <v>0</v>
      </c>
      <c r="H117" s="156"/>
      <c r="I117" s="156"/>
      <c r="J117" s="156"/>
      <c r="K117" s="156"/>
    </row>
    <row r="118" spans="1:11" ht="14.1" customHeight="1" x14ac:dyDescent="0.25">
      <c r="A118" s="156"/>
      <c r="B118" s="156"/>
      <c r="C118" s="171" t="s">
        <v>72</v>
      </c>
      <c r="D118" s="169">
        <v>0</v>
      </c>
      <c r="E118" s="169">
        <v>0</v>
      </c>
      <c r="F118" s="169">
        <v>0</v>
      </c>
      <c r="G118" s="169">
        <v>0</v>
      </c>
      <c r="H118" s="156"/>
      <c r="I118" s="156"/>
      <c r="J118" s="156"/>
      <c r="K118" s="156"/>
    </row>
    <row r="119" spans="1:11" ht="14.1" customHeight="1" x14ac:dyDescent="0.25">
      <c r="A119" s="156"/>
      <c r="B119" s="156"/>
      <c r="C119" s="171" t="s">
        <v>73</v>
      </c>
      <c r="D119" s="169">
        <v>0</v>
      </c>
      <c r="E119" s="169">
        <v>0</v>
      </c>
      <c r="F119" s="169">
        <v>0</v>
      </c>
      <c r="G119" s="169">
        <v>0</v>
      </c>
      <c r="H119" s="156"/>
      <c r="I119" s="156"/>
      <c r="J119" s="156"/>
      <c r="K119" s="156"/>
    </row>
    <row r="120" spans="1:11" ht="14.1" customHeight="1" x14ac:dyDescent="0.25">
      <c r="A120" s="156"/>
      <c r="B120" s="156"/>
      <c r="C120" s="171" t="s">
        <v>80</v>
      </c>
      <c r="D120" s="169">
        <v>0</v>
      </c>
      <c r="E120" s="169">
        <v>0</v>
      </c>
      <c r="F120" s="169">
        <v>0</v>
      </c>
      <c r="G120" s="169">
        <v>0</v>
      </c>
      <c r="H120" s="156"/>
      <c r="I120" s="156"/>
      <c r="J120" s="156"/>
      <c r="K120" s="156"/>
    </row>
    <row r="121" spans="1:11" ht="14.1" customHeight="1" x14ac:dyDescent="0.25">
      <c r="A121" s="156"/>
      <c r="B121" s="156"/>
      <c r="C121" s="171" t="s">
        <v>72</v>
      </c>
      <c r="D121" s="169">
        <v>0</v>
      </c>
      <c r="E121" s="169">
        <v>0</v>
      </c>
      <c r="F121" s="169">
        <v>0</v>
      </c>
      <c r="G121" s="169">
        <v>0</v>
      </c>
      <c r="H121" s="156"/>
      <c r="I121" s="156"/>
      <c r="J121" s="156"/>
      <c r="K121" s="156"/>
    </row>
    <row r="122" spans="1:11" ht="14.1" customHeight="1" x14ac:dyDescent="0.25">
      <c r="A122" s="156"/>
      <c r="B122" s="156"/>
      <c r="C122" s="171" t="s">
        <v>81</v>
      </c>
      <c r="D122" s="169">
        <v>0</v>
      </c>
      <c r="E122" s="169">
        <v>0</v>
      </c>
      <c r="F122" s="169">
        <v>0</v>
      </c>
      <c r="G122" s="169">
        <v>0</v>
      </c>
      <c r="H122" s="156"/>
      <c r="I122" s="156"/>
      <c r="J122" s="156"/>
      <c r="K122" s="156"/>
    </row>
    <row r="123" spans="1:11" ht="14.1" customHeight="1" x14ac:dyDescent="0.25">
      <c r="A123" s="156"/>
      <c r="B123" s="156"/>
      <c r="C123" s="171" t="s">
        <v>82</v>
      </c>
      <c r="D123" s="169">
        <v>0</v>
      </c>
      <c r="E123" s="169">
        <v>0</v>
      </c>
      <c r="F123" s="169">
        <v>0</v>
      </c>
      <c r="G123" s="169">
        <v>0</v>
      </c>
      <c r="H123" s="156"/>
      <c r="I123" s="156"/>
      <c r="J123" s="156"/>
      <c r="K123" s="156"/>
    </row>
    <row r="124" spans="1:11" ht="14.1" customHeight="1" x14ac:dyDescent="0.25">
      <c r="A124" s="156"/>
      <c r="B124" s="156"/>
      <c r="C124" s="171" t="s">
        <v>83</v>
      </c>
      <c r="D124" s="169">
        <v>0</v>
      </c>
      <c r="E124" s="169">
        <v>0</v>
      </c>
      <c r="F124" s="169">
        <v>0</v>
      </c>
      <c r="G124" s="169">
        <v>0</v>
      </c>
      <c r="H124" s="156"/>
      <c r="I124" s="156"/>
      <c r="J124" s="156"/>
      <c r="K124" s="156"/>
    </row>
    <row r="125" spans="1:11" ht="14.1" customHeight="1" x14ac:dyDescent="0.25">
      <c r="A125" s="156"/>
      <c r="B125" s="156"/>
      <c r="C125" s="171" t="s">
        <v>84</v>
      </c>
      <c r="D125" s="169">
        <v>0</v>
      </c>
      <c r="E125" s="169">
        <v>0</v>
      </c>
      <c r="F125" s="169">
        <v>0</v>
      </c>
      <c r="G125" s="169">
        <v>0</v>
      </c>
      <c r="H125" s="156"/>
      <c r="I125" s="156"/>
      <c r="J125" s="156"/>
      <c r="K125" s="156"/>
    </row>
    <row r="126" spans="1:11" ht="14.1" customHeight="1" x14ac:dyDescent="0.25">
      <c r="A126" s="156"/>
      <c r="B126" s="156"/>
      <c r="C126" s="171" t="s">
        <v>85</v>
      </c>
      <c r="D126" s="169">
        <v>0</v>
      </c>
      <c r="E126" s="169">
        <v>107089000</v>
      </c>
      <c r="F126" s="169">
        <v>0</v>
      </c>
      <c r="G126" s="169">
        <v>0</v>
      </c>
      <c r="H126" s="156"/>
      <c r="I126" s="156"/>
      <c r="J126" s="156"/>
      <c r="K126" s="156"/>
    </row>
    <row r="127" spans="1:11" ht="14.1" customHeight="1" x14ac:dyDescent="0.25">
      <c r="A127" s="156"/>
      <c r="B127" s="156"/>
      <c r="C127" s="171" t="s">
        <v>72</v>
      </c>
      <c r="D127" s="169">
        <v>0</v>
      </c>
      <c r="E127" s="169">
        <v>107089000</v>
      </c>
      <c r="F127" s="169">
        <v>0</v>
      </c>
      <c r="G127" s="169">
        <v>0</v>
      </c>
      <c r="H127" s="156"/>
      <c r="I127" s="156"/>
      <c r="J127" s="156"/>
      <c r="K127" s="156"/>
    </row>
    <row r="128" spans="1:11" ht="14.1" customHeight="1" x14ac:dyDescent="0.25">
      <c r="A128" s="156"/>
      <c r="B128" s="156"/>
      <c r="C128" s="171" t="s">
        <v>81</v>
      </c>
      <c r="D128" s="169">
        <v>0</v>
      </c>
      <c r="E128" s="169">
        <v>0</v>
      </c>
      <c r="F128" s="169">
        <v>0</v>
      </c>
      <c r="G128" s="169">
        <v>0</v>
      </c>
      <c r="H128" s="156"/>
      <c r="I128" s="156"/>
      <c r="J128" s="156"/>
      <c r="K128" s="156"/>
    </row>
    <row r="129" spans="1:11" ht="14.1" customHeight="1" x14ac:dyDescent="0.25">
      <c r="A129" s="156"/>
      <c r="B129" s="156"/>
      <c r="C129" s="171" t="s">
        <v>82</v>
      </c>
      <c r="D129" s="169">
        <v>0</v>
      </c>
      <c r="E129" s="169">
        <v>0</v>
      </c>
      <c r="F129" s="169">
        <v>0</v>
      </c>
      <c r="G129" s="169">
        <v>0</v>
      </c>
      <c r="H129" s="156"/>
      <c r="I129" s="156"/>
      <c r="J129" s="156"/>
      <c r="K129" s="156"/>
    </row>
    <row r="130" spans="1:11" ht="14.1" customHeight="1" x14ac:dyDescent="0.25">
      <c r="A130" s="156"/>
      <c r="B130" s="156"/>
      <c r="C130" s="171" t="s">
        <v>83</v>
      </c>
      <c r="D130" s="169">
        <v>0</v>
      </c>
      <c r="E130" s="169">
        <v>0</v>
      </c>
      <c r="F130" s="169">
        <v>0</v>
      </c>
      <c r="G130" s="169">
        <v>0</v>
      </c>
      <c r="H130" s="156"/>
      <c r="I130" s="156"/>
      <c r="J130" s="156"/>
      <c r="K130" s="156"/>
    </row>
    <row r="131" spans="1:11" ht="14.1" customHeight="1" x14ac:dyDescent="0.25">
      <c r="A131" s="156"/>
      <c r="B131" s="156"/>
      <c r="C131" s="171" t="s">
        <v>84</v>
      </c>
      <c r="D131" s="169">
        <v>0</v>
      </c>
      <c r="E131" s="169">
        <v>0</v>
      </c>
      <c r="F131" s="169">
        <v>0</v>
      </c>
      <c r="G131" s="169">
        <v>0</v>
      </c>
      <c r="H131" s="156"/>
      <c r="I131" s="156"/>
      <c r="J131" s="156"/>
      <c r="K131" s="156"/>
    </row>
    <row r="132" spans="1:11" ht="14.1" customHeight="1" x14ac:dyDescent="0.25">
      <c r="A132" s="156"/>
      <c r="B132" s="156"/>
      <c r="C132" s="171" t="s">
        <v>86</v>
      </c>
      <c r="D132" s="169">
        <v>0</v>
      </c>
      <c r="E132" s="169">
        <v>0</v>
      </c>
      <c r="F132" s="169">
        <v>0</v>
      </c>
      <c r="G132" s="169">
        <v>0</v>
      </c>
      <c r="H132" s="156"/>
      <c r="I132" s="156"/>
      <c r="J132" s="156"/>
      <c r="K132" s="156"/>
    </row>
    <row r="133" spans="1:11" ht="14.1" customHeight="1" x14ac:dyDescent="0.25">
      <c r="A133" s="156"/>
      <c r="B133" s="156"/>
      <c r="C133" s="171" t="s">
        <v>72</v>
      </c>
      <c r="D133" s="169">
        <v>0</v>
      </c>
      <c r="E133" s="169">
        <v>0</v>
      </c>
      <c r="F133" s="169">
        <v>0</v>
      </c>
      <c r="G133" s="169">
        <v>0</v>
      </c>
      <c r="H133" s="156"/>
      <c r="I133" s="156"/>
      <c r="J133" s="156"/>
      <c r="K133" s="156"/>
    </row>
    <row r="134" spans="1:11" ht="14.1" customHeight="1" x14ac:dyDescent="0.25">
      <c r="A134" s="156"/>
      <c r="B134" s="156"/>
      <c r="C134" s="171" t="s">
        <v>81</v>
      </c>
      <c r="D134" s="169">
        <v>0</v>
      </c>
      <c r="E134" s="169">
        <v>0</v>
      </c>
      <c r="F134" s="169">
        <v>0</v>
      </c>
      <c r="G134" s="169">
        <v>0</v>
      </c>
      <c r="H134" s="156"/>
      <c r="I134" s="156"/>
      <c r="J134" s="156"/>
      <c r="K134" s="156"/>
    </row>
    <row r="135" spans="1:11" ht="14.1" customHeight="1" x14ac:dyDescent="0.25">
      <c r="A135" s="156"/>
      <c r="B135" s="156"/>
      <c r="C135" s="171" t="s">
        <v>82</v>
      </c>
      <c r="D135" s="169">
        <v>0</v>
      </c>
      <c r="E135" s="169">
        <v>0</v>
      </c>
      <c r="F135" s="169">
        <v>0</v>
      </c>
      <c r="G135" s="169">
        <v>0</v>
      </c>
      <c r="H135" s="156"/>
      <c r="I135" s="156"/>
      <c r="J135" s="156"/>
      <c r="K135" s="156"/>
    </row>
    <row r="136" spans="1:11" ht="14.1" customHeight="1" x14ac:dyDescent="0.25">
      <c r="A136" s="156"/>
      <c r="B136" s="156"/>
      <c r="C136" s="171" t="s">
        <v>83</v>
      </c>
      <c r="D136" s="169">
        <v>0</v>
      </c>
      <c r="E136" s="169">
        <v>0</v>
      </c>
      <c r="F136" s="169">
        <v>0</v>
      </c>
      <c r="G136" s="169">
        <v>0</v>
      </c>
      <c r="H136" s="156"/>
      <c r="I136" s="156"/>
      <c r="J136" s="156"/>
      <c r="K136" s="156"/>
    </row>
    <row r="137" spans="1:11" ht="14.1" customHeight="1" x14ac:dyDescent="0.25">
      <c r="A137" s="156"/>
      <c r="B137" s="156"/>
      <c r="C137" s="171" t="s">
        <v>84</v>
      </c>
      <c r="D137" s="169">
        <v>0</v>
      </c>
      <c r="E137" s="169">
        <v>0</v>
      </c>
      <c r="F137" s="169">
        <v>0</v>
      </c>
      <c r="G137" s="169">
        <v>0</v>
      </c>
      <c r="H137" s="156"/>
      <c r="I137" s="156"/>
      <c r="J137" s="156"/>
      <c r="K137" s="156"/>
    </row>
    <row r="138" spans="1:11" ht="14.1" customHeight="1" x14ac:dyDescent="0.25">
      <c r="A138" s="156"/>
      <c r="B138" s="156"/>
      <c r="C138" s="171" t="s">
        <v>87</v>
      </c>
      <c r="D138" s="169">
        <v>0</v>
      </c>
      <c r="E138" s="169">
        <v>0</v>
      </c>
      <c r="F138" s="169">
        <v>0</v>
      </c>
      <c r="G138" s="169">
        <v>0</v>
      </c>
      <c r="H138" s="156"/>
      <c r="I138" s="156"/>
      <c r="J138" s="156"/>
      <c r="K138" s="156"/>
    </row>
    <row r="139" spans="1:11" ht="14.1" customHeight="1" x14ac:dyDescent="0.25">
      <c r="A139" s="156"/>
      <c r="B139" s="156"/>
      <c r="C139" s="171" t="s">
        <v>88</v>
      </c>
      <c r="D139" s="169">
        <v>0</v>
      </c>
      <c r="E139" s="169">
        <v>0</v>
      </c>
      <c r="F139" s="169">
        <v>0</v>
      </c>
      <c r="G139" s="169">
        <v>0</v>
      </c>
      <c r="H139" s="156"/>
      <c r="I139" s="156"/>
      <c r="J139" s="156"/>
      <c r="K139" s="156"/>
    </row>
    <row r="140" spans="1:11" ht="14.1" customHeight="1" x14ac:dyDescent="0.25">
      <c r="A140" s="156"/>
      <c r="B140" s="156"/>
      <c r="C140" s="170" t="s">
        <v>89</v>
      </c>
      <c r="D140" s="169">
        <v>0</v>
      </c>
      <c r="E140" s="169">
        <v>107089000</v>
      </c>
      <c r="F140" s="169">
        <v>0</v>
      </c>
      <c r="G140" s="169">
        <v>0</v>
      </c>
      <c r="H140" s="156"/>
      <c r="I140" s="156"/>
      <c r="J140" s="156"/>
      <c r="K140" s="156"/>
    </row>
    <row r="141" spans="1:11" ht="14.1" customHeight="1" x14ac:dyDescent="0.25">
      <c r="A141" s="156"/>
      <c r="B141" s="156"/>
      <c r="C141" s="177" t="s">
        <v>46</v>
      </c>
      <c r="D141" s="1405" t="s">
        <v>802</v>
      </c>
      <c r="E141" s="1406"/>
      <c r="F141" s="1406"/>
      <c r="G141" s="1406"/>
      <c r="H141" s="156"/>
      <c r="I141" s="156"/>
      <c r="J141" s="156"/>
      <c r="K141" s="156"/>
    </row>
    <row r="142" spans="1:11" ht="14.1" customHeight="1" x14ac:dyDescent="0.25">
      <c r="A142" s="156"/>
      <c r="B142" s="156"/>
      <c r="C142" s="154" t="s">
        <v>48</v>
      </c>
      <c r="D142" s="1407" t="s">
        <v>53</v>
      </c>
      <c r="E142" s="1408"/>
      <c r="F142" s="1408"/>
      <c r="G142" s="1408"/>
      <c r="H142" s="156"/>
      <c r="I142" s="156"/>
      <c r="J142" s="156"/>
      <c r="K142" s="156"/>
    </row>
    <row r="143" spans="1:11" ht="14.1" customHeight="1" x14ac:dyDescent="0.25">
      <c r="A143" s="156"/>
      <c r="B143" s="156"/>
      <c r="C143" s="154" t="s">
        <v>50</v>
      </c>
      <c r="D143" s="1407" t="s">
        <v>95</v>
      </c>
      <c r="E143" s="1408"/>
      <c r="F143" s="1408"/>
      <c r="G143" s="1408"/>
      <c r="H143" s="156"/>
      <c r="I143" s="156"/>
      <c r="J143" s="156"/>
      <c r="K143" s="156"/>
    </row>
    <row r="144" spans="1:11" ht="15" customHeight="1" x14ac:dyDescent="0.25">
      <c r="A144" s="156"/>
      <c r="B144" s="156"/>
      <c r="C144" s="175"/>
      <c r="D144" s="174">
        <v>2026</v>
      </c>
      <c r="E144" s="174">
        <v>2027</v>
      </c>
      <c r="F144" s="174">
        <v>2028</v>
      </c>
      <c r="G144" s="174">
        <v>2029</v>
      </c>
      <c r="H144" s="156"/>
      <c r="I144" s="156"/>
      <c r="J144" s="156"/>
      <c r="K144" s="156"/>
    </row>
    <row r="145" spans="1:11" ht="15" customHeight="1" x14ac:dyDescent="0.25">
      <c r="A145" s="156"/>
      <c r="B145" s="156"/>
      <c r="C145" s="173"/>
      <c r="D145" s="172" t="s">
        <v>17</v>
      </c>
      <c r="E145" s="172" t="s">
        <v>18</v>
      </c>
      <c r="F145" s="172" t="s">
        <v>18</v>
      </c>
      <c r="G145" s="172" t="s">
        <v>18</v>
      </c>
      <c r="H145" s="156"/>
      <c r="I145" s="156"/>
      <c r="J145" s="156"/>
      <c r="K145" s="156"/>
    </row>
    <row r="146" spans="1:11" ht="14.1" customHeight="1" x14ac:dyDescent="0.25">
      <c r="A146" s="156"/>
      <c r="B146" s="156"/>
      <c r="C146" s="163" t="s">
        <v>52</v>
      </c>
      <c r="D146" s="176" t="s">
        <v>53</v>
      </c>
      <c r="E146" s="176" t="s">
        <v>170</v>
      </c>
      <c r="F146" s="176" t="s">
        <v>580</v>
      </c>
      <c r="G146" s="176" t="s">
        <v>801</v>
      </c>
      <c r="H146" s="156"/>
      <c r="I146" s="156"/>
      <c r="J146" s="156"/>
      <c r="K146" s="156"/>
    </row>
    <row r="147" spans="1:11" ht="14.1" customHeight="1" x14ac:dyDescent="0.25">
      <c r="A147" s="156"/>
      <c r="B147" s="156"/>
      <c r="C147" s="163" t="s">
        <v>54</v>
      </c>
      <c r="D147" s="176" t="s">
        <v>55</v>
      </c>
      <c r="E147" s="176" t="s">
        <v>800</v>
      </c>
      <c r="F147" s="176" t="s">
        <v>799</v>
      </c>
      <c r="G147" s="176" t="s">
        <v>798</v>
      </c>
      <c r="H147" s="156"/>
      <c r="I147" s="156"/>
      <c r="J147" s="156"/>
      <c r="K147" s="156"/>
    </row>
    <row r="148" spans="1:11" ht="14.1" customHeight="1" x14ac:dyDescent="0.25">
      <c r="A148" s="156"/>
      <c r="B148" s="156"/>
      <c r="C148" s="163" t="s">
        <v>59</v>
      </c>
      <c r="D148" s="176" t="s">
        <v>55</v>
      </c>
      <c r="E148" s="176" t="s">
        <v>797</v>
      </c>
      <c r="F148" s="176" t="s">
        <v>796</v>
      </c>
      <c r="G148" s="176" t="s">
        <v>795</v>
      </c>
      <c r="H148" s="156"/>
      <c r="I148" s="156"/>
      <c r="J148" s="156"/>
      <c r="K148" s="156"/>
    </row>
    <row r="149" spans="1:11" ht="14.1" customHeight="1" x14ac:dyDescent="0.25">
      <c r="A149" s="156"/>
      <c r="B149" s="156"/>
      <c r="C149" s="163" t="s">
        <v>63</v>
      </c>
      <c r="D149" s="176" t="s">
        <v>53</v>
      </c>
      <c r="E149" s="176" t="s">
        <v>53</v>
      </c>
      <c r="F149" s="176" t="s">
        <v>297</v>
      </c>
      <c r="G149" s="176" t="s">
        <v>794</v>
      </c>
      <c r="H149" s="156"/>
      <c r="I149" s="156"/>
      <c r="J149" s="156"/>
      <c r="K149" s="156"/>
    </row>
    <row r="150" spans="1:11" ht="14.1" customHeight="1" x14ac:dyDescent="0.25">
      <c r="A150" s="156"/>
      <c r="B150" s="156"/>
      <c r="C150" s="163" t="s">
        <v>65</v>
      </c>
      <c r="D150" s="176" t="s">
        <v>53</v>
      </c>
      <c r="E150" s="176" t="s">
        <v>53</v>
      </c>
      <c r="F150" s="176" t="s">
        <v>793</v>
      </c>
      <c r="G150" s="176" t="s">
        <v>792</v>
      </c>
      <c r="H150" s="156"/>
      <c r="I150" s="156"/>
      <c r="J150" s="156"/>
      <c r="K150" s="156"/>
    </row>
    <row r="151" spans="1:11" ht="14.1" customHeight="1" x14ac:dyDescent="0.25">
      <c r="A151" s="156"/>
      <c r="B151" s="156"/>
      <c r="C151" s="163" t="s">
        <v>68</v>
      </c>
      <c r="D151" s="176" t="s">
        <v>53</v>
      </c>
      <c r="E151" s="176" t="s">
        <v>53</v>
      </c>
      <c r="F151" s="176" t="s">
        <v>791</v>
      </c>
      <c r="G151" s="176" t="s">
        <v>790</v>
      </c>
      <c r="H151" s="156"/>
      <c r="I151" s="156"/>
      <c r="J151" s="156"/>
      <c r="K151" s="156"/>
    </row>
    <row r="152" spans="1:11" ht="14.1" customHeight="1" x14ac:dyDescent="0.25">
      <c r="A152" s="156"/>
      <c r="B152" s="156"/>
      <c r="C152" s="1409" t="s">
        <v>70</v>
      </c>
      <c r="D152" s="1410"/>
      <c r="E152" s="1410"/>
      <c r="F152" s="1410"/>
      <c r="G152" s="1410"/>
      <c r="H152" s="156"/>
      <c r="I152" s="156"/>
      <c r="J152" s="156"/>
      <c r="K152" s="156"/>
    </row>
    <row r="153" spans="1:11" ht="14.1" customHeight="1" x14ac:dyDescent="0.25">
      <c r="A153" s="156"/>
      <c r="B153" s="156"/>
      <c r="C153" s="175"/>
      <c r="D153" s="174">
        <v>2026</v>
      </c>
      <c r="E153" s="174">
        <v>2027</v>
      </c>
      <c r="F153" s="174">
        <v>2028</v>
      </c>
      <c r="G153" s="174">
        <v>2029</v>
      </c>
      <c r="H153" s="156"/>
      <c r="I153" s="156"/>
      <c r="J153" s="156"/>
      <c r="K153" s="156"/>
    </row>
    <row r="154" spans="1:11" ht="14.1" customHeight="1" x14ac:dyDescent="0.25">
      <c r="A154" s="156"/>
      <c r="B154" s="156"/>
      <c r="C154" s="173"/>
      <c r="D154" s="172" t="s">
        <v>17</v>
      </c>
      <c r="E154" s="172" t="s">
        <v>18</v>
      </c>
      <c r="F154" s="172" t="s">
        <v>18</v>
      </c>
      <c r="G154" s="172" t="s">
        <v>18</v>
      </c>
      <c r="H154" s="156"/>
      <c r="I154" s="156"/>
      <c r="J154" s="156"/>
      <c r="K154" s="156"/>
    </row>
    <row r="155" spans="1:11" ht="14.1" customHeight="1" x14ac:dyDescent="0.25">
      <c r="A155" s="156"/>
      <c r="B155" s="156"/>
      <c r="C155" s="171" t="s">
        <v>71</v>
      </c>
      <c r="D155" s="169">
        <v>0</v>
      </c>
      <c r="E155" s="169">
        <v>0</v>
      </c>
      <c r="F155" s="169">
        <v>0</v>
      </c>
      <c r="G155" s="169">
        <v>0</v>
      </c>
      <c r="H155" s="156"/>
      <c r="I155" s="156"/>
      <c r="J155" s="156"/>
      <c r="K155" s="156"/>
    </row>
    <row r="156" spans="1:11" ht="14.1" customHeight="1" x14ac:dyDescent="0.25">
      <c r="A156" s="156"/>
      <c r="B156" s="156"/>
      <c r="C156" s="171" t="s">
        <v>72</v>
      </c>
      <c r="D156" s="169">
        <v>0</v>
      </c>
      <c r="E156" s="169">
        <v>0</v>
      </c>
      <c r="F156" s="169">
        <v>0</v>
      </c>
      <c r="G156" s="169">
        <v>0</v>
      </c>
      <c r="H156" s="156"/>
      <c r="I156" s="156"/>
      <c r="J156" s="156"/>
      <c r="K156" s="156"/>
    </row>
    <row r="157" spans="1:11" ht="14.1" customHeight="1" x14ac:dyDescent="0.25">
      <c r="A157" s="156"/>
      <c r="B157" s="156"/>
      <c r="C157" s="171" t="s">
        <v>73</v>
      </c>
      <c r="D157" s="169">
        <v>0</v>
      </c>
      <c r="E157" s="169">
        <v>0</v>
      </c>
      <c r="F157" s="169">
        <v>0</v>
      </c>
      <c r="G157" s="169">
        <v>0</v>
      </c>
      <c r="H157" s="156"/>
      <c r="I157" s="156"/>
      <c r="J157" s="156"/>
      <c r="K157" s="156"/>
    </row>
    <row r="158" spans="1:11" ht="14.1" customHeight="1" x14ac:dyDescent="0.25">
      <c r="A158" s="156"/>
      <c r="B158" s="156"/>
      <c r="C158" s="171" t="s">
        <v>74</v>
      </c>
      <c r="D158" s="169">
        <v>0</v>
      </c>
      <c r="E158" s="169">
        <v>0</v>
      </c>
      <c r="F158" s="169">
        <v>0</v>
      </c>
      <c r="G158" s="169">
        <v>0</v>
      </c>
      <c r="H158" s="156"/>
      <c r="I158" s="156"/>
      <c r="J158" s="156"/>
      <c r="K158" s="156"/>
    </row>
    <row r="159" spans="1:11" ht="14.1" customHeight="1" x14ac:dyDescent="0.25">
      <c r="A159" s="156"/>
      <c r="B159" s="156"/>
      <c r="C159" s="171" t="s">
        <v>72</v>
      </c>
      <c r="D159" s="169">
        <v>0</v>
      </c>
      <c r="E159" s="169">
        <v>0</v>
      </c>
      <c r="F159" s="169">
        <v>0</v>
      </c>
      <c r="G159" s="169">
        <v>0</v>
      </c>
      <c r="H159" s="156"/>
      <c r="I159" s="156"/>
      <c r="J159" s="156"/>
      <c r="K159" s="156"/>
    </row>
    <row r="160" spans="1:11" ht="14.1" customHeight="1" x14ac:dyDescent="0.25">
      <c r="A160" s="156"/>
      <c r="B160" s="156"/>
      <c r="C160" s="171" t="s">
        <v>73</v>
      </c>
      <c r="D160" s="169">
        <v>0</v>
      </c>
      <c r="E160" s="169">
        <v>0</v>
      </c>
      <c r="F160" s="169">
        <v>0</v>
      </c>
      <c r="G160" s="169">
        <v>0</v>
      </c>
      <c r="H160" s="156"/>
      <c r="I160" s="156"/>
      <c r="J160" s="156"/>
      <c r="K160" s="156"/>
    </row>
    <row r="161" spans="1:11" ht="14.1" customHeight="1" x14ac:dyDescent="0.25">
      <c r="A161" s="156"/>
      <c r="B161" s="156"/>
      <c r="C161" s="171" t="s">
        <v>75</v>
      </c>
      <c r="D161" s="169">
        <v>0</v>
      </c>
      <c r="E161" s="169">
        <v>0</v>
      </c>
      <c r="F161" s="169">
        <v>0</v>
      </c>
      <c r="G161" s="169">
        <v>0</v>
      </c>
      <c r="H161" s="156"/>
      <c r="I161" s="156"/>
      <c r="J161" s="156"/>
      <c r="K161" s="156"/>
    </row>
    <row r="162" spans="1:11" ht="14.1" customHeight="1" x14ac:dyDescent="0.25">
      <c r="A162" s="156"/>
      <c r="B162" s="156"/>
      <c r="C162" s="171" t="s">
        <v>72</v>
      </c>
      <c r="D162" s="169">
        <v>0</v>
      </c>
      <c r="E162" s="169">
        <v>0</v>
      </c>
      <c r="F162" s="169">
        <v>0</v>
      </c>
      <c r="G162" s="169">
        <v>0</v>
      </c>
      <c r="H162" s="156"/>
      <c r="I162" s="156"/>
      <c r="J162" s="156"/>
      <c r="K162" s="156"/>
    </row>
    <row r="163" spans="1:11" ht="14.1" customHeight="1" x14ac:dyDescent="0.25">
      <c r="A163" s="156"/>
      <c r="B163" s="156"/>
      <c r="C163" s="171" t="s">
        <v>73</v>
      </c>
      <c r="D163" s="169">
        <v>0</v>
      </c>
      <c r="E163" s="169">
        <v>0</v>
      </c>
      <c r="F163" s="169">
        <v>0</v>
      </c>
      <c r="G163" s="169">
        <v>0</v>
      </c>
      <c r="H163" s="156"/>
      <c r="I163" s="156"/>
      <c r="J163" s="156"/>
      <c r="K163" s="156"/>
    </row>
    <row r="164" spans="1:11" ht="14.1" customHeight="1" x14ac:dyDescent="0.25">
      <c r="A164" s="156"/>
      <c r="B164" s="156"/>
      <c r="C164" s="171" t="s">
        <v>76</v>
      </c>
      <c r="D164" s="169">
        <v>0</v>
      </c>
      <c r="E164" s="169">
        <v>0</v>
      </c>
      <c r="F164" s="169">
        <v>0</v>
      </c>
      <c r="G164" s="169">
        <v>0</v>
      </c>
      <c r="H164" s="156"/>
      <c r="I164" s="156"/>
      <c r="J164" s="156"/>
      <c r="K164" s="156"/>
    </row>
    <row r="165" spans="1:11" ht="14.1" customHeight="1" x14ac:dyDescent="0.25">
      <c r="A165" s="156"/>
      <c r="B165" s="156"/>
      <c r="C165" s="171" t="s">
        <v>72</v>
      </c>
      <c r="D165" s="169">
        <v>0</v>
      </c>
      <c r="E165" s="169">
        <v>0</v>
      </c>
      <c r="F165" s="169">
        <v>0</v>
      </c>
      <c r="G165" s="169">
        <v>0</v>
      </c>
      <c r="H165" s="156"/>
      <c r="I165" s="156"/>
      <c r="J165" s="156"/>
      <c r="K165" s="156"/>
    </row>
    <row r="166" spans="1:11" ht="14.1" customHeight="1" x14ac:dyDescent="0.25">
      <c r="A166" s="156"/>
      <c r="B166" s="156"/>
      <c r="C166" s="171" t="s">
        <v>73</v>
      </c>
      <c r="D166" s="169">
        <v>0</v>
      </c>
      <c r="E166" s="169">
        <v>0</v>
      </c>
      <c r="F166" s="169">
        <v>0</v>
      </c>
      <c r="G166" s="169">
        <v>0</v>
      </c>
      <c r="H166" s="156"/>
      <c r="I166" s="156"/>
      <c r="J166" s="156"/>
      <c r="K166" s="156"/>
    </row>
    <row r="167" spans="1:11" ht="14.1" customHeight="1" x14ac:dyDescent="0.25">
      <c r="A167" s="156"/>
      <c r="B167" s="156"/>
      <c r="C167" s="171" t="s">
        <v>77</v>
      </c>
      <c r="D167" s="169">
        <v>0</v>
      </c>
      <c r="E167" s="169">
        <v>0</v>
      </c>
      <c r="F167" s="169">
        <v>0</v>
      </c>
      <c r="G167" s="169">
        <v>0</v>
      </c>
      <c r="H167" s="156"/>
      <c r="I167" s="156"/>
      <c r="J167" s="156"/>
      <c r="K167" s="156"/>
    </row>
    <row r="168" spans="1:11" ht="14.1" customHeight="1" x14ac:dyDescent="0.25">
      <c r="A168" s="156"/>
      <c r="B168" s="156"/>
      <c r="C168" s="171" t="s">
        <v>72</v>
      </c>
      <c r="D168" s="169">
        <v>0</v>
      </c>
      <c r="E168" s="169">
        <v>0</v>
      </c>
      <c r="F168" s="169">
        <v>0</v>
      </c>
      <c r="G168" s="169">
        <v>0</v>
      </c>
      <c r="H168" s="156"/>
      <c r="I168" s="156"/>
      <c r="J168" s="156"/>
      <c r="K168" s="156"/>
    </row>
    <row r="169" spans="1:11" ht="14.1" customHeight="1" x14ac:dyDescent="0.25">
      <c r="A169" s="156"/>
      <c r="B169" s="156"/>
      <c r="C169" s="171" t="s">
        <v>73</v>
      </c>
      <c r="D169" s="169">
        <v>0</v>
      </c>
      <c r="E169" s="169">
        <v>0</v>
      </c>
      <c r="F169" s="169">
        <v>0</v>
      </c>
      <c r="G169" s="169">
        <v>0</v>
      </c>
      <c r="H169" s="156"/>
      <c r="I169" s="156"/>
      <c r="J169" s="156"/>
      <c r="K169" s="156"/>
    </row>
    <row r="170" spans="1:11" ht="14.1" customHeight="1" x14ac:dyDescent="0.25">
      <c r="A170" s="156"/>
      <c r="B170" s="156"/>
      <c r="C170" s="171" t="s">
        <v>78</v>
      </c>
      <c r="D170" s="169">
        <v>0</v>
      </c>
      <c r="E170" s="169">
        <v>0</v>
      </c>
      <c r="F170" s="169">
        <v>0</v>
      </c>
      <c r="G170" s="169">
        <v>0</v>
      </c>
      <c r="H170" s="156"/>
      <c r="I170" s="156"/>
      <c r="J170" s="156"/>
      <c r="K170" s="156"/>
    </row>
    <row r="171" spans="1:11" ht="14.1" customHeight="1" x14ac:dyDescent="0.25">
      <c r="A171" s="156"/>
      <c r="B171" s="156"/>
      <c r="C171" s="171" t="s">
        <v>72</v>
      </c>
      <c r="D171" s="169">
        <v>0</v>
      </c>
      <c r="E171" s="169">
        <v>0</v>
      </c>
      <c r="F171" s="169">
        <v>0</v>
      </c>
      <c r="G171" s="169">
        <v>0</v>
      </c>
      <c r="H171" s="156"/>
      <c r="I171" s="156"/>
      <c r="J171" s="156"/>
      <c r="K171" s="156"/>
    </row>
    <row r="172" spans="1:11" ht="14.1" customHeight="1" x14ac:dyDescent="0.25">
      <c r="A172" s="156"/>
      <c r="B172" s="156"/>
      <c r="C172" s="171" t="s">
        <v>73</v>
      </c>
      <c r="D172" s="169">
        <v>0</v>
      </c>
      <c r="E172" s="169">
        <v>0</v>
      </c>
      <c r="F172" s="169">
        <v>0</v>
      </c>
      <c r="G172" s="169">
        <v>0</v>
      </c>
      <c r="H172" s="156"/>
      <c r="I172" s="156"/>
      <c r="J172" s="156"/>
      <c r="K172" s="156"/>
    </row>
    <row r="173" spans="1:11" ht="14.1" customHeight="1" x14ac:dyDescent="0.25">
      <c r="A173" s="156"/>
      <c r="B173" s="156"/>
      <c r="C173" s="171" t="s">
        <v>79</v>
      </c>
      <c r="D173" s="169">
        <v>0</v>
      </c>
      <c r="E173" s="169">
        <v>0</v>
      </c>
      <c r="F173" s="169">
        <v>0</v>
      </c>
      <c r="G173" s="169">
        <v>0</v>
      </c>
      <c r="H173" s="156"/>
      <c r="I173" s="156"/>
      <c r="J173" s="156"/>
      <c r="K173" s="156"/>
    </row>
    <row r="174" spans="1:11" ht="14.1" customHeight="1" x14ac:dyDescent="0.25">
      <c r="A174" s="156"/>
      <c r="B174" s="156"/>
      <c r="C174" s="171" t="s">
        <v>72</v>
      </c>
      <c r="D174" s="169">
        <v>0</v>
      </c>
      <c r="E174" s="169">
        <v>0</v>
      </c>
      <c r="F174" s="169">
        <v>0</v>
      </c>
      <c r="G174" s="169">
        <v>0</v>
      </c>
      <c r="H174" s="156"/>
      <c r="I174" s="156"/>
      <c r="J174" s="156"/>
      <c r="K174" s="156"/>
    </row>
    <row r="175" spans="1:11" ht="14.1" customHeight="1" x14ac:dyDescent="0.25">
      <c r="A175" s="156"/>
      <c r="B175" s="156"/>
      <c r="C175" s="171" t="s">
        <v>73</v>
      </c>
      <c r="D175" s="169">
        <v>0</v>
      </c>
      <c r="E175" s="169">
        <v>0</v>
      </c>
      <c r="F175" s="169">
        <v>0</v>
      </c>
      <c r="G175" s="169">
        <v>0</v>
      </c>
      <c r="H175" s="156"/>
      <c r="I175" s="156"/>
      <c r="J175" s="156"/>
      <c r="K175" s="156"/>
    </row>
    <row r="176" spans="1:11" ht="14.1" customHeight="1" x14ac:dyDescent="0.25">
      <c r="A176" s="156"/>
      <c r="B176" s="156"/>
      <c r="C176" s="171" t="s">
        <v>80</v>
      </c>
      <c r="D176" s="169">
        <v>0</v>
      </c>
      <c r="E176" s="169">
        <v>0</v>
      </c>
      <c r="F176" s="169">
        <v>0</v>
      </c>
      <c r="G176" s="169">
        <v>0</v>
      </c>
      <c r="H176" s="156"/>
      <c r="I176" s="156"/>
      <c r="J176" s="156"/>
      <c r="K176" s="156"/>
    </row>
    <row r="177" spans="1:11" ht="14.1" customHeight="1" x14ac:dyDescent="0.25">
      <c r="A177" s="156"/>
      <c r="B177" s="156"/>
      <c r="C177" s="171" t="s">
        <v>72</v>
      </c>
      <c r="D177" s="169">
        <v>0</v>
      </c>
      <c r="E177" s="169">
        <v>0</v>
      </c>
      <c r="F177" s="169">
        <v>0</v>
      </c>
      <c r="G177" s="169">
        <v>0</v>
      </c>
      <c r="H177" s="156"/>
      <c r="I177" s="156"/>
      <c r="J177" s="156"/>
      <c r="K177" s="156"/>
    </row>
    <row r="178" spans="1:11" ht="14.1" customHeight="1" x14ac:dyDescent="0.25">
      <c r="A178" s="156"/>
      <c r="B178" s="156"/>
      <c r="C178" s="171" t="s">
        <v>81</v>
      </c>
      <c r="D178" s="169">
        <v>0</v>
      </c>
      <c r="E178" s="169">
        <v>0</v>
      </c>
      <c r="F178" s="169">
        <v>0</v>
      </c>
      <c r="G178" s="169">
        <v>0</v>
      </c>
      <c r="H178" s="156"/>
      <c r="I178" s="156"/>
      <c r="J178" s="156"/>
      <c r="K178" s="156"/>
    </row>
    <row r="179" spans="1:11" ht="14.1" customHeight="1" x14ac:dyDescent="0.25">
      <c r="A179" s="156"/>
      <c r="B179" s="156"/>
      <c r="C179" s="171" t="s">
        <v>82</v>
      </c>
      <c r="D179" s="169">
        <v>0</v>
      </c>
      <c r="E179" s="169">
        <v>0</v>
      </c>
      <c r="F179" s="169">
        <v>0</v>
      </c>
      <c r="G179" s="169">
        <v>0</v>
      </c>
      <c r="H179" s="156"/>
      <c r="I179" s="156"/>
      <c r="J179" s="156"/>
      <c r="K179" s="156"/>
    </row>
    <row r="180" spans="1:11" ht="14.1" customHeight="1" x14ac:dyDescent="0.25">
      <c r="A180" s="156"/>
      <c r="B180" s="156"/>
      <c r="C180" s="171" t="s">
        <v>83</v>
      </c>
      <c r="D180" s="169">
        <v>0</v>
      </c>
      <c r="E180" s="169">
        <v>0</v>
      </c>
      <c r="F180" s="169">
        <v>0</v>
      </c>
      <c r="G180" s="169">
        <v>0</v>
      </c>
      <c r="H180" s="156"/>
      <c r="I180" s="156"/>
      <c r="J180" s="156"/>
      <c r="K180" s="156"/>
    </row>
    <row r="181" spans="1:11" ht="14.1" customHeight="1" x14ac:dyDescent="0.25">
      <c r="A181" s="156"/>
      <c r="B181" s="156"/>
      <c r="C181" s="171" t="s">
        <v>84</v>
      </c>
      <c r="D181" s="169">
        <v>0</v>
      </c>
      <c r="E181" s="169">
        <v>0</v>
      </c>
      <c r="F181" s="169">
        <v>0</v>
      </c>
      <c r="G181" s="169">
        <v>0</v>
      </c>
      <c r="H181" s="156"/>
      <c r="I181" s="156"/>
      <c r="J181" s="156"/>
      <c r="K181" s="156"/>
    </row>
    <row r="182" spans="1:11" ht="14.1" customHeight="1" x14ac:dyDescent="0.25">
      <c r="A182" s="156"/>
      <c r="B182" s="156"/>
      <c r="C182" s="171" t="s">
        <v>85</v>
      </c>
      <c r="D182" s="169">
        <v>0</v>
      </c>
      <c r="E182" s="169">
        <v>1742000</v>
      </c>
      <c r="F182" s="169">
        <v>825000</v>
      </c>
      <c r="G182" s="169">
        <v>1641000</v>
      </c>
      <c r="H182" s="156"/>
      <c r="I182" s="156"/>
      <c r="J182" s="156"/>
      <c r="K182" s="156"/>
    </row>
    <row r="183" spans="1:11" ht="14.1" customHeight="1" x14ac:dyDescent="0.25">
      <c r="A183" s="156"/>
      <c r="B183" s="156"/>
      <c r="C183" s="171" t="s">
        <v>72</v>
      </c>
      <c r="D183" s="169">
        <v>0</v>
      </c>
      <c r="E183" s="169">
        <v>1742000</v>
      </c>
      <c r="F183" s="169">
        <v>825000</v>
      </c>
      <c r="G183" s="169">
        <v>1641000</v>
      </c>
      <c r="H183" s="156"/>
      <c r="I183" s="156"/>
      <c r="J183" s="156"/>
      <c r="K183" s="156"/>
    </row>
    <row r="184" spans="1:11" ht="14.1" customHeight="1" x14ac:dyDescent="0.25">
      <c r="A184" s="156"/>
      <c r="B184" s="156"/>
      <c r="C184" s="171" t="s">
        <v>81</v>
      </c>
      <c r="D184" s="169">
        <v>0</v>
      </c>
      <c r="E184" s="169">
        <v>0</v>
      </c>
      <c r="F184" s="169">
        <v>0</v>
      </c>
      <c r="G184" s="169">
        <v>0</v>
      </c>
      <c r="H184" s="156"/>
      <c r="I184" s="156"/>
      <c r="J184" s="156"/>
      <c r="K184" s="156"/>
    </row>
    <row r="185" spans="1:11" ht="14.1" customHeight="1" x14ac:dyDescent="0.25">
      <c r="A185" s="156"/>
      <c r="B185" s="156"/>
      <c r="C185" s="171" t="s">
        <v>82</v>
      </c>
      <c r="D185" s="169">
        <v>0</v>
      </c>
      <c r="E185" s="169">
        <v>0</v>
      </c>
      <c r="F185" s="169">
        <v>0</v>
      </c>
      <c r="G185" s="169">
        <v>0</v>
      </c>
      <c r="H185" s="156"/>
      <c r="I185" s="156"/>
      <c r="J185" s="156"/>
      <c r="K185" s="156"/>
    </row>
    <row r="186" spans="1:11" ht="14.1" customHeight="1" x14ac:dyDescent="0.25">
      <c r="A186" s="156"/>
      <c r="B186" s="156"/>
      <c r="C186" s="171" t="s">
        <v>83</v>
      </c>
      <c r="D186" s="169">
        <v>0</v>
      </c>
      <c r="E186" s="169">
        <v>0</v>
      </c>
      <c r="F186" s="169">
        <v>0</v>
      </c>
      <c r="G186" s="169">
        <v>0</v>
      </c>
      <c r="H186" s="156"/>
      <c r="I186" s="156"/>
      <c r="J186" s="156"/>
      <c r="K186" s="156"/>
    </row>
    <row r="187" spans="1:11" ht="14.1" customHeight="1" x14ac:dyDescent="0.25">
      <c r="A187" s="156"/>
      <c r="B187" s="156"/>
      <c r="C187" s="171" t="s">
        <v>84</v>
      </c>
      <c r="D187" s="169">
        <v>0</v>
      </c>
      <c r="E187" s="169">
        <v>0</v>
      </c>
      <c r="F187" s="169">
        <v>0</v>
      </c>
      <c r="G187" s="169">
        <v>0</v>
      </c>
      <c r="H187" s="156"/>
      <c r="I187" s="156"/>
      <c r="J187" s="156"/>
      <c r="K187" s="156"/>
    </row>
    <row r="188" spans="1:11" ht="14.1" customHeight="1" x14ac:dyDescent="0.25">
      <c r="A188" s="156"/>
      <c r="B188" s="156"/>
      <c r="C188" s="171" t="s">
        <v>86</v>
      </c>
      <c r="D188" s="169">
        <v>0</v>
      </c>
      <c r="E188" s="169">
        <v>0</v>
      </c>
      <c r="F188" s="169">
        <v>0</v>
      </c>
      <c r="G188" s="169">
        <v>0</v>
      </c>
      <c r="H188" s="156"/>
      <c r="I188" s="156"/>
      <c r="J188" s="156"/>
      <c r="K188" s="156"/>
    </row>
    <row r="189" spans="1:11" ht="14.1" customHeight="1" x14ac:dyDescent="0.25">
      <c r="A189" s="156"/>
      <c r="B189" s="156"/>
      <c r="C189" s="171" t="s">
        <v>72</v>
      </c>
      <c r="D189" s="169">
        <v>0</v>
      </c>
      <c r="E189" s="169">
        <v>0</v>
      </c>
      <c r="F189" s="169">
        <v>0</v>
      </c>
      <c r="G189" s="169">
        <v>0</v>
      </c>
      <c r="H189" s="156"/>
      <c r="I189" s="156"/>
      <c r="J189" s="156"/>
      <c r="K189" s="156"/>
    </row>
    <row r="190" spans="1:11" ht="14.1" customHeight="1" x14ac:dyDescent="0.25">
      <c r="A190" s="156"/>
      <c r="B190" s="156"/>
      <c r="C190" s="171" t="s">
        <v>81</v>
      </c>
      <c r="D190" s="169">
        <v>0</v>
      </c>
      <c r="E190" s="169">
        <v>0</v>
      </c>
      <c r="F190" s="169">
        <v>0</v>
      </c>
      <c r="G190" s="169">
        <v>0</v>
      </c>
      <c r="H190" s="156"/>
      <c r="I190" s="156"/>
      <c r="J190" s="156"/>
      <c r="K190" s="156"/>
    </row>
    <row r="191" spans="1:11" ht="14.1" customHeight="1" x14ac:dyDescent="0.25">
      <c r="A191" s="156"/>
      <c r="B191" s="156"/>
      <c r="C191" s="171" t="s">
        <v>82</v>
      </c>
      <c r="D191" s="169">
        <v>0</v>
      </c>
      <c r="E191" s="169">
        <v>0</v>
      </c>
      <c r="F191" s="169">
        <v>0</v>
      </c>
      <c r="G191" s="169">
        <v>0</v>
      </c>
      <c r="H191" s="156"/>
      <c r="I191" s="156"/>
      <c r="J191" s="156"/>
      <c r="K191" s="156"/>
    </row>
    <row r="192" spans="1:11" ht="14.1" customHeight="1" x14ac:dyDescent="0.25">
      <c r="A192" s="156"/>
      <c r="B192" s="156"/>
      <c r="C192" s="171" t="s">
        <v>83</v>
      </c>
      <c r="D192" s="169">
        <v>0</v>
      </c>
      <c r="E192" s="169">
        <v>0</v>
      </c>
      <c r="F192" s="169">
        <v>0</v>
      </c>
      <c r="G192" s="169">
        <v>0</v>
      </c>
      <c r="H192" s="156"/>
      <c r="I192" s="156"/>
      <c r="J192" s="156"/>
      <c r="K192" s="156"/>
    </row>
    <row r="193" spans="1:11" ht="14.1" customHeight="1" x14ac:dyDescent="0.25">
      <c r="A193" s="156"/>
      <c r="B193" s="156"/>
      <c r="C193" s="171" t="s">
        <v>84</v>
      </c>
      <c r="D193" s="169">
        <v>0</v>
      </c>
      <c r="E193" s="169">
        <v>0</v>
      </c>
      <c r="F193" s="169">
        <v>0</v>
      </c>
      <c r="G193" s="169">
        <v>0</v>
      </c>
      <c r="H193" s="156"/>
      <c r="I193" s="156"/>
      <c r="J193" s="156"/>
      <c r="K193" s="156"/>
    </row>
    <row r="194" spans="1:11" ht="14.1" customHeight="1" x14ac:dyDescent="0.25">
      <c r="A194" s="156"/>
      <c r="B194" s="156"/>
      <c r="C194" s="171" t="s">
        <v>87</v>
      </c>
      <c r="D194" s="169">
        <v>0</v>
      </c>
      <c r="E194" s="169">
        <v>0</v>
      </c>
      <c r="F194" s="169">
        <v>0</v>
      </c>
      <c r="G194" s="169">
        <v>0</v>
      </c>
      <c r="H194" s="156"/>
      <c r="I194" s="156"/>
      <c r="J194" s="156"/>
      <c r="K194" s="156"/>
    </row>
    <row r="195" spans="1:11" ht="14.1" customHeight="1" x14ac:dyDescent="0.25">
      <c r="A195" s="156"/>
      <c r="B195" s="156"/>
      <c r="C195" s="171" t="s">
        <v>88</v>
      </c>
      <c r="D195" s="169">
        <v>0</v>
      </c>
      <c r="E195" s="169">
        <v>0</v>
      </c>
      <c r="F195" s="169">
        <v>0</v>
      </c>
      <c r="G195" s="169">
        <v>0</v>
      </c>
      <c r="H195" s="156"/>
      <c r="I195" s="156"/>
      <c r="J195" s="156"/>
      <c r="K195" s="156"/>
    </row>
    <row r="196" spans="1:11" ht="14.1" customHeight="1" x14ac:dyDescent="0.25">
      <c r="A196" s="156"/>
      <c r="B196" s="156"/>
      <c r="C196" s="170" t="s">
        <v>89</v>
      </c>
      <c r="D196" s="169">
        <v>0</v>
      </c>
      <c r="E196" s="169">
        <v>1742000</v>
      </c>
      <c r="F196" s="169">
        <v>825000</v>
      </c>
      <c r="G196" s="169">
        <v>1641000</v>
      </c>
      <c r="H196" s="156"/>
      <c r="I196" s="156"/>
      <c r="J196" s="156"/>
      <c r="K196" s="156"/>
    </row>
    <row r="197" spans="1:11" ht="14.1" customHeight="1" x14ac:dyDescent="0.25">
      <c r="A197" s="156"/>
      <c r="B197" s="156"/>
      <c r="C197" s="177" t="s">
        <v>46</v>
      </c>
      <c r="D197" s="1405" t="s">
        <v>789</v>
      </c>
      <c r="E197" s="1406"/>
      <c r="F197" s="1406"/>
      <c r="G197" s="1406"/>
      <c r="H197" s="156"/>
      <c r="I197" s="156"/>
      <c r="J197" s="156"/>
      <c r="K197" s="156"/>
    </row>
    <row r="198" spans="1:11" ht="14.1" customHeight="1" x14ac:dyDescent="0.25">
      <c r="A198" s="156"/>
      <c r="B198" s="156"/>
      <c r="C198" s="154" t="s">
        <v>48</v>
      </c>
      <c r="D198" s="1407" t="s">
        <v>53</v>
      </c>
      <c r="E198" s="1408"/>
      <c r="F198" s="1408"/>
      <c r="G198" s="1408"/>
      <c r="H198" s="156"/>
      <c r="I198" s="156"/>
      <c r="J198" s="156"/>
      <c r="K198" s="156"/>
    </row>
    <row r="199" spans="1:11" ht="14.1" customHeight="1" x14ac:dyDescent="0.25">
      <c r="A199" s="156"/>
      <c r="B199" s="156"/>
      <c r="C199" s="154" t="s">
        <v>50</v>
      </c>
      <c r="D199" s="1407" t="s">
        <v>95</v>
      </c>
      <c r="E199" s="1408"/>
      <c r="F199" s="1408"/>
      <c r="G199" s="1408"/>
      <c r="H199" s="156"/>
      <c r="I199" s="156"/>
      <c r="J199" s="156"/>
      <c r="K199" s="156"/>
    </row>
    <row r="200" spans="1:11" ht="15" customHeight="1" x14ac:dyDescent="0.25">
      <c r="A200" s="156"/>
      <c r="B200" s="156"/>
      <c r="C200" s="175"/>
      <c r="D200" s="174">
        <v>2026</v>
      </c>
      <c r="E200" s="174">
        <v>2027</v>
      </c>
      <c r="F200" s="174">
        <v>2028</v>
      </c>
      <c r="G200" s="174">
        <v>2029</v>
      </c>
      <c r="H200" s="156"/>
      <c r="I200" s="156"/>
      <c r="J200" s="156"/>
      <c r="K200" s="156"/>
    </row>
    <row r="201" spans="1:11" ht="15" customHeight="1" x14ac:dyDescent="0.25">
      <c r="A201" s="156"/>
      <c r="B201" s="156"/>
      <c r="C201" s="173"/>
      <c r="D201" s="172" t="s">
        <v>17</v>
      </c>
      <c r="E201" s="172" t="s">
        <v>18</v>
      </c>
      <c r="F201" s="172" t="s">
        <v>18</v>
      </c>
      <c r="G201" s="172" t="s">
        <v>18</v>
      </c>
      <c r="H201" s="156"/>
      <c r="I201" s="156"/>
      <c r="J201" s="156"/>
      <c r="K201" s="156"/>
    </row>
    <row r="202" spans="1:11" ht="14.1" customHeight="1" x14ac:dyDescent="0.25">
      <c r="A202" s="156"/>
      <c r="B202" s="156"/>
      <c r="C202" s="163" t="s">
        <v>52</v>
      </c>
      <c r="D202" s="176" t="s">
        <v>53</v>
      </c>
      <c r="E202" s="176" t="s">
        <v>55</v>
      </c>
      <c r="F202" s="176" t="s">
        <v>144</v>
      </c>
      <c r="G202" s="176" t="s">
        <v>132</v>
      </c>
      <c r="H202" s="156"/>
      <c r="I202" s="156"/>
      <c r="J202" s="156"/>
      <c r="K202" s="156"/>
    </row>
    <row r="203" spans="1:11" ht="14.1" customHeight="1" x14ac:dyDescent="0.25">
      <c r="A203" s="156"/>
      <c r="B203" s="156"/>
      <c r="C203" s="163" t="s">
        <v>54</v>
      </c>
      <c r="D203" s="176" t="s">
        <v>55</v>
      </c>
      <c r="E203" s="176" t="s">
        <v>55</v>
      </c>
      <c r="F203" s="176" t="s">
        <v>788</v>
      </c>
      <c r="G203" s="176" t="s">
        <v>787</v>
      </c>
      <c r="H203" s="156"/>
      <c r="I203" s="156"/>
      <c r="J203" s="156"/>
      <c r="K203" s="156"/>
    </row>
    <row r="204" spans="1:11" ht="14.1" customHeight="1" x14ac:dyDescent="0.25">
      <c r="A204" s="156"/>
      <c r="B204" s="156"/>
      <c r="C204" s="163" t="s">
        <v>59</v>
      </c>
      <c r="D204" s="176" t="s">
        <v>55</v>
      </c>
      <c r="E204" s="176" t="s">
        <v>55</v>
      </c>
      <c r="F204" s="176" t="s">
        <v>786</v>
      </c>
      <c r="G204" s="176" t="s">
        <v>785</v>
      </c>
      <c r="H204" s="156"/>
      <c r="I204" s="156"/>
      <c r="J204" s="156"/>
      <c r="K204" s="156"/>
    </row>
    <row r="205" spans="1:11" ht="14.1" customHeight="1" x14ac:dyDescent="0.25">
      <c r="A205" s="156"/>
      <c r="B205" s="156"/>
      <c r="C205" s="163" t="s">
        <v>63</v>
      </c>
      <c r="D205" s="176" t="s">
        <v>53</v>
      </c>
      <c r="E205" s="176" t="s">
        <v>53</v>
      </c>
      <c r="F205" s="176" t="s">
        <v>53</v>
      </c>
      <c r="G205" s="176" t="s">
        <v>297</v>
      </c>
      <c r="H205" s="156"/>
      <c r="I205" s="156"/>
      <c r="J205" s="156"/>
      <c r="K205" s="156"/>
    </row>
    <row r="206" spans="1:11" ht="14.1" customHeight="1" x14ac:dyDescent="0.25">
      <c r="A206" s="156"/>
      <c r="B206" s="156"/>
      <c r="C206" s="163" t="s">
        <v>65</v>
      </c>
      <c r="D206" s="176" t="s">
        <v>53</v>
      </c>
      <c r="E206" s="176" t="s">
        <v>53</v>
      </c>
      <c r="F206" s="176" t="s">
        <v>53</v>
      </c>
      <c r="G206" s="176" t="s">
        <v>784</v>
      </c>
      <c r="H206" s="156"/>
      <c r="I206" s="156"/>
      <c r="J206" s="156"/>
      <c r="K206" s="156"/>
    </row>
    <row r="207" spans="1:11" ht="14.1" customHeight="1" x14ac:dyDescent="0.25">
      <c r="A207" s="156"/>
      <c r="B207" s="156"/>
      <c r="C207" s="163" t="s">
        <v>68</v>
      </c>
      <c r="D207" s="176" t="s">
        <v>53</v>
      </c>
      <c r="E207" s="176" t="s">
        <v>53</v>
      </c>
      <c r="F207" s="176" t="s">
        <v>53</v>
      </c>
      <c r="G207" s="176" t="s">
        <v>783</v>
      </c>
      <c r="H207" s="156"/>
      <c r="I207" s="156"/>
      <c r="J207" s="156"/>
      <c r="K207" s="156"/>
    </row>
    <row r="208" spans="1:11" ht="14.1" customHeight="1" x14ac:dyDescent="0.25">
      <c r="A208" s="156"/>
      <c r="B208" s="156"/>
      <c r="C208" s="1409" t="s">
        <v>70</v>
      </c>
      <c r="D208" s="1410"/>
      <c r="E208" s="1410"/>
      <c r="F208" s="1410"/>
      <c r="G208" s="1410"/>
      <c r="H208" s="156"/>
      <c r="I208" s="156"/>
      <c r="J208" s="156"/>
      <c r="K208" s="156"/>
    </row>
    <row r="209" spans="1:11" ht="14.1" customHeight="1" x14ac:dyDescent="0.25">
      <c r="A209" s="156"/>
      <c r="B209" s="156"/>
      <c r="C209" s="175"/>
      <c r="D209" s="174">
        <v>2026</v>
      </c>
      <c r="E209" s="174">
        <v>2027</v>
      </c>
      <c r="F209" s="174">
        <v>2028</v>
      </c>
      <c r="G209" s="174">
        <v>2029</v>
      </c>
      <c r="H209" s="156"/>
      <c r="I209" s="156"/>
      <c r="J209" s="156"/>
      <c r="K209" s="156"/>
    </row>
    <row r="210" spans="1:11" ht="14.1" customHeight="1" x14ac:dyDescent="0.25">
      <c r="A210" s="156"/>
      <c r="B210" s="156"/>
      <c r="C210" s="173"/>
      <c r="D210" s="172" t="s">
        <v>17</v>
      </c>
      <c r="E210" s="172" t="s">
        <v>18</v>
      </c>
      <c r="F210" s="172" t="s">
        <v>18</v>
      </c>
      <c r="G210" s="172" t="s">
        <v>18</v>
      </c>
      <c r="H210" s="156"/>
      <c r="I210" s="156"/>
      <c r="J210" s="156"/>
      <c r="K210" s="156"/>
    </row>
    <row r="211" spans="1:11" ht="14.1" customHeight="1" x14ac:dyDescent="0.25">
      <c r="A211" s="156"/>
      <c r="B211" s="156"/>
      <c r="C211" s="171" t="s">
        <v>71</v>
      </c>
      <c r="D211" s="169">
        <v>0</v>
      </c>
      <c r="E211" s="169">
        <v>0</v>
      </c>
      <c r="F211" s="169">
        <v>0</v>
      </c>
      <c r="G211" s="169">
        <v>0</v>
      </c>
      <c r="H211" s="156"/>
      <c r="I211" s="156"/>
      <c r="J211" s="156"/>
      <c r="K211" s="156"/>
    </row>
    <row r="212" spans="1:11" ht="14.1" customHeight="1" x14ac:dyDescent="0.25">
      <c r="A212" s="156"/>
      <c r="B212" s="156"/>
      <c r="C212" s="171" t="s">
        <v>72</v>
      </c>
      <c r="D212" s="169">
        <v>0</v>
      </c>
      <c r="E212" s="169">
        <v>0</v>
      </c>
      <c r="F212" s="169">
        <v>0</v>
      </c>
      <c r="G212" s="169">
        <v>0</v>
      </c>
      <c r="H212" s="156"/>
      <c r="I212" s="156"/>
      <c r="J212" s="156"/>
      <c r="K212" s="156"/>
    </row>
    <row r="213" spans="1:11" ht="14.1" customHeight="1" x14ac:dyDescent="0.25">
      <c r="A213" s="156"/>
      <c r="B213" s="156"/>
      <c r="C213" s="171" t="s">
        <v>73</v>
      </c>
      <c r="D213" s="169">
        <v>0</v>
      </c>
      <c r="E213" s="169">
        <v>0</v>
      </c>
      <c r="F213" s="169">
        <v>0</v>
      </c>
      <c r="G213" s="169">
        <v>0</v>
      </c>
      <c r="H213" s="156"/>
      <c r="I213" s="156"/>
      <c r="J213" s="156"/>
      <c r="K213" s="156"/>
    </row>
    <row r="214" spans="1:11" ht="14.1" customHeight="1" x14ac:dyDescent="0.25">
      <c r="A214" s="156"/>
      <c r="B214" s="156"/>
      <c r="C214" s="171" t="s">
        <v>74</v>
      </c>
      <c r="D214" s="169">
        <v>0</v>
      </c>
      <c r="E214" s="169">
        <v>0</v>
      </c>
      <c r="F214" s="169">
        <v>0</v>
      </c>
      <c r="G214" s="169">
        <v>0</v>
      </c>
      <c r="H214" s="156"/>
      <c r="I214" s="156"/>
      <c r="J214" s="156"/>
      <c r="K214" s="156"/>
    </row>
    <row r="215" spans="1:11" ht="14.1" customHeight="1" x14ac:dyDescent="0.25">
      <c r="A215" s="156"/>
      <c r="B215" s="156"/>
      <c r="C215" s="171" t="s">
        <v>72</v>
      </c>
      <c r="D215" s="169">
        <v>0</v>
      </c>
      <c r="E215" s="169">
        <v>0</v>
      </c>
      <c r="F215" s="169">
        <v>0</v>
      </c>
      <c r="G215" s="169">
        <v>0</v>
      </c>
      <c r="H215" s="156"/>
      <c r="I215" s="156"/>
      <c r="J215" s="156"/>
      <c r="K215" s="156"/>
    </row>
    <row r="216" spans="1:11" ht="14.1" customHeight="1" x14ac:dyDescent="0.25">
      <c r="A216" s="156"/>
      <c r="B216" s="156"/>
      <c r="C216" s="171" t="s">
        <v>73</v>
      </c>
      <c r="D216" s="169">
        <v>0</v>
      </c>
      <c r="E216" s="169">
        <v>0</v>
      </c>
      <c r="F216" s="169">
        <v>0</v>
      </c>
      <c r="G216" s="169">
        <v>0</v>
      </c>
      <c r="H216" s="156"/>
      <c r="I216" s="156"/>
      <c r="J216" s="156"/>
      <c r="K216" s="156"/>
    </row>
    <row r="217" spans="1:11" ht="14.1" customHeight="1" x14ac:dyDescent="0.25">
      <c r="A217" s="156"/>
      <c r="B217" s="156"/>
      <c r="C217" s="171" t="s">
        <v>75</v>
      </c>
      <c r="D217" s="169">
        <v>0</v>
      </c>
      <c r="E217" s="169">
        <v>0</v>
      </c>
      <c r="F217" s="169">
        <v>0</v>
      </c>
      <c r="G217" s="169">
        <v>0</v>
      </c>
      <c r="H217" s="156"/>
      <c r="I217" s="156"/>
      <c r="J217" s="156"/>
      <c r="K217" s="156"/>
    </row>
    <row r="218" spans="1:11" ht="14.1" customHeight="1" x14ac:dyDescent="0.25">
      <c r="A218" s="156"/>
      <c r="B218" s="156"/>
      <c r="C218" s="171" t="s">
        <v>72</v>
      </c>
      <c r="D218" s="169">
        <v>0</v>
      </c>
      <c r="E218" s="169">
        <v>0</v>
      </c>
      <c r="F218" s="169">
        <v>0</v>
      </c>
      <c r="G218" s="169">
        <v>0</v>
      </c>
      <c r="H218" s="156"/>
      <c r="I218" s="156"/>
      <c r="J218" s="156"/>
      <c r="K218" s="156"/>
    </row>
    <row r="219" spans="1:11" ht="14.1" customHeight="1" x14ac:dyDescent="0.25">
      <c r="A219" s="156"/>
      <c r="B219" s="156"/>
      <c r="C219" s="171" t="s">
        <v>73</v>
      </c>
      <c r="D219" s="169">
        <v>0</v>
      </c>
      <c r="E219" s="169">
        <v>0</v>
      </c>
      <c r="F219" s="169">
        <v>0</v>
      </c>
      <c r="G219" s="169">
        <v>0</v>
      </c>
      <c r="H219" s="156"/>
      <c r="I219" s="156"/>
      <c r="J219" s="156"/>
      <c r="K219" s="156"/>
    </row>
    <row r="220" spans="1:11" ht="14.1" customHeight="1" x14ac:dyDescent="0.25">
      <c r="A220" s="156"/>
      <c r="B220" s="156"/>
      <c r="C220" s="171" t="s">
        <v>76</v>
      </c>
      <c r="D220" s="169">
        <v>0</v>
      </c>
      <c r="E220" s="169">
        <v>0</v>
      </c>
      <c r="F220" s="169">
        <v>0</v>
      </c>
      <c r="G220" s="169">
        <v>0</v>
      </c>
      <c r="H220" s="156"/>
      <c r="I220" s="156"/>
      <c r="J220" s="156"/>
      <c r="K220" s="156"/>
    </row>
    <row r="221" spans="1:11" ht="14.1" customHeight="1" x14ac:dyDescent="0.25">
      <c r="A221" s="156"/>
      <c r="B221" s="156"/>
      <c r="C221" s="171" t="s">
        <v>72</v>
      </c>
      <c r="D221" s="169">
        <v>0</v>
      </c>
      <c r="E221" s="169">
        <v>0</v>
      </c>
      <c r="F221" s="169">
        <v>0</v>
      </c>
      <c r="G221" s="169">
        <v>0</v>
      </c>
      <c r="H221" s="156"/>
      <c r="I221" s="156"/>
      <c r="J221" s="156"/>
      <c r="K221" s="156"/>
    </row>
    <row r="222" spans="1:11" ht="14.1" customHeight="1" x14ac:dyDescent="0.25">
      <c r="A222" s="156"/>
      <c r="B222" s="156"/>
      <c r="C222" s="171" t="s">
        <v>73</v>
      </c>
      <c r="D222" s="169">
        <v>0</v>
      </c>
      <c r="E222" s="169">
        <v>0</v>
      </c>
      <c r="F222" s="169">
        <v>0</v>
      </c>
      <c r="G222" s="169">
        <v>0</v>
      </c>
      <c r="H222" s="156"/>
      <c r="I222" s="156"/>
      <c r="J222" s="156"/>
      <c r="K222" s="156"/>
    </row>
    <row r="223" spans="1:11" ht="14.1" customHeight="1" x14ac:dyDescent="0.25">
      <c r="A223" s="156"/>
      <c r="B223" s="156"/>
      <c r="C223" s="171" t="s">
        <v>77</v>
      </c>
      <c r="D223" s="169">
        <v>0</v>
      </c>
      <c r="E223" s="169">
        <v>0</v>
      </c>
      <c r="F223" s="169">
        <v>0</v>
      </c>
      <c r="G223" s="169">
        <v>0</v>
      </c>
      <c r="H223" s="156"/>
      <c r="I223" s="156"/>
      <c r="J223" s="156"/>
      <c r="K223" s="156"/>
    </row>
    <row r="224" spans="1:11" ht="14.1" customHeight="1" x14ac:dyDescent="0.25">
      <c r="A224" s="156"/>
      <c r="B224" s="156"/>
      <c r="C224" s="171" t="s">
        <v>72</v>
      </c>
      <c r="D224" s="169">
        <v>0</v>
      </c>
      <c r="E224" s="169">
        <v>0</v>
      </c>
      <c r="F224" s="169">
        <v>0</v>
      </c>
      <c r="G224" s="169">
        <v>0</v>
      </c>
      <c r="H224" s="156"/>
      <c r="I224" s="156"/>
      <c r="J224" s="156"/>
      <c r="K224" s="156"/>
    </row>
    <row r="225" spans="1:11" ht="14.1" customHeight="1" x14ac:dyDescent="0.25">
      <c r="A225" s="156"/>
      <c r="B225" s="156"/>
      <c r="C225" s="171" t="s">
        <v>73</v>
      </c>
      <c r="D225" s="169">
        <v>0</v>
      </c>
      <c r="E225" s="169">
        <v>0</v>
      </c>
      <c r="F225" s="169">
        <v>0</v>
      </c>
      <c r="G225" s="169">
        <v>0</v>
      </c>
      <c r="H225" s="156"/>
      <c r="I225" s="156"/>
      <c r="J225" s="156"/>
      <c r="K225" s="156"/>
    </row>
    <row r="226" spans="1:11" ht="14.1" customHeight="1" x14ac:dyDescent="0.25">
      <c r="A226" s="156"/>
      <c r="B226" s="156"/>
      <c r="C226" s="171" t="s">
        <v>78</v>
      </c>
      <c r="D226" s="169">
        <v>0</v>
      </c>
      <c r="E226" s="169">
        <v>0</v>
      </c>
      <c r="F226" s="169">
        <v>0</v>
      </c>
      <c r="G226" s="169">
        <v>0</v>
      </c>
      <c r="H226" s="156"/>
      <c r="I226" s="156"/>
      <c r="J226" s="156"/>
      <c r="K226" s="156"/>
    </row>
    <row r="227" spans="1:11" ht="14.1" customHeight="1" x14ac:dyDescent="0.25">
      <c r="A227" s="156"/>
      <c r="B227" s="156"/>
      <c r="C227" s="171" t="s">
        <v>72</v>
      </c>
      <c r="D227" s="169">
        <v>0</v>
      </c>
      <c r="E227" s="169">
        <v>0</v>
      </c>
      <c r="F227" s="169">
        <v>0</v>
      </c>
      <c r="G227" s="169">
        <v>0</v>
      </c>
      <c r="H227" s="156"/>
      <c r="I227" s="156"/>
      <c r="J227" s="156"/>
      <c r="K227" s="156"/>
    </row>
    <row r="228" spans="1:11" ht="14.1" customHeight="1" x14ac:dyDescent="0.25">
      <c r="A228" s="156"/>
      <c r="B228" s="156"/>
      <c r="C228" s="171" t="s">
        <v>73</v>
      </c>
      <c r="D228" s="169">
        <v>0</v>
      </c>
      <c r="E228" s="169">
        <v>0</v>
      </c>
      <c r="F228" s="169">
        <v>0</v>
      </c>
      <c r="G228" s="169">
        <v>0</v>
      </c>
      <c r="H228" s="156"/>
      <c r="I228" s="156"/>
      <c r="J228" s="156"/>
      <c r="K228" s="156"/>
    </row>
    <row r="229" spans="1:11" ht="14.1" customHeight="1" x14ac:dyDescent="0.25">
      <c r="A229" s="156"/>
      <c r="B229" s="156"/>
      <c r="C229" s="171" t="s">
        <v>79</v>
      </c>
      <c r="D229" s="169">
        <v>0</v>
      </c>
      <c r="E229" s="169">
        <v>0</v>
      </c>
      <c r="F229" s="169">
        <v>0</v>
      </c>
      <c r="G229" s="169">
        <v>0</v>
      </c>
      <c r="H229" s="156"/>
      <c r="I229" s="156"/>
      <c r="J229" s="156"/>
      <c r="K229" s="156"/>
    </row>
    <row r="230" spans="1:11" ht="14.1" customHeight="1" x14ac:dyDescent="0.25">
      <c r="A230" s="156"/>
      <c r="B230" s="156"/>
      <c r="C230" s="171" t="s">
        <v>72</v>
      </c>
      <c r="D230" s="169">
        <v>0</v>
      </c>
      <c r="E230" s="169">
        <v>0</v>
      </c>
      <c r="F230" s="169">
        <v>0</v>
      </c>
      <c r="G230" s="169">
        <v>0</v>
      </c>
      <c r="H230" s="156"/>
      <c r="I230" s="156"/>
      <c r="J230" s="156"/>
      <c r="K230" s="156"/>
    </row>
    <row r="231" spans="1:11" ht="14.1" customHeight="1" x14ac:dyDescent="0.25">
      <c r="A231" s="156"/>
      <c r="B231" s="156"/>
      <c r="C231" s="171" t="s">
        <v>73</v>
      </c>
      <c r="D231" s="169">
        <v>0</v>
      </c>
      <c r="E231" s="169">
        <v>0</v>
      </c>
      <c r="F231" s="169">
        <v>0</v>
      </c>
      <c r="G231" s="169">
        <v>0</v>
      </c>
      <c r="H231" s="156"/>
      <c r="I231" s="156"/>
      <c r="J231" s="156"/>
      <c r="K231" s="156"/>
    </row>
    <row r="232" spans="1:11" ht="14.1" customHeight="1" x14ac:dyDescent="0.25">
      <c r="A232" s="156"/>
      <c r="B232" s="156"/>
      <c r="C232" s="171" t="s">
        <v>80</v>
      </c>
      <c r="D232" s="169">
        <v>0</v>
      </c>
      <c r="E232" s="169">
        <v>0</v>
      </c>
      <c r="F232" s="169">
        <v>0</v>
      </c>
      <c r="G232" s="169">
        <v>0</v>
      </c>
      <c r="H232" s="156"/>
      <c r="I232" s="156"/>
      <c r="J232" s="156"/>
      <c r="K232" s="156"/>
    </row>
    <row r="233" spans="1:11" ht="14.1" customHeight="1" x14ac:dyDescent="0.25">
      <c r="A233" s="156"/>
      <c r="B233" s="156"/>
      <c r="C233" s="171" t="s">
        <v>72</v>
      </c>
      <c r="D233" s="169">
        <v>0</v>
      </c>
      <c r="E233" s="169">
        <v>0</v>
      </c>
      <c r="F233" s="169">
        <v>0</v>
      </c>
      <c r="G233" s="169">
        <v>0</v>
      </c>
      <c r="H233" s="156"/>
      <c r="I233" s="156"/>
      <c r="J233" s="156"/>
      <c r="K233" s="156"/>
    </row>
    <row r="234" spans="1:11" ht="14.1" customHeight="1" x14ac:dyDescent="0.25">
      <c r="A234" s="156"/>
      <c r="B234" s="156"/>
      <c r="C234" s="171" t="s">
        <v>81</v>
      </c>
      <c r="D234" s="169">
        <v>0</v>
      </c>
      <c r="E234" s="169">
        <v>0</v>
      </c>
      <c r="F234" s="169">
        <v>0</v>
      </c>
      <c r="G234" s="169">
        <v>0</v>
      </c>
      <c r="H234" s="156"/>
      <c r="I234" s="156"/>
      <c r="J234" s="156"/>
      <c r="K234" s="156"/>
    </row>
    <row r="235" spans="1:11" ht="14.1" customHeight="1" x14ac:dyDescent="0.25">
      <c r="A235" s="156"/>
      <c r="B235" s="156"/>
      <c r="C235" s="171" t="s">
        <v>82</v>
      </c>
      <c r="D235" s="169">
        <v>0</v>
      </c>
      <c r="E235" s="169">
        <v>0</v>
      </c>
      <c r="F235" s="169">
        <v>0</v>
      </c>
      <c r="G235" s="169">
        <v>0</v>
      </c>
      <c r="H235" s="156"/>
      <c r="I235" s="156"/>
      <c r="J235" s="156"/>
      <c r="K235" s="156"/>
    </row>
    <row r="236" spans="1:11" ht="14.1" customHeight="1" x14ac:dyDescent="0.25">
      <c r="A236" s="156"/>
      <c r="B236" s="156"/>
      <c r="C236" s="171" t="s">
        <v>83</v>
      </c>
      <c r="D236" s="169">
        <v>0</v>
      </c>
      <c r="E236" s="169">
        <v>0</v>
      </c>
      <c r="F236" s="169">
        <v>0</v>
      </c>
      <c r="G236" s="169">
        <v>0</v>
      </c>
      <c r="H236" s="156"/>
      <c r="I236" s="156"/>
      <c r="J236" s="156"/>
      <c r="K236" s="156"/>
    </row>
    <row r="237" spans="1:11" ht="14.1" customHeight="1" x14ac:dyDescent="0.25">
      <c r="A237" s="156"/>
      <c r="B237" s="156"/>
      <c r="C237" s="171" t="s">
        <v>84</v>
      </c>
      <c r="D237" s="169">
        <v>0</v>
      </c>
      <c r="E237" s="169">
        <v>0</v>
      </c>
      <c r="F237" s="169">
        <v>0</v>
      </c>
      <c r="G237" s="169">
        <v>0</v>
      </c>
      <c r="H237" s="156"/>
      <c r="I237" s="156"/>
      <c r="J237" s="156"/>
      <c r="K237" s="156"/>
    </row>
    <row r="238" spans="1:11" ht="14.1" customHeight="1" x14ac:dyDescent="0.25">
      <c r="A238" s="156"/>
      <c r="B238" s="156"/>
      <c r="C238" s="171" t="s">
        <v>85</v>
      </c>
      <c r="D238" s="169">
        <v>0</v>
      </c>
      <c r="E238" s="169">
        <v>0</v>
      </c>
      <c r="F238" s="169">
        <v>436000</v>
      </c>
      <c r="G238" s="169">
        <v>295000</v>
      </c>
      <c r="H238" s="156"/>
      <c r="I238" s="156"/>
      <c r="J238" s="156"/>
      <c r="K238" s="156"/>
    </row>
    <row r="239" spans="1:11" ht="14.1" customHeight="1" x14ac:dyDescent="0.25">
      <c r="A239" s="156"/>
      <c r="B239" s="156"/>
      <c r="C239" s="171" t="s">
        <v>72</v>
      </c>
      <c r="D239" s="169">
        <v>0</v>
      </c>
      <c r="E239" s="169">
        <v>0</v>
      </c>
      <c r="F239" s="169">
        <v>436000</v>
      </c>
      <c r="G239" s="169">
        <v>295000</v>
      </c>
      <c r="H239" s="156"/>
      <c r="I239" s="156"/>
      <c r="J239" s="156"/>
      <c r="K239" s="156"/>
    </row>
    <row r="240" spans="1:11" ht="14.1" customHeight="1" x14ac:dyDescent="0.25">
      <c r="A240" s="156"/>
      <c r="B240" s="156"/>
      <c r="C240" s="171" t="s">
        <v>81</v>
      </c>
      <c r="D240" s="169">
        <v>0</v>
      </c>
      <c r="E240" s="169">
        <v>0</v>
      </c>
      <c r="F240" s="169">
        <v>0</v>
      </c>
      <c r="G240" s="169">
        <v>0</v>
      </c>
      <c r="H240" s="156"/>
      <c r="I240" s="156"/>
      <c r="J240" s="156"/>
      <c r="K240" s="156"/>
    </row>
    <row r="241" spans="1:11" ht="14.1" customHeight="1" x14ac:dyDescent="0.25">
      <c r="A241" s="156"/>
      <c r="B241" s="156"/>
      <c r="C241" s="171" t="s">
        <v>82</v>
      </c>
      <c r="D241" s="169">
        <v>0</v>
      </c>
      <c r="E241" s="169">
        <v>0</v>
      </c>
      <c r="F241" s="169">
        <v>0</v>
      </c>
      <c r="G241" s="169">
        <v>0</v>
      </c>
      <c r="H241" s="156"/>
      <c r="I241" s="156"/>
      <c r="J241" s="156"/>
      <c r="K241" s="156"/>
    </row>
    <row r="242" spans="1:11" ht="14.1" customHeight="1" x14ac:dyDescent="0.25">
      <c r="A242" s="156"/>
      <c r="B242" s="156"/>
      <c r="C242" s="171" t="s">
        <v>83</v>
      </c>
      <c r="D242" s="169">
        <v>0</v>
      </c>
      <c r="E242" s="169">
        <v>0</v>
      </c>
      <c r="F242" s="169">
        <v>0</v>
      </c>
      <c r="G242" s="169">
        <v>0</v>
      </c>
      <c r="H242" s="156"/>
      <c r="I242" s="156"/>
      <c r="J242" s="156"/>
      <c r="K242" s="156"/>
    </row>
    <row r="243" spans="1:11" ht="14.1" customHeight="1" x14ac:dyDescent="0.25">
      <c r="A243" s="156"/>
      <c r="B243" s="156"/>
      <c r="C243" s="171" t="s">
        <v>84</v>
      </c>
      <c r="D243" s="169">
        <v>0</v>
      </c>
      <c r="E243" s="169">
        <v>0</v>
      </c>
      <c r="F243" s="169">
        <v>0</v>
      </c>
      <c r="G243" s="169">
        <v>0</v>
      </c>
      <c r="H243" s="156"/>
      <c r="I243" s="156"/>
      <c r="J243" s="156"/>
      <c r="K243" s="156"/>
    </row>
    <row r="244" spans="1:11" ht="14.1" customHeight="1" x14ac:dyDescent="0.25">
      <c r="A244" s="156"/>
      <c r="B244" s="156"/>
      <c r="C244" s="171" t="s">
        <v>86</v>
      </c>
      <c r="D244" s="169">
        <v>0</v>
      </c>
      <c r="E244" s="169">
        <v>0</v>
      </c>
      <c r="F244" s="169">
        <v>0</v>
      </c>
      <c r="G244" s="169">
        <v>0</v>
      </c>
      <c r="H244" s="156"/>
      <c r="I244" s="156"/>
      <c r="J244" s="156"/>
      <c r="K244" s="156"/>
    </row>
    <row r="245" spans="1:11" ht="14.1" customHeight="1" x14ac:dyDescent="0.25">
      <c r="A245" s="156"/>
      <c r="B245" s="156"/>
      <c r="C245" s="171" t="s">
        <v>72</v>
      </c>
      <c r="D245" s="169">
        <v>0</v>
      </c>
      <c r="E245" s="169">
        <v>0</v>
      </c>
      <c r="F245" s="169">
        <v>0</v>
      </c>
      <c r="G245" s="169">
        <v>0</v>
      </c>
      <c r="H245" s="156"/>
      <c r="I245" s="156"/>
      <c r="J245" s="156"/>
      <c r="K245" s="156"/>
    </row>
    <row r="246" spans="1:11" ht="14.1" customHeight="1" x14ac:dyDescent="0.25">
      <c r="A246" s="156"/>
      <c r="B246" s="156"/>
      <c r="C246" s="171" t="s">
        <v>81</v>
      </c>
      <c r="D246" s="169">
        <v>0</v>
      </c>
      <c r="E246" s="169">
        <v>0</v>
      </c>
      <c r="F246" s="169">
        <v>0</v>
      </c>
      <c r="G246" s="169">
        <v>0</v>
      </c>
      <c r="H246" s="156"/>
      <c r="I246" s="156"/>
      <c r="J246" s="156"/>
      <c r="K246" s="156"/>
    </row>
    <row r="247" spans="1:11" ht="14.1" customHeight="1" x14ac:dyDescent="0.25">
      <c r="A247" s="156"/>
      <c r="B247" s="156"/>
      <c r="C247" s="171" t="s">
        <v>82</v>
      </c>
      <c r="D247" s="169">
        <v>0</v>
      </c>
      <c r="E247" s="169">
        <v>0</v>
      </c>
      <c r="F247" s="169">
        <v>0</v>
      </c>
      <c r="G247" s="169">
        <v>0</v>
      </c>
      <c r="H247" s="156"/>
      <c r="I247" s="156"/>
      <c r="J247" s="156"/>
      <c r="K247" s="156"/>
    </row>
    <row r="248" spans="1:11" ht="14.1" customHeight="1" x14ac:dyDescent="0.25">
      <c r="A248" s="156"/>
      <c r="B248" s="156"/>
      <c r="C248" s="171" t="s">
        <v>83</v>
      </c>
      <c r="D248" s="169">
        <v>0</v>
      </c>
      <c r="E248" s="169">
        <v>0</v>
      </c>
      <c r="F248" s="169">
        <v>0</v>
      </c>
      <c r="G248" s="169">
        <v>0</v>
      </c>
      <c r="H248" s="156"/>
      <c r="I248" s="156"/>
      <c r="J248" s="156"/>
      <c r="K248" s="156"/>
    </row>
    <row r="249" spans="1:11" ht="14.1" customHeight="1" x14ac:dyDescent="0.25">
      <c r="A249" s="156"/>
      <c r="B249" s="156"/>
      <c r="C249" s="171" t="s">
        <v>84</v>
      </c>
      <c r="D249" s="169">
        <v>0</v>
      </c>
      <c r="E249" s="169">
        <v>0</v>
      </c>
      <c r="F249" s="169">
        <v>0</v>
      </c>
      <c r="G249" s="169">
        <v>0</v>
      </c>
      <c r="H249" s="156"/>
      <c r="I249" s="156"/>
      <c r="J249" s="156"/>
      <c r="K249" s="156"/>
    </row>
    <row r="250" spans="1:11" ht="14.1" customHeight="1" x14ac:dyDescent="0.25">
      <c r="A250" s="156"/>
      <c r="B250" s="156"/>
      <c r="C250" s="171" t="s">
        <v>87</v>
      </c>
      <c r="D250" s="169">
        <v>0</v>
      </c>
      <c r="E250" s="169">
        <v>0</v>
      </c>
      <c r="F250" s="169">
        <v>0</v>
      </c>
      <c r="G250" s="169">
        <v>0</v>
      </c>
      <c r="H250" s="156"/>
      <c r="I250" s="156"/>
      <c r="J250" s="156"/>
      <c r="K250" s="156"/>
    </row>
    <row r="251" spans="1:11" ht="14.1" customHeight="1" x14ac:dyDescent="0.25">
      <c r="A251" s="156"/>
      <c r="B251" s="156"/>
      <c r="C251" s="171" t="s">
        <v>88</v>
      </c>
      <c r="D251" s="169">
        <v>0</v>
      </c>
      <c r="E251" s="169">
        <v>0</v>
      </c>
      <c r="F251" s="169">
        <v>0</v>
      </c>
      <c r="G251" s="169">
        <v>0</v>
      </c>
      <c r="H251" s="156"/>
      <c r="I251" s="156"/>
      <c r="J251" s="156"/>
      <c r="K251" s="156"/>
    </row>
    <row r="252" spans="1:11" ht="14.1" customHeight="1" x14ac:dyDescent="0.25">
      <c r="A252" s="156"/>
      <c r="B252" s="156"/>
      <c r="C252" s="170" t="s">
        <v>89</v>
      </c>
      <c r="D252" s="169">
        <v>0</v>
      </c>
      <c r="E252" s="169">
        <v>0</v>
      </c>
      <c r="F252" s="169">
        <v>436000</v>
      </c>
      <c r="G252" s="169">
        <v>295000</v>
      </c>
      <c r="H252" s="156"/>
      <c r="I252" s="156"/>
      <c r="J252" s="156"/>
      <c r="K252" s="156"/>
    </row>
    <row r="253" spans="1:11" ht="14.1" customHeight="1" x14ac:dyDescent="0.25">
      <c r="A253" s="156"/>
      <c r="B253" s="156"/>
      <c r="C253" s="177" t="s">
        <v>46</v>
      </c>
      <c r="D253" s="1405" t="s">
        <v>782</v>
      </c>
      <c r="E253" s="1406"/>
      <c r="F253" s="1406"/>
      <c r="G253" s="1406"/>
      <c r="H253" s="156"/>
      <c r="I253" s="156"/>
      <c r="J253" s="156"/>
      <c r="K253" s="156"/>
    </row>
    <row r="254" spans="1:11" ht="14.1" customHeight="1" x14ac:dyDescent="0.25">
      <c r="A254" s="156"/>
      <c r="B254" s="156"/>
      <c r="C254" s="154" t="s">
        <v>48</v>
      </c>
      <c r="D254" s="1407" t="s">
        <v>53</v>
      </c>
      <c r="E254" s="1408"/>
      <c r="F254" s="1408"/>
      <c r="G254" s="1408"/>
      <c r="H254" s="156"/>
      <c r="I254" s="156"/>
      <c r="J254" s="156"/>
      <c r="K254" s="156"/>
    </row>
    <row r="255" spans="1:11" ht="14.1" customHeight="1" x14ac:dyDescent="0.25">
      <c r="A255" s="156"/>
      <c r="B255" s="156"/>
      <c r="C255" s="154" t="s">
        <v>50</v>
      </c>
      <c r="D255" s="1407" t="s">
        <v>95</v>
      </c>
      <c r="E255" s="1408"/>
      <c r="F255" s="1408"/>
      <c r="G255" s="1408"/>
      <c r="H255" s="156"/>
      <c r="I255" s="156"/>
      <c r="J255" s="156"/>
      <c r="K255" s="156"/>
    </row>
    <row r="256" spans="1:11" ht="15" customHeight="1" x14ac:dyDescent="0.25">
      <c r="A256" s="156"/>
      <c r="B256" s="156"/>
      <c r="C256" s="175"/>
      <c r="D256" s="174">
        <v>2026</v>
      </c>
      <c r="E256" s="174">
        <v>2027</v>
      </c>
      <c r="F256" s="174">
        <v>2028</v>
      </c>
      <c r="G256" s="174">
        <v>2029</v>
      </c>
      <c r="H256" s="156"/>
      <c r="I256" s="156"/>
      <c r="J256" s="156"/>
      <c r="K256" s="156"/>
    </row>
    <row r="257" spans="1:11" ht="15" customHeight="1" x14ac:dyDescent="0.25">
      <c r="A257" s="156"/>
      <c r="B257" s="156"/>
      <c r="C257" s="173"/>
      <c r="D257" s="172" t="s">
        <v>17</v>
      </c>
      <c r="E257" s="172" t="s">
        <v>18</v>
      </c>
      <c r="F257" s="172" t="s">
        <v>18</v>
      </c>
      <c r="G257" s="172" t="s">
        <v>18</v>
      </c>
      <c r="H257" s="156"/>
      <c r="I257" s="156"/>
      <c r="J257" s="156"/>
      <c r="K257" s="156"/>
    </row>
    <row r="258" spans="1:11" ht="14.1" customHeight="1" x14ac:dyDescent="0.25">
      <c r="A258" s="156"/>
      <c r="B258" s="156"/>
      <c r="C258" s="163" t="s">
        <v>52</v>
      </c>
      <c r="D258" s="176" t="s">
        <v>53</v>
      </c>
      <c r="E258" s="176" t="s">
        <v>55</v>
      </c>
      <c r="F258" s="176" t="s">
        <v>781</v>
      </c>
      <c r="G258" s="176" t="s">
        <v>55</v>
      </c>
      <c r="H258" s="156"/>
      <c r="I258" s="156"/>
      <c r="J258" s="156"/>
      <c r="K258" s="156"/>
    </row>
    <row r="259" spans="1:11" ht="14.1" customHeight="1" x14ac:dyDescent="0.25">
      <c r="A259" s="156"/>
      <c r="B259" s="156"/>
      <c r="C259" s="163" t="s">
        <v>54</v>
      </c>
      <c r="D259" s="176" t="s">
        <v>55</v>
      </c>
      <c r="E259" s="176" t="s">
        <v>55</v>
      </c>
      <c r="F259" s="176" t="s">
        <v>780</v>
      </c>
      <c r="G259" s="176" t="s">
        <v>55</v>
      </c>
      <c r="H259" s="156"/>
      <c r="I259" s="156"/>
      <c r="J259" s="156"/>
      <c r="K259" s="156"/>
    </row>
    <row r="260" spans="1:11" ht="14.1" customHeight="1" x14ac:dyDescent="0.25">
      <c r="A260" s="156"/>
      <c r="B260" s="156"/>
      <c r="C260" s="163" t="s">
        <v>59</v>
      </c>
      <c r="D260" s="176" t="s">
        <v>55</v>
      </c>
      <c r="E260" s="176" t="s">
        <v>55</v>
      </c>
      <c r="F260" s="176" t="s">
        <v>779</v>
      </c>
      <c r="G260" s="176" t="s">
        <v>55</v>
      </c>
      <c r="H260" s="156"/>
      <c r="I260" s="156"/>
      <c r="J260" s="156"/>
      <c r="K260" s="156"/>
    </row>
    <row r="261" spans="1:11" ht="14.1" customHeight="1" x14ac:dyDescent="0.25">
      <c r="A261" s="156"/>
      <c r="B261" s="156"/>
      <c r="C261" s="163" t="s">
        <v>63</v>
      </c>
      <c r="D261" s="176" t="s">
        <v>53</v>
      </c>
      <c r="E261" s="176" t="s">
        <v>53</v>
      </c>
      <c r="F261" s="176" t="s">
        <v>53</v>
      </c>
      <c r="G261" s="176" t="s">
        <v>103</v>
      </c>
      <c r="H261" s="156"/>
      <c r="I261" s="156"/>
      <c r="J261" s="156"/>
      <c r="K261" s="156"/>
    </row>
    <row r="262" spans="1:11" ht="14.1" customHeight="1" x14ac:dyDescent="0.25">
      <c r="A262" s="156"/>
      <c r="B262" s="156"/>
      <c r="C262" s="163" t="s">
        <v>65</v>
      </c>
      <c r="D262" s="176" t="s">
        <v>53</v>
      </c>
      <c r="E262" s="176" t="s">
        <v>53</v>
      </c>
      <c r="F262" s="176" t="s">
        <v>53</v>
      </c>
      <c r="G262" s="176" t="s">
        <v>103</v>
      </c>
      <c r="H262" s="156"/>
      <c r="I262" s="156"/>
      <c r="J262" s="156"/>
      <c r="K262" s="156"/>
    </row>
    <row r="263" spans="1:11" ht="14.1" customHeight="1" x14ac:dyDescent="0.25">
      <c r="A263" s="156"/>
      <c r="B263" s="156"/>
      <c r="C263" s="163" t="s">
        <v>68</v>
      </c>
      <c r="D263" s="176" t="s">
        <v>53</v>
      </c>
      <c r="E263" s="176" t="s">
        <v>53</v>
      </c>
      <c r="F263" s="176" t="s">
        <v>53</v>
      </c>
      <c r="G263" s="176" t="s">
        <v>103</v>
      </c>
      <c r="H263" s="156"/>
      <c r="I263" s="156"/>
      <c r="J263" s="156"/>
      <c r="K263" s="156"/>
    </row>
    <row r="264" spans="1:11" ht="14.1" customHeight="1" x14ac:dyDescent="0.25">
      <c r="A264" s="156"/>
      <c r="B264" s="156"/>
      <c r="C264" s="1409" t="s">
        <v>70</v>
      </c>
      <c r="D264" s="1410"/>
      <c r="E264" s="1410"/>
      <c r="F264" s="1410"/>
      <c r="G264" s="1410"/>
      <c r="H264" s="156"/>
      <c r="I264" s="156"/>
      <c r="J264" s="156"/>
      <c r="K264" s="156"/>
    </row>
    <row r="265" spans="1:11" ht="14.1" customHeight="1" x14ac:dyDescent="0.25">
      <c r="A265" s="156"/>
      <c r="B265" s="156"/>
      <c r="C265" s="175"/>
      <c r="D265" s="174">
        <v>2026</v>
      </c>
      <c r="E265" s="174">
        <v>2027</v>
      </c>
      <c r="F265" s="174">
        <v>2028</v>
      </c>
      <c r="G265" s="174">
        <v>2029</v>
      </c>
      <c r="H265" s="156"/>
      <c r="I265" s="156"/>
      <c r="J265" s="156"/>
      <c r="K265" s="156"/>
    </row>
    <row r="266" spans="1:11" ht="14.1" customHeight="1" x14ac:dyDescent="0.25">
      <c r="A266" s="156"/>
      <c r="B266" s="156"/>
      <c r="C266" s="173"/>
      <c r="D266" s="172" t="s">
        <v>17</v>
      </c>
      <c r="E266" s="172" t="s">
        <v>18</v>
      </c>
      <c r="F266" s="172" t="s">
        <v>18</v>
      </c>
      <c r="G266" s="172" t="s">
        <v>18</v>
      </c>
      <c r="H266" s="156"/>
      <c r="I266" s="156"/>
      <c r="J266" s="156"/>
      <c r="K266" s="156"/>
    </row>
    <row r="267" spans="1:11" ht="14.1" customHeight="1" x14ac:dyDescent="0.25">
      <c r="A267" s="156"/>
      <c r="B267" s="156"/>
      <c r="C267" s="171" t="s">
        <v>71</v>
      </c>
      <c r="D267" s="169">
        <v>0</v>
      </c>
      <c r="E267" s="169">
        <v>0</v>
      </c>
      <c r="F267" s="169">
        <v>0</v>
      </c>
      <c r="G267" s="169">
        <v>0</v>
      </c>
      <c r="H267" s="156"/>
      <c r="I267" s="156"/>
      <c r="J267" s="156"/>
      <c r="K267" s="156"/>
    </row>
    <row r="268" spans="1:11" ht="14.1" customHeight="1" x14ac:dyDescent="0.25">
      <c r="A268" s="156"/>
      <c r="B268" s="156"/>
      <c r="C268" s="171" t="s">
        <v>72</v>
      </c>
      <c r="D268" s="169">
        <v>0</v>
      </c>
      <c r="E268" s="169">
        <v>0</v>
      </c>
      <c r="F268" s="169">
        <v>0</v>
      </c>
      <c r="G268" s="169">
        <v>0</v>
      </c>
      <c r="H268" s="156"/>
      <c r="I268" s="156"/>
      <c r="J268" s="156"/>
      <c r="K268" s="156"/>
    </row>
    <row r="269" spans="1:11" ht="14.1" customHeight="1" x14ac:dyDescent="0.25">
      <c r="A269" s="156"/>
      <c r="B269" s="156"/>
      <c r="C269" s="171" t="s">
        <v>73</v>
      </c>
      <c r="D269" s="169">
        <v>0</v>
      </c>
      <c r="E269" s="169">
        <v>0</v>
      </c>
      <c r="F269" s="169">
        <v>0</v>
      </c>
      <c r="G269" s="169">
        <v>0</v>
      </c>
      <c r="H269" s="156"/>
      <c r="I269" s="156"/>
      <c r="J269" s="156"/>
      <c r="K269" s="156"/>
    </row>
    <row r="270" spans="1:11" ht="14.1" customHeight="1" x14ac:dyDescent="0.25">
      <c r="A270" s="156"/>
      <c r="B270" s="156"/>
      <c r="C270" s="171" t="s">
        <v>74</v>
      </c>
      <c r="D270" s="169">
        <v>0</v>
      </c>
      <c r="E270" s="169">
        <v>0</v>
      </c>
      <c r="F270" s="169">
        <v>0</v>
      </c>
      <c r="G270" s="169">
        <v>0</v>
      </c>
      <c r="H270" s="156"/>
      <c r="I270" s="156"/>
      <c r="J270" s="156"/>
      <c r="K270" s="156"/>
    </row>
    <row r="271" spans="1:11" ht="14.1" customHeight="1" x14ac:dyDescent="0.25">
      <c r="A271" s="156"/>
      <c r="B271" s="156"/>
      <c r="C271" s="171" t="s">
        <v>72</v>
      </c>
      <c r="D271" s="169">
        <v>0</v>
      </c>
      <c r="E271" s="169">
        <v>0</v>
      </c>
      <c r="F271" s="169">
        <v>0</v>
      </c>
      <c r="G271" s="169">
        <v>0</v>
      </c>
      <c r="H271" s="156"/>
      <c r="I271" s="156"/>
      <c r="J271" s="156"/>
      <c r="K271" s="156"/>
    </row>
    <row r="272" spans="1:11" ht="14.1" customHeight="1" x14ac:dyDescent="0.25">
      <c r="A272" s="156"/>
      <c r="B272" s="156"/>
      <c r="C272" s="171" t="s">
        <v>73</v>
      </c>
      <c r="D272" s="169">
        <v>0</v>
      </c>
      <c r="E272" s="169">
        <v>0</v>
      </c>
      <c r="F272" s="169">
        <v>0</v>
      </c>
      <c r="G272" s="169">
        <v>0</v>
      </c>
      <c r="H272" s="156"/>
      <c r="I272" s="156"/>
      <c r="J272" s="156"/>
      <c r="K272" s="156"/>
    </row>
    <row r="273" spans="1:11" ht="14.1" customHeight="1" x14ac:dyDescent="0.25">
      <c r="A273" s="156"/>
      <c r="B273" s="156"/>
      <c r="C273" s="171" t="s">
        <v>75</v>
      </c>
      <c r="D273" s="169">
        <v>0</v>
      </c>
      <c r="E273" s="169">
        <v>0</v>
      </c>
      <c r="F273" s="169">
        <v>0</v>
      </c>
      <c r="G273" s="169">
        <v>0</v>
      </c>
      <c r="H273" s="156"/>
      <c r="I273" s="156"/>
      <c r="J273" s="156"/>
      <c r="K273" s="156"/>
    </row>
    <row r="274" spans="1:11" ht="14.1" customHeight="1" x14ac:dyDescent="0.25">
      <c r="A274" s="156"/>
      <c r="B274" s="156"/>
      <c r="C274" s="171" t="s">
        <v>72</v>
      </c>
      <c r="D274" s="169">
        <v>0</v>
      </c>
      <c r="E274" s="169">
        <v>0</v>
      </c>
      <c r="F274" s="169">
        <v>0</v>
      </c>
      <c r="G274" s="169">
        <v>0</v>
      </c>
      <c r="H274" s="156"/>
      <c r="I274" s="156"/>
      <c r="J274" s="156"/>
      <c r="K274" s="156"/>
    </row>
    <row r="275" spans="1:11" ht="14.1" customHeight="1" x14ac:dyDescent="0.25">
      <c r="A275" s="156"/>
      <c r="B275" s="156"/>
      <c r="C275" s="171" t="s">
        <v>73</v>
      </c>
      <c r="D275" s="169">
        <v>0</v>
      </c>
      <c r="E275" s="169">
        <v>0</v>
      </c>
      <c r="F275" s="169">
        <v>0</v>
      </c>
      <c r="G275" s="169">
        <v>0</v>
      </c>
      <c r="H275" s="156"/>
      <c r="I275" s="156"/>
      <c r="J275" s="156"/>
      <c r="K275" s="156"/>
    </row>
    <row r="276" spans="1:11" ht="14.1" customHeight="1" x14ac:dyDescent="0.25">
      <c r="A276" s="156"/>
      <c r="B276" s="156"/>
      <c r="C276" s="171" t="s">
        <v>76</v>
      </c>
      <c r="D276" s="169">
        <v>0</v>
      </c>
      <c r="E276" s="169">
        <v>0</v>
      </c>
      <c r="F276" s="169">
        <v>0</v>
      </c>
      <c r="G276" s="169">
        <v>0</v>
      </c>
      <c r="H276" s="156"/>
      <c r="I276" s="156"/>
      <c r="J276" s="156"/>
      <c r="K276" s="156"/>
    </row>
    <row r="277" spans="1:11" ht="14.1" customHeight="1" x14ac:dyDescent="0.25">
      <c r="A277" s="156"/>
      <c r="B277" s="156"/>
      <c r="C277" s="171" t="s">
        <v>72</v>
      </c>
      <c r="D277" s="169">
        <v>0</v>
      </c>
      <c r="E277" s="169">
        <v>0</v>
      </c>
      <c r="F277" s="169">
        <v>0</v>
      </c>
      <c r="G277" s="169">
        <v>0</v>
      </c>
      <c r="H277" s="156"/>
      <c r="I277" s="156"/>
      <c r="J277" s="156"/>
      <c r="K277" s="156"/>
    </row>
    <row r="278" spans="1:11" ht="14.1" customHeight="1" x14ac:dyDescent="0.25">
      <c r="A278" s="156"/>
      <c r="B278" s="156"/>
      <c r="C278" s="171" t="s">
        <v>73</v>
      </c>
      <c r="D278" s="169">
        <v>0</v>
      </c>
      <c r="E278" s="169">
        <v>0</v>
      </c>
      <c r="F278" s="169">
        <v>0</v>
      </c>
      <c r="G278" s="169">
        <v>0</v>
      </c>
      <c r="H278" s="156"/>
      <c r="I278" s="156"/>
      <c r="J278" s="156"/>
      <c r="K278" s="156"/>
    </row>
    <row r="279" spans="1:11" ht="14.1" customHeight="1" x14ac:dyDescent="0.25">
      <c r="A279" s="156"/>
      <c r="B279" s="156"/>
      <c r="C279" s="171" t="s">
        <v>77</v>
      </c>
      <c r="D279" s="169">
        <v>0</v>
      </c>
      <c r="E279" s="169">
        <v>0</v>
      </c>
      <c r="F279" s="169">
        <v>0</v>
      </c>
      <c r="G279" s="169">
        <v>0</v>
      </c>
      <c r="H279" s="156"/>
      <c r="I279" s="156"/>
      <c r="J279" s="156"/>
      <c r="K279" s="156"/>
    </row>
    <row r="280" spans="1:11" ht="14.1" customHeight="1" x14ac:dyDescent="0.25">
      <c r="A280" s="156"/>
      <c r="B280" s="156"/>
      <c r="C280" s="171" t="s">
        <v>72</v>
      </c>
      <c r="D280" s="169">
        <v>0</v>
      </c>
      <c r="E280" s="169">
        <v>0</v>
      </c>
      <c r="F280" s="169">
        <v>0</v>
      </c>
      <c r="G280" s="169">
        <v>0</v>
      </c>
      <c r="H280" s="156"/>
      <c r="I280" s="156"/>
      <c r="J280" s="156"/>
      <c r="K280" s="156"/>
    </row>
    <row r="281" spans="1:11" ht="14.1" customHeight="1" x14ac:dyDescent="0.25">
      <c r="A281" s="156"/>
      <c r="B281" s="156"/>
      <c r="C281" s="171" t="s">
        <v>73</v>
      </c>
      <c r="D281" s="169">
        <v>0</v>
      </c>
      <c r="E281" s="169">
        <v>0</v>
      </c>
      <c r="F281" s="169">
        <v>0</v>
      </c>
      <c r="G281" s="169">
        <v>0</v>
      </c>
      <c r="H281" s="156"/>
      <c r="I281" s="156"/>
      <c r="J281" s="156"/>
      <c r="K281" s="156"/>
    </row>
    <row r="282" spans="1:11" ht="14.1" customHeight="1" x14ac:dyDescent="0.25">
      <c r="A282" s="156"/>
      <c r="B282" s="156"/>
      <c r="C282" s="171" t="s">
        <v>78</v>
      </c>
      <c r="D282" s="169">
        <v>0</v>
      </c>
      <c r="E282" s="169">
        <v>0</v>
      </c>
      <c r="F282" s="169">
        <v>0</v>
      </c>
      <c r="G282" s="169">
        <v>0</v>
      </c>
      <c r="H282" s="156"/>
      <c r="I282" s="156"/>
      <c r="J282" s="156"/>
      <c r="K282" s="156"/>
    </row>
    <row r="283" spans="1:11" ht="14.1" customHeight="1" x14ac:dyDescent="0.25">
      <c r="A283" s="156"/>
      <c r="B283" s="156"/>
      <c r="C283" s="171" t="s">
        <v>72</v>
      </c>
      <c r="D283" s="169">
        <v>0</v>
      </c>
      <c r="E283" s="169">
        <v>0</v>
      </c>
      <c r="F283" s="169">
        <v>0</v>
      </c>
      <c r="G283" s="169">
        <v>0</v>
      </c>
      <c r="H283" s="156"/>
      <c r="I283" s="156"/>
      <c r="J283" s="156"/>
      <c r="K283" s="156"/>
    </row>
    <row r="284" spans="1:11" ht="14.1" customHeight="1" x14ac:dyDescent="0.25">
      <c r="A284" s="156"/>
      <c r="B284" s="156"/>
      <c r="C284" s="171" t="s">
        <v>73</v>
      </c>
      <c r="D284" s="169">
        <v>0</v>
      </c>
      <c r="E284" s="169">
        <v>0</v>
      </c>
      <c r="F284" s="169">
        <v>0</v>
      </c>
      <c r="G284" s="169">
        <v>0</v>
      </c>
      <c r="H284" s="156"/>
      <c r="I284" s="156"/>
      <c r="J284" s="156"/>
      <c r="K284" s="156"/>
    </row>
    <row r="285" spans="1:11" ht="14.1" customHeight="1" x14ac:dyDescent="0.25">
      <c r="A285" s="156"/>
      <c r="B285" s="156"/>
      <c r="C285" s="171" t="s">
        <v>79</v>
      </c>
      <c r="D285" s="169">
        <v>0</v>
      </c>
      <c r="E285" s="169">
        <v>0</v>
      </c>
      <c r="F285" s="169">
        <v>0</v>
      </c>
      <c r="G285" s="169">
        <v>0</v>
      </c>
      <c r="H285" s="156"/>
      <c r="I285" s="156"/>
      <c r="J285" s="156"/>
      <c r="K285" s="156"/>
    </row>
    <row r="286" spans="1:11" ht="14.1" customHeight="1" x14ac:dyDescent="0.25">
      <c r="A286" s="156"/>
      <c r="B286" s="156"/>
      <c r="C286" s="171" t="s">
        <v>72</v>
      </c>
      <c r="D286" s="169">
        <v>0</v>
      </c>
      <c r="E286" s="169">
        <v>0</v>
      </c>
      <c r="F286" s="169">
        <v>0</v>
      </c>
      <c r="G286" s="169">
        <v>0</v>
      </c>
      <c r="H286" s="156"/>
      <c r="I286" s="156"/>
      <c r="J286" s="156"/>
      <c r="K286" s="156"/>
    </row>
    <row r="287" spans="1:11" ht="14.1" customHeight="1" x14ac:dyDescent="0.25">
      <c r="A287" s="156"/>
      <c r="B287" s="156"/>
      <c r="C287" s="171" t="s">
        <v>73</v>
      </c>
      <c r="D287" s="169">
        <v>0</v>
      </c>
      <c r="E287" s="169">
        <v>0</v>
      </c>
      <c r="F287" s="169">
        <v>0</v>
      </c>
      <c r="G287" s="169">
        <v>0</v>
      </c>
      <c r="H287" s="156"/>
      <c r="I287" s="156"/>
      <c r="J287" s="156"/>
      <c r="K287" s="156"/>
    </row>
    <row r="288" spans="1:11" ht="14.1" customHeight="1" x14ac:dyDescent="0.25">
      <c r="A288" s="156"/>
      <c r="B288" s="156"/>
      <c r="C288" s="171" t="s">
        <v>80</v>
      </c>
      <c r="D288" s="169">
        <v>0</v>
      </c>
      <c r="E288" s="169">
        <v>0</v>
      </c>
      <c r="F288" s="169">
        <v>0</v>
      </c>
      <c r="G288" s="169">
        <v>0</v>
      </c>
      <c r="H288" s="156"/>
      <c r="I288" s="156"/>
      <c r="J288" s="156"/>
      <c r="K288" s="156"/>
    </row>
    <row r="289" spans="1:11" ht="14.1" customHeight="1" x14ac:dyDescent="0.25">
      <c r="A289" s="156"/>
      <c r="B289" s="156"/>
      <c r="C289" s="171" t="s">
        <v>72</v>
      </c>
      <c r="D289" s="169">
        <v>0</v>
      </c>
      <c r="E289" s="169">
        <v>0</v>
      </c>
      <c r="F289" s="169">
        <v>0</v>
      </c>
      <c r="G289" s="169">
        <v>0</v>
      </c>
      <c r="H289" s="156"/>
      <c r="I289" s="156"/>
      <c r="J289" s="156"/>
      <c r="K289" s="156"/>
    </row>
    <row r="290" spans="1:11" ht="14.1" customHeight="1" x14ac:dyDescent="0.25">
      <c r="A290" s="156"/>
      <c r="B290" s="156"/>
      <c r="C290" s="171" t="s">
        <v>81</v>
      </c>
      <c r="D290" s="169">
        <v>0</v>
      </c>
      <c r="E290" s="169">
        <v>0</v>
      </c>
      <c r="F290" s="169">
        <v>0</v>
      </c>
      <c r="G290" s="169">
        <v>0</v>
      </c>
      <c r="H290" s="156"/>
      <c r="I290" s="156"/>
      <c r="J290" s="156"/>
      <c r="K290" s="156"/>
    </row>
    <row r="291" spans="1:11" ht="14.1" customHeight="1" x14ac:dyDescent="0.25">
      <c r="A291" s="156"/>
      <c r="B291" s="156"/>
      <c r="C291" s="171" t="s">
        <v>82</v>
      </c>
      <c r="D291" s="169">
        <v>0</v>
      </c>
      <c r="E291" s="169">
        <v>0</v>
      </c>
      <c r="F291" s="169">
        <v>0</v>
      </c>
      <c r="G291" s="169">
        <v>0</v>
      </c>
      <c r="H291" s="156"/>
      <c r="I291" s="156"/>
      <c r="J291" s="156"/>
      <c r="K291" s="156"/>
    </row>
    <row r="292" spans="1:11" ht="14.1" customHeight="1" x14ac:dyDescent="0.25">
      <c r="A292" s="156"/>
      <c r="B292" s="156"/>
      <c r="C292" s="171" t="s">
        <v>83</v>
      </c>
      <c r="D292" s="169">
        <v>0</v>
      </c>
      <c r="E292" s="169">
        <v>0</v>
      </c>
      <c r="F292" s="169">
        <v>0</v>
      </c>
      <c r="G292" s="169">
        <v>0</v>
      </c>
      <c r="H292" s="156"/>
      <c r="I292" s="156"/>
      <c r="J292" s="156"/>
      <c r="K292" s="156"/>
    </row>
    <row r="293" spans="1:11" ht="14.1" customHeight="1" x14ac:dyDescent="0.25">
      <c r="A293" s="156"/>
      <c r="B293" s="156"/>
      <c r="C293" s="171" t="s">
        <v>84</v>
      </c>
      <c r="D293" s="169">
        <v>0</v>
      </c>
      <c r="E293" s="169">
        <v>0</v>
      </c>
      <c r="F293" s="169">
        <v>0</v>
      </c>
      <c r="G293" s="169">
        <v>0</v>
      </c>
      <c r="H293" s="156"/>
      <c r="I293" s="156"/>
      <c r="J293" s="156"/>
      <c r="K293" s="156"/>
    </row>
    <row r="294" spans="1:11" ht="14.1" customHeight="1" x14ac:dyDescent="0.25">
      <c r="A294" s="156"/>
      <c r="B294" s="156"/>
      <c r="C294" s="171" t="s">
        <v>85</v>
      </c>
      <c r="D294" s="169">
        <v>0</v>
      </c>
      <c r="E294" s="169">
        <v>0</v>
      </c>
      <c r="F294" s="169">
        <v>28409000</v>
      </c>
      <c r="G294" s="169">
        <v>0</v>
      </c>
      <c r="H294" s="156"/>
      <c r="I294" s="156"/>
      <c r="J294" s="156"/>
      <c r="K294" s="156"/>
    </row>
    <row r="295" spans="1:11" ht="14.1" customHeight="1" x14ac:dyDescent="0.25">
      <c r="A295" s="156"/>
      <c r="B295" s="156"/>
      <c r="C295" s="171" t="s">
        <v>72</v>
      </c>
      <c r="D295" s="169">
        <v>0</v>
      </c>
      <c r="E295" s="169">
        <v>0</v>
      </c>
      <c r="F295" s="169">
        <v>28409000</v>
      </c>
      <c r="G295" s="169">
        <v>0</v>
      </c>
      <c r="H295" s="156"/>
      <c r="I295" s="156"/>
      <c r="J295" s="156"/>
      <c r="K295" s="156"/>
    </row>
    <row r="296" spans="1:11" ht="14.1" customHeight="1" x14ac:dyDescent="0.25">
      <c r="A296" s="156"/>
      <c r="B296" s="156"/>
      <c r="C296" s="171" t="s">
        <v>81</v>
      </c>
      <c r="D296" s="169">
        <v>0</v>
      </c>
      <c r="E296" s="169">
        <v>0</v>
      </c>
      <c r="F296" s="169">
        <v>0</v>
      </c>
      <c r="G296" s="169">
        <v>0</v>
      </c>
      <c r="H296" s="156"/>
      <c r="I296" s="156"/>
      <c r="J296" s="156"/>
      <c r="K296" s="156"/>
    </row>
    <row r="297" spans="1:11" ht="14.1" customHeight="1" x14ac:dyDescent="0.25">
      <c r="A297" s="156"/>
      <c r="B297" s="156"/>
      <c r="C297" s="171" t="s">
        <v>82</v>
      </c>
      <c r="D297" s="169">
        <v>0</v>
      </c>
      <c r="E297" s="169">
        <v>0</v>
      </c>
      <c r="F297" s="169">
        <v>0</v>
      </c>
      <c r="G297" s="169">
        <v>0</v>
      </c>
      <c r="H297" s="156"/>
      <c r="I297" s="156"/>
      <c r="J297" s="156"/>
      <c r="K297" s="156"/>
    </row>
    <row r="298" spans="1:11" ht="14.1" customHeight="1" x14ac:dyDescent="0.25">
      <c r="A298" s="156"/>
      <c r="B298" s="156"/>
      <c r="C298" s="171" t="s">
        <v>83</v>
      </c>
      <c r="D298" s="169">
        <v>0</v>
      </c>
      <c r="E298" s="169">
        <v>0</v>
      </c>
      <c r="F298" s="169">
        <v>0</v>
      </c>
      <c r="G298" s="169">
        <v>0</v>
      </c>
      <c r="H298" s="156"/>
      <c r="I298" s="156"/>
      <c r="J298" s="156"/>
      <c r="K298" s="156"/>
    </row>
    <row r="299" spans="1:11" ht="14.1" customHeight="1" x14ac:dyDescent="0.25">
      <c r="A299" s="156"/>
      <c r="B299" s="156"/>
      <c r="C299" s="171" t="s">
        <v>84</v>
      </c>
      <c r="D299" s="169">
        <v>0</v>
      </c>
      <c r="E299" s="169">
        <v>0</v>
      </c>
      <c r="F299" s="169">
        <v>0</v>
      </c>
      <c r="G299" s="169">
        <v>0</v>
      </c>
      <c r="H299" s="156"/>
      <c r="I299" s="156"/>
      <c r="J299" s="156"/>
      <c r="K299" s="156"/>
    </row>
    <row r="300" spans="1:11" ht="14.1" customHeight="1" x14ac:dyDescent="0.25">
      <c r="A300" s="156"/>
      <c r="B300" s="156"/>
      <c r="C300" s="171" t="s">
        <v>86</v>
      </c>
      <c r="D300" s="169">
        <v>0</v>
      </c>
      <c r="E300" s="169">
        <v>0</v>
      </c>
      <c r="F300" s="169">
        <v>0</v>
      </c>
      <c r="G300" s="169">
        <v>0</v>
      </c>
      <c r="H300" s="156"/>
      <c r="I300" s="156"/>
      <c r="J300" s="156"/>
      <c r="K300" s="156"/>
    </row>
    <row r="301" spans="1:11" ht="14.1" customHeight="1" x14ac:dyDescent="0.25">
      <c r="A301" s="156"/>
      <c r="B301" s="156"/>
      <c r="C301" s="171" t="s">
        <v>72</v>
      </c>
      <c r="D301" s="169">
        <v>0</v>
      </c>
      <c r="E301" s="169">
        <v>0</v>
      </c>
      <c r="F301" s="169">
        <v>0</v>
      </c>
      <c r="G301" s="169">
        <v>0</v>
      </c>
      <c r="H301" s="156"/>
      <c r="I301" s="156"/>
      <c r="J301" s="156"/>
      <c r="K301" s="156"/>
    </row>
    <row r="302" spans="1:11" ht="14.1" customHeight="1" x14ac:dyDescent="0.25">
      <c r="A302" s="156"/>
      <c r="B302" s="156"/>
      <c r="C302" s="171" t="s">
        <v>81</v>
      </c>
      <c r="D302" s="169">
        <v>0</v>
      </c>
      <c r="E302" s="169">
        <v>0</v>
      </c>
      <c r="F302" s="169">
        <v>0</v>
      </c>
      <c r="G302" s="169">
        <v>0</v>
      </c>
      <c r="H302" s="156"/>
      <c r="I302" s="156"/>
      <c r="J302" s="156"/>
      <c r="K302" s="156"/>
    </row>
    <row r="303" spans="1:11" ht="14.1" customHeight="1" x14ac:dyDescent="0.25">
      <c r="A303" s="156"/>
      <c r="B303" s="156"/>
      <c r="C303" s="171" t="s">
        <v>82</v>
      </c>
      <c r="D303" s="169">
        <v>0</v>
      </c>
      <c r="E303" s="169">
        <v>0</v>
      </c>
      <c r="F303" s="169">
        <v>0</v>
      </c>
      <c r="G303" s="169">
        <v>0</v>
      </c>
      <c r="H303" s="156"/>
      <c r="I303" s="156"/>
      <c r="J303" s="156"/>
      <c r="K303" s="156"/>
    </row>
    <row r="304" spans="1:11" ht="14.1" customHeight="1" x14ac:dyDescent="0.25">
      <c r="A304" s="156"/>
      <c r="B304" s="156"/>
      <c r="C304" s="171" t="s">
        <v>83</v>
      </c>
      <c r="D304" s="169">
        <v>0</v>
      </c>
      <c r="E304" s="169">
        <v>0</v>
      </c>
      <c r="F304" s="169">
        <v>0</v>
      </c>
      <c r="G304" s="169">
        <v>0</v>
      </c>
      <c r="H304" s="156"/>
      <c r="I304" s="156"/>
      <c r="J304" s="156"/>
      <c r="K304" s="156"/>
    </row>
    <row r="305" spans="1:11" ht="14.1" customHeight="1" x14ac:dyDescent="0.25">
      <c r="A305" s="156"/>
      <c r="B305" s="156"/>
      <c r="C305" s="171" t="s">
        <v>84</v>
      </c>
      <c r="D305" s="169">
        <v>0</v>
      </c>
      <c r="E305" s="169">
        <v>0</v>
      </c>
      <c r="F305" s="169">
        <v>0</v>
      </c>
      <c r="G305" s="169">
        <v>0</v>
      </c>
      <c r="H305" s="156"/>
      <c r="I305" s="156"/>
      <c r="J305" s="156"/>
      <c r="K305" s="156"/>
    </row>
    <row r="306" spans="1:11" ht="14.1" customHeight="1" x14ac:dyDescent="0.25">
      <c r="A306" s="156"/>
      <c r="B306" s="156"/>
      <c r="C306" s="171" t="s">
        <v>87</v>
      </c>
      <c r="D306" s="169">
        <v>0</v>
      </c>
      <c r="E306" s="169">
        <v>0</v>
      </c>
      <c r="F306" s="169">
        <v>0</v>
      </c>
      <c r="G306" s="169">
        <v>0</v>
      </c>
      <c r="H306" s="156"/>
      <c r="I306" s="156"/>
      <c r="J306" s="156"/>
      <c r="K306" s="156"/>
    </row>
    <row r="307" spans="1:11" ht="14.1" customHeight="1" x14ac:dyDescent="0.25">
      <c r="A307" s="156"/>
      <c r="B307" s="156"/>
      <c r="C307" s="171" t="s">
        <v>88</v>
      </c>
      <c r="D307" s="169">
        <v>0</v>
      </c>
      <c r="E307" s="169">
        <v>0</v>
      </c>
      <c r="F307" s="169">
        <v>0</v>
      </c>
      <c r="G307" s="169">
        <v>0</v>
      </c>
      <c r="H307" s="156"/>
      <c r="I307" s="156"/>
      <c r="J307" s="156"/>
      <c r="K307" s="156"/>
    </row>
    <row r="308" spans="1:11" ht="14.1" customHeight="1" x14ac:dyDescent="0.25">
      <c r="A308" s="156"/>
      <c r="B308" s="156"/>
      <c r="C308" s="170" t="s">
        <v>89</v>
      </c>
      <c r="D308" s="169">
        <v>0</v>
      </c>
      <c r="E308" s="169">
        <v>0</v>
      </c>
      <c r="F308" s="169">
        <v>28409000</v>
      </c>
      <c r="G308" s="169">
        <v>0</v>
      </c>
      <c r="H308" s="156"/>
      <c r="I308" s="156"/>
      <c r="J308" s="156"/>
      <c r="K308" s="156"/>
    </row>
    <row r="309" spans="1:11" ht="14.1" customHeight="1" x14ac:dyDescent="0.25">
      <c r="A309" s="156"/>
      <c r="B309" s="156"/>
      <c r="C309" s="177" t="s">
        <v>46</v>
      </c>
      <c r="D309" s="1405" t="s">
        <v>778</v>
      </c>
      <c r="E309" s="1406"/>
      <c r="F309" s="1406"/>
      <c r="G309" s="1406"/>
      <c r="H309" s="156"/>
      <c r="I309" s="156"/>
      <c r="J309" s="156"/>
      <c r="K309" s="156"/>
    </row>
    <row r="310" spans="1:11" ht="14.1" customHeight="1" x14ac:dyDescent="0.25">
      <c r="A310" s="156"/>
      <c r="B310" s="156"/>
      <c r="C310" s="154" t="s">
        <v>48</v>
      </c>
      <c r="D310" s="1407" t="s">
        <v>53</v>
      </c>
      <c r="E310" s="1408"/>
      <c r="F310" s="1408"/>
      <c r="G310" s="1408"/>
      <c r="H310" s="156"/>
      <c r="I310" s="156"/>
      <c r="J310" s="156"/>
      <c r="K310" s="156"/>
    </row>
    <row r="311" spans="1:11" ht="14.1" customHeight="1" x14ac:dyDescent="0.25">
      <c r="A311" s="156"/>
      <c r="B311" s="156"/>
      <c r="C311" s="154" t="s">
        <v>50</v>
      </c>
      <c r="D311" s="1407" t="s">
        <v>95</v>
      </c>
      <c r="E311" s="1408"/>
      <c r="F311" s="1408"/>
      <c r="G311" s="1408"/>
      <c r="H311" s="156"/>
      <c r="I311" s="156"/>
      <c r="J311" s="156"/>
      <c r="K311" s="156"/>
    </row>
    <row r="312" spans="1:11" ht="15" customHeight="1" x14ac:dyDescent="0.25">
      <c r="A312" s="156"/>
      <c r="B312" s="156"/>
      <c r="C312" s="175"/>
      <c r="D312" s="174">
        <v>2026</v>
      </c>
      <c r="E312" s="174">
        <v>2027</v>
      </c>
      <c r="F312" s="174">
        <v>2028</v>
      </c>
      <c r="G312" s="174">
        <v>2029</v>
      </c>
      <c r="H312" s="156"/>
      <c r="I312" s="156"/>
      <c r="J312" s="156"/>
      <c r="K312" s="156"/>
    </row>
    <row r="313" spans="1:11" ht="15" customHeight="1" x14ac:dyDescent="0.25">
      <c r="A313" s="156"/>
      <c r="B313" s="156"/>
      <c r="C313" s="173"/>
      <c r="D313" s="172" t="s">
        <v>17</v>
      </c>
      <c r="E313" s="172" t="s">
        <v>18</v>
      </c>
      <c r="F313" s="172" t="s">
        <v>18</v>
      </c>
      <c r="G313" s="172" t="s">
        <v>18</v>
      </c>
      <c r="H313" s="156"/>
      <c r="I313" s="156"/>
      <c r="J313" s="156"/>
      <c r="K313" s="156"/>
    </row>
    <row r="314" spans="1:11" ht="14.1" customHeight="1" x14ac:dyDescent="0.25">
      <c r="A314" s="156"/>
      <c r="B314" s="156"/>
      <c r="C314" s="163" t="s">
        <v>52</v>
      </c>
      <c r="D314" s="176" t="s">
        <v>53</v>
      </c>
      <c r="E314" s="176" t="s">
        <v>777</v>
      </c>
      <c r="F314" s="176" t="s">
        <v>776</v>
      </c>
      <c r="G314" s="176" t="s">
        <v>775</v>
      </c>
      <c r="H314" s="156"/>
      <c r="I314" s="156"/>
      <c r="J314" s="156"/>
      <c r="K314" s="156"/>
    </row>
    <row r="315" spans="1:11" ht="14.1" customHeight="1" x14ac:dyDescent="0.25">
      <c r="A315" s="156"/>
      <c r="B315" s="156"/>
      <c r="C315" s="163" t="s">
        <v>54</v>
      </c>
      <c r="D315" s="176" t="s">
        <v>55</v>
      </c>
      <c r="E315" s="176" t="s">
        <v>774</v>
      </c>
      <c r="F315" s="176" t="s">
        <v>773</v>
      </c>
      <c r="G315" s="176" t="s">
        <v>772</v>
      </c>
      <c r="H315" s="156"/>
      <c r="I315" s="156"/>
      <c r="J315" s="156"/>
      <c r="K315" s="156"/>
    </row>
    <row r="316" spans="1:11" ht="14.1" customHeight="1" x14ac:dyDescent="0.25">
      <c r="A316" s="156"/>
      <c r="B316" s="156"/>
      <c r="C316" s="163" t="s">
        <v>59</v>
      </c>
      <c r="D316" s="176" t="s">
        <v>55</v>
      </c>
      <c r="E316" s="176" t="s">
        <v>771</v>
      </c>
      <c r="F316" s="176" t="s">
        <v>770</v>
      </c>
      <c r="G316" s="176" t="s">
        <v>769</v>
      </c>
      <c r="H316" s="156"/>
      <c r="I316" s="156"/>
      <c r="J316" s="156"/>
      <c r="K316" s="156"/>
    </row>
    <row r="317" spans="1:11" ht="14.1" customHeight="1" x14ac:dyDescent="0.25">
      <c r="A317" s="156"/>
      <c r="B317" s="156"/>
      <c r="C317" s="163" t="s">
        <v>63</v>
      </c>
      <c r="D317" s="176" t="s">
        <v>53</v>
      </c>
      <c r="E317" s="176" t="s">
        <v>53</v>
      </c>
      <c r="F317" s="176" t="s">
        <v>768</v>
      </c>
      <c r="G317" s="176" t="s">
        <v>767</v>
      </c>
      <c r="H317" s="156"/>
      <c r="I317" s="156"/>
      <c r="J317" s="156"/>
      <c r="K317" s="156"/>
    </row>
    <row r="318" spans="1:11" ht="14.1" customHeight="1" x14ac:dyDescent="0.25">
      <c r="A318" s="156"/>
      <c r="B318" s="156"/>
      <c r="C318" s="163" t="s">
        <v>65</v>
      </c>
      <c r="D318" s="176" t="s">
        <v>53</v>
      </c>
      <c r="E318" s="176" t="s">
        <v>53</v>
      </c>
      <c r="F318" s="176" t="s">
        <v>766</v>
      </c>
      <c r="G318" s="176" t="s">
        <v>765</v>
      </c>
      <c r="H318" s="156"/>
      <c r="I318" s="156"/>
      <c r="J318" s="156"/>
      <c r="K318" s="156"/>
    </row>
    <row r="319" spans="1:11" ht="14.1" customHeight="1" x14ac:dyDescent="0.25">
      <c r="A319" s="156"/>
      <c r="B319" s="156"/>
      <c r="C319" s="163" t="s">
        <v>68</v>
      </c>
      <c r="D319" s="176" t="s">
        <v>53</v>
      </c>
      <c r="E319" s="176" t="s">
        <v>53</v>
      </c>
      <c r="F319" s="176" t="s">
        <v>764</v>
      </c>
      <c r="G319" s="176" t="s">
        <v>763</v>
      </c>
      <c r="H319" s="156"/>
      <c r="I319" s="156"/>
      <c r="J319" s="156"/>
      <c r="K319" s="156"/>
    </row>
    <row r="320" spans="1:11" ht="14.1" customHeight="1" x14ac:dyDescent="0.25">
      <c r="A320" s="156"/>
      <c r="B320" s="156"/>
      <c r="C320" s="1409" t="s">
        <v>70</v>
      </c>
      <c r="D320" s="1410"/>
      <c r="E320" s="1410"/>
      <c r="F320" s="1410"/>
      <c r="G320" s="1410"/>
      <c r="H320" s="156"/>
      <c r="I320" s="156"/>
      <c r="J320" s="156"/>
      <c r="K320" s="156"/>
    </row>
    <row r="321" spans="1:11" ht="14.1" customHeight="1" x14ac:dyDescent="0.25">
      <c r="A321" s="156"/>
      <c r="B321" s="156"/>
      <c r="C321" s="175"/>
      <c r="D321" s="174">
        <v>2026</v>
      </c>
      <c r="E321" s="174">
        <v>2027</v>
      </c>
      <c r="F321" s="174">
        <v>2028</v>
      </c>
      <c r="G321" s="174">
        <v>2029</v>
      </c>
      <c r="H321" s="156"/>
      <c r="I321" s="156"/>
      <c r="J321" s="156"/>
      <c r="K321" s="156"/>
    </row>
    <row r="322" spans="1:11" ht="14.1" customHeight="1" x14ac:dyDescent="0.25">
      <c r="A322" s="156"/>
      <c r="B322" s="156"/>
      <c r="C322" s="173"/>
      <c r="D322" s="172" t="s">
        <v>17</v>
      </c>
      <c r="E322" s="172" t="s">
        <v>18</v>
      </c>
      <c r="F322" s="172" t="s">
        <v>18</v>
      </c>
      <c r="G322" s="172" t="s">
        <v>18</v>
      </c>
      <c r="H322" s="156"/>
      <c r="I322" s="156"/>
      <c r="J322" s="156"/>
      <c r="K322" s="156"/>
    </row>
    <row r="323" spans="1:11" ht="14.1" customHeight="1" x14ac:dyDescent="0.25">
      <c r="A323" s="156"/>
      <c r="B323" s="156"/>
      <c r="C323" s="171" t="s">
        <v>71</v>
      </c>
      <c r="D323" s="169">
        <v>0</v>
      </c>
      <c r="E323" s="169">
        <v>0</v>
      </c>
      <c r="F323" s="169">
        <v>0</v>
      </c>
      <c r="G323" s="169">
        <v>0</v>
      </c>
      <c r="H323" s="156"/>
      <c r="I323" s="156"/>
      <c r="J323" s="156"/>
      <c r="K323" s="156"/>
    </row>
    <row r="324" spans="1:11" ht="14.1" customHeight="1" x14ac:dyDescent="0.25">
      <c r="A324" s="156"/>
      <c r="B324" s="156"/>
      <c r="C324" s="171" t="s">
        <v>72</v>
      </c>
      <c r="D324" s="169">
        <v>0</v>
      </c>
      <c r="E324" s="169">
        <v>0</v>
      </c>
      <c r="F324" s="169">
        <v>0</v>
      </c>
      <c r="G324" s="169">
        <v>0</v>
      </c>
      <c r="H324" s="156"/>
      <c r="I324" s="156"/>
      <c r="J324" s="156"/>
      <c r="K324" s="156"/>
    </row>
    <row r="325" spans="1:11" ht="14.1" customHeight="1" x14ac:dyDescent="0.25">
      <c r="A325" s="156"/>
      <c r="B325" s="156"/>
      <c r="C325" s="171" t="s">
        <v>73</v>
      </c>
      <c r="D325" s="169">
        <v>0</v>
      </c>
      <c r="E325" s="169">
        <v>0</v>
      </c>
      <c r="F325" s="169">
        <v>0</v>
      </c>
      <c r="G325" s="169">
        <v>0</v>
      </c>
      <c r="H325" s="156"/>
      <c r="I325" s="156"/>
      <c r="J325" s="156"/>
      <c r="K325" s="156"/>
    </row>
    <row r="326" spans="1:11" ht="14.1" customHeight="1" x14ac:dyDescent="0.25">
      <c r="A326" s="156"/>
      <c r="B326" s="156"/>
      <c r="C326" s="171" t="s">
        <v>74</v>
      </c>
      <c r="D326" s="169">
        <v>0</v>
      </c>
      <c r="E326" s="169">
        <v>0</v>
      </c>
      <c r="F326" s="169">
        <v>0</v>
      </c>
      <c r="G326" s="169">
        <v>0</v>
      </c>
      <c r="H326" s="156"/>
      <c r="I326" s="156"/>
      <c r="J326" s="156"/>
      <c r="K326" s="156"/>
    </row>
    <row r="327" spans="1:11" ht="14.1" customHeight="1" x14ac:dyDescent="0.25">
      <c r="A327" s="156"/>
      <c r="B327" s="156"/>
      <c r="C327" s="171" t="s">
        <v>72</v>
      </c>
      <c r="D327" s="169">
        <v>0</v>
      </c>
      <c r="E327" s="169">
        <v>0</v>
      </c>
      <c r="F327" s="169">
        <v>0</v>
      </c>
      <c r="G327" s="169">
        <v>0</v>
      </c>
      <c r="H327" s="156"/>
      <c r="I327" s="156"/>
      <c r="J327" s="156"/>
      <c r="K327" s="156"/>
    </row>
    <row r="328" spans="1:11" ht="14.1" customHeight="1" x14ac:dyDescent="0.25">
      <c r="A328" s="156"/>
      <c r="B328" s="156"/>
      <c r="C328" s="171" t="s">
        <v>73</v>
      </c>
      <c r="D328" s="169">
        <v>0</v>
      </c>
      <c r="E328" s="169">
        <v>0</v>
      </c>
      <c r="F328" s="169">
        <v>0</v>
      </c>
      <c r="G328" s="169">
        <v>0</v>
      </c>
      <c r="H328" s="156"/>
      <c r="I328" s="156"/>
      <c r="J328" s="156"/>
      <c r="K328" s="156"/>
    </row>
    <row r="329" spans="1:11" ht="14.1" customHeight="1" x14ac:dyDescent="0.25">
      <c r="A329" s="156"/>
      <c r="B329" s="156"/>
      <c r="C329" s="171" t="s">
        <v>75</v>
      </c>
      <c r="D329" s="169">
        <v>0</v>
      </c>
      <c r="E329" s="169">
        <v>0</v>
      </c>
      <c r="F329" s="169">
        <v>0</v>
      </c>
      <c r="G329" s="169">
        <v>0</v>
      </c>
      <c r="H329" s="156"/>
      <c r="I329" s="156"/>
      <c r="J329" s="156"/>
      <c r="K329" s="156"/>
    </row>
    <row r="330" spans="1:11" ht="14.1" customHeight="1" x14ac:dyDescent="0.25">
      <c r="A330" s="156"/>
      <c r="B330" s="156"/>
      <c r="C330" s="171" t="s">
        <v>72</v>
      </c>
      <c r="D330" s="169">
        <v>0</v>
      </c>
      <c r="E330" s="169">
        <v>0</v>
      </c>
      <c r="F330" s="169">
        <v>0</v>
      </c>
      <c r="G330" s="169">
        <v>0</v>
      </c>
      <c r="H330" s="156"/>
      <c r="I330" s="156"/>
      <c r="J330" s="156"/>
      <c r="K330" s="156"/>
    </row>
    <row r="331" spans="1:11" ht="14.1" customHeight="1" x14ac:dyDescent="0.25">
      <c r="A331" s="156"/>
      <c r="B331" s="156"/>
      <c r="C331" s="171" t="s">
        <v>73</v>
      </c>
      <c r="D331" s="169">
        <v>0</v>
      </c>
      <c r="E331" s="169">
        <v>0</v>
      </c>
      <c r="F331" s="169">
        <v>0</v>
      </c>
      <c r="G331" s="169">
        <v>0</v>
      </c>
      <c r="H331" s="156"/>
      <c r="I331" s="156"/>
      <c r="J331" s="156"/>
      <c r="K331" s="156"/>
    </row>
    <row r="332" spans="1:11" ht="14.1" customHeight="1" x14ac:dyDescent="0.25">
      <c r="A332" s="156"/>
      <c r="B332" s="156"/>
      <c r="C332" s="171" t="s">
        <v>76</v>
      </c>
      <c r="D332" s="169">
        <v>0</v>
      </c>
      <c r="E332" s="169">
        <v>0</v>
      </c>
      <c r="F332" s="169">
        <v>0</v>
      </c>
      <c r="G332" s="169">
        <v>0</v>
      </c>
      <c r="H332" s="156"/>
      <c r="I332" s="156"/>
      <c r="J332" s="156"/>
      <c r="K332" s="156"/>
    </row>
    <row r="333" spans="1:11" ht="14.1" customHeight="1" x14ac:dyDescent="0.25">
      <c r="A333" s="156"/>
      <c r="B333" s="156"/>
      <c r="C333" s="171" t="s">
        <v>72</v>
      </c>
      <c r="D333" s="169">
        <v>0</v>
      </c>
      <c r="E333" s="169">
        <v>0</v>
      </c>
      <c r="F333" s="169">
        <v>0</v>
      </c>
      <c r="G333" s="169">
        <v>0</v>
      </c>
      <c r="H333" s="156"/>
      <c r="I333" s="156"/>
      <c r="J333" s="156"/>
      <c r="K333" s="156"/>
    </row>
    <row r="334" spans="1:11" ht="14.1" customHeight="1" x14ac:dyDescent="0.25">
      <c r="A334" s="156"/>
      <c r="B334" s="156"/>
      <c r="C334" s="171" t="s">
        <v>73</v>
      </c>
      <c r="D334" s="169">
        <v>0</v>
      </c>
      <c r="E334" s="169">
        <v>0</v>
      </c>
      <c r="F334" s="169">
        <v>0</v>
      </c>
      <c r="G334" s="169">
        <v>0</v>
      </c>
      <c r="H334" s="156"/>
      <c r="I334" s="156"/>
      <c r="J334" s="156"/>
      <c r="K334" s="156"/>
    </row>
    <row r="335" spans="1:11" ht="14.1" customHeight="1" x14ac:dyDescent="0.25">
      <c r="A335" s="156"/>
      <c r="B335" s="156"/>
      <c r="C335" s="171" t="s">
        <v>77</v>
      </c>
      <c r="D335" s="169">
        <v>0</v>
      </c>
      <c r="E335" s="169">
        <v>0</v>
      </c>
      <c r="F335" s="169">
        <v>0</v>
      </c>
      <c r="G335" s="169">
        <v>0</v>
      </c>
      <c r="H335" s="156"/>
      <c r="I335" s="156"/>
      <c r="J335" s="156"/>
      <c r="K335" s="156"/>
    </row>
    <row r="336" spans="1:11" ht="14.1" customHeight="1" x14ac:dyDescent="0.25">
      <c r="A336" s="156"/>
      <c r="B336" s="156"/>
      <c r="C336" s="171" t="s">
        <v>72</v>
      </c>
      <c r="D336" s="169">
        <v>0</v>
      </c>
      <c r="E336" s="169">
        <v>0</v>
      </c>
      <c r="F336" s="169">
        <v>0</v>
      </c>
      <c r="G336" s="169">
        <v>0</v>
      </c>
      <c r="H336" s="156"/>
      <c r="I336" s="156"/>
      <c r="J336" s="156"/>
      <c r="K336" s="156"/>
    </row>
    <row r="337" spans="1:11" ht="14.1" customHeight="1" x14ac:dyDescent="0.25">
      <c r="A337" s="156"/>
      <c r="B337" s="156"/>
      <c r="C337" s="171" t="s">
        <v>73</v>
      </c>
      <c r="D337" s="169">
        <v>0</v>
      </c>
      <c r="E337" s="169">
        <v>0</v>
      </c>
      <c r="F337" s="169">
        <v>0</v>
      </c>
      <c r="G337" s="169">
        <v>0</v>
      </c>
      <c r="H337" s="156"/>
      <c r="I337" s="156"/>
      <c r="J337" s="156"/>
      <c r="K337" s="156"/>
    </row>
    <row r="338" spans="1:11" ht="14.1" customHeight="1" x14ac:dyDescent="0.25">
      <c r="A338" s="156"/>
      <c r="B338" s="156"/>
      <c r="C338" s="171" t="s">
        <v>78</v>
      </c>
      <c r="D338" s="169">
        <v>0</v>
      </c>
      <c r="E338" s="169">
        <v>0</v>
      </c>
      <c r="F338" s="169">
        <v>0</v>
      </c>
      <c r="G338" s="169">
        <v>0</v>
      </c>
      <c r="H338" s="156"/>
      <c r="I338" s="156"/>
      <c r="J338" s="156"/>
      <c r="K338" s="156"/>
    </row>
    <row r="339" spans="1:11" ht="14.1" customHeight="1" x14ac:dyDescent="0.25">
      <c r="A339" s="156"/>
      <c r="B339" s="156"/>
      <c r="C339" s="171" t="s">
        <v>72</v>
      </c>
      <c r="D339" s="169">
        <v>0</v>
      </c>
      <c r="E339" s="169">
        <v>0</v>
      </c>
      <c r="F339" s="169">
        <v>0</v>
      </c>
      <c r="G339" s="169">
        <v>0</v>
      </c>
      <c r="H339" s="156"/>
      <c r="I339" s="156"/>
      <c r="J339" s="156"/>
      <c r="K339" s="156"/>
    </row>
    <row r="340" spans="1:11" ht="14.1" customHeight="1" x14ac:dyDescent="0.25">
      <c r="A340" s="156"/>
      <c r="B340" s="156"/>
      <c r="C340" s="171" t="s">
        <v>73</v>
      </c>
      <c r="D340" s="169">
        <v>0</v>
      </c>
      <c r="E340" s="169">
        <v>0</v>
      </c>
      <c r="F340" s="169">
        <v>0</v>
      </c>
      <c r="G340" s="169">
        <v>0</v>
      </c>
      <c r="H340" s="156"/>
      <c r="I340" s="156"/>
      <c r="J340" s="156"/>
      <c r="K340" s="156"/>
    </row>
    <row r="341" spans="1:11" ht="14.1" customHeight="1" x14ac:dyDescent="0.25">
      <c r="A341" s="156"/>
      <c r="B341" s="156"/>
      <c r="C341" s="171" t="s">
        <v>79</v>
      </c>
      <c r="D341" s="169">
        <v>0</v>
      </c>
      <c r="E341" s="169">
        <v>0</v>
      </c>
      <c r="F341" s="169">
        <v>0</v>
      </c>
      <c r="G341" s="169">
        <v>0</v>
      </c>
      <c r="H341" s="156"/>
      <c r="I341" s="156"/>
      <c r="J341" s="156"/>
      <c r="K341" s="156"/>
    </row>
    <row r="342" spans="1:11" ht="14.1" customHeight="1" x14ac:dyDescent="0.25">
      <c r="A342" s="156"/>
      <c r="B342" s="156"/>
      <c r="C342" s="171" t="s">
        <v>72</v>
      </c>
      <c r="D342" s="169">
        <v>0</v>
      </c>
      <c r="E342" s="169">
        <v>0</v>
      </c>
      <c r="F342" s="169">
        <v>0</v>
      </c>
      <c r="G342" s="169">
        <v>0</v>
      </c>
      <c r="H342" s="156"/>
      <c r="I342" s="156"/>
      <c r="J342" s="156"/>
      <c r="K342" s="156"/>
    </row>
    <row r="343" spans="1:11" ht="14.1" customHeight="1" x14ac:dyDescent="0.25">
      <c r="A343" s="156"/>
      <c r="B343" s="156"/>
      <c r="C343" s="171" t="s">
        <v>73</v>
      </c>
      <c r="D343" s="169">
        <v>0</v>
      </c>
      <c r="E343" s="169">
        <v>0</v>
      </c>
      <c r="F343" s="169">
        <v>0</v>
      </c>
      <c r="G343" s="169">
        <v>0</v>
      </c>
      <c r="H343" s="156"/>
      <c r="I343" s="156"/>
      <c r="J343" s="156"/>
      <c r="K343" s="156"/>
    </row>
    <row r="344" spans="1:11" ht="14.1" customHeight="1" x14ac:dyDescent="0.25">
      <c r="A344" s="156"/>
      <c r="B344" s="156"/>
      <c r="C344" s="171" t="s">
        <v>80</v>
      </c>
      <c r="D344" s="169">
        <v>0</v>
      </c>
      <c r="E344" s="169">
        <v>0</v>
      </c>
      <c r="F344" s="169">
        <v>0</v>
      </c>
      <c r="G344" s="169">
        <v>0</v>
      </c>
      <c r="H344" s="156"/>
      <c r="I344" s="156"/>
      <c r="J344" s="156"/>
      <c r="K344" s="156"/>
    </row>
    <row r="345" spans="1:11" ht="14.1" customHeight="1" x14ac:dyDescent="0.25">
      <c r="A345" s="156"/>
      <c r="B345" s="156"/>
      <c r="C345" s="171" t="s">
        <v>72</v>
      </c>
      <c r="D345" s="169">
        <v>0</v>
      </c>
      <c r="E345" s="169">
        <v>0</v>
      </c>
      <c r="F345" s="169">
        <v>0</v>
      </c>
      <c r="G345" s="169">
        <v>0</v>
      </c>
      <c r="H345" s="156"/>
      <c r="I345" s="156"/>
      <c r="J345" s="156"/>
      <c r="K345" s="156"/>
    </row>
    <row r="346" spans="1:11" ht="14.1" customHeight="1" x14ac:dyDescent="0.25">
      <c r="A346" s="156"/>
      <c r="B346" s="156"/>
      <c r="C346" s="171" t="s">
        <v>81</v>
      </c>
      <c r="D346" s="169">
        <v>0</v>
      </c>
      <c r="E346" s="169">
        <v>0</v>
      </c>
      <c r="F346" s="169">
        <v>0</v>
      </c>
      <c r="G346" s="169">
        <v>0</v>
      </c>
      <c r="H346" s="156"/>
      <c r="I346" s="156"/>
      <c r="J346" s="156"/>
      <c r="K346" s="156"/>
    </row>
    <row r="347" spans="1:11" ht="14.1" customHeight="1" x14ac:dyDescent="0.25">
      <c r="A347" s="156"/>
      <c r="B347" s="156"/>
      <c r="C347" s="171" t="s">
        <v>82</v>
      </c>
      <c r="D347" s="169">
        <v>0</v>
      </c>
      <c r="E347" s="169">
        <v>0</v>
      </c>
      <c r="F347" s="169">
        <v>0</v>
      </c>
      <c r="G347" s="169">
        <v>0</v>
      </c>
      <c r="H347" s="156"/>
      <c r="I347" s="156"/>
      <c r="J347" s="156"/>
      <c r="K347" s="156"/>
    </row>
    <row r="348" spans="1:11" ht="14.1" customHeight="1" x14ac:dyDescent="0.25">
      <c r="A348" s="156"/>
      <c r="B348" s="156"/>
      <c r="C348" s="171" t="s">
        <v>83</v>
      </c>
      <c r="D348" s="169">
        <v>0</v>
      </c>
      <c r="E348" s="169">
        <v>0</v>
      </c>
      <c r="F348" s="169">
        <v>0</v>
      </c>
      <c r="G348" s="169">
        <v>0</v>
      </c>
      <c r="H348" s="156"/>
      <c r="I348" s="156"/>
      <c r="J348" s="156"/>
      <c r="K348" s="156"/>
    </row>
    <row r="349" spans="1:11" ht="14.1" customHeight="1" x14ac:dyDescent="0.25">
      <c r="A349" s="156"/>
      <c r="B349" s="156"/>
      <c r="C349" s="171" t="s">
        <v>84</v>
      </c>
      <c r="D349" s="169">
        <v>0</v>
      </c>
      <c r="E349" s="169">
        <v>0</v>
      </c>
      <c r="F349" s="169">
        <v>0</v>
      </c>
      <c r="G349" s="169">
        <v>0</v>
      </c>
      <c r="H349" s="156"/>
      <c r="I349" s="156"/>
      <c r="J349" s="156"/>
      <c r="K349" s="156"/>
    </row>
    <row r="350" spans="1:11" ht="14.1" customHeight="1" x14ac:dyDescent="0.25">
      <c r="A350" s="156"/>
      <c r="B350" s="156"/>
      <c r="C350" s="171" t="s">
        <v>85</v>
      </c>
      <c r="D350" s="169">
        <v>0</v>
      </c>
      <c r="E350" s="169">
        <v>568000</v>
      </c>
      <c r="F350" s="169">
        <v>29563000</v>
      </c>
      <c r="G350" s="169">
        <v>48972000</v>
      </c>
      <c r="H350" s="156"/>
      <c r="I350" s="156"/>
      <c r="J350" s="156"/>
      <c r="K350" s="156"/>
    </row>
    <row r="351" spans="1:11" ht="14.1" customHeight="1" x14ac:dyDescent="0.25">
      <c r="A351" s="156"/>
      <c r="B351" s="156"/>
      <c r="C351" s="171" t="s">
        <v>72</v>
      </c>
      <c r="D351" s="169">
        <v>0</v>
      </c>
      <c r="E351" s="169">
        <v>568000</v>
      </c>
      <c r="F351" s="169">
        <v>29563000</v>
      </c>
      <c r="G351" s="169">
        <v>48972000</v>
      </c>
      <c r="H351" s="156"/>
      <c r="I351" s="156"/>
      <c r="J351" s="156"/>
      <c r="K351" s="156"/>
    </row>
    <row r="352" spans="1:11" ht="14.1" customHeight="1" x14ac:dyDescent="0.25">
      <c r="A352" s="156"/>
      <c r="B352" s="156"/>
      <c r="C352" s="171" t="s">
        <v>81</v>
      </c>
      <c r="D352" s="169">
        <v>0</v>
      </c>
      <c r="E352" s="169">
        <v>0</v>
      </c>
      <c r="F352" s="169">
        <v>0</v>
      </c>
      <c r="G352" s="169">
        <v>0</v>
      </c>
      <c r="H352" s="156"/>
      <c r="I352" s="156"/>
      <c r="J352" s="156"/>
      <c r="K352" s="156"/>
    </row>
    <row r="353" spans="1:11" ht="14.1" customHeight="1" x14ac:dyDescent="0.25">
      <c r="A353" s="156"/>
      <c r="B353" s="156"/>
      <c r="C353" s="171" t="s">
        <v>82</v>
      </c>
      <c r="D353" s="169">
        <v>0</v>
      </c>
      <c r="E353" s="169">
        <v>0</v>
      </c>
      <c r="F353" s="169">
        <v>0</v>
      </c>
      <c r="G353" s="169">
        <v>0</v>
      </c>
      <c r="H353" s="156"/>
      <c r="I353" s="156"/>
      <c r="J353" s="156"/>
      <c r="K353" s="156"/>
    </row>
    <row r="354" spans="1:11" ht="14.1" customHeight="1" x14ac:dyDescent="0.25">
      <c r="A354" s="156"/>
      <c r="B354" s="156"/>
      <c r="C354" s="171" t="s">
        <v>83</v>
      </c>
      <c r="D354" s="169">
        <v>0</v>
      </c>
      <c r="E354" s="169">
        <v>0</v>
      </c>
      <c r="F354" s="169">
        <v>0</v>
      </c>
      <c r="G354" s="169">
        <v>0</v>
      </c>
      <c r="H354" s="156"/>
      <c r="I354" s="156"/>
      <c r="J354" s="156"/>
      <c r="K354" s="156"/>
    </row>
    <row r="355" spans="1:11" ht="14.1" customHeight="1" x14ac:dyDescent="0.25">
      <c r="A355" s="156"/>
      <c r="B355" s="156"/>
      <c r="C355" s="171" t="s">
        <v>84</v>
      </c>
      <c r="D355" s="169">
        <v>0</v>
      </c>
      <c r="E355" s="169">
        <v>0</v>
      </c>
      <c r="F355" s="169">
        <v>0</v>
      </c>
      <c r="G355" s="169">
        <v>0</v>
      </c>
      <c r="H355" s="156"/>
      <c r="I355" s="156"/>
      <c r="J355" s="156"/>
      <c r="K355" s="156"/>
    </row>
    <row r="356" spans="1:11" ht="14.1" customHeight="1" x14ac:dyDescent="0.25">
      <c r="A356" s="156"/>
      <c r="B356" s="156"/>
      <c r="C356" s="171" t="s">
        <v>86</v>
      </c>
      <c r="D356" s="169">
        <v>0</v>
      </c>
      <c r="E356" s="169">
        <v>0</v>
      </c>
      <c r="F356" s="169">
        <v>0</v>
      </c>
      <c r="G356" s="169">
        <v>0</v>
      </c>
      <c r="H356" s="156"/>
      <c r="I356" s="156"/>
      <c r="J356" s="156"/>
      <c r="K356" s="156"/>
    </row>
    <row r="357" spans="1:11" ht="14.1" customHeight="1" x14ac:dyDescent="0.25">
      <c r="A357" s="156"/>
      <c r="B357" s="156"/>
      <c r="C357" s="171" t="s">
        <v>72</v>
      </c>
      <c r="D357" s="169">
        <v>0</v>
      </c>
      <c r="E357" s="169">
        <v>0</v>
      </c>
      <c r="F357" s="169">
        <v>0</v>
      </c>
      <c r="G357" s="169">
        <v>0</v>
      </c>
      <c r="H357" s="156"/>
      <c r="I357" s="156"/>
      <c r="J357" s="156"/>
      <c r="K357" s="156"/>
    </row>
    <row r="358" spans="1:11" ht="14.1" customHeight="1" x14ac:dyDescent="0.25">
      <c r="A358" s="156"/>
      <c r="B358" s="156"/>
      <c r="C358" s="171" t="s">
        <v>81</v>
      </c>
      <c r="D358" s="169">
        <v>0</v>
      </c>
      <c r="E358" s="169">
        <v>0</v>
      </c>
      <c r="F358" s="169">
        <v>0</v>
      </c>
      <c r="G358" s="169">
        <v>0</v>
      </c>
      <c r="H358" s="156"/>
      <c r="I358" s="156"/>
      <c r="J358" s="156"/>
      <c r="K358" s="156"/>
    </row>
    <row r="359" spans="1:11" ht="14.1" customHeight="1" x14ac:dyDescent="0.25">
      <c r="A359" s="156"/>
      <c r="B359" s="156"/>
      <c r="C359" s="171" t="s">
        <v>82</v>
      </c>
      <c r="D359" s="169">
        <v>0</v>
      </c>
      <c r="E359" s="169">
        <v>0</v>
      </c>
      <c r="F359" s="169">
        <v>0</v>
      </c>
      <c r="G359" s="169">
        <v>0</v>
      </c>
      <c r="H359" s="156"/>
      <c r="I359" s="156"/>
      <c r="J359" s="156"/>
      <c r="K359" s="156"/>
    </row>
    <row r="360" spans="1:11" ht="14.1" customHeight="1" x14ac:dyDescent="0.25">
      <c r="A360" s="156"/>
      <c r="B360" s="156"/>
      <c r="C360" s="171" t="s">
        <v>83</v>
      </c>
      <c r="D360" s="169">
        <v>0</v>
      </c>
      <c r="E360" s="169">
        <v>0</v>
      </c>
      <c r="F360" s="169">
        <v>0</v>
      </c>
      <c r="G360" s="169">
        <v>0</v>
      </c>
      <c r="H360" s="156"/>
      <c r="I360" s="156"/>
      <c r="J360" s="156"/>
      <c r="K360" s="156"/>
    </row>
    <row r="361" spans="1:11" ht="14.1" customHeight="1" x14ac:dyDescent="0.25">
      <c r="A361" s="156"/>
      <c r="B361" s="156"/>
      <c r="C361" s="171" t="s">
        <v>84</v>
      </c>
      <c r="D361" s="169">
        <v>0</v>
      </c>
      <c r="E361" s="169">
        <v>0</v>
      </c>
      <c r="F361" s="169">
        <v>0</v>
      </c>
      <c r="G361" s="169">
        <v>0</v>
      </c>
      <c r="H361" s="156"/>
      <c r="I361" s="156"/>
      <c r="J361" s="156"/>
      <c r="K361" s="156"/>
    </row>
    <row r="362" spans="1:11" ht="14.1" customHeight="1" x14ac:dyDescent="0.25">
      <c r="A362" s="156"/>
      <c r="B362" s="156"/>
      <c r="C362" s="171" t="s">
        <v>87</v>
      </c>
      <c r="D362" s="169">
        <v>0</v>
      </c>
      <c r="E362" s="169">
        <v>0</v>
      </c>
      <c r="F362" s="169">
        <v>0</v>
      </c>
      <c r="G362" s="169">
        <v>0</v>
      </c>
      <c r="H362" s="156"/>
      <c r="I362" s="156"/>
      <c r="J362" s="156"/>
      <c r="K362" s="156"/>
    </row>
    <row r="363" spans="1:11" ht="14.1" customHeight="1" x14ac:dyDescent="0.25">
      <c r="A363" s="156"/>
      <c r="B363" s="156"/>
      <c r="C363" s="171" t="s">
        <v>88</v>
      </c>
      <c r="D363" s="169">
        <v>0</v>
      </c>
      <c r="E363" s="169">
        <v>0</v>
      </c>
      <c r="F363" s="169">
        <v>0</v>
      </c>
      <c r="G363" s="169">
        <v>0</v>
      </c>
      <c r="H363" s="156"/>
      <c r="I363" s="156"/>
      <c r="J363" s="156"/>
      <c r="K363" s="156"/>
    </row>
    <row r="364" spans="1:11" ht="14.1" customHeight="1" x14ac:dyDescent="0.25">
      <c r="A364" s="156"/>
      <c r="B364" s="156"/>
      <c r="C364" s="170" t="s">
        <v>89</v>
      </c>
      <c r="D364" s="169">
        <v>0</v>
      </c>
      <c r="E364" s="169">
        <v>568000</v>
      </c>
      <c r="F364" s="169">
        <v>29563000</v>
      </c>
      <c r="G364" s="169">
        <v>48972000</v>
      </c>
      <c r="H364" s="156"/>
      <c r="I364" s="156"/>
      <c r="J364" s="156"/>
      <c r="K364" s="156"/>
    </row>
    <row r="365" spans="1:11" ht="14.1" customHeight="1" x14ac:dyDescent="0.25">
      <c r="A365" s="156"/>
      <c r="B365" s="156"/>
      <c r="C365" s="177" t="s">
        <v>46</v>
      </c>
      <c r="D365" s="1405" t="s">
        <v>762</v>
      </c>
      <c r="E365" s="1406"/>
      <c r="F365" s="1406"/>
      <c r="G365" s="1406"/>
      <c r="H365" s="156"/>
      <c r="I365" s="156"/>
      <c r="J365" s="156"/>
      <c r="K365" s="156"/>
    </row>
    <row r="366" spans="1:11" ht="14.1" customHeight="1" x14ac:dyDescent="0.25">
      <c r="A366" s="156"/>
      <c r="B366" s="156"/>
      <c r="C366" s="154" t="s">
        <v>48</v>
      </c>
      <c r="D366" s="1407" t="s">
        <v>53</v>
      </c>
      <c r="E366" s="1408"/>
      <c r="F366" s="1408"/>
      <c r="G366" s="1408"/>
      <c r="H366" s="156"/>
      <c r="I366" s="156"/>
      <c r="J366" s="156"/>
      <c r="K366" s="156"/>
    </row>
    <row r="367" spans="1:11" ht="14.1" customHeight="1" x14ac:dyDescent="0.25">
      <c r="A367" s="156"/>
      <c r="B367" s="156"/>
      <c r="C367" s="154" t="s">
        <v>50</v>
      </c>
      <c r="D367" s="1407" t="s">
        <v>95</v>
      </c>
      <c r="E367" s="1408"/>
      <c r="F367" s="1408"/>
      <c r="G367" s="1408"/>
      <c r="H367" s="156"/>
      <c r="I367" s="156"/>
      <c r="J367" s="156"/>
      <c r="K367" s="156"/>
    </row>
    <row r="368" spans="1:11" ht="15" customHeight="1" x14ac:dyDescent="0.25">
      <c r="A368" s="156"/>
      <c r="B368" s="156"/>
      <c r="C368" s="175"/>
      <c r="D368" s="174">
        <v>2026</v>
      </c>
      <c r="E368" s="174">
        <v>2027</v>
      </c>
      <c r="F368" s="174">
        <v>2028</v>
      </c>
      <c r="G368" s="174">
        <v>2029</v>
      </c>
      <c r="H368" s="156"/>
      <c r="I368" s="156"/>
      <c r="J368" s="156"/>
      <c r="K368" s="156"/>
    </row>
    <row r="369" spans="1:11" ht="15" customHeight="1" x14ac:dyDescent="0.25">
      <c r="A369" s="156"/>
      <c r="B369" s="156"/>
      <c r="C369" s="173"/>
      <c r="D369" s="172" t="s">
        <v>17</v>
      </c>
      <c r="E369" s="172" t="s">
        <v>18</v>
      </c>
      <c r="F369" s="172" t="s">
        <v>18</v>
      </c>
      <c r="G369" s="172" t="s">
        <v>18</v>
      </c>
      <c r="H369" s="156"/>
      <c r="I369" s="156"/>
      <c r="J369" s="156"/>
      <c r="K369" s="156"/>
    </row>
    <row r="370" spans="1:11" ht="14.1" customHeight="1" x14ac:dyDescent="0.25">
      <c r="A370" s="156"/>
      <c r="B370" s="156"/>
      <c r="C370" s="163" t="s">
        <v>52</v>
      </c>
      <c r="D370" s="176" t="s">
        <v>53</v>
      </c>
      <c r="E370" s="176" t="s">
        <v>761</v>
      </c>
      <c r="F370" s="176" t="s">
        <v>760</v>
      </c>
      <c r="G370" s="176" t="s">
        <v>759</v>
      </c>
      <c r="H370" s="156"/>
      <c r="I370" s="156"/>
      <c r="J370" s="156"/>
      <c r="K370" s="156"/>
    </row>
    <row r="371" spans="1:11" ht="14.1" customHeight="1" x14ac:dyDescent="0.25">
      <c r="A371" s="156"/>
      <c r="B371" s="156"/>
      <c r="C371" s="163" t="s">
        <v>54</v>
      </c>
      <c r="D371" s="176" t="s">
        <v>55</v>
      </c>
      <c r="E371" s="176" t="s">
        <v>758</v>
      </c>
      <c r="F371" s="176" t="s">
        <v>757</v>
      </c>
      <c r="G371" s="176" t="s">
        <v>756</v>
      </c>
      <c r="H371" s="156"/>
      <c r="I371" s="156"/>
      <c r="J371" s="156"/>
      <c r="K371" s="156"/>
    </row>
    <row r="372" spans="1:11" ht="14.1" customHeight="1" x14ac:dyDescent="0.25">
      <c r="A372" s="156"/>
      <c r="B372" s="156"/>
      <c r="C372" s="163" t="s">
        <v>59</v>
      </c>
      <c r="D372" s="176" t="s">
        <v>55</v>
      </c>
      <c r="E372" s="176" t="s">
        <v>755</v>
      </c>
      <c r="F372" s="176" t="s">
        <v>754</v>
      </c>
      <c r="G372" s="176" t="s">
        <v>753</v>
      </c>
      <c r="H372" s="156"/>
      <c r="I372" s="156"/>
      <c r="J372" s="156"/>
      <c r="K372" s="156"/>
    </row>
    <row r="373" spans="1:11" ht="14.1" customHeight="1" x14ac:dyDescent="0.25">
      <c r="A373" s="156"/>
      <c r="B373" s="156"/>
      <c r="C373" s="163" t="s">
        <v>63</v>
      </c>
      <c r="D373" s="176" t="s">
        <v>53</v>
      </c>
      <c r="E373" s="176" t="s">
        <v>53</v>
      </c>
      <c r="F373" s="176" t="s">
        <v>752</v>
      </c>
      <c r="G373" s="176" t="s">
        <v>751</v>
      </c>
      <c r="H373" s="156"/>
      <c r="I373" s="156"/>
      <c r="J373" s="156"/>
      <c r="K373" s="156"/>
    </row>
    <row r="374" spans="1:11" ht="14.1" customHeight="1" x14ac:dyDescent="0.25">
      <c r="A374" s="156"/>
      <c r="B374" s="156"/>
      <c r="C374" s="163" t="s">
        <v>65</v>
      </c>
      <c r="D374" s="176" t="s">
        <v>53</v>
      </c>
      <c r="E374" s="176" t="s">
        <v>53</v>
      </c>
      <c r="F374" s="176" t="s">
        <v>750</v>
      </c>
      <c r="G374" s="176" t="s">
        <v>749</v>
      </c>
      <c r="H374" s="156"/>
      <c r="I374" s="156"/>
      <c r="J374" s="156"/>
      <c r="K374" s="156"/>
    </row>
    <row r="375" spans="1:11" ht="14.1" customHeight="1" x14ac:dyDescent="0.25">
      <c r="A375" s="156"/>
      <c r="B375" s="156"/>
      <c r="C375" s="163" t="s">
        <v>68</v>
      </c>
      <c r="D375" s="176" t="s">
        <v>53</v>
      </c>
      <c r="E375" s="176" t="s">
        <v>53</v>
      </c>
      <c r="F375" s="176" t="s">
        <v>748</v>
      </c>
      <c r="G375" s="176" t="s">
        <v>747</v>
      </c>
      <c r="H375" s="156"/>
      <c r="I375" s="156"/>
      <c r="J375" s="156"/>
      <c r="K375" s="156"/>
    </row>
    <row r="376" spans="1:11" ht="14.1" customHeight="1" x14ac:dyDescent="0.25">
      <c r="A376" s="156"/>
      <c r="B376" s="156"/>
      <c r="C376" s="1409" t="s">
        <v>70</v>
      </c>
      <c r="D376" s="1410"/>
      <c r="E376" s="1410"/>
      <c r="F376" s="1410"/>
      <c r="G376" s="1410"/>
      <c r="H376" s="156"/>
      <c r="I376" s="156"/>
      <c r="J376" s="156"/>
      <c r="K376" s="156"/>
    </row>
    <row r="377" spans="1:11" ht="14.1" customHeight="1" x14ac:dyDescent="0.25">
      <c r="A377" s="156"/>
      <c r="B377" s="156"/>
      <c r="C377" s="175"/>
      <c r="D377" s="174">
        <v>2026</v>
      </c>
      <c r="E377" s="174">
        <v>2027</v>
      </c>
      <c r="F377" s="174">
        <v>2028</v>
      </c>
      <c r="G377" s="174">
        <v>2029</v>
      </c>
      <c r="H377" s="156"/>
      <c r="I377" s="156"/>
      <c r="J377" s="156"/>
      <c r="K377" s="156"/>
    </row>
    <row r="378" spans="1:11" ht="14.1" customHeight="1" x14ac:dyDescent="0.25">
      <c r="A378" s="156"/>
      <c r="B378" s="156"/>
      <c r="C378" s="173"/>
      <c r="D378" s="172" t="s">
        <v>17</v>
      </c>
      <c r="E378" s="172" t="s">
        <v>18</v>
      </c>
      <c r="F378" s="172" t="s">
        <v>18</v>
      </c>
      <c r="G378" s="172" t="s">
        <v>18</v>
      </c>
      <c r="H378" s="156"/>
      <c r="I378" s="156"/>
      <c r="J378" s="156"/>
      <c r="K378" s="156"/>
    </row>
    <row r="379" spans="1:11" ht="14.1" customHeight="1" x14ac:dyDescent="0.25">
      <c r="A379" s="156"/>
      <c r="B379" s="156"/>
      <c r="C379" s="171" t="s">
        <v>71</v>
      </c>
      <c r="D379" s="169">
        <v>0</v>
      </c>
      <c r="E379" s="169">
        <v>0</v>
      </c>
      <c r="F379" s="169">
        <v>0</v>
      </c>
      <c r="G379" s="169">
        <v>0</v>
      </c>
      <c r="H379" s="156"/>
      <c r="I379" s="156"/>
      <c r="J379" s="156"/>
      <c r="K379" s="156"/>
    </row>
    <row r="380" spans="1:11" ht="14.1" customHeight="1" x14ac:dyDescent="0.25">
      <c r="A380" s="156"/>
      <c r="B380" s="156"/>
      <c r="C380" s="171" t="s">
        <v>72</v>
      </c>
      <c r="D380" s="169">
        <v>0</v>
      </c>
      <c r="E380" s="169">
        <v>0</v>
      </c>
      <c r="F380" s="169">
        <v>0</v>
      </c>
      <c r="G380" s="169">
        <v>0</v>
      </c>
      <c r="H380" s="156"/>
      <c r="I380" s="156"/>
      <c r="J380" s="156"/>
      <c r="K380" s="156"/>
    </row>
    <row r="381" spans="1:11" ht="14.1" customHeight="1" x14ac:dyDescent="0.25">
      <c r="A381" s="156"/>
      <c r="B381" s="156"/>
      <c r="C381" s="171" t="s">
        <v>73</v>
      </c>
      <c r="D381" s="169">
        <v>0</v>
      </c>
      <c r="E381" s="169">
        <v>0</v>
      </c>
      <c r="F381" s="169">
        <v>0</v>
      </c>
      <c r="G381" s="169">
        <v>0</v>
      </c>
      <c r="H381" s="156"/>
      <c r="I381" s="156"/>
      <c r="J381" s="156"/>
      <c r="K381" s="156"/>
    </row>
    <row r="382" spans="1:11" ht="14.1" customHeight="1" x14ac:dyDescent="0.25">
      <c r="A382" s="156"/>
      <c r="B382" s="156"/>
      <c r="C382" s="171" t="s">
        <v>74</v>
      </c>
      <c r="D382" s="169">
        <v>0</v>
      </c>
      <c r="E382" s="169">
        <v>0</v>
      </c>
      <c r="F382" s="169">
        <v>0</v>
      </c>
      <c r="G382" s="169">
        <v>0</v>
      </c>
      <c r="H382" s="156"/>
      <c r="I382" s="156"/>
      <c r="J382" s="156"/>
      <c r="K382" s="156"/>
    </row>
    <row r="383" spans="1:11" ht="14.1" customHeight="1" x14ac:dyDescent="0.25">
      <c r="A383" s="156"/>
      <c r="B383" s="156"/>
      <c r="C383" s="171" t="s">
        <v>72</v>
      </c>
      <c r="D383" s="169">
        <v>0</v>
      </c>
      <c r="E383" s="169">
        <v>0</v>
      </c>
      <c r="F383" s="169">
        <v>0</v>
      </c>
      <c r="G383" s="169">
        <v>0</v>
      </c>
      <c r="H383" s="156"/>
      <c r="I383" s="156"/>
      <c r="J383" s="156"/>
      <c r="K383" s="156"/>
    </row>
    <row r="384" spans="1:11" ht="14.1" customHeight="1" x14ac:dyDescent="0.25">
      <c r="A384" s="156"/>
      <c r="B384" s="156"/>
      <c r="C384" s="171" t="s">
        <v>73</v>
      </c>
      <c r="D384" s="169">
        <v>0</v>
      </c>
      <c r="E384" s="169">
        <v>0</v>
      </c>
      <c r="F384" s="169">
        <v>0</v>
      </c>
      <c r="G384" s="169">
        <v>0</v>
      </c>
      <c r="H384" s="156"/>
      <c r="I384" s="156"/>
      <c r="J384" s="156"/>
      <c r="K384" s="156"/>
    </row>
    <row r="385" spans="1:11" ht="14.1" customHeight="1" x14ac:dyDescent="0.25">
      <c r="A385" s="156"/>
      <c r="B385" s="156"/>
      <c r="C385" s="171" t="s">
        <v>75</v>
      </c>
      <c r="D385" s="169">
        <v>0</v>
      </c>
      <c r="E385" s="169">
        <v>0</v>
      </c>
      <c r="F385" s="169">
        <v>0</v>
      </c>
      <c r="G385" s="169">
        <v>0</v>
      </c>
      <c r="H385" s="156"/>
      <c r="I385" s="156"/>
      <c r="J385" s="156"/>
      <c r="K385" s="156"/>
    </row>
    <row r="386" spans="1:11" ht="14.1" customHeight="1" x14ac:dyDescent="0.25">
      <c r="A386" s="156"/>
      <c r="B386" s="156"/>
      <c r="C386" s="171" t="s">
        <v>72</v>
      </c>
      <c r="D386" s="169">
        <v>0</v>
      </c>
      <c r="E386" s="169">
        <v>0</v>
      </c>
      <c r="F386" s="169">
        <v>0</v>
      </c>
      <c r="G386" s="169">
        <v>0</v>
      </c>
      <c r="H386" s="156"/>
      <c r="I386" s="156"/>
      <c r="J386" s="156"/>
      <c r="K386" s="156"/>
    </row>
    <row r="387" spans="1:11" ht="14.1" customHeight="1" x14ac:dyDescent="0.25">
      <c r="A387" s="156"/>
      <c r="B387" s="156"/>
      <c r="C387" s="171" t="s">
        <v>73</v>
      </c>
      <c r="D387" s="169">
        <v>0</v>
      </c>
      <c r="E387" s="169">
        <v>0</v>
      </c>
      <c r="F387" s="169">
        <v>0</v>
      </c>
      <c r="G387" s="169">
        <v>0</v>
      </c>
      <c r="H387" s="156"/>
      <c r="I387" s="156"/>
      <c r="J387" s="156"/>
      <c r="K387" s="156"/>
    </row>
    <row r="388" spans="1:11" ht="14.1" customHeight="1" x14ac:dyDescent="0.25">
      <c r="A388" s="156"/>
      <c r="B388" s="156"/>
      <c r="C388" s="171" t="s">
        <v>76</v>
      </c>
      <c r="D388" s="169">
        <v>0</v>
      </c>
      <c r="E388" s="169">
        <v>0</v>
      </c>
      <c r="F388" s="169">
        <v>0</v>
      </c>
      <c r="G388" s="169">
        <v>0</v>
      </c>
      <c r="H388" s="156"/>
      <c r="I388" s="156"/>
      <c r="J388" s="156"/>
      <c r="K388" s="156"/>
    </row>
    <row r="389" spans="1:11" ht="14.1" customHeight="1" x14ac:dyDescent="0.25">
      <c r="A389" s="156"/>
      <c r="B389" s="156"/>
      <c r="C389" s="171" t="s">
        <v>72</v>
      </c>
      <c r="D389" s="169">
        <v>0</v>
      </c>
      <c r="E389" s="169">
        <v>0</v>
      </c>
      <c r="F389" s="169">
        <v>0</v>
      </c>
      <c r="G389" s="169">
        <v>0</v>
      </c>
      <c r="H389" s="156"/>
      <c r="I389" s="156"/>
      <c r="J389" s="156"/>
      <c r="K389" s="156"/>
    </row>
    <row r="390" spans="1:11" ht="14.1" customHeight="1" x14ac:dyDescent="0.25">
      <c r="A390" s="156"/>
      <c r="B390" s="156"/>
      <c r="C390" s="171" t="s">
        <v>73</v>
      </c>
      <c r="D390" s="169">
        <v>0</v>
      </c>
      <c r="E390" s="169">
        <v>0</v>
      </c>
      <c r="F390" s="169">
        <v>0</v>
      </c>
      <c r="G390" s="169">
        <v>0</v>
      </c>
      <c r="H390" s="156"/>
      <c r="I390" s="156"/>
      <c r="J390" s="156"/>
      <c r="K390" s="156"/>
    </row>
    <row r="391" spans="1:11" ht="14.1" customHeight="1" x14ac:dyDescent="0.25">
      <c r="A391" s="156"/>
      <c r="B391" s="156"/>
      <c r="C391" s="171" t="s">
        <v>77</v>
      </c>
      <c r="D391" s="169">
        <v>0</v>
      </c>
      <c r="E391" s="169">
        <v>0</v>
      </c>
      <c r="F391" s="169">
        <v>0</v>
      </c>
      <c r="G391" s="169">
        <v>0</v>
      </c>
      <c r="H391" s="156"/>
      <c r="I391" s="156"/>
      <c r="J391" s="156"/>
      <c r="K391" s="156"/>
    </row>
    <row r="392" spans="1:11" ht="14.1" customHeight="1" x14ac:dyDescent="0.25">
      <c r="A392" s="156"/>
      <c r="B392" s="156"/>
      <c r="C392" s="171" t="s">
        <v>72</v>
      </c>
      <c r="D392" s="169">
        <v>0</v>
      </c>
      <c r="E392" s="169">
        <v>0</v>
      </c>
      <c r="F392" s="169">
        <v>0</v>
      </c>
      <c r="G392" s="169">
        <v>0</v>
      </c>
      <c r="H392" s="156"/>
      <c r="I392" s="156"/>
      <c r="J392" s="156"/>
      <c r="K392" s="156"/>
    </row>
    <row r="393" spans="1:11" ht="14.1" customHeight="1" x14ac:dyDescent="0.25">
      <c r="A393" s="156"/>
      <c r="B393" s="156"/>
      <c r="C393" s="171" t="s">
        <v>73</v>
      </c>
      <c r="D393" s="169">
        <v>0</v>
      </c>
      <c r="E393" s="169">
        <v>0</v>
      </c>
      <c r="F393" s="169">
        <v>0</v>
      </c>
      <c r="G393" s="169">
        <v>0</v>
      </c>
      <c r="H393" s="156"/>
      <c r="I393" s="156"/>
      <c r="J393" s="156"/>
      <c r="K393" s="156"/>
    </row>
    <row r="394" spans="1:11" ht="14.1" customHeight="1" x14ac:dyDescent="0.25">
      <c r="A394" s="156"/>
      <c r="B394" s="156"/>
      <c r="C394" s="171" t="s">
        <v>78</v>
      </c>
      <c r="D394" s="169">
        <v>0</v>
      </c>
      <c r="E394" s="169">
        <v>0</v>
      </c>
      <c r="F394" s="169">
        <v>0</v>
      </c>
      <c r="G394" s="169">
        <v>0</v>
      </c>
      <c r="H394" s="156"/>
      <c r="I394" s="156"/>
      <c r="J394" s="156"/>
      <c r="K394" s="156"/>
    </row>
    <row r="395" spans="1:11" ht="14.1" customHeight="1" x14ac:dyDescent="0.25">
      <c r="A395" s="156"/>
      <c r="B395" s="156"/>
      <c r="C395" s="171" t="s">
        <v>72</v>
      </c>
      <c r="D395" s="169">
        <v>0</v>
      </c>
      <c r="E395" s="169">
        <v>0</v>
      </c>
      <c r="F395" s="169">
        <v>0</v>
      </c>
      <c r="G395" s="169">
        <v>0</v>
      </c>
      <c r="H395" s="156"/>
      <c r="I395" s="156"/>
      <c r="J395" s="156"/>
      <c r="K395" s="156"/>
    </row>
    <row r="396" spans="1:11" ht="14.1" customHeight="1" x14ac:dyDescent="0.25">
      <c r="A396" s="156"/>
      <c r="B396" s="156"/>
      <c r="C396" s="171" t="s">
        <v>73</v>
      </c>
      <c r="D396" s="169">
        <v>0</v>
      </c>
      <c r="E396" s="169">
        <v>0</v>
      </c>
      <c r="F396" s="169">
        <v>0</v>
      </c>
      <c r="G396" s="169">
        <v>0</v>
      </c>
      <c r="H396" s="156"/>
      <c r="I396" s="156"/>
      <c r="J396" s="156"/>
      <c r="K396" s="156"/>
    </row>
    <row r="397" spans="1:11" ht="14.1" customHeight="1" x14ac:dyDescent="0.25">
      <c r="A397" s="156"/>
      <c r="B397" s="156"/>
      <c r="C397" s="171" t="s">
        <v>79</v>
      </c>
      <c r="D397" s="169">
        <v>0</v>
      </c>
      <c r="E397" s="169">
        <v>0</v>
      </c>
      <c r="F397" s="169">
        <v>0</v>
      </c>
      <c r="G397" s="169">
        <v>0</v>
      </c>
      <c r="H397" s="156"/>
      <c r="I397" s="156"/>
      <c r="J397" s="156"/>
      <c r="K397" s="156"/>
    </row>
    <row r="398" spans="1:11" ht="14.1" customHeight="1" x14ac:dyDescent="0.25">
      <c r="A398" s="156"/>
      <c r="B398" s="156"/>
      <c r="C398" s="171" t="s">
        <v>72</v>
      </c>
      <c r="D398" s="169">
        <v>0</v>
      </c>
      <c r="E398" s="169">
        <v>0</v>
      </c>
      <c r="F398" s="169">
        <v>0</v>
      </c>
      <c r="G398" s="169">
        <v>0</v>
      </c>
      <c r="H398" s="156"/>
      <c r="I398" s="156"/>
      <c r="J398" s="156"/>
      <c r="K398" s="156"/>
    </row>
    <row r="399" spans="1:11" ht="14.1" customHeight="1" x14ac:dyDescent="0.25">
      <c r="A399" s="156"/>
      <c r="B399" s="156"/>
      <c r="C399" s="171" t="s">
        <v>73</v>
      </c>
      <c r="D399" s="169">
        <v>0</v>
      </c>
      <c r="E399" s="169">
        <v>0</v>
      </c>
      <c r="F399" s="169">
        <v>0</v>
      </c>
      <c r="G399" s="169">
        <v>0</v>
      </c>
      <c r="H399" s="156"/>
      <c r="I399" s="156"/>
      <c r="J399" s="156"/>
      <c r="K399" s="156"/>
    </row>
    <row r="400" spans="1:11" ht="14.1" customHeight="1" x14ac:dyDescent="0.25">
      <c r="A400" s="156"/>
      <c r="B400" s="156"/>
      <c r="C400" s="171" t="s">
        <v>80</v>
      </c>
      <c r="D400" s="169">
        <v>0</v>
      </c>
      <c r="E400" s="169">
        <v>0</v>
      </c>
      <c r="F400" s="169">
        <v>0</v>
      </c>
      <c r="G400" s="169">
        <v>0</v>
      </c>
      <c r="H400" s="156"/>
      <c r="I400" s="156"/>
      <c r="J400" s="156"/>
      <c r="K400" s="156"/>
    </row>
    <row r="401" spans="1:11" ht="14.1" customHeight="1" x14ac:dyDescent="0.25">
      <c r="A401" s="156"/>
      <c r="B401" s="156"/>
      <c r="C401" s="171" t="s">
        <v>72</v>
      </c>
      <c r="D401" s="169">
        <v>0</v>
      </c>
      <c r="E401" s="169">
        <v>0</v>
      </c>
      <c r="F401" s="169">
        <v>0</v>
      </c>
      <c r="G401" s="169">
        <v>0</v>
      </c>
      <c r="H401" s="156"/>
      <c r="I401" s="156"/>
      <c r="J401" s="156"/>
      <c r="K401" s="156"/>
    </row>
    <row r="402" spans="1:11" ht="14.1" customHeight="1" x14ac:dyDescent="0.25">
      <c r="A402" s="156"/>
      <c r="B402" s="156"/>
      <c r="C402" s="171" t="s">
        <v>81</v>
      </c>
      <c r="D402" s="169">
        <v>0</v>
      </c>
      <c r="E402" s="169">
        <v>0</v>
      </c>
      <c r="F402" s="169">
        <v>0</v>
      </c>
      <c r="G402" s="169">
        <v>0</v>
      </c>
      <c r="H402" s="156"/>
      <c r="I402" s="156"/>
      <c r="J402" s="156"/>
      <c r="K402" s="156"/>
    </row>
    <row r="403" spans="1:11" ht="14.1" customHeight="1" x14ac:dyDescent="0.25">
      <c r="A403" s="156"/>
      <c r="B403" s="156"/>
      <c r="C403" s="171" t="s">
        <v>82</v>
      </c>
      <c r="D403" s="169">
        <v>0</v>
      </c>
      <c r="E403" s="169">
        <v>0</v>
      </c>
      <c r="F403" s="169">
        <v>0</v>
      </c>
      <c r="G403" s="169">
        <v>0</v>
      </c>
      <c r="H403" s="156"/>
      <c r="I403" s="156"/>
      <c r="J403" s="156"/>
      <c r="K403" s="156"/>
    </row>
    <row r="404" spans="1:11" ht="14.1" customHeight="1" x14ac:dyDescent="0.25">
      <c r="A404" s="156"/>
      <c r="B404" s="156"/>
      <c r="C404" s="171" t="s">
        <v>83</v>
      </c>
      <c r="D404" s="169">
        <v>0</v>
      </c>
      <c r="E404" s="169">
        <v>0</v>
      </c>
      <c r="F404" s="169">
        <v>0</v>
      </c>
      <c r="G404" s="169">
        <v>0</v>
      </c>
      <c r="H404" s="156"/>
      <c r="I404" s="156"/>
      <c r="J404" s="156"/>
      <c r="K404" s="156"/>
    </row>
    <row r="405" spans="1:11" ht="14.1" customHeight="1" x14ac:dyDescent="0.25">
      <c r="A405" s="156"/>
      <c r="B405" s="156"/>
      <c r="C405" s="171" t="s">
        <v>84</v>
      </c>
      <c r="D405" s="169">
        <v>0</v>
      </c>
      <c r="E405" s="169">
        <v>0</v>
      </c>
      <c r="F405" s="169">
        <v>0</v>
      </c>
      <c r="G405" s="169">
        <v>0</v>
      </c>
      <c r="H405" s="156"/>
      <c r="I405" s="156"/>
      <c r="J405" s="156"/>
      <c r="K405" s="156"/>
    </row>
    <row r="406" spans="1:11" ht="14.1" customHeight="1" x14ac:dyDescent="0.25">
      <c r="A406" s="156"/>
      <c r="B406" s="156"/>
      <c r="C406" s="171" t="s">
        <v>85</v>
      </c>
      <c r="D406" s="169">
        <v>0</v>
      </c>
      <c r="E406" s="169">
        <v>22349000</v>
      </c>
      <c r="F406" s="169">
        <v>47930000</v>
      </c>
      <c r="G406" s="169">
        <v>31540000</v>
      </c>
      <c r="H406" s="156"/>
      <c r="I406" s="156"/>
      <c r="J406" s="156"/>
      <c r="K406" s="156"/>
    </row>
    <row r="407" spans="1:11" ht="14.1" customHeight="1" x14ac:dyDescent="0.25">
      <c r="A407" s="156"/>
      <c r="B407" s="156"/>
      <c r="C407" s="171" t="s">
        <v>72</v>
      </c>
      <c r="D407" s="169">
        <v>0</v>
      </c>
      <c r="E407" s="169">
        <v>22349000</v>
      </c>
      <c r="F407" s="169">
        <v>47930000</v>
      </c>
      <c r="G407" s="169">
        <v>31540000</v>
      </c>
      <c r="H407" s="156"/>
      <c r="I407" s="156"/>
      <c r="J407" s="156"/>
      <c r="K407" s="156"/>
    </row>
    <row r="408" spans="1:11" ht="14.1" customHeight="1" x14ac:dyDescent="0.25">
      <c r="A408" s="156"/>
      <c r="B408" s="156"/>
      <c r="C408" s="171" t="s">
        <v>81</v>
      </c>
      <c r="D408" s="169">
        <v>0</v>
      </c>
      <c r="E408" s="169">
        <v>0</v>
      </c>
      <c r="F408" s="169">
        <v>0</v>
      </c>
      <c r="G408" s="169">
        <v>0</v>
      </c>
      <c r="H408" s="156"/>
      <c r="I408" s="156"/>
      <c r="J408" s="156"/>
      <c r="K408" s="156"/>
    </row>
    <row r="409" spans="1:11" ht="14.1" customHeight="1" x14ac:dyDescent="0.25">
      <c r="A409" s="156"/>
      <c r="B409" s="156"/>
      <c r="C409" s="171" t="s">
        <v>82</v>
      </c>
      <c r="D409" s="169">
        <v>0</v>
      </c>
      <c r="E409" s="169">
        <v>0</v>
      </c>
      <c r="F409" s="169">
        <v>0</v>
      </c>
      <c r="G409" s="169">
        <v>0</v>
      </c>
      <c r="H409" s="156"/>
      <c r="I409" s="156"/>
      <c r="J409" s="156"/>
      <c r="K409" s="156"/>
    </row>
    <row r="410" spans="1:11" ht="14.1" customHeight="1" x14ac:dyDescent="0.25">
      <c r="A410" s="156"/>
      <c r="B410" s="156"/>
      <c r="C410" s="171" t="s">
        <v>83</v>
      </c>
      <c r="D410" s="169">
        <v>0</v>
      </c>
      <c r="E410" s="169">
        <v>0</v>
      </c>
      <c r="F410" s="169">
        <v>0</v>
      </c>
      <c r="G410" s="169">
        <v>0</v>
      </c>
      <c r="H410" s="156"/>
      <c r="I410" s="156"/>
      <c r="J410" s="156"/>
      <c r="K410" s="156"/>
    </row>
    <row r="411" spans="1:11" ht="14.1" customHeight="1" x14ac:dyDescent="0.25">
      <c r="A411" s="156"/>
      <c r="B411" s="156"/>
      <c r="C411" s="171" t="s">
        <v>84</v>
      </c>
      <c r="D411" s="169">
        <v>0</v>
      </c>
      <c r="E411" s="169">
        <v>0</v>
      </c>
      <c r="F411" s="169">
        <v>0</v>
      </c>
      <c r="G411" s="169">
        <v>0</v>
      </c>
      <c r="H411" s="156"/>
      <c r="I411" s="156"/>
      <c r="J411" s="156"/>
      <c r="K411" s="156"/>
    </row>
    <row r="412" spans="1:11" ht="14.1" customHeight="1" x14ac:dyDescent="0.25">
      <c r="A412" s="156"/>
      <c r="B412" s="156"/>
      <c r="C412" s="171" t="s">
        <v>86</v>
      </c>
      <c r="D412" s="169">
        <v>0</v>
      </c>
      <c r="E412" s="169">
        <v>0</v>
      </c>
      <c r="F412" s="169">
        <v>0</v>
      </c>
      <c r="G412" s="169">
        <v>0</v>
      </c>
      <c r="H412" s="156"/>
      <c r="I412" s="156"/>
      <c r="J412" s="156"/>
      <c r="K412" s="156"/>
    </row>
    <row r="413" spans="1:11" ht="14.1" customHeight="1" x14ac:dyDescent="0.25">
      <c r="A413" s="156"/>
      <c r="B413" s="156"/>
      <c r="C413" s="171" t="s">
        <v>72</v>
      </c>
      <c r="D413" s="169">
        <v>0</v>
      </c>
      <c r="E413" s="169">
        <v>0</v>
      </c>
      <c r="F413" s="169">
        <v>0</v>
      </c>
      <c r="G413" s="169">
        <v>0</v>
      </c>
      <c r="H413" s="156"/>
      <c r="I413" s="156"/>
      <c r="J413" s="156"/>
      <c r="K413" s="156"/>
    </row>
    <row r="414" spans="1:11" ht="14.1" customHeight="1" x14ac:dyDescent="0.25">
      <c r="A414" s="156"/>
      <c r="B414" s="156"/>
      <c r="C414" s="171" t="s">
        <v>81</v>
      </c>
      <c r="D414" s="169">
        <v>0</v>
      </c>
      <c r="E414" s="169">
        <v>0</v>
      </c>
      <c r="F414" s="169">
        <v>0</v>
      </c>
      <c r="G414" s="169">
        <v>0</v>
      </c>
      <c r="H414" s="156"/>
      <c r="I414" s="156"/>
      <c r="J414" s="156"/>
      <c r="K414" s="156"/>
    </row>
    <row r="415" spans="1:11" ht="14.1" customHeight="1" x14ac:dyDescent="0.25">
      <c r="A415" s="156"/>
      <c r="B415" s="156"/>
      <c r="C415" s="171" t="s">
        <v>82</v>
      </c>
      <c r="D415" s="169">
        <v>0</v>
      </c>
      <c r="E415" s="169">
        <v>0</v>
      </c>
      <c r="F415" s="169">
        <v>0</v>
      </c>
      <c r="G415" s="169">
        <v>0</v>
      </c>
      <c r="H415" s="156"/>
      <c r="I415" s="156"/>
      <c r="J415" s="156"/>
      <c r="K415" s="156"/>
    </row>
    <row r="416" spans="1:11" ht="14.1" customHeight="1" x14ac:dyDescent="0.25">
      <c r="A416" s="156"/>
      <c r="B416" s="156"/>
      <c r="C416" s="171" t="s">
        <v>83</v>
      </c>
      <c r="D416" s="169">
        <v>0</v>
      </c>
      <c r="E416" s="169">
        <v>0</v>
      </c>
      <c r="F416" s="169">
        <v>0</v>
      </c>
      <c r="G416" s="169">
        <v>0</v>
      </c>
      <c r="H416" s="156"/>
      <c r="I416" s="156"/>
      <c r="J416" s="156"/>
      <c r="K416" s="156"/>
    </row>
    <row r="417" spans="1:11" ht="14.1" customHeight="1" x14ac:dyDescent="0.25">
      <c r="A417" s="156"/>
      <c r="B417" s="156"/>
      <c r="C417" s="171" t="s">
        <v>84</v>
      </c>
      <c r="D417" s="169">
        <v>0</v>
      </c>
      <c r="E417" s="169">
        <v>0</v>
      </c>
      <c r="F417" s="169">
        <v>0</v>
      </c>
      <c r="G417" s="169">
        <v>0</v>
      </c>
      <c r="H417" s="156"/>
      <c r="I417" s="156"/>
      <c r="J417" s="156"/>
      <c r="K417" s="156"/>
    </row>
    <row r="418" spans="1:11" ht="14.1" customHeight="1" x14ac:dyDescent="0.25">
      <c r="A418" s="156"/>
      <c r="B418" s="156"/>
      <c r="C418" s="171" t="s">
        <v>87</v>
      </c>
      <c r="D418" s="169">
        <v>0</v>
      </c>
      <c r="E418" s="169">
        <v>0</v>
      </c>
      <c r="F418" s="169">
        <v>0</v>
      </c>
      <c r="G418" s="169">
        <v>0</v>
      </c>
      <c r="H418" s="156"/>
      <c r="I418" s="156"/>
      <c r="J418" s="156"/>
      <c r="K418" s="156"/>
    </row>
    <row r="419" spans="1:11" ht="14.1" customHeight="1" x14ac:dyDescent="0.25">
      <c r="A419" s="156"/>
      <c r="B419" s="156"/>
      <c r="C419" s="171" t="s">
        <v>88</v>
      </c>
      <c r="D419" s="169">
        <v>0</v>
      </c>
      <c r="E419" s="169">
        <v>0</v>
      </c>
      <c r="F419" s="169">
        <v>0</v>
      </c>
      <c r="G419" s="169">
        <v>0</v>
      </c>
      <c r="H419" s="156"/>
      <c r="I419" s="156"/>
      <c r="J419" s="156"/>
      <c r="K419" s="156"/>
    </row>
    <row r="420" spans="1:11" ht="14.1" customHeight="1" x14ac:dyDescent="0.25">
      <c r="A420" s="156"/>
      <c r="B420" s="156"/>
      <c r="C420" s="170" t="s">
        <v>89</v>
      </c>
      <c r="D420" s="169">
        <v>0</v>
      </c>
      <c r="E420" s="169">
        <v>22349000</v>
      </c>
      <c r="F420" s="169">
        <v>47930000</v>
      </c>
      <c r="G420" s="169">
        <v>31540000</v>
      </c>
      <c r="H420" s="156"/>
      <c r="I420" s="156"/>
      <c r="J420" s="156"/>
      <c r="K420" s="156"/>
    </row>
    <row r="421" spans="1:11" ht="14.1" customHeight="1" x14ac:dyDescent="0.25">
      <c r="A421" s="156"/>
      <c r="B421" s="156"/>
      <c r="C421" s="178" t="s">
        <v>746</v>
      </c>
      <c r="D421" s="1403" t="s">
        <v>745</v>
      </c>
      <c r="E421" s="1404"/>
      <c r="F421" s="1404"/>
      <c r="G421" s="1404"/>
      <c r="H421" s="156"/>
      <c r="I421" s="156"/>
      <c r="J421" s="156"/>
      <c r="K421" s="156"/>
    </row>
    <row r="422" spans="1:11" ht="14.1" customHeight="1" x14ac:dyDescent="0.25">
      <c r="A422" s="156"/>
      <c r="B422" s="156"/>
      <c r="C422" s="177" t="s">
        <v>46</v>
      </c>
      <c r="D422" s="1405" t="s">
        <v>744</v>
      </c>
      <c r="E422" s="1406"/>
      <c r="F422" s="1406"/>
      <c r="G422" s="1406"/>
      <c r="H422" s="156"/>
      <c r="I422" s="156"/>
      <c r="J422" s="156"/>
      <c r="K422" s="156"/>
    </row>
    <row r="423" spans="1:11" ht="14.1" customHeight="1" x14ac:dyDescent="0.25">
      <c r="A423" s="156"/>
      <c r="B423" s="156"/>
      <c r="C423" s="154" t="s">
        <v>48</v>
      </c>
      <c r="D423" s="1407" t="s">
        <v>53</v>
      </c>
      <c r="E423" s="1408"/>
      <c r="F423" s="1408"/>
      <c r="G423" s="1408"/>
      <c r="H423" s="156"/>
      <c r="I423" s="156"/>
      <c r="J423" s="156"/>
      <c r="K423" s="156"/>
    </row>
    <row r="424" spans="1:11" ht="14.1" customHeight="1" x14ac:dyDescent="0.25">
      <c r="A424" s="156"/>
      <c r="B424" s="156"/>
      <c r="C424" s="154" t="s">
        <v>50</v>
      </c>
      <c r="D424" s="1407" t="s">
        <v>735</v>
      </c>
      <c r="E424" s="1408"/>
      <c r="F424" s="1408"/>
      <c r="G424" s="1408"/>
      <c r="H424" s="156"/>
      <c r="I424" s="156"/>
      <c r="J424" s="156"/>
      <c r="K424" s="156"/>
    </row>
    <row r="425" spans="1:11" ht="15" customHeight="1" x14ac:dyDescent="0.25">
      <c r="A425" s="156"/>
      <c r="B425" s="156"/>
      <c r="C425" s="175"/>
      <c r="D425" s="174">
        <v>2026</v>
      </c>
      <c r="E425" s="174">
        <v>2027</v>
      </c>
      <c r="F425" s="174">
        <v>2028</v>
      </c>
      <c r="G425" s="174">
        <v>2029</v>
      </c>
      <c r="H425" s="156"/>
      <c r="I425" s="156"/>
      <c r="J425" s="156"/>
      <c r="K425" s="156"/>
    </row>
    <row r="426" spans="1:11" ht="15" customHeight="1" x14ac:dyDescent="0.25">
      <c r="A426" s="156"/>
      <c r="B426" s="156"/>
      <c r="C426" s="173"/>
      <c r="D426" s="172" t="s">
        <v>17</v>
      </c>
      <c r="E426" s="172" t="s">
        <v>18</v>
      </c>
      <c r="F426" s="172" t="s">
        <v>18</v>
      </c>
      <c r="G426" s="172" t="s">
        <v>18</v>
      </c>
      <c r="H426" s="156"/>
      <c r="I426" s="156"/>
      <c r="J426" s="156"/>
      <c r="K426" s="156"/>
    </row>
    <row r="427" spans="1:11" ht="14.1" customHeight="1" x14ac:dyDescent="0.25">
      <c r="A427" s="156"/>
      <c r="B427" s="156"/>
      <c r="C427" s="163" t="s">
        <v>52</v>
      </c>
      <c r="D427" s="176" t="s">
        <v>53</v>
      </c>
      <c r="E427" s="176" t="s">
        <v>55</v>
      </c>
      <c r="F427" s="176" t="s">
        <v>743</v>
      </c>
      <c r="G427" s="176" t="s">
        <v>743</v>
      </c>
      <c r="H427" s="156"/>
      <c r="I427" s="156"/>
      <c r="J427" s="156"/>
      <c r="K427" s="156"/>
    </row>
    <row r="428" spans="1:11" ht="14.1" customHeight="1" x14ac:dyDescent="0.25">
      <c r="A428" s="156"/>
      <c r="B428" s="156"/>
      <c r="C428" s="163" t="s">
        <v>54</v>
      </c>
      <c r="D428" s="176" t="s">
        <v>55</v>
      </c>
      <c r="E428" s="176" t="s">
        <v>55</v>
      </c>
      <c r="F428" s="176" t="s">
        <v>742</v>
      </c>
      <c r="G428" s="176" t="s">
        <v>741</v>
      </c>
      <c r="H428" s="156"/>
      <c r="I428" s="156"/>
      <c r="J428" s="156"/>
      <c r="K428" s="156"/>
    </row>
    <row r="429" spans="1:11" ht="14.1" customHeight="1" x14ac:dyDescent="0.25">
      <c r="A429" s="156"/>
      <c r="B429" s="156"/>
      <c r="C429" s="163" t="s">
        <v>59</v>
      </c>
      <c r="D429" s="176" t="s">
        <v>55</v>
      </c>
      <c r="E429" s="176" t="s">
        <v>55</v>
      </c>
      <c r="F429" s="176" t="s">
        <v>740</v>
      </c>
      <c r="G429" s="176" t="s">
        <v>739</v>
      </c>
      <c r="H429" s="156"/>
      <c r="I429" s="156"/>
      <c r="J429" s="156"/>
      <c r="K429" s="156"/>
    </row>
    <row r="430" spans="1:11" ht="14.1" customHeight="1" x14ac:dyDescent="0.25">
      <c r="A430" s="156"/>
      <c r="B430" s="156"/>
      <c r="C430" s="163" t="s">
        <v>63</v>
      </c>
      <c r="D430" s="176" t="s">
        <v>53</v>
      </c>
      <c r="E430" s="176" t="s">
        <v>53</v>
      </c>
      <c r="F430" s="176" t="s">
        <v>53</v>
      </c>
      <c r="G430" s="176" t="s">
        <v>55</v>
      </c>
      <c r="H430" s="156"/>
      <c r="I430" s="156"/>
      <c r="J430" s="156"/>
      <c r="K430" s="156"/>
    </row>
    <row r="431" spans="1:11" ht="14.1" customHeight="1" x14ac:dyDescent="0.25">
      <c r="A431" s="156"/>
      <c r="B431" s="156"/>
      <c r="C431" s="163" t="s">
        <v>65</v>
      </c>
      <c r="D431" s="176" t="s">
        <v>53</v>
      </c>
      <c r="E431" s="176" t="s">
        <v>53</v>
      </c>
      <c r="F431" s="176" t="s">
        <v>53</v>
      </c>
      <c r="G431" s="176" t="s">
        <v>738</v>
      </c>
      <c r="H431" s="156"/>
      <c r="I431" s="156"/>
      <c r="J431" s="156"/>
      <c r="K431" s="156"/>
    </row>
    <row r="432" spans="1:11" ht="14.1" customHeight="1" x14ac:dyDescent="0.25">
      <c r="A432" s="156"/>
      <c r="B432" s="156"/>
      <c r="C432" s="163" t="s">
        <v>68</v>
      </c>
      <c r="D432" s="176" t="s">
        <v>53</v>
      </c>
      <c r="E432" s="176" t="s">
        <v>53</v>
      </c>
      <c r="F432" s="176" t="s">
        <v>53</v>
      </c>
      <c r="G432" s="176" t="s">
        <v>737</v>
      </c>
      <c r="H432" s="156"/>
      <c r="I432" s="156"/>
      <c r="J432" s="156"/>
      <c r="K432" s="156"/>
    </row>
    <row r="433" spans="1:11" ht="14.1" customHeight="1" x14ac:dyDescent="0.25">
      <c r="A433" s="156"/>
      <c r="B433" s="156"/>
      <c r="C433" s="1409" t="s">
        <v>70</v>
      </c>
      <c r="D433" s="1410"/>
      <c r="E433" s="1410"/>
      <c r="F433" s="1410"/>
      <c r="G433" s="1410"/>
      <c r="H433" s="156"/>
      <c r="I433" s="156"/>
      <c r="J433" s="156"/>
      <c r="K433" s="156"/>
    </row>
    <row r="434" spans="1:11" ht="14.1" customHeight="1" x14ac:dyDescent="0.25">
      <c r="A434" s="156"/>
      <c r="B434" s="156"/>
      <c r="C434" s="175"/>
      <c r="D434" s="174">
        <v>2026</v>
      </c>
      <c r="E434" s="174">
        <v>2027</v>
      </c>
      <c r="F434" s="174">
        <v>2028</v>
      </c>
      <c r="G434" s="174">
        <v>2029</v>
      </c>
      <c r="H434" s="156"/>
      <c r="I434" s="156"/>
      <c r="J434" s="156"/>
      <c r="K434" s="156"/>
    </row>
    <row r="435" spans="1:11" ht="14.1" customHeight="1" x14ac:dyDescent="0.25">
      <c r="A435" s="156"/>
      <c r="B435" s="156"/>
      <c r="C435" s="173"/>
      <c r="D435" s="172" t="s">
        <v>17</v>
      </c>
      <c r="E435" s="172" t="s">
        <v>18</v>
      </c>
      <c r="F435" s="172" t="s">
        <v>18</v>
      </c>
      <c r="G435" s="172" t="s">
        <v>18</v>
      </c>
      <c r="H435" s="156"/>
      <c r="I435" s="156"/>
      <c r="J435" s="156"/>
      <c r="K435" s="156"/>
    </row>
    <row r="436" spans="1:11" ht="14.1" customHeight="1" x14ac:dyDescent="0.25">
      <c r="A436" s="156"/>
      <c r="B436" s="156"/>
      <c r="C436" s="171" t="s">
        <v>71</v>
      </c>
      <c r="D436" s="169">
        <v>0</v>
      </c>
      <c r="E436" s="169">
        <v>0</v>
      </c>
      <c r="F436" s="169">
        <v>0</v>
      </c>
      <c r="G436" s="169">
        <v>0</v>
      </c>
      <c r="H436" s="156"/>
      <c r="I436" s="156"/>
      <c r="J436" s="156"/>
      <c r="K436" s="156"/>
    </row>
    <row r="437" spans="1:11" ht="14.1" customHeight="1" x14ac:dyDescent="0.25">
      <c r="A437" s="156"/>
      <c r="B437" s="156"/>
      <c r="C437" s="171" t="s">
        <v>72</v>
      </c>
      <c r="D437" s="169">
        <v>0</v>
      </c>
      <c r="E437" s="169">
        <v>0</v>
      </c>
      <c r="F437" s="169">
        <v>0</v>
      </c>
      <c r="G437" s="169">
        <v>0</v>
      </c>
      <c r="H437" s="156"/>
      <c r="I437" s="156"/>
      <c r="J437" s="156"/>
      <c r="K437" s="156"/>
    </row>
    <row r="438" spans="1:11" ht="14.1" customHeight="1" x14ac:dyDescent="0.25">
      <c r="A438" s="156"/>
      <c r="B438" s="156"/>
      <c r="C438" s="171" t="s">
        <v>73</v>
      </c>
      <c r="D438" s="169">
        <v>0</v>
      </c>
      <c r="E438" s="169">
        <v>0</v>
      </c>
      <c r="F438" s="169">
        <v>0</v>
      </c>
      <c r="G438" s="169">
        <v>0</v>
      </c>
      <c r="H438" s="156"/>
      <c r="I438" s="156"/>
      <c r="J438" s="156"/>
      <c r="K438" s="156"/>
    </row>
    <row r="439" spans="1:11" ht="14.1" customHeight="1" x14ac:dyDescent="0.25">
      <c r="A439" s="156"/>
      <c r="B439" s="156"/>
      <c r="C439" s="171" t="s">
        <v>74</v>
      </c>
      <c r="D439" s="169">
        <v>0</v>
      </c>
      <c r="E439" s="169">
        <v>0</v>
      </c>
      <c r="F439" s="169">
        <v>0</v>
      </c>
      <c r="G439" s="169">
        <v>0</v>
      </c>
      <c r="H439" s="156"/>
      <c r="I439" s="156"/>
      <c r="J439" s="156"/>
      <c r="K439" s="156"/>
    </row>
    <row r="440" spans="1:11" ht="14.1" customHeight="1" x14ac:dyDescent="0.25">
      <c r="A440" s="156"/>
      <c r="B440" s="156"/>
      <c r="C440" s="171" t="s">
        <v>72</v>
      </c>
      <c r="D440" s="169">
        <v>0</v>
      </c>
      <c r="E440" s="169">
        <v>0</v>
      </c>
      <c r="F440" s="169">
        <v>0</v>
      </c>
      <c r="G440" s="169">
        <v>0</v>
      </c>
      <c r="H440" s="156"/>
      <c r="I440" s="156"/>
      <c r="J440" s="156"/>
      <c r="K440" s="156"/>
    </row>
    <row r="441" spans="1:11" ht="14.1" customHeight="1" x14ac:dyDescent="0.25">
      <c r="A441" s="156"/>
      <c r="B441" s="156"/>
      <c r="C441" s="171" t="s">
        <v>73</v>
      </c>
      <c r="D441" s="169">
        <v>0</v>
      </c>
      <c r="E441" s="169">
        <v>0</v>
      </c>
      <c r="F441" s="169">
        <v>0</v>
      </c>
      <c r="G441" s="169">
        <v>0</v>
      </c>
      <c r="H441" s="156"/>
      <c r="I441" s="156"/>
      <c r="J441" s="156"/>
      <c r="K441" s="156"/>
    </row>
    <row r="442" spans="1:11" ht="14.1" customHeight="1" x14ac:dyDescent="0.25">
      <c r="A442" s="156"/>
      <c r="B442" s="156"/>
      <c r="C442" s="171" t="s">
        <v>75</v>
      </c>
      <c r="D442" s="169">
        <v>0</v>
      </c>
      <c r="E442" s="169">
        <v>0</v>
      </c>
      <c r="F442" s="169">
        <v>0</v>
      </c>
      <c r="G442" s="169">
        <v>0</v>
      </c>
      <c r="H442" s="156"/>
      <c r="I442" s="156"/>
      <c r="J442" s="156"/>
      <c r="K442" s="156"/>
    </row>
    <row r="443" spans="1:11" ht="14.1" customHeight="1" x14ac:dyDescent="0.25">
      <c r="A443" s="156"/>
      <c r="B443" s="156"/>
      <c r="C443" s="171" t="s">
        <v>72</v>
      </c>
      <c r="D443" s="169">
        <v>0</v>
      </c>
      <c r="E443" s="169">
        <v>0</v>
      </c>
      <c r="F443" s="169">
        <v>0</v>
      </c>
      <c r="G443" s="169">
        <v>0</v>
      </c>
      <c r="H443" s="156"/>
      <c r="I443" s="156"/>
      <c r="J443" s="156"/>
      <c r="K443" s="156"/>
    </row>
    <row r="444" spans="1:11" ht="14.1" customHeight="1" x14ac:dyDescent="0.25">
      <c r="A444" s="156"/>
      <c r="B444" s="156"/>
      <c r="C444" s="171" t="s">
        <v>73</v>
      </c>
      <c r="D444" s="169">
        <v>0</v>
      </c>
      <c r="E444" s="169">
        <v>0</v>
      </c>
      <c r="F444" s="169">
        <v>0</v>
      </c>
      <c r="G444" s="169">
        <v>0</v>
      </c>
      <c r="H444" s="156"/>
      <c r="I444" s="156"/>
      <c r="J444" s="156"/>
      <c r="K444" s="156"/>
    </row>
    <row r="445" spans="1:11" ht="14.1" customHeight="1" x14ac:dyDescent="0.25">
      <c r="A445" s="156"/>
      <c r="B445" s="156"/>
      <c r="C445" s="171" t="s">
        <v>76</v>
      </c>
      <c r="D445" s="169">
        <v>0</v>
      </c>
      <c r="E445" s="169">
        <v>0</v>
      </c>
      <c r="F445" s="169">
        <v>0</v>
      </c>
      <c r="G445" s="169">
        <v>0</v>
      </c>
      <c r="H445" s="156"/>
      <c r="I445" s="156"/>
      <c r="J445" s="156"/>
      <c r="K445" s="156"/>
    </row>
    <row r="446" spans="1:11" ht="14.1" customHeight="1" x14ac:dyDescent="0.25">
      <c r="A446" s="156"/>
      <c r="B446" s="156"/>
      <c r="C446" s="171" t="s">
        <v>72</v>
      </c>
      <c r="D446" s="169">
        <v>0</v>
      </c>
      <c r="E446" s="169">
        <v>0</v>
      </c>
      <c r="F446" s="169">
        <v>0</v>
      </c>
      <c r="G446" s="169">
        <v>0</v>
      </c>
      <c r="H446" s="156"/>
      <c r="I446" s="156"/>
      <c r="J446" s="156"/>
      <c r="K446" s="156"/>
    </row>
    <row r="447" spans="1:11" ht="14.1" customHeight="1" x14ac:dyDescent="0.25">
      <c r="A447" s="156"/>
      <c r="B447" s="156"/>
      <c r="C447" s="171" t="s">
        <v>73</v>
      </c>
      <c r="D447" s="169">
        <v>0</v>
      </c>
      <c r="E447" s="169">
        <v>0</v>
      </c>
      <c r="F447" s="169">
        <v>0</v>
      </c>
      <c r="G447" s="169">
        <v>0</v>
      </c>
      <c r="H447" s="156"/>
      <c r="I447" s="156"/>
      <c r="J447" s="156"/>
      <c r="K447" s="156"/>
    </row>
    <row r="448" spans="1:11" ht="14.1" customHeight="1" x14ac:dyDescent="0.25">
      <c r="A448" s="156"/>
      <c r="B448" s="156"/>
      <c r="C448" s="171" t="s">
        <v>77</v>
      </c>
      <c r="D448" s="169">
        <v>0</v>
      </c>
      <c r="E448" s="169">
        <v>0</v>
      </c>
      <c r="F448" s="169">
        <v>0</v>
      </c>
      <c r="G448" s="169">
        <v>0</v>
      </c>
      <c r="H448" s="156"/>
      <c r="I448" s="156"/>
      <c r="J448" s="156"/>
      <c r="K448" s="156"/>
    </row>
    <row r="449" spans="1:11" ht="14.1" customHeight="1" x14ac:dyDescent="0.25">
      <c r="A449" s="156"/>
      <c r="B449" s="156"/>
      <c r="C449" s="171" t="s">
        <v>72</v>
      </c>
      <c r="D449" s="169">
        <v>0</v>
      </c>
      <c r="E449" s="169">
        <v>0</v>
      </c>
      <c r="F449" s="169">
        <v>0</v>
      </c>
      <c r="G449" s="169">
        <v>0</v>
      </c>
      <c r="H449" s="156"/>
      <c r="I449" s="156"/>
      <c r="J449" s="156"/>
      <c r="K449" s="156"/>
    </row>
    <row r="450" spans="1:11" ht="14.1" customHeight="1" x14ac:dyDescent="0.25">
      <c r="A450" s="156"/>
      <c r="B450" s="156"/>
      <c r="C450" s="171" t="s">
        <v>73</v>
      </c>
      <c r="D450" s="169">
        <v>0</v>
      </c>
      <c r="E450" s="169">
        <v>0</v>
      </c>
      <c r="F450" s="169">
        <v>0</v>
      </c>
      <c r="G450" s="169">
        <v>0</v>
      </c>
      <c r="H450" s="156"/>
      <c r="I450" s="156"/>
      <c r="J450" s="156"/>
      <c r="K450" s="156"/>
    </row>
    <row r="451" spans="1:11" ht="14.1" customHeight="1" x14ac:dyDescent="0.25">
      <c r="A451" s="156"/>
      <c r="B451" s="156"/>
      <c r="C451" s="171" t="s">
        <v>78</v>
      </c>
      <c r="D451" s="169">
        <v>0</v>
      </c>
      <c r="E451" s="169">
        <v>0</v>
      </c>
      <c r="F451" s="169">
        <v>0</v>
      </c>
      <c r="G451" s="169">
        <v>0</v>
      </c>
      <c r="H451" s="156"/>
      <c r="I451" s="156"/>
      <c r="J451" s="156"/>
      <c r="K451" s="156"/>
    </row>
    <row r="452" spans="1:11" ht="14.1" customHeight="1" x14ac:dyDescent="0.25">
      <c r="A452" s="156"/>
      <c r="B452" s="156"/>
      <c r="C452" s="171" t="s">
        <v>72</v>
      </c>
      <c r="D452" s="169">
        <v>0</v>
      </c>
      <c r="E452" s="169">
        <v>0</v>
      </c>
      <c r="F452" s="169">
        <v>0</v>
      </c>
      <c r="G452" s="169">
        <v>0</v>
      </c>
      <c r="H452" s="156"/>
      <c r="I452" s="156"/>
      <c r="J452" s="156"/>
      <c r="K452" s="156"/>
    </row>
    <row r="453" spans="1:11" ht="14.1" customHeight="1" x14ac:dyDescent="0.25">
      <c r="A453" s="156"/>
      <c r="B453" s="156"/>
      <c r="C453" s="171" t="s">
        <v>73</v>
      </c>
      <c r="D453" s="169">
        <v>0</v>
      </c>
      <c r="E453" s="169">
        <v>0</v>
      </c>
      <c r="F453" s="169">
        <v>0</v>
      </c>
      <c r="G453" s="169">
        <v>0</v>
      </c>
      <c r="H453" s="156"/>
      <c r="I453" s="156"/>
      <c r="J453" s="156"/>
      <c r="K453" s="156"/>
    </row>
    <row r="454" spans="1:11" ht="14.1" customHeight="1" x14ac:dyDescent="0.25">
      <c r="A454" s="156"/>
      <c r="B454" s="156"/>
      <c r="C454" s="171" t="s">
        <v>79</v>
      </c>
      <c r="D454" s="169">
        <v>0</v>
      </c>
      <c r="E454" s="169">
        <v>0</v>
      </c>
      <c r="F454" s="169">
        <v>0</v>
      </c>
      <c r="G454" s="169">
        <v>0</v>
      </c>
      <c r="H454" s="156"/>
      <c r="I454" s="156"/>
      <c r="J454" s="156"/>
      <c r="K454" s="156"/>
    </row>
    <row r="455" spans="1:11" ht="14.1" customHeight="1" x14ac:dyDescent="0.25">
      <c r="A455" s="156"/>
      <c r="B455" s="156"/>
      <c r="C455" s="171" t="s">
        <v>72</v>
      </c>
      <c r="D455" s="169">
        <v>0</v>
      </c>
      <c r="E455" s="169">
        <v>0</v>
      </c>
      <c r="F455" s="169">
        <v>0</v>
      </c>
      <c r="G455" s="169">
        <v>0</v>
      </c>
      <c r="H455" s="156"/>
      <c r="I455" s="156"/>
      <c r="J455" s="156"/>
      <c r="K455" s="156"/>
    </row>
    <row r="456" spans="1:11" ht="14.1" customHeight="1" x14ac:dyDescent="0.25">
      <c r="A456" s="156"/>
      <c r="B456" s="156"/>
      <c r="C456" s="171" t="s">
        <v>73</v>
      </c>
      <c r="D456" s="169">
        <v>0</v>
      </c>
      <c r="E456" s="169">
        <v>0</v>
      </c>
      <c r="F456" s="169">
        <v>0</v>
      </c>
      <c r="G456" s="169">
        <v>0</v>
      </c>
      <c r="H456" s="156"/>
      <c r="I456" s="156"/>
      <c r="J456" s="156"/>
      <c r="K456" s="156"/>
    </row>
    <row r="457" spans="1:11" ht="14.1" customHeight="1" x14ac:dyDescent="0.25">
      <c r="A457" s="156"/>
      <c r="B457" s="156"/>
      <c r="C457" s="171" t="s">
        <v>80</v>
      </c>
      <c r="D457" s="169">
        <v>0</v>
      </c>
      <c r="E457" s="169">
        <v>0</v>
      </c>
      <c r="F457" s="169">
        <v>0</v>
      </c>
      <c r="G457" s="169">
        <v>0</v>
      </c>
      <c r="H457" s="156"/>
      <c r="I457" s="156"/>
      <c r="J457" s="156"/>
      <c r="K457" s="156"/>
    </row>
    <row r="458" spans="1:11" ht="14.1" customHeight="1" x14ac:dyDescent="0.25">
      <c r="A458" s="156"/>
      <c r="B458" s="156"/>
      <c r="C458" s="171" t="s">
        <v>72</v>
      </c>
      <c r="D458" s="169">
        <v>0</v>
      </c>
      <c r="E458" s="169">
        <v>0</v>
      </c>
      <c r="F458" s="169">
        <v>0</v>
      </c>
      <c r="G458" s="169">
        <v>0</v>
      </c>
      <c r="H458" s="156"/>
      <c r="I458" s="156"/>
      <c r="J458" s="156"/>
      <c r="K458" s="156"/>
    </row>
    <row r="459" spans="1:11" ht="14.1" customHeight="1" x14ac:dyDescent="0.25">
      <c r="A459" s="156"/>
      <c r="B459" s="156"/>
      <c r="C459" s="171" t="s">
        <v>81</v>
      </c>
      <c r="D459" s="169">
        <v>0</v>
      </c>
      <c r="E459" s="169">
        <v>0</v>
      </c>
      <c r="F459" s="169">
        <v>0</v>
      </c>
      <c r="G459" s="169">
        <v>0</v>
      </c>
      <c r="H459" s="156"/>
      <c r="I459" s="156"/>
      <c r="J459" s="156"/>
      <c r="K459" s="156"/>
    </row>
    <row r="460" spans="1:11" ht="14.1" customHeight="1" x14ac:dyDescent="0.25">
      <c r="A460" s="156"/>
      <c r="B460" s="156"/>
      <c r="C460" s="171" t="s">
        <v>82</v>
      </c>
      <c r="D460" s="169">
        <v>0</v>
      </c>
      <c r="E460" s="169">
        <v>0</v>
      </c>
      <c r="F460" s="169">
        <v>0</v>
      </c>
      <c r="G460" s="169">
        <v>0</v>
      </c>
      <c r="H460" s="156"/>
      <c r="I460" s="156"/>
      <c r="J460" s="156"/>
      <c r="K460" s="156"/>
    </row>
    <row r="461" spans="1:11" ht="14.1" customHeight="1" x14ac:dyDescent="0.25">
      <c r="A461" s="156"/>
      <c r="B461" s="156"/>
      <c r="C461" s="171" t="s">
        <v>83</v>
      </c>
      <c r="D461" s="169">
        <v>0</v>
      </c>
      <c r="E461" s="169">
        <v>0</v>
      </c>
      <c r="F461" s="169">
        <v>0</v>
      </c>
      <c r="G461" s="169">
        <v>0</v>
      </c>
      <c r="H461" s="156"/>
      <c r="I461" s="156"/>
      <c r="J461" s="156"/>
      <c r="K461" s="156"/>
    </row>
    <row r="462" spans="1:11" ht="14.1" customHeight="1" x14ac:dyDescent="0.25">
      <c r="A462" s="156"/>
      <c r="B462" s="156"/>
      <c r="C462" s="171" t="s">
        <v>84</v>
      </c>
      <c r="D462" s="169">
        <v>0</v>
      </c>
      <c r="E462" s="169">
        <v>0</v>
      </c>
      <c r="F462" s="169">
        <v>0</v>
      </c>
      <c r="G462" s="169">
        <v>0</v>
      </c>
      <c r="H462" s="156"/>
      <c r="I462" s="156"/>
      <c r="J462" s="156"/>
      <c r="K462" s="156"/>
    </row>
    <row r="463" spans="1:11" ht="14.1" customHeight="1" x14ac:dyDescent="0.25">
      <c r="A463" s="156"/>
      <c r="B463" s="156"/>
      <c r="C463" s="171" t="s">
        <v>85</v>
      </c>
      <c r="D463" s="169">
        <v>0</v>
      </c>
      <c r="E463" s="169">
        <v>0</v>
      </c>
      <c r="F463" s="169">
        <v>3265000</v>
      </c>
      <c r="G463" s="169">
        <v>67552000</v>
      </c>
      <c r="H463" s="156"/>
      <c r="I463" s="156"/>
      <c r="J463" s="156"/>
      <c r="K463" s="156"/>
    </row>
    <row r="464" spans="1:11" ht="14.1" customHeight="1" x14ac:dyDescent="0.25">
      <c r="A464" s="156"/>
      <c r="B464" s="156"/>
      <c r="C464" s="171" t="s">
        <v>72</v>
      </c>
      <c r="D464" s="169">
        <v>0</v>
      </c>
      <c r="E464" s="169">
        <v>0</v>
      </c>
      <c r="F464" s="169">
        <v>3265000</v>
      </c>
      <c r="G464" s="169">
        <v>67552000</v>
      </c>
      <c r="H464" s="156"/>
      <c r="I464" s="156"/>
      <c r="J464" s="156"/>
      <c r="K464" s="156"/>
    </row>
    <row r="465" spans="1:11" ht="14.1" customHeight="1" x14ac:dyDescent="0.25">
      <c r="A465" s="156"/>
      <c r="B465" s="156"/>
      <c r="C465" s="171" t="s">
        <v>81</v>
      </c>
      <c r="D465" s="169">
        <v>0</v>
      </c>
      <c r="E465" s="169">
        <v>0</v>
      </c>
      <c r="F465" s="169">
        <v>0</v>
      </c>
      <c r="G465" s="169">
        <v>0</v>
      </c>
      <c r="H465" s="156"/>
      <c r="I465" s="156"/>
      <c r="J465" s="156"/>
      <c r="K465" s="156"/>
    </row>
    <row r="466" spans="1:11" ht="14.1" customHeight="1" x14ac:dyDescent="0.25">
      <c r="A466" s="156"/>
      <c r="B466" s="156"/>
      <c r="C466" s="171" t="s">
        <v>82</v>
      </c>
      <c r="D466" s="169">
        <v>0</v>
      </c>
      <c r="E466" s="169">
        <v>0</v>
      </c>
      <c r="F466" s="169">
        <v>0</v>
      </c>
      <c r="G466" s="169">
        <v>0</v>
      </c>
      <c r="H466" s="156"/>
      <c r="I466" s="156"/>
      <c r="J466" s="156"/>
      <c r="K466" s="156"/>
    </row>
    <row r="467" spans="1:11" ht="14.1" customHeight="1" x14ac:dyDescent="0.25">
      <c r="A467" s="156"/>
      <c r="B467" s="156"/>
      <c r="C467" s="171" t="s">
        <v>83</v>
      </c>
      <c r="D467" s="169">
        <v>0</v>
      </c>
      <c r="E467" s="169">
        <v>0</v>
      </c>
      <c r="F467" s="169">
        <v>0</v>
      </c>
      <c r="G467" s="169">
        <v>0</v>
      </c>
      <c r="H467" s="156"/>
      <c r="I467" s="156"/>
      <c r="J467" s="156"/>
      <c r="K467" s="156"/>
    </row>
    <row r="468" spans="1:11" ht="14.1" customHeight="1" x14ac:dyDescent="0.25">
      <c r="A468" s="156"/>
      <c r="B468" s="156"/>
      <c r="C468" s="171" t="s">
        <v>84</v>
      </c>
      <c r="D468" s="169">
        <v>0</v>
      </c>
      <c r="E468" s="169">
        <v>0</v>
      </c>
      <c r="F468" s="169">
        <v>0</v>
      </c>
      <c r="G468" s="169">
        <v>0</v>
      </c>
      <c r="H468" s="156"/>
      <c r="I468" s="156"/>
      <c r="J468" s="156"/>
      <c r="K468" s="156"/>
    </row>
    <row r="469" spans="1:11" ht="14.1" customHeight="1" x14ac:dyDescent="0.25">
      <c r="A469" s="156"/>
      <c r="B469" s="156"/>
      <c r="C469" s="171" t="s">
        <v>86</v>
      </c>
      <c r="D469" s="169">
        <v>0</v>
      </c>
      <c r="E469" s="169">
        <v>0</v>
      </c>
      <c r="F469" s="169">
        <v>0</v>
      </c>
      <c r="G469" s="169">
        <v>0</v>
      </c>
      <c r="H469" s="156"/>
      <c r="I469" s="156"/>
      <c r="J469" s="156"/>
      <c r="K469" s="156"/>
    </row>
    <row r="470" spans="1:11" ht="14.1" customHeight="1" x14ac:dyDescent="0.25">
      <c r="A470" s="156"/>
      <c r="B470" s="156"/>
      <c r="C470" s="171" t="s">
        <v>72</v>
      </c>
      <c r="D470" s="169">
        <v>0</v>
      </c>
      <c r="E470" s="169">
        <v>0</v>
      </c>
      <c r="F470" s="169">
        <v>0</v>
      </c>
      <c r="G470" s="169">
        <v>0</v>
      </c>
      <c r="H470" s="156"/>
      <c r="I470" s="156"/>
      <c r="J470" s="156"/>
      <c r="K470" s="156"/>
    </row>
    <row r="471" spans="1:11" ht="14.1" customHeight="1" x14ac:dyDescent="0.25">
      <c r="A471" s="156"/>
      <c r="B471" s="156"/>
      <c r="C471" s="171" t="s">
        <v>81</v>
      </c>
      <c r="D471" s="169">
        <v>0</v>
      </c>
      <c r="E471" s="169">
        <v>0</v>
      </c>
      <c r="F471" s="169">
        <v>0</v>
      </c>
      <c r="G471" s="169">
        <v>0</v>
      </c>
      <c r="H471" s="156"/>
      <c r="I471" s="156"/>
      <c r="J471" s="156"/>
      <c r="K471" s="156"/>
    </row>
    <row r="472" spans="1:11" ht="14.1" customHeight="1" x14ac:dyDescent="0.25">
      <c r="A472" s="156"/>
      <c r="B472" s="156"/>
      <c r="C472" s="171" t="s">
        <v>82</v>
      </c>
      <c r="D472" s="169">
        <v>0</v>
      </c>
      <c r="E472" s="169">
        <v>0</v>
      </c>
      <c r="F472" s="169">
        <v>0</v>
      </c>
      <c r="G472" s="169">
        <v>0</v>
      </c>
      <c r="H472" s="156"/>
      <c r="I472" s="156"/>
      <c r="J472" s="156"/>
      <c r="K472" s="156"/>
    </row>
    <row r="473" spans="1:11" ht="14.1" customHeight="1" x14ac:dyDescent="0.25">
      <c r="A473" s="156"/>
      <c r="B473" s="156"/>
      <c r="C473" s="171" t="s">
        <v>83</v>
      </c>
      <c r="D473" s="169">
        <v>0</v>
      </c>
      <c r="E473" s="169">
        <v>0</v>
      </c>
      <c r="F473" s="169">
        <v>0</v>
      </c>
      <c r="G473" s="169">
        <v>0</v>
      </c>
      <c r="H473" s="156"/>
      <c r="I473" s="156"/>
      <c r="J473" s="156"/>
      <c r="K473" s="156"/>
    </row>
    <row r="474" spans="1:11" ht="14.1" customHeight="1" x14ac:dyDescent="0.25">
      <c r="A474" s="156"/>
      <c r="B474" s="156"/>
      <c r="C474" s="171" t="s">
        <v>84</v>
      </c>
      <c r="D474" s="169">
        <v>0</v>
      </c>
      <c r="E474" s="169">
        <v>0</v>
      </c>
      <c r="F474" s="169">
        <v>0</v>
      </c>
      <c r="G474" s="169">
        <v>0</v>
      </c>
      <c r="H474" s="156"/>
      <c r="I474" s="156"/>
      <c r="J474" s="156"/>
      <c r="K474" s="156"/>
    </row>
    <row r="475" spans="1:11" ht="14.1" customHeight="1" x14ac:dyDescent="0.25">
      <c r="A475" s="156"/>
      <c r="B475" s="156"/>
      <c r="C475" s="171" t="s">
        <v>87</v>
      </c>
      <c r="D475" s="169">
        <v>0</v>
      </c>
      <c r="E475" s="169">
        <v>0</v>
      </c>
      <c r="F475" s="169">
        <v>0</v>
      </c>
      <c r="G475" s="169">
        <v>0</v>
      </c>
      <c r="H475" s="156"/>
      <c r="I475" s="156"/>
      <c r="J475" s="156"/>
      <c r="K475" s="156"/>
    </row>
    <row r="476" spans="1:11" ht="14.1" customHeight="1" x14ac:dyDescent="0.25">
      <c r="A476" s="156"/>
      <c r="B476" s="156"/>
      <c r="C476" s="171" t="s">
        <v>88</v>
      </c>
      <c r="D476" s="169">
        <v>0</v>
      </c>
      <c r="E476" s="169">
        <v>0</v>
      </c>
      <c r="F476" s="169">
        <v>0</v>
      </c>
      <c r="G476" s="169">
        <v>0</v>
      </c>
      <c r="H476" s="156"/>
      <c r="I476" s="156"/>
      <c r="J476" s="156"/>
      <c r="K476" s="156"/>
    </row>
    <row r="477" spans="1:11" ht="14.1" customHeight="1" x14ac:dyDescent="0.25">
      <c r="A477" s="156"/>
      <c r="B477" s="156"/>
      <c r="C477" s="170" t="s">
        <v>89</v>
      </c>
      <c r="D477" s="169">
        <v>0</v>
      </c>
      <c r="E477" s="169">
        <v>0</v>
      </c>
      <c r="F477" s="169">
        <v>3265000</v>
      </c>
      <c r="G477" s="169">
        <v>67552000</v>
      </c>
      <c r="H477" s="156"/>
      <c r="I477" s="156"/>
      <c r="J477" s="156"/>
      <c r="K477" s="156"/>
    </row>
    <row r="478" spans="1:11" ht="14.1" customHeight="1" x14ac:dyDescent="0.25">
      <c r="A478" s="156"/>
      <c r="B478" s="156"/>
      <c r="C478" s="177" t="s">
        <v>46</v>
      </c>
      <c r="D478" s="1405" t="s">
        <v>736</v>
      </c>
      <c r="E478" s="1406"/>
      <c r="F478" s="1406"/>
      <c r="G478" s="1406"/>
      <c r="H478" s="156"/>
      <c r="I478" s="156"/>
      <c r="J478" s="156"/>
      <c r="K478" s="156"/>
    </row>
    <row r="479" spans="1:11" ht="14.1" customHeight="1" x14ac:dyDescent="0.25">
      <c r="A479" s="156"/>
      <c r="B479" s="156"/>
      <c r="C479" s="154" t="s">
        <v>48</v>
      </c>
      <c r="D479" s="1407" t="s">
        <v>53</v>
      </c>
      <c r="E479" s="1408"/>
      <c r="F479" s="1408"/>
      <c r="G479" s="1408"/>
      <c r="H479" s="156"/>
      <c r="I479" s="156"/>
      <c r="J479" s="156"/>
      <c r="K479" s="156"/>
    </row>
    <row r="480" spans="1:11" ht="14.1" customHeight="1" x14ac:dyDescent="0.25">
      <c r="A480" s="156"/>
      <c r="B480" s="156"/>
      <c r="C480" s="154" t="s">
        <v>50</v>
      </c>
      <c r="D480" s="1407" t="s">
        <v>735</v>
      </c>
      <c r="E480" s="1408"/>
      <c r="F480" s="1408"/>
      <c r="G480" s="1408"/>
      <c r="H480" s="156"/>
      <c r="I480" s="156"/>
      <c r="J480" s="156"/>
      <c r="K480" s="156"/>
    </row>
    <row r="481" spans="1:11" ht="15" customHeight="1" x14ac:dyDescent="0.25">
      <c r="A481" s="156"/>
      <c r="B481" s="156"/>
      <c r="C481" s="175"/>
      <c r="D481" s="174">
        <v>2026</v>
      </c>
      <c r="E481" s="174">
        <v>2027</v>
      </c>
      <c r="F481" s="174">
        <v>2028</v>
      </c>
      <c r="G481" s="174">
        <v>2029</v>
      </c>
      <c r="H481" s="156"/>
      <c r="I481" s="156"/>
      <c r="J481" s="156"/>
      <c r="K481" s="156"/>
    </row>
    <row r="482" spans="1:11" ht="15" customHeight="1" x14ac:dyDescent="0.25">
      <c r="A482" s="156"/>
      <c r="B482" s="156"/>
      <c r="C482" s="173"/>
      <c r="D482" s="172" t="s">
        <v>17</v>
      </c>
      <c r="E482" s="172" t="s">
        <v>18</v>
      </c>
      <c r="F482" s="172" t="s">
        <v>18</v>
      </c>
      <c r="G482" s="172" t="s">
        <v>18</v>
      </c>
      <c r="H482" s="156"/>
      <c r="I482" s="156"/>
      <c r="J482" s="156"/>
      <c r="K482" s="156"/>
    </row>
    <row r="483" spans="1:11" ht="14.1" customHeight="1" x14ac:dyDescent="0.25">
      <c r="A483" s="156"/>
      <c r="B483" s="156"/>
      <c r="C483" s="163" t="s">
        <v>52</v>
      </c>
      <c r="D483" s="176" t="s">
        <v>53</v>
      </c>
      <c r="E483" s="176" t="s">
        <v>96</v>
      </c>
      <c r="F483" s="176" t="s">
        <v>734</v>
      </c>
      <c r="G483" s="176" t="s">
        <v>55</v>
      </c>
      <c r="H483" s="156"/>
      <c r="I483" s="156"/>
      <c r="J483" s="156"/>
      <c r="K483" s="156"/>
    </row>
    <row r="484" spans="1:11" ht="14.1" customHeight="1" x14ac:dyDescent="0.25">
      <c r="A484" s="156"/>
      <c r="B484" s="156"/>
      <c r="C484" s="163" t="s">
        <v>54</v>
      </c>
      <c r="D484" s="176" t="s">
        <v>55</v>
      </c>
      <c r="E484" s="176" t="s">
        <v>733</v>
      </c>
      <c r="F484" s="176" t="s">
        <v>732</v>
      </c>
      <c r="G484" s="176" t="s">
        <v>55</v>
      </c>
      <c r="H484" s="156"/>
      <c r="I484" s="156"/>
      <c r="J484" s="156"/>
      <c r="K484" s="156"/>
    </row>
    <row r="485" spans="1:11" ht="14.1" customHeight="1" x14ac:dyDescent="0.25">
      <c r="A485" s="156"/>
      <c r="B485" s="156"/>
      <c r="C485" s="163" t="s">
        <v>59</v>
      </c>
      <c r="D485" s="176" t="s">
        <v>55</v>
      </c>
      <c r="E485" s="176" t="s">
        <v>731</v>
      </c>
      <c r="F485" s="176" t="s">
        <v>730</v>
      </c>
      <c r="G485" s="176" t="s">
        <v>55</v>
      </c>
      <c r="H485" s="156"/>
      <c r="I485" s="156"/>
      <c r="J485" s="156"/>
      <c r="K485" s="156"/>
    </row>
    <row r="486" spans="1:11" ht="14.1" customHeight="1" x14ac:dyDescent="0.25">
      <c r="A486" s="156"/>
      <c r="B486" s="156"/>
      <c r="C486" s="163" t="s">
        <v>63</v>
      </c>
      <c r="D486" s="176" t="s">
        <v>53</v>
      </c>
      <c r="E486" s="176" t="s">
        <v>53</v>
      </c>
      <c r="F486" s="176" t="s">
        <v>729</v>
      </c>
      <c r="G486" s="176" t="s">
        <v>103</v>
      </c>
      <c r="H486" s="156"/>
      <c r="I486" s="156"/>
      <c r="J486" s="156"/>
      <c r="K486" s="156"/>
    </row>
    <row r="487" spans="1:11" ht="14.1" customHeight="1" x14ac:dyDescent="0.25">
      <c r="A487" s="156"/>
      <c r="B487" s="156"/>
      <c r="C487" s="163" t="s">
        <v>65</v>
      </c>
      <c r="D487" s="176" t="s">
        <v>53</v>
      </c>
      <c r="E487" s="176" t="s">
        <v>53</v>
      </c>
      <c r="F487" s="176" t="s">
        <v>728</v>
      </c>
      <c r="G487" s="176" t="s">
        <v>103</v>
      </c>
      <c r="H487" s="156"/>
      <c r="I487" s="156"/>
      <c r="J487" s="156"/>
      <c r="K487" s="156"/>
    </row>
    <row r="488" spans="1:11" ht="14.1" customHeight="1" x14ac:dyDescent="0.25">
      <c r="A488" s="156"/>
      <c r="B488" s="156"/>
      <c r="C488" s="163" t="s">
        <v>68</v>
      </c>
      <c r="D488" s="176" t="s">
        <v>53</v>
      </c>
      <c r="E488" s="176" t="s">
        <v>53</v>
      </c>
      <c r="F488" s="176" t="s">
        <v>727</v>
      </c>
      <c r="G488" s="176" t="s">
        <v>103</v>
      </c>
      <c r="H488" s="156"/>
      <c r="I488" s="156"/>
      <c r="J488" s="156"/>
      <c r="K488" s="156"/>
    </row>
    <row r="489" spans="1:11" ht="14.1" customHeight="1" x14ac:dyDescent="0.25">
      <c r="A489" s="156"/>
      <c r="B489" s="156"/>
      <c r="C489" s="1409" t="s">
        <v>70</v>
      </c>
      <c r="D489" s="1410"/>
      <c r="E489" s="1410"/>
      <c r="F489" s="1410"/>
      <c r="G489" s="1410"/>
      <c r="H489" s="156"/>
      <c r="I489" s="156"/>
      <c r="J489" s="156"/>
      <c r="K489" s="156"/>
    </row>
    <row r="490" spans="1:11" ht="14.1" customHeight="1" x14ac:dyDescent="0.25">
      <c r="A490" s="156"/>
      <c r="B490" s="156"/>
      <c r="C490" s="175"/>
      <c r="D490" s="174">
        <v>2026</v>
      </c>
      <c r="E490" s="174">
        <v>2027</v>
      </c>
      <c r="F490" s="174">
        <v>2028</v>
      </c>
      <c r="G490" s="174">
        <v>2029</v>
      </c>
      <c r="H490" s="156"/>
      <c r="I490" s="156"/>
      <c r="J490" s="156"/>
      <c r="K490" s="156"/>
    </row>
    <row r="491" spans="1:11" ht="14.1" customHeight="1" x14ac:dyDescent="0.25">
      <c r="A491" s="156"/>
      <c r="B491" s="156"/>
      <c r="C491" s="173"/>
      <c r="D491" s="172" t="s">
        <v>17</v>
      </c>
      <c r="E491" s="172" t="s">
        <v>18</v>
      </c>
      <c r="F491" s="172" t="s">
        <v>18</v>
      </c>
      <c r="G491" s="172" t="s">
        <v>18</v>
      </c>
      <c r="H491" s="156"/>
      <c r="I491" s="156"/>
      <c r="J491" s="156"/>
      <c r="K491" s="156"/>
    </row>
    <row r="492" spans="1:11" ht="14.1" customHeight="1" x14ac:dyDescent="0.25">
      <c r="A492" s="156"/>
      <c r="B492" s="156"/>
      <c r="C492" s="171" t="s">
        <v>71</v>
      </c>
      <c r="D492" s="169">
        <v>0</v>
      </c>
      <c r="E492" s="169">
        <v>0</v>
      </c>
      <c r="F492" s="169">
        <v>0</v>
      </c>
      <c r="G492" s="169">
        <v>0</v>
      </c>
      <c r="H492" s="156"/>
      <c r="I492" s="156"/>
      <c r="J492" s="156"/>
      <c r="K492" s="156"/>
    </row>
    <row r="493" spans="1:11" ht="14.1" customHeight="1" x14ac:dyDescent="0.25">
      <c r="A493" s="156"/>
      <c r="B493" s="156"/>
      <c r="C493" s="171" t="s">
        <v>72</v>
      </c>
      <c r="D493" s="169">
        <v>0</v>
      </c>
      <c r="E493" s="169">
        <v>0</v>
      </c>
      <c r="F493" s="169">
        <v>0</v>
      </c>
      <c r="G493" s="169">
        <v>0</v>
      </c>
      <c r="H493" s="156"/>
      <c r="I493" s="156"/>
      <c r="J493" s="156"/>
      <c r="K493" s="156"/>
    </row>
    <row r="494" spans="1:11" ht="14.1" customHeight="1" x14ac:dyDescent="0.25">
      <c r="A494" s="156"/>
      <c r="B494" s="156"/>
      <c r="C494" s="171" t="s">
        <v>73</v>
      </c>
      <c r="D494" s="169">
        <v>0</v>
      </c>
      <c r="E494" s="169">
        <v>0</v>
      </c>
      <c r="F494" s="169">
        <v>0</v>
      </c>
      <c r="G494" s="169">
        <v>0</v>
      </c>
      <c r="H494" s="156"/>
      <c r="I494" s="156"/>
      <c r="J494" s="156"/>
      <c r="K494" s="156"/>
    </row>
    <row r="495" spans="1:11" ht="14.1" customHeight="1" x14ac:dyDescent="0.25">
      <c r="A495" s="156"/>
      <c r="B495" s="156"/>
      <c r="C495" s="171" t="s">
        <v>74</v>
      </c>
      <c r="D495" s="169">
        <v>0</v>
      </c>
      <c r="E495" s="169">
        <v>0</v>
      </c>
      <c r="F495" s="169">
        <v>0</v>
      </c>
      <c r="G495" s="169">
        <v>0</v>
      </c>
      <c r="H495" s="156"/>
      <c r="I495" s="156"/>
      <c r="J495" s="156"/>
      <c r="K495" s="156"/>
    </row>
    <row r="496" spans="1:11" ht="14.1" customHeight="1" x14ac:dyDescent="0.25">
      <c r="A496" s="156"/>
      <c r="B496" s="156"/>
      <c r="C496" s="171" t="s">
        <v>72</v>
      </c>
      <c r="D496" s="169">
        <v>0</v>
      </c>
      <c r="E496" s="169">
        <v>0</v>
      </c>
      <c r="F496" s="169">
        <v>0</v>
      </c>
      <c r="G496" s="169">
        <v>0</v>
      </c>
      <c r="H496" s="156"/>
      <c r="I496" s="156"/>
      <c r="J496" s="156"/>
      <c r="K496" s="156"/>
    </row>
    <row r="497" spans="1:11" ht="14.1" customHeight="1" x14ac:dyDescent="0.25">
      <c r="A497" s="156"/>
      <c r="B497" s="156"/>
      <c r="C497" s="171" t="s">
        <v>73</v>
      </c>
      <c r="D497" s="169">
        <v>0</v>
      </c>
      <c r="E497" s="169">
        <v>0</v>
      </c>
      <c r="F497" s="169">
        <v>0</v>
      </c>
      <c r="G497" s="169">
        <v>0</v>
      </c>
      <c r="H497" s="156"/>
      <c r="I497" s="156"/>
      <c r="J497" s="156"/>
      <c r="K497" s="156"/>
    </row>
    <row r="498" spans="1:11" ht="14.1" customHeight="1" x14ac:dyDescent="0.25">
      <c r="A498" s="156"/>
      <c r="B498" s="156"/>
      <c r="C498" s="171" t="s">
        <v>75</v>
      </c>
      <c r="D498" s="169">
        <v>0</v>
      </c>
      <c r="E498" s="169">
        <v>0</v>
      </c>
      <c r="F498" s="169">
        <v>0</v>
      </c>
      <c r="G498" s="169">
        <v>0</v>
      </c>
      <c r="H498" s="156"/>
      <c r="I498" s="156"/>
      <c r="J498" s="156"/>
      <c r="K498" s="156"/>
    </row>
    <row r="499" spans="1:11" ht="14.1" customHeight="1" x14ac:dyDescent="0.25">
      <c r="A499" s="156"/>
      <c r="B499" s="156"/>
      <c r="C499" s="171" t="s">
        <v>72</v>
      </c>
      <c r="D499" s="169">
        <v>0</v>
      </c>
      <c r="E499" s="169">
        <v>0</v>
      </c>
      <c r="F499" s="169">
        <v>0</v>
      </c>
      <c r="G499" s="169">
        <v>0</v>
      </c>
      <c r="H499" s="156"/>
      <c r="I499" s="156"/>
      <c r="J499" s="156"/>
      <c r="K499" s="156"/>
    </row>
    <row r="500" spans="1:11" ht="14.1" customHeight="1" x14ac:dyDescent="0.25">
      <c r="A500" s="156"/>
      <c r="B500" s="156"/>
      <c r="C500" s="171" t="s">
        <v>73</v>
      </c>
      <c r="D500" s="169">
        <v>0</v>
      </c>
      <c r="E500" s="169">
        <v>0</v>
      </c>
      <c r="F500" s="169">
        <v>0</v>
      </c>
      <c r="G500" s="169">
        <v>0</v>
      </c>
      <c r="H500" s="156"/>
      <c r="I500" s="156"/>
      <c r="J500" s="156"/>
      <c r="K500" s="156"/>
    </row>
    <row r="501" spans="1:11" ht="14.1" customHeight="1" x14ac:dyDescent="0.25">
      <c r="A501" s="156"/>
      <c r="B501" s="156"/>
      <c r="C501" s="171" t="s">
        <v>76</v>
      </c>
      <c r="D501" s="169">
        <v>0</v>
      </c>
      <c r="E501" s="169">
        <v>0</v>
      </c>
      <c r="F501" s="169">
        <v>0</v>
      </c>
      <c r="G501" s="169">
        <v>0</v>
      </c>
      <c r="H501" s="156"/>
      <c r="I501" s="156"/>
      <c r="J501" s="156"/>
      <c r="K501" s="156"/>
    </row>
    <row r="502" spans="1:11" ht="14.1" customHeight="1" x14ac:dyDescent="0.25">
      <c r="A502" s="156"/>
      <c r="B502" s="156"/>
      <c r="C502" s="171" t="s">
        <v>72</v>
      </c>
      <c r="D502" s="169">
        <v>0</v>
      </c>
      <c r="E502" s="169">
        <v>0</v>
      </c>
      <c r="F502" s="169">
        <v>0</v>
      </c>
      <c r="G502" s="169">
        <v>0</v>
      </c>
      <c r="H502" s="156"/>
      <c r="I502" s="156"/>
      <c r="J502" s="156"/>
      <c r="K502" s="156"/>
    </row>
    <row r="503" spans="1:11" ht="14.1" customHeight="1" x14ac:dyDescent="0.25">
      <c r="A503" s="156"/>
      <c r="B503" s="156"/>
      <c r="C503" s="171" t="s">
        <v>73</v>
      </c>
      <c r="D503" s="169">
        <v>0</v>
      </c>
      <c r="E503" s="169">
        <v>0</v>
      </c>
      <c r="F503" s="169">
        <v>0</v>
      </c>
      <c r="G503" s="169">
        <v>0</v>
      </c>
      <c r="H503" s="156"/>
      <c r="I503" s="156"/>
      <c r="J503" s="156"/>
      <c r="K503" s="156"/>
    </row>
    <row r="504" spans="1:11" ht="14.1" customHeight="1" x14ac:dyDescent="0.25">
      <c r="A504" s="156"/>
      <c r="B504" s="156"/>
      <c r="C504" s="171" t="s">
        <v>77</v>
      </c>
      <c r="D504" s="169">
        <v>0</v>
      </c>
      <c r="E504" s="169">
        <v>0</v>
      </c>
      <c r="F504" s="169">
        <v>0</v>
      </c>
      <c r="G504" s="169">
        <v>0</v>
      </c>
      <c r="H504" s="156"/>
      <c r="I504" s="156"/>
      <c r="J504" s="156"/>
      <c r="K504" s="156"/>
    </row>
    <row r="505" spans="1:11" ht="14.1" customHeight="1" x14ac:dyDescent="0.25">
      <c r="A505" s="156"/>
      <c r="B505" s="156"/>
      <c r="C505" s="171" t="s">
        <v>72</v>
      </c>
      <c r="D505" s="169">
        <v>0</v>
      </c>
      <c r="E505" s="169">
        <v>0</v>
      </c>
      <c r="F505" s="169">
        <v>0</v>
      </c>
      <c r="G505" s="169">
        <v>0</v>
      </c>
      <c r="H505" s="156"/>
      <c r="I505" s="156"/>
      <c r="J505" s="156"/>
      <c r="K505" s="156"/>
    </row>
    <row r="506" spans="1:11" ht="14.1" customHeight="1" x14ac:dyDescent="0.25">
      <c r="A506" s="156"/>
      <c r="B506" s="156"/>
      <c r="C506" s="171" t="s">
        <v>73</v>
      </c>
      <c r="D506" s="169">
        <v>0</v>
      </c>
      <c r="E506" s="169">
        <v>0</v>
      </c>
      <c r="F506" s="169">
        <v>0</v>
      </c>
      <c r="G506" s="169">
        <v>0</v>
      </c>
      <c r="H506" s="156"/>
      <c r="I506" s="156"/>
      <c r="J506" s="156"/>
      <c r="K506" s="156"/>
    </row>
    <row r="507" spans="1:11" ht="14.1" customHeight="1" x14ac:dyDescent="0.25">
      <c r="A507" s="156"/>
      <c r="B507" s="156"/>
      <c r="C507" s="171" t="s">
        <v>78</v>
      </c>
      <c r="D507" s="169">
        <v>0</v>
      </c>
      <c r="E507" s="169">
        <v>0</v>
      </c>
      <c r="F507" s="169">
        <v>0</v>
      </c>
      <c r="G507" s="169">
        <v>0</v>
      </c>
      <c r="H507" s="156"/>
      <c r="I507" s="156"/>
      <c r="J507" s="156"/>
      <c r="K507" s="156"/>
    </row>
    <row r="508" spans="1:11" ht="14.1" customHeight="1" x14ac:dyDescent="0.25">
      <c r="A508" s="156"/>
      <c r="B508" s="156"/>
      <c r="C508" s="171" t="s">
        <v>72</v>
      </c>
      <c r="D508" s="169">
        <v>0</v>
      </c>
      <c r="E508" s="169">
        <v>0</v>
      </c>
      <c r="F508" s="169">
        <v>0</v>
      </c>
      <c r="G508" s="169">
        <v>0</v>
      </c>
      <c r="H508" s="156"/>
      <c r="I508" s="156"/>
      <c r="J508" s="156"/>
      <c r="K508" s="156"/>
    </row>
    <row r="509" spans="1:11" ht="14.1" customHeight="1" x14ac:dyDescent="0.25">
      <c r="A509" s="156"/>
      <c r="B509" s="156"/>
      <c r="C509" s="171" t="s">
        <v>73</v>
      </c>
      <c r="D509" s="169">
        <v>0</v>
      </c>
      <c r="E509" s="169">
        <v>0</v>
      </c>
      <c r="F509" s="169">
        <v>0</v>
      </c>
      <c r="G509" s="169">
        <v>0</v>
      </c>
      <c r="H509" s="156"/>
      <c r="I509" s="156"/>
      <c r="J509" s="156"/>
      <c r="K509" s="156"/>
    </row>
    <row r="510" spans="1:11" ht="14.1" customHeight="1" x14ac:dyDescent="0.25">
      <c r="A510" s="156"/>
      <c r="B510" s="156"/>
      <c r="C510" s="171" t="s">
        <v>79</v>
      </c>
      <c r="D510" s="169">
        <v>0</v>
      </c>
      <c r="E510" s="169">
        <v>0</v>
      </c>
      <c r="F510" s="169">
        <v>0</v>
      </c>
      <c r="G510" s="169">
        <v>0</v>
      </c>
      <c r="H510" s="156"/>
      <c r="I510" s="156"/>
      <c r="J510" s="156"/>
      <c r="K510" s="156"/>
    </row>
    <row r="511" spans="1:11" ht="14.1" customHeight="1" x14ac:dyDescent="0.25">
      <c r="A511" s="156"/>
      <c r="B511" s="156"/>
      <c r="C511" s="171" t="s">
        <v>72</v>
      </c>
      <c r="D511" s="169">
        <v>0</v>
      </c>
      <c r="E511" s="169">
        <v>0</v>
      </c>
      <c r="F511" s="169">
        <v>0</v>
      </c>
      <c r="G511" s="169">
        <v>0</v>
      </c>
      <c r="H511" s="156"/>
      <c r="I511" s="156"/>
      <c r="J511" s="156"/>
      <c r="K511" s="156"/>
    </row>
    <row r="512" spans="1:11" ht="14.1" customHeight="1" x14ac:dyDescent="0.25">
      <c r="A512" s="156"/>
      <c r="B512" s="156"/>
      <c r="C512" s="171" t="s">
        <v>73</v>
      </c>
      <c r="D512" s="169">
        <v>0</v>
      </c>
      <c r="E512" s="169">
        <v>0</v>
      </c>
      <c r="F512" s="169">
        <v>0</v>
      </c>
      <c r="G512" s="169">
        <v>0</v>
      </c>
      <c r="H512" s="156"/>
      <c r="I512" s="156"/>
      <c r="J512" s="156"/>
      <c r="K512" s="156"/>
    </row>
    <row r="513" spans="1:11" ht="14.1" customHeight="1" x14ac:dyDescent="0.25">
      <c r="A513" s="156"/>
      <c r="B513" s="156"/>
      <c r="C513" s="171" t="s">
        <v>80</v>
      </c>
      <c r="D513" s="169">
        <v>0</v>
      </c>
      <c r="E513" s="169">
        <v>0</v>
      </c>
      <c r="F513" s="169">
        <v>0</v>
      </c>
      <c r="G513" s="169">
        <v>0</v>
      </c>
      <c r="H513" s="156"/>
      <c r="I513" s="156"/>
      <c r="J513" s="156"/>
      <c r="K513" s="156"/>
    </row>
    <row r="514" spans="1:11" ht="14.1" customHeight="1" x14ac:dyDescent="0.25">
      <c r="A514" s="156"/>
      <c r="B514" s="156"/>
      <c r="C514" s="171" t="s">
        <v>72</v>
      </c>
      <c r="D514" s="169">
        <v>0</v>
      </c>
      <c r="E514" s="169">
        <v>0</v>
      </c>
      <c r="F514" s="169">
        <v>0</v>
      </c>
      <c r="G514" s="169">
        <v>0</v>
      </c>
      <c r="H514" s="156"/>
      <c r="I514" s="156"/>
      <c r="J514" s="156"/>
      <c r="K514" s="156"/>
    </row>
    <row r="515" spans="1:11" ht="14.1" customHeight="1" x14ac:dyDescent="0.25">
      <c r="A515" s="156"/>
      <c r="B515" s="156"/>
      <c r="C515" s="171" t="s">
        <v>81</v>
      </c>
      <c r="D515" s="169">
        <v>0</v>
      </c>
      <c r="E515" s="169">
        <v>0</v>
      </c>
      <c r="F515" s="169">
        <v>0</v>
      </c>
      <c r="G515" s="169">
        <v>0</v>
      </c>
      <c r="H515" s="156"/>
      <c r="I515" s="156"/>
      <c r="J515" s="156"/>
      <c r="K515" s="156"/>
    </row>
    <row r="516" spans="1:11" ht="14.1" customHeight="1" x14ac:dyDescent="0.25">
      <c r="A516" s="156"/>
      <c r="B516" s="156"/>
      <c r="C516" s="171" t="s">
        <v>82</v>
      </c>
      <c r="D516" s="169">
        <v>0</v>
      </c>
      <c r="E516" s="169">
        <v>0</v>
      </c>
      <c r="F516" s="169">
        <v>0</v>
      </c>
      <c r="G516" s="169">
        <v>0</v>
      </c>
      <c r="H516" s="156"/>
      <c r="I516" s="156"/>
      <c r="J516" s="156"/>
      <c r="K516" s="156"/>
    </row>
    <row r="517" spans="1:11" ht="14.1" customHeight="1" x14ac:dyDescent="0.25">
      <c r="A517" s="156"/>
      <c r="B517" s="156"/>
      <c r="C517" s="171" t="s">
        <v>83</v>
      </c>
      <c r="D517" s="169">
        <v>0</v>
      </c>
      <c r="E517" s="169">
        <v>0</v>
      </c>
      <c r="F517" s="169">
        <v>0</v>
      </c>
      <c r="G517" s="169">
        <v>0</v>
      </c>
      <c r="H517" s="156"/>
      <c r="I517" s="156"/>
      <c r="J517" s="156"/>
      <c r="K517" s="156"/>
    </row>
    <row r="518" spans="1:11" ht="14.1" customHeight="1" x14ac:dyDescent="0.25">
      <c r="A518" s="156"/>
      <c r="B518" s="156"/>
      <c r="C518" s="171" t="s">
        <v>84</v>
      </c>
      <c r="D518" s="169">
        <v>0</v>
      </c>
      <c r="E518" s="169">
        <v>0</v>
      </c>
      <c r="F518" s="169">
        <v>0</v>
      </c>
      <c r="G518" s="169">
        <v>0</v>
      </c>
      <c r="H518" s="156"/>
      <c r="I518" s="156"/>
      <c r="J518" s="156"/>
      <c r="K518" s="156"/>
    </row>
    <row r="519" spans="1:11" ht="14.1" customHeight="1" x14ac:dyDescent="0.25">
      <c r="A519" s="156"/>
      <c r="B519" s="156"/>
      <c r="C519" s="171" t="s">
        <v>85</v>
      </c>
      <c r="D519" s="169">
        <v>0</v>
      </c>
      <c r="E519" s="169">
        <v>18252000</v>
      </c>
      <c r="F519" s="169">
        <v>39572000</v>
      </c>
      <c r="G519" s="169">
        <v>0</v>
      </c>
      <c r="H519" s="156"/>
      <c r="I519" s="156"/>
      <c r="J519" s="156"/>
      <c r="K519" s="156"/>
    </row>
    <row r="520" spans="1:11" ht="14.1" customHeight="1" x14ac:dyDescent="0.25">
      <c r="A520" s="156"/>
      <c r="B520" s="156"/>
      <c r="C520" s="171" t="s">
        <v>72</v>
      </c>
      <c r="D520" s="169">
        <v>0</v>
      </c>
      <c r="E520" s="169">
        <v>18252000</v>
      </c>
      <c r="F520" s="169">
        <v>39572000</v>
      </c>
      <c r="G520" s="169">
        <v>0</v>
      </c>
      <c r="H520" s="156"/>
      <c r="I520" s="156"/>
      <c r="J520" s="156"/>
      <c r="K520" s="156"/>
    </row>
    <row r="521" spans="1:11" ht="14.1" customHeight="1" x14ac:dyDescent="0.25">
      <c r="A521" s="156"/>
      <c r="B521" s="156"/>
      <c r="C521" s="171" t="s">
        <v>81</v>
      </c>
      <c r="D521" s="169">
        <v>0</v>
      </c>
      <c r="E521" s="169">
        <v>0</v>
      </c>
      <c r="F521" s="169">
        <v>0</v>
      </c>
      <c r="G521" s="169">
        <v>0</v>
      </c>
      <c r="H521" s="156"/>
      <c r="I521" s="156"/>
      <c r="J521" s="156"/>
      <c r="K521" s="156"/>
    </row>
    <row r="522" spans="1:11" ht="14.1" customHeight="1" x14ac:dyDescent="0.25">
      <c r="A522" s="156"/>
      <c r="B522" s="156"/>
      <c r="C522" s="171" t="s">
        <v>82</v>
      </c>
      <c r="D522" s="169">
        <v>0</v>
      </c>
      <c r="E522" s="169">
        <v>0</v>
      </c>
      <c r="F522" s="169">
        <v>0</v>
      </c>
      <c r="G522" s="169">
        <v>0</v>
      </c>
      <c r="H522" s="156"/>
      <c r="I522" s="156"/>
      <c r="J522" s="156"/>
      <c r="K522" s="156"/>
    </row>
    <row r="523" spans="1:11" ht="14.1" customHeight="1" x14ac:dyDescent="0.25">
      <c r="A523" s="156"/>
      <c r="B523" s="156"/>
      <c r="C523" s="171" t="s">
        <v>83</v>
      </c>
      <c r="D523" s="169">
        <v>0</v>
      </c>
      <c r="E523" s="169">
        <v>0</v>
      </c>
      <c r="F523" s="169">
        <v>0</v>
      </c>
      <c r="G523" s="169">
        <v>0</v>
      </c>
      <c r="H523" s="156"/>
      <c r="I523" s="156"/>
      <c r="J523" s="156"/>
      <c r="K523" s="156"/>
    </row>
    <row r="524" spans="1:11" ht="14.1" customHeight="1" x14ac:dyDescent="0.25">
      <c r="A524" s="156"/>
      <c r="B524" s="156"/>
      <c r="C524" s="171" t="s">
        <v>84</v>
      </c>
      <c r="D524" s="169">
        <v>0</v>
      </c>
      <c r="E524" s="169">
        <v>0</v>
      </c>
      <c r="F524" s="169">
        <v>0</v>
      </c>
      <c r="G524" s="169">
        <v>0</v>
      </c>
      <c r="H524" s="156"/>
      <c r="I524" s="156"/>
      <c r="J524" s="156"/>
      <c r="K524" s="156"/>
    </row>
    <row r="525" spans="1:11" ht="14.1" customHeight="1" x14ac:dyDescent="0.25">
      <c r="A525" s="156"/>
      <c r="B525" s="156"/>
      <c r="C525" s="171" t="s">
        <v>86</v>
      </c>
      <c r="D525" s="169">
        <v>0</v>
      </c>
      <c r="E525" s="169">
        <v>0</v>
      </c>
      <c r="F525" s="169">
        <v>0</v>
      </c>
      <c r="G525" s="169">
        <v>0</v>
      </c>
      <c r="H525" s="156"/>
      <c r="I525" s="156"/>
      <c r="J525" s="156"/>
      <c r="K525" s="156"/>
    </row>
    <row r="526" spans="1:11" ht="14.1" customHeight="1" x14ac:dyDescent="0.25">
      <c r="A526" s="156"/>
      <c r="B526" s="156"/>
      <c r="C526" s="171" t="s">
        <v>72</v>
      </c>
      <c r="D526" s="169">
        <v>0</v>
      </c>
      <c r="E526" s="169">
        <v>0</v>
      </c>
      <c r="F526" s="169">
        <v>0</v>
      </c>
      <c r="G526" s="169">
        <v>0</v>
      </c>
      <c r="H526" s="156"/>
      <c r="I526" s="156"/>
      <c r="J526" s="156"/>
      <c r="K526" s="156"/>
    </row>
    <row r="527" spans="1:11" ht="14.1" customHeight="1" x14ac:dyDescent="0.25">
      <c r="A527" s="156"/>
      <c r="B527" s="156"/>
      <c r="C527" s="171" t="s">
        <v>81</v>
      </c>
      <c r="D527" s="169">
        <v>0</v>
      </c>
      <c r="E527" s="169">
        <v>0</v>
      </c>
      <c r="F527" s="169">
        <v>0</v>
      </c>
      <c r="G527" s="169">
        <v>0</v>
      </c>
      <c r="H527" s="156"/>
      <c r="I527" s="156"/>
      <c r="J527" s="156"/>
      <c r="K527" s="156"/>
    </row>
    <row r="528" spans="1:11" ht="14.1" customHeight="1" x14ac:dyDescent="0.25">
      <c r="A528" s="156"/>
      <c r="B528" s="156"/>
      <c r="C528" s="171" t="s">
        <v>82</v>
      </c>
      <c r="D528" s="169">
        <v>0</v>
      </c>
      <c r="E528" s="169">
        <v>0</v>
      </c>
      <c r="F528" s="169">
        <v>0</v>
      </c>
      <c r="G528" s="169">
        <v>0</v>
      </c>
      <c r="H528" s="156"/>
      <c r="I528" s="156"/>
      <c r="J528" s="156"/>
      <c r="K528" s="156"/>
    </row>
    <row r="529" spans="1:11" ht="14.1" customHeight="1" x14ac:dyDescent="0.25">
      <c r="A529" s="156"/>
      <c r="B529" s="156"/>
      <c r="C529" s="171" t="s">
        <v>83</v>
      </c>
      <c r="D529" s="169">
        <v>0</v>
      </c>
      <c r="E529" s="169">
        <v>0</v>
      </c>
      <c r="F529" s="169">
        <v>0</v>
      </c>
      <c r="G529" s="169">
        <v>0</v>
      </c>
      <c r="H529" s="156"/>
      <c r="I529" s="156"/>
      <c r="J529" s="156"/>
      <c r="K529" s="156"/>
    </row>
    <row r="530" spans="1:11" ht="14.1" customHeight="1" x14ac:dyDescent="0.25">
      <c r="A530" s="156"/>
      <c r="B530" s="156"/>
      <c r="C530" s="171" t="s">
        <v>84</v>
      </c>
      <c r="D530" s="169">
        <v>0</v>
      </c>
      <c r="E530" s="169">
        <v>0</v>
      </c>
      <c r="F530" s="169">
        <v>0</v>
      </c>
      <c r="G530" s="169">
        <v>0</v>
      </c>
      <c r="H530" s="156"/>
      <c r="I530" s="156"/>
      <c r="J530" s="156"/>
      <c r="K530" s="156"/>
    </row>
    <row r="531" spans="1:11" ht="14.1" customHeight="1" x14ac:dyDescent="0.25">
      <c r="A531" s="156"/>
      <c r="B531" s="156"/>
      <c r="C531" s="171" t="s">
        <v>87</v>
      </c>
      <c r="D531" s="169">
        <v>0</v>
      </c>
      <c r="E531" s="169">
        <v>0</v>
      </c>
      <c r="F531" s="169">
        <v>0</v>
      </c>
      <c r="G531" s="169">
        <v>0</v>
      </c>
      <c r="H531" s="156"/>
      <c r="I531" s="156"/>
      <c r="J531" s="156"/>
      <c r="K531" s="156"/>
    </row>
    <row r="532" spans="1:11" ht="14.1" customHeight="1" x14ac:dyDescent="0.25">
      <c r="A532" s="156"/>
      <c r="B532" s="156"/>
      <c r="C532" s="171" t="s">
        <v>88</v>
      </c>
      <c r="D532" s="169">
        <v>0</v>
      </c>
      <c r="E532" s="169">
        <v>0</v>
      </c>
      <c r="F532" s="169">
        <v>0</v>
      </c>
      <c r="G532" s="169">
        <v>0</v>
      </c>
      <c r="H532" s="156"/>
      <c r="I532" s="156"/>
      <c r="J532" s="156"/>
      <c r="K532" s="156"/>
    </row>
    <row r="533" spans="1:11" ht="14.1" customHeight="1" x14ac:dyDescent="0.25">
      <c r="A533" s="156"/>
      <c r="B533" s="156"/>
      <c r="C533" s="170" t="s">
        <v>89</v>
      </c>
      <c r="D533" s="169">
        <v>0</v>
      </c>
      <c r="E533" s="169">
        <v>18252000</v>
      </c>
      <c r="F533" s="169">
        <v>39572000</v>
      </c>
      <c r="G533" s="169">
        <v>0</v>
      </c>
      <c r="H533" s="156"/>
      <c r="I533" s="156"/>
      <c r="J533" s="156"/>
      <c r="K533" s="156"/>
    </row>
    <row r="534" spans="1:11" ht="15" customHeight="1" x14ac:dyDescent="0.25">
      <c r="A534" s="156"/>
      <c r="B534" s="156"/>
      <c r="C534" s="168" t="s">
        <v>53</v>
      </c>
      <c r="D534" s="167" t="s">
        <v>53</v>
      </c>
      <c r="E534" s="167" t="s">
        <v>53</v>
      </c>
      <c r="F534" s="167" t="s">
        <v>53</v>
      </c>
      <c r="G534" s="167" t="s">
        <v>53</v>
      </c>
      <c r="H534" s="156"/>
      <c r="I534" s="156"/>
      <c r="J534" s="156"/>
      <c r="K534" s="156"/>
    </row>
    <row r="535" spans="1:11" ht="15" customHeight="1" x14ac:dyDescent="0.25">
      <c r="A535" s="156"/>
      <c r="B535" s="156"/>
      <c r="C535" s="166" t="s">
        <v>156</v>
      </c>
      <c r="D535" s="165">
        <v>0</v>
      </c>
      <c r="E535" s="165">
        <v>2953550000</v>
      </c>
      <c r="F535" s="165">
        <v>2966210000</v>
      </c>
      <c r="G535" s="165">
        <v>2978210000</v>
      </c>
      <c r="H535" s="156"/>
      <c r="I535" s="156"/>
      <c r="J535" s="156"/>
      <c r="K535" s="156"/>
    </row>
    <row r="536" spans="1:11" ht="15" customHeight="1" x14ac:dyDescent="0.25">
      <c r="A536" s="156"/>
      <c r="B536" s="156"/>
      <c r="C536" s="163" t="s">
        <v>71</v>
      </c>
      <c r="D536" s="162">
        <v>0</v>
      </c>
      <c r="E536" s="162">
        <v>2007850000</v>
      </c>
      <c r="F536" s="162">
        <v>2019910000</v>
      </c>
      <c r="G536" s="162">
        <v>2031910000</v>
      </c>
      <c r="H536" s="156"/>
      <c r="I536" s="156"/>
      <c r="J536" s="156"/>
      <c r="K536" s="156"/>
    </row>
    <row r="537" spans="1:11" ht="15" customHeight="1" x14ac:dyDescent="0.25">
      <c r="A537" s="156"/>
      <c r="B537" s="156"/>
      <c r="C537" s="163" t="s">
        <v>72</v>
      </c>
      <c r="D537" s="162">
        <v>0</v>
      </c>
      <c r="E537" s="162">
        <v>2007850000</v>
      </c>
      <c r="F537" s="162">
        <v>2019910000</v>
      </c>
      <c r="G537" s="162">
        <v>2031910000</v>
      </c>
      <c r="H537" s="156"/>
      <c r="I537" s="156"/>
      <c r="J537" s="156"/>
      <c r="K537" s="156"/>
    </row>
    <row r="538" spans="1:11" ht="15" customHeight="1" x14ac:dyDescent="0.25">
      <c r="A538" s="156"/>
      <c r="B538" s="156"/>
      <c r="C538" s="163" t="s">
        <v>73</v>
      </c>
      <c r="D538" s="162">
        <v>0</v>
      </c>
      <c r="E538" s="162">
        <v>0</v>
      </c>
      <c r="F538" s="162">
        <v>0</v>
      </c>
      <c r="G538" s="162">
        <v>0</v>
      </c>
      <c r="H538" s="156"/>
      <c r="I538" s="156"/>
      <c r="J538" s="156"/>
      <c r="K538" s="156"/>
    </row>
    <row r="539" spans="1:11" ht="15" customHeight="1" x14ac:dyDescent="0.25">
      <c r="A539" s="156"/>
      <c r="B539" s="156"/>
      <c r="C539" s="163" t="s">
        <v>74</v>
      </c>
      <c r="D539" s="162">
        <v>0</v>
      </c>
      <c r="E539" s="162">
        <v>326200000</v>
      </c>
      <c r="F539" s="162">
        <v>327800000</v>
      </c>
      <c r="G539" s="162">
        <v>329400000</v>
      </c>
      <c r="H539" s="156"/>
      <c r="I539" s="156"/>
      <c r="J539" s="156"/>
      <c r="K539" s="156"/>
    </row>
    <row r="540" spans="1:11" ht="15" customHeight="1" x14ac:dyDescent="0.25">
      <c r="A540" s="156"/>
      <c r="B540" s="156"/>
      <c r="C540" s="163" t="s">
        <v>72</v>
      </c>
      <c r="D540" s="162">
        <v>0</v>
      </c>
      <c r="E540" s="162">
        <v>326200000</v>
      </c>
      <c r="F540" s="162">
        <v>327800000</v>
      </c>
      <c r="G540" s="162">
        <v>329400000</v>
      </c>
      <c r="H540" s="156"/>
      <c r="I540" s="156"/>
      <c r="J540" s="156"/>
      <c r="K540" s="156"/>
    </row>
    <row r="541" spans="1:11" ht="15" customHeight="1" x14ac:dyDescent="0.25">
      <c r="A541" s="156"/>
      <c r="B541" s="156"/>
      <c r="C541" s="163" t="s">
        <v>73</v>
      </c>
      <c r="D541" s="162">
        <v>0</v>
      </c>
      <c r="E541" s="162">
        <v>0</v>
      </c>
      <c r="F541" s="162">
        <v>0</v>
      </c>
      <c r="G541" s="162">
        <v>0</v>
      </c>
      <c r="H541" s="156"/>
      <c r="I541" s="156"/>
      <c r="J541" s="156"/>
      <c r="K541" s="156"/>
    </row>
    <row r="542" spans="1:11" ht="15" customHeight="1" x14ac:dyDescent="0.25">
      <c r="A542" s="156"/>
      <c r="B542" s="156"/>
      <c r="C542" s="163" t="s">
        <v>75</v>
      </c>
      <c r="D542" s="162">
        <v>0</v>
      </c>
      <c r="E542" s="162">
        <v>434500000</v>
      </c>
      <c r="F542" s="162">
        <v>433500000</v>
      </c>
      <c r="G542" s="162">
        <v>431900000</v>
      </c>
      <c r="H542" s="156"/>
      <c r="I542" s="156"/>
      <c r="J542" s="156"/>
      <c r="K542" s="156"/>
    </row>
    <row r="543" spans="1:11" ht="15" customHeight="1" x14ac:dyDescent="0.25">
      <c r="A543" s="156"/>
      <c r="B543" s="156"/>
      <c r="C543" s="163" t="s">
        <v>72</v>
      </c>
      <c r="D543" s="162">
        <v>0</v>
      </c>
      <c r="E543" s="162">
        <v>431500000</v>
      </c>
      <c r="F543" s="162">
        <v>430500000</v>
      </c>
      <c r="G543" s="162">
        <v>428900000</v>
      </c>
      <c r="H543" s="156"/>
      <c r="I543" s="156"/>
      <c r="J543" s="156"/>
      <c r="K543" s="156"/>
    </row>
    <row r="544" spans="1:11" ht="15" customHeight="1" x14ac:dyDescent="0.25">
      <c r="A544" s="156"/>
      <c r="B544" s="156"/>
      <c r="C544" s="163" t="s">
        <v>73</v>
      </c>
      <c r="D544" s="162">
        <v>0</v>
      </c>
      <c r="E544" s="162">
        <v>3000000</v>
      </c>
      <c r="F544" s="162">
        <v>3000000</v>
      </c>
      <c r="G544" s="162">
        <v>3000000</v>
      </c>
      <c r="H544" s="156"/>
      <c r="I544" s="156"/>
      <c r="J544" s="156"/>
      <c r="K544" s="156"/>
    </row>
    <row r="545" spans="1:11" ht="15" customHeight="1" x14ac:dyDescent="0.25">
      <c r="A545" s="156"/>
      <c r="B545" s="156"/>
      <c r="C545" s="163" t="s">
        <v>76</v>
      </c>
      <c r="D545" s="162">
        <v>0</v>
      </c>
      <c r="E545" s="162">
        <v>0</v>
      </c>
      <c r="F545" s="162">
        <v>0</v>
      </c>
      <c r="G545" s="162">
        <v>0</v>
      </c>
      <c r="H545" s="156"/>
      <c r="I545" s="156"/>
      <c r="J545" s="156"/>
      <c r="K545" s="156"/>
    </row>
    <row r="546" spans="1:11" ht="15" customHeight="1" x14ac:dyDescent="0.25">
      <c r="A546" s="156"/>
      <c r="B546" s="156"/>
      <c r="C546" s="163" t="s">
        <v>72</v>
      </c>
      <c r="D546" s="162">
        <v>0</v>
      </c>
      <c r="E546" s="162">
        <v>0</v>
      </c>
      <c r="F546" s="162">
        <v>0</v>
      </c>
      <c r="G546" s="162">
        <v>0</v>
      </c>
      <c r="H546" s="156"/>
      <c r="I546" s="156"/>
      <c r="J546" s="156"/>
      <c r="K546" s="156"/>
    </row>
    <row r="547" spans="1:11" ht="15" customHeight="1" x14ac:dyDescent="0.25">
      <c r="A547" s="156"/>
      <c r="B547" s="156"/>
      <c r="C547" s="163" t="s">
        <v>73</v>
      </c>
      <c r="D547" s="162">
        <v>0</v>
      </c>
      <c r="E547" s="162">
        <v>0</v>
      </c>
      <c r="F547" s="162">
        <v>0</v>
      </c>
      <c r="G547" s="162">
        <v>0</v>
      </c>
      <c r="H547" s="156"/>
      <c r="I547" s="156"/>
      <c r="J547" s="156"/>
      <c r="K547" s="156"/>
    </row>
    <row r="548" spans="1:11" ht="20.100000000000001" customHeight="1" x14ac:dyDescent="0.25">
      <c r="A548" s="156"/>
      <c r="B548" s="156"/>
      <c r="C548" s="163" t="s">
        <v>157</v>
      </c>
      <c r="D548" s="164">
        <v>0</v>
      </c>
      <c r="E548" s="164">
        <v>0</v>
      </c>
      <c r="F548" s="164">
        <v>0</v>
      </c>
      <c r="G548" s="164">
        <v>0</v>
      </c>
      <c r="H548" s="156"/>
      <c r="I548" s="156"/>
      <c r="J548" s="156"/>
      <c r="K548" s="156"/>
    </row>
    <row r="549" spans="1:11" ht="15" customHeight="1" x14ac:dyDescent="0.25">
      <c r="A549" s="156"/>
      <c r="B549" s="156"/>
      <c r="C549" s="163" t="s">
        <v>72</v>
      </c>
      <c r="D549" s="162">
        <v>0</v>
      </c>
      <c r="E549" s="162">
        <v>0</v>
      </c>
      <c r="F549" s="162">
        <v>0</v>
      </c>
      <c r="G549" s="162">
        <v>0</v>
      </c>
      <c r="H549" s="156"/>
      <c r="I549" s="156"/>
      <c r="J549" s="156"/>
      <c r="K549" s="156"/>
    </row>
    <row r="550" spans="1:11" ht="15" customHeight="1" x14ac:dyDescent="0.25">
      <c r="A550" s="156"/>
      <c r="B550" s="156"/>
      <c r="C550" s="163" t="s">
        <v>73</v>
      </c>
      <c r="D550" s="162">
        <v>0</v>
      </c>
      <c r="E550" s="162">
        <v>0</v>
      </c>
      <c r="F550" s="162">
        <v>0</v>
      </c>
      <c r="G550" s="162">
        <v>0</v>
      </c>
      <c r="H550" s="156"/>
      <c r="I550" s="156"/>
      <c r="J550" s="156"/>
      <c r="K550" s="156"/>
    </row>
    <row r="551" spans="1:11" ht="15" customHeight="1" x14ac:dyDescent="0.25">
      <c r="A551" s="156"/>
      <c r="B551" s="156"/>
      <c r="C551" s="163" t="s">
        <v>78</v>
      </c>
      <c r="D551" s="162">
        <v>0</v>
      </c>
      <c r="E551" s="162">
        <v>0</v>
      </c>
      <c r="F551" s="162">
        <v>0</v>
      </c>
      <c r="G551" s="162">
        <v>0</v>
      </c>
      <c r="H551" s="156"/>
      <c r="I551" s="156"/>
      <c r="J551" s="156"/>
      <c r="K551" s="156"/>
    </row>
    <row r="552" spans="1:11" ht="15" customHeight="1" x14ac:dyDescent="0.25">
      <c r="A552" s="156"/>
      <c r="B552" s="156"/>
      <c r="C552" s="163" t="s">
        <v>72</v>
      </c>
      <c r="D552" s="162">
        <v>0</v>
      </c>
      <c r="E552" s="162">
        <v>0</v>
      </c>
      <c r="F552" s="162">
        <v>0</v>
      </c>
      <c r="G552" s="162">
        <v>0</v>
      </c>
      <c r="H552" s="156"/>
      <c r="I552" s="156"/>
      <c r="J552" s="156"/>
      <c r="K552" s="156"/>
    </row>
    <row r="553" spans="1:11" ht="15" customHeight="1" x14ac:dyDescent="0.25">
      <c r="A553" s="156"/>
      <c r="B553" s="156"/>
      <c r="C553" s="163" t="s">
        <v>73</v>
      </c>
      <c r="D553" s="162">
        <v>0</v>
      </c>
      <c r="E553" s="162">
        <v>0</v>
      </c>
      <c r="F553" s="162">
        <v>0</v>
      </c>
      <c r="G553" s="162">
        <v>0</v>
      </c>
      <c r="H553" s="156"/>
      <c r="I553" s="156"/>
      <c r="J553" s="156"/>
      <c r="K553" s="156"/>
    </row>
    <row r="554" spans="1:11" ht="15" customHeight="1" x14ac:dyDescent="0.25">
      <c r="A554" s="156"/>
      <c r="B554" s="156"/>
      <c r="C554" s="163" t="s">
        <v>79</v>
      </c>
      <c r="D554" s="162">
        <v>0</v>
      </c>
      <c r="E554" s="162">
        <v>35000000</v>
      </c>
      <c r="F554" s="162">
        <v>35000000</v>
      </c>
      <c r="G554" s="162">
        <v>35000000</v>
      </c>
      <c r="H554" s="156"/>
      <c r="I554" s="156"/>
      <c r="J554" s="156"/>
      <c r="K554" s="156"/>
    </row>
    <row r="555" spans="1:11" ht="15" customHeight="1" x14ac:dyDescent="0.25">
      <c r="A555" s="156"/>
      <c r="B555" s="156"/>
      <c r="C555" s="163" t="s">
        <v>72</v>
      </c>
      <c r="D555" s="162">
        <v>0</v>
      </c>
      <c r="E555" s="162">
        <v>35000000</v>
      </c>
      <c r="F555" s="162">
        <v>35000000</v>
      </c>
      <c r="G555" s="162">
        <v>35000000</v>
      </c>
      <c r="H555" s="156"/>
      <c r="I555" s="156"/>
      <c r="J555" s="156"/>
      <c r="K555" s="156"/>
    </row>
    <row r="556" spans="1:11" ht="15" customHeight="1" x14ac:dyDescent="0.25">
      <c r="A556" s="156"/>
      <c r="B556" s="156"/>
      <c r="C556" s="163" t="s">
        <v>73</v>
      </c>
      <c r="D556" s="162">
        <v>0</v>
      </c>
      <c r="E556" s="162">
        <v>0</v>
      </c>
      <c r="F556" s="162">
        <v>0</v>
      </c>
      <c r="G556" s="162">
        <v>0</v>
      </c>
      <c r="H556" s="156"/>
      <c r="I556" s="156"/>
      <c r="J556" s="156"/>
      <c r="K556" s="156"/>
    </row>
    <row r="557" spans="1:11" ht="15" customHeight="1" x14ac:dyDescent="0.25">
      <c r="A557" s="156"/>
      <c r="B557" s="156"/>
      <c r="C557" s="163" t="s">
        <v>80</v>
      </c>
      <c r="D557" s="162">
        <v>0</v>
      </c>
      <c r="E557" s="162">
        <v>0</v>
      </c>
      <c r="F557" s="162">
        <v>0</v>
      </c>
      <c r="G557" s="162">
        <v>0</v>
      </c>
      <c r="H557" s="156"/>
      <c r="I557" s="156"/>
      <c r="J557" s="156"/>
      <c r="K557" s="156"/>
    </row>
    <row r="558" spans="1:11" ht="15" customHeight="1" x14ac:dyDescent="0.25">
      <c r="A558" s="156"/>
      <c r="B558" s="156"/>
      <c r="C558" s="163" t="s">
        <v>72</v>
      </c>
      <c r="D558" s="162">
        <v>0</v>
      </c>
      <c r="E558" s="162">
        <v>0</v>
      </c>
      <c r="F558" s="162">
        <v>0</v>
      </c>
      <c r="G558" s="162">
        <v>0</v>
      </c>
      <c r="H558" s="156"/>
      <c r="I558" s="156"/>
      <c r="J558" s="156"/>
      <c r="K558" s="156"/>
    </row>
    <row r="559" spans="1:11" ht="15" customHeight="1" x14ac:dyDescent="0.25">
      <c r="A559" s="156"/>
      <c r="B559" s="156"/>
      <c r="C559" s="163" t="s">
        <v>81</v>
      </c>
      <c r="D559" s="162">
        <v>0</v>
      </c>
      <c r="E559" s="162">
        <v>0</v>
      </c>
      <c r="F559" s="162">
        <v>0</v>
      </c>
      <c r="G559" s="162">
        <v>0</v>
      </c>
      <c r="H559" s="156"/>
      <c r="I559" s="156"/>
      <c r="J559" s="156"/>
      <c r="K559" s="156"/>
    </row>
    <row r="560" spans="1:11" ht="15" customHeight="1" x14ac:dyDescent="0.25">
      <c r="A560" s="156"/>
      <c r="B560" s="156"/>
      <c r="C560" s="163" t="s">
        <v>82</v>
      </c>
      <c r="D560" s="162">
        <v>0</v>
      </c>
      <c r="E560" s="162">
        <v>0</v>
      </c>
      <c r="F560" s="162">
        <v>0</v>
      </c>
      <c r="G560" s="162">
        <v>0</v>
      </c>
      <c r="H560" s="156"/>
      <c r="I560" s="156"/>
      <c r="J560" s="156"/>
      <c r="K560" s="156"/>
    </row>
    <row r="561" spans="1:11" ht="15" customHeight="1" x14ac:dyDescent="0.25">
      <c r="A561" s="156"/>
      <c r="B561" s="156"/>
      <c r="C561" s="163" t="s">
        <v>83</v>
      </c>
      <c r="D561" s="162">
        <v>0</v>
      </c>
      <c r="E561" s="162">
        <v>0</v>
      </c>
      <c r="F561" s="162">
        <v>0</v>
      </c>
      <c r="G561" s="162">
        <v>0</v>
      </c>
      <c r="H561" s="156"/>
      <c r="I561" s="156"/>
      <c r="J561" s="156"/>
      <c r="K561" s="156"/>
    </row>
    <row r="562" spans="1:11" ht="15" customHeight="1" x14ac:dyDescent="0.25">
      <c r="A562" s="156"/>
      <c r="B562" s="156"/>
      <c r="C562" s="163" t="s">
        <v>84</v>
      </c>
      <c r="D562" s="162">
        <v>0</v>
      </c>
      <c r="E562" s="162">
        <v>0</v>
      </c>
      <c r="F562" s="162">
        <v>0</v>
      </c>
      <c r="G562" s="162">
        <v>0</v>
      </c>
      <c r="H562" s="156"/>
      <c r="I562" s="156"/>
      <c r="J562" s="156"/>
      <c r="K562" s="156"/>
    </row>
    <row r="563" spans="1:11" ht="15" customHeight="1" x14ac:dyDescent="0.25">
      <c r="A563" s="156"/>
      <c r="B563" s="156"/>
      <c r="C563" s="163" t="s">
        <v>85</v>
      </c>
      <c r="D563" s="162">
        <v>0</v>
      </c>
      <c r="E563" s="162">
        <v>150000000</v>
      </c>
      <c r="F563" s="162">
        <v>150000000</v>
      </c>
      <c r="G563" s="162">
        <v>150000000</v>
      </c>
      <c r="H563" s="156"/>
      <c r="I563" s="156"/>
      <c r="J563" s="156"/>
      <c r="K563" s="156"/>
    </row>
    <row r="564" spans="1:11" ht="15" customHeight="1" x14ac:dyDescent="0.25">
      <c r="A564" s="156"/>
      <c r="B564" s="156"/>
      <c r="C564" s="163" t="s">
        <v>72</v>
      </c>
      <c r="D564" s="162">
        <v>0</v>
      </c>
      <c r="E564" s="162">
        <v>150000000</v>
      </c>
      <c r="F564" s="162">
        <v>150000000</v>
      </c>
      <c r="G564" s="162">
        <v>150000000</v>
      </c>
      <c r="H564" s="156"/>
      <c r="I564" s="156"/>
      <c r="J564" s="156"/>
      <c r="K564" s="156"/>
    </row>
    <row r="565" spans="1:11" ht="15" customHeight="1" x14ac:dyDescent="0.25">
      <c r="A565" s="156"/>
      <c r="B565" s="156"/>
      <c r="C565" s="163" t="s">
        <v>81</v>
      </c>
      <c r="D565" s="162">
        <v>0</v>
      </c>
      <c r="E565" s="162">
        <v>0</v>
      </c>
      <c r="F565" s="162">
        <v>0</v>
      </c>
      <c r="G565" s="162">
        <v>0</v>
      </c>
      <c r="H565" s="156"/>
      <c r="I565" s="156"/>
      <c r="J565" s="156"/>
      <c r="K565" s="156"/>
    </row>
    <row r="566" spans="1:11" ht="15" customHeight="1" x14ac:dyDescent="0.25">
      <c r="A566" s="156"/>
      <c r="B566" s="156"/>
      <c r="C566" s="163" t="s">
        <v>82</v>
      </c>
      <c r="D566" s="162">
        <v>0</v>
      </c>
      <c r="E566" s="162">
        <v>0</v>
      </c>
      <c r="F566" s="162">
        <v>0</v>
      </c>
      <c r="G566" s="162">
        <v>0</v>
      </c>
      <c r="H566" s="156"/>
      <c r="I566" s="156"/>
      <c r="J566" s="156"/>
      <c r="K566" s="156"/>
    </row>
    <row r="567" spans="1:11" ht="15" customHeight="1" x14ac:dyDescent="0.25">
      <c r="A567" s="156"/>
      <c r="B567" s="156"/>
      <c r="C567" s="163" t="s">
        <v>83</v>
      </c>
      <c r="D567" s="162">
        <v>0</v>
      </c>
      <c r="E567" s="162">
        <v>0</v>
      </c>
      <c r="F567" s="162">
        <v>0</v>
      </c>
      <c r="G567" s="162">
        <v>0</v>
      </c>
      <c r="H567" s="156"/>
      <c r="I567" s="156"/>
      <c r="J567" s="156"/>
      <c r="K567" s="156"/>
    </row>
    <row r="568" spans="1:11" ht="15" customHeight="1" x14ac:dyDescent="0.25">
      <c r="A568" s="156"/>
      <c r="B568" s="156"/>
      <c r="C568" s="163" t="s">
        <v>84</v>
      </c>
      <c r="D568" s="162">
        <v>0</v>
      </c>
      <c r="E568" s="162">
        <v>0</v>
      </c>
      <c r="F568" s="162">
        <v>0</v>
      </c>
      <c r="G568" s="162">
        <v>0</v>
      </c>
      <c r="H568" s="156"/>
      <c r="I568" s="156"/>
      <c r="J568" s="156"/>
      <c r="K568" s="156"/>
    </row>
    <row r="569" spans="1:11" ht="15" customHeight="1" x14ac:dyDescent="0.25">
      <c r="A569" s="156"/>
      <c r="B569" s="156"/>
      <c r="C569" s="163" t="s">
        <v>86</v>
      </c>
      <c r="D569" s="162">
        <v>0</v>
      </c>
      <c r="E569" s="162">
        <v>0</v>
      </c>
      <c r="F569" s="162">
        <v>0</v>
      </c>
      <c r="G569" s="162">
        <v>0</v>
      </c>
      <c r="H569" s="156"/>
      <c r="I569" s="156"/>
      <c r="J569" s="156"/>
      <c r="K569" s="156"/>
    </row>
    <row r="570" spans="1:11" ht="15" customHeight="1" x14ac:dyDescent="0.25">
      <c r="A570" s="156"/>
      <c r="B570" s="156"/>
      <c r="C570" s="163" t="s">
        <v>72</v>
      </c>
      <c r="D570" s="162">
        <v>0</v>
      </c>
      <c r="E570" s="162">
        <v>0</v>
      </c>
      <c r="F570" s="162">
        <v>0</v>
      </c>
      <c r="G570" s="162">
        <v>0</v>
      </c>
      <c r="H570" s="156"/>
      <c r="I570" s="156"/>
      <c r="J570" s="156"/>
      <c r="K570" s="156"/>
    </row>
    <row r="571" spans="1:11" ht="15" customHeight="1" x14ac:dyDescent="0.25">
      <c r="A571" s="156"/>
      <c r="B571" s="156"/>
      <c r="C571" s="163" t="s">
        <v>81</v>
      </c>
      <c r="D571" s="162">
        <v>0</v>
      </c>
      <c r="E571" s="162">
        <v>0</v>
      </c>
      <c r="F571" s="162">
        <v>0</v>
      </c>
      <c r="G571" s="162">
        <v>0</v>
      </c>
      <c r="H571" s="156"/>
      <c r="I571" s="156"/>
      <c r="J571" s="156"/>
      <c r="K571" s="156"/>
    </row>
    <row r="572" spans="1:11" ht="15" customHeight="1" x14ac:dyDescent="0.25">
      <c r="A572" s="156"/>
      <c r="B572" s="156"/>
      <c r="C572" s="163" t="s">
        <v>82</v>
      </c>
      <c r="D572" s="162">
        <v>0</v>
      </c>
      <c r="E572" s="162">
        <v>0</v>
      </c>
      <c r="F572" s="162">
        <v>0</v>
      </c>
      <c r="G572" s="162">
        <v>0</v>
      </c>
      <c r="H572" s="156"/>
      <c r="I572" s="156"/>
      <c r="J572" s="156"/>
      <c r="K572" s="156"/>
    </row>
    <row r="573" spans="1:11" ht="15" customHeight="1" x14ac:dyDescent="0.25">
      <c r="A573" s="156"/>
      <c r="B573" s="156"/>
      <c r="C573" s="163" t="s">
        <v>83</v>
      </c>
      <c r="D573" s="162">
        <v>0</v>
      </c>
      <c r="E573" s="162">
        <v>0</v>
      </c>
      <c r="F573" s="162">
        <v>0</v>
      </c>
      <c r="G573" s="162">
        <v>0</v>
      </c>
      <c r="H573" s="156"/>
      <c r="I573" s="156"/>
      <c r="J573" s="156"/>
      <c r="K573" s="156"/>
    </row>
    <row r="574" spans="1:11" ht="15" customHeight="1" x14ac:dyDescent="0.25">
      <c r="A574" s="156"/>
      <c r="B574" s="156"/>
      <c r="C574" s="163" t="s">
        <v>84</v>
      </c>
      <c r="D574" s="162">
        <v>0</v>
      </c>
      <c r="E574" s="162">
        <v>0</v>
      </c>
      <c r="F574" s="162">
        <v>0</v>
      </c>
      <c r="G574" s="162">
        <v>0</v>
      </c>
      <c r="H574" s="156"/>
      <c r="I574" s="156"/>
      <c r="J574" s="156"/>
      <c r="K574" s="156"/>
    </row>
    <row r="575" spans="1:11" ht="15" customHeight="1" x14ac:dyDescent="0.25">
      <c r="A575" s="156"/>
      <c r="B575" s="156"/>
      <c r="C575" s="163" t="s">
        <v>87</v>
      </c>
      <c r="D575" s="162">
        <v>0</v>
      </c>
      <c r="E575" s="162">
        <v>0</v>
      </c>
      <c r="F575" s="162">
        <v>0</v>
      </c>
      <c r="G575" s="162">
        <v>0</v>
      </c>
      <c r="H575" s="156"/>
      <c r="I575" s="156"/>
      <c r="J575" s="156"/>
      <c r="K575" s="156"/>
    </row>
    <row r="576" spans="1:11" ht="15" customHeight="1" x14ac:dyDescent="0.25">
      <c r="A576" s="156"/>
      <c r="B576" s="156"/>
      <c r="C576" s="163" t="s">
        <v>88</v>
      </c>
      <c r="D576" s="162">
        <v>0</v>
      </c>
      <c r="E576" s="162">
        <v>0</v>
      </c>
      <c r="F576" s="162">
        <v>0</v>
      </c>
      <c r="G576" s="162">
        <v>0</v>
      </c>
      <c r="H576" s="156"/>
      <c r="I576" s="156"/>
      <c r="J576" s="156"/>
      <c r="K576" s="156"/>
    </row>
    <row r="577" spans="1:11" ht="20.100000000000001" customHeight="1" x14ac:dyDescent="0.25">
      <c r="A577" s="156"/>
      <c r="B577" s="156"/>
      <c r="C577" s="161" t="s">
        <v>53</v>
      </c>
      <c r="D577" s="156"/>
      <c r="E577" s="156"/>
      <c r="F577" s="156"/>
      <c r="G577" s="156"/>
      <c r="H577" s="156"/>
      <c r="I577" s="156"/>
      <c r="J577" s="156"/>
      <c r="K577" s="156"/>
    </row>
    <row r="578" spans="1:11" ht="20.100000000000001" customHeight="1" x14ac:dyDescent="0.25">
      <c r="A578" s="160" t="s">
        <v>158</v>
      </c>
      <c r="B578" s="154" t="s">
        <v>159</v>
      </c>
      <c r="C578" s="154" t="s">
        <v>53</v>
      </c>
      <c r="D578" s="156"/>
      <c r="E578" s="158" t="s">
        <v>53</v>
      </c>
      <c r="F578" s="154" t="s">
        <v>159</v>
      </c>
      <c r="G578" s="154" t="s">
        <v>53</v>
      </c>
      <c r="H578" s="159" t="s">
        <v>53</v>
      </c>
      <c r="I578" s="158" t="s">
        <v>53</v>
      </c>
      <c r="J578" s="154" t="s">
        <v>159</v>
      </c>
      <c r="K578" s="154" t="s">
        <v>53</v>
      </c>
    </row>
    <row r="579" spans="1:11" ht="20.100000000000001" customHeight="1" x14ac:dyDescent="0.25">
      <c r="A579" s="157" t="s">
        <v>160</v>
      </c>
      <c r="B579" s="154" t="s">
        <v>161</v>
      </c>
      <c r="C579" s="154" t="s">
        <v>53</v>
      </c>
      <c r="D579" s="156"/>
      <c r="E579" s="157" t="s">
        <v>162</v>
      </c>
      <c r="F579" s="154" t="s">
        <v>161</v>
      </c>
      <c r="G579" s="154" t="s">
        <v>53</v>
      </c>
      <c r="H579" s="156"/>
      <c r="I579" s="157" t="s">
        <v>163</v>
      </c>
      <c r="J579" s="154" t="s">
        <v>161</v>
      </c>
      <c r="K579" s="154" t="s">
        <v>53</v>
      </c>
    </row>
    <row r="580" spans="1:11" ht="20.100000000000001" customHeight="1" x14ac:dyDescent="0.25">
      <c r="A580" s="155" t="s">
        <v>53</v>
      </c>
      <c r="B580" s="154" t="s">
        <v>164</v>
      </c>
      <c r="C580" s="154" t="s">
        <v>53</v>
      </c>
      <c r="D580" s="156"/>
      <c r="E580" s="155" t="s">
        <v>53</v>
      </c>
      <c r="F580" s="154" t="s">
        <v>164</v>
      </c>
      <c r="G580" s="154" t="s">
        <v>53</v>
      </c>
      <c r="H580" s="156"/>
      <c r="I580" s="155" t="s">
        <v>53</v>
      </c>
      <c r="J580" s="154" t="s">
        <v>164</v>
      </c>
      <c r="K580" s="154" t="s">
        <v>53</v>
      </c>
    </row>
  </sheetData>
  <mergeCells count="60">
    <mergeCell ref="D311:G311"/>
    <mergeCell ref="C320:G320"/>
    <mergeCell ref="D365:G365"/>
    <mergeCell ref="C489:G489"/>
    <mergeCell ref="D366:G366"/>
    <mergeCell ref="D367:G367"/>
    <mergeCell ref="C376:G376"/>
    <mergeCell ref="D421:G421"/>
    <mergeCell ref="D422:G422"/>
    <mergeCell ref="D423:G423"/>
    <mergeCell ref="D424:G424"/>
    <mergeCell ref="C433:G433"/>
    <mergeCell ref="D478:G478"/>
    <mergeCell ref="D479:G479"/>
    <mergeCell ref="D480:G480"/>
    <mergeCell ref="D255:G255"/>
    <mergeCell ref="C264:G264"/>
    <mergeCell ref="D309:G309"/>
    <mergeCell ref="D310:G310"/>
    <mergeCell ref="D87:G87"/>
    <mergeCell ref="C96:G96"/>
    <mergeCell ref="D141:G141"/>
    <mergeCell ref="D142:G142"/>
    <mergeCell ref="D143:G143"/>
    <mergeCell ref="C152:G152"/>
    <mergeCell ref="D198:G198"/>
    <mergeCell ref="D199:G199"/>
    <mergeCell ref="C208:G208"/>
    <mergeCell ref="D253:G253"/>
    <mergeCell ref="D254:G254"/>
    <mergeCell ref="D197:G197"/>
    <mergeCell ref="C38:G38"/>
    <mergeCell ref="C83:G83"/>
    <mergeCell ref="D84:G84"/>
    <mergeCell ref="D85:G85"/>
    <mergeCell ref="D86:G86"/>
    <mergeCell ref="D10:G10"/>
    <mergeCell ref="D11:G11"/>
    <mergeCell ref="D29:G29"/>
    <mergeCell ref="D13:G13"/>
    <mergeCell ref="D14:G14"/>
    <mergeCell ref="D15:G15"/>
    <mergeCell ref="D16:G16"/>
    <mergeCell ref="C19:G19"/>
    <mergeCell ref="D23:G23"/>
    <mergeCell ref="D24:G24"/>
    <mergeCell ref="C12:G12"/>
    <mergeCell ref="C25:G25"/>
    <mergeCell ref="D26:G26"/>
    <mergeCell ref="D27:G27"/>
    <mergeCell ref="D28:G28"/>
    <mergeCell ref="D6:G6"/>
    <mergeCell ref="D7:G7"/>
    <mergeCell ref="C8:G8"/>
    <mergeCell ref="C9:G9"/>
    <mergeCell ref="C1:G1"/>
    <mergeCell ref="C2:G2"/>
    <mergeCell ref="D3:G3"/>
    <mergeCell ref="D4:G4"/>
    <mergeCell ref="D5:G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90D6A-8DA6-4191-9EEB-17F427096490}">
  <dimension ref="A2:M242"/>
  <sheetViews>
    <sheetView topLeftCell="A187" zoomScale="130" zoomScaleNormal="130" workbookViewId="0">
      <selection activeCell="C138" sqref="C138:G138"/>
    </sheetView>
  </sheetViews>
  <sheetFormatPr defaultRowHeight="15" x14ac:dyDescent="0.25"/>
  <cols>
    <col min="1" max="1" width="7.140625" customWidth="1"/>
    <col min="2" max="2" width="12" customWidth="1"/>
    <col min="3" max="3" width="23.28515625" customWidth="1"/>
    <col min="4" max="7" width="11.7109375" customWidth="1"/>
    <col min="10" max="10" width="11" customWidth="1"/>
    <col min="11" max="11" width="11" bestFit="1" customWidth="1"/>
  </cols>
  <sheetData>
    <row r="2" spans="2:8" ht="18" customHeight="1" x14ac:dyDescent="0.25">
      <c r="B2" s="1913" t="s">
        <v>726</v>
      </c>
      <c r="C2" s="1913"/>
      <c r="D2" s="1913"/>
      <c r="E2" s="1913"/>
      <c r="F2" s="1913"/>
      <c r="G2" s="1913"/>
      <c r="H2" s="1913"/>
    </row>
    <row r="3" spans="2:8" ht="18" customHeight="1" x14ac:dyDescent="0.25">
      <c r="B3" s="1286"/>
      <c r="C3" s="2432" t="s">
        <v>1280</v>
      </c>
      <c r="D3" s="2432"/>
      <c r="E3" s="2432"/>
      <c r="F3" s="2432"/>
      <c r="G3" s="2432"/>
      <c r="H3" s="1286"/>
    </row>
    <row r="4" spans="2:8" ht="15.75" thickBot="1" x14ac:dyDescent="0.3"/>
    <row r="5" spans="2:8" ht="26.25" thickBot="1" x14ac:dyDescent="0.3">
      <c r="C5" s="1287" t="s">
        <v>6</v>
      </c>
      <c r="D5" s="2433" t="s">
        <v>2593</v>
      </c>
      <c r="E5" s="2433"/>
      <c r="F5" s="2433"/>
      <c r="G5" s="2433"/>
    </row>
    <row r="6" spans="2:8" ht="15.75" thickBot="1" x14ac:dyDescent="0.3">
      <c r="C6" s="1287" t="s">
        <v>8</v>
      </c>
      <c r="D6" s="2434" t="s">
        <v>2594</v>
      </c>
      <c r="E6" s="2435"/>
      <c r="F6" s="2435"/>
      <c r="G6" s="2436"/>
    </row>
    <row r="7" spans="2:8" ht="26.25" thickBot="1" x14ac:dyDescent="0.3">
      <c r="C7" s="1287" t="s">
        <v>10</v>
      </c>
      <c r="D7" s="1919" t="s">
        <v>723</v>
      </c>
      <c r="E7" s="1920"/>
      <c r="F7" s="1920"/>
      <c r="G7" s="1921"/>
    </row>
    <row r="8" spans="2:8" ht="15.75" thickBot="1" x14ac:dyDescent="0.3">
      <c r="C8" s="1922" t="s">
        <v>12</v>
      </c>
      <c r="D8" s="1923"/>
      <c r="E8" s="1923"/>
      <c r="F8" s="1923"/>
      <c r="G8" s="1924"/>
    </row>
    <row r="9" spans="2:8" ht="15.75" thickBot="1" x14ac:dyDescent="0.3">
      <c r="C9" s="2437" t="s">
        <v>2595</v>
      </c>
      <c r="D9" s="2438"/>
      <c r="E9" s="2438"/>
      <c r="F9" s="2438"/>
      <c r="G9" s="2439"/>
    </row>
    <row r="10" spans="2:8" ht="36.75" customHeight="1" thickBot="1" x14ac:dyDescent="0.3">
      <c r="C10" s="2437"/>
      <c r="D10" s="2438"/>
      <c r="E10" s="2438"/>
      <c r="F10" s="2438"/>
      <c r="G10" s="2439"/>
    </row>
    <row r="11" spans="2:8" ht="15.75" thickBot="1" x14ac:dyDescent="0.3">
      <c r="C11" s="2437"/>
      <c r="D11" s="2438"/>
      <c r="E11" s="2438"/>
      <c r="F11" s="2438"/>
      <c r="G11" s="2439"/>
    </row>
    <row r="12" spans="2:8" ht="38.25" customHeight="1" thickBot="1" x14ac:dyDescent="0.3">
      <c r="C12" s="1288" t="s">
        <v>14</v>
      </c>
      <c r="D12" s="2440" t="s">
        <v>2596</v>
      </c>
      <c r="E12" s="2441"/>
      <c r="F12" s="2441"/>
      <c r="G12" s="2442"/>
    </row>
    <row r="13" spans="2:8" ht="23.25" customHeight="1" x14ac:dyDescent="0.25">
      <c r="C13" s="1853" t="s">
        <v>16</v>
      </c>
      <c r="D13" s="1289">
        <v>2026</v>
      </c>
      <c r="E13" s="1289">
        <v>2027</v>
      </c>
      <c r="F13" s="1289">
        <v>2028</v>
      </c>
      <c r="G13" s="1289">
        <v>2029</v>
      </c>
    </row>
    <row r="14" spans="2:8" ht="15.75" thickBot="1" x14ac:dyDescent="0.3">
      <c r="C14" s="1854"/>
      <c r="D14" s="1291" t="s">
        <v>17</v>
      </c>
      <c r="E14" s="1291" t="s">
        <v>18</v>
      </c>
      <c r="F14" s="1291" t="s">
        <v>18</v>
      </c>
      <c r="G14" s="1291" t="s">
        <v>18</v>
      </c>
    </row>
    <row r="15" spans="2:8" ht="18.75" customHeight="1" thickBot="1" x14ac:dyDescent="0.3">
      <c r="C15" s="1292" t="s">
        <v>1847</v>
      </c>
      <c r="D15" s="1293" t="s">
        <v>1846</v>
      </c>
      <c r="E15" s="1293" t="s">
        <v>1271</v>
      </c>
      <c r="F15" s="1293" t="s">
        <v>1271</v>
      </c>
      <c r="G15" s="1293" t="s">
        <v>1271</v>
      </c>
    </row>
    <row r="16" spans="2:8" ht="15.75" thickBot="1" x14ac:dyDescent="0.3">
      <c r="C16" s="1292" t="s">
        <v>2597</v>
      </c>
      <c r="D16" s="1293" t="s">
        <v>2598</v>
      </c>
      <c r="E16" s="1293" t="s">
        <v>2598</v>
      </c>
      <c r="F16" s="1293" t="s">
        <v>2598</v>
      </c>
      <c r="G16" s="1293" t="s">
        <v>2598</v>
      </c>
    </row>
    <row r="17" spans="3:12" ht="15.75" thickBot="1" x14ac:dyDescent="0.3">
      <c r="C17" s="1292"/>
      <c r="D17" s="1293"/>
      <c r="E17" s="1293"/>
      <c r="F17" s="1293"/>
      <c r="G17" s="1293"/>
    </row>
    <row r="18" spans="3:12" ht="32.25" customHeight="1" thickBot="1" x14ac:dyDescent="0.3">
      <c r="C18" s="1294" t="s">
        <v>718</v>
      </c>
      <c r="D18" s="2443" t="s">
        <v>2599</v>
      </c>
      <c r="E18" s="1931"/>
      <c r="F18" s="1931"/>
      <c r="G18" s="1932"/>
    </row>
    <row r="19" spans="3:12" ht="23.25" customHeight="1" thickBot="1" x14ac:dyDescent="0.3">
      <c r="C19" s="1866" t="s">
        <v>716</v>
      </c>
      <c r="D19" s="1867"/>
      <c r="E19" s="1867"/>
      <c r="F19" s="1867"/>
      <c r="G19" s="1868"/>
      <c r="J19" s="1295"/>
      <c r="L19" s="1295"/>
    </row>
    <row r="20" spans="3:12" ht="40.5" customHeight="1" thickBot="1" x14ac:dyDescent="0.3">
      <c r="C20" s="1292" t="s">
        <v>2600</v>
      </c>
      <c r="D20" s="1296" t="s">
        <v>2601</v>
      </c>
      <c r="E20" s="1296" t="s">
        <v>2601</v>
      </c>
      <c r="F20" s="1296" t="s">
        <v>2601</v>
      </c>
      <c r="G20" s="1296" t="s">
        <v>2601</v>
      </c>
      <c r="I20" s="1297"/>
    </row>
    <row r="21" spans="3:12" ht="30.75" customHeight="1" thickBot="1" x14ac:dyDescent="0.3">
      <c r="C21" s="1292" t="s">
        <v>2602</v>
      </c>
      <c r="D21" s="1298">
        <v>2</v>
      </c>
      <c r="E21" s="1299">
        <v>2</v>
      </c>
      <c r="F21" s="1299">
        <v>2</v>
      </c>
      <c r="G21" s="1299">
        <v>2</v>
      </c>
    </row>
    <row r="22" spans="3:12" ht="24" customHeight="1" thickBot="1" x14ac:dyDescent="0.3">
      <c r="C22" s="1864" t="s">
        <v>1324</v>
      </c>
      <c r="D22" s="2431"/>
      <c r="E22" s="2431"/>
      <c r="F22" s="2431"/>
      <c r="G22" s="1865"/>
    </row>
    <row r="23" spans="3:12" ht="15.75" thickBot="1" x14ac:dyDescent="0.3">
      <c r="C23" s="1887" t="s">
        <v>705</v>
      </c>
      <c r="D23" s="1888"/>
      <c r="E23" s="1888"/>
      <c r="F23" s="1888"/>
      <c r="G23" s="1889"/>
    </row>
    <row r="24" spans="3:12" ht="18.75" customHeight="1" thickBot="1" x14ac:dyDescent="0.3">
      <c r="C24" s="1301" t="s">
        <v>702</v>
      </c>
      <c r="D24" s="1906" t="s">
        <v>2603</v>
      </c>
      <c r="E24" s="1904"/>
      <c r="F24" s="1904"/>
      <c r="G24" s="1905"/>
    </row>
    <row r="25" spans="3:12" ht="36.75" customHeight="1" thickBot="1" x14ac:dyDescent="0.3">
      <c r="C25" s="1292" t="s">
        <v>666</v>
      </c>
      <c r="D25" s="1907" t="s">
        <v>2604</v>
      </c>
      <c r="E25" s="1908"/>
      <c r="F25" s="1908"/>
      <c r="G25" s="1909"/>
    </row>
    <row r="26" spans="3:12" ht="15.75" thickBot="1" x14ac:dyDescent="0.3">
      <c r="C26" s="1292" t="s">
        <v>50</v>
      </c>
      <c r="D26" s="1850" t="s">
        <v>2605</v>
      </c>
      <c r="E26" s="1851"/>
      <c r="F26" s="1851"/>
      <c r="G26" s="1852"/>
    </row>
    <row r="27" spans="3:12" ht="12.75" customHeight="1" x14ac:dyDescent="0.25">
      <c r="C27" s="1853"/>
      <c r="D27" s="1289">
        <v>2026</v>
      </c>
      <c r="E27" s="1289">
        <v>2027</v>
      </c>
      <c r="F27" s="1289">
        <v>2028</v>
      </c>
      <c r="G27" s="1289">
        <v>2029</v>
      </c>
    </row>
    <row r="28" spans="3:12" ht="9" customHeight="1" thickBot="1" x14ac:dyDescent="0.3">
      <c r="C28" s="1854"/>
      <c r="D28" s="1302" t="s">
        <v>17</v>
      </c>
      <c r="E28" s="1302" t="s">
        <v>18</v>
      </c>
      <c r="F28" s="1302" t="s">
        <v>18</v>
      </c>
      <c r="G28" s="1302" t="s">
        <v>18</v>
      </c>
    </row>
    <row r="29" spans="3:12" ht="15.75" thickBot="1" x14ac:dyDescent="0.3">
      <c r="C29" s="1292" t="s">
        <v>52</v>
      </c>
      <c r="D29" s="1303">
        <v>4</v>
      </c>
      <c r="E29" s="1303">
        <v>4</v>
      </c>
      <c r="F29" s="1303">
        <v>4</v>
      </c>
      <c r="G29" s="1303">
        <v>4</v>
      </c>
    </row>
    <row r="30" spans="3:12" ht="15.75" thickBot="1" x14ac:dyDescent="0.3">
      <c r="C30" s="1292" t="s">
        <v>664</v>
      </c>
      <c r="D30" s="1304">
        <v>223975</v>
      </c>
      <c r="E30" s="1304">
        <v>163824</v>
      </c>
      <c r="F30" s="1304">
        <v>163937</v>
      </c>
      <c r="G30" s="1304">
        <v>164050</v>
      </c>
    </row>
    <row r="31" spans="3:12" ht="15.75" thickBot="1" x14ac:dyDescent="0.3">
      <c r="C31" s="1292" t="s">
        <v>663</v>
      </c>
      <c r="D31" s="1304">
        <v>55993.75</v>
      </c>
      <c r="E31" s="1303">
        <v>40956</v>
      </c>
      <c r="F31" s="1303">
        <v>40984.25</v>
      </c>
      <c r="G31" s="1303">
        <v>41012.5</v>
      </c>
    </row>
    <row r="32" spans="3:12" ht="15.75" thickBot="1" x14ac:dyDescent="0.3">
      <c r="C32" s="1292" t="s">
        <v>662</v>
      </c>
      <c r="D32" s="1290" t="s">
        <v>688</v>
      </c>
      <c r="E32" s="1305">
        <v>0</v>
      </c>
      <c r="F32" s="1305">
        <v>0</v>
      </c>
      <c r="G32" s="1305">
        <v>0</v>
      </c>
      <c r="I32" s="1306"/>
      <c r="J32" s="1306"/>
      <c r="K32" s="1306"/>
      <c r="L32" s="1306"/>
    </row>
    <row r="33" spans="3:10" ht="15.75" thickBot="1" x14ac:dyDescent="0.3">
      <c r="C33" s="1292" t="s">
        <v>661</v>
      </c>
      <c r="D33" s="1290" t="s">
        <v>688</v>
      </c>
      <c r="E33" s="1305">
        <v>-0.26856122335082044</v>
      </c>
      <c r="F33" s="1305">
        <v>6.8976462545178308E-4</v>
      </c>
      <c r="G33" s="1305">
        <v>6.8928917815980206E-4</v>
      </c>
    </row>
    <row r="34" spans="3:10" ht="15.75" thickBot="1" x14ac:dyDescent="0.3">
      <c r="C34" s="1292" t="s">
        <v>68</v>
      </c>
      <c r="D34" s="1290" t="s">
        <v>688</v>
      </c>
      <c r="E34" s="1305">
        <v>-0.26856122335082044</v>
      </c>
      <c r="F34" s="1305">
        <v>6.8976462545178308E-4</v>
      </c>
      <c r="G34" s="1305">
        <v>6.8928917815980206E-4</v>
      </c>
    </row>
    <row r="35" spans="3:10" ht="15.75" thickBot="1" x14ac:dyDescent="0.3">
      <c r="C35" s="1855" t="s">
        <v>1283</v>
      </c>
      <c r="D35" s="1856"/>
      <c r="E35" s="1856"/>
      <c r="F35" s="1856"/>
      <c r="G35" s="1857"/>
    </row>
    <row r="36" spans="3:10" ht="12.75" customHeight="1" x14ac:dyDescent="0.25">
      <c r="C36" s="1853"/>
      <c r="D36" s="1289">
        <v>2026</v>
      </c>
      <c r="E36" s="1289">
        <v>2027</v>
      </c>
      <c r="F36" s="1289">
        <v>2028</v>
      </c>
      <c r="G36" s="1289">
        <v>2029</v>
      </c>
    </row>
    <row r="37" spans="3:10" ht="9" customHeight="1" thickBot="1" x14ac:dyDescent="0.3">
      <c r="C37" s="1854"/>
      <c r="D37" s="1302" t="s">
        <v>17</v>
      </c>
      <c r="E37" s="1302" t="s">
        <v>18</v>
      </c>
      <c r="F37" s="1302" t="s">
        <v>18</v>
      </c>
      <c r="G37" s="1302" t="s">
        <v>18</v>
      </c>
    </row>
    <row r="38" spans="3:10" ht="15.75" thickBot="1" x14ac:dyDescent="0.3">
      <c r="C38" s="1307" t="s">
        <v>653</v>
      </c>
      <c r="D38" s="1308">
        <v>17990</v>
      </c>
      <c r="E38" s="1308">
        <v>18039</v>
      </c>
      <c r="F38" s="1308">
        <v>18139</v>
      </c>
      <c r="G38" s="1308">
        <v>18239</v>
      </c>
    </row>
    <row r="39" spans="3:10" ht="15.75" thickBot="1" x14ac:dyDescent="0.3">
      <c r="C39" s="1309" t="s">
        <v>643</v>
      </c>
      <c r="D39" s="1310">
        <v>17990</v>
      </c>
      <c r="E39" s="1308">
        <v>18039</v>
      </c>
      <c r="F39" s="1308">
        <v>18139</v>
      </c>
      <c r="G39" s="1308">
        <v>18239</v>
      </c>
    </row>
    <row r="40" spans="3:10" ht="15.75" thickBot="1" x14ac:dyDescent="0.3">
      <c r="C40" s="1309" t="s">
        <v>658</v>
      </c>
      <c r="D40" s="1311"/>
      <c r="E40" s="1311"/>
      <c r="F40" s="1311"/>
      <c r="G40" s="1311"/>
    </row>
    <row r="41" spans="3:10" ht="24.75" thickBot="1" x14ac:dyDescent="0.3">
      <c r="C41" s="1307" t="s">
        <v>652</v>
      </c>
      <c r="D41" s="1308">
        <v>2785</v>
      </c>
      <c r="E41" s="1308">
        <v>2785</v>
      </c>
      <c r="F41" s="1308">
        <v>2798</v>
      </c>
      <c r="G41" s="1308">
        <v>2811</v>
      </c>
    </row>
    <row r="42" spans="3:10" ht="15.75" thickBot="1" x14ac:dyDescent="0.3">
      <c r="C42" s="1309" t="s">
        <v>643</v>
      </c>
      <c r="D42" s="1308">
        <v>2785</v>
      </c>
      <c r="E42" s="1308">
        <v>2785</v>
      </c>
      <c r="F42" s="1308">
        <v>2798</v>
      </c>
      <c r="G42" s="1308">
        <v>2811</v>
      </c>
      <c r="J42" s="1306"/>
    </row>
    <row r="43" spans="3:10" ht="15.75" thickBot="1" x14ac:dyDescent="0.3">
      <c r="C43" s="1309" t="s">
        <v>658</v>
      </c>
      <c r="D43" s="1311"/>
      <c r="E43" s="1308"/>
      <c r="F43" s="1308"/>
      <c r="G43" s="1308"/>
      <c r="J43" s="1306"/>
    </row>
    <row r="44" spans="3:10" ht="15.75" thickBot="1" x14ac:dyDescent="0.3">
      <c r="C44" s="1307" t="s">
        <v>651</v>
      </c>
      <c r="D44" s="1311">
        <v>0</v>
      </c>
      <c r="E44" s="1312">
        <v>0</v>
      </c>
      <c r="F44" s="1312">
        <v>0</v>
      </c>
      <c r="G44" s="1312">
        <v>0</v>
      </c>
    </row>
    <row r="45" spans="3:10" ht="15.75" thickBot="1" x14ac:dyDescent="0.3">
      <c r="C45" s="1309" t="s">
        <v>643</v>
      </c>
      <c r="D45" s="1310"/>
      <c r="E45" s="1310"/>
      <c r="F45" s="1310"/>
      <c r="G45" s="1310"/>
    </row>
    <row r="46" spans="3:10" ht="15.75" thickBot="1" x14ac:dyDescent="0.3">
      <c r="C46" s="1309" t="s">
        <v>658</v>
      </c>
      <c r="D46" s="1311"/>
      <c r="E46" s="1308"/>
      <c r="F46" s="1308"/>
      <c r="G46" s="1308"/>
    </row>
    <row r="47" spans="3:10" ht="15.75" thickBot="1" x14ac:dyDescent="0.3">
      <c r="C47" s="1307" t="s">
        <v>650</v>
      </c>
      <c r="D47" s="1311"/>
      <c r="E47" s="1308"/>
      <c r="F47" s="1308"/>
      <c r="G47" s="1308"/>
    </row>
    <row r="48" spans="3:10" ht="15.75" thickBot="1" x14ac:dyDescent="0.3">
      <c r="C48" s="1309" t="s">
        <v>643</v>
      </c>
      <c r="D48" s="1311"/>
      <c r="E48" s="1308"/>
      <c r="F48" s="1308"/>
      <c r="G48" s="1308"/>
    </row>
    <row r="49" spans="3:13" ht="15.75" thickBot="1" x14ac:dyDescent="0.3">
      <c r="C49" s="1309" t="s">
        <v>658</v>
      </c>
      <c r="D49" s="1311"/>
      <c r="E49" s="1308"/>
      <c r="F49" s="1308"/>
      <c r="G49" s="1308"/>
    </row>
    <row r="50" spans="3:13" ht="15.75" thickBot="1" x14ac:dyDescent="0.3">
      <c r="C50" s="1307" t="s">
        <v>649</v>
      </c>
      <c r="D50" s="1311">
        <v>203000</v>
      </c>
      <c r="E50" s="1312">
        <v>143000</v>
      </c>
      <c r="F50" s="1312">
        <v>143000</v>
      </c>
      <c r="G50" s="1312">
        <v>143000</v>
      </c>
    </row>
    <row r="51" spans="3:13" ht="15.75" thickBot="1" x14ac:dyDescent="0.3">
      <c r="C51" s="1309" t="s">
        <v>643</v>
      </c>
      <c r="D51" s="1311">
        <v>203000</v>
      </c>
      <c r="E51" s="1312">
        <v>143000</v>
      </c>
      <c r="F51" s="1312">
        <v>143000</v>
      </c>
      <c r="G51" s="1312">
        <v>143000</v>
      </c>
    </row>
    <row r="52" spans="3:13" ht="15.75" thickBot="1" x14ac:dyDescent="0.3">
      <c r="C52" s="1309" t="s">
        <v>658</v>
      </c>
      <c r="D52" s="1311"/>
      <c r="E52" s="1308"/>
      <c r="F52" s="1308"/>
      <c r="G52" s="1308"/>
    </row>
    <row r="53" spans="3:13" ht="15.75" thickBot="1" x14ac:dyDescent="0.3">
      <c r="C53" s="1307" t="s">
        <v>648</v>
      </c>
      <c r="D53" s="1311">
        <v>0</v>
      </c>
      <c r="E53" s="1308">
        <v>0</v>
      </c>
      <c r="F53" s="1308">
        <v>0</v>
      </c>
      <c r="G53" s="1308">
        <v>0</v>
      </c>
    </row>
    <row r="54" spans="3:13" ht="15.75" thickBot="1" x14ac:dyDescent="0.3">
      <c r="C54" s="1309" t="s">
        <v>643</v>
      </c>
      <c r="D54" s="1310"/>
      <c r="E54" s="1308">
        <v>0</v>
      </c>
      <c r="F54" s="1313">
        <v>0</v>
      </c>
      <c r="G54" s="1313">
        <v>0</v>
      </c>
    </row>
    <row r="55" spans="3:13" ht="15.75" thickBot="1" x14ac:dyDescent="0.3">
      <c r="C55" s="1309" t="s">
        <v>658</v>
      </c>
      <c r="D55" s="1311"/>
      <c r="E55" s="1308"/>
      <c r="F55" s="1308"/>
      <c r="G55" s="1308"/>
    </row>
    <row r="56" spans="3:13" ht="24.75" thickBot="1" x14ac:dyDescent="0.3">
      <c r="C56" s="1307" t="s">
        <v>647</v>
      </c>
      <c r="D56" s="1311">
        <v>200</v>
      </c>
      <c r="E56" s="1308">
        <v>0</v>
      </c>
      <c r="F56" s="1308">
        <v>0</v>
      </c>
      <c r="G56" s="1308">
        <v>0</v>
      </c>
      <c r="J56" s="1314"/>
    </row>
    <row r="57" spans="3:13" ht="15.75" thickBot="1" x14ac:dyDescent="0.3">
      <c r="C57" s="1309" t="s">
        <v>643</v>
      </c>
      <c r="D57" s="1311">
        <v>200</v>
      </c>
      <c r="E57" s="269"/>
      <c r="F57" s="269"/>
      <c r="G57" s="269"/>
      <c r="L57" s="271"/>
      <c r="M57" s="271"/>
    </row>
    <row r="58" spans="3:13" ht="15.75" thickBot="1" x14ac:dyDescent="0.3">
      <c r="C58" s="1309" t="s">
        <v>658</v>
      </c>
      <c r="D58" s="1311"/>
      <c r="E58" s="270"/>
      <c r="F58" s="269"/>
      <c r="G58" s="269"/>
    </row>
    <row r="59" spans="3:13" ht="15.75" thickBot="1" x14ac:dyDescent="0.3">
      <c r="C59" s="1315" t="s">
        <v>677</v>
      </c>
      <c r="D59" s="1311">
        <v>223975</v>
      </c>
      <c r="E59" s="1316">
        <v>163824</v>
      </c>
      <c r="F59" s="1316">
        <v>163937</v>
      </c>
      <c r="G59" s="1316">
        <v>164050</v>
      </c>
    </row>
    <row r="60" spans="3:13" ht="15.75" thickBot="1" x14ac:dyDescent="0.3">
      <c r="C60" s="1317" t="s">
        <v>639</v>
      </c>
      <c r="D60" s="1318">
        <v>0</v>
      </c>
      <c r="E60" s="1318">
        <v>0</v>
      </c>
      <c r="F60" s="1318">
        <v>0</v>
      </c>
      <c r="G60" s="1318">
        <v>0</v>
      </c>
    </row>
    <row r="61" spans="3:13" ht="23.25" thickBot="1" x14ac:dyDescent="0.3">
      <c r="C61" s="1319" t="s">
        <v>1356</v>
      </c>
      <c r="D61" s="2423" t="s">
        <v>2606</v>
      </c>
      <c r="E61" s="2424"/>
      <c r="F61" s="2424"/>
      <c r="G61" s="2425"/>
    </row>
    <row r="62" spans="3:13" ht="45" customHeight="1" thickBot="1" x14ac:dyDescent="0.3">
      <c r="C62" s="1292" t="s">
        <v>666</v>
      </c>
      <c r="D62" s="2423" t="s">
        <v>2607</v>
      </c>
      <c r="E62" s="2426"/>
      <c r="F62" s="2426"/>
      <c r="G62" s="2427"/>
    </row>
    <row r="63" spans="3:13" ht="15.75" thickBot="1" x14ac:dyDescent="0.3">
      <c r="C63" s="1292" t="s">
        <v>50</v>
      </c>
      <c r="D63" s="2428" t="s">
        <v>2608</v>
      </c>
      <c r="E63" s="2429"/>
      <c r="F63" s="2429"/>
      <c r="G63" s="2430"/>
    </row>
    <row r="64" spans="3:13" ht="12.75" customHeight="1" x14ac:dyDescent="0.25">
      <c r="C64" s="1853"/>
      <c r="D64" s="1289">
        <v>2026</v>
      </c>
      <c r="E64" s="1289">
        <v>2027</v>
      </c>
      <c r="F64" s="1289">
        <v>2028</v>
      </c>
      <c r="G64" s="1289">
        <v>2029</v>
      </c>
    </row>
    <row r="65" spans="3:7" ht="9" customHeight="1" thickBot="1" x14ac:dyDescent="0.3">
      <c r="C65" s="1854"/>
      <c r="D65" s="1302" t="s">
        <v>17</v>
      </c>
      <c r="E65" s="1302" t="s">
        <v>18</v>
      </c>
      <c r="F65" s="1302" t="s">
        <v>18</v>
      </c>
      <c r="G65" s="1302" t="s">
        <v>18</v>
      </c>
    </row>
    <row r="66" spans="3:7" ht="15.75" thickBot="1" x14ac:dyDescent="0.3">
      <c r="C66" s="1292" t="s">
        <v>52</v>
      </c>
      <c r="D66" s="1320">
        <v>2</v>
      </c>
      <c r="E66" s="1320">
        <v>2</v>
      </c>
      <c r="F66" s="1320">
        <v>2</v>
      </c>
      <c r="G66" s="1320">
        <v>2</v>
      </c>
    </row>
    <row r="67" spans="3:7" ht="15.75" thickBot="1" x14ac:dyDescent="0.3">
      <c r="C67" s="1292" t="s">
        <v>664</v>
      </c>
      <c r="D67" s="1304">
        <v>9575</v>
      </c>
      <c r="E67" s="1304">
        <v>9575</v>
      </c>
      <c r="F67" s="1304">
        <v>9575</v>
      </c>
      <c r="G67" s="1304">
        <v>10462</v>
      </c>
    </row>
    <row r="68" spans="3:7" ht="15.75" thickBot="1" x14ac:dyDescent="0.3">
      <c r="C68" s="1292" t="s">
        <v>663</v>
      </c>
      <c r="D68" s="1304">
        <v>4787.5</v>
      </c>
      <c r="E68" s="1304">
        <v>4787.5</v>
      </c>
      <c r="F68" s="1304">
        <v>4787.5</v>
      </c>
      <c r="G68" s="1304">
        <v>5231</v>
      </c>
    </row>
    <row r="69" spans="3:7" ht="15.75" thickBot="1" x14ac:dyDescent="0.3">
      <c r="C69" s="1292" t="s">
        <v>662</v>
      </c>
      <c r="D69" s="1290"/>
      <c r="E69" s="1305">
        <v>0</v>
      </c>
      <c r="F69" s="1305">
        <v>0</v>
      </c>
      <c r="G69" s="1305">
        <v>0</v>
      </c>
    </row>
    <row r="70" spans="3:7" ht="15.75" thickBot="1" x14ac:dyDescent="0.3">
      <c r="C70" s="1292" t="s">
        <v>661</v>
      </c>
      <c r="D70" s="1290"/>
      <c r="E70" s="1305">
        <v>0</v>
      </c>
      <c r="F70" s="1305">
        <v>0</v>
      </c>
      <c r="G70" s="1305">
        <v>9.2637075718015716E-2</v>
      </c>
    </row>
    <row r="71" spans="3:7" ht="15.75" thickBot="1" x14ac:dyDescent="0.3">
      <c r="C71" s="1292" t="s">
        <v>68</v>
      </c>
      <c r="D71" s="1290"/>
      <c r="E71" s="1305">
        <v>0</v>
      </c>
      <c r="F71" s="1305">
        <v>0</v>
      </c>
      <c r="G71" s="1305">
        <v>9.2637075718015716E-2</v>
      </c>
    </row>
    <row r="72" spans="3:7" ht="24.75" customHeight="1" thickBot="1" x14ac:dyDescent="0.3">
      <c r="C72" s="1855" t="s">
        <v>2609</v>
      </c>
      <c r="D72" s="1856"/>
      <c r="E72" s="1856"/>
      <c r="F72" s="1856"/>
      <c r="G72" s="1857"/>
    </row>
    <row r="73" spans="3:7" ht="12.75" customHeight="1" x14ac:dyDescent="0.25">
      <c r="C73" s="1853"/>
      <c r="D73" s="1289">
        <v>2026</v>
      </c>
      <c r="E73" s="1289">
        <v>2027</v>
      </c>
      <c r="F73" s="1289">
        <v>2028</v>
      </c>
      <c r="G73" s="1289">
        <v>2029</v>
      </c>
    </row>
    <row r="74" spans="3:7" ht="9" customHeight="1" thickBot="1" x14ac:dyDescent="0.3">
      <c r="C74" s="1854"/>
      <c r="D74" s="1302" t="s">
        <v>17</v>
      </c>
      <c r="E74" s="1302" t="s">
        <v>18</v>
      </c>
      <c r="F74" s="1302" t="s">
        <v>18</v>
      </c>
      <c r="G74" s="1302" t="s">
        <v>18</v>
      </c>
    </row>
    <row r="75" spans="3:7" ht="24.75" customHeight="1" thickBot="1" x14ac:dyDescent="0.3">
      <c r="C75" s="1307" t="s">
        <v>653</v>
      </c>
      <c r="D75" s="1308"/>
      <c r="E75" s="1308"/>
      <c r="F75" s="1308"/>
      <c r="G75" s="1308"/>
    </row>
    <row r="76" spans="3:7" ht="15.75" thickBot="1" x14ac:dyDescent="0.3">
      <c r="C76" s="1309" t="s">
        <v>643</v>
      </c>
      <c r="D76" s="1311"/>
      <c r="E76" s="1321"/>
      <c r="F76" s="1321"/>
      <c r="G76" s="1321"/>
    </row>
    <row r="77" spans="3:7" ht="15.75" thickBot="1" x14ac:dyDescent="0.3">
      <c r="C77" s="1309" t="s">
        <v>658</v>
      </c>
      <c r="D77" s="1311"/>
      <c r="E77" s="1321"/>
      <c r="F77" s="1321"/>
      <c r="G77" s="1321"/>
    </row>
    <row r="78" spans="3:7" ht="24.75" customHeight="1" thickBot="1" x14ac:dyDescent="0.3">
      <c r="C78" s="1307" t="s">
        <v>652</v>
      </c>
      <c r="D78" s="1308"/>
      <c r="E78" s="1308"/>
      <c r="F78" s="1308"/>
      <c r="G78" s="1308"/>
    </row>
    <row r="79" spans="3:7" ht="15.75" thickBot="1" x14ac:dyDescent="0.3">
      <c r="C79" s="1309" t="s">
        <v>643</v>
      </c>
      <c r="D79" s="1311"/>
      <c r="E79" s="1308"/>
      <c r="F79" s="1308"/>
      <c r="G79" s="1308"/>
    </row>
    <row r="80" spans="3:7" ht="15.75" thickBot="1" x14ac:dyDescent="0.3">
      <c r="C80" s="1309" t="s">
        <v>658</v>
      </c>
      <c r="D80" s="1311"/>
      <c r="E80" s="1308"/>
      <c r="F80" s="1308"/>
      <c r="G80" s="1308"/>
    </row>
    <row r="81" spans="3:7" ht="24.75" customHeight="1" thickBot="1" x14ac:dyDescent="0.3">
      <c r="C81" s="1307" t="s">
        <v>651</v>
      </c>
      <c r="D81" s="1311">
        <v>9575</v>
      </c>
      <c r="E81" s="1308">
        <v>9575</v>
      </c>
      <c r="F81" s="1308">
        <v>9575</v>
      </c>
      <c r="G81" s="1308">
        <v>10462</v>
      </c>
    </row>
    <row r="82" spans="3:7" ht="15.75" thickBot="1" x14ac:dyDescent="0.3">
      <c r="C82" s="1309" t="s">
        <v>643</v>
      </c>
      <c r="D82" s="1311">
        <v>9575</v>
      </c>
      <c r="E82" s="1308">
        <v>9575</v>
      </c>
      <c r="F82" s="1308">
        <v>9575</v>
      </c>
      <c r="G82" s="1308">
        <v>10462</v>
      </c>
    </row>
    <row r="83" spans="3:7" ht="15.75" thickBot="1" x14ac:dyDescent="0.3">
      <c r="C83" s="1309" t="s">
        <v>658</v>
      </c>
      <c r="D83" s="1311"/>
      <c r="E83" s="1308"/>
      <c r="F83" s="1308"/>
      <c r="G83" s="1308"/>
    </row>
    <row r="84" spans="3:7" ht="15.75" thickBot="1" x14ac:dyDescent="0.3">
      <c r="C84" s="1307" t="s">
        <v>650</v>
      </c>
      <c r="D84" s="1311"/>
      <c r="E84" s="1308"/>
      <c r="F84" s="1308"/>
      <c r="G84" s="1308"/>
    </row>
    <row r="85" spans="3:7" ht="15.75" thickBot="1" x14ac:dyDescent="0.3">
      <c r="C85" s="1309" t="s">
        <v>643</v>
      </c>
      <c r="D85" s="1311"/>
      <c r="E85" s="1308"/>
      <c r="F85" s="1308"/>
      <c r="G85" s="1308"/>
    </row>
    <row r="86" spans="3:7" ht="15.75" thickBot="1" x14ac:dyDescent="0.3">
      <c r="C86" s="1309" t="s">
        <v>658</v>
      </c>
      <c r="D86" s="1311"/>
      <c r="E86" s="1308"/>
      <c r="F86" s="1308"/>
      <c r="G86" s="1308"/>
    </row>
    <row r="87" spans="3:7" ht="15.75" thickBot="1" x14ac:dyDescent="0.3">
      <c r="C87" s="1307" t="s">
        <v>649</v>
      </c>
      <c r="D87" s="1311"/>
      <c r="E87" s="1308"/>
      <c r="F87" s="1308"/>
      <c r="G87" s="1308"/>
    </row>
    <row r="88" spans="3:7" ht="15.75" thickBot="1" x14ac:dyDescent="0.3">
      <c r="C88" s="1309" t="s">
        <v>643</v>
      </c>
      <c r="D88" s="1311"/>
      <c r="E88" s="1308"/>
      <c r="F88" s="1308"/>
      <c r="G88" s="1308"/>
    </row>
    <row r="89" spans="3:7" ht="15" customHeight="1" thickBot="1" x14ac:dyDescent="0.3">
      <c r="C89" s="1309" t="s">
        <v>658</v>
      </c>
      <c r="D89" s="1311"/>
      <c r="E89" s="1308"/>
      <c r="F89" s="1308"/>
      <c r="G89" s="1308"/>
    </row>
    <row r="90" spans="3:7" ht="15.75" thickBot="1" x14ac:dyDescent="0.3">
      <c r="C90" s="1307" t="s">
        <v>648</v>
      </c>
      <c r="D90" s="1311">
        <v>0</v>
      </c>
      <c r="E90" s="1308">
        <v>0</v>
      </c>
      <c r="F90" s="1308">
        <v>0</v>
      </c>
      <c r="G90" s="1308">
        <v>0</v>
      </c>
    </row>
    <row r="91" spans="3:7" ht="15.75" thickBot="1" x14ac:dyDescent="0.3">
      <c r="C91" s="1309" t="s">
        <v>643</v>
      </c>
      <c r="D91" s="1311"/>
      <c r="E91" s="1308"/>
      <c r="F91" s="1308"/>
      <c r="G91" s="1308"/>
    </row>
    <row r="92" spans="3:7" ht="15.75" thickBot="1" x14ac:dyDescent="0.3">
      <c r="C92" s="1309" t="s">
        <v>658</v>
      </c>
      <c r="D92" s="1311"/>
      <c r="E92" s="1308"/>
      <c r="F92" s="1308"/>
      <c r="G92" s="1308"/>
    </row>
    <row r="93" spans="3:7" ht="24.75" thickBot="1" x14ac:dyDescent="0.3">
      <c r="C93" s="1307" t="s">
        <v>647</v>
      </c>
      <c r="D93" s="1311"/>
      <c r="E93" s="1308"/>
      <c r="F93" s="1308"/>
      <c r="G93" s="1308"/>
    </row>
    <row r="94" spans="3:7" ht="15.75" thickBot="1" x14ac:dyDescent="0.3">
      <c r="C94" s="1309" t="s">
        <v>643</v>
      </c>
      <c r="D94" s="1311"/>
      <c r="E94" s="1308"/>
      <c r="F94" s="1308"/>
      <c r="G94" s="1308"/>
    </row>
    <row r="95" spans="3:7" ht="15.75" thickBot="1" x14ac:dyDescent="0.3">
      <c r="C95" s="1309" t="s">
        <v>658</v>
      </c>
      <c r="D95" s="1311"/>
      <c r="E95" s="1308"/>
      <c r="F95" s="1308"/>
      <c r="G95" s="1308"/>
    </row>
    <row r="96" spans="3:7" ht="15.75" thickBot="1" x14ac:dyDescent="0.3">
      <c r="C96" s="1322" t="s">
        <v>1260</v>
      </c>
      <c r="D96" s="1311">
        <v>9575</v>
      </c>
      <c r="E96" s="1311">
        <v>9575</v>
      </c>
      <c r="F96" s="1311">
        <v>9575</v>
      </c>
      <c r="G96" s="1311">
        <v>10462</v>
      </c>
    </row>
    <row r="97" spans="3:12" ht="17.25" customHeight="1" thickBot="1" x14ac:dyDescent="0.3">
      <c r="C97" s="1317" t="s">
        <v>639</v>
      </c>
      <c r="D97" s="1318">
        <v>0</v>
      </c>
      <c r="E97" s="1318">
        <v>0</v>
      </c>
      <c r="F97" s="1318">
        <v>0</v>
      </c>
      <c r="G97" s="1318">
        <v>0</v>
      </c>
    </row>
    <row r="98" spans="3:12" ht="15.75" thickBot="1" x14ac:dyDescent="0.3">
      <c r="C98" s="1887" t="s">
        <v>698</v>
      </c>
      <c r="D98" s="1888"/>
      <c r="E98" s="1888"/>
      <c r="F98" s="1888"/>
      <c r="G98" s="1889"/>
    </row>
    <row r="99" spans="3:12" ht="15.75" thickBot="1" x14ac:dyDescent="0.3">
      <c r="C99" s="2416" t="s">
        <v>697</v>
      </c>
      <c r="D99" s="2417"/>
      <c r="E99" s="2417"/>
      <c r="F99" s="2417"/>
      <c r="G99" s="2418"/>
    </row>
    <row r="100" spans="3:12" ht="23.25" thickBot="1" x14ac:dyDescent="0.3">
      <c r="C100" s="1301" t="s">
        <v>1290</v>
      </c>
      <c r="D100" s="1869"/>
      <c r="E100" s="2419"/>
      <c r="F100" s="1893"/>
      <c r="G100" s="1870"/>
    </row>
    <row r="101" spans="3:12" ht="30.75" customHeight="1" thickBot="1" x14ac:dyDescent="0.3">
      <c r="C101" s="1323" t="s">
        <v>684</v>
      </c>
      <c r="D101" s="1324" t="s">
        <v>2610</v>
      </c>
      <c r="E101" s="1325" t="s">
        <v>668</v>
      </c>
      <c r="F101" s="1326" t="s">
        <v>2611</v>
      </c>
      <c r="G101" s="1327"/>
    </row>
    <row r="102" spans="3:12" ht="15.75" thickBot="1" x14ac:dyDescent="0.3">
      <c r="C102" s="1328"/>
      <c r="D102" s="1880"/>
      <c r="E102" s="1881"/>
      <c r="F102" s="1882"/>
      <c r="G102" s="1883"/>
    </row>
    <row r="103" spans="3:12" ht="30" customHeight="1" thickBot="1" x14ac:dyDescent="0.3">
      <c r="C103" s="1292" t="s">
        <v>666</v>
      </c>
      <c r="D103" s="1866" t="s">
        <v>2612</v>
      </c>
      <c r="E103" s="1867"/>
      <c r="F103" s="1867"/>
      <c r="G103" s="1868"/>
    </row>
    <row r="104" spans="3:12" ht="15.75" thickBot="1" x14ac:dyDescent="0.3">
      <c r="C104" s="1292" t="s">
        <v>50</v>
      </c>
      <c r="D104" s="2413" t="s">
        <v>1470</v>
      </c>
      <c r="E104" s="2414"/>
      <c r="F104" s="2414"/>
      <c r="G104" s="2415"/>
    </row>
    <row r="105" spans="3:12" ht="12.75" customHeight="1" x14ac:dyDescent="0.25">
      <c r="C105" s="1853"/>
      <c r="D105" s="1289">
        <v>2026</v>
      </c>
      <c r="E105" s="1289">
        <v>2027</v>
      </c>
      <c r="F105" s="1289">
        <v>2028</v>
      </c>
      <c r="G105" s="1289">
        <v>2029</v>
      </c>
    </row>
    <row r="106" spans="3:12" ht="9" customHeight="1" thickBot="1" x14ac:dyDescent="0.3">
      <c r="C106" s="1854"/>
      <c r="D106" s="1302" t="s">
        <v>17</v>
      </c>
      <c r="E106" s="1302" t="s">
        <v>18</v>
      </c>
      <c r="F106" s="1302" t="s">
        <v>18</v>
      </c>
      <c r="G106" s="1302" t="s">
        <v>18</v>
      </c>
    </row>
    <row r="107" spans="3:12" ht="15.75" thickBot="1" x14ac:dyDescent="0.3">
      <c r="C107" s="1292" t="s">
        <v>52</v>
      </c>
      <c r="D107" s="1320">
        <v>5</v>
      </c>
      <c r="E107" s="1304"/>
      <c r="F107" s="1304"/>
      <c r="G107" s="1304"/>
    </row>
    <row r="108" spans="3:12" ht="15.75" thickBot="1" x14ac:dyDescent="0.3">
      <c r="C108" s="1292" t="s">
        <v>664</v>
      </c>
      <c r="D108" s="1329">
        <v>120</v>
      </c>
      <c r="E108" s="1304"/>
      <c r="F108" s="1304"/>
      <c r="G108" s="1304"/>
    </row>
    <row r="109" spans="3:12" ht="15.75" thickBot="1" x14ac:dyDescent="0.3">
      <c r="C109" s="1292" t="s">
        <v>663</v>
      </c>
      <c r="D109" s="1304">
        <v>24</v>
      </c>
      <c r="E109" s="1304">
        <v>0</v>
      </c>
      <c r="F109" s="1304">
        <v>0</v>
      </c>
      <c r="G109" s="1304">
        <v>0</v>
      </c>
    </row>
    <row r="110" spans="3:12" ht="15.75" thickBot="1" x14ac:dyDescent="0.3">
      <c r="C110" s="1292" t="s">
        <v>662</v>
      </c>
      <c r="D110" s="1330" t="s">
        <v>688</v>
      </c>
      <c r="E110" s="1305">
        <v>-1</v>
      </c>
      <c r="F110" s="1305">
        <v>0</v>
      </c>
      <c r="G110" s="1305">
        <v>0</v>
      </c>
      <c r="I110" s="1306"/>
      <c r="J110" s="1306"/>
      <c r="K110" s="1306"/>
      <c r="L110" s="1306"/>
    </row>
    <row r="111" spans="3:12" ht="15.75" thickBot="1" x14ac:dyDescent="0.3">
      <c r="C111" s="1292" t="s">
        <v>661</v>
      </c>
      <c r="D111" s="1290" t="s">
        <v>688</v>
      </c>
      <c r="E111" s="1305">
        <v>-1</v>
      </c>
      <c r="F111" s="1305">
        <v>0</v>
      </c>
      <c r="G111" s="1305">
        <v>0</v>
      </c>
    </row>
    <row r="112" spans="3:12" ht="15.75" thickBot="1" x14ac:dyDescent="0.3">
      <c r="C112" s="1292" t="s">
        <v>68</v>
      </c>
      <c r="D112" s="1290" t="s">
        <v>688</v>
      </c>
      <c r="E112" s="1305">
        <v>0</v>
      </c>
      <c r="F112" s="1305">
        <v>0</v>
      </c>
      <c r="G112" s="1305">
        <v>0</v>
      </c>
    </row>
    <row r="113" spans="3:7" ht="15.75" thickBot="1" x14ac:dyDescent="0.3">
      <c r="C113" s="1855" t="s">
        <v>1348</v>
      </c>
      <c r="D113" s="1856"/>
      <c r="E113" s="1856"/>
      <c r="F113" s="1856"/>
      <c r="G113" s="1857"/>
    </row>
    <row r="114" spans="3:7" ht="12.75" customHeight="1" x14ac:dyDescent="0.25">
      <c r="C114" s="1853"/>
      <c r="D114" s="1289">
        <v>2026</v>
      </c>
      <c r="E114" s="1289">
        <v>2027</v>
      </c>
      <c r="F114" s="1289">
        <v>2028</v>
      </c>
      <c r="G114" s="1289">
        <v>2029</v>
      </c>
    </row>
    <row r="115" spans="3:7" ht="9" customHeight="1" thickBot="1" x14ac:dyDescent="0.3">
      <c r="C115" s="1854"/>
      <c r="D115" s="1302" t="s">
        <v>17</v>
      </c>
      <c r="E115" s="1302" t="s">
        <v>18</v>
      </c>
      <c r="F115" s="1302" t="s">
        <v>18</v>
      </c>
      <c r="G115" s="1302" t="s">
        <v>18</v>
      </c>
    </row>
    <row r="116" spans="3:7" ht="15.75" thickBot="1" x14ac:dyDescent="0.3">
      <c r="C116" s="1307" t="s">
        <v>679</v>
      </c>
      <c r="D116" s="1308">
        <v>0</v>
      </c>
      <c r="E116" s="1308">
        <v>0</v>
      </c>
      <c r="F116" s="1308">
        <v>0</v>
      </c>
      <c r="G116" s="1308">
        <v>0</v>
      </c>
    </row>
    <row r="117" spans="3:7" ht="15.75" thickBot="1" x14ac:dyDescent="0.3">
      <c r="C117" s="1309" t="s">
        <v>643</v>
      </c>
      <c r="D117" s="1308"/>
      <c r="E117" s="1308"/>
      <c r="F117" s="1308"/>
      <c r="G117" s="1308"/>
    </row>
    <row r="118" spans="3:7" ht="15.75" thickBot="1" x14ac:dyDescent="0.3">
      <c r="C118" s="1309" t="s">
        <v>657</v>
      </c>
      <c r="D118" s="1308"/>
      <c r="E118" s="1308"/>
      <c r="F118" s="1308"/>
      <c r="G118" s="1308"/>
    </row>
    <row r="119" spans="3:7" ht="15.75" thickBot="1" x14ac:dyDescent="0.3">
      <c r="C119" s="1309" t="s">
        <v>641</v>
      </c>
      <c r="D119" s="1308"/>
      <c r="E119" s="1308"/>
      <c r="F119" s="1308"/>
      <c r="G119" s="1308"/>
    </row>
    <row r="120" spans="3:7" ht="15.75" thickBot="1" x14ac:dyDescent="0.3">
      <c r="C120" s="1309" t="s">
        <v>640</v>
      </c>
      <c r="D120" s="1308"/>
      <c r="E120" s="1308"/>
      <c r="F120" s="1308"/>
      <c r="G120" s="1308"/>
    </row>
    <row r="121" spans="3:7" ht="15.75" thickBot="1" x14ac:dyDescent="0.3">
      <c r="C121" s="1307" t="s">
        <v>678</v>
      </c>
      <c r="D121" s="1311">
        <v>120</v>
      </c>
      <c r="E121" s="1311"/>
      <c r="F121" s="1311"/>
      <c r="G121" s="1311"/>
    </row>
    <row r="122" spans="3:7" ht="15.75" thickBot="1" x14ac:dyDescent="0.3">
      <c r="C122" s="1309" t="s">
        <v>643</v>
      </c>
      <c r="D122" s="1311">
        <v>120</v>
      </c>
      <c r="E122" s="1308"/>
      <c r="F122" s="1308"/>
      <c r="G122" s="1308"/>
    </row>
    <row r="123" spans="3:7" ht="15.75" thickBot="1" x14ac:dyDescent="0.3">
      <c r="C123" s="1309" t="s">
        <v>657</v>
      </c>
      <c r="D123" s="1311"/>
      <c r="E123" s="1308"/>
      <c r="F123" s="1308"/>
      <c r="G123" s="1308"/>
    </row>
    <row r="124" spans="3:7" ht="15.75" thickBot="1" x14ac:dyDescent="0.3">
      <c r="C124" s="1309" t="s">
        <v>641</v>
      </c>
      <c r="D124" s="1311"/>
      <c r="E124" s="1308"/>
      <c r="F124" s="1308"/>
      <c r="G124" s="1308"/>
    </row>
    <row r="125" spans="3:7" ht="15.75" thickBot="1" x14ac:dyDescent="0.3">
      <c r="C125" s="1309" t="s">
        <v>640</v>
      </c>
      <c r="D125" s="1311"/>
      <c r="E125" s="1308"/>
      <c r="F125" s="1308"/>
      <c r="G125" s="1308"/>
    </row>
    <row r="126" spans="3:7" ht="15.75" thickBot="1" x14ac:dyDescent="0.3">
      <c r="C126" s="1331" t="s">
        <v>677</v>
      </c>
      <c r="D126" s="1310">
        <v>120</v>
      </c>
      <c r="E126" s="1311">
        <v>0</v>
      </c>
      <c r="F126" s="1311">
        <v>0</v>
      </c>
      <c r="G126" s="1311">
        <v>0</v>
      </c>
    </row>
    <row r="127" spans="3:7" ht="48" customHeight="1" thickBot="1" x14ac:dyDescent="0.3">
      <c r="C127" s="1323" t="s">
        <v>676</v>
      </c>
      <c r="D127" s="1332" t="s">
        <v>1934</v>
      </c>
      <c r="E127" s="1325" t="s">
        <v>668</v>
      </c>
      <c r="F127" s="1326"/>
      <c r="G127" s="1327"/>
    </row>
    <row r="128" spans="3:7" ht="34.5" customHeight="1" thickBot="1" x14ac:dyDescent="0.3">
      <c r="C128" s="1292" t="s">
        <v>666</v>
      </c>
      <c r="D128" s="2420" t="s">
        <v>2613</v>
      </c>
      <c r="E128" s="2421"/>
      <c r="F128" s="2421"/>
      <c r="G128" s="2422"/>
    </row>
    <row r="129" spans="3:12" ht="15.75" thickBot="1" x14ac:dyDescent="0.3">
      <c r="C129" s="1292" t="s">
        <v>50</v>
      </c>
      <c r="D129" s="2413" t="s">
        <v>1470</v>
      </c>
      <c r="E129" s="2414"/>
      <c r="F129" s="2414"/>
      <c r="G129" s="2415"/>
    </row>
    <row r="130" spans="3:12" ht="12.75" customHeight="1" x14ac:dyDescent="0.25">
      <c r="C130" s="1853"/>
      <c r="D130" s="1289">
        <v>2026</v>
      </c>
      <c r="E130" s="1289">
        <v>2027</v>
      </c>
      <c r="F130" s="1289">
        <v>2028</v>
      </c>
      <c r="G130" s="1289">
        <v>2029</v>
      </c>
    </row>
    <row r="131" spans="3:12" ht="9" customHeight="1" thickBot="1" x14ac:dyDescent="0.3">
      <c r="C131" s="1854"/>
      <c r="D131" s="1302" t="s">
        <v>17</v>
      </c>
      <c r="E131" s="1302" t="s">
        <v>18</v>
      </c>
      <c r="F131" s="1302" t="s">
        <v>18</v>
      </c>
      <c r="G131" s="1302" t="s">
        <v>18</v>
      </c>
    </row>
    <row r="132" spans="3:12" ht="15.75" thickBot="1" x14ac:dyDescent="0.3">
      <c r="C132" s="1292" t="s">
        <v>52</v>
      </c>
      <c r="D132" s="1290">
        <v>10</v>
      </c>
      <c r="E132" s="1290"/>
      <c r="F132" s="1292"/>
      <c r="G132" s="1292"/>
    </row>
    <row r="133" spans="3:12" ht="15.75" thickBot="1" x14ac:dyDescent="0.3">
      <c r="C133" s="1292" t="s">
        <v>664</v>
      </c>
      <c r="D133" s="1304">
        <v>880</v>
      </c>
      <c r="E133" s="1304"/>
      <c r="F133" s="1304"/>
      <c r="G133" s="1304"/>
    </row>
    <row r="134" spans="3:12" ht="15.75" thickBot="1" x14ac:dyDescent="0.3">
      <c r="C134" s="1292" t="s">
        <v>663</v>
      </c>
      <c r="D134" s="1304">
        <v>88</v>
      </c>
      <c r="E134" s="1304">
        <v>0</v>
      </c>
      <c r="F134" s="1304">
        <v>0</v>
      </c>
      <c r="G134" s="1304">
        <v>0</v>
      </c>
    </row>
    <row r="135" spans="3:12" ht="15.75" thickBot="1" x14ac:dyDescent="0.3">
      <c r="C135" s="1292" t="s">
        <v>662</v>
      </c>
      <c r="D135" s="1305"/>
      <c r="E135" s="1305">
        <v>-1</v>
      </c>
      <c r="F135" s="1305">
        <v>0</v>
      </c>
      <c r="G135" s="1305">
        <v>0</v>
      </c>
      <c r="I135" s="1306"/>
      <c r="J135" s="1306"/>
      <c r="K135" s="1306"/>
      <c r="L135" s="1306"/>
    </row>
    <row r="136" spans="3:12" ht="15.75" thickBot="1" x14ac:dyDescent="0.3">
      <c r="C136" s="1292" t="s">
        <v>661</v>
      </c>
      <c r="D136" s="1305"/>
      <c r="E136" s="1305">
        <v>-1</v>
      </c>
      <c r="F136" s="1305">
        <v>0</v>
      </c>
      <c r="G136" s="1305">
        <v>0</v>
      </c>
    </row>
    <row r="137" spans="3:12" ht="15.75" thickBot="1" x14ac:dyDescent="0.3">
      <c r="C137" s="1292" t="s">
        <v>68</v>
      </c>
      <c r="D137" s="1305"/>
      <c r="E137" s="1305">
        <v>0</v>
      </c>
      <c r="F137" s="1305">
        <v>0</v>
      </c>
      <c r="G137" s="1305">
        <v>0</v>
      </c>
    </row>
    <row r="138" spans="3:12" ht="15.75" thickBot="1" x14ac:dyDescent="0.3">
      <c r="C138" s="1855" t="s">
        <v>1342</v>
      </c>
      <c r="D138" s="1856"/>
      <c r="E138" s="1856"/>
      <c r="F138" s="1856"/>
      <c r="G138" s="1857"/>
    </row>
    <row r="139" spans="3:12" ht="18" customHeight="1" x14ac:dyDescent="0.25">
      <c r="C139" s="1853"/>
      <c r="D139" s="1289">
        <v>2026</v>
      </c>
      <c r="E139" s="1289">
        <v>2027</v>
      </c>
      <c r="F139" s="1289">
        <v>2028</v>
      </c>
      <c r="G139" s="1289">
        <v>2029</v>
      </c>
    </row>
    <row r="140" spans="3:12" ht="17.25" customHeight="1" thickBot="1" x14ac:dyDescent="0.3">
      <c r="C140" s="1854"/>
      <c r="D140" s="1302" t="s">
        <v>17</v>
      </c>
      <c r="E140" s="1302" t="s">
        <v>18</v>
      </c>
      <c r="F140" s="1302" t="s">
        <v>18</v>
      </c>
      <c r="G140" s="1302" t="s">
        <v>18</v>
      </c>
    </row>
    <row r="141" spans="3:12" ht="15.75" thickBot="1" x14ac:dyDescent="0.3">
      <c r="C141" s="1307" t="s">
        <v>679</v>
      </c>
      <c r="D141" s="1308">
        <v>0</v>
      </c>
      <c r="E141" s="1308">
        <v>0</v>
      </c>
      <c r="F141" s="1308">
        <v>0</v>
      </c>
      <c r="G141" s="1308">
        <v>0</v>
      </c>
    </row>
    <row r="142" spans="3:12" ht="15.75" thickBot="1" x14ac:dyDescent="0.3">
      <c r="C142" s="1309" t="s">
        <v>643</v>
      </c>
      <c r="D142" s="1308"/>
      <c r="E142" s="1308"/>
      <c r="F142" s="1308"/>
      <c r="G142" s="1308"/>
    </row>
    <row r="143" spans="3:12" ht="15.75" thickBot="1" x14ac:dyDescent="0.3">
      <c r="C143" s="1309" t="s">
        <v>657</v>
      </c>
      <c r="D143" s="1308"/>
      <c r="E143" s="1308"/>
      <c r="F143" s="1308"/>
      <c r="G143" s="1308"/>
    </row>
    <row r="144" spans="3:12" ht="15.75" thickBot="1" x14ac:dyDescent="0.3">
      <c r="C144" s="1309" t="s">
        <v>641</v>
      </c>
      <c r="D144" s="1308"/>
      <c r="E144" s="1308"/>
      <c r="F144" s="1308"/>
      <c r="G144" s="1308"/>
    </row>
    <row r="145" spans="3:7" ht="15.75" thickBot="1" x14ac:dyDescent="0.3">
      <c r="C145" s="1309" t="s">
        <v>640</v>
      </c>
      <c r="D145" s="1308"/>
      <c r="E145" s="1308"/>
      <c r="F145" s="1308"/>
      <c r="G145" s="1308"/>
    </row>
    <row r="146" spans="3:7" ht="15.75" thickBot="1" x14ac:dyDescent="0.3">
      <c r="C146" s="1307" t="s">
        <v>678</v>
      </c>
      <c r="D146" s="1311">
        <v>880</v>
      </c>
      <c r="E146" s="1311"/>
      <c r="F146" s="1311"/>
      <c r="G146" s="1311"/>
    </row>
    <row r="147" spans="3:7" ht="15.75" thickBot="1" x14ac:dyDescent="0.3">
      <c r="C147" s="1309" t="s">
        <v>643</v>
      </c>
      <c r="D147" s="1311">
        <v>880</v>
      </c>
      <c r="E147" s="1308"/>
      <c r="F147" s="1308"/>
      <c r="G147" s="1308"/>
    </row>
    <row r="148" spans="3:7" ht="15.75" thickBot="1" x14ac:dyDescent="0.3">
      <c r="C148" s="1309" t="s">
        <v>657</v>
      </c>
      <c r="D148" s="1311"/>
      <c r="E148" s="1308"/>
      <c r="F148" s="1308"/>
      <c r="G148" s="1308"/>
    </row>
    <row r="149" spans="3:7" ht="15.75" thickBot="1" x14ac:dyDescent="0.3">
      <c r="C149" s="1309" t="s">
        <v>641</v>
      </c>
      <c r="D149" s="1311"/>
      <c r="E149" s="1308"/>
      <c r="F149" s="1308"/>
      <c r="G149" s="1308"/>
    </row>
    <row r="150" spans="3:7" ht="15.75" thickBot="1" x14ac:dyDescent="0.3">
      <c r="C150" s="1309" t="s">
        <v>640</v>
      </c>
      <c r="D150" s="1311"/>
      <c r="E150" s="1308"/>
      <c r="F150" s="1308"/>
      <c r="G150" s="1308"/>
    </row>
    <row r="151" spans="3:7" ht="15.75" thickBot="1" x14ac:dyDescent="0.3">
      <c r="C151" s="1315" t="s">
        <v>1341</v>
      </c>
      <c r="D151" s="1311">
        <v>880</v>
      </c>
      <c r="E151" s="1311">
        <v>0</v>
      </c>
      <c r="F151" s="1311">
        <v>0</v>
      </c>
      <c r="G151" s="1311">
        <v>0</v>
      </c>
    </row>
    <row r="152" spans="3:7" ht="25.5" customHeight="1" thickBot="1" x14ac:dyDescent="0.3">
      <c r="C152" s="1333" t="s">
        <v>1216</v>
      </c>
      <c r="D152" s="1880"/>
      <c r="E152" s="1882"/>
      <c r="F152" s="2412"/>
      <c r="G152" s="1883"/>
    </row>
    <row r="153" spans="3:7" ht="37.5" customHeight="1" thickBot="1" x14ac:dyDescent="0.3">
      <c r="C153" s="1323" t="s">
        <v>1295</v>
      </c>
      <c r="D153" s="1332"/>
      <c r="E153" s="1325" t="s">
        <v>668</v>
      </c>
      <c r="F153" s="1334" t="s">
        <v>2614</v>
      </c>
      <c r="G153" s="1327"/>
    </row>
    <row r="154" spans="3:7" ht="25.5" customHeight="1" thickBot="1" x14ac:dyDescent="0.3">
      <c r="C154" s="1292" t="s">
        <v>666</v>
      </c>
      <c r="D154" s="1866" t="s">
        <v>2615</v>
      </c>
      <c r="E154" s="1867"/>
      <c r="F154" s="1867"/>
      <c r="G154" s="1868"/>
    </row>
    <row r="155" spans="3:7" ht="25.5" customHeight="1" thickBot="1" x14ac:dyDescent="0.3">
      <c r="C155" s="1292" t="s">
        <v>50</v>
      </c>
      <c r="D155" s="2413" t="s">
        <v>2616</v>
      </c>
      <c r="E155" s="2414"/>
      <c r="F155" s="2414"/>
      <c r="G155" s="2415"/>
    </row>
    <row r="156" spans="3:7" ht="25.5" customHeight="1" x14ac:dyDescent="0.25">
      <c r="C156" s="1853"/>
      <c r="D156" s="1289">
        <v>2026</v>
      </c>
      <c r="E156" s="1289">
        <v>2027</v>
      </c>
      <c r="F156" s="1289">
        <v>2028</v>
      </c>
      <c r="G156" s="1289">
        <v>2029</v>
      </c>
    </row>
    <row r="157" spans="3:7" ht="25.5" customHeight="1" thickBot="1" x14ac:dyDescent="0.3">
      <c r="C157" s="1854"/>
      <c r="D157" s="1302" t="s">
        <v>17</v>
      </c>
      <c r="E157" s="1302" t="s">
        <v>18</v>
      </c>
      <c r="F157" s="1302" t="s">
        <v>18</v>
      </c>
      <c r="G157" s="1302" t="s">
        <v>18</v>
      </c>
    </row>
    <row r="158" spans="3:7" ht="25.5" customHeight="1" thickBot="1" x14ac:dyDescent="0.3">
      <c r="C158" s="1292" t="s">
        <v>52</v>
      </c>
      <c r="D158" s="1290"/>
      <c r="E158" s="1290">
        <v>1</v>
      </c>
      <c r="F158" s="1290"/>
      <c r="G158" s="1290"/>
    </row>
    <row r="159" spans="3:7" ht="25.5" customHeight="1" thickBot="1" x14ac:dyDescent="0.3">
      <c r="C159" s="1292" t="s">
        <v>664</v>
      </c>
      <c r="D159" s="1304"/>
      <c r="E159" s="1304">
        <v>1000</v>
      </c>
      <c r="F159" s="1304">
        <v>1000</v>
      </c>
      <c r="G159" s="1304">
        <v>1000</v>
      </c>
    </row>
    <row r="160" spans="3:7" ht="25.5" customHeight="1" thickBot="1" x14ac:dyDescent="0.3">
      <c r="C160" s="1292" t="s">
        <v>663</v>
      </c>
      <c r="D160" s="1304">
        <v>0</v>
      </c>
      <c r="E160" s="1304">
        <v>1000</v>
      </c>
      <c r="F160" s="1304">
        <v>0</v>
      </c>
      <c r="G160" s="1304">
        <v>0</v>
      </c>
    </row>
    <row r="161" spans="3:7" ht="25.5" customHeight="1" thickBot="1" x14ac:dyDescent="0.3">
      <c r="C161" s="1292" t="s">
        <v>662</v>
      </c>
      <c r="D161" s="1290" t="s">
        <v>688</v>
      </c>
      <c r="E161" s="1305">
        <v>0</v>
      </c>
      <c r="F161" s="1305">
        <v>0</v>
      </c>
      <c r="G161" s="1305">
        <v>0</v>
      </c>
    </row>
    <row r="162" spans="3:7" ht="25.5" customHeight="1" thickBot="1" x14ac:dyDescent="0.3">
      <c r="C162" s="1292" t="s">
        <v>661</v>
      </c>
      <c r="D162" s="1290" t="s">
        <v>688</v>
      </c>
      <c r="E162" s="1305">
        <v>0</v>
      </c>
      <c r="F162" s="1305">
        <v>0</v>
      </c>
      <c r="G162" s="1305">
        <v>0</v>
      </c>
    </row>
    <row r="163" spans="3:7" ht="25.5" customHeight="1" thickBot="1" x14ac:dyDescent="0.3">
      <c r="C163" s="1292" t="s">
        <v>68</v>
      </c>
      <c r="D163" s="1290" t="s">
        <v>688</v>
      </c>
      <c r="E163" s="1305">
        <v>0</v>
      </c>
      <c r="F163" s="1305">
        <v>0</v>
      </c>
      <c r="G163" s="1305">
        <v>0</v>
      </c>
    </row>
    <row r="164" spans="3:7" ht="25.5" customHeight="1" thickBot="1" x14ac:dyDescent="0.3">
      <c r="C164" s="1855" t="s">
        <v>1342</v>
      </c>
      <c r="D164" s="1856"/>
      <c r="E164" s="1856"/>
      <c r="F164" s="1856"/>
      <c r="G164" s="1857"/>
    </row>
    <row r="165" spans="3:7" ht="25.5" customHeight="1" x14ac:dyDescent="0.25">
      <c r="C165" s="1853"/>
      <c r="D165" s="1289">
        <v>2026</v>
      </c>
      <c r="E165" s="1289">
        <v>2027</v>
      </c>
      <c r="F165" s="1289">
        <v>2028</v>
      </c>
      <c r="G165" s="1289">
        <v>2029</v>
      </c>
    </row>
    <row r="166" spans="3:7" ht="25.5" customHeight="1" thickBot="1" x14ac:dyDescent="0.3">
      <c r="C166" s="1854"/>
      <c r="D166" s="1302" t="s">
        <v>17</v>
      </c>
      <c r="E166" s="1302" t="s">
        <v>18</v>
      </c>
      <c r="F166" s="1302" t="s">
        <v>18</v>
      </c>
      <c r="G166" s="1302" t="s">
        <v>18</v>
      </c>
    </row>
    <row r="167" spans="3:7" ht="25.5" customHeight="1" thickBot="1" x14ac:dyDescent="0.3">
      <c r="C167" s="1307" t="s">
        <v>679</v>
      </c>
      <c r="D167" s="1308">
        <v>0</v>
      </c>
      <c r="E167" s="1308">
        <v>0</v>
      </c>
      <c r="F167" s="1308">
        <v>0</v>
      </c>
      <c r="G167" s="1308">
        <v>0</v>
      </c>
    </row>
    <row r="168" spans="3:7" ht="25.5" customHeight="1" thickBot="1" x14ac:dyDescent="0.3">
      <c r="C168" s="1309" t="s">
        <v>643</v>
      </c>
      <c r="D168" s="1308"/>
      <c r="E168" s="1308"/>
      <c r="F168" s="1308"/>
      <c r="G168" s="1308"/>
    </row>
    <row r="169" spans="3:7" ht="25.5" customHeight="1" thickBot="1" x14ac:dyDescent="0.3">
      <c r="C169" s="1309" t="s">
        <v>657</v>
      </c>
      <c r="D169" s="1308"/>
      <c r="E169" s="1308"/>
      <c r="F169" s="1308"/>
      <c r="G169" s="1308"/>
    </row>
    <row r="170" spans="3:7" ht="25.5" customHeight="1" thickBot="1" x14ac:dyDescent="0.3">
      <c r="C170" s="1309" t="s">
        <v>641</v>
      </c>
      <c r="D170" s="1308"/>
      <c r="E170" s="1308"/>
      <c r="F170" s="1308"/>
      <c r="G170" s="1308"/>
    </row>
    <row r="171" spans="3:7" ht="25.5" customHeight="1" thickBot="1" x14ac:dyDescent="0.3">
      <c r="C171" s="1309" t="s">
        <v>640</v>
      </c>
      <c r="D171" s="1308"/>
      <c r="E171" s="1308"/>
      <c r="F171" s="1308"/>
      <c r="G171" s="1308"/>
    </row>
    <row r="172" spans="3:7" ht="25.5" customHeight="1" thickBot="1" x14ac:dyDescent="0.3">
      <c r="C172" s="1307" t="s">
        <v>678</v>
      </c>
      <c r="D172" s="1311"/>
      <c r="E172" s="1311">
        <v>1000</v>
      </c>
      <c r="F172" s="1311">
        <v>1000</v>
      </c>
      <c r="G172" s="1311">
        <v>1000</v>
      </c>
    </row>
    <row r="173" spans="3:7" ht="25.5" customHeight="1" thickBot="1" x14ac:dyDescent="0.3">
      <c r="C173" s="1309" t="s">
        <v>643</v>
      </c>
      <c r="D173" s="1311"/>
      <c r="E173" s="1308">
        <v>1000</v>
      </c>
      <c r="F173" s="1308">
        <v>1000</v>
      </c>
      <c r="G173" s="1308">
        <v>1000</v>
      </c>
    </row>
    <row r="174" spans="3:7" ht="25.5" customHeight="1" thickBot="1" x14ac:dyDescent="0.3">
      <c r="C174" s="1309" t="s">
        <v>657</v>
      </c>
      <c r="D174" s="1311"/>
      <c r="E174" s="1308"/>
      <c r="F174" s="1308"/>
      <c r="G174" s="1308"/>
    </row>
    <row r="175" spans="3:7" ht="25.5" customHeight="1" thickBot="1" x14ac:dyDescent="0.3">
      <c r="C175" s="1309" t="s">
        <v>641</v>
      </c>
      <c r="D175" s="1311"/>
      <c r="E175" s="1308"/>
      <c r="F175" s="1308"/>
      <c r="G175" s="1308"/>
    </row>
    <row r="176" spans="3:7" ht="25.5" customHeight="1" thickBot="1" x14ac:dyDescent="0.3">
      <c r="C176" s="1309" t="s">
        <v>640</v>
      </c>
      <c r="D176" s="1311"/>
      <c r="E176" s="1308"/>
      <c r="F176" s="1308"/>
      <c r="G176" s="1308"/>
    </row>
    <row r="177" spans="3:12" ht="25.5" customHeight="1" thickBot="1" x14ac:dyDescent="0.3">
      <c r="C177" s="1315" t="s">
        <v>1341</v>
      </c>
      <c r="D177" s="1311">
        <v>0</v>
      </c>
      <c r="E177" s="1311">
        <v>1000</v>
      </c>
      <c r="F177" s="1311">
        <v>1000</v>
      </c>
      <c r="G177" s="1311">
        <v>1000</v>
      </c>
    </row>
    <row r="178" spans="3:12" ht="34.5" thickBot="1" x14ac:dyDescent="0.3">
      <c r="C178" s="1301" t="s">
        <v>1343</v>
      </c>
      <c r="D178" s="1335"/>
      <c r="E178" s="1336" t="s">
        <v>668</v>
      </c>
      <c r="F178" s="1337"/>
      <c r="G178" s="1338"/>
    </row>
    <row r="179" spans="3:12" ht="17.25" customHeight="1" thickBot="1" x14ac:dyDescent="0.3">
      <c r="C179" s="1292" t="s">
        <v>666</v>
      </c>
      <c r="D179" s="1866"/>
      <c r="E179" s="1867"/>
      <c r="F179" s="1867"/>
      <c r="G179" s="1868"/>
    </row>
    <row r="180" spans="3:12" ht="15.75" thickBot="1" x14ac:dyDescent="0.3">
      <c r="C180" s="1292" t="s">
        <v>50</v>
      </c>
      <c r="D180" s="1850"/>
      <c r="E180" s="1851"/>
      <c r="F180" s="1851"/>
      <c r="G180" s="1852"/>
    </row>
    <row r="181" spans="3:12" ht="12.75" customHeight="1" x14ac:dyDescent="0.25">
      <c r="C181" s="1853"/>
      <c r="D181" s="1289">
        <v>2026</v>
      </c>
      <c r="E181" s="1289">
        <v>2027</v>
      </c>
      <c r="F181" s="1289">
        <v>2028</v>
      </c>
      <c r="G181" s="1289">
        <v>2029</v>
      </c>
    </row>
    <row r="182" spans="3:12" ht="9" customHeight="1" thickBot="1" x14ac:dyDescent="0.3">
      <c r="C182" s="1854"/>
      <c r="D182" s="1302" t="s">
        <v>17</v>
      </c>
      <c r="E182" s="1302" t="s">
        <v>18</v>
      </c>
      <c r="F182" s="1302" t="s">
        <v>18</v>
      </c>
      <c r="G182" s="1302" t="s">
        <v>18</v>
      </c>
    </row>
    <row r="183" spans="3:12" ht="15.75" thickBot="1" x14ac:dyDescent="0.3">
      <c r="C183" s="1292" t="s">
        <v>52</v>
      </c>
      <c r="D183" s="1292"/>
      <c r="E183" s="1292"/>
      <c r="F183" s="1292"/>
      <c r="G183" s="1292"/>
    </row>
    <row r="184" spans="3:12" ht="15.75" thickBot="1" x14ac:dyDescent="0.3">
      <c r="C184" s="1292" t="s">
        <v>664</v>
      </c>
      <c r="D184" s="1304">
        <v>0</v>
      </c>
      <c r="E184" s="1304">
        <v>0</v>
      </c>
      <c r="F184" s="1304">
        <v>0</v>
      </c>
      <c r="G184" s="1304">
        <v>0</v>
      </c>
    </row>
    <row r="185" spans="3:12" ht="15.75" thickBot="1" x14ac:dyDescent="0.3">
      <c r="C185" s="1292" t="s">
        <v>663</v>
      </c>
      <c r="D185" s="1304">
        <v>0</v>
      </c>
      <c r="E185" s="1304">
        <v>0</v>
      </c>
      <c r="F185" s="1304">
        <v>0</v>
      </c>
      <c r="G185" s="1304">
        <v>0</v>
      </c>
    </row>
    <row r="186" spans="3:12" ht="15.75" thickBot="1" x14ac:dyDescent="0.3">
      <c r="C186" s="1292" t="s">
        <v>662</v>
      </c>
      <c r="D186" s="1290" t="s">
        <v>688</v>
      </c>
      <c r="E186" s="1305">
        <v>0</v>
      </c>
      <c r="F186" s="1305">
        <v>0</v>
      </c>
      <c r="G186" s="1305">
        <v>0</v>
      </c>
      <c r="I186" s="1306"/>
      <c r="J186" s="1306"/>
      <c r="K186" s="1306"/>
      <c r="L186" s="1306"/>
    </row>
    <row r="187" spans="3:12" ht="15.75" thickBot="1" x14ac:dyDescent="0.3">
      <c r="C187" s="1292" t="s">
        <v>661</v>
      </c>
      <c r="D187" s="1290" t="s">
        <v>688</v>
      </c>
      <c r="E187" s="1305">
        <v>0</v>
      </c>
      <c r="F187" s="1305">
        <v>0</v>
      </c>
      <c r="G187" s="1305">
        <v>0</v>
      </c>
    </row>
    <row r="188" spans="3:12" ht="15.75" thickBot="1" x14ac:dyDescent="0.3">
      <c r="C188" s="1292" t="s">
        <v>68</v>
      </c>
      <c r="D188" s="1290" t="s">
        <v>688</v>
      </c>
      <c r="E188" s="1305">
        <v>0</v>
      </c>
      <c r="F188" s="1305">
        <v>0</v>
      </c>
      <c r="G188" s="1305">
        <v>0</v>
      </c>
    </row>
    <row r="189" spans="3:12" ht="15.75" thickBot="1" x14ac:dyDescent="0.3">
      <c r="C189" s="1855" t="s">
        <v>1340</v>
      </c>
      <c r="D189" s="1856"/>
      <c r="E189" s="1856"/>
      <c r="F189" s="1856"/>
      <c r="G189" s="1857"/>
    </row>
    <row r="190" spans="3:12" ht="12.75" customHeight="1" x14ac:dyDescent="0.25">
      <c r="C190" s="1853"/>
      <c r="D190" s="1289">
        <v>2026</v>
      </c>
      <c r="E190" s="1289">
        <v>2027</v>
      </c>
      <c r="F190" s="1289">
        <v>2028</v>
      </c>
      <c r="G190" s="1289">
        <v>2029</v>
      </c>
    </row>
    <row r="191" spans="3:12" ht="9" customHeight="1" thickBot="1" x14ac:dyDescent="0.3">
      <c r="C191" s="1854"/>
      <c r="D191" s="1302" t="s">
        <v>17</v>
      </c>
      <c r="E191" s="1302" t="s">
        <v>18</v>
      </c>
      <c r="F191" s="1302" t="s">
        <v>18</v>
      </c>
      <c r="G191" s="1302" t="s">
        <v>18</v>
      </c>
    </row>
    <row r="192" spans="3:12" ht="15.75" thickBot="1" x14ac:dyDescent="0.3">
      <c r="C192" s="1307" t="s">
        <v>679</v>
      </c>
      <c r="D192" s="1308">
        <v>0</v>
      </c>
      <c r="E192" s="1308">
        <v>0</v>
      </c>
      <c r="F192" s="1308">
        <v>0</v>
      </c>
      <c r="G192" s="1308">
        <v>0</v>
      </c>
    </row>
    <row r="193" spans="3:7" ht="15.75" thickBot="1" x14ac:dyDescent="0.3">
      <c r="C193" s="1309" t="s">
        <v>643</v>
      </c>
      <c r="D193" s="1308"/>
      <c r="E193" s="1308"/>
      <c r="F193" s="1308"/>
      <c r="G193" s="1308"/>
    </row>
    <row r="194" spans="3:7" ht="15.75" thickBot="1" x14ac:dyDescent="0.3">
      <c r="C194" s="1309" t="s">
        <v>657</v>
      </c>
      <c r="D194" s="1308"/>
      <c r="E194" s="1308"/>
      <c r="F194" s="1308"/>
      <c r="G194" s="1308"/>
    </row>
    <row r="195" spans="3:7" ht="15.75" thickBot="1" x14ac:dyDescent="0.3">
      <c r="C195" s="1309" t="s">
        <v>641</v>
      </c>
      <c r="D195" s="1308"/>
      <c r="E195" s="1308"/>
      <c r="F195" s="1308"/>
      <c r="G195" s="1308"/>
    </row>
    <row r="196" spans="3:7" ht="15.75" thickBot="1" x14ac:dyDescent="0.3">
      <c r="C196" s="1309" t="s">
        <v>640</v>
      </c>
      <c r="D196" s="1308"/>
      <c r="E196" s="1308"/>
      <c r="F196" s="1308"/>
      <c r="G196" s="1308"/>
    </row>
    <row r="197" spans="3:7" ht="15.75" thickBot="1" x14ac:dyDescent="0.3">
      <c r="C197" s="1307" t="s">
        <v>678</v>
      </c>
      <c r="D197" s="1311">
        <v>0</v>
      </c>
      <c r="E197" s="1311">
        <v>0</v>
      </c>
      <c r="F197" s="1311">
        <v>0</v>
      </c>
      <c r="G197" s="1311">
        <v>0</v>
      </c>
    </row>
    <row r="198" spans="3:7" ht="15.75" thickBot="1" x14ac:dyDescent="0.3">
      <c r="C198" s="1309" t="s">
        <v>643</v>
      </c>
      <c r="D198" s="1311"/>
      <c r="E198" s="1311"/>
      <c r="F198" s="1311"/>
      <c r="G198" s="1311"/>
    </row>
    <row r="199" spans="3:7" ht="15.75" thickBot="1" x14ac:dyDescent="0.3">
      <c r="C199" s="1309" t="s">
        <v>657</v>
      </c>
      <c r="D199" s="1311"/>
      <c r="E199" s="1311"/>
      <c r="F199" s="1311"/>
      <c r="G199" s="1311"/>
    </row>
    <row r="200" spans="3:7" ht="15.75" thickBot="1" x14ac:dyDescent="0.3">
      <c r="C200" s="1309" t="s">
        <v>641</v>
      </c>
      <c r="D200" s="1311"/>
      <c r="E200" s="1311"/>
      <c r="F200" s="1311"/>
      <c r="G200" s="1311"/>
    </row>
    <row r="201" spans="3:7" ht="15.75" thickBot="1" x14ac:dyDescent="0.3">
      <c r="C201" s="1309" t="s">
        <v>640</v>
      </c>
      <c r="D201" s="1311"/>
      <c r="E201" s="1311"/>
      <c r="F201" s="1311"/>
      <c r="G201" s="1311"/>
    </row>
    <row r="202" spans="3:7" ht="15.75" thickBot="1" x14ac:dyDescent="0.3">
      <c r="C202" s="1315" t="s">
        <v>1260</v>
      </c>
      <c r="D202" s="1311">
        <v>0</v>
      </c>
      <c r="E202" s="1311">
        <v>0</v>
      </c>
      <c r="F202" s="1311">
        <v>0</v>
      </c>
      <c r="G202" s="1311">
        <v>0</v>
      </c>
    </row>
    <row r="203" spans="3:7" ht="15.75" thickBot="1" x14ac:dyDescent="0.3">
      <c r="C203" s="1339"/>
      <c r="D203" s="1340"/>
      <c r="E203" s="1340"/>
      <c r="F203" s="1340"/>
      <c r="G203" s="1340"/>
    </row>
    <row r="204" spans="3:7" ht="41.25" customHeight="1" thickBot="1" x14ac:dyDescent="0.3">
      <c r="C204" s="1294" t="s">
        <v>655</v>
      </c>
      <c r="D204" s="1341">
        <v>234550</v>
      </c>
      <c r="E204" s="1341">
        <v>174399</v>
      </c>
      <c r="F204" s="1341">
        <v>173512</v>
      </c>
      <c r="G204" s="1341">
        <v>174512</v>
      </c>
    </row>
    <row r="205" spans="3:7" ht="36.75" thickBot="1" x14ac:dyDescent="0.3">
      <c r="C205" s="1294" t="s">
        <v>654</v>
      </c>
      <c r="D205" s="1341">
        <v>234550</v>
      </c>
      <c r="E205" s="1341">
        <v>174399</v>
      </c>
      <c r="F205" s="1341">
        <v>173512</v>
      </c>
      <c r="G205" s="1341">
        <v>174512</v>
      </c>
    </row>
    <row r="206" spans="3:7" ht="15.75" thickBot="1" x14ac:dyDescent="0.3">
      <c r="C206" s="1307" t="s">
        <v>653</v>
      </c>
      <c r="D206" s="1342">
        <v>17990</v>
      </c>
      <c r="E206" s="1342">
        <v>18039</v>
      </c>
      <c r="F206" s="1342">
        <v>18139</v>
      </c>
      <c r="G206" s="1342">
        <v>18239</v>
      </c>
    </row>
    <row r="207" spans="3:7" ht="15.75" thickBot="1" x14ac:dyDescent="0.3">
      <c r="C207" s="1309" t="s">
        <v>643</v>
      </c>
      <c r="D207" s="1311">
        <v>17990</v>
      </c>
      <c r="E207" s="1311">
        <v>18039</v>
      </c>
      <c r="F207" s="1311">
        <v>18139</v>
      </c>
      <c r="G207" s="1311">
        <v>18239</v>
      </c>
    </row>
    <row r="208" spans="3:7" ht="15.75" thickBot="1" x14ac:dyDescent="0.3">
      <c r="C208" s="1309" t="s">
        <v>646</v>
      </c>
      <c r="D208" s="1311">
        <v>0</v>
      </c>
      <c r="E208" s="1311">
        <v>0</v>
      </c>
      <c r="F208" s="1311">
        <v>0</v>
      </c>
      <c r="G208" s="1311">
        <v>0</v>
      </c>
    </row>
    <row r="209" spans="3:7" ht="24.75" thickBot="1" x14ac:dyDescent="0.3">
      <c r="C209" s="1307" t="s">
        <v>652</v>
      </c>
      <c r="D209" s="1342">
        <v>2785</v>
      </c>
      <c r="E209" s="1342">
        <v>2785</v>
      </c>
      <c r="F209" s="1342">
        <v>2798</v>
      </c>
      <c r="G209" s="1342">
        <v>2811</v>
      </c>
    </row>
    <row r="210" spans="3:7" ht="15.75" thickBot="1" x14ac:dyDescent="0.3">
      <c r="C210" s="1309" t="s">
        <v>643</v>
      </c>
      <c r="D210" s="1308">
        <v>2785</v>
      </c>
      <c r="E210" s="1308">
        <v>2785</v>
      </c>
      <c r="F210" s="1308">
        <v>2798</v>
      </c>
      <c r="G210" s="1308">
        <v>2811</v>
      </c>
    </row>
    <row r="211" spans="3:7" ht="15.75" thickBot="1" x14ac:dyDescent="0.3">
      <c r="C211" s="1309" t="s">
        <v>646</v>
      </c>
      <c r="D211" s="1311">
        <v>0</v>
      </c>
      <c r="E211" s="1311">
        <v>0</v>
      </c>
      <c r="F211" s="1311">
        <v>0</v>
      </c>
      <c r="G211" s="1311">
        <v>0</v>
      </c>
    </row>
    <row r="212" spans="3:7" ht="15.75" thickBot="1" x14ac:dyDescent="0.3">
      <c r="C212" s="1307" t="s">
        <v>651</v>
      </c>
      <c r="D212" s="1342">
        <v>9575</v>
      </c>
      <c r="E212" s="1342">
        <v>9575</v>
      </c>
      <c r="F212" s="1342">
        <v>9575</v>
      </c>
      <c r="G212" s="1342">
        <v>10462</v>
      </c>
    </row>
    <row r="213" spans="3:7" ht="15.75" thickBot="1" x14ac:dyDescent="0.3">
      <c r="C213" s="1309" t="s">
        <v>643</v>
      </c>
      <c r="D213" s="1311">
        <v>9575</v>
      </c>
      <c r="E213" s="1311">
        <v>9575</v>
      </c>
      <c r="F213" s="1311">
        <v>9575</v>
      </c>
      <c r="G213" s="1311">
        <v>10462</v>
      </c>
    </row>
    <row r="214" spans="3:7" ht="15.75" thickBot="1" x14ac:dyDescent="0.3">
      <c r="C214" s="1309" t="s">
        <v>646</v>
      </c>
      <c r="D214" s="1311">
        <v>0</v>
      </c>
      <c r="E214" s="1311">
        <v>0</v>
      </c>
      <c r="F214" s="1311">
        <v>0</v>
      </c>
      <c r="G214" s="1311">
        <v>0</v>
      </c>
    </row>
    <row r="215" spans="3:7" ht="15.75" thickBot="1" x14ac:dyDescent="0.3">
      <c r="C215" s="1307" t="s">
        <v>650</v>
      </c>
      <c r="D215" s="1342">
        <v>0</v>
      </c>
      <c r="E215" s="1342">
        <v>0</v>
      </c>
      <c r="F215" s="1342">
        <v>0</v>
      </c>
      <c r="G215" s="1342">
        <v>0</v>
      </c>
    </row>
    <row r="216" spans="3:7" ht="15.75" thickBot="1" x14ac:dyDescent="0.3">
      <c r="C216" s="1309" t="s">
        <v>643</v>
      </c>
      <c r="D216" s="1308">
        <v>0</v>
      </c>
      <c r="E216" s="1308">
        <v>0</v>
      </c>
      <c r="F216" s="1308">
        <v>0</v>
      </c>
      <c r="G216" s="1308">
        <v>0</v>
      </c>
    </row>
    <row r="217" spans="3:7" ht="15.75" thickBot="1" x14ac:dyDescent="0.3">
      <c r="C217" s="1309" t="s">
        <v>646</v>
      </c>
      <c r="D217" s="1311">
        <v>0</v>
      </c>
      <c r="E217" s="1311">
        <v>0</v>
      </c>
      <c r="F217" s="1311">
        <v>0</v>
      </c>
      <c r="G217" s="1311">
        <v>0</v>
      </c>
    </row>
    <row r="218" spans="3:7" ht="15.75" thickBot="1" x14ac:dyDescent="0.3">
      <c r="C218" s="1307" t="s">
        <v>649</v>
      </c>
      <c r="D218" s="1342">
        <v>203000</v>
      </c>
      <c r="E218" s="1342">
        <v>143000</v>
      </c>
      <c r="F218" s="1342">
        <v>143000</v>
      </c>
      <c r="G218" s="1342">
        <v>143000</v>
      </c>
    </row>
    <row r="219" spans="3:7" ht="15.75" thickBot="1" x14ac:dyDescent="0.3">
      <c r="C219" s="1309" t="s">
        <v>643</v>
      </c>
      <c r="D219" s="1308">
        <v>203000</v>
      </c>
      <c r="E219" s="1308">
        <v>143000</v>
      </c>
      <c r="F219" s="1308">
        <v>143000</v>
      </c>
      <c r="G219" s="1308">
        <v>143000</v>
      </c>
    </row>
    <row r="220" spans="3:7" ht="15.75" thickBot="1" x14ac:dyDescent="0.3">
      <c r="C220" s="1309" t="s">
        <v>646</v>
      </c>
      <c r="D220" s="1311">
        <v>0</v>
      </c>
      <c r="E220" s="1311">
        <v>0</v>
      </c>
      <c r="F220" s="1311">
        <v>0</v>
      </c>
      <c r="G220" s="1311">
        <v>0</v>
      </c>
    </row>
    <row r="221" spans="3:7" ht="15.75" thickBot="1" x14ac:dyDescent="0.3">
      <c r="C221" s="1307" t="s">
        <v>648</v>
      </c>
      <c r="D221" s="1342">
        <v>0</v>
      </c>
      <c r="E221" s="1342">
        <v>0</v>
      </c>
      <c r="F221" s="1342">
        <v>0</v>
      </c>
      <c r="G221" s="1342">
        <v>0</v>
      </c>
    </row>
    <row r="222" spans="3:7" ht="15.75" thickBot="1" x14ac:dyDescent="0.3">
      <c r="C222" s="1309" t="s">
        <v>643</v>
      </c>
      <c r="D222" s="1308">
        <v>0</v>
      </c>
      <c r="E222" s="1308">
        <v>0</v>
      </c>
      <c r="F222" s="1308">
        <v>0</v>
      </c>
      <c r="G222" s="1308">
        <v>0</v>
      </c>
    </row>
    <row r="223" spans="3:7" ht="15.75" thickBot="1" x14ac:dyDescent="0.3">
      <c r="C223" s="1309" t="s">
        <v>646</v>
      </c>
      <c r="D223" s="1311">
        <v>0</v>
      </c>
      <c r="E223" s="1311">
        <v>0</v>
      </c>
      <c r="F223" s="1311">
        <v>0</v>
      </c>
      <c r="G223" s="1311">
        <v>0</v>
      </c>
    </row>
    <row r="224" spans="3:7" ht="24.75" thickBot="1" x14ac:dyDescent="0.3">
      <c r="C224" s="1307" t="s">
        <v>647</v>
      </c>
      <c r="D224" s="1342">
        <v>200</v>
      </c>
      <c r="E224" s="1342">
        <v>0</v>
      </c>
      <c r="F224" s="1342">
        <v>0</v>
      </c>
      <c r="G224" s="1342">
        <v>0</v>
      </c>
    </row>
    <row r="225" spans="1:11" ht="15.75" thickBot="1" x14ac:dyDescent="0.3">
      <c r="C225" s="1309" t="s">
        <v>643</v>
      </c>
      <c r="D225" s="1308">
        <v>200</v>
      </c>
      <c r="E225" s="1308">
        <v>0</v>
      </c>
      <c r="F225" s="1308">
        <v>0</v>
      </c>
      <c r="G225" s="1308">
        <v>0</v>
      </c>
    </row>
    <row r="226" spans="1:11" ht="15.75" thickBot="1" x14ac:dyDescent="0.3">
      <c r="C226" s="1309" t="s">
        <v>646</v>
      </c>
      <c r="D226" s="1311">
        <v>0</v>
      </c>
      <c r="E226" s="1311">
        <v>0</v>
      </c>
      <c r="F226" s="1311">
        <v>0</v>
      </c>
      <c r="G226" s="1311">
        <v>0</v>
      </c>
    </row>
    <row r="227" spans="1:11" ht="15.75" thickBot="1" x14ac:dyDescent="0.3">
      <c r="C227" s="1307" t="s">
        <v>645</v>
      </c>
      <c r="D227" s="1342">
        <v>0</v>
      </c>
      <c r="E227" s="1342">
        <v>0</v>
      </c>
      <c r="F227" s="1342">
        <v>0</v>
      </c>
      <c r="G227" s="1342">
        <v>0</v>
      </c>
    </row>
    <row r="228" spans="1:11" ht="15.75" thickBot="1" x14ac:dyDescent="0.3">
      <c r="C228" s="1309" t="s">
        <v>643</v>
      </c>
      <c r="D228" s="1308">
        <v>0</v>
      </c>
      <c r="E228" s="1308">
        <v>0</v>
      </c>
      <c r="F228" s="1308">
        <v>0</v>
      </c>
      <c r="G228" s="1308">
        <v>0</v>
      </c>
    </row>
    <row r="229" spans="1:11" ht="15.75" thickBot="1" x14ac:dyDescent="0.3">
      <c r="C229" s="1309" t="s">
        <v>642</v>
      </c>
      <c r="D229" s="1308">
        <v>0</v>
      </c>
      <c r="E229" s="1308">
        <v>0</v>
      </c>
      <c r="F229" s="1308">
        <v>0</v>
      </c>
      <c r="G229" s="1308">
        <v>0</v>
      </c>
    </row>
    <row r="230" spans="1:11" ht="15.75" thickBot="1" x14ac:dyDescent="0.3">
      <c r="C230" s="1309" t="s">
        <v>641</v>
      </c>
      <c r="D230" s="1308">
        <v>0</v>
      </c>
      <c r="E230" s="1308">
        <v>0</v>
      </c>
      <c r="F230" s="1308">
        <v>0</v>
      </c>
      <c r="G230" s="1308">
        <v>0</v>
      </c>
    </row>
    <row r="231" spans="1:11" ht="15.75" thickBot="1" x14ac:dyDescent="0.3">
      <c r="C231" s="1309" t="s">
        <v>640</v>
      </c>
      <c r="D231" s="1308">
        <v>0</v>
      </c>
      <c r="E231" s="1308">
        <v>0</v>
      </c>
      <c r="F231" s="1308">
        <v>0</v>
      </c>
      <c r="G231" s="1308">
        <v>0</v>
      </c>
    </row>
    <row r="232" spans="1:11" ht="15.75" thickBot="1" x14ac:dyDescent="0.3">
      <c r="C232" s="1307" t="s">
        <v>644</v>
      </c>
      <c r="D232" s="1342">
        <v>1000</v>
      </c>
      <c r="E232" s="1342">
        <v>1000</v>
      </c>
      <c r="F232" s="1342">
        <v>1000</v>
      </c>
      <c r="G232" s="1342">
        <v>1000</v>
      </c>
    </row>
    <row r="233" spans="1:11" ht="15.75" thickBot="1" x14ac:dyDescent="0.3">
      <c r="C233" s="1309" t="s">
        <v>643</v>
      </c>
      <c r="D233" s="1308">
        <v>1000</v>
      </c>
      <c r="E233" s="1308">
        <v>1000</v>
      </c>
      <c r="F233" s="1308">
        <v>1000</v>
      </c>
      <c r="G233" s="1308">
        <v>1000</v>
      </c>
    </row>
    <row r="234" spans="1:11" ht="15.75" thickBot="1" x14ac:dyDescent="0.3">
      <c r="C234" s="1309" t="s">
        <v>642</v>
      </c>
      <c r="D234" s="1308">
        <v>0</v>
      </c>
      <c r="E234" s="1308">
        <v>0</v>
      </c>
      <c r="F234" s="1308">
        <v>0</v>
      </c>
      <c r="G234" s="1308">
        <v>0</v>
      </c>
    </row>
    <row r="235" spans="1:11" ht="15.75" thickBot="1" x14ac:dyDescent="0.3">
      <c r="C235" s="1309" t="s">
        <v>641</v>
      </c>
      <c r="D235" s="1308">
        <v>0</v>
      </c>
      <c r="E235" s="1308">
        <v>0</v>
      </c>
      <c r="F235" s="1308">
        <v>0</v>
      </c>
      <c r="G235" s="1308">
        <v>0</v>
      </c>
    </row>
    <row r="236" spans="1:11" ht="15.75" thickBot="1" x14ac:dyDescent="0.3">
      <c r="C236" s="1309" t="s">
        <v>640</v>
      </c>
      <c r="D236" s="1308">
        <v>0</v>
      </c>
      <c r="E236" s="1308">
        <v>0</v>
      </c>
      <c r="F236" s="1308">
        <v>0</v>
      </c>
      <c r="G236" s="1308">
        <v>0</v>
      </c>
    </row>
    <row r="237" spans="1:11" ht="15.75" thickBot="1" x14ac:dyDescent="0.3">
      <c r="C237" s="1317" t="s">
        <v>639</v>
      </c>
      <c r="D237" s="1318">
        <v>0</v>
      </c>
      <c r="E237" s="1318">
        <v>0</v>
      </c>
      <c r="F237" s="1318">
        <v>0</v>
      </c>
      <c r="G237" s="1318">
        <v>0</v>
      </c>
    </row>
    <row r="238" spans="1:11" ht="15.75" thickBot="1" x14ac:dyDescent="0.3">
      <c r="C238" s="1343"/>
      <c r="D238" s="1344"/>
      <c r="E238" s="1344"/>
      <c r="F238" s="1344"/>
      <c r="G238" s="1344"/>
    </row>
    <row r="239" spans="1:11" ht="21" customHeight="1" x14ac:dyDescent="0.25">
      <c r="A239" s="2409" t="s">
        <v>1490</v>
      </c>
      <c r="B239" s="1345" t="s">
        <v>159</v>
      </c>
      <c r="C239" s="1346"/>
      <c r="E239" s="1844" t="s">
        <v>637</v>
      </c>
      <c r="F239" s="1345" t="s">
        <v>159</v>
      </c>
      <c r="G239" s="1346"/>
      <c r="I239" s="1844" t="s">
        <v>635</v>
      </c>
      <c r="J239" s="1345" t="s">
        <v>159</v>
      </c>
      <c r="K239" s="1346"/>
    </row>
    <row r="240" spans="1:11" ht="30.75" customHeight="1" x14ac:dyDescent="0.25">
      <c r="A240" s="2410"/>
      <c r="B240" s="1347" t="s">
        <v>633</v>
      </c>
      <c r="C240" s="1348"/>
      <c r="E240" s="1845"/>
      <c r="F240" s="1347" t="s">
        <v>633</v>
      </c>
      <c r="G240" s="1348"/>
      <c r="I240" s="1845"/>
      <c r="J240" s="1347" t="s">
        <v>633</v>
      </c>
      <c r="K240" s="1348"/>
    </row>
    <row r="241" spans="1:11" ht="19.5" customHeight="1" thickBot="1" x14ac:dyDescent="0.3">
      <c r="A241" s="2411"/>
      <c r="B241" s="1349" t="s">
        <v>164</v>
      </c>
      <c r="C241" s="1350"/>
      <c r="E241" s="1846"/>
      <c r="F241" s="1349" t="s">
        <v>164</v>
      </c>
      <c r="G241" s="1350"/>
      <c r="I241" s="1846"/>
      <c r="J241" s="1349" t="s">
        <v>164</v>
      </c>
      <c r="K241" s="1350"/>
    </row>
    <row r="242" spans="1:11" x14ac:dyDescent="0.25">
      <c r="B242" s="1351"/>
      <c r="C242" s="1351"/>
      <c r="D242" s="1352"/>
      <c r="E242" s="1353"/>
      <c r="F242" s="1351"/>
      <c r="G242" s="1351"/>
    </row>
  </sheetData>
  <mergeCells count="53">
    <mergeCell ref="C22:G22"/>
    <mergeCell ref="B2:H2"/>
    <mergeCell ref="C3:G3"/>
    <mergeCell ref="D5:G5"/>
    <mergeCell ref="D6:G6"/>
    <mergeCell ref="D7:G7"/>
    <mergeCell ref="C8:G8"/>
    <mergeCell ref="C9:G11"/>
    <mergeCell ref="D12:G12"/>
    <mergeCell ref="C13:C14"/>
    <mergeCell ref="D18:G18"/>
    <mergeCell ref="C19:G19"/>
    <mergeCell ref="C72:G72"/>
    <mergeCell ref="C23:G23"/>
    <mergeCell ref="D24:G24"/>
    <mergeCell ref="D25:G25"/>
    <mergeCell ref="D26:G26"/>
    <mergeCell ref="C27:C28"/>
    <mergeCell ref="C35:G35"/>
    <mergeCell ref="C36:C37"/>
    <mergeCell ref="D61:G61"/>
    <mergeCell ref="D62:G62"/>
    <mergeCell ref="D63:G63"/>
    <mergeCell ref="C64:C65"/>
    <mergeCell ref="D129:G129"/>
    <mergeCell ref="C73:C74"/>
    <mergeCell ref="C98:G98"/>
    <mergeCell ref="C99:G99"/>
    <mergeCell ref="D100:G100"/>
    <mergeCell ref="D102:G102"/>
    <mergeCell ref="D103:G103"/>
    <mergeCell ref="D104:G104"/>
    <mergeCell ref="C105:C106"/>
    <mergeCell ref="C113:G113"/>
    <mergeCell ref="C114:C115"/>
    <mergeCell ref="D128:G128"/>
    <mergeCell ref="C181:C182"/>
    <mergeCell ref="C130:C131"/>
    <mergeCell ref="C138:G138"/>
    <mergeCell ref="C139:C140"/>
    <mergeCell ref="D152:G152"/>
    <mergeCell ref="D154:G154"/>
    <mergeCell ref="D155:G155"/>
    <mergeCell ref="C156:C157"/>
    <mergeCell ref="C164:G164"/>
    <mergeCell ref="C165:C166"/>
    <mergeCell ref="D179:G179"/>
    <mergeCell ref="D180:G180"/>
    <mergeCell ref="C189:G189"/>
    <mergeCell ref="C190:C191"/>
    <mergeCell ref="A239:A241"/>
    <mergeCell ref="E239:E241"/>
    <mergeCell ref="I239:I24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D05EC-01EF-4D42-97C7-1D5D8D93C145}">
  <sheetPr>
    <outlinePr summaryBelow="0"/>
  </sheetPr>
  <dimension ref="A1:K241"/>
  <sheetViews>
    <sheetView topLeftCell="A104" zoomScale="115" zoomScaleNormal="115" workbookViewId="0">
      <selection activeCell="E33" sqref="E33"/>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2514</v>
      </c>
      <c r="E3" s="1416"/>
      <c r="F3" s="1416"/>
      <c r="G3" s="1416"/>
      <c r="H3" s="34"/>
      <c r="I3" s="34"/>
      <c r="J3" s="34"/>
      <c r="K3" s="34"/>
    </row>
    <row r="4" spans="1:11" ht="14.1" customHeight="1" x14ac:dyDescent="0.25">
      <c r="A4" s="34"/>
      <c r="B4" s="34"/>
      <c r="C4" s="60" t="s">
        <v>4</v>
      </c>
      <c r="D4" s="1415" t="s">
        <v>2281</v>
      </c>
      <c r="E4" s="1416"/>
      <c r="F4" s="1416"/>
      <c r="G4" s="1416"/>
      <c r="H4" s="34"/>
      <c r="I4" s="34"/>
      <c r="J4" s="34"/>
      <c r="K4" s="34"/>
    </row>
    <row r="5" spans="1:11" ht="14.1" customHeight="1" x14ac:dyDescent="0.25">
      <c r="A5" s="34"/>
      <c r="B5" s="34"/>
      <c r="C5" s="60" t="s">
        <v>6</v>
      </c>
      <c r="D5" s="1415" t="s">
        <v>7</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53.25" customHeight="1" x14ac:dyDescent="0.25">
      <c r="A9" s="34"/>
      <c r="B9" s="34"/>
      <c r="C9" s="1427" t="s">
        <v>2513</v>
      </c>
      <c r="D9" s="1428"/>
      <c r="E9" s="1428"/>
      <c r="F9" s="1428"/>
      <c r="G9" s="1428"/>
      <c r="H9" s="34"/>
      <c r="I9" s="34"/>
      <c r="J9" s="34"/>
      <c r="K9" s="34"/>
    </row>
    <row r="10" spans="1:11" ht="38.25" customHeight="1" x14ac:dyDescent="0.25">
      <c r="A10" s="34"/>
      <c r="B10" s="34"/>
      <c r="C10" s="44" t="s">
        <v>14</v>
      </c>
      <c r="D10" s="1429" t="s">
        <v>2512</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41.1" customHeight="1" x14ac:dyDescent="0.25">
      <c r="A13" s="34"/>
      <c r="B13" s="34"/>
      <c r="C13" s="41" t="s">
        <v>2511</v>
      </c>
      <c r="D13" s="54" t="s">
        <v>53</v>
      </c>
      <c r="E13" s="54" t="s">
        <v>53</v>
      </c>
      <c r="F13" s="54" t="s">
        <v>53</v>
      </c>
      <c r="G13" s="54" t="s">
        <v>53</v>
      </c>
      <c r="H13" s="34"/>
      <c r="I13" s="34"/>
      <c r="J13" s="34"/>
      <c r="K13" s="34"/>
    </row>
    <row r="14" spans="1:11" ht="36" customHeight="1" x14ac:dyDescent="0.25">
      <c r="A14" s="34"/>
      <c r="B14" s="34"/>
      <c r="C14" s="44" t="s">
        <v>24</v>
      </c>
      <c r="D14" s="1429" t="s">
        <v>2510</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14.1" customHeight="1" x14ac:dyDescent="0.25">
      <c r="A17" s="34"/>
      <c r="B17" s="34"/>
      <c r="C17" s="41" t="s">
        <v>2509</v>
      </c>
      <c r="D17" s="54" t="s">
        <v>538</v>
      </c>
      <c r="E17" s="54" t="s">
        <v>479</v>
      </c>
      <c r="F17" s="54" t="s">
        <v>1202</v>
      </c>
      <c r="G17" s="54" t="s">
        <v>1202</v>
      </c>
      <c r="H17" s="34"/>
      <c r="I17" s="34"/>
      <c r="J17" s="34"/>
      <c r="K17" s="34"/>
    </row>
    <row r="18" spans="1:11" ht="20.100000000000001" customHeight="1" x14ac:dyDescent="0.25">
      <c r="A18" s="34"/>
      <c r="B18" s="34"/>
      <c r="C18" s="41" t="s">
        <v>2508</v>
      </c>
      <c r="D18" s="54" t="s">
        <v>182</v>
      </c>
      <c r="E18" s="54" t="s">
        <v>182</v>
      </c>
      <c r="F18" s="54" t="s">
        <v>97</v>
      </c>
      <c r="G18" s="54" t="s">
        <v>97</v>
      </c>
      <c r="H18" s="34"/>
      <c r="I18" s="34"/>
      <c r="J18" s="34"/>
      <c r="K18" s="34"/>
    </row>
    <row r="19" spans="1:11" ht="20.100000000000001" customHeight="1" x14ac:dyDescent="0.25">
      <c r="A19" s="34"/>
      <c r="B19" s="34"/>
      <c r="C19" s="41" t="s">
        <v>2507</v>
      </c>
      <c r="D19" s="54" t="s">
        <v>182</v>
      </c>
      <c r="E19" s="54" t="s">
        <v>97</v>
      </c>
      <c r="F19" s="54" t="s">
        <v>97</v>
      </c>
      <c r="G19" s="54" t="s">
        <v>479</v>
      </c>
      <c r="H19" s="34"/>
      <c r="I19" s="34"/>
      <c r="J19" s="34"/>
      <c r="K19" s="34"/>
    </row>
    <row r="20" spans="1:11" ht="30.95" customHeight="1" x14ac:dyDescent="0.25">
      <c r="A20" s="34"/>
      <c r="B20" s="34"/>
      <c r="C20" s="41" t="s">
        <v>2506</v>
      </c>
      <c r="D20" s="54" t="s">
        <v>182</v>
      </c>
      <c r="E20" s="54" t="s">
        <v>97</v>
      </c>
      <c r="F20" s="54" t="s">
        <v>97</v>
      </c>
      <c r="G20" s="54" t="s">
        <v>97</v>
      </c>
      <c r="H20" s="34"/>
      <c r="I20" s="34"/>
      <c r="J20" s="34"/>
      <c r="K20" s="34"/>
    </row>
    <row r="21" spans="1:11" ht="51.95" customHeight="1" x14ac:dyDescent="0.25">
      <c r="A21" s="34"/>
      <c r="B21" s="34"/>
      <c r="C21" s="41" t="s">
        <v>2505</v>
      </c>
      <c r="D21" s="54" t="s">
        <v>278</v>
      </c>
      <c r="E21" s="54" t="s">
        <v>174</v>
      </c>
      <c r="F21" s="54" t="s">
        <v>174</v>
      </c>
      <c r="G21" s="54" t="s">
        <v>174</v>
      </c>
      <c r="H21" s="34"/>
      <c r="I21" s="34"/>
      <c r="J21" s="34"/>
      <c r="K21" s="34"/>
    </row>
    <row r="22" spans="1:11" ht="41.1" customHeight="1" x14ac:dyDescent="0.25">
      <c r="A22" s="34"/>
      <c r="B22" s="34"/>
      <c r="C22" s="41" t="s">
        <v>2504</v>
      </c>
      <c r="D22" s="54" t="s">
        <v>176</v>
      </c>
      <c r="E22" s="54" t="s">
        <v>144</v>
      </c>
      <c r="F22" s="54" t="s">
        <v>144</v>
      </c>
      <c r="G22" s="54" t="s">
        <v>144</v>
      </c>
      <c r="H22" s="34"/>
      <c r="I22" s="34"/>
      <c r="J22" s="34"/>
      <c r="K22" s="34"/>
    </row>
    <row r="23" spans="1:11" ht="14.1" customHeight="1" x14ac:dyDescent="0.25">
      <c r="A23" s="34"/>
      <c r="B23" s="34"/>
      <c r="C23" s="1417" t="s">
        <v>43</v>
      </c>
      <c r="D23" s="1418"/>
      <c r="E23" s="1418"/>
      <c r="F23" s="1418"/>
      <c r="G23" s="1418"/>
      <c r="H23" s="34"/>
      <c r="I23" s="34"/>
      <c r="J23" s="34"/>
      <c r="K23" s="34"/>
    </row>
    <row r="24" spans="1:11" ht="14.1" customHeight="1" x14ac:dyDescent="0.25">
      <c r="A24" s="34"/>
      <c r="B24" s="34"/>
      <c r="C24" s="56" t="s">
        <v>2503</v>
      </c>
      <c r="D24" s="1417" t="s">
        <v>2502</v>
      </c>
      <c r="E24" s="1418"/>
      <c r="F24" s="1418"/>
      <c r="G24" s="1418"/>
      <c r="H24" s="34"/>
      <c r="I24" s="34"/>
      <c r="J24" s="34"/>
      <c r="K24" s="34"/>
    </row>
    <row r="25" spans="1:11" x14ac:dyDescent="0.25">
      <c r="A25" s="34"/>
      <c r="B25" s="34"/>
      <c r="C25" s="55" t="s">
        <v>46</v>
      </c>
      <c r="D25" s="1419" t="s">
        <v>2501</v>
      </c>
      <c r="E25" s="1420"/>
      <c r="F25" s="1420"/>
      <c r="G25" s="1420"/>
      <c r="H25" s="34"/>
      <c r="I25" s="34"/>
      <c r="J25" s="34"/>
      <c r="K25" s="34"/>
    </row>
    <row r="26" spans="1:11" ht="54.95" customHeight="1" x14ac:dyDescent="0.25">
      <c r="A26" s="34"/>
      <c r="B26" s="34"/>
      <c r="C26" s="32" t="s">
        <v>48</v>
      </c>
      <c r="D26" s="1421" t="s">
        <v>2500</v>
      </c>
      <c r="E26" s="1422"/>
      <c r="F26" s="1422"/>
      <c r="G26" s="1422"/>
      <c r="H26" s="34"/>
      <c r="I26" s="34"/>
      <c r="J26" s="34"/>
      <c r="K26" s="34"/>
    </row>
    <row r="27" spans="1:11" x14ac:dyDescent="0.25">
      <c r="A27" s="34"/>
      <c r="B27" s="34"/>
      <c r="C27" s="32" t="s">
        <v>50</v>
      </c>
      <c r="D27" s="1421" t="s">
        <v>2499</v>
      </c>
      <c r="E27" s="1422"/>
      <c r="F27" s="1422"/>
      <c r="G27" s="1422"/>
      <c r="H27" s="34"/>
      <c r="I27" s="34"/>
      <c r="J27" s="34"/>
      <c r="K27" s="34"/>
    </row>
    <row r="28" spans="1:11" ht="15" customHeight="1" x14ac:dyDescent="0.25">
      <c r="A28" s="34"/>
      <c r="B28" s="34"/>
      <c r="C28" s="53"/>
      <c r="D28" s="52">
        <v>2026</v>
      </c>
      <c r="E28" s="52">
        <v>2027</v>
      </c>
      <c r="F28" s="52">
        <v>2028</v>
      </c>
      <c r="G28" s="52">
        <v>2029</v>
      </c>
      <c r="H28" s="34"/>
      <c r="I28" s="34"/>
      <c r="J28" s="34"/>
      <c r="K28" s="34"/>
    </row>
    <row r="29" spans="1:11" ht="15" customHeight="1" x14ac:dyDescent="0.25">
      <c r="A29" s="34"/>
      <c r="B29" s="34"/>
      <c r="C29" s="51"/>
      <c r="D29" s="50" t="s">
        <v>17</v>
      </c>
      <c r="E29" s="50" t="s">
        <v>18</v>
      </c>
      <c r="F29" s="50" t="s">
        <v>18</v>
      </c>
      <c r="G29" s="50" t="s">
        <v>18</v>
      </c>
      <c r="H29" s="34"/>
      <c r="I29" s="34"/>
      <c r="J29" s="34"/>
      <c r="K29" s="34"/>
    </row>
    <row r="30" spans="1:11" ht="14.1" customHeight="1" x14ac:dyDescent="0.25">
      <c r="A30" s="34"/>
      <c r="B30" s="34"/>
      <c r="C30" s="41" t="s">
        <v>52</v>
      </c>
      <c r="D30" s="54" t="s">
        <v>53</v>
      </c>
      <c r="E30" s="54" t="s">
        <v>479</v>
      </c>
      <c r="F30" s="54" t="s">
        <v>479</v>
      </c>
      <c r="G30" s="54" t="s">
        <v>479</v>
      </c>
      <c r="H30" s="34"/>
      <c r="I30" s="34"/>
      <c r="J30" s="34"/>
      <c r="K30" s="34"/>
    </row>
    <row r="31" spans="1:11" ht="14.1" customHeight="1" x14ac:dyDescent="0.25">
      <c r="A31" s="34"/>
      <c r="B31" s="34"/>
      <c r="C31" s="41" t="s">
        <v>54</v>
      </c>
      <c r="D31" s="54" t="s">
        <v>55</v>
      </c>
      <c r="E31" s="54" t="s">
        <v>2498</v>
      </c>
      <c r="F31" s="54" t="s">
        <v>2497</v>
      </c>
      <c r="G31" s="54" t="s">
        <v>2496</v>
      </c>
      <c r="H31" s="34"/>
      <c r="I31" s="34"/>
      <c r="J31" s="34"/>
      <c r="K31" s="34"/>
    </row>
    <row r="32" spans="1:11" ht="14.1" customHeight="1" x14ac:dyDescent="0.25">
      <c r="A32" s="34"/>
      <c r="B32" s="34"/>
      <c r="C32" s="41" t="s">
        <v>59</v>
      </c>
      <c r="D32" s="54" t="s">
        <v>55</v>
      </c>
      <c r="E32" s="54">
        <v>1354400</v>
      </c>
      <c r="F32" s="54" t="s">
        <v>2495</v>
      </c>
      <c r="G32" s="54" t="s">
        <v>2494</v>
      </c>
      <c r="H32" s="34"/>
      <c r="I32" s="34"/>
      <c r="J32" s="34"/>
      <c r="K32" s="34"/>
    </row>
    <row r="33" spans="1:11" ht="14.1" customHeight="1" x14ac:dyDescent="0.25">
      <c r="A33" s="34"/>
      <c r="B33" s="34"/>
      <c r="C33" s="41" t="s">
        <v>63</v>
      </c>
      <c r="D33" s="54" t="s">
        <v>53</v>
      </c>
      <c r="E33" s="54" t="s">
        <v>53</v>
      </c>
      <c r="F33" s="54" t="s">
        <v>55</v>
      </c>
      <c r="G33" s="54" t="s">
        <v>55</v>
      </c>
      <c r="H33" s="34"/>
      <c r="I33" s="34"/>
      <c r="J33" s="34"/>
      <c r="K33" s="34"/>
    </row>
    <row r="34" spans="1:11" ht="14.1" customHeight="1" x14ac:dyDescent="0.25">
      <c r="A34" s="34"/>
      <c r="B34" s="34"/>
      <c r="C34" s="41" t="s">
        <v>65</v>
      </c>
      <c r="D34" s="54" t="s">
        <v>53</v>
      </c>
      <c r="E34" s="54" t="s">
        <v>53</v>
      </c>
      <c r="F34" s="54" t="s">
        <v>2493</v>
      </c>
      <c r="G34" s="54" t="s">
        <v>2492</v>
      </c>
      <c r="H34" s="34"/>
      <c r="I34" s="34"/>
      <c r="J34" s="34"/>
      <c r="K34" s="34"/>
    </row>
    <row r="35" spans="1:11" ht="14.1" customHeight="1" x14ac:dyDescent="0.25">
      <c r="A35" s="34"/>
      <c r="B35" s="34"/>
      <c r="C35" s="41" t="s">
        <v>68</v>
      </c>
      <c r="D35" s="54" t="s">
        <v>53</v>
      </c>
      <c r="E35" s="54" t="s">
        <v>53</v>
      </c>
      <c r="F35" s="54" t="s">
        <v>2493</v>
      </c>
      <c r="G35" s="54" t="s">
        <v>2492</v>
      </c>
      <c r="H35" s="34"/>
      <c r="I35" s="34"/>
      <c r="J35" s="34"/>
      <c r="K35" s="34"/>
    </row>
    <row r="36" spans="1:11" ht="14.1" customHeight="1" x14ac:dyDescent="0.25">
      <c r="A36" s="34"/>
      <c r="B36" s="34"/>
      <c r="C36" s="1431" t="s">
        <v>70</v>
      </c>
      <c r="D36" s="1432"/>
      <c r="E36" s="1432"/>
      <c r="F36" s="1432"/>
      <c r="G36" s="1432"/>
      <c r="H36" s="34"/>
      <c r="I36" s="34"/>
      <c r="J36" s="34"/>
      <c r="K36" s="34"/>
    </row>
    <row r="37" spans="1:11" ht="14.1" customHeight="1" x14ac:dyDescent="0.25">
      <c r="A37" s="34"/>
      <c r="B37" s="34"/>
      <c r="C37" s="53"/>
      <c r="D37" s="52">
        <v>2026</v>
      </c>
      <c r="E37" s="52">
        <v>2027</v>
      </c>
      <c r="F37" s="52">
        <v>2028</v>
      </c>
      <c r="G37" s="52">
        <v>2029</v>
      </c>
      <c r="H37" s="34"/>
      <c r="I37" s="34"/>
      <c r="J37" s="34"/>
      <c r="K37" s="34"/>
    </row>
    <row r="38" spans="1:11" ht="14.1" customHeight="1" x14ac:dyDescent="0.25">
      <c r="A38" s="34"/>
      <c r="B38" s="34"/>
      <c r="C38" s="51"/>
      <c r="D38" s="50" t="s">
        <v>17</v>
      </c>
      <c r="E38" s="50" t="s">
        <v>18</v>
      </c>
      <c r="F38" s="50" t="s">
        <v>18</v>
      </c>
      <c r="G38" s="50" t="s">
        <v>18</v>
      </c>
      <c r="H38" s="34"/>
      <c r="I38" s="34"/>
      <c r="J38" s="34"/>
      <c r="K38" s="34"/>
    </row>
    <row r="39" spans="1:11" ht="14.1" customHeight="1" x14ac:dyDescent="0.25">
      <c r="A39" s="34"/>
      <c r="B39" s="34"/>
      <c r="C39" s="49" t="s">
        <v>71</v>
      </c>
      <c r="D39" s="47">
        <v>0</v>
      </c>
      <c r="E39" s="47">
        <v>23365000</v>
      </c>
      <c r="F39" s="47">
        <v>23515000</v>
      </c>
      <c r="G39" s="47">
        <v>23665000</v>
      </c>
      <c r="H39" s="34"/>
      <c r="I39" s="34"/>
      <c r="J39" s="34"/>
      <c r="K39" s="34"/>
    </row>
    <row r="40" spans="1:11" ht="14.1" customHeight="1" x14ac:dyDescent="0.25">
      <c r="A40" s="34"/>
      <c r="B40" s="34"/>
      <c r="C40" s="49" t="s">
        <v>72</v>
      </c>
      <c r="D40" s="47">
        <v>0</v>
      </c>
      <c r="E40" s="47">
        <v>23365000</v>
      </c>
      <c r="F40" s="47">
        <v>23515000</v>
      </c>
      <c r="G40" s="47">
        <v>23665000</v>
      </c>
      <c r="H40" s="34"/>
      <c r="I40" s="34"/>
      <c r="J40" s="34"/>
      <c r="K40" s="34"/>
    </row>
    <row r="41" spans="1:11" ht="14.1" customHeight="1" x14ac:dyDescent="0.25">
      <c r="A41" s="34"/>
      <c r="B41" s="34"/>
      <c r="C41" s="49" t="s">
        <v>73</v>
      </c>
      <c r="D41" s="47">
        <v>0</v>
      </c>
      <c r="E41" s="47">
        <v>0</v>
      </c>
      <c r="F41" s="47">
        <v>0</v>
      </c>
      <c r="G41" s="47">
        <v>0</v>
      </c>
      <c r="H41" s="34"/>
      <c r="I41" s="34"/>
      <c r="J41" s="34"/>
      <c r="K41" s="34"/>
    </row>
    <row r="42" spans="1:11" ht="14.1" customHeight="1" x14ac:dyDescent="0.25">
      <c r="A42" s="34"/>
      <c r="B42" s="34"/>
      <c r="C42" s="49" t="s">
        <v>74</v>
      </c>
      <c r="D42" s="47">
        <v>0</v>
      </c>
      <c r="E42" s="47">
        <v>4180000</v>
      </c>
      <c r="F42" s="47">
        <v>4180000</v>
      </c>
      <c r="G42" s="47">
        <v>4180000</v>
      </c>
      <c r="H42" s="34"/>
      <c r="I42" s="34"/>
      <c r="J42" s="34"/>
      <c r="K42" s="34"/>
    </row>
    <row r="43" spans="1:11" ht="14.1" customHeight="1" x14ac:dyDescent="0.25">
      <c r="A43" s="34"/>
      <c r="B43" s="34"/>
      <c r="C43" s="49" t="s">
        <v>72</v>
      </c>
      <c r="D43" s="47">
        <v>0</v>
      </c>
      <c r="E43" s="47">
        <v>4180000</v>
      </c>
      <c r="F43" s="47">
        <v>4180000</v>
      </c>
      <c r="G43" s="47">
        <v>4180000</v>
      </c>
      <c r="H43" s="34"/>
      <c r="I43" s="34"/>
      <c r="J43" s="34"/>
      <c r="K43" s="34"/>
    </row>
    <row r="44" spans="1:11" ht="14.1" customHeight="1" x14ac:dyDescent="0.25">
      <c r="A44" s="34"/>
      <c r="B44" s="34"/>
      <c r="C44" s="49" t="s">
        <v>73</v>
      </c>
      <c r="D44" s="47">
        <v>0</v>
      </c>
      <c r="E44" s="47">
        <v>0</v>
      </c>
      <c r="F44" s="47">
        <v>0</v>
      </c>
      <c r="G44" s="47">
        <v>0</v>
      </c>
      <c r="H44" s="34"/>
      <c r="I44" s="34"/>
      <c r="J44" s="34"/>
      <c r="K44" s="34"/>
    </row>
    <row r="45" spans="1:11" ht="14.1" customHeight="1" x14ac:dyDescent="0.25">
      <c r="A45" s="34"/>
      <c r="B45" s="34"/>
      <c r="C45" s="49" t="s">
        <v>75</v>
      </c>
      <c r="D45" s="47">
        <v>0</v>
      </c>
      <c r="E45" s="47">
        <v>4895000</v>
      </c>
      <c r="F45" s="47">
        <v>4895000</v>
      </c>
      <c r="G45" s="47">
        <v>5745000</v>
      </c>
      <c r="H45" s="34"/>
      <c r="I45" s="34"/>
      <c r="J45" s="34"/>
      <c r="K45" s="34"/>
    </row>
    <row r="46" spans="1:11" ht="14.1" customHeight="1" x14ac:dyDescent="0.25">
      <c r="A46" s="34"/>
      <c r="B46" s="34"/>
      <c r="C46" s="49" t="s">
        <v>72</v>
      </c>
      <c r="D46" s="47">
        <v>0</v>
      </c>
      <c r="E46" s="47">
        <v>4895000</v>
      </c>
      <c r="F46" s="47">
        <v>4895000</v>
      </c>
      <c r="G46" s="47">
        <v>5745000</v>
      </c>
      <c r="H46" s="34"/>
      <c r="I46" s="34"/>
      <c r="J46" s="34"/>
      <c r="K46" s="34"/>
    </row>
    <row r="47" spans="1:11" ht="14.1" customHeight="1" x14ac:dyDescent="0.25">
      <c r="A47" s="34"/>
      <c r="B47" s="34"/>
      <c r="C47" s="49" t="s">
        <v>73</v>
      </c>
      <c r="D47" s="47">
        <v>0</v>
      </c>
      <c r="E47" s="47">
        <v>0</v>
      </c>
      <c r="F47" s="47">
        <v>0</v>
      </c>
      <c r="G47" s="47">
        <v>0</v>
      </c>
      <c r="H47" s="34"/>
      <c r="I47" s="34"/>
      <c r="J47" s="34"/>
      <c r="K47" s="34"/>
    </row>
    <row r="48" spans="1:11" ht="14.1" customHeight="1" x14ac:dyDescent="0.25">
      <c r="A48" s="34"/>
      <c r="B48" s="34"/>
      <c r="C48" s="49" t="s">
        <v>76</v>
      </c>
      <c r="D48" s="47">
        <v>0</v>
      </c>
      <c r="E48" s="47">
        <v>0</v>
      </c>
      <c r="F48" s="47">
        <v>0</v>
      </c>
      <c r="G48" s="47">
        <v>0</v>
      </c>
      <c r="H48" s="34"/>
      <c r="I48" s="34"/>
      <c r="J48" s="34"/>
      <c r="K48" s="34"/>
    </row>
    <row r="49" spans="1:11" ht="14.1" customHeight="1" x14ac:dyDescent="0.25">
      <c r="A49" s="34"/>
      <c r="B49" s="34"/>
      <c r="C49" s="49" t="s">
        <v>72</v>
      </c>
      <c r="D49" s="47">
        <v>0</v>
      </c>
      <c r="E49" s="47">
        <v>0</v>
      </c>
      <c r="F49" s="47">
        <v>0</v>
      </c>
      <c r="G49" s="47">
        <v>0</v>
      </c>
      <c r="H49" s="34"/>
      <c r="I49" s="34"/>
      <c r="J49" s="34"/>
      <c r="K49" s="34"/>
    </row>
    <row r="50" spans="1:11" ht="14.1" customHeight="1" x14ac:dyDescent="0.25">
      <c r="A50" s="34"/>
      <c r="B50" s="34"/>
      <c r="C50" s="49" t="s">
        <v>73</v>
      </c>
      <c r="D50" s="47">
        <v>0</v>
      </c>
      <c r="E50" s="47">
        <v>0</v>
      </c>
      <c r="F50" s="47">
        <v>0</v>
      </c>
      <c r="G50" s="47">
        <v>0</v>
      </c>
      <c r="H50" s="34"/>
      <c r="I50" s="34"/>
      <c r="J50" s="34"/>
      <c r="K50" s="34"/>
    </row>
    <row r="51" spans="1:11" ht="14.1" customHeight="1" x14ac:dyDescent="0.25">
      <c r="A51" s="34"/>
      <c r="B51" s="34"/>
      <c r="C51" s="49" t="s">
        <v>77</v>
      </c>
      <c r="D51" s="47">
        <v>0</v>
      </c>
      <c r="E51" s="47">
        <v>103000000</v>
      </c>
      <c r="F51" s="47">
        <v>103000000</v>
      </c>
      <c r="G51" s="47">
        <v>103000000</v>
      </c>
      <c r="H51" s="34"/>
      <c r="I51" s="34"/>
      <c r="J51" s="34"/>
      <c r="K51" s="34"/>
    </row>
    <row r="52" spans="1:11" ht="14.1" customHeight="1" x14ac:dyDescent="0.25">
      <c r="A52" s="34"/>
      <c r="B52" s="34"/>
      <c r="C52" s="49" t="s">
        <v>72</v>
      </c>
      <c r="D52" s="47">
        <v>0</v>
      </c>
      <c r="E52" s="47">
        <v>103000000</v>
      </c>
      <c r="F52" s="47">
        <v>103000000</v>
      </c>
      <c r="G52" s="47">
        <v>103000000</v>
      </c>
      <c r="H52" s="34"/>
      <c r="I52" s="34"/>
      <c r="J52" s="34"/>
      <c r="K52" s="34"/>
    </row>
    <row r="53" spans="1:11" ht="14.1" customHeight="1" x14ac:dyDescent="0.25">
      <c r="A53" s="34"/>
      <c r="B53" s="34"/>
      <c r="C53" s="49" t="s">
        <v>73</v>
      </c>
      <c r="D53" s="47">
        <v>0</v>
      </c>
      <c r="E53" s="47">
        <v>0</v>
      </c>
      <c r="F53" s="47">
        <v>0</v>
      </c>
      <c r="G53" s="47">
        <v>0</v>
      </c>
      <c r="H53" s="34"/>
      <c r="I53" s="34"/>
      <c r="J53" s="34"/>
      <c r="K53" s="34"/>
    </row>
    <row r="54" spans="1:11" ht="14.1" customHeight="1" x14ac:dyDescent="0.25">
      <c r="A54" s="34"/>
      <c r="B54" s="34"/>
      <c r="C54" s="49" t="s">
        <v>78</v>
      </c>
      <c r="D54" s="47">
        <v>0</v>
      </c>
      <c r="E54" s="47">
        <v>0</v>
      </c>
      <c r="F54" s="47">
        <v>0</v>
      </c>
      <c r="G54" s="47">
        <v>0</v>
      </c>
      <c r="H54" s="34"/>
      <c r="I54" s="34"/>
      <c r="J54" s="34"/>
      <c r="K54" s="34"/>
    </row>
    <row r="55" spans="1:11" ht="14.1" customHeight="1" x14ac:dyDescent="0.25">
      <c r="A55" s="34"/>
      <c r="B55" s="34"/>
      <c r="C55" s="49" t="s">
        <v>72</v>
      </c>
      <c r="D55" s="47">
        <v>0</v>
      </c>
      <c r="E55" s="47">
        <v>0</v>
      </c>
      <c r="F55" s="47">
        <v>0</v>
      </c>
      <c r="G55" s="47">
        <v>0</v>
      </c>
      <c r="H55" s="34"/>
      <c r="I55" s="34"/>
      <c r="J55" s="34"/>
      <c r="K55" s="34"/>
    </row>
    <row r="56" spans="1:11" ht="14.1" customHeight="1" x14ac:dyDescent="0.25">
      <c r="A56" s="34"/>
      <c r="B56" s="34"/>
      <c r="C56" s="49" t="s">
        <v>73</v>
      </c>
      <c r="D56" s="47">
        <v>0</v>
      </c>
      <c r="E56" s="47">
        <v>0</v>
      </c>
      <c r="F56" s="47">
        <v>0</v>
      </c>
      <c r="G56" s="47">
        <v>0</v>
      </c>
      <c r="H56" s="34"/>
      <c r="I56" s="34"/>
      <c r="J56" s="34"/>
      <c r="K56" s="34"/>
    </row>
    <row r="57" spans="1:11" ht="14.1" customHeight="1" x14ac:dyDescent="0.25">
      <c r="A57" s="34"/>
      <c r="B57" s="34"/>
      <c r="C57" s="49" t="s">
        <v>79</v>
      </c>
      <c r="D57" s="47">
        <v>0</v>
      </c>
      <c r="E57" s="47">
        <v>0</v>
      </c>
      <c r="F57" s="47">
        <v>0</v>
      </c>
      <c r="G57" s="47">
        <v>0</v>
      </c>
      <c r="H57" s="34"/>
      <c r="I57" s="34"/>
      <c r="J57" s="34"/>
      <c r="K57" s="34"/>
    </row>
    <row r="58" spans="1:11" ht="14.1" customHeight="1" x14ac:dyDescent="0.25">
      <c r="A58" s="34"/>
      <c r="B58" s="34"/>
      <c r="C58" s="49" t="s">
        <v>72</v>
      </c>
      <c r="D58" s="47">
        <v>0</v>
      </c>
      <c r="E58" s="47">
        <v>0</v>
      </c>
      <c r="F58" s="47">
        <v>0</v>
      </c>
      <c r="G58" s="47">
        <v>0</v>
      </c>
      <c r="H58" s="34"/>
      <c r="I58" s="34"/>
      <c r="J58" s="34"/>
      <c r="K58" s="34"/>
    </row>
    <row r="59" spans="1:11" ht="14.1" customHeight="1" x14ac:dyDescent="0.25">
      <c r="A59" s="34"/>
      <c r="B59" s="34"/>
      <c r="C59" s="49" t="s">
        <v>73</v>
      </c>
      <c r="D59" s="47">
        <v>0</v>
      </c>
      <c r="E59" s="47">
        <v>0</v>
      </c>
      <c r="F59" s="47">
        <v>0</v>
      </c>
      <c r="G59" s="47">
        <v>0</v>
      </c>
      <c r="H59" s="34"/>
      <c r="I59" s="34"/>
      <c r="J59" s="34"/>
      <c r="K59" s="34"/>
    </row>
    <row r="60" spans="1:11" ht="14.1" customHeight="1" x14ac:dyDescent="0.25">
      <c r="A60" s="34"/>
      <c r="B60" s="34"/>
      <c r="C60" s="49" t="s">
        <v>80</v>
      </c>
      <c r="D60" s="47">
        <v>0</v>
      </c>
      <c r="E60" s="47">
        <v>0</v>
      </c>
      <c r="F60" s="47">
        <v>0</v>
      </c>
      <c r="G60" s="47">
        <v>0</v>
      </c>
      <c r="H60" s="34"/>
      <c r="I60" s="34"/>
      <c r="J60" s="34"/>
      <c r="K60" s="34"/>
    </row>
    <row r="61" spans="1:11" ht="14.1" customHeight="1" x14ac:dyDescent="0.25">
      <c r="A61" s="34"/>
      <c r="B61" s="34"/>
      <c r="C61" s="49" t="s">
        <v>72</v>
      </c>
      <c r="D61" s="47">
        <v>0</v>
      </c>
      <c r="E61" s="47">
        <v>0</v>
      </c>
      <c r="F61" s="47">
        <v>0</v>
      </c>
      <c r="G61" s="47">
        <v>0</v>
      </c>
      <c r="H61" s="34"/>
      <c r="I61" s="34"/>
      <c r="J61" s="34"/>
      <c r="K61" s="34"/>
    </row>
    <row r="62" spans="1:11" ht="14.1" customHeight="1" x14ac:dyDescent="0.25">
      <c r="A62" s="34"/>
      <c r="B62" s="34"/>
      <c r="C62" s="49" t="s">
        <v>81</v>
      </c>
      <c r="D62" s="47">
        <v>0</v>
      </c>
      <c r="E62" s="47">
        <v>0</v>
      </c>
      <c r="F62" s="47">
        <v>0</v>
      </c>
      <c r="G62" s="47">
        <v>0</v>
      </c>
      <c r="H62" s="34"/>
      <c r="I62" s="34"/>
      <c r="J62" s="34"/>
      <c r="K62" s="34"/>
    </row>
    <row r="63" spans="1:11" ht="14.1" customHeight="1" x14ac:dyDescent="0.25">
      <c r="A63" s="34"/>
      <c r="B63" s="34"/>
      <c r="C63" s="49" t="s">
        <v>82</v>
      </c>
      <c r="D63" s="47">
        <v>0</v>
      </c>
      <c r="E63" s="47">
        <v>0</v>
      </c>
      <c r="F63" s="47">
        <v>0</v>
      </c>
      <c r="G63" s="47">
        <v>0</v>
      </c>
      <c r="H63" s="34"/>
      <c r="I63" s="34"/>
      <c r="J63" s="34"/>
      <c r="K63" s="34"/>
    </row>
    <row r="64" spans="1:11" ht="14.1" customHeight="1" x14ac:dyDescent="0.25">
      <c r="A64" s="34"/>
      <c r="B64" s="34"/>
      <c r="C64" s="49" t="s">
        <v>83</v>
      </c>
      <c r="D64" s="47">
        <v>0</v>
      </c>
      <c r="E64" s="47">
        <v>0</v>
      </c>
      <c r="F64" s="47">
        <v>0</v>
      </c>
      <c r="G64" s="47">
        <v>0</v>
      </c>
      <c r="H64" s="34"/>
      <c r="I64" s="34"/>
      <c r="J64" s="34"/>
      <c r="K64" s="34"/>
    </row>
    <row r="65" spans="1:11" ht="14.1" customHeight="1" x14ac:dyDescent="0.25">
      <c r="A65" s="34"/>
      <c r="B65" s="34"/>
      <c r="C65" s="49" t="s">
        <v>84</v>
      </c>
      <c r="D65" s="47">
        <v>0</v>
      </c>
      <c r="E65" s="47">
        <v>0</v>
      </c>
      <c r="F65" s="47">
        <v>0</v>
      </c>
      <c r="G65" s="47">
        <v>0</v>
      </c>
      <c r="H65" s="34"/>
      <c r="I65" s="34"/>
      <c r="J65" s="34"/>
      <c r="K65" s="34"/>
    </row>
    <row r="66" spans="1:11" ht="14.1" customHeight="1" x14ac:dyDescent="0.25">
      <c r="A66" s="34"/>
      <c r="B66" s="34"/>
      <c r="C66" s="49" t="s">
        <v>85</v>
      </c>
      <c r="D66" s="47">
        <v>0</v>
      </c>
      <c r="E66" s="47">
        <v>0</v>
      </c>
      <c r="F66" s="47">
        <v>0</v>
      </c>
      <c r="G66" s="47">
        <v>0</v>
      </c>
      <c r="H66" s="34"/>
      <c r="I66" s="34"/>
      <c r="J66" s="34"/>
      <c r="K66" s="34"/>
    </row>
    <row r="67" spans="1:11" ht="14.1" customHeight="1" x14ac:dyDescent="0.25">
      <c r="A67" s="34"/>
      <c r="B67" s="34"/>
      <c r="C67" s="49" t="s">
        <v>72</v>
      </c>
      <c r="D67" s="47">
        <v>0</v>
      </c>
      <c r="E67" s="47">
        <v>0</v>
      </c>
      <c r="F67" s="47">
        <v>0</v>
      </c>
      <c r="G67" s="47">
        <v>0</v>
      </c>
      <c r="H67" s="34"/>
      <c r="I67" s="34"/>
      <c r="J67" s="34"/>
      <c r="K67" s="34"/>
    </row>
    <row r="68" spans="1:11" ht="14.1" customHeight="1" x14ac:dyDescent="0.25">
      <c r="A68" s="34"/>
      <c r="B68" s="34"/>
      <c r="C68" s="49" t="s">
        <v>81</v>
      </c>
      <c r="D68" s="47">
        <v>0</v>
      </c>
      <c r="E68" s="47">
        <v>0</v>
      </c>
      <c r="F68" s="47">
        <v>0</v>
      </c>
      <c r="G68" s="47">
        <v>0</v>
      </c>
      <c r="H68" s="34"/>
      <c r="I68" s="34"/>
      <c r="J68" s="34"/>
      <c r="K68" s="34"/>
    </row>
    <row r="69" spans="1:11" ht="14.1" customHeight="1" x14ac:dyDescent="0.25">
      <c r="A69" s="34"/>
      <c r="B69" s="34"/>
      <c r="C69" s="49" t="s">
        <v>82</v>
      </c>
      <c r="D69" s="47">
        <v>0</v>
      </c>
      <c r="E69" s="47">
        <v>0</v>
      </c>
      <c r="F69" s="47">
        <v>0</v>
      </c>
      <c r="G69" s="47">
        <v>0</v>
      </c>
      <c r="H69" s="34"/>
      <c r="I69" s="34"/>
      <c r="J69" s="34"/>
      <c r="K69" s="34"/>
    </row>
    <row r="70" spans="1:11" ht="14.1" customHeight="1" x14ac:dyDescent="0.25">
      <c r="A70" s="34"/>
      <c r="B70" s="34"/>
      <c r="C70" s="49" t="s">
        <v>83</v>
      </c>
      <c r="D70" s="47">
        <v>0</v>
      </c>
      <c r="E70" s="47">
        <v>0</v>
      </c>
      <c r="F70" s="47">
        <v>0</v>
      </c>
      <c r="G70" s="47">
        <v>0</v>
      </c>
      <c r="H70" s="34"/>
      <c r="I70" s="34"/>
      <c r="J70" s="34"/>
      <c r="K70" s="34"/>
    </row>
    <row r="71" spans="1:11" ht="14.1" customHeight="1" x14ac:dyDescent="0.25">
      <c r="A71" s="34"/>
      <c r="B71" s="34"/>
      <c r="C71" s="49" t="s">
        <v>84</v>
      </c>
      <c r="D71" s="47">
        <v>0</v>
      </c>
      <c r="E71" s="47">
        <v>0</v>
      </c>
      <c r="F71" s="47">
        <v>0</v>
      </c>
      <c r="G71" s="47">
        <v>0</v>
      </c>
      <c r="H71" s="34"/>
      <c r="I71" s="34"/>
      <c r="J71" s="34"/>
      <c r="K71" s="34"/>
    </row>
    <row r="72" spans="1:11" ht="14.1" customHeight="1" x14ac:dyDescent="0.25">
      <c r="A72" s="34"/>
      <c r="B72" s="34"/>
      <c r="C72" s="49" t="s">
        <v>86</v>
      </c>
      <c r="D72" s="47">
        <v>0</v>
      </c>
      <c r="E72" s="47">
        <v>0</v>
      </c>
      <c r="F72" s="47">
        <v>0</v>
      </c>
      <c r="G72" s="47">
        <v>0</v>
      </c>
      <c r="H72" s="34"/>
      <c r="I72" s="34"/>
      <c r="J72" s="34"/>
      <c r="K72" s="34"/>
    </row>
    <row r="73" spans="1:11" ht="14.1" customHeight="1" x14ac:dyDescent="0.25">
      <c r="A73" s="34"/>
      <c r="B73" s="34"/>
      <c r="C73" s="49" t="s">
        <v>72</v>
      </c>
      <c r="D73" s="47">
        <v>0</v>
      </c>
      <c r="E73" s="47">
        <v>0</v>
      </c>
      <c r="F73" s="47">
        <v>0</v>
      </c>
      <c r="G73" s="47">
        <v>0</v>
      </c>
      <c r="H73" s="34"/>
      <c r="I73" s="34"/>
      <c r="J73" s="34"/>
      <c r="K73" s="34"/>
    </row>
    <row r="74" spans="1:11" ht="14.1" customHeight="1" x14ac:dyDescent="0.25">
      <c r="A74" s="34"/>
      <c r="B74" s="34"/>
      <c r="C74" s="49" t="s">
        <v>81</v>
      </c>
      <c r="D74" s="47">
        <v>0</v>
      </c>
      <c r="E74" s="47">
        <v>0</v>
      </c>
      <c r="F74" s="47">
        <v>0</v>
      </c>
      <c r="G74" s="47">
        <v>0</v>
      </c>
      <c r="H74" s="34"/>
      <c r="I74" s="34"/>
      <c r="J74" s="34"/>
      <c r="K74" s="34"/>
    </row>
    <row r="75" spans="1:11" ht="14.1" customHeight="1" x14ac:dyDescent="0.25">
      <c r="A75" s="34"/>
      <c r="B75" s="34"/>
      <c r="C75" s="49" t="s">
        <v>82</v>
      </c>
      <c r="D75" s="47">
        <v>0</v>
      </c>
      <c r="E75" s="47">
        <v>0</v>
      </c>
      <c r="F75" s="47">
        <v>0</v>
      </c>
      <c r="G75" s="47">
        <v>0</v>
      </c>
      <c r="H75" s="34"/>
      <c r="I75" s="34"/>
      <c r="J75" s="34"/>
      <c r="K75" s="34"/>
    </row>
    <row r="76" spans="1:11" ht="14.1" customHeight="1" x14ac:dyDescent="0.25">
      <c r="A76" s="34"/>
      <c r="B76" s="34"/>
      <c r="C76" s="49" t="s">
        <v>83</v>
      </c>
      <c r="D76" s="47">
        <v>0</v>
      </c>
      <c r="E76" s="47">
        <v>0</v>
      </c>
      <c r="F76" s="47">
        <v>0</v>
      </c>
      <c r="G76" s="47">
        <v>0</v>
      </c>
      <c r="H76" s="34"/>
      <c r="I76" s="34"/>
      <c r="J76" s="34"/>
      <c r="K76" s="34"/>
    </row>
    <row r="77" spans="1:11" ht="14.1" customHeight="1" x14ac:dyDescent="0.25">
      <c r="A77" s="34"/>
      <c r="B77" s="34"/>
      <c r="C77" s="49" t="s">
        <v>84</v>
      </c>
      <c r="D77" s="47">
        <v>0</v>
      </c>
      <c r="E77" s="47">
        <v>0</v>
      </c>
      <c r="F77" s="47">
        <v>0</v>
      </c>
      <c r="G77" s="47">
        <v>0</v>
      </c>
      <c r="H77" s="34"/>
      <c r="I77" s="34"/>
      <c r="J77" s="34"/>
      <c r="K77" s="34"/>
    </row>
    <row r="78" spans="1:11" ht="14.1" customHeight="1" x14ac:dyDescent="0.25">
      <c r="A78" s="34"/>
      <c r="B78" s="34"/>
      <c r="C78" s="49" t="s">
        <v>87</v>
      </c>
      <c r="D78" s="47">
        <v>0</v>
      </c>
      <c r="E78" s="47">
        <v>0</v>
      </c>
      <c r="F78" s="47">
        <v>0</v>
      </c>
      <c r="G78" s="47">
        <v>0</v>
      </c>
      <c r="H78" s="34"/>
      <c r="I78" s="34"/>
      <c r="J78" s="34"/>
      <c r="K78" s="34"/>
    </row>
    <row r="79" spans="1:11" ht="14.1" customHeight="1" x14ac:dyDescent="0.25">
      <c r="A79" s="34"/>
      <c r="B79" s="34"/>
      <c r="C79" s="49" t="s">
        <v>88</v>
      </c>
      <c r="D79" s="47">
        <v>0</v>
      </c>
      <c r="E79" s="47">
        <v>0</v>
      </c>
      <c r="F79" s="47">
        <v>0</v>
      </c>
      <c r="G79" s="47">
        <v>0</v>
      </c>
      <c r="H79" s="34"/>
      <c r="I79" s="34"/>
      <c r="J79" s="34"/>
      <c r="K79" s="34"/>
    </row>
    <row r="80" spans="1:11" ht="14.1" customHeight="1" x14ac:dyDescent="0.25">
      <c r="A80" s="34"/>
      <c r="B80" s="34"/>
      <c r="C80" s="48" t="s">
        <v>89</v>
      </c>
      <c r="D80" s="47">
        <v>0</v>
      </c>
      <c r="E80" s="47">
        <v>135440000</v>
      </c>
      <c r="F80" s="47">
        <v>135590000</v>
      </c>
      <c r="G80" s="47">
        <v>136590000</v>
      </c>
      <c r="H80" s="34"/>
      <c r="I80" s="34"/>
      <c r="J80" s="34"/>
      <c r="K80" s="34"/>
    </row>
    <row r="81" spans="1:11" x14ac:dyDescent="0.25">
      <c r="A81" s="34"/>
      <c r="B81" s="34"/>
      <c r="C81" s="55" t="s">
        <v>46</v>
      </c>
      <c r="D81" s="1419" t="s">
        <v>2491</v>
      </c>
      <c r="E81" s="1420"/>
      <c r="F81" s="1420"/>
      <c r="G81" s="1420"/>
      <c r="H81" s="34"/>
      <c r="I81" s="34"/>
      <c r="J81" s="34"/>
      <c r="K81" s="34"/>
    </row>
    <row r="82" spans="1:11" ht="36.950000000000003" customHeight="1" x14ac:dyDescent="0.25">
      <c r="A82" s="34"/>
      <c r="B82" s="34"/>
      <c r="C82" s="32" t="s">
        <v>48</v>
      </c>
      <c r="D82" s="1421" t="s">
        <v>2490</v>
      </c>
      <c r="E82" s="1422"/>
      <c r="F82" s="1422"/>
      <c r="G82" s="1422"/>
      <c r="H82" s="34"/>
      <c r="I82" s="34"/>
      <c r="J82" s="34"/>
      <c r="K82" s="34"/>
    </row>
    <row r="83" spans="1:11" x14ac:dyDescent="0.25">
      <c r="A83" s="34"/>
      <c r="B83" s="34"/>
      <c r="C83" s="32" t="s">
        <v>50</v>
      </c>
      <c r="D83" s="1421" t="s">
        <v>2489</v>
      </c>
      <c r="E83" s="1422"/>
      <c r="F83" s="1422"/>
      <c r="G83" s="1422"/>
      <c r="H83" s="34"/>
      <c r="I83" s="34"/>
      <c r="J83" s="34"/>
      <c r="K83" s="34"/>
    </row>
    <row r="84" spans="1:11" ht="15" customHeight="1" x14ac:dyDescent="0.25">
      <c r="A84" s="34"/>
      <c r="B84" s="34"/>
      <c r="C84" s="53"/>
      <c r="D84" s="52">
        <v>2026</v>
      </c>
      <c r="E84" s="52">
        <v>2027</v>
      </c>
      <c r="F84" s="52">
        <v>2028</v>
      </c>
      <c r="G84" s="52">
        <v>2029</v>
      </c>
      <c r="H84" s="34"/>
      <c r="I84" s="34"/>
      <c r="J84" s="34"/>
      <c r="K84" s="34"/>
    </row>
    <row r="85" spans="1:11" ht="15" customHeight="1" x14ac:dyDescent="0.25">
      <c r="A85" s="34"/>
      <c r="B85" s="34"/>
      <c r="C85" s="51"/>
      <c r="D85" s="50" t="s">
        <v>17</v>
      </c>
      <c r="E85" s="50" t="s">
        <v>18</v>
      </c>
      <c r="F85" s="50" t="s">
        <v>18</v>
      </c>
      <c r="G85" s="50" t="s">
        <v>18</v>
      </c>
      <c r="H85" s="34"/>
      <c r="I85" s="34"/>
      <c r="J85" s="34"/>
      <c r="K85" s="34"/>
    </row>
    <row r="86" spans="1:11" ht="14.1" customHeight="1" x14ac:dyDescent="0.25">
      <c r="A86" s="34"/>
      <c r="B86" s="34"/>
      <c r="C86" s="41" t="s">
        <v>52</v>
      </c>
      <c r="D86" s="54" t="s">
        <v>53</v>
      </c>
      <c r="E86" s="54" t="s">
        <v>479</v>
      </c>
      <c r="F86" s="54" t="s">
        <v>479</v>
      </c>
      <c r="G86" s="54" t="s">
        <v>479</v>
      </c>
      <c r="H86" s="34"/>
      <c r="I86" s="34"/>
      <c r="J86" s="34"/>
      <c r="K86" s="34"/>
    </row>
    <row r="87" spans="1:11" ht="14.1" customHeight="1" x14ac:dyDescent="0.25">
      <c r="A87" s="34"/>
      <c r="B87" s="34"/>
      <c r="C87" s="41" t="s">
        <v>54</v>
      </c>
      <c r="D87" s="54" t="s">
        <v>55</v>
      </c>
      <c r="E87" s="54" t="s">
        <v>237</v>
      </c>
      <c r="F87" s="54" t="s">
        <v>237</v>
      </c>
      <c r="G87" s="54" t="s">
        <v>237</v>
      </c>
      <c r="H87" s="34"/>
      <c r="I87" s="34"/>
      <c r="J87" s="34"/>
      <c r="K87" s="34"/>
    </row>
    <row r="88" spans="1:11" ht="14.1" customHeight="1" x14ac:dyDescent="0.25">
      <c r="A88" s="34"/>
      <c r="B88" s="34"/>
      <c r="C88" s="41" t="s">
        <v>59</v>
      </c>
      <c r="D88" s="54" t="s">
        <v>55</v>
      </c>
      <c r="E88" s="54" t="s">
        <v>2488</v>
      </c>
      <c r="F88" s="54" t="s">
        <v>2488</v>
      </c>
      <c r="G88" s="54" t="s">
        <v>2488</v>
      </c>
      <c r="H88" s="34"/>
      <c r="I88" s="34"/>
      <c r="J88" s="34"/>
      <c r="K88" s="34"/>
    </row>
    <row r="89" spans="1:11" ht="14.1" customHeight="1" x14ac:dyDescent="0.25">
      <c r="A89" s="34"/>
      <c r="B89" s="34"/>
      <c r="C89" s="41" t="s">
        <v>63</v>
      </c>
      <c r="D89" s="54" t="s">
        <v>53</v>
      </c>
      <c r="E89" s="54" t="s">
        <v>53</v>
      </c>
      <c r="F89" s="54" t="s">
        <v>55</v>
      </c>
      <c r="G89" s="54" t="s">
        <v>55</v>
      </c>
      <c r="H89" s="34"/>
      <c r="I89" s="34"/>
      <c r="J89" s="34"/>
      <c r="K89" s="34"/>
    </row>
    <row r="90" spans="1:11" ht="14.1" customHeight="1" x14ac:dyDescent="0.25">
      <c r="A90" s="34"/>
      <c r="B90" s="34"/>
      <c r="C90" s="41" t="s">
        <v>65</v>
      </c>
      <c r="D90" s="54" t="s">
        <v>53</v>
      </c>
      <c r="E90" s="54" t="s">
        <v>53</v>
      </c>
      <c r="F90" s="54" t="s">
        <v>55</v>
      </c>
      <c r="G90" s="54" t="s">
        <v>55</v>
      </c>
      <c r="H90" s="34"/>
      <c r="I90" s="34"/>
      <c r="J90" s="34"/>
      <c r="K90" s="34"/>
    </row>
    <row r="91" spans="1:11" ht="14.1" customHeight="1" x14ac:dyDescent="0.25">
      <c r="A91" s="34"/>
      <c r="B91" s="34"/>
      <c r="C91" s="41" t="s">
        <v>68</v>
      </c>
      <c r="D91" s="54" t="s">
        <v>53</v>
      </c>
      <c r="E91" s="54" t="s">
        <v>53</v>
      </c>
      <c r="F91" s="54" t="s">
        <v>55</v>
      </c>
      <c r="G91" s="54" t="s">
        <v>55</v>
      </c>
      <c r="H91" s="34"/>
      <c r="I91" s="34"/>
      <c r="J91" s="34"/>
      <c r="K91" s="34"/>
    </row>
    <row r="92" spans="1:11" ht="14.1" customHeight="1" x14ac:dyDescent="0.25">
      <c r="A92" s="34"/>
      <c r="B92" s="34"/>
      <c r="C92" s="1431" t="s">
        <v>70</v>
      </c>
      <c r="D92" s="1432"/>
      <c r="E92" s="1432"/>
      <c r="F92" s="1432"/>
      <c r="G92" s="1432"/>
      <c r="H92" s="34"/>
      <c r="I92" s="34"/>
      <c r="J92" s="34"/>
      <c r="K92" s="34"/>
    </row>
    <row r="93" spans="1:11" ht="14.1" customHeight="1" x14ac:dyDescent="0.25">
      <c r="A93" s="34"/>
      <c r="B93" s="34"/>
      <c r="C93" s="53"/>
      <c r="D93" s="52">
        <v>2026</v>
      </c>
      <c r="E93" s="52">
        <v>2027</v>
      </c>
      <c r="F93" s="52">
        <v>2028</v>
      </c>
      <c r="G93" s="52">
        <v>2029</v>
      </c>
      <c r="H93" s="34"/>
      <c r="I93" s="34"/>
      <c r="J93" s="34"/>
      <c r="K93" s="34"/>
    </row>
    <row r="94" spans="1:11" ht="14.1" customHeight="1" x14ac:dyDescent="0.25">
      <c r="A94" s="34"/>
      <c r="B94" s="34"/>
      <c r="C94" s="51"/>
      <c r="D94" s="50" t="s">
        <v>17</v>
      </c>
      <c r="E94" s="50" t="s">
        <v>18</v>
      </c>
      <c r="F94" s="50" t="s">
        <v>18</v>
      </c>
      <c r="G94" s="50" t="s">
        <v>18</v>
      </c>
      <c r="H94" s="34"/>
      <c r="I94" s="34"/>
      <c r="J94" s="34"/>
      <c r="K94" s="34"/>
    </row>
    <row r="95" spans="1:11" ht="14.1" customHeight="1" x14ac:dyDescent="0.25">
      <c r="A95" s="34"/>
      <c r="B95" s="34"/>
      <c r="C95" s="49" t="s">
        <v>71</v>
      </c>
      <c r="D95" s="47">
        <v>0</v>
      </c>
      <c r="E95" s="47">
        <v>0</v>
      </c>
      <c r="F95" s="47">
        <v>0</v>
      </c>
      <c r="G95" s="47">
        <v>0</v>
      </c>
      <c r="H95" s="34"/>
      <c r="I95" s="34"/>
      <c r="J95" s="34"/>
      <c r="K95" s="34"/>
    </row>
    <row r="96" spans="1:11" ht="14.1" customHeight="1" x14ac:dyDescent="0.25">
      <c r="A96" s="34"/>
      <c r="B96" s="34"/>
      <c r="C96" s="49" t="s">
        <v>72</v>
      </c>
      <c r="D96" s="47">
        <v>0</v>
      </c>
      <c r="E96" s="47">
        <v>0</v>
      </c>
      <c r="F96" s="47">
        <v>0</v>
      </c>
      <c r="G96" s="47">
        <v>0</v>
      </c>
      <c r="H96" s="34"/>
      <c r="I96" s="34"/>
      <c r="J96" s="34"/>
      <c r="K96" s="34"/>
    </row>
    <row r="97" spans="1:11" ht="14.1" customHeight="1" x14ac:dyDescent="0.25">
      <c r="A97" s="34"/>
      <c r="B97" s="34"/>
      <c r="C97" s="49" t="s">
        <v>73</v>
      </c>
      <c r="D97" s="47">
        <v>0</v>
      </c>
      <c r="E97" s="47">
        <v>0</v>
      </c>
      <c r="F97" s="47">
        <v>0</v>
      </c>
      <c r="G97" s="47">
        <v>0</v>
      </c>
      <c r="H97" s="34"/>
      <c r="I97" s="34"/>
      <c r="J97" s="34"/>
      <c r="K97" s="34"/>
    </row>
    <row r="98" spans="1:11" ht="14.1" customHeight="1" x14ac:dyDescent="0.25">
      <c r="A98" s="34"/>
      <c r="B98" s="34"/>
      <c r="C98" s="49" t="s">
        <v>74</v>
      </c>
      <c r="D98" s="47">
        <v>0</v>
      </c>
      <c r="E98" s="47">
        <v>0</v>
      </c>
      <c r="F98" s="47">
        <v>0</v>
      </c>
      <c r="G98" s="47">
        <v>0</v>
      </c>
      <c r="H98" s="34"/>
      <c r="I98" s="34"/>
      <c r="J98" s="34"/>
      <c r="K98" s="34"/>
    </row>
    <row r="99" spans="1:11" ht="14.1" customHeight="1" x14ac:dyDescent="0.25">
      <c r="A99" s="34"/>
      <c r="B99" s="34"/>
      <c r="C99" s="49" t="s">
        <v>72</v>
      </c>
      <c r="D99" s="47">
        <v>0</v>
      </c>
      <c r="E99" s="47">
        <v>0</v>
      </c>
      <c r="F99" s="47">
        <v>0</v>
      </c>
      <c r="G99" s="47">
        <v>0</v>
      </c>
      <c r="H99" s="34"/>
      <c r="I99" s="34"/>
      <c r="J99" s="34"/>
      <c r="K99" s="34"/>
    </row>
    <row r="100" spans="1:11" ht="14.1" customHeight="1" x14ac:dyDescent="0.25">
      <c r="A100" s="34"/>
      <c r="B100" s="34"/>
      <c r="C100" s="49" t="s">
        <v>73</v>
      </c>
      <c r="D100" s="47">
        <v>0</v>
      </c>
      <c r="E100" s="47">
        <v>0</v>
      </c>
      <c r="F100" s="47">
        <v>0</v>
      </c>
      <c r="G100" s="47">
        <v>0</v>
      </c>
      <c r="H100" s="34"/>
      <c r="I100" s="34"/>
      <c r="J100" s="34"/>
      <c r="K100" s="34"/>
    </row>
    <row r="101" spans="1:11" ht="14.1" customHeight="1" x14ac:dyDescent="0.25">
      <c r="A101" s="34"/>
      <c r="B101" s="34"/>
      <c r="C101" s="49" t="s">
        <v>75</v>
      </c>
      <c r="D101" s="47">
        <v>0</v>
      </c>
      <c r="E101" s="47">
        <v>2000000</v>
      </c>
      <c r="F101" s="47">
        <v>2000000</v>
      </c>
      <c r="G101" s="47">
        <v>2000000</v>
      </c>
      <c r="H101" s="34"/>
      <c r="I101" s="34"/>
      <c r="J101" s="34"/>
      <c r="K101" s="34"/>
    </row>
    <row r="102" spans="1:11" ht="14.1" customHeight="1" x14ac:dyDescent="0.25">
      <c r="A102" s="34"/>
      <c r="B102" s="34"/>
      <c r="C102" s="49" t="s">
        <v>72</v>
      </c>
      <c r="D102" s="47">
        <v>0</v>
      </c>
      <c r="E102" s="47">
        <v>2000000</v>
      </c>
      <c r="F102" s="47">
        <v>2000000</v>
      </c>
      <c r="G102" s="47">
        <v>2000000</v>
      </c>
      <c r="H102" s="34"/>
      <c r="I102" s="34"/>
      <c r="J102" s="34"/>
      <c r="K102" s="34"/>
    </row>
    <row r="103" spans="1:11" ht="14.1" customHeight="1" x14ac:dyDescent="0.25">
      <c r="A103" s="34"/>
      <c r="B103" s="34"/>
      <c r="C103" s="49" t="s">
        <v>73</v>
      </c>
      <c r="D103" s="47">
        <v>0</v>
      </c>
      <c r="E103" s="47">
        <v>0</v>
      </c>
      <c r="F103" s="47">
        <v>0</v>
      </c>
      <c r="G103" s="47">
        <v>0</v>
      </c>
      <c r="H103" s="34"/>
      <c r="I103" s="34"/>
      <c r="J103" s="34"/>
      <c r="K103" s="34"/>
    </row>
    <row r="104" spans="1:11" ht="14.1" customHeight="1" x14ac:dyDescent="0.25">
      <c r="A104" s="34"/>
      <c r="B104" s="34"/>
      <c r="C104" s="49" t="s">
        <v>76</v>
      </c>
      <c r="D104" s="47">
        <v>0</v>
      </c>
      <c r="E104" s="47">
        <v>0</v>
      </c>
      <c r="F104" s="47">
        <v>0</v>
      </c>
      <c r="G104" s="47">
        <v>0</v>
      </c>
      <c r="H104" s="34"/>
      <c r="I104" s="34"/>
      <c r="J104" s="34"/>
      <c r="K104" s="34"/>
    </row>
    <row r="105" spans="1:11" ht="14.1" customHeight="1" x14ac:dyDescent="0.25">
      <c r="A105" s="34"/>
      <c r="B105" s="34"/>
      <c r="C105" s="49" t="s">
        <v>72</v>
      </c>
      <c r="D105" s="47">
        <v>0</v>
      </c>
      <c r="E105" s="47">
        <v>0</v>
      </c>
      <c r="F105" s="47">
        <v>0</v>
      </c>
      <c r="G105" s="47">
        <v>0</v>
      </c>
      <c r="H105" s="34"/>
      <c r="I105" s="34"/>
      <c r="J105" s="34"/>
      <c r="K105" s="34"/>
    </row>
    <row r="106" spans="1:11" ht="14.1" customHeight="1" x14ac:dyDescent="0.25">
      <c r="A106" s="34"/>
      <c r="B106" s="34"/>
      <c r="C106" s="49" t="s">
        <v>73</v>
      </c>
      <c r="D106" s="47">
        <v>0</v>
      </c>
      <c r="E106" s="47">
        <v>0</v>
      </c>
      <c r="F106" s="47">
        <v>0</v>
      </c>
      <c r="G106" s="47">
        <v>0</v>
      </c>
      <c r="H106" s="34"/>
      <c r="I106" s="34"/>
      <c r="J106" s="34"/>
      <c r="K106" s="34"/>
    </row>
    <row r="107" spans="1:11" ht="14.1" customHeight="1" x14ac:dyDescent="0.25">
      <c r="A107" s="34"/>
      <c r="B107" s="34"/>
      <c r="C107" s="49" t="s">
        <v>77</v>
      </c>
      <c r="D107" s="47">
        <v>0</v>
      </c>
      <c r="E107" s="47">
        <v>0</v>
      </c>
      <c r="F107" s="47">
        <v>0</v>
      </c>
      <c r="G107" s="47">
        <v>0</v>
      </c>
      <c r="H107" s="34"/>
      <c r="I107" s="34"/>
      <c r="J107" s="34"/>
      <c r="K107" s="34"/>
    </row>
    <row r="108" spans="1:11" ht="14.1" customHeight="1" x14ac:dyDescent="0.25">
      <c r="A108" s="34"/>
      <c r="B108" s="34"/>
      <c r="C108" s="49" t="s">
        <v>72</v>
      </c>
      <c r="D108" s="47">
        <v>0</v>
      </c>
      <c r="E108" s="47">
        <v>0</v>
      </c>
      <c r="F108" s="47">
        <v>0</v>
      </c>
      <c r="G108" s="47">
        <v>0</v>
      </c>
      <c r="H108" s="34"/>
      <c r="I108" s="34"/>
      <c r="J108" s="34"/>
      <c r="K108" s="34"/>
    </row>
    <row r="109" spans="1:11" ht="14.1" customHeight="1" x14ac:dyDescent="0.25">
      <c r="A109" s="34"/>
      <c r="B109" s="34"/>
      <c r="C109" s="49" t="s">
        <v>73</v>
      </c>
      <c r="D109" s="47">
        <v>0</v>
      </c>
      <c r="E109" s="47">
        <v>0</v>
      </c>
      <c r="F109" s="47">
        <v>0</v>
      </c>
      <c r="G109" s="47">
        <v>0</v>
      </c>
      <c r="H109" s="34"/>
      <c r="I109" s="34"/>
      <c r="J109" s="34"/>
      <c r="K109" s="34"/>
    </row>
    <row r="110" spans="1:11" ht="14.1" customHeight="1" x14ac:dyDescent="0.25">
      <c r="A110" s="34"/>
      <c r="B110" s="34"/>
      <c r="C110" s="49" t="s">
        <v>78</v>
      </c>
      <c r="D110" s="47">
        <v>0</v>
      </c>
      <c r="E110" s="47">
        <v>0</v>
      </c>
      <c r="F110" s="47">
        <v>0</v>
      </c>
      <c r="G110" s="47">
        <v>0</v>
      </c>
      <c r="H110" s="34"/>
      <c r="I110" s="34"/>
      <c r="J110" s="34"/>
      <c r="K110" s="34"/>
    </row>
    <row r="111" spans="1:11" ht="14.1" customHeight="1" x14ac:dyDescent="0.25">
      <c r="A111" s="34"/>
      <c r="B111" s="34"/>
      <c r="C111" s="49" t="s">
        <v>72</v>
      </c>
      <c r="D111" s="47">
        <v>0</v>
      </c>
      <c r="E111" s="47">
        <v>0</v>
      </c>
      <c r="F111" s="47">
        <v>0</v>
      </c>
      <c r="G111" s="47">
        <v>0</v>
      </c>
      <c r="H111" s="34"/>
      <c r="I111" s="34"/>
      <c r="J111" s="34"/>
      <c r="K111" s="34"/>
    </row>
    <row r="112" spans="1:11" ht="14.1" customHeight="1" x14ac:dyDescent="0.25">
      <c r="A112" s="34"/>
      <c r="B112" s="34"/>
      <c r="C112" s="49" t="s">
        <v>73</v>
      </c>
      <c r="D112" s="47">
        <v>0</v>
      </c>
      <c r="E112" s="47">
        <v>0</v>
      </c>
      <c r="F112" s="47">
        <v>0</v>
      </c>
      <c r="G112" s="47">
        <v>0</v>
      </c>
      <c r="H112" s="34"/>
      <c r="I112" s="34"/>
      <c r="J112" s="34"/>
      <c r="K112" s="34"/>
    </row>
    <row r="113" spans="1:11" ht="14.1" customHeight="1" x14ac:dyDescent="0.25">
      <c r="A113" s="34"/>
      <c r="B113" s="34"/>
      <c r="C113" s="49" t="s">
        <v>79</v>
      </c>
      <c r="D113" s="47">
        <v>0</v>
      </c>
      <c r="E113" s="47">
        <v>0</v>
      </c>
      <c r="F113" s="47">
        <v>0</v>
      </c>
      <c r="G113" s="47">
        <v>0</v>
      </c>
      <c r="H113" s="34"/>
      <c r="I113" s="34"/>
      <c r="J113" s="34"/>
      <c r="K113" s="34"/>
    </row>
    <row r="114" spans="1:11" ht="14.1" customHeight="1" x14ac:dyDescent="0.25">
      <c r="A114" s="34"/>
      <c r="B114" s="34"/>
      <c r="C114" s="49" t="s">
        <v>72</v>
      </c>
      <c r="D114" s="47">
        <v>0</v>
      </c>
      <c r="E114" s="47">
        <v>0</v>
      </c>
      <c r="F114" s="47">
        <v>0</v>
      </c>
      <c r="G114" s="47">
        <v>0</v>
      </c>
      <c r="H114" s="34"/>
      <c r="I114" s="34"/>
      <c r="J114" s="34"/>
      <c r="K114" s="34"/>
    </row>
    <row r="115" spans="1:11" ht="14.1" customHeight="1" x14ac:dyDescent="0.25">
      <c r="A115" s="34"/>
      <c r="B115" s="34"/>
      <c r="C115" s="49" t="s">
        <v>73</v>
      </c>
      <c r="D115" s="47">
        <v>0</v>
      </c>
      <c r="E115" s="47">
        <v>0</v>
      </c>
      <c r="F115" s="47">
        <v>0</v>
      </c>
      <c r="G115" s="47">
        <v>0</v>
      </c>
      <c r="H115" s="34"/>
      <c r="I115" s="34"/>
      <c r="J115" s="34"/>
      <c r="K115" s="34"/>
    </row>
    <row r="116" spans="1:11" ht="14.1" customHeight="1" x14ac:dyDescent="0.25">
      <c r="A116" s="34"/>
      <c r="B116" s="34"/>
      <c r="C116" s="49" t="s">
        <v>80</v>
      </c>
      <c r="D116" s="47">
        <v>0</v>
      </c>
      <c r="E116" s="47">
        <v>0</v>
      </c>
      <c r="F116" s="47">
        <v>0</v>
      </c>
      <c r="G116" s="47">
        <v>0</v>
      </c>
      <c r="H116" s="34"/>
      <c r="I116" s="34"/>
      <c r="J116" s="34"/>
      <c r="K116" s="34"/>
    </row>
    <row r="117" spans="1:11" ht="14.1" customHeight="1" x14ac:dyDescent="0.25">
      <c r="A117" s="34"/>
      <c r="B117" s="34"/>
      <c r="C117" s="49" t="s">
        <v>72</v>
      </c>
      <c r="D117" s="47">
        <v>0</v>
      </c>
      <c r="E117" s="47">
        <v>0</v>
      </c>
      <c r="F117" s="47">
        <v>0</v>
      </c>
      <c r="G117" s="47">
        <v>0</v>
      </c>
      <c r="H117" s="34"/>
      <c r="I117" s="34"/>
      <c r="J117" s="34"/>
      <c r="K117" s="34"/>
    </row>
    <row r="118" spans="1:11" ht="14.1" customHeight="1" x14ac:dyDescent="0.25">
      <c r="A118" s="34"/>
      <c r="B118" s="34"/>
      <c r="C118" s="49" t="s">
        <v>81</v>
      </c>
      <c r="D118" s="47">
        <v>0</v>
      </c>
      <c r="E118" s="47">
        <v>0</v>
      </c>
      <c r="F118" s="47">
        <v>0</v>
      </c>
      <c r="G118" s="47">
        <v>0</v>
      </c>
      <c r="H118" s="34"/>
      <c r="I118" s="34"/>
      <c r="J118" s="34"/>
      <c r="K118" s="34"/>
    </row>
    <row r="119" spans="1:11" ht="14.1" customHeight="1" x14ac:dyDescent="0.25">
      <c r="A119" s="34"/>
      <c r="B119" s="34"/>
      <c r="C119" s="49" t="s">
        <v>82</v>
      </c>
      <c r="D119" s="47">
        <v>0</v>
      </c>
      <c r="E119" s="47">
        <v>0</v>
      </c>
      <c r="F119" s="47">
        <v>0</v>
      </c>
      <c r="G119" s="47">
        <v>0</v>
      </c>
      <c r="H119" s="34"/>
      <c r="I119" s="34"/>
      <c r="J119" s="34"/>
      <c r="K119" s="34"/>
    </row>
    <row r="120" spans="1:11" ht="14.1" customHeight="1" x14ac:dyDescent="0.25">
      <c r="A120" s="34"/>
      <c r="B120" s="34"/>
      <c r="C120" s="49" t="s">
        <v>83</v>
      </c>
      <c r="D120" s="47">
        <v>0</v>
      </c>
      <c r="E120" s="47">
        <v>0</v>
      </c>
      <c r="F120" s="47">
        <v>0</v>
      </c>
      <c r="G120" s="47">
        <v>0</v>
      </c>
      <c r="H120" s="34"/>
      <c r="I120" s="34"/>
      <c r="J120" s="34"/>
      <c r="K120" s="34"/>
    </row>
    <row r="121" spans="1:11" ht="14.1" customHeight="1" x14ac:dyDescent="0.25">
      <c r="A121" s="34"/>
      <c r="B121" s="34"/>
      <c r="C121" s="49" t="s">
        <v>84</v>
      </c>
      <c r="D121" s="47">
        <v>0</v>
      </c>
      <c r="E121" s="47">
        <v>0</v>
      </c>
      <c r="F121" s="47">
        <v>0</v>
      </c>
      <c r="G121" s="47">
        <v>0</v>
      </c>
      <c r="H121" s="34"/>
      <c r="I121" s="34"/>
      <c r="J121" s="34"/>
      <c r="K121" s="34"/>
    </row>
    <row r="122" spans="1:11" ht="14.1" customHeight="1" x14ac:dyDescent="0.25">
      <c r="A122" s="34"/>
      <c r="B122" s="34"/>
      <c r="C122" s="49" t="s">
        <v>85</v>
      </c>
      <c r="D122" s="47">
        <v>0</v>
      </c>
      <c r="E122" s="47">
        <v>0</v>
      </c>
      <c r="F122" s="47">
        <v>0</v>
      </c>
      <c r="G122" s="47">
        <v>0</v>
      </c>
      <c r="H122" s="34"/>
      <c r="I122" s="34"/>
      <c r="J122" s="34"/>
      <c r="K122" s="34"/>
    </row>
    <row r="123" spans="1:11" ht="14.1" customHeight="1" x14ac:dyDescent="0.25">
      <c r="A123" s="34"/>
      <c r="B123" s="34"/>
      <c r="C123" s="49" t="s">
        <v>72</v>
      </c>
      <c r="D123" s="47">
        <v>0</v>
      </c>
      <c r="E123" s="47">
        <v>0</v>
      </c>
      <c r="F123" s="47">
        <v>0</v>
      </c>
      <c r="G123" s="47">
        <v>0</v>
      </c>
      <c r="H123" s="34"/>
      <c r="I123" s="34"/>
      <c r="J123" s="34"/>
      <c r="K123" s="34"/>
    </row>
    <row r="124" spans="1:11" ht="14.1" customHeight="1" x14ac:dyDescent="0.25">
      <c r="A124" s="34"/>
      <c r="B124" s="34"/>
      <c r="C124" s="49" t="s">
        <v>81</v>
      </c>
      <c r="D124" s="47">
        <v>0</v>
      </c>
      <c r="E124" s="47">
        <v>0</v>
      </c>
      <c r="F124" s="47">
        <v>0</v>
      </c>
      <c r="G124" s="47">
        <v>0</v>
      </c>
      <c r="H124" s="34"/>
      <c r="I124" s="34"/>
      <c r="J124" s="34"/>
      <c r="K124" s="34"/>
    </row>
    <row r="125" spans="1:11" ht="14.1" customHeight="1" x14ac:dyDescent="0.25">
      <c r="A125" s="34"/>
      <c r="B125" s="34"/>
      <c r="C125" s="49" t="s">
        <v>82</v>
      </c>
      <c r="D125" s="47">
        <v>0</v>
      </c>
      <c r="E125" s="47">
        <v>0</v>
      </c>
      <c r="F125" s="47">
        <v>0</v>
      </c>
      <c r="G125" s="47">
        <v>0</v>
      </c>
      <c r="H125" s="34"/>
      <c r="I125" s="34"/>
      <c r="J125" s="34"/>
      <c r="K125" s="34"/>
    </row>
    <row r="126" spans="1:11" ht="14.1" customHeight="1" x14ac:dyDescent="0.25">
      <c r="A126" s="34"/>
      <c r="B126" s="34"/>
      <c r="C126" s="49" t="s">
        <v>83</v>
      </c>
      <c r="D126" s="47">
        <v>0</v>
      </c>
      <c r="E126" s="47">
        <v>0</v>
      </c>
      <c r="F126" s="47">
        <v>0</v>
      </c>
      <c r="G126" s="47">
        <v>0</v>
      </c>
      <c r="H126" s="34"/>
      <c r="I126" s="34"/>
      <c r="J126" s="34"/>
      <c r="K126" s="34"/>
    </row>
    <row r="127" spans="1:11" ht="14.1" customHeight="1" x14ac:dyDescent="0.25">
      <c r="A127" s="34"/>
      <c r="B127" s="34"/>
      <c r="C127" s="49" t="s">
        <v>84</v>
      </c>
      <c r="D127" s="47">
        <v>0</v>
      </c>
      <c r="E127" s="47">
        <v>0</v>
      </c>
      <c r="F127" s="47">
        <v>0</v>
      </c>
      <c r="G127" s="47">
        <v>0</v>
      </c>
      <c r="H127" s="34"/>
      <c r="I127" s="34"/>
      <c r="J127" s="34"/>
      <c r="K127" s="34"/>
    </row>
    <row r="128" spans="1:11" ht="14.1" customHeight="1" x14ac:dyDescent="0.25">
      <c r="A128" s="34"/>
      <c r="B128" s="34"/>
      <c r="C128" s="49" t="s">
        <v>86</v>
      </c>
      <c r="D128" s="47">
        <v>0</v>
      </c>
      <c r="E128" s="47">
        <v>0</v>
      </c>
      <c r="F128" s="47">
        <v>0</v>
      </c>
      <c r="G128" s="47">
        <v>0</v>
      </c>
      <c r="H128" s="34"/>
      <c r="I128" s="34"/>
      <c r="J128" s="34"/>
      <c r="K128" s="34"/>
    </row>
    <row r="129" spans="1:11" ht="14.1" customHeight="1" x14ac:dyDescent="0.25">
      <c r="A129" s="34"/>
      <c r="B129" s="34"/>
      <c r="C129" s="49" t="s">
        <v>72</v>
      </c>
      <c r="D129" s="47">
        <v>0</v>
      </c>
      <c r="E129" s="47">
        <v>0</v>
      </c>
      <c r="F129" s="47">
        <v>0</v>
      </c>
      <c r="G129" s="47">
        <v>0</v>
      </c>
      <c r="H129" s="34"/>
      <c r="I129" s="34"/>
      <c r="J129" s="34"/>
      <c r="K129" s="34"/>
    </row>
    <row r="130" spans="1:11" ht="14.1" customHeight="1" x14ac:dyDescent="0.25">
      <c r="A130" s="34"/>
      <c r="B130" s="34"/>
      <c r="C130" s="49" t="s">
        <v>81</v>
      </c>
      <c r="D130" s="47">
        <v>0</v>
      </c>
      <c r="E130" s="47">
        <v>0</v>
      </c>
      <c r="F130" s="47">
        <v>0</v>
      </c>
      <c r="G130" s="47">
        <v>0</v>
      </c>
      <c r="H130" s="34"/>
      <c r="I130" s="34"/>
      <c r="J130" s="34"/>
      <c r="K130" s="34"/>
    </row>
    <row r="131" spans="1:11" ht="14.1" customHeight="1" x14ac:dyDescent="0.25">
      <c r="A131" s="34"/>
      <c r="B131" s="34"/>
      <c r="C131" s="49" t="s">
        <v>82</v>
      </c>
      <c r="D131" s="47">
        <v>0</v>
      </c>
      <c r="E131" s="47">
        <v>0</v>
      </c>
      <c r="F131" s="47">
        <v>0</v>
      </c>
      <c r="G131" s="47">
        <v>0</v>
      </c>
      <c r="H131" s="34"/>
      <c r="I131" s="34"/>
      <c r="J131" s="34"/>
      <c r="K131" s="34"/>
    </row>
    <row r="132" spans="1:11" ht="14.1" customHeight="1" x14ac:dyDescent="0.25">
      <c r="A132" s="34"/>
      <c r="B132" s="34"/>
      <c r="C132" s="49" t="s">
        <v>83</v>
      </c>
      <c r="D132" s="47">
        <v>0</v>
      </c>
      <c r="E132" s="47">
        <v>0</v>
      </c>
      <c r="F132" s="47">
        <v>0</v>
      </c>
      <c r="G132" s="47">
        <v>0</v>
      </c>
      <c r="H132" s="34"/>
      <c r="I132" s="34"/>
      <c r="J132" s="34"/>
      <c r="K132" s="34"/>
    </row>
    <row r="133" spans="1:11" ht="14.1" customHeight="1" x14ac:dyDescent="0.25">
      <c r="A133" s="34"/>
      <c r="B133" s="34"/>
      <c r="C133" s="49" t="s">
        <v>84</v>
      </c>
      <c r="D133" s="47">
        <v>0</v>
      </c>
      <c r="E133" s="47">
        <v>0</v>
      </c>
      <c r="F133" s="47">
        <v>0</v>
      </c>
      <c r="G133" s="47">
        <v>0</v>
      </c>
      <c r="H133" s="34"/>
      <c r="I133" s="34"/>
      <c r="J133" s="34"/>
      <c r="K133" s="34"/>
    </row>
    <row r="134" spans="1:11" ht="14.1" customHeight="1" x14ac:dyDescent="0.25">
      <c r="A134" s="34"/>
      <c r="B134" s="34"/>
      <c r="C134" s="49" t="s">
        <v>87</v>
      </c>
      <c r="D134" s="47">
        <v>0</v>
      </c>
      <c r="E134" s="47">
        <v>0</v>
      </c>
      <c r="F134" s="47">
        <v>0</v>
      </c>
      <c r="G134" s="47">
        <v>0</v>
      </c>
      <c r="H134" s="34"/>
      <c r="I134" s="34"/>
      <c r="J134" s="34"/>
      <c r="K134" s="34"/>
    </row>
    <row r="135" spans="1:11" ht="14.1" customHeight="1" x14ac:dyDescent="0.25">
      <c r="A135" s="34"/>
      <c r="B135" s="34"/>
      <c r="C135" s="49" t="s">
        <v>88</v>
      </c>
      <c r="D135" s="47">
        <v>0</v>
      </c>
      <c r="E135" s="47">
        <v>0</v>
      </c>
      <c r="F135" s="47">
        <v>0</v>
      </c>
      <c r="G135" s="47">
        <v>0</v>
      </c>
      <c r="H135" s="34"/>
      <c r="I135" s="34"/>
      <c r="J135" s="34"/>
      <c r="K135" s="34"/>
    </row>
    <row r="136" spans="1:11" ht="14.1" customHeight="1" x14ac:dyDescent="0.25">
      <c r="A136" s="34"/>
      <c r="B136" s="34"/>
      <c r="C136" s="48" t="s">
        <v>89</v>
      </c>
      <c r="D136" s="47">
        <v>0</v>
      </c>
      <c r="E136" s="47">
        <v>2000000</v>
      </c>
      <c r="F136" s="47">
        <v>2000000</v>
      </c>
      <c r="G136" s="47">
        <v>2000000</v>
      </c>
      <c r="H136" s="34"/>
      <c r="I136" s="34"/>
      <c r="J136" s="34"/>
      <c r="K136" s="34"/>
    </row>
    <row r="137" spans="1:11" ht="14.1" customHeight="1" x14ac:dyDescent="0.25">
      <c r="A137" s="34"/>
      <c r="B137" s="34"/>
      <c r="C137" s="1417" t="s">
        <v>90</v>
      </c>
      <c r="D137" s="1418"/>
      <c r="E137" s="1418"/>
      <c r="F137" s="1418"/>
      <c r="G137" s="1418"/>
      <c r="H137" s="34"/>
      <c r="I137" s="34"/>
      <c r="J137" s="34"/>
      <c r="K137" s="34"/>
    </row>
    <row r="138" spans="1:11" ht="14.1" customHeight="1" x14ac:dyDescent="0.25">
      <c r="A138" s="34"/>
      <c r="B138" s="34"/>
      <c r="C138" s="56" t="s">
        <v>2487</v>
      </c>
      <c r="D138" s="1417" t="s">
        <v>1146</v>
      </c>
      <c r="E138" s="1418"/>
      <c r="F138" s="1418"/>
      <c r="G138" s="1418"/>
      <c r="H138" s="34"/>
      <c r="I138" s="34"/>
      <c r="J138" s="34"/>
      <c r="K138" s="34"/>
    </row>
    <row r="139" spans="1:11" ht="14.1" customHeight="1" x14ac:dyDescent="0.25">
      <c r="A139" s="34"/>
      <c r="B139" s="34"/>
      <c r="C139" s="55" t="s">
        <v>46</v>
      </c>
      <c r="D139" s="1419" t="s">
        <v>2486</v>
      </c>
      <c r="E139" s="1420"/>
      <c r="F139" s="1420"/>
      <c r="G139" s="1420"/>
      <c r="H139" s="34"/>
      <c r="I139" s="34"/>
      <c r="J139" s="34"/>
      <c r="K139" s="34"/>
    </row>
    <row r="140" spans="1:11" ht="14.1" customHeight="1" x14ac:dyDescent="0.25">
      <c r="A140" s="34"/>
      <c r="B140" s="34"/>
      <c r="C140" s="32" t="s">
        <v>48</v>
      </c>
      <c r="D140" s="1421" t="s">
        <v>2485</v>
      </c>
      <c r="E140" s="1422"/>
      <c r="F140" s="1422"/>
      <c r="G140" s="1422"/>
      <c r="H140" s="34"/>
      <c r="I140" s="34"/>
      <c r="J140" s="34"/>
      <c r="K140" s="34"/>
    </row>
    <row r="141" spans="1:11" ht="14.1" customHeight="1" x14ac:dyDescent="0.25">
      <c r="A141" s="34"/>
      <c r="B141" s="34"/>
      <c r="C141" s="32" t="s">
        <v>50</v>
      </c>
      <c r="D141" s="1421" t="s">
        <v>2484</v>
      </c>
      <c r="E141" s="1422"/>
      <c r="F141" s="1422"/>
      <c r="G141" s="1422"/>
      <c r="H141" s="34"/>
      <c r="I141" s="34"/>
      <c r="J141" s="34"/>
      <c r="K141" s="34"/>
    </row>
    <row r="142" spans="1:11" ht="15" customHeight="1" x14ac:dyDescent="0.25">
      <c r="A142" s="34"/>
      <c r="B142" s="34"/>
      <c r="C142" s="53"/>
      <c r="D142" s="52">
        <v>2026</v>
      </c>
      <c r="E142" s="52">
        <v>2027</v>
      </c>
      <c r="F142" s="52">
        <v>2028</v>
      </c>
      <c r="G142" s="52">
        <v>2029</v>
      </c>
      <c r="H142" s="34"/>
      <c r="I142" s="34"/>
      <c r="J142" s="34"/>
      <c r="K142" s="34"/>
    </row>
    <row r="143" spans="1:11" ht="15" customHeight="1" x14ac:dyDescent="0.25">
      <c r="A143" s="34"/>
      <c r="B143" s="34"/>
      <c r="C143" s="51"/>
      <c r="D143" s="50" t="s">
        <v>17</v>
      </c>
      <c r="E143" s="50" t="s">
        <v>18</v>
      </c>
      <c r="F143" s="50" t="s">
        <v>18</v>
      </c>
      <c r="G143" s="50" t="s">
        <v>18</v>
      </c>
      <c r="H143" s="34"/>
      <c r="I143" s="34"/>
      <c r="J143" s="34"/>
      <c r="K143" s="34"/>
    </row>
    <row r="144" spans="1:11" ht="14.1" customHeight="1" x14ac:dyDescent="0.25">
      <c r="A144" s="34"/>
      <c r="B144" s="34"/>
      <c r="C144" s="41" t="s">
        <v>52</v>
      </c>
      <c r="D144" s="54" t="s">
        <v>53</v>
      </c>
      <c r="E144" s="54" t="s">
        <v>132</v>
      </c>
      <c r="F144" s="54" t="s">
        <v>1083</v>
      </c>
      <c r="G144" s="54" t="s">
        <v>1083</v>
      </c>
      <c r="H144" s="34"/>
      <c r="I144" s="34"/>
      <c r="J144" s="34"/>
      <c r="K144" s="34"/>
    </row>
    <row r="145" spans="1:11" ht="14.1" customHeight="1" x14ac:dyDescent="0.25">
      <c r="A145" s="34"/>
      <c r="B145" s="34"/>
      <c r="C145" s="41" t="s">
        <v>54</v>
      </c>
      <c r="D145" s="54" t="s">
        <v>55</v>
      </c>
      <c r="E145" s="54" t="s">
        <v>193</v>
      </c>
      <c r="F145" s="54" t="s">
        <v>193</v>
      </c>
      <c r="G145" s="54" t="s">
        <v>193</v>
      </c>
      <c r="H145" s="34"/>
      <c r="I145" s="34"/>
      <c r="J145" s="34"/>
      <c r="K145" s="34"/>
    </row>
    <row r="146" spans="1:11" ht="14.1" customHeight="1" x14ac:dyDescent="0.25">
      <c r="A146" s="34"/>
      <c r="B146" s="34"/>
      <c r="C146" s="41" t="s">
        <v>59</v>
      </c>
      <c r="D146" s="54" t="s">
        <v>55</v>
      </c>
      <c r="E146" s="54" t="s">
        <v>1113</v>
      </c>
      <c r="F146" s="54" t="s">
        <v>1056</v>
      </c>
      <c r="G146" s="54" t="s">
        <v>1056</v>
      </c>
      <c r="H146" s="34"/>
      <c r="I146" s="34"/>
      <c r="J146" s="34"/>
      <c r="K146" s="34"/>
    </row>
    <row r="147" spans="1:11" ht="14.1" customHeight="1" x14ac:dyDescent="0.25">
      <c r="A147" s="34"/>
      <c r="B147" s="34"/>
      <c r="C147" s="41" t="s">
        <v>63</v>
      </c>
      <c r="D147" s="54" t="s">
        <v>53</v>
      </c>
      <c r="E147" s="54" t="s">
        <v>53</v>
      </c>
      <c r="F147" s="54" t="s">
        <v>487</v>
      </c>
      <c r="G147" s="54" t="s">
        <v>55</v>
      </c>
      <c r="H147" s="34"/>
      <c r="I147" s="34"/>
      <c r="J147" s="34"/>
      <c r="K147" s="34"/>
    </row>
    <row r="148" spans="1:11" ht="14.1" customHeight="1" x14ac:dyDescent="0.25">
      <c r="A148" s="34"/>
      <c r="B148" s="34"/>
      <c r="C148" s="41" t="s">
        <v>65</v>
      </c>
      <c r="D148" s="54" t="s">
        <v>53</v>
      </c>
      <c r="E148" s="54" t="s">
        <v>53</v>
      </c>
      <c r="F148" s="54" t="s">
        <v>55</v>
      </c>
      <c r="G148" s="54" t="s">
        <v>55</v>
      </c>
      <c r="H148" s="34"/>
      <c r="I148" s="34"/>
      <c r="J148" s="34"/>
      <c r="K148" s="34"/>
    </row>
    <row r="149" spans="1:11" ht="14.1" customHeight="1" x14ac:dyDescent="0.25">
      <c r="A149" s="34"/>
      <c r="B149" s="34"/>
      <c r="C149" s="41" t="s">
        <v>68</v>
      </c>
      <c r="D149" s="54" t="s">
        <v>53</v>
      </c>
      <c r="E149" s="54" t="s">
        <v>53</v>
      </c>
      <c r="F149" s="54" t="s">
        <v>485</v>
      </c>
      <c r="G149" s="54" t="s">
        <v>55</v>
      </c>
      <c r="H149" s="34"/>
      <c r="I149" s="34"/>
      <c r="J149" s="34"/>
      <c r="K149" s="34"/>
    </row>
    <row r="150" spans="1:11" ht="14.1" customHeight="1" x14ac:dyDescent="0.25">
      <c r="A150" s="34"/>
      <c r="B150" s="34"/>
      <c r="C150" s="1431" t="s">
        <v>70</v>
      </c>
      <c r="D150" s="1432"/>
      <c r="E150" s="1432"/>
      <c r="F150" s="1432"/>
      <c r="G150" s="1432"/>
      <c r="H150" s="34"/>
      <c r="I150" s="34"/>
      <c r="J150" s="34"/>
      <c r="K150" s="34"/>
    </row>
    <row r="151" spans="1:11" ht="14.1" customHeight="1" x14ac:dyDescent="0.25">
      <c r="A151" s="34"/>
      <c r="B151" s="34"/>
      <c r="C151" s="53"/>
      <c r="D151" s="52">
        <v>2026</v>
      </c>
      <c r="E151" s="52">
        <v>2027</v>
      </c>
      <c r="F151" s="52">
        <v>2028</v>
      </c>
      <c r="G151" s="52">
        <v>2029</v>
      </c>
      <c r="H151" s="34"/>
      <c r="I151" s="34"/>
      <c r="J151" s="34"/>
      <c r="K151" s="34"/>
    </row>
    <row r="152" spans="1:11" ht="14.1" customHeight="1" x14ac:dyDescent="0.25">
      <c r="A152" s="34"/>
      <c r="B152" s="34"/>
      <c r="C152" s="51"/>
      <c r="D152" s="50" t="s">
        <v>17</v>
      </c>
      <c r="E152" s="50" t="s">
        <v>18</v>
      </c>
      <c r="F152" s="50" t="s">
        <v>18</v>
      </c>
      <c r="G152" s="50" t="s">
        <v>18</v>
      </c>
      <c r="H152" s="34"/>
      <c r="I152" s="34"/>
      <c r="J152" s="34"/>
      <c r="K152" s="34"/>
    </row>
    <row r="153" spans="1:11" ht="14.1" customHeight="1" x14ac:dyDescent="0.25">
      <c r="A153" s="34"/>
      <c r="B153" s="34"/>
      <c r="C153" s="49" t="s">
        <v>71</v>
      </c>
      <c r="D153" s="47">
        <v>0</v>
      </c>
      <c r="E153" s="47">
        <v>0</v>
      </c>
      <c r="F153" s="47">
        <v>0</v>
      </c>
      <c r="G153" s="47">
        <v>0</v>
      </c>
      <c r="H153" s="34"/>
      <c r="I153" s="34"/>
      <c r="J153" s="34"/>
      <c r="K153" s="34"/>
    </row>
    <row r="154" spans="1:11" ht="14.1" customHeight="1" x14ac:dyDescent="0.25">
      <c r="A154" s="34"/>
      <c r="B154" s="34"/>
      <c r="C154" s="49" t="s">
        <v>72</v>
      </c>
      <c r="D154" s="47">
        <v>0</v>
      </c>
      <c r="E154" s="47">
        <v>0</v>
      </c>
      <c r="F154" s="47">
        <v>0</v>
      </c>
      <c r="G154" s="47">
        <v>0</v>
      </c>
      <c r="H154" s="34"/>
      <c r="I154" s="34"/>
      <c r="J154" s="34"/>
      <c r="K154" s="34"/>
    </row>
    <row r="155" spans="1:11" ht="14.1" customHeight="1" x14ac:dyDescent="0.25">
      <c r="A155" s="34"/>
      <c r="B155" s="34"/>
      <c r="C155" s="49" t="s">
        <v>73</v>
      </c>
      <c r="D155" s="47">
        <v>0</v>
      </c>
      <c r="E155" s="47">
        <v>0</v>
      </c>
      <c r="F155" s="47">
        <v>0</v>
      </c>
      <c r="G155" s="47">
        <v>0</v>
      </c>
      <c r="H155" s="34"/>
      <c r="I155" s="34"/>
      <c r="J155" s="34"/>
      <c r="K155" s="34"/>
    </row>
    <row r="156" spans="1:11" ht="14.1" customHeight="1" x14ac:dyDescent="0.25">
      <c r="A156" s="34"/>
      <c r="B156" s="34"/>
      <c r="C156" s="49" t="s">
        <v>74</v>
      </c>
      <c r="D156" s="47">
        <v>0</v>
      </c>
      <c r="E156" s="47">
        <v>0</v>
      </c>
      <c r="F156" s="47">
        <v>0</v>
      </c>
      <c r="G156" s="47">
        <v>0</v>
      </c>
      <c r="H156" s="34"/>
      <c r="I156" s="34"/>
      <c r="J156" s="34"/>
      <c r="K156" s="34"/>
    </row>
    <row r="157" spans="1:11" ht="14.1" customHeight="1" x14ac:dyDescent="0.25">
      <c r="A157" s="34"/>
      <c r="B157" s="34"/>
      <c r="C157" s="49" t="s">
        <v>72</v>
      </c>
      <c r="D157" s="47">
        <v>0</v>
      </c>
      <c r="E157" s="47">
        <v>0</v>
      </c>
      <c r="F157" s="47">
        <v>0</v>
      </c>
      <c r="G157" s="47">
        <v>0</v>
      </c>
      <c r="H157" s="34"/>
      <c r="I157" s="34"/>
      <c r="J157" s="34"/>
      <c r="K157" s="34"/>
    </row>
    <row r="158" spans="1:11" ht="14.1" customHeight="1" x14ac:dyDescent="0.25">
      <c r="A158" s="34"/>
      <c r="B158" s="34"/>
      <c r="C158" s="49" t="s">
        <v>73</v>
      </c>
      <c r="D158" s="47">
        <v>0</v>
      </c>
      <c r="E158" s="47">
        <v>0</v>
      </c>
      <c r="F158" s="47">
        <v>0</v>
      </c>
      <c r="G158" s="47">
        <v>0</v>
      </c>
      <c r="H158" s="34"/>
      <c r="I158" s="34"/>
      <c r="J158" s="34"/>
      <c r="K158" s="34"/>
    </row>
    <row r="159" spans="1:11" ht="14.1" customHeight="1" x14ac:dyDescent="0.25">
      <c r="A159" s="34"/>
      <c r="B159" s="34"/>
      <c r="C159" s="49" t="s">
        <v>75</v>
      </c>
      <c r="D159" s="47">
        <v>0</v>
      </c>
      <c r="E159" s="47">
        <v>0</v>
      </c>
      <c r="F159" s="47">
        <v>0</v>
      </c>
      <c r="G159" s="47">
        <v>0</v>
      </c>
      <c r="H159" s="34"/>
      <c r="I159" s="34"/>
      <c r="J159" s="34"/>
      <c r="K159" s="34"/>
    </row>
    <row r="160" spans="1:11" ht="14.1" customHeight="1" x14ac:dyDescent="0.25">
      <c r="A160" s="34"/>
      <c r="B160" s="34"/>
      <c r="C160" s="49" t="s">
        <v>72</v>
      </c>
      <c r="D160" s="47">
        <v>0</v>
      </c>
      <c r="E160" s="47">
        <v>0</v>
      </c>
      <c r="F160" s="47">
        <v>0</v>
      </c>
      <c r="G160" s="47">
        <v>0</v>
      </c>
      <c r="H160" s="34"/>
      <c r="I160" s="34"/>
      <c r="J160" s="34"/>
      <c r="K160" s="34"/>
    </row>
    <row r="161" spans="1:11" ht="14.1" customHeight="1" x14ac:dyDescent="0.25">
      <c r="A161" s="34"/>
      <c r="B161" s="34"/>
      <c r="C161" s="49" t="s">
        <v>73</v>
      </c>
      <c r="D161" s="47">
        <v>0</v>
      </c>
      <c r="E161" s="47">
        <v>0</v>
      </c>
      <c r="F161" s="47">
        <v>0</v>
      </c>
      <c r="G161" s="47">
        <v>0</v>
      </c>
      <c r="H161" s="34"/>
      <c r="I161" s="34"/>
      <c r="J161" s="34"/>
      <c r="K161" s="34"/>
    </row>
    <row r="162" spans="1:11" ht="14.1" customHeight="1" x14ac:dyDescent="0.25">
      <c r="A162" s="34"/>
      <c r="B162" s="34"/>
      <c r="C162" s="49" t="s">
        <v>76</v>
      </c>
      <c r="D162" s="47">
        <v>0</v>
      </c>
      <c r="E162" s="47">
        <v>0</v>
      </c>
      <c r="F162" s="47">
        <v>0</v>
      </c>
      <c r="G162" s="47">
        <v>0</v>
      </c>
      <c r="H162" s="34"/>
      <c r="I162" s="34"/>
      <c r="J162" s="34"/>
      <c r="K162" s="34"/>
    </row>
    <row r="163" spans="1:11" ht="14.1" customHeight="1" x14ac:dyDescent="0.25">
      <c r="A163" s="34"/>
      <c r="B163" s="34"/>
      <c r="C163" s="49" t="s">
        <v>72</v>
      </c>
      <c r="D163" s="47">
        <v>0</v>
      </c>
      <c r="E163" s="47">
        <v>0</v>
      </c>
      <c r="F163" s="47">
        <v>0</v>
      </c>
      <c r="G163" s="47">
        <v>0</v>
      </c>
      <c r="H163" s="34"/>
      <c r="I163" s="34"/>
      <c r="J163" s="34"/>
      <c r="K163" s="34"/>
    </row>
    <row r="164" spans="1:11" ht="14.1" customHeight="1" x14ac:dyDescent="0.25">
      <c r="A164" s="34"/>
      <c r="B164" s="34"/>
      <c r="C164" s="49" t="s">
        <v>73</v>
      </c>
      <c r="D164" s="47">
        <v>0</v>
      </c>
      <c r="E164" s="47">
        <v>0</v>
      </c>
      <c r="F164" s="47">
        <v>0</v>
      </c>
      <c r="G164" s="47">
        <v>0</v>
      </c>
      <c r="H164" s="34"/>
      <c r="I164" s="34"/>
      <c r="J164" s="34"/>
      <c r="K164" s="34"/>
    </row>
    <row r="165" spans="1:11" ht="14.1" customHeight="1" x14ac:dyDescent="0.25">
      <c r="A165" s="34"/>
      <c r="B165" s="34"/>
      <c r="C165" s="49" t="s">
        <v>77</v>
      </c>
      <c r="D165" s="47">
        <v>0</v>
      </c>
      <c r="E165" s="47">
        <v>0</v>
      </c>
      <c r="F165" s="47">
        <v>0</v>
      </c>
      <c r="G165" s="47">
        <v>0</v>
      </c>
      <c r="H165" s="34"/>
      <c r="I165" s="34"/>
      <c r="J165" s="34"/>
      <c r="K165" s="34"/>
    </row>
    <row r="166" spans="1:11" ht="14.1" customHeight="1" x14ac:dyDescent="0.25">
      <c r="A166" s="34"/>
      <c r="B166" s="34"/>
      <c r="C166" s="49" t="s">
        <v>72</v>
      </c>
      <c r="D166" s="47">
        <v>0</v>
      </c>
      <c r="E166" s="47">
        <v>0</v>
      </c>
      <c r="F166" s="47">
        <v>0</v>
      </c>
      <c r="G166" s="47">
        <v>0</v>
      </c>
      <c r="H166" s="34"/>
      <c r="I166" s="34"/>
      <c r="J166" s="34"/>
      <c r="K166" s="34"/>
    </row>
    <row r="167" spans="1:11" ht="14.1" customHeight="1" x14ac:dyDescent="0.25">
      <c r="A167" s="34"/>
      <c r="B167" s="34"/>
      <c r="C167" s="49" t="s">
        <v>73</v>
      </c>
      <c r="D167" s="47">
        <v>0</v>
      </c>
      <c r="E167" s="47">
        <v>0</v>
      </c>
      <c r="F167" s="47">
        <v>0</v>
      </c>
      <c r="G167" s="47">
        <v>0</v>
      </c>
      <c r="H167" s="34"/>
      <c r="I167" s="34"/>
      <c r="J167" s="34"/>
      <c r="K167" s="34"/>
    </row>
    <row r="168" spans="1:11" ht="14.1" customHeight="1" x14ac:dyDescent="0.25">
      <c r="A168" s="34"/>
      <c r="B168" s="34"/>
      <c r="C168" s="49" t="s">
        <v>78</v>
      </c>
      <c r="D168" s="47">
        <v>0</v>
      </c>
      <c r="E168" s="47">
        <v>0</v>
      </c>
      <c r="F168" s="47">
        <v>0</v>
      </c>
      <c r="G168" s="47">
        <v>0</v>
      </c>
      <c r="H168" s="34"/>
      <c r="I168" s="34"/>
      <c r="J168" s="34"/>
      <c r="K168" s="34"/>
    </row>
    <row r="169" spans="1:11" ht="14.1" customHeight="1" x14ac:dyDescent="0.25">
      <c r="A169" s="34"/>
      <c r="B169" s="34"/>
      <c r="C169" s="49" t="s">
        <v>72</v>
      </c>
      <c r="D169" s="47">
        <v>0</v>
      </c>
      <c r="E169" s="47">
        <v>0</v>
      </c>
      <c r="F169" s="47">
        <v>0</v>
      </c>
      <c r="G169" s="47">
        <v>0</v>
      </c>
      <c r="H169" s="34"/>
      <c r="I169" s="34"/>
      <c r="J169" s="34"/>
      <c r="K169" s="34"/>
    </row>
    <row r="170" spans="1:11" ht="14.1" customHeight="1" x14ac:dyDescent="0.25">
      <c r="A170" s="34"/>
      <c r="B170" s="34"/>
      <c r="C170" s="49" t="s">
        <v>73</v>
      </c>
      <c r="D170" s="47">
        <v>0</v>
      </c>
      <c r="E170" s="47">
        <v>0</v>
      </c>
      <c r="F170" s="47">
        <v>0</v>
      </c>
      <c r="G170" s="47">
        <v>0</v>
      </c>
      <c r="H170" s="34"/>
      <c r="I170" s="34"/>
      <c r="J170" s="34"/>
      <c r="K170" s="34"/>
    </row>
    <row r="171" spans="1:11" ht="14.1" customHeight="1" x14ac:dyDescent="0.25">
      <c r="A171" s="34"/>
      <c r="B171" s="34"/>
      <c r="C171" s="49" t="s">
        <v>79</v>
      </c>
      <c r="D171" s="47">
        <v>0</v>
      </c>
      <c r="E171" s="47">
        <v>0</v>
      </c>
      <c r="F171" s="47">
        <v>0</v>
      </c>
      <c r="G171" s="47">
        <v>0</v>
      </c>
      <c r="H171" s="34"/>
      <c r="I171" s="34"/>
      <c r="J171" s="34"/>
      <c r="K171" s="34"/>
    </row>
    <row r="172" spans="1:11" ht="14.1" customHeight="1" x14ac:dyDescent="0.25">
      <c r="A172" s="34"/>
      <c r="B172" s="34"/>
      <c r="C172" s="49" t="s">
        <v>72</v>
      </c>
      <c r="D172" s="47">
        <v>0</v>
      </c>
      <c r="E172" s="47">
        <v>0</v>
      </c>
      <c r="F172" s="47">
        <v>0</v>
      </c>
      <c r="G172" s="47">
        <v>0</v>
      </c>
      <c r="H172" s="34"/>
      <c r="I172" s="34"/>
      <c r="J172" s="34"/>
      <c r="K172" s="34"/>
    </row>
    <row r="173" spans="1:11" ht="14.1" customHeight="1" x14ac:dyDescent="0.25">
      <c r="A173" s="34"/>
      <c r="B173" s="34"/>
      <c r="C173" s="49" t="s">
        <v>73</v>
      </c>
      <c r="D173" s="47">
        <v>0</v>
      </c>
      <c r="E173" s="47">
        <v>0</v>
      </c>
      <c r="F173" s="47">
        <v>0</v>
      </c>
      <c r="G173" s="47">
        <v>0</v>
      </c>
      <c r="H173" s="34"/>
      <c r="I173" s="34"/>
      <c r="J173" s="34"/>
      <c r="K173" s="34"/>
    </row>
    <row r="174" spans="1:11" ht="14.1" customHeight="1" x14ac:dyDescent="0.25">
      <c r="A174" s="34"/>
      <c r="B174" s="34"/>
      <c r="C174" s="49" t="s">
        <v>80</v>
      </c>
      <c r="D174" s="47">
        <v>0</v>
      </c>
      <c r="E174" s="47">
        <v>0</v>
      </c>
      <c r="F174" s="47">
        <v>0</v>
      </c>
      <c r="G174" s="47">
        <v>0</v>
      </c>
      <c r="H174" s="34"/>
      <c r="I174" s="34"/>
      <c r="J174" s="34"/>
      <c r="K174" s="34"/>
    </row>
    <row r="175" spans="1:11" ht="14.1" customHeight="1" x14ac:dyDescent="0.25">
      <c r="A175" s="34"/>
      <c r="B175" s="34"/>
      <c r="C175" s="49" t="s">
        <v>72</v>
      </c>
      <c r="D175" s="47">
        <v>0</v>
      </c>
      <c r="E175" s="47">
        <v>0</v>
      </c>
      <c r="F175" s="47">
        <v>0</v>
      </c>
      <c r="G175" s="47">
        <v>0</v>
      </c>
      <c r="H175" s="34"/>
      <c r="I175" s="34"/>
      <c r="J175" s="34"/>
      <c r="K175" s="34"/>
    </row>
    <row r="176" spans="1:11" ht="14.1" customHeight="1" x14ac:dyDescent="0.25">
      <c r="A176" s="34"/>
      <c r="B176" s="34"/>
      <c r="C176" s="49" t="s">
        <v>81</v>
      </c>
      <c r="D176" s="47">
        <v>0</v>
      </c>
      <c r="E176" s="47">
        <v>0</v>
      </c>
      <c r="F176" s="47">
        <v>0</v>
      </c>
      <c r="G176" s="47">
        <v>0</v>
      </c>
      <c r="H176" s="34"/>
      <c r="I176" s="34"/>
      <c r="J176" s="34"/>
      <c r="K176" s="34"/>
    </row>
    <row r="177" spans="1:11" ht="14.1" customHeight="1" x14ac:dyDescent="0.25">
      <c r="A177" s="34"/>
      <c r="B177" s="34"/>
      <c r="C177" s="49" t="s">
        <v>82</v>
      </c>
      <c r="D177" s="47">
        <v>0</v>
      </c>
      <c r="E177" s="47">
        <v>0</v>
      </c>
      <c r="F177" s="47">
        <v>0</v>
      </c>
      <c r="G177" s="47">
        <v>0</v>
      </c>
      <c r="H177" s="34"/>
      <c r="I177" s="34"/>
      <c r="J177" s="34"/>
      <c r="K177" s="34"/>
    </row>
    <row r="178" spans="1:11" ht="14.1" customHeight="1" x14ac:dyDescent="0.25">
      <c r="A178" s="34"/>
      <c r="B178" s="34"/>
      <c r="C178" s="49" t="s">
        <v>83</v>
      </c>
      <c r="D178" s="47">
        <v>0</v>
      </c>
      <c r="E178" s="47">
        <v>0</v>
      </c>
      <c r="F178" s="47">
        <v>0</v>
      </c>
      <c r="G178" s="47">
        <v>0</v>
      </c>
      <c r="H178" s="34"/>
      <c r="I178" s="34"/>
      <c r="J178" s="34"/>
      <c r="K178" s="34"/>
    </row>
    <row r="179" spans="1:11" ht="14.1" customHeight="1" x14ac:dyDescent="0.25">
      <c r="A179" s="34"/>
      <c r="B179" s="34"/>
      <c r="C179" s="49" t="s">
        <v>84</v>
      </c>
      <c r="D179" s="47">
        <v>0</v>
      </c>
      <c r="E179" s="47">
        <v>0</v>
      </c>
      <c r="F179" s="47">
        <v>0</v>
      </c>
      <c r="G179" s="47">
        <v>0</v>
      </c>
      <c r="H179" s="34"/>
      <c r="I179" s="34"/>
      <c r="J179" s="34"/>
      <c r="K179" s="34"/>
    </row>
    <row r="180" spans="1:11" ht="14.1" customHeight="1" x14ac:dyDescent="0.25">
      <c r="A180" s="34"/>
      <c r="B180" s="34"/>
      <c r="C180" s="49" t="s">
        <v>85</v>
      </c>
      <c r="D180" s="47">
        <v>0</v>
      </c>
      <c r="E180" s="47">
        <v>1000000</v>
      </c>
      <c r="F180" s="47">
        <v>1000000</v>
      </c>
      <c r="G180" s="47">
        <v>1000000</v>
      </c>
      <c r="H180" s="34"/>
      <c r="I180" s="34"/>
      <c r="J180" s="34"/>
      <c r="K180" s="34"/>
    </row>
    <row r="181" spans="1:11" ht="14.1" customHeight="1" x14ac:dyDescent="0.25">
      <c r="A181" s="34"/>
      <c r="B181" s="34"/>
      <c r="C181" s="49" t="s">
        <v>72</v>
      </c>
      <c r="D181" s="47">
        <v>0</v>
      </c>
      <c r="E181" s="47">
        <v>1000000</v>
      </c>
      <c r="F181" s="47">
        <v>1000000</v>
      </c>
      <c r="G181" s="47">
        <v>1000000</v>
      </c>
      <c r="H181" s="34"/>
      <c r="I181" s="34"/>
      <c r="J181" s="34"/>
      <c r="K181" s="34"/>
    </row>
    <row r="182" spans="1:11" ht="14.1" customHeight="1" x14ac:dyDescent="0.25">
      <c r="A182" s="34"/>
      <c r="B182" s="34"/>
      <c r="C182" s="49" t="s">
        <v>81</v>
      </c>
      <c r="D182" s="47">
        <v>0</v>
      </c>
      <c r="E182" s="47">
        <v>0</v>
      </c>
      <c r="F182" s="47">
        <v>0</v>
      </c>
      <c r="G182" s="47">
        <v>0</v>
      </c>
      <c r="H182" s="34"/>
      <c r="I182" s="34"/>
      <c r="J182" s="34"/>
      <c r="K182" s="34"/>
    </row>
    <row r="183" spans="1:11" ht="14.1" customHeight="1" x14ac:dyDescent="0.25">
      <c r="A183" s="34"/>
      <c r="B183" s="34"/>
      <c r="C183" s="49" t="s">
        <v>82</v>
      </c>
      <c r="D183" s="47">
        <v>0</v>
      </c>
      <c r="E183" s="47">
        <v>0</v>
      </c>
      <c r="F183" s="47">
        <v>0</v>
      </c>
      <c r="G183" s="47">
        <v>0</v>
      </c>
      <c r="H183" s="34"/>
      <c r="I183" s="34"/>
      <c r="J183" s="34"/>
      <c r="K183" s="34"/>
    </row>
    <row r="184" spans="1:11" ht="14.1" customHeight="1" x14ac:dyDescent="0.25">
      <c r="A184" s="34"/>
      <c r="B184" s="34"/>
      <c r="C184" s="49" t="s">
        <v>83</v>
      </c>
      <c r="D184" s="47">
        <v>0</v>
      </c>
      <c r="E184" s="47">
        <v>0</v>
      </c>
      <c r="F184" s="47">
        <v>0</v>
      </c>
      <c r="G184" s="47">
        <v>0</v>
      </c>
      <c r="H184" s="34"/>
      <c r="I184" s="34"/>
      <c r="J184" s="34"/>
      <c r="K184" s="34"/>
    </row>
    <row r="185" spans="1:11" ht="14.1" customHeight="1" x14ac:dyDescent="0.25">
      <c r="A185" s="34"/>
      <c r="B185" s="34"/>
      <c r="C185" s="49" t="s">
        <v>84</v>
      </c>
      <c r="D185" s="47">
        <v>0</v>
      </c>
      <c r="E185" s="47">
        <v>0</v>
      </c>
      <c r="F185" s="47">
        <v>0</v>
      </c>
      <c r="G185" s="47">
        <v>0</v>
      </c>
      <c r="H185" s="34"/>
      <c r="I185" s="34"/>
      <c r="J185" s="34"/>
      <c r="K185" s="34"/>
    </row>
    <row r="186" spans="1:11" ht="14.1" customHeight="1" x14ac:dyDescent="0.25">
      <c r="A186" s="34"/>
      <c r="B186" s="34"/>
      <c r="C186" s="49" t="s">
        <v>86</v>
      </c>
      <c r="D186" s="47">
        <v>0</v>
      </c>
      <c r="E186" s="47">
        <v>0</v>
      </c>
      <c r="F186" s="47">
        <v>0</v>
      </c>
      <c r="G186" s="47">
        <v>0</v>
      </c>
      <c r="H186" s="34"/>
      <c r="I186" s="34"/>
      <c r="J186" s="34"/>
      <c r="K186" s="34"/>
    </row>
    <row r="187" spans="1:11" ht="14.1" customHeight="1" x14ac:dyDescent="0.25">
      <c r="A187" s="34"/>
      <c r="B187" s="34"/>
      <c r="C187" s="49" t="s">
        <v>72</v>
      </c>
      <c r="D187" s="47">
        <v>0</v>
      </c>
      <c r="E187" s="47">
        <v>0</v>
      </c>
      <c r="F187" s="47">
        <v>0</v>
      </c>
      <c r="G187" s="47">
        <v>0</v>
      </c>
      <c r="H187" s="34"/>
      <c r="I187" s="34"/>
      <c r="J187" s="34"/>
      <c r="K187" s="34"/>
    </row>
    <row r="188" spans="1:11" ht="14.1" customHeight="1" x14ac:dyDescent="0.25">
      <c r="A188" s="34"/>
      <c r="B188" s="34"/>
      <c r="C188" s="49" t="s">
        <v>81</v>
      </c>
      <c r="D188" s="47">
        <v>0</v>
      </c>
      <c r="E188" s="47">
        <v>0</v>
      </c>
      <c r="F188" s="47">
        <v>0</v>
      </c>
      <c r="G188" s="47">
        <v>0</v>
      </c>
      <c r="H188" s="34"/>
      <c r="I188" s="34"/>
      <c r="J188" s="34"/>
      <c r="K188" s="34"/>
    </row>
    <row r="189" spans="1:11" ht="14.1" customHeight="1" x14ac:dyDescent="0.25">
      <c r="A189" s="34"/>
      <c r="B189" s="34"/>
      <c r="C189" s="49" t="s">
        <v>82</v>
      </c>
      <c r="D189" s="47">
        <v>0</v>
      </c>
      <c r="E189" s="47">
        <v>0</v>
      </c>
      <c r="F189" s="47">
        <v>0</v>
      </c>
      <c r="G189" s="47">
        <v>0</v>
      </c>
      <c r="H189" s="34"/>
      <c r="I189" s="34"/>
      <c r="J189" s="34"/>
      <c r="K189" s="34"/>
    </row>
    <row r="190" spans="1:11" ht="14.1" customHeight="1" x14ac:dyDescent="0.25">
      <c r="A190" s="34"/>
      <c r="B190" s="34"/>
      <c r="C190" s="49" t="s">
        <v>83</v>
      </c>
      <c r="D190" s="47">
        <v>0</v>
      </c>
      <c r="E190" s="47">
        <v>0</v>
      </c>
      <c r="F190" s="47">
        <v>0</v>
      </c>
      <c r="G190" s="47">
        <v>0</v>
      </c>
      <c r="H190" s="34"/>
      <c r="I190" s="34"/>
      <c r="J190" s="34"/>
      <c r="K190" s="34"/>
    </row>
    <row r="191" spans="1:11" ht="14.1" customHeight="1" x14ac:dyDescent="0.25">
      <c r="A191" s="34"/>
      <c r="B191" s="34"/>
      <c r="C191" s="49" t="s">
        <v>84</v>
      </c>
      <c r="D191" s="47">
        <v>0</v>
      </c>
      <c r="E191" s="47">
        <v>0</v>
      </c>
      <c r="F191" s="47">
        <v>0</v>
      </c>
      <c r="G191" s="47">
        <v>0</v>
      </c>
      <c r="H191" s="34"/>
      <c r="I191" s="34"/>
      <c r="J191" s="34"/>
      <c r="K191" s="34"/>
    </row>
    <row r="192" spans="1:11" ht="14.1" customHeight="1" x14ac:dyDescent="0.25">
      <c r="A192" s="34"/>
      <c r="B192" s="34"/>
      <c r="C192" s="49" t="s">
        <v>87</v>
      </c>
      <c r="D192" s="47">
        <v>0</v>
      </c>
      <c r="E192" s="47">
        <v>0</v>
      </c>
      <c r="F192" s="47">
        <v>0</v>
      </c>
      <c r="G192" s="47">
        <v>0</v>
      </c>
      <c r="H192" s="34"/>
      <c r="I192" s="34"/>
      <c r="J192" s="34"/>
      <c r="K192" s="34"/>
    </row>
    <row r="193" spans="1:11" ht="14.1" customHeight="1" x14ac:dyDescent="0.25">
      <c r="A193" s="34"/>
      <c r="B193" s="34"/>
      <c r="C193" s="49" t="s">
        <v>88</v>
      </c>
      <c r="D193" s="47">
        <v>0</v>
      </c>
      <c r="E193" s="47">
        <v>0</v>
      </c>
      <c r="F193" s="47">
        <v>0</v>
      </c>
      <c r="G193" s="47">
        <v>0</v>
      </c>
      <c r="H193" s="34"/>
      <c r="I193" s="34"/>
      <c r="J193" s="34"/>
      <c r="K193" s="34"/>
    </row>
    <row r="194" spans="1:11" ht="14.1" customHeight="1" x14ac:dyDescent="0.25">
      <c r="A194" s="34"/>
      <c r="B194" s="34"/>
      <c r="C194" s="48" t="s">
        <v>89</v>
      </c>
      <c r="D194" s="47">
        <v>0</v>
      </c>
      <c r="E194" s="47">
        <v>1000000</v>
      </c>
      <c r="F194" s="47">
        <v>1000000</v>
      </c>
      <c r="G194" s="47">
        <v>1000000</v>
      </c>
      <c r="H194" s="34"/>
      <c r="I194" s="34"/>
      <c r="J194" s="34"/>
      <c r="K194" s="34"/>
    </row>
    <row r="195" spans="1:11" ht="15" customHeight="1" x14ac:dyDescent="0.25">
      <c r="A195" s="34"/>
      <c r="B195" s="34"/>
      <c r="C195" s="46" t="s">
        <v>53</v>
      </c>
      <c r="D195" s="45" t="s">
        <v>53</v>
      </c>
      <c r="E195" s="45" t="s">
        <v>53</v>
      </c>
      <c r="F195" s="45" t="s">
        <v>53</v>
      </c>
      <c r="G195" s="45" t="s">
        <v>53</v>
      </c>
      <c r="H195" s="34"/>
      <c r="I195" s="34"/>
      <c r="J195" s="34"/>
      <c r="K195" s="34"/>
    </row>
    <row r="196" spans="1:11" ht="15" customHeight="1" x14ac:dyDescent="0.25">
      <c r="A196" s="34"/>
      <c r="B196" s="34"/>
      <c r="C196" s="44" t="s">
        <v>156</v>
      </c>
      <c r="D196" s="43">
        <v>0</v>
      </c>
      <c r="E196" s="43">
        <v>138440000</v>
      </c>
      <c r="F196" s="43">
        <v>138590000</v>
      </c>
      <c r="G196" s="43">
        <v>139590000</v>
      </c>
      <c r="H196" s="34"/>
      <c r="I196" s="34"/>
      <c r="J196" s="34"/>
      <c r="K196" s="34"/>
    </row>
    <row r="197" spans="1:11" ht="15" customHeight="1" x14ac:dyDescent="0.25">
      <c r="A197" s="34"/>
      <c r="B197" s="34"/>
      <c r="C197" s="41" t="s">
        <v>71</v>
      </c>
      <c r="D197" s="40">
        <v>0</v>
      </c>
      <c r="E197" s="40">
        <v>23365000</v>
      </c>
      <c r="F197" s="40">
        <v>23515000</v>
      </c>
      <c r="G197" s="40">
        <v>23665000</v>
      </c>
      <c r="H197" s="34"/>
      <c r="I197" s="34"/>
      <c r="J197" s="34"/>
      <c r="K197" s="34"/>
    </row>
    <row r="198" spans="1:11" ht="15" customHeight="1" x14ac:dyDescent="0.25">
      <c r="A198" s="34"/>
      <c r="B198" s="34"/>
      <c r="C198" s="41" t="s">
        <v>72</v>
      </c>
      <c r="D198" s="40">
        <v>0</v>
      </c>
      <c r="E198" s="40">
        <v>23365000</v>
      </c>
      <c r="F198" s="40">
        <v>23515000</v>
      </c>
      <c r="G198" s="40">
        <v>23665000</v>
      </c>
      <c r="H198" s="34"/>
      <c r="I198" s="34"/>
      <c r="J198" s="34"/>
      <c r="K198" s="34"/>
    </row>
    <row r="199" spans="1:11" ht="15" customHeight="1" x14ac:dyDescent="0.25">
      <c r="A199" s="34"/>
      <c r="B199" s="34"/>
      <c r="C199" s="41" t="s">
        <v>73</v>
      </c>
      <c r="D199" s="40">
        <v>0</v>
      </c>
      <c r="E199" s="40">
        <v>0</v>
      </c>
      <c r="F199" s="40">
        <v>0</v>
      </c>
      <c r="G199" s="40">
        <v>0</v>
      </c>
      <c r="H199" s="34"/>
      <c r="I199" s="34"/>
      <c r="J199" s="34"/>
      <c r="K199" s="34"/>
    </row>
    <row r="200" spans="1:11" ht="15" customHeight="1" x14ac:dyDescent="0.25">
      <c r="A200" s="34"/>
      <c r="B200" s="34"/>
      <c r="C200" s="41" t="s">
        <v>74</v>
      </c>
      <c r="D200" s="40">
        <v>0</v>
      </c>
      <c r="E200" s="40">
        <v>4180000</v>
      </c>
      <c r="F200" s="40">
        <v>4180000</v>
      </c>
      <c r="G200" s="40">
        <v>4180000</v>
      </c>
      <c r="H200" s="34"/>
      <c r="I200" s="34"/>
      <c r="J200" s="34"/>
      <c r="K200" s="34"/>
    </row>
    <row r="201" spans="1:11" ht="15" customHeight="1" x14ac:dyDescent="0.25">
      <c r="A201" s="34"/>
      <c r="B201" s="34"/>
      <c r="C201" s="41" t="s">
        <v>72</v>
      </c>
      <c r="D201" s="40">
        <v>0</v>
      </c>
      <c r="E201" s="40">
        <v>4180000</v>
      </c>
      <c r="F201" s="40">
        <v>4180000</v>
      </c>
      <c r="G201" s="40">
        <v>4180000</v>
      </c>
      <c r="H201" s="34"/>
      <c r="I201" s="34"/>
      <c r="J201" s="34"/>
      <c r="K201" s="34"/>
    </row>
    <row r="202" spans="1:11" ht="15" customHeight="1" x14ac:dyDescent="0.25">
      <c r="A202" s="34"/>
      <c r="B202" s="34"/>
      <c r="C202" s="41" t="s">
        <v>73</v>
      </c>
      <c r="D202" s="40">
        <v>0</v>
      </c>
      <c r="E202" s="40">
        <v>0</v>
      </c>
      <c r="F202" s="40">
        <v>0</v>
      </c>
      <c r="G202" s="40">
        <v>0</v>
      </c>
      <c r="H202" s="34"/>
      <c r="I202" s="34"/>
      <c r="J202" s="34"/>
      <c r="K202" s="34"/>
    </row>
    <row r="203" spans="1:11" ht="15" customHeight="1" x14ac:dyDescent="0.25">
      <c r="A203" s="34"/>
      <c r="B203" s="34"/>
      <c r="C203" s="41" t="s">
        <v>75</v>
      </c>
      <c r="D203" s="40">
        <v>0</v>
      </c>
      <c r="E203" s="40">
        <v>6895000</v>
      </c>
      <c r="F203" s="40">
        <v>6895000</v>
      </c>
      <c r="G203" s="40">
        <v>7745000</v>
      </c>
      <c r="H203" s="34"/>
      <c r="I203" s="34"/>
      <c r="J203" s="34"/>
      <c r="K203" s="34"/>
    </row>
    <row r="204" spans="1:11" ht="15" customHeight="1" x14ac:dyDescent="0.25">
      <c r="A204" s="34"/>
      <c r="B204" s="34"/>
      <c r="C204" s="41" t="s">
        <v>72</v>
      </c>
      <c r="D204" s="40">
        <v>0</v>
      </c>
      <c r="E204" s="40">
        <v>6895000</v>
      </c>
      <c r="F204" s="40">
        <v>6895000</v>
      </c>
      <c r="G204" s="40">
        <v>7745000</v>
      </c>
      <c r="H204" s="34"/>
      <c r="I204" s="34"/>
      <c r="J204" s="34"/>
      <c r="K204" s="34"/>
    </row>
    <row r="205" spans="1:11" ht="15" customHeight="1" x14ac:dyDescent="0.25">
      <c r="A205" s="34"/>
      <c r="B205" s="34"/>
      <c r="C205" s="41" t="s">
        <v>73</v>
      </c>
      <c r="D205" s="40">
        <v>0</v>
      </c>
      <c r="E205" s="40">
        <v>0</v>
      </c>
      <c r="F205" s="40">
        <v>0</v>
      </c>
      <c r="G205" s="40">
        <v>0</v>
      </c>
      <c r="H205" s="34"/>
      <c r="I205" s="34"/>
      <c r="J205" s="34"/>
      <c r="K205" s="34"/>
    </row>
    <row r="206" spans="1:11" ht="15" customHeight="1" x14ac:dyDescent="0.25">
      <c r="A206" s="34"/>
      <c r="B206" s="34"/>
      <c r="C206" s="41" t="s">
        <v>76</v>
      </c>
      <c r="D206" s="40">
        <v>0</v>
      </c>
      <c r="E206" s="40">
        <v>0</v>
      </c>
      <c r="F206" s="40">
        <v>0</v>
      </c>
      <c r="G206" s="40">
        <v>0</v>
      </c>
      <c r="H206" s="34"/>
      <c r="I206" s="34"/>
      <c r="J206" s="34"/>
      <c r="K206" s="34"/>
    </row>
    <row r="207" spans="1:11" ht="15" customHeight="1" x14ac:dyDescent="0.25">
      <c r="A207" s="34"/>
      <c r="B207" s="34"/>
      <c r="C207" s="41" t="s">
        <v>72</v>
      </c>
      <c r="D207" s="40">
        <v>0</v>
      </c>
      <c r="E207" s="40">
        <v>0</v>
      </c>
      <c r="F207" s="40">
        <v>0</v>
      </c>
      <c r="G207" s="40">
        <v>0</v>
      </c>
      <c r="H207" s="34"/>
      <c r="I207" s="34"/>
      <c r="J207" s="34"/>
      <c r="K207" s="34"/>
    </row>
    <row r="208" spans="1:11" ht="15" customHeight="1" x14ac:dyDescent="0.25">
      <c r="A208" s="34"/>
      <c r="B208" s="34"/>
      <c r="C208" s="41" t="s">
        <v>73</v>
      </c>
      <c r="D208" s="40">
        <v>0</v>
      </c>
      <c r="E208" s="40">
        <v>0</v>
      </c>
      <c r="F208" s="40">
        <v>0</v>
      </c>
      <c r="G208" s="40">
        <v>0</v>
      </c>
      <c r="H208" s="34"/>
      <c r="I208" s="34"/>
      <c r="J208" s="34"/>
      <c r="K208" s="34"/>
    </row>
    <row r="209" spans="1:11" ht="20.100000000000001" customHeight="1" x14ac:dyDescent="0.25">
      <c r="A209" s="34"/>
      <c r="B209" s="34"/>
      <c r="C209" s="41" t="s">
        <v>157</v>
      </c>
      <c r="D209" s="42">
        <v>0</v>
      </c>
      <c r="E209" s="42">
        <v>103000000</v>
      </c>
      <c r="F209" s="42">
        <v>103000000</v>
      </c>
      <c r="G209" s="42">
        <v>103000000</v>
      </c>
      <c r="H209" s="34"/>
      <c r="I209" s="34"/>
      <c r="J209" s="34"/>
      <c r="K209" s="34"/>
    </row>
    <row r="210" spans="1:11" ht="15" customHeight="1" x14ac:dyDescent="0.25">
      <c r="A210" s="34"/>
      <c r="B210" s="34"/>
      <c r="C210" s="41" t="s">
        <v>72</v>
      </c>
      <c r="D210" s="40">
        <v>0</v>
      </c>
      <c r="E210" s="40">
        <v>103000000</v>
      </c>
      <c r="F210" s="40">
        <v>103000000</v>
      </c>
      <c r="G210" s="40">
        <v>103000000</v>
      </c>
      <c r="H210" s="34"/>
      <c r="I210" s="34"/>
      <c r="J210" s="34"/>
      <c r="K210" s="34"/>
    </row>
    <row r="211" spans="1:11" ht="15" customHeight="1" x14ac:dyDescent="0.25">
      <c r="A211" s="34"/>
      <c r="B211" s="34"/>
      <c r="C211" s="41" t="s">
        <v>73</v>
      </c>
      <c r="D211" s="40">
        <v>0</v>
      </c>
      <c r="E211" s="40">
        <v>0</v>
      </c>
      <c r="F211" s="40">
        <v>0</v>
      </c>
      <c r="G211" s="40">
        <v>0</v>
      </c>
      <c r="H211" s="34"/>
      <c r="I211" s="34"/>
      <c r="J211" s="34"/>
      <c r="K211" s="34"/>
    </row>
    <row r="212" spans="1:11" ht="15" customHeight="1" x14ac:dyDescent="0.25">
      <c r="A212" s="34"/>
      <c r="B212" s="34"/>
      <c r="C212" s="41" t="s">
        <v>78</v>
      </c>
      <c r="D212" s="40">
        <v>0</v>
      </c>
      <c r="E212" s="40">
        <v>0</v>
      </c>
      <c r="F212" s="40">
        <v>0</v>
      </c>
      <c r="G212" s="40">
        <v>0</v>
      </c>
      <c r="H212" s="34"/>
      <c r="I212" s="34"/>
      <c r="J212" s="34"/>
      <c r="K212" s="34"/>
    </row>
    <row r="213" spans="1:11" ht="15" customHeight="1" x14ac:dyDescent="0.25">
      <c r="A213" s="34"/>
      <c r="B213" s="34"/>
      <c r="C213" s="41" t="s">
        <v>72</v>
      </c>
      <c r="D213" s="40">
        <v>0</v>
      </c>
      <c r="E213" s="40">
        <v>0</v>
      </c>
      <c r="F213" s="40">
        <v>0</v>
      </c>
      <c r="G213" s="40">
        <v>0</v>
      </c>
      <c r="H213" s="34"/>
      <c r="I213" s="34"/>
      <c r="J213" s="34"/>
      <c r="K213" s="34"/>
    </row>
    <row r="214" spans="1:11" ht="15" customHeight="1" x14ac:dyDescent="0.25">
      <c r="A214" s="34"/>
      <c r="B214" s="34"/>
      <c r="C214" s="41" t="s">
        <v>73</v>
      </c>
      <c r="D214" s="40">
        <v>0</v>
      </c>
      <c r="E214" s="40">
        <v>0</v>
      </c>
      <c r="F214" s="40">
        <v>0</v>
      </c>
      <c r="G214" s="40">
        <v>0</v>
      </c>
      <c r="H214" s="34"/>
      <c r="I214" s="34"/>
      <c r="J214" s="34"/>
      <c r="K214" s="34"/>
    </row>
    <row r="215" spans="1:11" ht="15" customHeight="1" x14ac:dyDescent="0.25">
      <c r="A215" s="34"/>
      <c r="B215" s="34"/>
      <c r="C215" s="41" t="s">
        <v>79</v>
      </c>
      <c r="D215" s="40">
        <v>0</v>
      </c>
      <c r="E215" s="40">
        <v>0</v>
      </c>
      <c r="F215" s="40">
        <v>0</v>
      </c>
      <c r="G215" s="40">
        <v>0</v>
      </c>
      <c r="H215" s="34"/>
      <c r="I215" s="34"/>
      <c r="J215" s="34"/>
      <c r="K215" s="34"/>
    </row>
    <row r="216" spans="1:11" ht="15" customHeight="1" x14ac:dyDescent="0.25">
      <c r="A216" s="34"/>
      <c r="B216" s="34"/>
      <c r="C216" s="41" t="s">
        <v>72</v>
      </c>
      <c r="D216" s="40">
        <v>0</v>
      </c>
      <c r="E216" s="40">
        <v>0</v>
      </c>
      <c r="F216" s="40">
        <v>0</v>
      </c>
      <c r="G216" s="40">
        <v>0</v>
      </c>
      <c r="H216" s="34"/>
      <c r="I216" s="34"/>
      <c r="J216" s="34"/>
      <c r="K216" s="34"/>
    </row>
    <row r="217" spans="1:11" ht="15" customHeight="1" x14ac:dyDescent="0.25">
      <c r="A217" s="34"/>
      <c r="B217" s="34"/>
      <c r="C217" s="41" t="s">
        <v>73</v>
      </c>
      <c r="D217" s="40">
        <v>0</v>
      </c>
      <c r="E217" s="40">
        <v>0</v>
      </c>
      <c r="F217" s="40">
        <v>0</v>
      </c>
      <c r="G217" s="40">
        <v>0</v>
      </c>
      <c r="H217" s="34"/>
      <c r="I217" s="34"/>
      <c r="J217" s="34"/>
      <c r="K217" s="34"/>
    </row>
    <row r="218" spans="1:11" ht="15" customHeight="1" x14ac:dyDescent="0.25">
      <c r="A218" s="34"/>
      <c r="B218" s="34"/>
      <c r="C218" s="41" t="s">
        <v>80</v>
      </c>
      <c r="D218" s="40">
        <v>0</v>
      </c>
      <c r="E218" s="40">
        <v>0</v>
      </c>
      <c r="F218" s="40">
        <v>0</v>
      </c>
      <c r="G218" s="40">
        <v>0</v>
      </c>
      <c r="H218" s="34"/>
      <c r="I218" s="34"/>
      <c r="J218" s="34"/>
      <c r="K218" s="34"/>
    </row>
    <row r="219" spans="1:11" ht="15" customHeight="1" x14ac:dyDescent="0.25">
      <c r="A219" s="34"/>
      <c r="B219" s="34"/>
      <c r="C219" s="41" t="s">
        <v>72</v>
      </c>
      <c r="D219" s="40">
        <v>0</v>
      </c>
      <c r="E219" s="40">
        <v>0</v>
      </c>
      <c r="F219" s="40">
        <v>0</v>
      </c>
      <c r="G219" s="40">
        <v>0</v>
      </c>
      <c r="H219" s="34"/>
      <c r="I219" s="34"/>
      <c r="J219" s="34"/>
      <c r="K219" s="34"/>
    </row>
    <row r="220" spans="1:11" ht="15" customHeight="1" x14ac:dyDescent="0.25">
      <c r="A220" s="34"/>
      <c r="B220" s="34"/>
      <c r="C220" s="41" t="s">
        <v>81</v>
      </c>
      <c r="D220" s="40">
        <v>0</v>
      </c>
      <c r="E220" s="40">
        <v>0</v>
      </c>
      <c r="F220" s="40">
        <v>0</v>
      </c>
      <c r="G220" s="40">
        <v>0</v>
      </c>
      <c r="H220" s="34"/>
      <c r="I220" s="34"/>
      <c r="J220" s="34"/>
      <c r="K220" s="34"/>
    </row>
    <row r="221" spans="1:11" ht="15" customHeight="1" x14ac:dyDescent="0.25">
      <c r="A221" s="34"/>
      <c r="B221" s="34"/>
      <c r="C221" s="41" t="s">
        <v>82</v>
      </c>
      <c r="D221" s="40">
        <v>0</v>
      </c>
      <c r="E221" s="40">
        <v>0</v>
      </c>
      <c r="F221" s="40">
        <v>0</v>
      </c>
      <c r="G221" s="40">
        <v>0</v>
      </c>
      <c r="H221" s="34"/>
      <c r="I221" s="34"/>
      <c r="J221" s="34"/>
      <c r="K221" s="34"/>
    </row>
    <row r="222" spans="1:11" ht="15" customHeight="1" x14ac:dyDescent="0.25">
      <c r="A222" s="34"/>
      <c r="B222" s="34"/>
      <c r="C222" s="41" t="s">
        <v>83</v>
      </c>
      <c r="D222" s="40">
        <v>0</v>
      </c>
      <c r="E222" s="40">
        <v>0</v>
      </c>
      <c r="F222" s="40">
        <v>0</v>
      </c>
      <c r="G222" s="40">
        <v>0</v>
      </c>
      <c r="H222" s="34"/>
      <c r="I222" s="34"/>
      <c r="J222" s="34"/>
      <c r="K222" s="34"/>
    </row>
    <row r="223" spans="1:11" ht="15" customHeight="1" x14ac:dyDescent="0.25">
      <c r="A223" s="34"/>
      <c r="B223" s="34"/>
      <c r="C223" s="41" t="s">
        <v>84</v>
      </c>
      <c r="D223" s="40">
        <v>0</v>
      </c>
      <c r="E223" s="40">
        <v>0</v>
      </c>
      <c r="F223" s="40">
        <v>0</v>
      </c>
      <c r="G223" s="40">
        <v>0</v>
      </c>
      <c r="H223" s="34"/>
      <c r="I223" s="34"/>
      <c r="J223" s="34"/>
      <c r="K223" s="34"/>
    </row>
    <row r="224" spans="1:11" ht="15" customHeight="1" x14ac:dyDescent="0.25">
      <c r="A224" s="34"/>
      <c r="B224" s="34"/>
      <c r="C224" s="41" t="s">
        <v>85</v>
      </c>
      <c r="D224" s="40">
        <v>0</v>
      </c>
      <c r="E224" s="40">
        <v>1000000</v>
      </c>
      <c r="F224" s="40">
        <v>1000000</v>
      </c>
      <c r="G224" s="40">
        <v>1000000</v>
      </c>
      <c r="H224" s="34"/>
      <c r="I224" s="34"/>
      <c r="J224" s="34"/>
      <c r="K224" s="34"/>
    </row>
    <row r="225" spans="1:11" ht="15" customHeight="1" x14ac:dyDescent="0.25">
      <c r="A225" s="34"/>
      <c r="B225" s="34"/>
      <c r="C225" s="41" t="s">
        <v>72</v>
      </c>
      <c r="D225" s="40">
        <v>0</v>
      </c>
      <c r="E225" s="40">
        <v>1000000</v>
      </c>
      <c r="F225" s="40">
        <v>1000000</v>
      </c>
      <c r="G225" s="40">
        <v>1000000</v>
      </c>
      <c r="H225" s="34"/>
      <c r="I225" s="34"/>
      <c r="J225" s="34"/>
      <c r="K225" s="34"/>
    </row>
    <row r="226" spans="1:11" ht="15" customHeight="1" x14ac:dyDescent="0.25">
      <c r="A226" s="34"/>
      <c r="B226" s="34"/>
      <c r="C226" s="41" t="s">
        <v>81</v>
      </c>
      <c r="D226" s="40">
        <v>0</v>
      </c>
      <c r="E226" s="40">
        <v>0</v>
      </c>
      <c r="F226" s="40">
        <v>0</v>
      </c>
      <c r="G226" s="40">
        <v>0</v>
      </c>
      <c r="H226" s="34"/>
      <c r="I226" s="34"/>
      <c r="J226" s="34"/>
      <c r="K226" s="34"/>
    </row>
    <row r="227" spans="1:11" ht="15" customHeight="1" x14ac:dyDescent="0.25">
      <c r="A227" s="34"/>
      <c r="B227" s="34"/>
      <c r="C227" s="41" t="s">
        <v>82</v>
      </c>
      <c r="D227" s="40">
        <v>0</v>
      </c>
      <c r="E227" s="40">
        <v>0</v>
      </c>
      <c r="F227" s="40">
        <v>0</v>
      </c>
      <c r="G227" s="40">
        <v>0</v>
      </c>
      <c r="H227" s="34"/>
      <c r="I227" s="34"/>
      <c r="J227" s="34"/>
      <c r="K227" s="34"/>
    </row>
    <row r="228" spans="1:11" ht="15" customHeight="1" x14ac:dyDescent="0.25">
      <c r="A228" s="34"/>
      <c r="B228" s="34"/>
      <c r="C228" s="41" t="s">
        <v>83</v>
      </c>
      <c r="D228" s="40">
        <v>0</v>
      </c>
      <c r="E228" s="40">
        <v>0</v>
      </c>
      <c r="F228" s="40">
        <v>0</v>
      </c>
      <c r="G228" s="40">
        <v>0</v>
      </c>
      <c r="H228" s="34"/>
      <c r="I228" s="34"/>
      <c r="J228" s="34"/>
      <c r="K228" s="34"/>
    </row>
    <row r="229" spans="1:11" ht="15" customHeight="1" x14ac:dyDescent="0.25">
      <c r="A229" s="34"/>
      <c r="B229" s="34"/>
      <c r="C229" s="41" t="s">
        <v>84</v>
      </c>
      <c r="D229" s="40">
        <v>0</v>
      </c>
      <c r="E229" s="40">
        <v>0</v>
      </c>
      <c r="F229" s="40">
        <v>0</v>
      </c>
      <c r="G229" s="40">
        <v>0</v>
      </c>
      <c r="H229" s="34"/>
      <c r="I229" s="34"/>
      <c r="J229" s="34"/>
      <c r="K229" s="34"/>
    </row>
    <row r="230" spans="1:11" ht="15" customHeight="1" x14ac:dyDescent="0.25">
      <c r="A230" s="34"/>
      <c r="B230" s="34"/>
      <c r="C230" s="41" t="s">
        <v>86</v>
      </c>
      <c r="D230" s="40">
        <v>0</v>
      </c>
      <c r="E230" s="40">
        <v>0</v>
      </c>
      <c r="F230" s="40">
        <v>0</v>
      </c>
      <c r="G230" s="40">
        <v>0</v>
      </c>
      <c r="H230" s="34"/>
      <c r="I230" s="34"/>
      <c r="J230" s="34"/>
      <c r="K230" s="34"/>
    </row>
    <row r="231" spans="1:11" ht="15" customHeight="1" x14ac:dyDescent="0.25">
      <c r="A231" s="34"/>
      <c r="B231" s="34"/>
      <c r="C231" s="41" t="s">
        <v>72</v>
      </c>
      <c r="D231" s="40">
        <v>0</v>
      </c>
      <c r="E231" s="40">
        <v>0</v>
      </c>
      <c r="F231" s="40">
        <v>0</v>
      </c>
      <c r="G231" s="40">
        <v>0</v>
      </c>
      <c r="H231" s="34"/>
      <c r="I231" s="34"/>
      <c r="J231" s="34"/>
      <c r="K231" s="34"/>
    </row>
    <row r="232" spans="1:11" ht="15" customHeight="1" x14ac:dyDescent="0.25">
      <c r="A232" s="34"/>
      <c r="B232" s="34"/>
      <c r="C232" s="41" t="s">
        <v>81</v>
      </c>
      <c r="D232" s="40">
        <v>0</v>
      </c>
      <c r="E232" s="40">
        <v>0</v>
      </c>
      <c r="F232" s="40">
        <v>0</v>
      </c>
      <c r="G232" s="40">
        <v>0</v>
      </c>
      <c r="H232" s="34"/>
      <c r="I232" s="34"/>
      <c r="J232" s="34"/>
      <c r="K232" s="34"/>
    </row>
    <row r="233" spans="1:11" ht="15" customHeight="1" x14ac:dyDescent="0.25">
      <c r="A233" s="34"/>
      <c r="B233" s="34"/>
      <c r="C233" s="41" t="s">
        <v>82</v>
      </c>
      <c r="D233" s="40">
        <v>0</v>
      </c>
      <c r="E233" s="40">
        <v>0</v>
      </c>
      <c r="F233" s="40">
        <v>0</v>
      </c>
      <c r="G233" s="40">
        <v>0</v>
      </c>
      <c r="H233" s="34"/>
      <c r="I233" s="34"/>
      <c r="J233" s="34"/>
      <c r="K233" s="34"/>
    </row>
    <row r="234" spans="1:11" ht="15" customHeight="1" x14ac:dyDescent="0.25">
      <c r="A234" s="34"/>
      <c r="B234" s="34"/>
      <c r="C234" s="41" t="s">
        <v>83</v>
      </c>
      <c r="D234" s="40">
        <v>0</v>
      </c>
      <c r="E234" s="40">
        <v>0</v>
      </c>
      <c r="F234" s="40">
        <v>0</v>
      </c>
      <c r="G234" s="40">
        <v>0</v>
      </c>
      <c r="H234" s="34"/>
      <c r="I234" s="34"/>
      <c r="J234" s="34"/>
      <c r="K234" s="34"/>
    </row>
    <row r="235" spans="1:11" ht="15" customHeight="1" x14ac:dyDescent="0.25">
      <c r="A235" s="34"/>
      <c r="B235" s="34"/>
      <c r="C235" s="41" t="s">
        <v>84</v>
      </c>
      <c r="D235" s="40">
        <v>0</v>
      </c>
      <c r="E235" s="40">
        <v>0</v>
      </c>
      <c r="F235" s="40">
        <v>0</v>
      </c>
      <c r="G235" s="40">
        <v>0</v>
      </c>
      <c r="H235" s="34"/>
      <c r="I235" s="34"/>
      <c r="J235" s="34"/>
      <c r="K235" s="34"/>
    </row>
    <row r="236" spans="1:11" ht="15" customHeight="1" x14ac:dyDescent="0.25">
      <c r="A236" s="34"/>
      <c r="B236" s="34"/>
      <c r="C236" s="41" t="s">
        <v>87</v>
      </c>
      <c r="D236" s="40">
        <v>0</v>
      </c>
      <c r="E236" s="40">
        <v>0</v>
      </c>
      <c r="F236" s="40">
        <v>0</v>
      </c>
      <c r="G236" s="40">
        <v>0</v>
      </c>
      <c r="H236" s="34"/>
      <c r="I236" s="34"/>
      <c r="J236" s="34"/>
      <c r="K236" s="34"/>
    </row>
    <row r="237" spans="1:11" ht="15" customHeight="1" x14ac:dyDescent="0.25">
      <c r="A237" s="34"/>
      <c r="B237" s="34"/>
      <c r="C237" s="41" t="s">
        <v>88</v>
      </c>
      <c r="D237" s="40">
        <v>0</v>
      </c>
      <c r="E237" s="40">
        <v>0</v>
      </c>
      <c r="F237" s="40">
        <v>0</v>
      </c>
      <c r="G237" s="40">
        <v>0</v>
      </c>
      <c r="H237" s="34"/>
      <c r="I237" s="34"/>
      <c r="J237" s="34"/>
      <c r="K237" s="34"/>
    </row>
    <row r="238" spans="1:11" ht="20.100000000000001" customHeight="1" x14ac:dyDescent="0.25">
      <c r="A238" s="34"/>
      <c r="B238" s="34"/>
      <c r="C238" s="39" t="s">
        <v>53</v>
      </c>
      <c r="D238" s="34"/>
      <c r="E238" s="34"/>
      <c r="F238" s="34"/>
      <c r="G238" s="34"/>
      <c r="H238" s="34"/>
      <c r="I238" s="34"/>
      <c r="J238" s="34"/>
      <c r="K238" s="34"/>
    </row>
    <row r="239" spans="1:11" ht="20.100000000000001" customHeight="1" x14ac:dyDescent="0.25">
      <c r="A239" s="38" t="s">
        <v>158</v>
      </c>
      <c r="B239" s="32" t="s">
        <v>159</v>
      </c>
      <c r="C239" s="32" t="s">
        <v>53</v>
      </c>
      <c r="D239" s="34"/>
      <c r="E239" s="36" t="s">
        <v>53</v>
      </c>
      <c r="F239" s="32" t="s">
        <v>159</v>
      </c>
      <c r="G239" s="32" t="s">
        <v>53</v>
      </c>
      <c r="H239" s="37" t="s">
        <v>53</v>
      </c>
      <c r="I239" s="36" t="s">
        <v>53</v>
      </c>
      <c r="J239" s="32" t="s">
        <v>159</v>
      </c>
      <c r="K239" s="32" t="s">
        <v>53</v>
      </c>
    </row>
    <row r="240" spans="1:11" ht="20.100000000000001" customHeight="1" x14ac:dyDescent="0.25">
      <c r="A240" s="35" t="s">
        <v>160</v>
      </c>
      <c r="B240" s="32" t="s">
        <v>161</v>
      </c>
      <c r="C240" s="32" t="s">
        <v>53</v>
      </c>
      <c r="D240" s="34"/>
      <c r="E240" s="35" t="s">
        <v>162</v>
      </c>
      <c r="F240" s="32" t="s">
        <v>161</v>
      </c>
      <c r="G240" s="32" t="s">
        <v>53</v>
      </c>
      <c r="H240" s="34"/>
      <c r="I240" s="35" t="s">
        <v>163</v>
      </c>
      <c r="J240" s="32" t="s">
        <v>161</v>
      </c>
      <c r="K240" s="32" t="s">
        <v>53</v>
      </c>
    </row>
    <row r="241" spans="1:11" ht="20.100000000000001" customHeight="1" x14ac:dyDescent="0.25">
      <c r="A241" s="33" t="s">
        <v>53</v>
      </c>
      <c r="B241" s="32" t="s">
        <v>164</v>
      </c>
      <c r="C241" s="32" t="s">
        <v>53</v>
      </c>
      <c r="D241" s="34"/>
      <c r="E241" s="33" t="s">
        <v>53</v>
      </c>
      <c r="F241" s="32" t="s">
        <v>164</v>
      </c>
      <c r="G241" s="32" t="s">
        <v>53</v>
      </c>
      <c r="H241" s="34"/>
      <c r="I241" s="33" t="s">
        <v>53</v>
      </c>
      <c r="J241" s="32" t="s">
        <v>164</v>
      </c>
      <c r="K241" s="32" t="s">
        <v>53</v>
      </c>
    </row>
  </sheetData>
  <mergeCells count="27">
    <mergeCell ref="D141:G141"/>
    <mergeCell ref="C150:G150"/>
    <mergeCell ref="C92:G92"/>
    <mergeCell ref="C137:G137"/>
    <mergeCell ref="D138:G138"/>
    <mergeCell ref="D139:G139"/>
    <mergeCell ref="D140:G140"/>
    <mergeCell ref="D27:G27"/>
    <mergeCell ref="C36:G36"/>
    <mergeCell ref="D81:G81"/>
    <mergeCell ref="D82:G82"/>
    <mergeCell ref="D83:G83"/>
    <mergeCell ref="D14:G14"/>
    <mergeCell ref="C23:G23"/>
    <mergeCell ref="D24:G24"/>
    <mergeCell ref="D25:G25"/>
    <mergeCell ref="D26:G26"/>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3DF1A-27DF-49D4-8032-B5622BCAE470}">
  <dimension ref="A2:G160"/>
  <sheetViews>
    <sheetView topLeftCell="A129" zoomScaleNormal="100" workbookViewId="0">
      <selection activeCell="F80" sqref="F80:F84"/>
    </sheetView>
  </sheetViews>
  <sheetFormatPr defaultRowHeight="15" x14ac:dyDescent="0.25"/>
  <cols>
    <col min="1" max="1" width="9.140625" style="153"/>
    <col min="2" max="2" width="39" style="153" customWidth="1"/>
    <col min="3" max="3" width="36.7109375" style="153" customWidth="1"/>
    <col min="4" max="4" width="35" style="153" customWidth="1"/>
    <col min="5" max="5" width="41" style="153" customWidth="1"/>
    <col min="6" max="6" width="36.85546875" style="153" customWidth="1"/>
    <col min="7" max="7" width="56.5703125" style="153" customWidth="1"/>
    <col min="8" max="16384" width="9.140625" style="153"/>
  </cols>
  <sheetData>
    <row r="2" spans="1:7" x14ac:dyDescent="0.25">
      <c r="A2" s="1709" t="s">
        <v>726</v>
      </c>
      <c r="B2" s="1709"/>
      <c r="C2" s="1709"/>
      <c r="D2" s="1709"/>
      <c r="E2" s="1709"/>
      <c r="F2" s="1709"/>
      <c r="G2" s="1709"/>
    </row>
    <row r="3" spans="1:7" x14ac:dyDescent="0.25">
      <c r="A3" s="307"/>
      <c r="B3" s="1647" t="s">
        <v>2140</v>
      </c>
      <c r="C3" s="1647"/>
      <c r="D3" s="1647"/>
      <c r="E3" s="1647"/>
      <c r="F3" s="1647"/>
      <c r="G3" s="307"/>
    </row>
    <row r="4" spans="1:7" ht="15.75" thickBot="1" x14ac:dyDescent="0.3">
      <c r="D4" s="153">
        <v>0</v>
      </c>
      <c r="G4" s="153" t="s">
        <v>1279</v>
      </c>
    </row>
    <row r="5" spans="1:7" ht="15.75" thickBot="1" x14ac:dyDescent="0.3">
      <c r="B5" s="306" t="s">
        <v>6</v>
      </c>
      <c r="C5" s="1710" t="s">
        <v>2139</v>
      </c>
      <c r="D5" s="1710"/>
      <c r="E5" s="1710"/>
      <c r="F5" s="1710"/>
    </row>
    <row r="6" spans="1:7" ht="15.75" thickBot="1" x14ac:dyDescent="0.3">
      <c r="B6" s="306" t="s">
        <v>8</v>
      </c>
      <c r="C6" s="1711" t="s">
        <v>2138</v>
      </c>
      <c r="D6" s="1712"/>
      <c r="E6" s="1712"/>
      <c r="F6" s="1713"/>
    </row>
    <row r="7" spans="1:7" ht="15.75" thickBot="1" x14ac:dyDescent="0.3">
      <c r="B7" s="306" t="s">
        <v>10</v>
      </c>
      <c r="C7" s="1714" t="s">
        <v>723</v>
      </c>
      <c r="D7" s="1715"/>
      <c r="E7" s="1715"/>
      <c r="F7" s="1716"/>
    </row>
    <row r="8" spans="1:7" ht="15.75" thickBot="1" x14ac:dyDescent="0.3">
      <c r="B8" s="1631" t="s">
        <v>12</v>
      </c>
      <c r="C8" s="1632"/>
      <c r="D8" s="1632"/>
      <c r="E8" s="1632"/>
      <c r="F8" s="1633"/>
    </row>
    <row r="9" spans="1:7" ht="15.75" thickBot="1" x14ac:dyDescent="0.3">
      <c r="B9" s="1639" t="s">
        <v>2137</v>
      </c>
      <c r="C9" s="1637"/>
      <c r="D9" s="1637"/>
      <c r="E9" s="1637"/>
      <c r="F9" s="1638"/>
    </row>
    <row r="10" spans="1:7" ht="15.75" thickBot="1" x14ac:dyDescent="0.3">
      <c r="B10" s="1639"/>
      <c r="C10" s="1637"/>
      <c r="D10" s="1637"/>
      <c r="E10" s="1637"/>
      <c r="F10" s="1638"/>
    </row>
    <row r="11" spans="1:7" ht="94.5" customHeight="1" thickBot="1" x14ac:dyDescent="0.3">
      <c r="B11" s="1639"/>
      <c r="C11" s="1637"/>
      <c r="D11" s="1637"/>
      <c r="E11" s="1637"/>
      <c r="F11" s="1638"/>
    </row>
    <row r="12" spans="1:7" ht="47.25" customHeight="1" thickBot="1" x14ac:dyDescent="0.3">
      <c r="B12" s="305" t="s">
        <v>14</v>
      </c>
      <c r="C12" s="2444" t="s">
        <v>2136</v>
      </c>
      <c r="D12" s="2445"/>
      <c r="E12" s="2445"/>
      <c r="F12" s="2446"/>
    </row>
    <row r="13" spans="1:7" x14ac:dyDescent="0.25">
      <c r="B13" s="1602" t="s">
        <v>16</v>
      </c>
      <c r="C13" s="402">
        <v>2026</v>
      </c>
      <c r="D13" s="402">
        <v>2027</v>
      </c>
      <c r="E13" s="402">
        <v>2028</v>
      </c>
      <c r="F13" s="402">
        <v>2029</v>
      </c>
    </row>
    <row r="14" spans="1:7" ht="15.75" thickBot="1" x14ac:dyDescent="0.3">
      <c r="B14" s="1603"/>
      <c r="C14" s="412" t="s">
        <v>17</v>
      </c>
      <c r="D14" s="412" t="s">
        <v>18</v>
      </c>
      <c r="E14" s="412" t="s">
        <v>18</v>
      </c>
      <c r="F14" s="412" t="s">
        <v>18</v>
      </c>
    </row>
    <row r="15" spans="1:7" ht="44.25" customHeight="1" thickBot="1" x14ac:dyDescent="0.3">
      <c r="B15" s="263" t="s">
        <v>2135</v>
      </c>
      <c r="C15" s="1006">
        <v>0.87</v>
      </c>
      <c r="D15" s="1006">
        <v>0.9</v>
      </c>
      <c r="E15" s="1006">
        <v>0.9</v>
      </c>
      <c r="F15" s="1006">
        <v>0.9</v>
      </c>
    </row>
    <row r="16" spans="1:7" ht="75.75" customHeight="1" thickBot="1" x14ac:dyDescent="0.3">
      <c r="B16" s="248" t="s">
        <v>2134</v>
      </c>
      <c r="C16" s="2332" t="s">
        <v>2133</v>
      </c>
      <c r="D16" s="2271"/>
      <c r="E16" s="2271"/>
      <c r="F16" s="2333"/>
    </row>
    <row r="17" spans="2:6" ht="60.75" customHeight="1" thickBot="1" x14ac:dyDescent="0.3">
      <c r="B17" s="1186" t="s">
        <v>2132</v>
      </c>
      <c r="C17" s="2332" t="s">
        <v>2131</v>
      </c>
      <c r="D17" s="2271"/>
      <c r="E17" s="2271"/>
      <c r="F17" s="2333"/>
    </row>
    <row r="18" spans="2:6" ht="32.25" customHeight="1" thickBot="1" x14ac:dyDescent="0.3">
      <c r="B18" s="1186" t="s">
        <v>2130</v>
      </c>
      <c r="C18" s="2332" t="s">
        <v>2129</v>
      </c>
      <c r="D18" s="2271"/>
      <c r="E18" s="2271"/>
      <c r="F18" s="2333"/>
    </row>
    <row r="19" spans="2:6" ht="36.75" customHeight="1" thickBot="1" x14ac:dyDescent="0.3">
      <c r="B19" s="1186" t="s">
        <v>2128</v>
      </c>
      <c r="C19" s="2332" t="s">
        <v>2127</v>
      </c>
      <c r="D19" s="2271"/>
      <c r="E19" s="2271"/>
      <c r="F19" s="2333"/>
    </row>
    <row r="20" spans="2:6" ht="48.75" customHeight="1" thickBot="1" x14ac:dyDescent="0.3">
      <c r="B20" s="1186" t="s">
        <v>2126</v>
      </c>
      <c r="C20" s="2332" t="s">
        <v>2125</v>
      </c>
      <c r="D20" s="2271"/>
      <c r="E20" s="2271"/>
      <c r="F20" s="2333"/>
    </row>
    <row r="21" spans="2:6" ht="25.5" customHeight="1" thickBot="1" x14ac:dyDescent="0.3">
      <c r="B21" s="1186"/>
      <c r="C21" s="2332"/>
      <c r="D21" s="2271"/>
      <c r="E21" s="2271"/>
      <c r="F21" s="2333"/>
    </row>
    <row r="22" spans="2:6" ht="38.25" customHeight="1" thickBot="1" x14ac:dyDescent="0.3">
      <c r="B22" s="1625" t="s">
        <v>2124</v>
      </c>
      <c r="C22" s="1629"/>
      <c r="D22" s="1629"/>
      <c r="E22" s="1629"/>
      <c r="F22" s="1630"/>
    </row>
    <row r="23" spans="2:6" ht="176.25" customHeight="1" thickBot="1" x14ac:dyDescent="0.3">
      <c r="B23" s="344" t="s">
        <v>2123</v>
      </c>
      <c r="C23" s="1184">
        <v>0.9</v>
      </c>
      <c r="D23" s="1184">
        <v>0.9</v>
      </c>
      <c r="E23" s="1184">
        <v>0.93</v>
      </c>
      <c r="F23" s="1184">
        <v>0.95</v>
      </c>
    </row>
    <row r="24" spans="2:6" ht="118.9" customHeight="1" thickBot="1" x14ac:dyDescent="0.3">
      <c r="B24" s="344" t="s">
        <v>2122</v>
      </c>
      <c r="C24" s="1184">
        <v>0.85</v>
      </c>
      <c r="D24" s="1184">
        <v>0.85</v>
      </c>
      <c r="E24" s="1184">
        <v>0.9</v>
      </c>
      <c r="F24" s="1184">
        <v>0.9</v>
      </c>
    </row>
    <row r="25" spans="2:6" ht="79.5" thickBot="1" x14ac:dyDescent="0.3">
      <c r="B25" s="344" t="s">
        <v>2121</v>
      </c>
      <c r="C25" s="1184">
        <v>0.87</v>
      </c>
      <c r="D25" s="1184">
        <v>0.87</v>
      </c>
      <c r="E25" s="1184">
        <v>0.9</v>
      </c>
      <c r="F25" s="1184">
        <v>0.9</v>
      </c>
    </row>
    <row r="26" spans="2:6" ht="16.5" thickBot="1" x14ac:dyDescent="0.3">
      <c r="B26" s="1183"/>
      <c r="C26" s="1182"/>
      <c r="D26" s="1182" t="s">
        <v>2120</v>
      </c>
      <c r="E26" s="1182"/>
      <c r="F26" s="1182"/>
    </row>
    <row r="27" spans="2:6" ht="63.75" thickBot="1" x14ac:dyDescent="0.3">
      <c r="B27" s="1183" t="s">
        <v>2119</v>
      </c>
      <c r="C27" s="1184">
        <v>0.85</v>
      </c>
      <c r="D27" s="1184">
        <v>0.85</v>
      </c>
      <c r="E27" s="1184">
        <v>0.9</v>
      </c>
      <c r="F27" s="1185">
        <v>0.9</v>
      </c>
    </row>
    <row r="28" spans="2:6" ht="48" thickBot="1" x14ac:dyDescent="0.3">
      <c r="B28" s="1183" t="s">
        <v>2118</v>
      </c>
      <c r="C28" s="1184">
        <v>0.3</v>
      </c>
      <c r="D28" s="1184">
        <v>0.3</v>
      </c>
      <c r="E28" s="1184">
        <v>0.35</v>
      </c>
      <c r="F28" s="1184">
        <v>0.4</v>
      </c>
    </row>
    <row r="29" spans="2:6" ht="48" thickBot="1" x14ac:dyDescent="0.3">
      <c r="B29" s="1183" t="s">
        <v>2117</v>
      </c>
      <c r="C29" s="1181">
        <v>0.8</v>
      </c>
      <c r="D29" s="1181">
        <v>0.85</v>
      </c>
      <c r="E29" s="1181">
        <v>0.85</v>
      </c>
      <c r="F29" s="1181">
        <v>0.9</v>
      </c>
    </row>
    <row r="30" spans="2:6" ht="16.5" thickBot="1" x14ac:dyDescent="0.3">
      <c r="B30" s="1183"/>
      <c r="C30" s="1182"/>
      <c r="D30" s="1181"/>
      <c r="E30" s="1181"/>
      <c r="F30" s="1181"/>
    </row>
    <row r="31" spans="2:6" ht="15.75" thickBot="1" x14ac:dyDescent="0.3">
      <c r="B31" s="1717" t="s">
        <v>2116</v>
      </c>
      <c r="C31" s="1718"/>
      <c r="D31" s="1718"/>
      <c r="E31" s="1718"/>
      <c r="F31" s="1719"/>
    </row>
    <row r="32" spans="2:6" ht="15.75" thickBot="1" x14ac:dyDescent="0.3">
      <c r="B32" s="1622" t="s">
        <v>2115</v>
      </c>
      <c r="C32" s="1623"/>
      <c r="D32" s="1623"/>
      <c r="E32" s="1623"/>
      <c r="F32" s="1624"/>
    </row>
    <row r="33" spans="2:6" ht="15.75" thickBot="1" x14ac:dyDescent="0.3">
      <c r="B33" s="266" t="s">
        <v>702</v>
      </c>
      <c r="C33" s="2247" t="s">
        <v>2114</v>
      </c>
      <c r="D33" s="1721"/>
      <c r="E33" s="1721"/>
      <c r="F33" s="1722"/>
    </row>
    <row r="34" spans="2:6" ht="15" customHeight="1" thickBot="1" x14ac:dyDescent="0.3">
      <c r="B34" s="263" t="s">
        <v>666</v>
      </c>
      <c r="C34" s="2107" t="s">
        <v>2113</v>
      </c>
      <c r="D34" s="2108"/>
      <c r="E34" s="2108"/>
      <c r="F34" s="2109"/>
    </row>
    <row r="35" spans="2:6" ht="15.75" thickBot="1" x14ac:dyDescent="0.3">
      <c r="B35" s="263" t="s">
        <v>50</v>
      </c>
      <c r="C35" s="1590"/>
      <c r="D35" s="1591"/>
      <c r="E35" s="1591"/>
      <c r="F35" s="1592"/>
    </row>
    <row r="36" spans="2:6" x14ac:dyDescent="0.25">
      <c r="B36" s="1602"/>
      <c r="C36" s="261">
        <v>2024</v>
      </c>
      <c r="D36" s="261">
        <v>2025</v>
      </c>
      <c r="E36" s="261">
        <v>2026</v>
      </c>
      <c r="F36" s="261">
        <v>2027</v>
      </c>
    </row>
    <row r="37" spans="2:6" ht="15.75" thickBot="1" x14ac:dyDescent="0.3">
      <c r="B37" s="1603"/>
      <c r="C37" s="259" t="s">
        <v>17</v>
      </c>
      <c r="D37" s="259" t="s">
        <v>18</v>
      </c>
      <c r="E37" s="259" t="s">
        <v>18</v>
      </c>
      <c r="F37" s="259" t="s">
        <v>18</v>
      </c>
    </row>
    <row r="38" spans="2:6" ht="15.75" thickBot="1" x14ac:dyDescent="0.3">
      <c r="B38" s="263" t="s">
        <v>52</v>
      </c>
      <c r="C38" s="264">
        <v>1700</v>
      </c>
      <c r="D38" s="264">
        <v>1900</v>
      </c>
      <c r="E38" s="264">
        <v>1950</v>
      </c>
      <c r="F38" s="264">
        <v>2000</v>
      </c>
    </row>
    <row r="39" spans="2:6" ht="15.75" thickBot="1" x14ac:dyDescent="0.3">
      <c r="B39" s="263" t="s">
        <v>664</v>
      </c>
      <c r="C39" s="264">
        <v>172400</v>
      </c>
      <c r="D39" s="264">
        <v>173723</v>
      </c>
      <c r="E39" s="264">
        <v>174472</v>
      </c>
      <c r="F39" s="264">
        <v>175472</v>
      </c>
    </row>
    <row r="40" spans="2:6" ht="15.75" thickBot="1" x14ac:dyDescent="0.3">
      <c r="B40" s="263" t="s">
        <v>663</v>
      </c>
      <c r="C40" s="264">
        <v>101.41176470588235</v>
      </c>
      <c r="D40" s="264">
        <v>91.433157894736837</v>
      </c>
      <c r="E40" s="264">
        <v>89.472820512820519</v>
      </c>
      <c r="F40" s="264">
        <v>87.736000000000004</v>
      </c>
    </row>
    <row r="41" spans="2:6" ht="15.75" thickBot="1" x14ac:dyDescent="0.3">
      <c r="B41" s="263" t="s">
        <v>662</v>
      </c>
      <c r="C41" s="260" t="s">
        <v>688</v>
      </c>
      <c r="D41" s="262">
        <v>0.11764705882352944</v>
      </c>
      <c r="E41" s="262">
        <v>2.6315789473684292E-2</v>
      </c>
      <c r="F41" s="262">
        <v>2.564102564102555E-2</v>
      </c>
    </row>
    <row r="42" spans="2:6" ht="15.75" thickBot="1" x14ac:dyDescent="0.3">
      <c r="B42" s="263" t="s">
        <v>661</v>
      </c>
      <c r="C42" s="260" t="s">
        <v>688</v>
      </c>
      <c r="D42" s="262">
        <v>7.6740139211137759E-3</v>
      </c>
      <c r="E42" s="262">
        <v>4.3114613493895337E-3</v>
      </c>
      <c r="F42" s="262">
        <v>5.7315787060387979E-3</v>
      </c>
    </row>
    <row r="43" spans="2:6" ht="15.75" thickBot="1" x14ac:dyDescent="0.3">
      <c r="B43" s="263" t="s">
        <v>68</v>
      </c>
      <c r="C43" s="260" t="s">
        <v>688</v>
      </c>
      <c r="D43" s="262">
        <v>-9.839693491268775E-2</v>
      </c>
      <c r="E43" s="262">
        <v>-2.1440114582645942E-2</v>
      </c>
      <c r="F43" s="262">
        <v>-1.9411710761612189E-2</v>
      </c>
    </row>
    <row r="44" spans="2:6" ht="15.75" thickBot="1" x14ac:dyDescent="0.3">
      <c r="B44" s="1604" t="s">
        <v>1283</v>
      </c>
      <c r="C44" s="1605"/>
      <c r="D44" s="1605"/>
      <c r="E44" s="1605"/>
      <c r="F44" s="1606"/>
    </row>
    <row r="45" spans="2:6" x14ac:dyDescent="0.25">
      <c r="B45" s="1602"/>
      <c r="C45" s="261">
        <v>2026</v>
      </c>
      <c r="D45" s="261">
        <v>2027</v>
      </c>
      <c r="E45" s="261">
        <v>2028</v>
      </c>
      <c r="F45" s="261">
        <v>2029</v>
      </c>
    </row>
    <row r="46" spans="2:6" ht="15.75" thickBot="1" x14ac:dyDescent="0.3">
      <c r="B46" s="1603"/>
      <c r="C46" s="259" t="s">
        <v>17</v>
      </c>
      <c r="D46" s="259" t="s">
        <v>18</v>
      </c>
      <c r="E46" s="259" t="s">
        <v>18</v>
      </c>
      <c r="F46" s="259" t="s">
        <v>18</v>
      </c>
    </row>
    <row r="47" spans="2:6" ht="15.75" thickBot="1" x14ac:dyDescent="0.3">
      <c r="B47" s="241" t="s">
        <v>653</v>
      </c>
      <c r="C47" s="242">
        <v>117940</v>
      </c>
      <c r="D47" s="242">
        <v>117940</v>
      </c>
      <c r="E47" s="242">
        <v>117940</v>
      </c>
      <c r="F47" s="242">
        <v>117940</v>
      </c>
    </row>
    <row r="48" spans="2:6" ht="15.75" thickBot="1" x14ac:dyDescent="0.3">
      <c r="B48" s="243" t="s">
        <v>643</v>
      </c>
      <c r="C48" s="258">
        <v>117940</v>
      </c>
      <c r="D48" s="258">
        <v>117940</v>
      </c>
      <c r="E48" s="258">
        <v>117940</v>
      </c>
      <c r="F48" s="258">
        <v>117940</v>
      </c>
    </row>
    <row r="49" spans="2:6" ht="15.75" thickBot="1" x14ac:dyDescent="0.3">
      <c r="B49" s="243" t="s">
        <v>658</v>
      </c>
      <c r="C49" s="244"/>
      <c r="D49" s="244"/>
      <c r="E49" s="244"/>
      <c r="F49" s="244"/>
    </row>
    <row r="50" spans="2:6" ht="15.75" thickBot="1" x14ac:dyDescent="0.3">
      <c r="B50" s="241" t="s">
        <v>652</v>
      </c>
      <c r="C50" s="242">
        <v>19230</v>
      </c>
      <c r="D50" s="242">
        <v>19230</v>
      </c>
      <c r="E50" s="242">
        <v>19230</v>
      </c>
      <c r="F50" s="242">
        <v>19230</v>
      </c>
    </row>
    <row r="51" spans="2:6" ht="15.75" thickBot="1" x14ac:dyDescent="0.3">
      <c r="B51" s="243" t="s">
        <v>643</v>
      </c>
      <c r="C51" s="258">
        <v>19230</v>
      </c>
      <c r="D51" s="258">
        <v>19230</v>
      </c>
      <c r="E51" s="258">
        <v>19230</v>
      </c>
      <c r="F51" s="258">
        <v>19230</v>
      </c>
    </row>
    <row r="52" spans="2:6" ht="15.75" thickBot="1" x14ac:dyDescent="0.3">
      <c r="B52" s="243" t="s">
        <v>658</v>
      </c>
      <c r="C52" s="244"/>
      <c r="D52" s="242"/>
      <c r="E52" s="242"/>
      <c r="F52" s="242"/>
    </row>
    <row r="53" spans="2:6" ht="15.75" thickBot="1" x14ac:dyDescent="0.3">
      <c r="B53" s="241" t="s">
        <v>651</v>
      </c>
      <c r="C53" s="244">
        <v>34840</v>
      </c>
      <c r="D53" s="242">
        <v>36163</v>
      </c>
      <c r="E53" s="242">
        <v>36912</v>
      </c>
      <c r="F53" s="242">
        <v>37912</v>
      </c>
    </row>
    <row r="54" spans="2:6" ht="15.75" thickBot="1" x14ac:dyDescent="0.3">
      <c r="B54" s="243" t="s">
        <v>643</v>
      </c>
      <c r="C54" s="258">
        <v>34840</v>
      </c>
      <c r="D54" s="242">
        <v>36163</v>
      </c>
      <c r="E54" s="257">
        <v>36912</v>
      </c>
      <c r="F54" s="257">
        <v>37912</v>
      </c>
    </row>
    <row r="55" spans="2:6" ht="15.75" thickBot="1" x14ac:dyDescent="0.3">
      <c r="B55" s="243" t="s">
        <v>658</v>
      </c>
      <c r="C55" s="244"/>
      <c r="D55" s="242"/>
      <c r="E55" s="242"/>
      <c r="F55" s="242"/>
    </row>
    <row r="56" spans="2:6" ht="15.75" thickBot="1" x14ac:dyDescent="0.3">
      <c r="B56" s="241" t="s">
        <v>650</v>
      </c>
      <c r="C56" s="244"/>
      <c r="D56" s="242"/>
      <c r="E56" s="242"/>
      <c r="F56" s="242"/>
    </row>
    <row r="57" spans="2:6" ht="15.75" thickBot="1" x14ac:dyDescent="0.3">
      <c r="B57" s="243" t="s">
        <v>643</v>
      </c>
      <c r="C57" s="244"/>
      <c r="D57" s="242"/>
      <c r="E57" s="242"/>
      <c r="F57" s="242"/>
    </row>
    <row r="58" spans="2:6" ht="15.75" thickBot="1" x14ac:dyDescent="0.3">
      <c r="B58" s="243" t="s">
        <v>658</v>
      </c>
      <c r="C58" s="244"/>
      <c r="D58" s="242"/>
      <c r="E58" s="242"/>
      <c r="F58" s="242"/>
    </row>
    <row r="59" spans="2:6" ht="15.75" thickBot="1" x14ac:dyDescent="0.3">
      <c r="B59" s="241" t="s">
        <v>649</v>
      </c>
      <c r="C59" s="244"/>
      <c r="D59" s="242"/>
      <c r="E59" s="242"/>
      <c r="F59" s="242"/>
    </row>
    <row r="60" spans="2:6" ht="15.75" thickBot="1" x14ac:dyDescent="0.3">
      <c r="B60" s="243" t="s">
        <v>643</v>
      </c>
      <c r="C60" s="244"/>
      <c r="D60" s="242"/>
      <c r="E60" s="242"/>
      <c r="F60" s="242"/>
    </row>
    <row r="61" spans="2:6" ht="15.75" thickBot="1" x14ac:dyDescent="0.3">
      <c r="B61" s="243" t="s">
        <v>658</v>
      </c>
      <c r="C61" s="244"/>
      <c r="D61" s="242"/>
      <c r="E61" s="242"/>
      <c r="F61" s="242"/>
    </row>
    <row r="62" spans="2:6" ht="15.75" thickBot="1" x14ac:dyDescent="0.3">
      <c r="B62" s="241" t="s">
        <v>648</v>
      </c>
      <c r="C62" s="244">
        <v>150</v>
      </c>
      <c r="D62" s="242">
        <v>150</v>
      </c>
      <c r="E62" s="242">
        <v>150</v>
      </c>
      <c r="F62" s="242">
        <v>150</v>
      </c>
    </row>
    <row r="63" spans="2:6" ht="15.75" thickBot="1" x14ac:dyDescent="0.3">
      <c r="B63" s="243" t="s">
        <v>643</v>
      </c>
      <c r="C63" s="258">
        <v>150</v>
      </c>
      <c r="D63" s="242">
        <v>150</v>
      </c>
      <c r="E63" s="257">
        <v>150</v>
      </c>
      <c r="F63" s="257">
        <v>150</v>
      </c>
    </row>
    <row r="64" spans="2:6" ht="15.75" thickBot="1" x14ac:dyDescent="0.3">
      <c r="B64" s="243" t="s">
        <v>658</v>
      </c>
      <c r="C64" s="244"/>
      <c r="D64" s="242"/>
      <c r="E64" s="242"/>
      <c r="F64" s="242"/>
    </row>
    <row r="65" spans="2:6" ht="15.75" thickBot="1" x14ac:dyDescent="0.3">
      <c r="B65" s="241" t="s">
        <v>647</v>
      </c>
      <c r="C65" s="242">
        <v>240</v>
      </c>
      <c r="D65" s="242">
        <v>240</v>
      </c>
      <c r="E65" s="242">
        <v>240</v>
      </c>
      <c r="F65" s="242">
        <v>240</v>
      </c>
    </row>
    <row r="66" spans="2:6" ht="15.75" thickBot="1" x14ac:dyDescent="0.3">
      <c r="B66" s="243" t="s">
        <v>643</v>
      </c>
      <c r="C66" s="244">
        <v>240</v>
      </c>
      <c r="D66" s="1180">
        <v>240</v>
      </c>
      <c r="E66" s="1180">
        <v>240</v>
      </c>
      <c r="F66" s="1180">
        <v>240</v>
      </c>
    </row>
    <row r="67" spans="2:6" ht="15.75" thickBot="1" x14ac:dyDescent="0.3">
      <c r="B67" s="243" t="s">
        <v>658</v>
      </c>
      <c r="C67" s="244"/>
      <c r="D67" s="270"/>
      <c r="E67" s="269"/>
      <c r="F67" s="269"/>
    </row>
    <row r="68" spans="2:6" ht="15.75" thickBot="1" x14ac:dyDescent="0.3">
      <c r="B68" s="268" t="s">
        <v>677</v>
      </c>
      <c r="C68" s="244">
        <v>172400</v>
      </c>
      <c r="D68" s="244">
        <v>173723</v>
      </c>
      <c r="E68" s="244">
        <v>174472</v>
      </c>
      <c r="F68" s="244">
        <v>175472</v>
      </c>
    </row>
    <row r="69" spans="2:6" ht="15.75" thickBot="1" x14ac:dyDescent="0.3">
      <c r="B69" s="239" t="s">
        <v>639</v>
      </c>
      <c r="C69" s="238">
        <v>0</v>
      </c>
      <c r="D69" s="238">
        <v>0</v>
      </c>
      <c r="E69" s="238">
        <v>0</v>
      </c>
      <c r="F69" s="238">
        <v>0</v>
      </c>
    </row>
    <row r="70" spans="2:6" ht="15.75" thickBot="1" x14ac:dyDescent="0.3">
      <c r="B70" s="1622" t="s">
        <v>90</v>
      </c>
      <c r="C70" s="1623"/>
      <c r="D70" s="1623"/>
      <c r="E70" s="1623"/>
      <c r="F70" s="1624"/>
    </row>
    <row r="71" spans="2:6" ht="15.75" thickBot="1" x14ac:dyDescent="0.3">
      <c r="B71" s="1622" t="s">
        <v>685</v>
      </c>
      <c r="C71" s="1623"/>
      <c r="D71" s="1623"/>
      <c r="E71" s="1623"/>
      <c r="F71" s="1624"/>
    </row>
    <row r="72" spans="2:6" ht="15.75" thickBot="1" x14ac:dyDescent="0.3">
      <c r="B72" s="266" t="s">
        <v>1290</v>
      </c>
      <c r="C72" s="2449"/>
      <c r="D72" s="2450"/>
      <c r="E72" s="2450"/>
      <c r="F72" s="2451"/>
    </row>
    <row r="73" spans="2:6" ht="23.25" thickBot="1" x14ac:dyDescent="0.3">
      <c r="B73" s="266" t="s">
        <v>1259</v>
      </c>
      <c r="C73" s="1179" t="s">
        <v>2112</v>
      </c>
      <c r="D73" s="1178" t="s">
        <v>668</v>
      </c>
      <c r="E73" s="2452" t="s">
        <v>2111</v>
      </c>
      <c r="F73" s="2453"/>
    </row>
    <row r="74" spans="2:6" ht="15.75" thickBot="1" x14ac:dyDescent="0.3">
      <c r="B74" s="405"/>
      <c r="C74" s="1736"/>
      <c r="D74" s="1737"/>
      <c r="E74" s="1738"/>
      <c r="F74" s="1739"/>
    </row>
    <row r="75" spans="2:6" ht="15.75" thickBot="1" x14ac:dyDescent="0.3">
      <c r="B75" s="263" t="s">
        <v>666</v>
      </c>
      <c r="C75" s="1619" t="s">
        <v>2110</v>
      </c>
      <c r="D75" s="1620"/>
      <c r="E75" s="1620"/>
      <c r="F75" s="1621"/>
    </row>
    <row r="76" spans="2:6" ht="15.75" thickBot="1" x14ac:dyDescent="0.3">
      <c r="B76" s="263" t="s">
        <v>50</v>
      </c>
      <c r="C76" s="1756" t="s">
        <v>2106</v>
      </c>
      <c r="D76" s="2454"/>
      <c r="E76" s="2454"/>
      <c r="F76" s="2455"/>
    </row>
    <row r="77" spans="2:6" x14ac:dyDescent="0.25">
      <c r="B77" s="1602"/>
      <c r="C77" s="261">
        <v>2026</v>
      </c>
      <c r="D77" s="261">
        <v>2027</v>
      </c>
      <c r="E77" s="261">
        <v>2028</v>
      </c>
      <c r="F77" s="261">
        <v>2029</v>
      </c>
    </row>
    <row r="78" spans="2:6" ht="15.75" thickBot="1" x14ac:dyDescent="0.3">
      <c r="B78" s="1603"/>
      <c r="C78" s="259" t="s">
        <v>17</v>
      </c>
      <c r="D78" s="259" t="s">
        <v>18</v>
      </c>
      <c r="E78" s="259" t="s">
        <v>18</v>
      </c>
      <c r="F78" s="259" t="s">
        <v>18</v>
      </c>
    </row>
    <row r="79" spans="2:6" ht="15.75" thickBot="1" x14ac:dyDescent="0.3">
      <c r="B79" s="263" t="s">
        <v>52</v>
      </c>
      <c r="C79" s="264">
        <v>1</v>
      </c>
      <c r="D79" s="264">
        <v>0</v>
      </c>
      <c r="E79" s="264">
        <v>0</v>
      </c>
      <c r="F79" s="264">
        <v>0</v>
      </c>
    </row>
    <row r="80" spans="2:6" ht="15.75" thickBot="1" x14ac:dyDescent="0.3">
      <c r="B80" s="263" t="s">
        <v>664</v>
      </c>
      <c r="C80" s="264">
        <v>8500</v>
      </c>
      <c r="D80" s="264">
        <v>0</v>
      </c>
      <c r="E80" s="264">
        <v>0</v>
      </c>
      <c r="F80" s="264">
        <v>0</v>
      </c>
    </row>
    <row r="81" spans="2:6" ht="15.75" thickBot="1" x14ac:dyDescent="0.3">
      <c r="B81" s="263" t="s">
        <v>663</v>
      </c>
      <c r="C81" s="264">
        <v>8500</v>
      </c>
      <c r="D81" s="264">
        <v>0</v>
      </c>
      <c r="E81" s="264">
        <v>0</v>
      </c>
      <c r="F81" s="264">
        <v>0</v>
      </c>
    </row>
    <row r="82" spans="2:6" ht="15.75" thickBot="1" x14ac:dyDescent="0.3">
      <c r="B82" s="263" t="s">
        <v>662</v>
      </c>
      <c r="C82" s="260" t="s">
        <v>688</v>
      </c>
      <c r="D82" s="262">
        <v>-1</v>
      </c>
      <c r="E82" s="264">
        <v>0</v>
      </c>
      <c r="F82" s="264">
        <v>0</v>
      </c>
    </row>
    <row r="83" spans="2:6" ht="15.75" thickBot="1" x14ac:dyDescent="0.3">
      <c r="B83" s="263" t="s">
        <v>661</v>
      </c>
      <c r="C83" s="260" t="s">
        <v>688</v>
      </c>
      <c r="D83" s="262">
        <v>-1</v>
      </c>
      <c r="E83" s="264">
        <v>0</v>
      </c>
      <c r="F83" s="264">
        <v>0</v>
      </c>
    </row>
    <row r="84" spans="2:6" ht="15.75" thickBot="1" x14ac:dyDescent="0.3">
      <c r="B84" s="1177" t="s">
        <v>68</v>
      </c>
      <c r="C84" s="403" t="s">
        <v>688</v>
      </c>
      <c r="D84" s="1176">
        <v>0</v>
      </c>
      <c r="E84" s="264">
        <v>0</v>
      </c>
      <c r="F84" s="264">
        <v>0</v>
      </c>
    </row>
    <row r="85" spans="2:6" x14ac:dyDescent="0.25">
      <c r="B85" s="1175"/>
      <c r="C85" s="1174"/>
      <c r="D85" s="1173"/>
      <c r="E85" s="1173"/>
      <c r="F85" s="1173"/>
    </row>
    <row r="86" spans="2:6" ht="15.75" customHeight="1" thickBot="1" x14ac:dyDescent="0.3">
      <c r="B86" s="1168"/>
      <c r="C86" s="1167"/>
      <c r="D86" s="1167"/>
      <c r="E86" s="1167"/>
      <c r="F86" s="1167"/>
    </row>
    <row r="87" spans="2:6" ht="15.75" customHeight="1" thickBot="1" x14ac:dyDescent="0.3">
      <c r="B87" s="1622" t="s">
        <v>90</v>
      </c>
      <c r="C87" s="1623"/>
      <c r="D87" s="1623"/>
      <c r="E87" s="1623"/>
      <c r="F87" s="1624"/>
    </row>
    <row r="88" spans="2:6" ht="15.75" customHeight="1" thickBot="1" x14ac:dyDescent="0.3">
      <c r="B88" s="1622" t="s">
        <v>685</v>
      </c>
      <c r="C88" s="1623"/>
      <c r="D88" s="1623"/>
      <c r="E88" s="1623"/>
      <c r="F88" s="1624"/>
    </row>
    <row r="89" spans="2:6" ht="15.75" customHeight="1" thickBot="1" x14ac:dyDescent="0.3">
      <c r="B89" s="266" t="s">
        <v>1290</v>
      </c>
      <c r="C89" s="2449"/>
      <c r="D89" s="2450"/>
      <c r="E89" s="2450"/>
      <c r="F89" s="2451"/>
    </row>
    <row r="90" spans="2:6" ht="41.25" customHeight="1" thickBot="1" x14ac:dyDescent="0.3">
      <c r="B90" s="266" t="s">
        <v>1256</v>
      </c>
      <c r="C90" s="1179" t="s">
        <v>2109</v>
      </c>
      <c r="D90" s="1178" t="s">
        <v>668</v>
      </c>
      <c r="E90" s="2447" t="s">
        <v>2108</v>
      </c>
      <c r="F90" s="2448"/>
    </row>
    <row r="91" spans="2:6" ht="15.75" customHeight="1" thickBot="1" x14ac:dyDescent="0.3">
      <c r="B91" s="405"/>
      <c r="C91" s="1736"/>
      <c r="D91" s="1737"/>
      <c r="E91" s="1738"/>
      <c r="F91" s="1739"/>
    </row>
    <row r="92" spans="2:6" ht="15.75" customHeight="1" thickBot="1" x14ac:dyDescent="0.3">
      <c r="B92" s="263" t="s">
        <v>666</v>
      </c>
      <c r="C92" s="1619" t="s">
        <v>2107</v>
      </c>
      <c r="D92" s="1620"/>
      <c r="E92" s="1620"/>
      <c r="F92" s="1621"/>
    </row>
    <row r="93" spans="2:6" ht="15.75" customHeight="1" thickBot="1" x14ac:dyDescent="0.3">
      <c r="B93" s="263" t="s">
        <v>50</v>
      </c>
      <c r="C93" s="1756" t="s">
        <v>2106</v>
      </c>
      <c r="D93" s="2454"/>
      <c r="E93" s="2454"/>
      <c r="F93" s="2455"/>
    </row>
    <row r="94" spans="2:6" ht="15.75" customHeight="1" x14ac:dyDescent="0.25">
      <c r="B94" s="1602"/>
      <c r="C94" s="261">
        <v>2025</v>
      </c>
      <c r="D94" s="261">
        <v>2026</v>
      </c>
      <c r="E94" s="261">
        <v>2027</v>
      </c>
      <c r="F94" s="261">
        <v>2028</v>
      </c>
    </row>
    <row r="95" spans="2:6" ht="15.75" customHeight="1" thickBot="1" x14ac:dyDescent="0.3">
      <c r="B95" s="1603"/>
      <c r="C95" s="259" t="s">
        <v>17</v>
      </c>
      <c r="D95" s="259" t="s">
        <v>18</v>
      </c>
      <c r="E95" s="259" t="s">
        <v>18</v>
      </c>
      <c r="F95" s="259" t="s">
        <v>18</v>
      </c>
    </row>
    <row r="96" spans="2:6" ht="15.75" customHeight="1" thickBot="1" x14ac:dyDescent="0.3">
      <c r="B96" s="263" t="s">
        <v>52</v>
      </c>
      <c r="C96" s="264">
        <v>10</v>
      </c>
      <c r="D96" s="264">
        <v>11</v>
      </c>
      <c r="E96" s="264">
        <v>12</v>
      </c>
      <c r="F96" s="264">
        <v>13</v>
      </c>
    </row>
    <row r="97" spans="2:6" ht="15.75" customHeight="1" thickBot="1" x14ac:dyDescent="0.3">
      <c r="B97" s="263" t="s">
        <v>664</v>
      </c>
      <c r="C97" s="264">
        <v>1500</v>
      </c>
      <c r="D97" s="264">
        <v>1000</v>
      </c>
      <c r="E97" s="264">
        <v>1000</v>
      </c>
      <c r="F97" s="264">
        <v>1000</v>
      </c>
    </row>
    <row r="98" spans="2:6" ht="15.75" customHeight="1" thickBot="1" x14ac:dyDescent="0.3">
      <c r="B98" s="263" t="s">
        <v>663</v>
      </c>
      <c r="C98" s="264">
        <v>150</v>
      </c>
      <c r="D98" s="264">
        <v>90.909090909090907</v>
      </c>
      <c r="E98" s="264">
        <v>83.333333333333329</v>
      </c>
      <c r="F98" s="264">
        <v>76.92307692307692</v>
      </c>
    </row>
    <row r="99" spans="2:6" ht="15.75" customHeight="1" thickBot="1" x14ac:dyDescent="0.3">
      <c r="B99" s="263" t="s">
        <v>662</v>
      </c>
      <c r="C99" s="260" t="s">
        <v>688</v>
      </c>
      <c r="D99" s="262">
        <v>0.10000000000000009</v>
      </c>
      <c r="E99" s="262">
        <v>9.0909090909090828E-2</v>
      </c>
      <c r="F99" s="262">
        <v>8.3333333333333259E-2</v>
      </c>
    </row>
    <row r="100" spans="2:6" ht="15.75" customHeight="1" thickBot="1" x14ac:dyDescent="0.3">
      <c r="B100" s="263" t="s">
        <v>661</v>
      </c>
      <c r="C100" s="260" t="s">
        <v>688</v>
      </c>
      <c r="D100" s="262">
        <v>-0.33333333333333337</v>
      </c>
      <c r="E100" s="262">
        <v>0</v>
      </c>
      <c r="F100" s="262">
        <v>0</v>
      </c>
    </row>
    <row r="101" spans="2:6" ht="15.75" customHeight="1" x14ac:dyDescent="0.25">
      <c r="B101" s="1177" t="s">
        <v>68</v>
      </c>
      <c r="C101" s="403" t="s">
        <v>688</v>
      </c>
      <c r="D101" s="1176">
        <v>-0.39393939393939392</v>
      </c>
      <c r="E101" s="1176">
        <v>-8.333333333333337E-2</v>
      </c>
      <c r="F101" s="1176">
        <v>-7.6923076923076872E-2</v>
      </c>
    </row>
    <row r="102" spans="2:6" ht="48.75" customHeight="1" thickBot="1" x14ac:dyDescent="0.3">
      <c r="B102" s="1175"/>
      <c r="C102" s="1174"/>
      <c r="D102" s="1173"/>
      <c r="E102" s="1173"/>
      <c r="F102" s="1173"/>
    </row>
    <row r="103" spans="2:6" ht="15.75" customHeight="1" thickBot="1" x14ac:dyDescent="0.3">
      <c r="B103" s="405"/>
      <c r="C103" s="1736"/>
      <c r="D103" s="1737"/>
      <c r="E103" s="1738"/>
      <c r="F103" s="1739"/>
    </row>
    <row r="104" spans="2:6" ht="15.75" customHeight="1" thickBot="1" x14ac:dyDescent="0.3">
      <c r="B104" s="263" t="s">
        <v>666</v>
      </c>
      <c r="C104" s="1619" t="s">
        <v>2105</v>
      </c>
      <c r="D104" s="1620"/>
      <c r="E104" s="1620"/>
      <c r="F104" s="1621"/>
    </row>
    <row r="105" spans="2:6" ht="15.75" customHeight="1" thickBot="1" x14ac:dyDescent="0.3">
      <c r="B105" s="263" t="s">
        <v>50</v>
      </c>
      <c r="C105" s="1756" t="s">
        <v>2104</v>
      </c>
      <c r="D105" s="2454"/>
      <c r="E105" s="2454"/>
      <c r="F105" s="2455"/>
    </row>
    <row r="106" spans="2:6" ht="15.75" customHeight="1" x14ac:dyDescent="0.25">
      <c r="B106" s="1602"/>
      <c r="C106" s="261">
        <v>2025</v>
      </c>
      <c r="D106" s="261">
        <v>2026</v>
      </c>
      <c r="E106" s="261">
        <v>2027</v>
      </c>
      <c r="F106" s="261">
        <v>2028</v>
      </c>
    </row>
    <row r="107" spans="2:6" ht="15.75" customHeight="1" thickBot="1" x14ac:dyDescent="0.3">
      <c r="B107" s="1603"/>
      <c r="C107" s="259" t="s">
        <v>17</v>
      </c>
      <c r="D107" s="259" t="s">
        <v>18</v>
      </c>
      <c r="E107" s="259" t="s">
        <v>18</v>
      </c>
      <c r="F107" s="259" t="s">
        <v>18</v>
      </c>
    </row>
    <row r="108" spans="2:6" ht="15.75" customHeight="1" thickBot="1" x14ac:dyDescent="0.3">
      <c r="B108" s="241" t="s">
        <v>679</v>
      </c>
      <c r="C108" s="242">
        <v>0</v>
      </c>
      <c r="D108" s="242">
        <v>0</v>
      </c>
      <c r="E108" s="242">
        <v>0</v>
      </c>
      <c r="F108" s="242">
        <v>0</v>
      </c>
    </row>
    <row r="109" spans="2:6" ht="15.75" customHeight="1" thickBot="1" x14ac:dyDescent="0.3">
      <c r="B109" s="243" t="s">
        <v>643</v>
      </c>
      <c r="C109" s="242"/>
      <c r="D109" s="242">
        <v>0</v>
      </c>
      <c r="E109" s="242">
        <v>0</v>
      </c>
      <c r="F109" s="242">
        <v>0</v>
      </c>
    </row>
    <row r="110" spans="2:6" ht="15.75" customHeight="1" thickBot="1" x14ac:dyDescent="0.3">
      <c r="B110" s="243" t="s">
        <v>657</v>
      </c>
      <c r="C110" s="242"/>
      <c r="D110" s="242"/>
      <c r="E110" s="242"/>
      <c r="F110" s="242"/>
    </row>
    <row r="111" spans="2:6" ht="15.75" customHeight="1" thickBot="1" x14ac:dyDescent="0.3">
      <c r="B111" s="243" t="s">
        <v>641</v>
      </c>
      <c r="C111" s="242"/>
      <c r="D111" s="242"/>
      <c r="E111" s="242"/>
      <c r="F111" s="242"/>
    </row>
    <row r="112" spans="2:6" ht="15.75" customHeight="1" thickBot="1" x14ac:dyDescent="0.3">
      <c r="B112" s="243" t="s">
        <v>640</v>
      </c>
      <c r="C112" s="242"/>
      <c r="D112" s="242"/>
      <c r="E112" s="242"/>
      <c r="F112" s="242"/>
    </row>
    <row r="113" spans="2:6" ht="15.75" customHeight="1" thickBot="1" x14ac:dyDescent="0.3">
      <c r="B113" s="241" t="s">
        <v>678</v>
      </c>
      <c r="C113" s="244">
        <v>1500</v>
      </c>
      <c r="D113" s="244">
        <v>1000</v>
      </c>
      <c r="E113" s="244">
        <v>1000</v>
      </c>
      <c r="F113" s="244">
        <v>1000</v>
      </c>
    </row>
    <row r="114" spans="2:6" ht="15.75" thickBot="1" x14ac:dyDescent="0.3">
      <c r="B114" s="243" t="s">
        <v>643</v>
      </c>
      <c r="C114" s="244">
        <v>1500</v>
      </c>
      <c r="D114" s="242">
        <v>1000</v>
      </c>
      <c r="E114" s="242">
        <v>1000</v>
      </c>
      <c r="F114" s="242">
        <v>1000</v>
      </c>
    </row>
    <row r="115" spans="2:6" ht="15.75" thickBot="1" x14ac:dyDescent="0.3">
      <c r="B115" s="243" t="s">
        <v>657</v>
      </c>
      <c r="C115" s="244"/>
      <c r="D115" s="242"/>
      <c r="E115" s="242"/>
      <c r="F115" s="242"/>
    </row>
    <row r="116" spans="2:6" ht="48.75" customHeight="1" x14ac:dyDescent="0.25">
      <c r="B116" s="463" t="s">
        <v>641</v>
      </c>
      <c r="C116" s="1172"/>
      <c r="D116" s="1171"/>
      <c r="E116" s="1171"/>
      <c r="F116" s="1171"/>
    </row>
    <row r="117" spans="2:6" ht="24.75" customHeight="1" x14ac:dyDescent="0.25">
      <c r="B117" s="1170" t="s">
        <v>640</v>
      </c>
      <c r="C117" s="1167"/>
      <c r="D117" s="1169"/>
      <c r="E117" s="1169"/>
      <c r="F117" s="1169"/>
    </row>
    <row r="118" spans="2:6" ht="24.75" customHeight="1" x14ac:dyDescent="0.25">
      <c r="B118" s="1168" t="s">
        <v>1396</v>
      </c>
      <c r="C118" s="1167">
        <v>1500</v>
      </c>
      <c r="D118" s="1167">
        <v>1000</v>
      </c>
      <c r="E118" s="1167">
        <v>1000</v>
      </c>
      <c r="F118" s="1167">
        <v>1000</v>
      </c>
    </row>
    <row r="119" spans="2:6" ht="15.75" thickBot="1" x14ac:dyDescent="0.3">
      <c r="B119" s="268"/>
      <c r="C119" s="244"/>
      <c r="D119" s="244"/>
      <c r="E119" s="244"/>
      <c r="F119" s="244"/>
    </row>
    <row r="120" spans="2:6" ht="15.75" thickBot="1" x14ac:dyDescent="0.3">
      <c r="B120" s="268"/>
      <c r="C120" s="244"/>
      <c r="D120" s="244"/>
      <c r="E120" s="244"/>
      <c r="F120" s="244"/>
    </row>
    <row r="121" spans="2:6" ht="24.75" thickBot="1" x14ac:dyDescent="0.3">
      <c r="B121" s="1166" t="s">
        <v>655</v>
      </c>
      <c r="C121" s="1165">
        <v>182400</v>
      </c>
      <c r="D121" s="1165">
        <v>174723</v>
      </c>
      <c r="E121" s="1165">
        <v>175472</v>
      </c>
      <c r="F121" s="1165">
        <v>176472</v>
      </c>
    </row>
    <row r="122" spans="2:6" ht="24.75" thickBot="1" x14ac:dyDescent="0.3">
      <c r="B122" s="1166" t="s">
        <v>654</v>
      </c>
      <c r="C122" s="1165">
        <v>182400</v>
      </c>
      <c r="D122" s="1165">
        <v>174723</v>
      </c>
      <c r="E122" s="1165">
        <v>175472</v>
      </c>
      <c r="F122" s="1165">
        <v>176472</v>
      </c>
    </row>
    <row r="123" spans="2:6" ht="15.75" thickBot="1" x14ac:dyDescent="0.3">
      <c r="B123" s="241" t="s">
        <v>653</v>
      </c>
      <c r="C123" s="240">
        <v>117940</v>
      </c>
      <c r="D123" s="240">
        <v>117940</v>
      </c>
      <c r="E123" s="240">
        <v>117940</v>
      </c>
      <c r="F123" s="240">
        <v>117940</v>
      </c>
    </row>
    <row r="124" spans="2:6" ht="15.75" thickBot="1" x14ac:dyDescent="0.3">
      <c r="B124" s="243" t="s">
        <v>643</v>
      </c>
      <c r="C124" s="244">
        <v>117940</v>
      </c>
      <c r="D124" s="244">
        <v>117940</v>
      </c>
      <c r="E124" s="244">
        <v>117940</v>
      </c>
      <c r="F124" s="244">
        <v>117940</v>
      </c>
    </row>
    <row r="125" spans="2:6" ht="15.75" thickBot="1" x14ac:dyDescent="0.3">
      <c r="B125" s="243" t="s">
        <v>646</v>
      </c>
      <c r="C125" s="244"/>
      <c r="D125" s="244"/>
      <c r="E125" s="244"/>
      <c r="F125" s="244"/>
    </row>
    <row r="126" spans="2:6" ht="15.75" thickBot="1" x14ac:dyDescent="0.3">
      <c r="B126" s="241" t="s">
        <v>652</v>
      </c>
      <c r="C126" s="240">
        <v>19230</v>
      </c>
      <c r="D126" s="240">
        <v>19230</v>
      </c>
      <c r="E126" s="240">
        <v>19230</v>
      </c>
      <c r="F126" s="240">
        <v>19230</v>
      </c>
    </row>
    <row r="127" spans="2:6" ht="15.75" thickBot="1" x14ac:dyDescent="0.3">
      <c r="B127" s="243" t="s">
        <v>643</v>
      </c>
      <c r="C127" s="242">
        <v>19230</v>
      </c>
      <c r="D127" s="242">
        <v>19230</v>
      </c>
      <c r="E127" s="242">
        <v>19230</v>
      </c>
      <c r="F127" s="242">
        <v>19230</v>
      </c>
    </row>
    <row r="128" spans="2:6" ht="15.75" thickBot="1" x14ac:dyDescent="0.3">
      <c r="B128" s="243" t="s">
        <v>646</v>
      </c>
      <c r="C128" s="244"/>
      <c r="D128" s="244"/>
      <c r="E128" s="244"/>
      <c r="F128" s="244"/>
    </row>
    <row r="129" spans="2:6" ht="15.75" thickBot="1" x14ac:dyDescent="0.3">
      <c r="B129" s="241" t="s">
        <v>651</v>
      </c>
      <c r="C129" s="240">
        <v>34840</v>
      </c>
      <c r="D129" s="240">
        <v>36163</v>
      </c>
      <c r="E129" s="240">
        <v>36912</v>
      </c>
      <c r="F129" s="240">
        <v>37912</v>
      </c>
    </row>
    <row r="130" spans="2:6" ht="15.75" thickBot="1" x14ac:dyDescent="0.3">
      <c r="B130" s="243" t="s">
        <v>643</v>
      </c>
      <c r="C130" s="244">
        <v>34840</v>
      </c>
      <c r="D130" s="244">
        <v>36163</v>
      </c>
      <c r="E130" s="244">
        <v>36912</v>
      </c>
      <c r="F130" s="244">
        <v>37912</v>
      </c>
    </row>
    <row r="131" spans="2:6" ht="15.75" thickBot="1" x14ac:dyDescent="0.3">
      <c r="B131" s="243" t="s">
        <v>646</v>
      </c>
      <c r="C131" s="244">
        <v>0</v>
      </c>
      <c r="D131" s="244">
        <v>0</v>
      </c>
      <c r="E131" s="244">
        <v>0</v>
      </c>
      <c r="F131" s="244">
        <v>0</v>
      </c>
    </row>
    <row r="132" spans="2:6" ht="15.75" thickBot="1" x14ac:dyDescent="0.3">
      <c r="B132" s="241" t="s">
        <v>650</v>
      </c>
      <c r="C132" s="240"/>
      <c r="D132" s="240"/>
      <c r="E132" s="240"/>
      <c r="F132" s="240"/>
    </row>
    <row r="133" spans="2:6" ht="15.75" thickBot="1" x14ac:dyDescent="0.3">
      <c r="B133" s="243" t="s">
        <v>643</v>
      </c>
      <c r="C133" s="242"/>
      <c r="D133" s="242"/>
      <c r="E133" s="242"/>
      <c r="F133" s="242"/>
    </row>
    <row r="134" spans="2:6" ht="15.75" thickBot="1" x14ac:dyDescent="0.3">
      <c r="B134" s="243" t="s">
        <v>646</v>
      </c>
      <c r="C134" s="244"/>
      <c r="D134" s="244"/>
      <c r="E134" s="244"/>
      <c r="F134" s="244"/>
    </row>
    <row r="135" spans="2:6" ht="15.75" thickBot="1" x14ac:dyDescent="0.3">
      <c r="B135" s="241" t="s">
        <v>649</v>
      </c>
      <c r="C135" s="240">
        <v>0</v>
      </c>
      <c r="D135" s="240">
        <v>0</v>
      </c>
      <c r="E135" s="240">
        <v>0</v>
      </c>
      <c r="F135" s="240">
        <v>0</v>
      </c>
    </row>
    <row r="136" spans="2:6" ht="15.75" thickBot="1" x14ac:dyDescent="0.3">
      <c r="B136" s="243" t="s">
        <v>643</v>
      </c>
      <c r="C136" s="242"/>
      <c r="D136" s="242"/>
      <c r="E136" s="242"/>
      <c r="F136" s="242"/>
    </row>
    <row r="137" spans="2:6" ht="15.75" thickBot="1" x14ac:dyDescent="0.3">
      <c r="B137" s="243" t="s">
        <v>646</v>
      </c>
      <c r="C137" s="244"/>
      <c r="D137" s="244"/>
      <c r="E137" s="244"/>
      <c r="F137" s="244"/>
    </row>
    <row r="138" spans="2:6" ht="15.75" thickBot="1" x14ac:dyDescent="0.3">
      <c r="B138" s="241" t="s">
        <v>648</v>
      </c>
      <c r="C138" s="240">
        <v>150</v>
      </c>
      <c r="D138" s="240">
        <v>150</v>
      </c>
      <c r="E138" s="240">
        <v>150</v>
      </c>
      <c r="F138" s="240">
        <v>150</v>
      </c>
    </row>
    <row r="139" spans="2:6" ht="15.75" thickBot="1" x14ac:dyDescent="0.3">
      <c r="B139" s="243" t="s">
        <v>643</v>
      </c>
      <c r="C139" s="242">
        <v>150</v>
      </c>
      <c r="D139" s="242">
        <v>150</v>
      </c>
      <c r="E139" s="242">
        <v>150</v>
      </c>
      <c r="F139" s="242">
        <v>150</v>
      </c>
    </row>
    <row r="140" spans="2:6" ht="15.75" thickBot="1" x14ac:dyDescent="0.3">
      <c r="B140" s="243" t="s">
        <v>646</v>
      </c>
      <c r="C140" s="244"/>
      <c r="D140" s="244"/>
      <c r="E140" s="244"/>
      <c r="F140" s="244"/>
    </row>
    <row r="141" spans="2:6" ht="15.75" thickBot="1" x14ac:dyDescent="0.3">
      <c r="B141" s="241" t="s">
        <v>647</v>
      </c>
      <c r="C141" s="240">
        <v>240</v>
      </c>
      <c r="D141" s="240">
        <v>240</v>
      </c>
      <c r="E141" s="240">
        <v>240</v>
      </c>
      <c r="F141" s="240">
        <v>240</v>
      </c>
    </row>
    <row r="142" spans="2:6" ht="15.75" thickBot="1" x14ac:dyDescent="0.3">
      <c r="B142" s="243" t="s">
        <v>643</v>
      </c>
      <c r="C142" s="242">
        <v>240</v>
      </c>
      <c r="D142" s="242">
        <v>240</v>
      </c>
      <c r="E142" s="242">
        <v>240</v>
      </c>
      <c r="F142" s="242">
        <v>240</v>
      </c>
    </row>
    <row r="143" spans="2:6" ht="15.75" thickBot="1" x14ac:dyDescent="0.3">
      <c r="B143" s="243" t="s">
        <v>646</v>
      </c>
      <c r="C143" s="244"/>
      <c r="D143" s="244"/>
      <c r="E143" s="244"/>
      <c r="F143" s="244"/>
    </row>
    <row r="144" spans="2:6" ht="15.75" thickBot="1" x14ac:dyDescent="0.3">
      <c r="B144" s="241" t="s">
        <v>645</v>
      </c>
      <c r="C144" s="240">
        <v>0</v>
      </c>
      <c r="D144" s="240">
        <v>0</v>
      </c>
      <c r="E144" s="240">
        <v>0</v>
      </c>
      <c r="F144" s="240">
        <v>0</v>
      </c>
    </row>
    <row r="145" spans="1:6" ht="15.75" thickBot="1" x14ac:dyDescent="0.3">
      <c r="B145" s="243" t="s">
        <v>643</v>
      </c>
      <c r="C145" s="242">
        <v>0</v>
      </c>
      <c r="D145" s="242">
        <v>0</v>
      </c>
      <c r="E145" s="242">
        <v>0</v>
      </c>
      <c r="F145" s="242">
        <v>0</v>
      </c>
    </row>
    <row r="146" spans="1:6" ht="15.75" thickBot="1" x14ac:dyDescent="0.3">
      <c r="B146" s="243" t="s">
        <v>642</v>
      </c>
      <c r="C146" s="242">
        <v>0</v>
      </c>
      <c r="D146" s="242">
        <v>0</v>
      </c>
      <c r="E146" s="242">
        <v>0</v>
      </c>
      <c r="F146" s="242">
        <v>0</v>
      </c>
    </row>
    <row r="147" spans="1:6" ht="15.75" thickBot="1" x14ac:dyDescent="0.3">
      <c r="B147" s="243" t="s">
        <v>641</v>
      </c>
      <c r="C147" s="242"/>
      <c r="D147" s="242"/>
      <c r="E147" s="242"/>
      <c r="F147" s="242"/>
    </row>
    <row r="148" spans="1:6" ht="15.75" thickBot="1" x14ac:dyDescent="0.3">
      <c r="B148" s="243" t="s">
        <v>640</v>
      </c>
      <c r="C148" s="242"/>
      <c r="D148" s="242"/>
      <c r="E148" s="242"/>
      <c r="F148" s="242"/>
    </row>
    <row r="149" spans="1:6" ht="15.75" thickBot="1" x14ac:dyDescent="0.3">
      <c r="B149" s="241" t="s">
        <v>644</v>
      </c>
      <c r="C149" s="240">
        <v>10000</v>
      </c>
      <c r="D149" s="240">
        <v>1000</v>
      </c>
      <c r="E149" s="240">
        <v>1000</v>
      </c>
      <c r="F149" s="240">
        <v>1000</v>
      </c>
    </row>
    <row r="150" spans="1:6" ht="15.75" thickBot="1" x14ac:dyDescent="0.3">
      <c r="B150" s="243" t="s">
        <v>643</v>
      </c>
      <c r="C150" s="242">
        <v>10000</v>
      </c>
      <c r="D150" s="242">
        <v>1000</v>
      </c>
      <c r="E150" s="242">
        <v>1000</v>
      </c>
      <c r="F150" s="242">
        <v>1000</v>
      </c>
    </row>
    <row r="151" spans="1:6" ht="15.75" thickBot="1" x14ac:dyDescent="0.3">
      <c r="B151" s="243" t="s">
        <v>642</v>
      </c>
      <c r="C151" s="242">
        <v>0</v>
      </c>
      <c r="D151" s="242">
        <v>0</v>
      </c>
      <c r="E151" s="242">
        <v>0</v>
      </c>
      <c r="F151" s="242">
        <v>0</v>
      </c>
    </row>
    <row r="152" spans="1:6" ht="15.75" thickBot="1" x14ac:dyDescent="0.3">
      <c r="B152" s="243" t="s">
        <v>641</v>
      </c>
      <c r="C152" s="242">
        <v>0</v>
      </c>
      <c r="D152" s="242">
        <v>0</v>
      </c>
      <c r="E152" s="242">
        <v>0</v>
      </c>
      <c r="F152" s="242">
        <v>0</v>
      </c>
    </row>
    <row r="153" spans="1:6" ht="15.75" thickBot="1" x14ac:dyDescent="0.3">
      <c r="B153" s="243" t="s">
        <v>640</v>
      </c>
      <c r="C153" s="242">
        <v>0</v>
      </c>
      <c r="D153" s="242">
        <v>0</v>
      </c>
      <c r="E153" s="242">
        <v>0</v>
      </c>
      <c r="F153" s="242">
        <v>0</v>
      </c>
    </row>
    <row r="154" spans="1:6" ht="15.75" thickBot="1" x14ac:dyDescent="0.3">
      <c r="B154" s="239" t="s">
        <v>639</v>
      </c>
      <c r="C154" s="238">
        <v>0</v>
      </c>
      <c r="D154" s="238">
        <v>0</v>
      </c>
      <c r="E154" s="238">
        <v>0</v>
      </c>
      <c r="F154" s="238">
        <v>0</v>
      </c>
    </row>
    <row r="155" spans="1:6" ht="15.75" thickBot="1" x14ac:dyDescent="0.3">
      <c r="B155" s="237"/>
      <c r="C155" s="236"/>
      <c r="D155" s="236"/>
      <c r="E155" s="236"/>
      <c r="F155" s="236"/>
    </row>
    <row r="156" spans="1:6" x14ac:dyDescent="0.25">
      <c r="A156" s="391" t="s">
        <v>159</v>
      </c>
      <c r="B156" s="390"/>
      <c r="D156" s="1658" t="s">
        <v>2103</v>
      </c>
      <c r="E156" s="391" t="s">
        <v>159</v>
      </c>
      <c r="F156" s="390"/>
    </row>
    <row r="157" spans="1:6" x14ac:dyDescent="0.25">
      <c r="A157" s="389" t="s">
        <v>633</v>
      </c>
      <c r="B157" s="388"/>
      <c r="D157" s="1659"/>
      <c r="E157" s="389" t="s">
        <v>633</v>
      </c>
      <c r="F157" s="388"/>
    </row>
    <row r="158" spans="1:6" ht="15.75" thickBot="1" x14ac:dyDescent="0.3">
      <c r="A158" s="387" t="s">
        <v>164</v>
      </c>
      <c r="B158" s="429"/>
      <c r="D158" s="1660"/>
      <c r="E158" s="387" t="s">
        <v>164</v>
      </c>
      <c r="F158" s="429"/>
    </row>
    <row r="159" spans="1:6" ht="15.75" thickBot="1" x14ac:dyDescent="0.3">
      <c r="A159" s="230"/>
      <c r="B159" s="230"/>
      <c r="C159" s="309"/>
      <c r="D159" s="233"/>
      <c r="E159" s="230"/>
      <c r="F159" s="230"/>
    </row>
    <row r="160" spans="1:6" ht="15.75" thickBot="1" x14ac:dyDescent="0.3">
      <c r="B160" s="1753" t="s">
        <v>631</v>
      </c>
      <c r="C160" s="1754"/>
      <c r="D160" s="1754"/>
      <c r="E160" s="1754"/>
      <c r="F160" s="1755"/>
    </row>
  </sheetData>
  <mergeCells count="46">
    <mergeCell ref="C105:F105"/>
    <mergeCell ref="B106:B107"/>
    <mergeCell ref="D156:D158"/>
    <mergeCell ref="B160:F160"/>
    <mergeCell ref="C91:F91"/>
    <mergeCell ref="C92:F92"/>
    <mergeCell ref="C93:F93"/>
    <mergeCell ref="B94:B95"/>
    <mergeCell ref="C103:F103"/>
    <mergeCell ref="C104:F104"/>
    <mergeCell ref="E90:F90"/>
    <mergeCell ref="B70:F70"/>
    <mergeCell ref="B71:F71"/>
    <mergeCell ref="C72:F72"/>
    <mergeCell ref="E73:F73"/>
    <mergeCell ref="C74:F74"/>
    <mergeCell ref="C89:F89"/>
    <mergeCell ref="C75:F75"/>
    <mergeCell ref="C76:F76"/>
    <mergeCell ref="B77:B78"/>
    <mergeCell ref="B87:F87"/>
    <mergeCell ref="B88:F88"/>
    <mergeCell ref="C16:F16"/>
    <mergeCell ref="C17:F17"/>
    <mergeCell ref="B45:B46"/>
    <mergeCell ref="C19:F19"/>
    <mergeCell ref="C20:F20"/>
    <mergeCell ref="C21:F21"/>
    <mergeCell ref="B22:F22"/>
    <mergeCell ref="B31:F31"/>
    <mergeCell ref="B32:F32"/>
    <mergeCell ref="C33:F33"/>
    <mergeCell ref="C18:F18"/>
    <mergeCell ref="C34:F34"/>
    <mergeCell ref="C35:F35"/>
    <mergeCell ref="B36:B37"/>
    <mergeCell ref="B44:F44"/>
    <mergeCell ref="B8:F8"/>
    <mergeCell ref="B9:F11"/>
    <mergeCell ref="C12:F12"/>
    <mergeCell ref="B13:B14"/>
    <mergeCell ref="A2:G2"/>
    <mergeCell ref="B3:F3"/>
    <mergeCell ref="C5:F5"/>
    <mergeCell ref="C6:F6"/>
    <mergeCell ref="C7:F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6F9F-664A-42ED-B00F-03A7F47C0F57}">
  <sheetPr>
    <outlinePr summaryBelow="0"/>
  </sheetPr>
  <dimension ref="A1:K242"/>
  <sheetViews>
    <sheetView workbookViewId="0">
      <selection activeCell="I24" sqref="I24"/>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630</v>
      </c>
      <c r="E3" s="1416"/>
      <c r="F3" s="1416"/>
      <c r="G3" s="1416"/>
      <c r="H3" s="34"/>
      <c r="I3" s="34"/>
      <c r="J3" s="34"/>
      <c r="K3" s="34"/>
    </row>
    <row r="4" spans="1:11" ht="14.1" customHeight="1" x14ac:dyDescent="0.25">
      <c r="A4" s="34"/>
      <c r="B4" s="34"/>
      <c r="C4" s="60" t="s">
        <v>4</v>
      </c>
      <c r="D4" s="1415" t="s">
        <v>180</v>
      </c>
      <c r="E4" s="1416"/>
      <c r="F4" s="1416"/>
      <c r="G4" s="1416"/>
      <c r="H4" s="34"/>
      <c r="I4" s="34"/>
      <c r="J4" s="34"/>
      <c r="K4" s="34"/>
    </row>
    <row r="5" spans="1:11" ht="14.1" customHeight="1" x14ac:dyDescent="0.25">
      <c r="A5" s="34"/>
      <c r="B5" s="34"/>
      <c r="C5" s="60" t="s">
        <v>6</v>
      </c>
      <c r="D5" s="1415" t="s">
        <v>7</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41.1" customHeight="1" x14ac:dyDescent="0.25">
      <c r="A9" s="34"/>
      <c r="B9" s="34"/>
      <c r="C9" s="1427" t="s">
        <v>629</v>
      </c>
      <c r="D9" s="1428"/>
      <c r="E9" s="1428"/>
      <c r="F9" s="1428"/>
      <c r="G9" s="1428"/>
      <c r="H9" s="34"/>
      <c r="I9" s="34"/>
      <c r="J9" s="34"/>
      <c r="K9" s="34"/>
    </row>
    <row r="10" spans="1:11" ht="65.099999999999994" customHeight="1" x14ac:dyDescent="0.25">
      <c r="A10" s="34"/>
      <c r="B10" s="34"/>
      <c r="C10" s="44" t="s">
        <v>14</v>
      </c>
      <c r="D10" s="1429" t="s">
        <v>628</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51.95" customHeight="1" x14ac:dyDescent="0.25">
      <c r="A13" s="34"/>
      <c r="B13" s="34"/>
      <c r="C13" s="41" t="s">
        <v>627</v>
      </c>
      <c r="D13" s="54" t="s">
        <v>403</v>
      </c>
      <c r="E13" s="54" t="s">
        <v>224</v>
      </c>
      <c r="F13" s="54" t="s">
        <v>224</v>
      </c>
      <c r="G13" s="54" t="s">
        <v>224</v>
      </c>
      <c r="H13" s="34"/>
      <c r="I13" s="34"/>
      <c r="J13" s="34"/>
      <c r="K13" s="34"/>
    </row>
    <row r="14" spans="1:11" ht="42.95" customHeight="1" x14ac:dyDescent="0.25">
      <c r="A14" s="34"/>
      <c r="B14" s="34"/>
      <c r="C14" s="44" t="s">
        <v>24</v>
      </c>
      <c r="D14" s="1429" t="s">
        <v>626</v>
      </c>
      <c r="E14" s="1430"/>
      <c r="F14" s="1430"/>
      <c r="G14" s="1430"/>
      <c r="H14" s="34"/>
      <c r="I14" s="34"/>
      <c r="J14" s="34"/>
      <c r="K14" s="34"/>
    </row>
    <row r="15" spans="1:11" ht="27.95" customHeight="1" x14ac:dyDescent="0.25">
      <c r="A15" s="34"/>
      <c r="B15" s="34"/>
      <c r="C15" s="41" t="s">
        <v>26</v>
      </c>
      <c r="D15" s="59">
        <v>2026</v>
      </c>
      <c r="E15" s="59">
        <v>2027</v>
      </c>
      <c r="F15" s="59">
        <v>2028</v>
      </c>
      <c r="G15" s="59">
        <v>2029</v>
      </c>
      <c r="H15" s="34"/>
      <c r="I15" s="34"/>
      <c r="J15" s="34"/>
      <c r="K15" s="34"/>
    </row>
    <row r="16" spans="1:11" ht="14.1" customHeight="1" x14ac:dyDescent="0.25">
      <c r="A16" s="34"/>
      <c r="B16" s="34"/>
      <c r="C16" s="58"/>
      <c r="D16" s="57" t="s">
        <v>17</v>
      </c>
      <c r="E16" s="57" t="s">
        <v>18</v>
      </c>
      <c r="F16" s="57" t="s">
        <v>18</v>
      </c>
      <c r="G16" s="57" t="s">
        <v>18</v>
      </c>
      <c r="H16" s="34"/>
      <c r="I16" s="34"/>
      <c r="J16" s="34"/>
      <c r="K16" s="34"/>
    </row>
    <row r="17" spans="1:11" ht="30.95" customHeight="1" x14ac:dyDescent="0.25">
      <c r="A17" s="34"/>
      <c r="B17" s="34"/>
      <c r="C17" s="41" t="s">
        <v>41</v>
      </c>
      <c r="D17" s="54" t="s">
        <v>34</v>
      </c>
      <c r="E17" s="54" t="s">
        <v>351</v>
      </c>
      <c r="F17" s="54" t="s">
        <v>351</v>
      </c>
      <c r="G17" s="54" t="s">
        <v>351</v>
      </c>
      <c r="H17" s="34"/>
      <c r="I17" s="34"/>
      <c r="J17" s="34"/>
      <c r="K17" s="34"/>
    </row>
    <row r="18" spans="1:11" ht="14.1" customHeight="1" x14ac:dyDescent="0.25">
      <c r="A18" s="34"/>
      <c r="B18" s="34"/>
      <c r="C18" s="1417" t="s">
        <v>43</v>
      </c>
      <c r="D18" s="1418"/>
      <c r="E18" s="1418"/>
      <c r="F18" s="1418"/>
      <c r="G18" s="1418"/>
      <c r="H18" s="34"/>
      <c r="I18" s="34"/>
      <c r="J18" s="34"/>
      <c r="K18" s="34"/>
    </row>
    <row r="19" spans="1:11" ht="14.1" customHeight="1" x14ac:dyDescent="0.25">
      <c r="A19" s="34"/>
      <c r="B19" s="34"/>
      <c r="C19" s="56" t="s">
        <v>607</v>
      </c>
      <c r="D19" s="1417" t="s">
        <v>606</v>
      </c>
      <c r="E19" s="1418"/>
      <c r="F19" s="1418"/>
      <c r="G19" s="1418"/>
      <c r="H19" s="34"/>
      <c r="I19" s="34"/>
      <c r="J19" s="34"/>
      <c r="K19" s="34"/>
    </row>
    <row r="20" spans="1:11" ht="14.1" customHeight="1" x14ac:dyDescent="0.25">
      <c r="A20" s="34"/>
      <c r="B20" s="34"/>
      <c r="C20" s="55" t="s">
        <v>46</v>
      </c>
      <c r="D20" s="1419" t="s">
        <v>625</v>
      </c>
      <c r="E20" s="1420"/>
      <c r="F20" s="1420"/>
      <c r="G20" s="1420"/>
      <c r="H20" s="34"/>
      <c r="I20" s="34"/>
      <c r="J20" s="34"/>
      <c r="K20" s="34"/>
    </row>
    <row r="21" spans="1:11" ht="14.1" customHeight="1" x14ac:dyDescent="0.25">
      <c r="A21" s="34"/>
      <c r="B21" s="34"/>
      <c r="C21" s="32" t="s">
        <v>48</v>
      </c>
      <c r="D21" s="1421" t="s">
        <v>624</v>
      </c>
      <c r="E21" s="1422"/>
      <c r="F21" s="1422"/>
      <c r="G21" s="1422"/>
      <c r="H21" s="34"/>
      <c r="I21" s="34"/>
      <c r="J21" s="34"/>
      <c r="K21" s="34"/>
    </row>
    <row r="22" spans="1:11" ht="14.1" customHeight="1" x14ac:dyDescent="0.25">
      <c r="A22" s="34"/>
      <c r="B22" s="34"/>
      <c r="C22" s="32" t="s">
        <v>50</v>
      </c>
      <c r="D22" s="1421" t="s">
        <v>198</v>
      </c>
      <c r="E22" s="1422"/>
      <c r="F22" s="1422"/>
      <c r="G22" s="1422"/>
      <c r="H22" s="34"/>
      <c r="I22" s="34"/>
      <c r="J22" s="34"/>
      <c r="K22" s="34"/>
    </row>
    <row r="23" spans="1:11" ht="15" customHeight="1" x14ac:dyDescent="0.25">
      <c r="A23" s="34"/>
      <c r="B23" s="34"/>
      <c r="C23" s="53"/>
      <c r="D23" s="52">
        <v>2026</v>
      </c>
      <c r="E23" s="52">
        <v>2027</v>
      </c>
      <c r="F23" s="52">
        <v>2028</v>
      </c>
      <c r="G23" s="52">
        <v>2029</v>
      </c>
      <c r="H23" s="34"/>
      <c r="I23" s="34"/>
      <c r="J23" s="34"/>
      <c r="K23" s="34"/>
    </row>
    <row r="24" spans="1:11" ht="15" customHeight="1" x14ac:dyDescent="0.25">
      <c r="A24" s="34"/>
      <c r="B24" s="34"/>
      <c r="C24" s="51"/>
      <c r="D24" s="50" t="s">
        <v>17</v>
      </c>
      <c r="E24" s="50" t="s">
        <v>18</v>
      </c>
      <c r="F24" s="50" t="s">
        <v>18</v>
      </c>
      <c r="G24" s="50" t="s">
        <v>18</v>
      </c>
      <c r="H24" s="34"/>
      <c r="I24" s="34"/>
      <c r="J24" s="34"/>
      <c r="K24" s="34"/>
    </row>
    <row r="25" spans="1:11" ht="14.1" customHeight="1" x14ac:dyDescent="0.25">
      <c r="A25" s="34"/>
      <c r="B25" s="34"/>
      <c r="C25" s="41" t="s">
        <v>52</v>
      </c>
      <c r="D25" s="54" t="s">
        <v>53</v>
      </c>
      <c r="E25" s="54" t="s">
        <v>623</v>
      </c>
      <c r="F25" s="54" t="s">
        <v>622</v>
      </c>
      <c r="G25" s="54" t="s">
        <v>621</v>
      </c>
      <c r="H25" s="34"/>
      <c r="I25" s="34"/>
      <c r="J25" s="34"/>
      <c r="K25" s="34"/>
    </row>
    <row r="26" spans="1:11" ht="14.1" customHeight="1" x14ac:dyDescent="0.25">
      <c r="A26" s="34"/>
      <c r="B26" s="34"/>
      <c r="C26" s="41" t="s">
        <v>54</v>
      </c>
      <c r="D26" s="54" t="s">
        <v>55</v>
      </c>
      <c r="E26" s="54" t="s">
        <v>620</v>
      </c>
      <c r="F26" s="54" t="s">
        <v>619</v>
      </c>
      <c r="G26" s="54" t="s">
        <v>618</v>
      </c>
      <c r="H26" s="34"/>
      <c r="I26" s="34"/>
      <c r="J26" s="34"/>
      <c r="K26" s="34"/>
    </row>
    <row r="27" spans="1:11" ht="14.1" customHeight="1" x14ac:dyDescent="0.25">
      <c r="A27" s="34"/>
      <c r="B27" s="34"/>
      <c r="C27" s="41" t="s">
        <v>59</v>
      </c>
      <c r="D27" s="54" t="s">
        <v>55</v>
      </c>
      <c r="E27" s="54" t="s">
        <v>617</v>
      </c>
      <c r="F27" s="54" t="s">
        <v>616</v>
      </c>
      <c r="G27" s="54" t="s">
        <v>615</v>
      </c>
      <c r="H27" s="34"/>
      <c r="I27" s="34"/>
      <c r="J27" s="34"/>
      <c r="K27" s="34"/>
    </row>
    <row r="28" spans="1:11" ht="14.1" customHeight="1" x14ac:dyDescent="0.25">
      <c r="A28" s="34"/>
      <c r="B28" s="34"/>
      <c r="C28" s="41" t="s">
        <v>63</v>
      </c>
      <c r="D28" s="54" t="s">
        <v>53</v>
      </c>
      <c r="E28" s="54" t="s">
        <v>53</v>
      </c>
      <c r="F28" s="54" t="s">
        <v>614</v>
      </c>
      <c r="G28" s="54" t="s">
        <v>613</v>
      </c>
      <c r="H28" s="34"/>
      <c r="I28" s="34"/>
      <c r="J28" s="34"/>
      <c r="K28" s="34"/>
    </row>
    <row r="29" spans="1:11" ht="14.1" customHeight="1" x14ac:dyDescent="0.25">
      <c r="A29" s="34"/>
      <c r="B29" s="34"/>
      <c r="C29" s="41" t="s">
        <v>65</v>
      </c>
      <c r="D29" s="54" t="s">
        <v>53</v>
      </c>
      <c r="E29" s="54" t="s">
        <v>53</v>
      </c>
      <c r="F29" s="54" t="s">
        <v>67</v>
      </c>
      <c r="G29" s="54" t="s">
        <v>612</v>
      </c>
      <c r="H29" s="34"/>
      <c r="I29" s="34"/>
      <c r="J29" s="34"/>
      <c r="K29" s="34"/>
    </row>
    <row r="30" spans="1:11" ht="14.1" customHeight="1" x14ac:dyDescent="0.25">
      <c r="A30" s="34"/>
      <c r="B30" s="34"/>
      <c r="C30" s="41" t="s">
        <v>68</v>
      </c>
      <c r="D30" s="54" t="s">
        <v>53</v>
      </c>
      <c r="E30" s="54" t="s">
        <v>53</v>
      </c>
      <c r="F30" s="54" t="s">
        <v>611</v>
      </c>
      <c r="G30" s="54" t="s">
        <v>610</v>
      </c>
      <c r="H30" s="34"/>
      <c r="I30" s="34"/>
      <c r="J30" s="34"/>
      <c r="K30" s="34"/>
    </row>
    <row r="31" spans="1:11" ht="14.1" customHeight="1" x14ac:dyDescent="0.25">
      <c r="A31" s="34"/>
      <c r="B31" s="34"/>
      <c r="C31" s="1431" t="s">
        <v>70</v>
      </c>
      <c r="D31" s="1432"/>
      <c r="E31" s="1432"/>
      <c r="F31" s="1432"/>
      <c r="G31" s="1432"/>
      <c r="H31" s="34"/>
      <c r="I31" s="34"/>
      <c r="J31" s="34"/>
      <c r="K31" s="34"/>
    </row>
    <row r="32" spans="1:11" ht="14.1" customHeight="1" x14ac:dyDescent="0.25">
      <c r="A32" s="34"/>
      <c r="B32" s="34"/>
      <c r="C32" s="53"/>
      <c r="D32" s="52">
        <v>2026</v>
      </c>
      <c r="E32" s="52">
        <v>2027</v>
      </c>
      <c r="F32" s="52">
        <v>2028</v>
      </c>
      <c r="G32" s="52">
        <v>2029</v>
      </c>
      <c r="H32" s="34"/>
      <c r="I32" s="34"/>
      <c r="J32" s="34"/>
      <c r="K32" s="34"/>
    </row>
    <row r="33" spans="1:11" ht="14.1" customHeight="1" x14ac:dyDescent="0.25">
      <c r="A33" s="34"/>
      <c r="B33" s="34"/>
      <c r="C33" s="51"/>
      <c r="D33" s="50" t="s">
        <v>17</v>
      </c>
      <c r="E33" s="50" t="s">
        <v>18</v>
      </c>
      <c r="F33" s="50" t="s">
        <v>18</v>
      </c>
      <c r="G33" s="50" t="s">
        <v>18</v>
      </c>
      <c r="H33" s="34"/>
      <c r="I33" s="34"/>
      <c r="J33" s="34"/>
      <c r="K33" s="34"/>
    </row>
    <row r="34" spans="1:11" ht="14.1" customHeight="1" x14ac:dyDescent="0.25">
      <c r="A34" s="34"/>
      <c r="B34" s="34"/>
      <c r="C34" s="49" t="s">
        <v>71</v>
      </c>
      <c r="D34" s="47">
        <v>0</v>
      </c>
      <c r="E34" s="47">
        <v>81950000</v>
      </c>
      <c r="F34" s="47">
        <v>82300000</v>
      </c>
      <c r="G34" s="47">
        <v>82600000</v>
      </c>
      <c r="H34" s="34"/>
      <c r="I34" s="34"/>
      <c r="J34" s="34"/>
      <c r="K34" s="34"/>
    </row>
    <row r="35" spans="1:11" ht="14.1" customHeight="1" x14ac:dyDescent="0.25">
      <c r="A35" s="34"/>
      <c r="B35" s="34"/>
      <c r="C35" s="49" t="s">
        <v>72</v>
      </c>
      <c r="D35" s="47">
        <v>0</v>
      </c>
      <c r="E35" s="47">
        <v>81950000</v>
      </c>
      <c r="F35" s="47">
        <v>82300000</v>
      </c>
      <c r="G35" s="47">
        <v>82600000</v>
      </c>
      <c r="H35" s="34"/>
      <c r="I35" s="34"/>
      <c r="J35" s="34"/>
      <c r="K35" s="34"/>
    </row>
    <row r="36" spans="1:11" ht="14.1" customHeight="1" x14ac:dyDescent="0.25">
      <c r="A36" s="34"/>
      <c r="B36" s="34"/>
      <c r="C36" s="49" t="s">
        <v>73</v>
      </c>
      <c r="D36" s="47">
        <v>0</v>
      </c>
      <c r="E36" s="47">
        <v>0</v>
      </c>
      <c r="F36" s="47">
        <v>0</v>
      </c>
      <c r="G36" s="47">
        <v>0</v>
      </c>
      <c r="H36" s="34"/>
      <c r="I36" s="34"/>
      <c r="J36" s="34"/>
      <c r="K36" s="34"/>
    </row>
    <row r="37" spans="1:11" ht="14.1" customHeight="1" x14ac:dyDescent="0.25">
      <c r="A37" s="34"/>
      <c r="B37" s="34"/>
      <c r="C37" s="49" t="s">
        <v>74</v>
      </c>
      <c r="D37" s="47">
        <v>0</v>
      </c>
      <c r="E37" s="47">
        <v>13950000</v>
      </c>
      <c r="F37" s="47">
        <v>14100000</v>
      </c>
      <c r="G37" s="47">
        <v>14300000</v>
      </c>
      <c r="H37" s="34"/>
      <c r="I37" s="34"/>
      <c r="J37" s="34"/>
      <c r="K37" s="34"/>
    </row>
    <row r="38" spans="1:11" ht="14.1" customHeight="1" x14ac:dyDescent="0.25">
      <c r="A38" s="34"/>
      <c r="B38" s="34"/>
      <c r="C38" s="49" t="s">
        <v>72</v>
      </c>
      <c r="D38" s="47">
        <v>0</v>
      </c>
      <c r="E38" s="47">
        <v>13950000</v>
      </c>
      <c r="F38" s="47">
        <v>14100000</v>
      </c>
      <c r="G38" s="47">
        <v>14300000</v>
      </c>
      <c r="H38" s="34"/>
      <c r="I38" s="34"/>
      <c r="J38" s="34"/>
      <c r="K38" s="34"/>
    </row>
    <row r="39" spans="1:11" ht="14.1" customHeight="1" x14ac:dyDescent="0.25">
      <c r="A39" s="34"/>
      <c r="B39" s="34"/>
      <c r="C39" s="49" t="s">
        <v>73</v>
      </c>
      <c r="D39" s="47">
        <v>0</v>
      </c>
      <c r="E39" s="47">
        <v>0</v>
      </c>
      <c r="F39" s="47">
        <v>0</v>
      </c>
      <c r="G39" s="47">
        <v>0</v>
      </c>
      <c r="H39" s="34"/>
      <c r="I39" s="34"/>
      <c r="J39" s="34"/>
      <c r="K39" s="34"/>
    </row>
    <row r="40" spans="1:11" ht="14.1" customHeight="1" x14ac:dyDescent="0.25">
      <c r="A40" s="34"/>
      <c r="B40" s="34"/>
      <c r="C40" s="49" t="s">
        <v>75</v>
      </c>
      <c r="D40" s="47">
        <v>0</v>
      </c>
      <c r="E40" s="47">
        <v>18100000</v>
      </c>
      <c r="F40" s="47">
        <v>18100000</v>
      </c>
      <c r="G40" s="47">
        <v>18600000</v>
      </c>
      <c r="H40" s="34"/>
      <c r="I40" s="34"/>
      <c r="J40" s="34"/>
      <c r="K40" s="34"/>
    </row>
    <row r="41" spans="1:11" ht="14.1" customHeight="1" x14ac:dyDescent="0.25">
      <c r="A41" s="34"/>
      <c r="B41" s="34"/>
      <c r="C41" s="49" t="s">
        <v>72</v>
      </c>
      <c r="D41" s="47">
        <v>0</v>
      </c>
      <c r="E41" s="47">
        <v>18100000</v>
      </c>
      <c r="F41" s="47">
        <v>18100000</v>
      </c>
      <c r="G41" s="47">
        <v>18600000</v>
      </c>
      <c r="H41" s="34"/>
      <c r="I41" s="34"/>
      <c r="J41" s="34"/>
      <c r="K41" s="34"/>
    </row>
    <row r="42" spans="1:11" ht="14.1" customHeight="1" x14ac:dyDescent="0.25">
      <c r="A42" s="34"/>
      <c r="B42" s="34"/>
      <c r="C42" s="49" t="s">
        <v>73</v>
      </c>
      <c r="D42" s="47">
        <v>0</v>
      </c>
      <c r="E42" s="47">
        <v>0</v>
      </c>
      <c r="F42" s="47">
        <v>0</v>
      </c>
      <c r="G42" s="47">
        <v>0</v>
      </c>
      <c r="H42" s="34"/>
      <c r="I42" s="34"/>
      <c r="J42" s="34"/>
      <c r="K42" s="34"/>
    </row>
    <row r="43" spans="1:11" ht="14.1" customHeight="1" x14ac:dyDescent="0.25">
      <c r="A43" s="34"/>
      <c r="B43" s="34"/>
      <c r="C43" s="49" t="s">
        <v>76</v>
      </c>
      <c r="D43" s="47">
        <v>0</v>
      </c>
      <c r="E43" s="47">
        <v>0</v>
      </c>
      <c r="F43" s="47">
        <v>0</v>
      </c>
      <c r="G43" s="47">
        <v>0</v>
      </c>
      <c r="H43" s="34"/>
      <c r="I43" s="34"/>
      <c r="J43" s="34"/>
      <c r="K43" s="34"/>
    </row>
    <row r="44" spans="1:11" ht="14.1" customHeight="1" x14ac:dyDescent="0.25">
      <c r="A44" s="34"/>
      <c r="B44" s="34"/>
      <c r="C44" s="49" t="s">
        <v>72</v>
      </c>
      <c r="D44" s="47">
        <v>0</v>
      </c>
      <c r="E44" s="47">
        <v>0</v>
      </c>
      <c r="F44" s="47">
        <v>0</v>
      </c>
      <c r="G44" s="47">
        <v>0</v>
      </c>
      <c r="H44" s="34"/>
      <c r="I44" s="34"/>
      <c r="J44" s="34"/>
      <c r="K44" s="34"/>
    </row>
    <row r="45" spans="1:11" ht="14.1" customHeight="1" x14ac:dyDescent="0.25">
      <c r="A45" s="34"/>
      <c r="B45" s="34"/>
      <c r="C45" s="49" t="s">
        <v>73</v>
      </c>
      <c r="D45" s="47">
        <v>0</v>
      </c>
      <c r="E45" s="47">
        <v>0</v>
      </c>
      <c r="F45" s="47">
        <v>0</v>
      </c>
      <c r="G45" s="47">
        <v>0</v>
      </c>
      <c r="H45" s="34"/>
      <c r="I45" s="34"/>
      <c r="J45" s="34"/>
      <c r="K45" s="34"/>
    </row>
    <row r="46" spans="1:11" ht="14.1" customHeight="1" x14ac:dyDescent="0.25">
      <c r="A46" s="34"/>
      <c r="B46" s="34"/>
      <c r="C46" s="49" t="s">
        <v>77</v>
      </c>
      <c r="D46" s="47">
        <v>0</v>
      </c>
      <c r="E46" s="47">
        <v>0</v>
      </c>
      <c r="F46" s="47">
        <v>0</v>
      </c>
      <c r="G46" s="47">
        <v>0</v>
      </c>
      <c r="H46" s="34"/>
      <c r="I46" s="34"/>
      <c r="J46" s="34"/>
      <c r="K46" s="34"/>
    </row>
    <row r="47" spans="1:11" ht="14.1" customHeight="1" x14ac:dyDescent="0.25">
      <c r="A47" s="34"/>
      <c r="B47" s="34"/>
      <c r="C47" s="49" t="s">
        <v>72</v>
      </c>
      <c r="D47" s="47">
        <v>0</v>
      </c>
      <c r="E47" s="47">
        <v>0</v>
      </c>
      <c r="F47" s="47">
        <v>0</v>
      </c>
      <c r="G47" s="47">
        <v>0</v>
      </c>
      <c r="H47" s="34"/>
      <c r="I47" s="34"/>
      <c r="J47" s="34"/>
      <c r="K47" s="34"/>
    </row>
    <row r="48" spans="1:11" ht="14.1" customHeight="1" x14ac:dyDescent="0.25">
      <c r="A48" s="34"/>
      <c r="B48" s="34"/>
      <c r="C48" s="49" t="s">
        <v>73</v>
      </c>
      <c r="D48" s="47">
        <v>0</v>
      </c>
      <c r="E48" s="47">
        <v>0</v>
      </c>
      <c r="F48" s="47">
        <v>0</v>
      </c>
      <c r="G48" s="47">
        <v>0</v>
      </c>
      <c r="H48" s="34"/>
      <c r="I48" s="34"/>
      <c r="J48" s="34"/>
      <c r="K48" s="34"/>
    </row>
    <row r="49" spans="1:11" ht="14.1" customHeight="1" x14ac:dyDescent="0.25">
      <c r="A49" s="34"/>
      <c r="B49" s="34"/>
      <c r="C49" s="49" t="s">
        <v>78</v>
      </c>
      <c r="D49" s="47">
        <v>0</v>
      </c>
      <c r="E49" s="47">
        <v>0</v>
      </c>
      <c r="F49" s="47">
        <v>0</v>
      </c>
      <c r="G49" s="47">
        <v>0</v>
      </c>
      <c r="H49" s="34"/>
      <c r="I49" s="34"/>
      <c r="J49" s="34"/>
      <c r="K49" s="34"/>
    </row>
    <row r="50" spans="1:11" ht="14.1" customHeight="1" x14ac:dyDescent="0.25">
      <c r="A50" s="34"/>
      <c r="B50" s="34"/>
      <c r="C50" s="49" t="s">
        <v>72</v>
      </c>
      <c r="D50" s="47">
        <v>0</v>
      </c>
      <c r="E50" s="47">
        <v>0</v>
      </c>
      <c r="F50" s="47">
        <v>0</v>
      </c>
      <c r="G50" s="47">
        <v>0</v>
      </c>
      <c r="H50" s="34"/>
      <c r="I50" s="34"/>
      <c r="J50" s="34"/>
      <c r="K50" s="34"/>
    </row>
    <row r="51" spans="1:11" ht="14.1" customHeight="1" x14ac:dyDescent="0.25">
      <c r="A51" s="34"/>
      <c r="B51" s="34"/>
      <c r="C51" s="49" t="s">
        <v>73</v>
      </c>
      <c r="D51" s="47">
        <v>0</v>
      </c>
      <c r="E51" s="47">
        <v>0</v>
      </c>
      <c r="F51" s="47">
        <v>0</v>
      </c>
      <c r="G51" s="47">
        <v>0</v>
      </c>
      <c r="H51" s="34"/>
      <c r="I51" s="34"/>
      <c r="J51" s="34"/>
      <c r="K51" s="34"/>
    </row>
    <row r="52" spans="1:11" ht="14.1" customHeight="1" x14ac:dyDescent="0.25">
      <c r="A52" s="34"/>
      <c r="B52" s="34"/>
      <c r="C52" s="49" t="s">
        <v>79</v>
      </c>
      <c r="D52" s="47">
        <v>0</v>
      </c>
      <c r="E52" s="47">
        <v>123000</v>
      </c>
      <c r="F52" s="47">
        <v>145000</v>
      </c>
      <c r="G52" s="47">
        <v>145000</v>
      </c>
      <c r="H52" s="34"/>
      <c r="I52" s="34"/>
      <c r="J52" s="34"/>
      <c r="K52" s="34"/>
    </row>
    <row r="53" spans="1:11" ht="14.1" customHeight="1" x14ac:dyDescent="0.25">
      <c r="A53" s="34"/>
      <c r="B53" s="34"/>
      <c r="C53" s="49" t="s">
        <v>72</v>
      </c>
      <c r="D53" s="47">
        <v>0</v>
      </c>
      <c r="E53" s="47">
        <v>123000</v>
      </c>
      <c r="F53" s="47">
        <v>145000</v>
      </c>
      <c r="G53" s="47">
        <v>145000</v>
      </c>
      <c r="H53" s="34"/>
      <c r="I53" s="34"/>
      <c r="J53" s="34"/>
      <c r="K53" s="34"/>
    </row>
    <row r="54" spans="1:11" ht="14.1" customHeight="1" x14ac:dyDescent="0.25">
      <c r="A54" s="34"/>
      <c r="B54" s="34"/>
      <c r="C54" s="49" t="s">
        <v>73</v>
      </c>
      <c r="D54" s="47">
        <v>0</v>
      </c>
      <c r="E54" s="47">
        <v>0</v>
      </c>
      <c r="F54" s="47">
        <v>0</v>
      </c>
      <c r="G54" s="47">
        <v>0</v>
      </c>
      <c r="H54" s="34"/>
      <c r="I54" s="34"/>
      <c r="J54" s="34"/>
      <c r="K54" s="34"/>
    </row>
    <row r="55" spans="1:11" ht="14.1" customHeight="1" x14ac:dyDescent="0.25">
      <c r="A55" s="34"/>
      <c r="B55" s="34"/>
      <c r="C55" s="49" t="s">
        <v>80</v>
      </c>
      <c r="D55" s="47">
        <v>0</v>
      </c>
      <c r="E55" s="47">
        <v>0</v>
      </c>
      <c r="F55" s="47">
        <v>0</v>
      </c>
      <c r="G55" s="47">
        <v>0</v>
      </c>
      <c r="H55" s="34"/>
      <c r="I55" s="34"/>
      <c r="J55" s="34"/>
      <c r="K55" s="34"/>
    </row>
    <row r="56" spans="1:11" ht="14.1" customHeight="1" x14ac:dyDescent="0.25">
      <c r="A56" s="34"/>
      <c r="B56" s="34"/>
      <c r="C56" s="49" t="s">
        <v>72</v>
      </c>
      <c r="D56" s="47">
        <v>0</v>
      </c>
      <c r="E56" s="47">
        <v>0</v>
      </c>
      <c r="F56" s="47">
        <v>0</v>
      </c>
      <c r="G56" s="47">
        <v>0</v>
      </c>
      <c r="H56" s="34"/>
      <c r="I56" s="34"/>
      <c r="J56" s="34"/>
      <c r="K56" s="34"/>
    </row>
    <row r="57" spans="1:11" ht="14.1" customHeight="1" x14ac:dyDescent="0.25">
      <c r="A57" s="34"/>
      <c r="B57" s="34"/>
      <c r="C57" s="49" t="s">
        <v>81</v>
      </c>
      <c r="D57" s="47">
        <v>0</v>
      </c>
      <c r="E57" s="47">
        <v>0</v>
      </c>
      <c r="F57" s="47">
        <v>0</v>
      </c>
      <c r="G57" s="47">
        <v>0</v>
      </c>
      <c r="H57" s="34"/>
      <c r="I57" s="34"/>
      <c r="J57" s="34"/>
      <c r="K57" s="34"/>
    </row>
    <row r="58" spans="1:11" ht="14.1" customHeight="1" x14ac:dyDescent="0.25">
      <c r="A58" s="34"/>
      <c r="B58" s="34"/>
      <c r="C58" s="49" t="s">
        <v>82</v>
      </c>
      <c r="D58" s="47">
        <v>0</v>
      </c>
      <c r="E58" s="47">
        <v>0</v>
      </c>
      <c r="F58" s="47">
        <v>0</v>
      </c>
      <c r="G58" s="47">
        <v>0</v>
      </c>
      <c r="H58" s="34"/>
      <c r="I58" s="34"/>
      <c r="J58" s="34"/>
      <c r="K58" s="34"/>
    </row>
    <row r="59" spans="1:11" ht="14.1" customHeight="1" x14ac:dyDescent="0.25">
      <c r="A59" s="34"/>
      <c r="B59" s="34"/>
      <c r="C59" s="49" t="s">
        <v>83</v>
      </c>
      <c r="D59" s="47">
        <v>0</v>
      </c>
      <c r="E59" s="47">
        <v>0</v>
      </c>
      <c r="F59" s="47">
        <v>0</v>
      </c>
      <c r="G59" s="47">
        <v>0</v>
      </c>
      <c r="H59" s="34"/>
      <c r="I59" s="34"/>
      <c r="J59" s="34"/>
      <c r="K59" s="34"/>
    </row>
    <row r="60" spans="1:11" ht="14.1" customHeight="1" x14ac:dyDescent="0.25">
      <c r="A60" s="34"/>
      <c r="B60" s="34"/>
      <c r="C60" s="49" t="s">
        <v>84</v>
      </c>
      <c r="D60" s="47">
        <v>0</v>
      </c>
      <c r="E60" s="47">
        <v>0</v>
      </c>
      <c r="F60" s="47">
        <v>0</v>
      </c>
      <c r="G60" s="47">
        <v>0</v>
      </c>
      <c r="H60" s="34"/>
      <c r="I60" s="34"/>
      <c r="J60" s="34"/>
      <c r="K60" s="34"/>
    </row>
    <row r="61" spans="1:11" ht="14.1" customHeight="1" x14ac:dyDescent="0.25">
      <c r="A61" s="34"/>
      <c r="B61" s="34"/>
      <c r="C61" s="49" t="s">
        <v>85</v>
      </c>
      <c r="D61" s="47">
        <v>0</v>
      </c>
      <c r="E61" s="47">
        <v>0</v>
      </c>
      <c r="F61" s="47">
        <v>0</v>
      </c>
      <c r="G61" s="47">
        <v>0</v>
      </c>
      <c r="H61" s="34"/>
      <c r="I61" s="34"/>
      <c r="J61" s="34"/>
      <c r="K61" s="34"/>
    </row>
    <row r="62" spans="1:11" ht="14.1" customHeight="1" x14ac:dyDescent="0.25">
      <c r="A62" s="34"/>
      <c r="B62" s="34"/>
      <c r="C62" s="49" t="s">
        <v>72</v>
      </c>
      <c r="D62" s="47">
        <v>0</v>
      </c>
      <c r="E62" s="47">
        <v>0</v>
      </c>
      <c r="F62" s="47">
        <v>0</v>
      </c>
      <c r="G62" s="47">
        <v>0</v>
      </c>
      <c r="H62" s="34"/>
      <c r="I62" s="34"/>
      <c r="J62" s="34"/>
      <c r="K62" s="34"/>
    </row>
    <row r="63" spans="1:11" ht="14.1" customHeight="1" x14ac:dyDescent="0.25">
      <c r="A63" s="34"/>
      <c r="B63" s="34"/>
      <c r="C63" s="49" t="s">
        <v>81</v>
      </c>
      <c r="D63" s="47">
        <v>0</v>
      </c>
      <c r="E63" s="47">
        <v>0</v>
      </c>
      <c r="F63" s="47">
        <v>0</v>
      </c>
      <c r="G63" s="47">
        <v>0</v>
      </c>
      <c r="H63" s="34"/>
      <c r="I63" s="34"/>
      <c r="J63" s="34"/>
      <c r="K63" s="34"/>
    </row>
    <row r="64" spans="1:11" ht="14.1" customHeight="1" x14ac:dyDescent="0.25">
      <c r="A64" s="34"/>
      <c r="B64" s="34"/>
      <c r="C64" s="49" t="s">
        <v>82</v>
      </c>
      <c r="D64" s="47">
        <v>0</v>
      </c>
      <c r="E64" s="47">
        <v>0</v>
      </c>
      <c r="F64" s="47">
        <v>0</v>
      </c>
      <c r="G64" s="47">
        <v>0</v>
      </c>
      <c r="H64" s="34"/>
      <c r="I64" s="34"/>
      <c r="J64" s="34"/>
      <c r="K64" s="34"/>
    </row>
    <row r="65" spans="1:11" ht="14.1" customHeight="1" x14ac:dyDescent="0.25">
      <c r="A65" s="34"/>
      <c r="B65" s="34"/>
      <c r="C65" s="49" t="s">
        <v>83</v>
      </c>
      <c r="D65" s="47">
        <v>0</v>
      </c>
      <c r="E65" s="47">
        <v>0</v>
      </c>
      <c r="F65" s="47">
        <v>0</v>
      </c>
      <c r="G65" s="47">
        <v>0</v>
      </c>
      <c r="H65" s="34"/>
      <c r="I65" s="34"/>
      <c r="J65" s="34"/>
      <c r="K65" s="34"/>
    </row>
    <row r="66" spans="1:11" ht="14.1" customHeight="1" x14ac:dyDescent="0.25">
      <c r="A66" s="34"/>
      <c r="B66" s="34"/>
      <c r="C66" s="49" t="s">
        <v>84</v>
      </c>
      <c r="D66" s="47">
        <v>0</v>
      </c>
      <c r="E66" s="47">
        <v>0</v>
      </c>
      <c r="F66" s="47">
        <v>0</v>
      </c>
      <c r="G66" s="47">
        <v>0</v>
      </c>
      <c r="H66" s="34"/>
      <c r="I66" s="34"/>
      <c r="J66" s="34"/>
      <c r="K66" s="34"/>
    </row>
    <row r="67" spans="1:11" ht="14.1" customHeight="1" x14ac:dyDescent="0.25">
      <c r="A67" s="34"/>
      <c r="B67" s="34"/>
      <c r="C67" s="49" t="s">
        <v>86</v>
      </c>
      <c r="D67" s="47">
        <v>0</v>
      </c>
      <c r="E67" s="47">
        <v>0</v>
      </c>
      <c r="F67" s="47">
        <v>0</v>
      </c>
      <c r="G67" s="47">
        <v>0</v>
      </c>
      <c r="H67" s="34"/>
      <c r="I67" s="34"/>
      <c r="J67" s="34"/>
      <c r="K67" s="34"/>
    </row>
    <row r="68" spans="1:11" ht="14.1" customHeight="1" x14ac:dyDescent="0.25">
      <c r="A68" s="34"/>
      <c r="B68" s="34"/>
      <c r="C68" s="49" t="s">
        <v>72</v>
      </c>
      <c r="D68" s="47">
        <v>0</v>
      </c>
      <c r="E68" s="47">
        <v>0</v>
      </c>
      <c r="F68" s="47">
        <v>0</v>
      </c>
      <c r="G68" s="47">
        <v>0</v>
      </c>
      <c r="H68" s="34"/>
      <c r="I68" s="34"/>
      <c r="J68" s="34"/>
      <c r="K68" s="34"/>
    </row>
    <row r="69" spans="1:11" ht="14.1" customHeight="1" x14ac:dyDescent="0.25">
      <c r="A69" s="34"/>
      <c r="B69" s="34"/>
      <c r="C69" s="49" t="s">
        <v>81</v>
      </c>
      <c r="D69" s="47">
        <v>0</v>
      </c>
      <c r="E69" s="47">
        <v>0</v>
      </c>
      <c r="F69" s="47">
        <v>0</v>
      </c>
      <c r="G69" s="47">
        <v>0</v>
      </c>
      <c r="H69" s="34"/>
      <c r="I69" s="34"/>
      <c r="J69" s="34"/>
      <c r="K69" s="34"/>
    </row>
    <row r="70" spans="1:11" ht="14.1" customHeight="1" x14ac:dyDescent="0.25">
      <c r="A70" s="34"/>
      <c r="B70" s="34"/>
      <c r="C70" s="49" t="s">
        <v>82</v>
      </c>
      <c r="D70" s="47">
        <v>0</v>
      </c>
      <c r="E70" s="47">
        <v>0</v>
      </c>
      <c r="F70" s="47">
        <v>0</v>
      </c>
      <c r="G70" s="47">
        <v>0</v>
      </c>
      <c r="H70" s="34"/>
      <c r="I70" s="34"/>
      <c r="J70" s="34"/>
      <c r="K70" s="34"/>
    </row>
    <row r="71" spans="1:11" ht="14.1" customHeight="1" x14ac:dyDescent="0.25">
      <c r="A71" s="34"/>
      <c r="B71" s="34"/>
      <c r="C71" s="49" t="s">
        <v>83</v>
      </c>
      <c r="D71" s="47">
        <v>0</v>
      </c>
      <c r="E71" s="47">
        <v>0</v>
      </c>
      <c r="F71" s="47">
        <v>0</v>
      </c>
      <c r="G71" s="47">
        <v>0</v>
      </c>
      <c r="H71" s="34"/>
      <c r="I71" s="34"/>
      <c r="J71" s="34"/>
      <c r="K71" s="34"/>
    </row>
    <row r="72" spans="1:11" ht="14.1" customHeight="1" x14ac:dyDescent="0.25">
      <c r="A72" s="34"/>
      <c r="B72" s="34"/>
      <c r="C72" s="49" t="s">
        <v>84</v>
      </c>
      <c r="D72" s="47">
        <v>0</v>
      </c>
      <c r="E72" s="47">
        <v>0</v>
      </c>
      <c r="F72" s="47">
        <v>0</v>
      </c>
      <c r="G72" s="47">
        <v>0</v>
      </c>
      <c r="H72" s="34"/>
      <c r="I72" s="34"/>
      <c r="J72" s="34"/>
      <c r="K72" s="34"/>
    </row>
    <row r="73" spans="1:11" ht="14.1" customHeight="1" x14ac:dyDescent="0.25">
      <c r="A73" s="34"/>
      <c r="B73" s="34"/>
      <c r="C73" s="49" t="s">
        <v>87</v>
      </c>
      <c r="D73" s="47">
        <v>0</v>
      </c>
      <c r="E73" s="47">
        <v>0</v>
      </c>
      <c r="F73" s="47">
        <v>0</v>
      </c>
      <c r="G73" s="47">
        <v>0</v>
      </c>
      <c r="H73" s="34"/>
      <c r="I73" s="34"/>
      <c r="J73" s="34"/>
      <c r="K73" s="34"/>
    </row>
    <row r="74" spans="1:11" ht="14.1" customHeight="1" x14ac:dyDescent="0.25">
      <c r="A74" s="34"/>
      <c r="B74" s="34"/>
      <c r="C74" s="49" t="s">
        <v>88</v>
      </c>
      <c r="D74" s="47">
        <v>0</v>
      </c>
      <c r="E74" s="47">
        <v>0</v>
      </c>
      <c r="F74" s="47">
        <v>0</v>
      </c>
      <c r="G74" s="47">
        <v>0</v>
      </c>
      <c r="H74" s="34"/>
      <c r="I74" s="34"/>
      <c r="J74" s="34"/>
      <c r="K74" s="34"/>
    </row>
    <row r="75" spans="1:11" ht="14.1" customHeight="1" x14ac:dyDescent="0.25">
      <c r="A75" s="34"/>
      <c r="B75" s="34"/>
      <c r="C75" s="48" t="s">
        <v>89</v>
      </c>
      <c r="D75" s="47">
        <v>0</v>
      </c>
      <c r="E75" s="47">
        <v>114123000</v>
      </c>
      <c r="F75" s="47">
        <v>114645000</v>
      </c>
      <c r="G75" s="47">
        <v>115645000</v>
      </c>
      <c r="H75" s="34"/>
      <c r="I75" s="34"/>
      <c r="J75" s="34"/>
      <c r="K75" s="34"/>
    </row>
    <row r="76" spans="1:11" ht="68.099999999999994" customHeight="1" x14ac:dyDescent="0.25">
      <c r="A76" s="34"/>
      <c r="B76" s="34"/>
      <c r="C76" s="44" t="s">
        <v>24</v>
      </c>
      <c r="D76" s="1429" t="s">
        <v>609</v>
      </c>
      <c r="E76" s="1430"/>
      <c r="F76" s="1430"/>
      <c r="G76" s="1430"/>
      <c r="H76" s="34"/>
      <c r="I76" s="34"/>
      <c r="J76" s="34"/>
      <c r="K76" s="34"/>
    </row>
    <row r="77" spans="1:11" ht="27.95" customHeight="1" x14ac:dyDescent="0.25">
      <c r="A77" s="34"/>
      <c r="B77" s="34"/>
      <c r="C77" s="41" t="s">
        <v>26</v>
      </c>
      <c r="D77" s="59">
        <v>2026</v>
      </c>
      <c r="E77" s="59">
        <v>2027</v>
      </c>
      <c r="F77" s="59">
        <v>2028</v>
      </c>
      <c r="G77" s="59">
        <v>2029</v>
      </c>
      <c r="H77" s="34"/>
      <c r="I77" s="34"/>
      <c r="J77" s="34"/>
      <c r="K77" s="34"/>
    </row>
    <row r="78" spans="1:11" ht="14.1" customHeight="1" x14ac:dyDescent="0.25">
      <c r="A78" s="34"/>
      <c r="B78" s="34"/>
      <c r="C78" s="58"/>
      <c r="D78" s="57" t="s">
        <v>17</v>
      </c>
      <c r="E78" s="57" t="s">
        <v>18</v>
      </c>
      <c r="F78" s="57" t="s">
        <v>18</v>
      </c>
      <c r="G78" s="57" t="s">
        <v>18</v>
      </c>
      <c r="H78" s="34"/>
      <c r="I78" s="34"/>
      <c r="J78" s="34"/>
      <c r="K78" s="34"/>
    </row>
    <row r="79" spans="1:11" ht="41.1" customHeight="1" x14ac:dyDescent="0.25">
      <c r="A79" s="34"/>
      <c r="B79" s="34"/>
      <c r="C79" s="41" t="s">
        <v>608</v>
      </c>
      <c r="D79" s="54" t="s">
        <v>53</v>
      </c>
      <c r="E79" s="54" t="s">
        <v>224</v>
      </c>
      <c r="F79" s="54" t="s">
        <v>224</v>
      </c>
      <c r="G79" s="54" t="s">
        <v>224</v>
      </c>
      <c r="H79" s="34"/>
      <c r="I79" s="34"/>
      <c r="J79" s="34"/>
      <c r="K79" s="34"/>
    </row>
    <row r="80" spans="1:11" ht="14.1" customHeight="1" x14ac:dyDescent="0.25">
      <c r="A80" s="34"/>
      <c r="B80" s="34"/>
      <c r="C80" s="1417" t="s">
        <v>43</v>
      </c>
      <c r="D80" s="1418"/>
      <c r="E80" s="1418"/>
      <c r="F80" s="1418"/>
      <c r="G80" s="1418"/>
      <c r="H80" s="34"/>
      <c r="I80" s="34"/>
      <c r="J80" s="34"/>
      <c r="K80" s="34"/>
    </row>
    <row r="81" spans="1:11" ht="14.1" customHeight="1" x14ac:dyDescent="0.25">
      <c r="A81" s="34"/>
      <c r="B81" s="34"/>
      <c r="C81" s="56" t="s">
        <v>607</v>
      </c>
      <c r="D81" s="1417" t="s">
        <v>606</v>
      </c>
      <c r="E81" s="1418"/>
      <c r="F81" s="1418"/>
      <c r="G81" s="1418"/>
      <c r="H81" s="34"/>
      <c r="I81" s="34"/>
      <c r="J81" s="34"/>
      <c r="K81" s="34"/>
    </row>
    <row r="82" spans="1:11" ht="14.1" customHeight="1" x14ac:dyDescent="0.25">
      <c r="A82" s="34"/>
      <c r="B82" s="34"/>
      <c r="C82" s="55" t="s">
        <v>46</v>
      </c>
      <c r="D82" s="1419" t="s">
        <v>605</v>
      </c>
      <c r="E82" s="1420"/>
      <c r="F82" s="1420"/>
      <c r="G82" s="1420"/>
      <c r="H82" s="34"/>
      <c r="I82" s="34"/>
      <c r="J82" s="34"/>
      <c r="K82" s="34"/>
    </row>
    <row r="83" spans="1:11" ht="14.1" customHeight="1" x14ac:dyDescent="0.25">
      <c r="A83" s="34"/>
      <c r="B83" s="34"/>
      <c r="C83" s="32" t="s">
        <v>48</v>
      </c>
      <c r="D83" s="1421" t="s">
        <v>604</v>
      </c>
      <c r="E83" s="1422"/>
      <c r="F83" s="1422"/>
      <c r="G83" s="1422"/>
      <c r="H83" s="34"/>
      <c r="I83" s="34"/>
      <c r="J83" s="34"/>
      <c r="K83" s="34"/>
    </row>
    <row r="84" spans="1:11" ht="14.1" customHeight="1" x14ac:dyDescent="0.25">
      <c r="A84" s="34"/>
      <c r="B84" s="34"/>
      <c r="C84" s="32" t="s">
        <v>50</v>
      </c>
      <c r="D84" s="1421" t="s">
        <v>95</v>
      </c>
      <c r="E84" s="1422"/>
      <c r="F84" s="1422"/>
      <c r="G84" s="1422"/>
      <c r="H84" s="34"/>
      <c r="I84" s="34"/>
      <c r="J84" s="34"/>
      <c r="K84" s="34"/>
    </row>
    <row r="85" spans="1:11" ht="15" customHeight="1" x14ac:dyDescent="0.25">
      <c r="A85" s="34"/>
      <c r="B85" s="34"/>
      <c r="C85" s="53"/>
      <c r="D85" s="52">
        <v>2026</v>
      </c>
      <c r="E85" s="52">
        <v>2027</v>
      </c>
      <c r="F85" s="52">
        <v>2028</v>
      </c>
      <c r="G85" s="52">
        <v>2029</v>
      </c>
      <c r="H85" s="34"/>
      <c r="I85" s="34"/>
      <c r="J85" s="34"/>
      <c r="K85" s="34"/>
    </row>
    <row r="86" spans="1:11" ht="15" customHeight="1" x14ac:dyDescent="0.25">
      <c r="A86" s="34"/>
      <c r="B86" s="34"/>
      <c r="C86" s="51"/>
      <c r="D86" s="50" t="s">
        <v>17</v>
      </c>
      <c r="E86" s="50" t="s">
        <v>18</v>
      </c>
      <c r="F86" s="50" t="s">
        <v>18</v>
      </c>
      <c r="G86" s="50" t="s">
        <v>18</v>
      </c>
      <c r="H86" s="34"/>
      <c r="I86" s="34"/>
      <c r="J86" s="34"/>
      <c r="K86" s="34"/>
    </row>
    <row r="87" spans="1:11" ht="14.1" customHeight="1" x14ac:dyDescent="0.25">
      <c r="A87" s="34"/>
      <c r="B87" s="34"/>
      <c r="C87" s="41" t="s">
        <v>52</v>
      </c>
      <c r="D87" s="54" t="s">
        <v>53</v>
      </c>
      <c r="E87" s="54" t="s">
        <v>124</v>
      </c>
      <c r="F87" s="54" t="s">
        <v>124</v>
      </c>
      <c r="G87" s="54" t="s">
        <v>124</v>
      </c>
      <c r="H87" s="34"/>
      <c r="I87" s="34"/>
      <c r="J87" s="34"/>
      <c r="K87" s="34"/>
    </row>
    <row r="88" spans="1:11" ht="14.1" customHeight="1" x14ac:dyDescent="0.25">
      <c r="A88" s="34"/>
      <c r="B88" s="34"/>
      <c r="C88" s="41" t="s">
        <v>54</v>
      </c>
      <c r="D88" s="54" t="s">
        <v>55</v>
      </c>
      <c r="E88" s="54" t="s">
        <v>603</v>
      </c>
      <c r="F88" s="54" t="s">
        <v>603</v>
      </c>
      <c r="G88" s="54" t="s">
        <v>603</v>
      </c>
      <c r="H88" s="34"/>
      <c r="I88" s="34"/>
      <c r="J88" s="34"/>
      <c r="K88" s="34"/>
    </row>
    <row r="89" spans="1:11" ht="14.1" customHeight="1" x14ac:dyDescent="0.25">
      <c r="A89" s="34"/>
      <c r="B89" s="34"/>
      <c r="C89" s="41" t="s">
        <v>59</v>
      </c>
      <c r="D89" s="54" t="s">
        <v>55</v>
      </c>
      <c r="E89" s="54" t="s">
        <v>603</v>
      </c>
      <c r="F89" s="54" t="s">
        <v>603</v>
      </c>
      <c r="G89" s="54" t="s">
        <v>603</v>
      </c>
      <c r="H89" s="34"/>
      <c r="I89" s="34"/>
      <c r="J89" s="34"/>
      <c r="K89" s="34"/>
    </row>
    <row r="90" spans="1:11" ht="14.1" customHeight="1" x14ac:dyDescent="0.25">
      <c r="A90" s="34"/>
      <c r="B90" s="34"/>
      <c r="C90" s="41" t="s">
        <v>63</v>
      </c>
      <c r="D90" s="54" t="s">
        <v>53</v>
      </c>
      <c r="E90" s="54" t="s">
        <v>53</v>
      </c>
      <c r="F90" s="54" t="s">
        <v>55</v>
      </c>
      <c r="G90" s="54" t="s">
        <v>55</v>
      </c>
      <c r="H90" s="34"/>
      <c r="I90" s="34"/>
      <c r="J90" s="34"/>
      <c r="K90" s="34"/>
    </row>
    <row r="91" spans="1:11" ht="14.1" customHeight="1" x14ac:dyDescent="0.25">
      <c r="A91" s="34"/>
      <c r="B91" s="34"/>
      <c r="C91" s="41" t="s">
        <v>65</v>
      </c>
      <c r="D91" s="54" t="s">
        <v>53</v>
      </c>
      <c r="E91" s="54" t="s">
        <v>53</v>
      </c>
      <c r="F91" s="54" t="s">
        <v>55</v>
      </c>
      <c r="G91" s="54" t="s">
        <v>55</v>
      </c>
      <c r="H91" s="34"/>
      <c r="I91" s="34"/>
      <c r="J91" s="34"/>
      <c r="K91" s="34"/>
    </row>
    <row r="92" spans="1:11" ht="14.1" customHeight="1" x14ac:dyDescent="0.25">
      <c r="A92" s="34"/>
      <c r="B92" s="34"/>
      <c r="C92" s="41" t="s">
        <v>68</v>
      </c>
      <c r="D92" s="54" t="s">
        <v>53</v>
      </c>
      <c r="E92" s="54" t="s">
        <v>53</v>
      </c>
      <c r="F92" s="54" t="s">
        <v>55</v>
      </c>
      <c r="G92" s="54" t="s">
        <v>55</v>
      </c>
      <c r="H92" s="34"/>
      <c r="I92" s="34"/>
      <c r="J92" s="34"/>
      <c r="K92" s="34"/>
    </row>
    <row r="93" spans="1:11" ht="14.1" customHeight="1" x14ac:dyDescent="0.25">
      <c r="A93" s="34"/>
      <c r="B93" s="34"/>
      <c r="C93" s="1431" t="s">
        <v>70</v>
      </c>
      <c r="D93" s="1432"/>
      <c r="E93" s="1432"/>
      <c r="F93" s="1432"/>
      <c r="G93" s="1432"/>
      <c r="H93" s="34"/>
      <c r="I93" s="34"/>
      <c r="J93" s="34"/>
      <c r="K93" s="34"/>
    </row>
    <row r="94" spans="1:11" ht="14.1" customHeight="1" x14ac:dyDescent="0.25">
      <c r="A94" s="34"/>
      <c r="B94" s="34"/>
      <c r="C94" s="53"/>
      <c r="D94" s="52">
        <v>2026</v>
      </c>
      <c r="E94" s="52">
        <v>2027</v>
      </c>
      <c r="F94" s="52">
        <v>2028</v>
      </c>
      <c r="G94" s="52">
        <v>2029</v>
      </c>
      <c r="H94" s="34"/>
      <c r="I94" s="34"/>
      <c r="J94" s="34"/>
      <c r="K94" s="34"/>
    </row>
    <row r="95" spans="1:11" ht="14.1" customHeight="1" x14ac:dyDescent="0.25">
      <c r="A95" s="34"/>
      <c r="B95" s="34"/>
      <c r="C95" s="51"/>
      <c r="D95" s="50" t="s">
        <v>17</v>
      </c>
      <c r="E95" s="50" t="s">
        <v>18</v>
      </c>
      <c r="F95" s="50" t="s">
        <v>18</v>
      </c>
      <c r="G95" s="50" t="s">
        <v>18</v>
      </c>
      <c r="H95" s="34"/>
      <c r="I95" s="34"/>
      <c r="J95" s="34"/>
      <c r="K95" s="34"/>
    </row>
    <row r="96" spans="1:11" ht="14.1" customHeight="1" x14ac:dyDescent="0.25">
      <c r="A96" s="34"/>
      <c r="B96" s="34"/>
      <c r="C96" s="49" t="s">
        <v>71</v>
      </c>
      <c r="D96" s="47">
        <v>0</v>
      </c>
      <c r="E96" s="47">
        <v>0</v>
      </c>
      <c r="F96" s="47">
        <v>0</v>
      </c>
      <c r="G96" s="47">
        <v>0</v>
      </c>
      <c r="H96" s="34"/>
      <c r="I96" s="34"/>
      <c r="J96" s="34"/>
      <c r="K96" s="34"/>
    </row>
    <row r="97" spans="1:11" ht="14.1" customHeight="1" x14ac:dyDescent="0.25">
      <c r="A97" s="34"/>
      <c r="B97" s="34"/>
      <c r="C97" s="49" t="s">
        <v>72</v>
      </c>
      <c r="D97" s="47">
        <v>0</v>
      </c>
      <c r="E97" s="47">
        <v>0</v>
      </c>
      <c r="F97" s="47">
        <v>0</v>
      </c>
      <c r="G97" s="47">
        <v>0</v>
      </c>
      <c r="H97" s="34"/>
      <c r="I97" s="34"/>
      <c r="J97" s="34"/>
      <c r="K97" s="34"/>
    </row>
    <row r="98" spans="1:11" ht="14.1" customHeight="1" x14ac:dyDescent="0.25">
      <c r="A98" s="34"/>
      <c r="B98" s="34"/>
      <c r="C98" s="49" t="s">
        <v>73</v>
      </c>
      <c r="D98" s="47">
        <v>0</v>
      </c>
      <c r="E98" s="47">
        <v>0</v>
      </c>
      <c r="F98" s="47">
        <v>0</v>
      </c>
      <c r="G98" s="47">
        <v>0</v>
      </c>
      <c r="H98" s="34"/>
      <c r="I98" s="34"/>
      <c r="J98" s="34"/>
      <c r="K98" s="34"/>
    </row>
    <row r="99" spans="1:11" ht="14.1" customHeight="1" x14ac:dyDescent="0.25">
      <c r="A99" s="34"/>
      <c r="B99" s="34"/>
      <c r="C99" s="49" t="s">
        <v>74</v>
      </c>
      <c r="D99" s="47">
        <v>0</v>
      </c>
      <c r="E99" s="47">
        <v>0</v>
      </c>
      <c r="F99" s="47">
        <v>0</v>
      </c>
      <c r="G99" s="47">
        <v>0</v>
      </c>
      <c r="H99" s="34"/>
      <c r="I99" s="34"/>
      <c r="J99" s="34"/>
      <c r="K99" s="34"/>
    </row>
    <row r="100" spans="1:11" ht="14.1" customHeight="1" x14ac:dyDescent="0.25">
      <c r="A100" s="34"/>
      <c r="B100" s="34"/>
      <c r="C100" s="49" t="s">
        <v>72</v>
      </c>
      <c r="D100" s="47">
        <v>0</v>
      </c>
      <c r="E100" s="47">
        <v>0</v>
      </c>
      <c r="F100" s="47">
        <v>0</v>
      </c>
      <c r="G100" s="47">
        <v>0</v>
      </c>
      <c r="H100" s="34"/>
      <c r="I100" s="34"/>
      <c r="J100" s="34"/>
      <c r="K100" s="34"/>
    </row>
    <row r="101" spans="1:11" ht="14.1" customHeight="1" x14ac:dyDescent="0.25">
      <c r="A101" s="34"/>
      <c r="B101" s="34"/>
      <c r="C101" s="49" t="s">
        <v>73</v>
      </c>
      <c r="D101" s="47">
        <v>0</v>
      </c>
      <c r="E101" s="47">
        <v>0</v>
      </c>
      <c r="F101" s="47">
        <v>0</v>
      </c>
      <c r="G101" s="47">
        <v>0</v>
      </c>
      <c r="H101" s="34"/>
      <c r="I101" s="34"/>
      <c r="J101" s="34"/>
      <c r="K101" s="34"/>
    </row>
    <row r="102" spans="1:11" ht="14.1" customHeight="1" x14ac:dyDescent="0.25">
      <c r="A102" s="34"/>
      <c r="B102" s="34"/>
      <c r="C102" s="49" t="s">
        <v>75</v>
      </c>
      <c r="D102" s="47">
        <v>0</v>
      </c>
      <c r="E102" s="47">
        <v>3800000</v>
      </c>
      <c r="F102" s="47">
        <v>3800000</v>
      </c>
      <c r="G102" s="47">
        <v>3800000</v>
      </c>
      <c r="H102" s="34"/>
      <c r="I102" s="34"/>
      <c r="J102" s="34"/>
      <c r="K102" s="34"/>
    </row>
    <row r="103" spans="1:11" ht="14.1" customHeight="1" x14ac:dyDescent="0.25">
      <c r="A103" s="34"/>
      <c r="B103" s="34"/>
      <c r="C103" s="49" t="s">
        <v>72</v>
      </c>
      <c r="D103" s="47">
        <v>0</v>
      </c>
      <c r="E103" s="47">
        <v>3800000</v>
      </c>
      <c r="F103" s="47">
        <v>3800000</v>
      </c>
      <c r="G103" s="47">
        <v>3800000</v>
      </c>
      <c r="H103" s="34"/>
      <c r="I103" s="34"/>
      <c r="J103" s="34"/>
      <c r="K103" s="34"/>
    </row>
    <row r="104" spans="1:11" ht="14.1" customHeight="1" x14ac:dyDescent="0.25">
      <c r="A104" s="34"/>
      <c r="B104" s="34"/>
      <c r="C104" s="49" t="s">
        <v>73</v>
      </c>
      <c r="D104" s="47">
        <v>0</v>
      </c>
      <c r="E104" s="47">
        <v>0</v>
      </c>
      <c r="F104" s="47">
        <v>0</v>
      </c>
      <c r="G104" s="47">
        <v>0</v>
      </c>
      <c r="H104" s="34"/>
      <c r="I104" s="34"/>
      <c r="J104" s="34"/>
      <c r="K104" s="34"/>
    </row>
    <row r="105" spans="1:11" ht="14.1" customHeight="1" x14ac:dyDescent="0.25">
      <c r="A105" s="34"/>
      <c r="B105" s="34"/>
      <c r="C105" s="49" t="s">
        <v>76</v>
      </c>
      <c r="D105" s="47">
        <v>0</v>
      </c>
      <c r="E105" s="47">
        <v>0</v>
      </c>
      <c r="F105" s="47">
        <v>0</v>
      </c>
      <c r="G105" s="47">
        <v>0</v>
      </c>
      <c r="H105" s="34"/>
      <c r="I105" s="34"/>
      <c r="J105" s="34"/>
      <c r="K105" s="34"/>
    </row>
    <row r="106" spans="1:11" ht="14.1" customHeight="1" x14ac:dyDescent="0.25">
      <c r="A106" s="34"/>
      <c r="B106" s="34"/>
      <c r="C106" s="49" t="s">
        <v>72</v>
      </c>
      <c r="D106" s="47">
        <v>0</v>
      </c>
      <c r="E106" s="47">
        <v>0</v>
      </c>
      <c r="F106" s="47">
        <v>0</v>
      </c>
      <c r="G106" s="47">
        <v>0</v>
      </c>
      <c r="H106" s="34"/>
      <c r="I106" s="34"/>
      <c r="J106" s="34"/>
      <c r="K106" s="34"/>
    </row>
    <row r="107" spans="1:11" ht="14.1" customHeight="1" x14ac:dyDescent="0.25">
      <c r="A107" s="34"/>
      <c r="B107" s="34"/>
      <c r="C107" s="49" t="s">
        <v>73</v>
      </c>
      <c r="D107" s="47">
        <v>0</v>
      </c>
      <c r="E107" s="47">
        <v>0</v>
      </c>
      <c r="F107" s="47">
        <v>0</v>
      </c>
      <c r="G107" s="47">
        <v>0</v>
      </c>
      <c r="H107" s="34"/>
      <c r="I107" s="34"/>
      <c r="J107" s="34"/>
      <c r="K107" s="34"/>
    </row>
    <row r="108" spans="1:11" ht="14.1" customHeight="1" x14ac:dyDescent="0.25">
      <c r="A108" s="34"/>
      <c r="B108" s="34"/>
      <c r="C108" s="49" t="s">
        <v>77</v>
      </c>
      <c r="D108" s="47">
        <v>0</v>
      </c>
      <c r="E108" s="47">
        <v>0</v>
      </c>
      <c r="F108" s="47">
        <v>0</v>
      </c>
      <c r="G108" s="47">
        <v>0</v>
      </c>
      <c r="H108" s="34"/>
      <c r="I108" s="34"/>
      <c r="J108" s="34"/>
      <c r="K108" s="34"/>
    </row>
    <row r="109" spans="1:11" ht="14.1" customHeight="1" x14ac:dyDescent="0.25">
      <c r="A109" s="34"/>
      <c r="B109" s="34"/>
      <c r="C109" s="49" t="s">
        <v>72</v>
      </c>
      <c r="D109" s="47">
        <v>0</v>
      </c>
      <c r="E109" s="47">
        <v>0</v>
      </c>
      <c r="F109" s="47">
        <v>0</v>
      </c>
      <c r="G109" s="47">
        <v>0</v>
      </c>
      <c r="H109" s="34"/>
      <c r="I109" s="34"/>
      <c r="J109" s="34"/>
      <c r="K109" s="34"/>
    </row>
    <row r="110" spans="1:11" ht="14.1" customHeight="1" x14ac:dyDescent="0.25">
      <c r="A110" s="34"/>
      <c r="B110" s="34"/>
      <c r="C110" s="49" t="s">
        <v>73</v>
      </c>
      <c r="D110" s="47">
        <v>0</v>
      </c>
      <c r="E110" s="47">
        <v>0</v>
      </c>
      <c r="F110" s="47">
        <v>0</v>
      </c>
      <c r="G110" s="47">
        <v>0</v>
      </c>
      <c r="H110" s="34"/>
      <c r="I110" s="34"/>
      <c r="J110" s="34"/>
      <c r="K110" s="34"/>
    </row>
    <row r="111" spans="1:11" ht="14.1" customHeight="1" x14ac:dyDescent="0.25">
      <c r="A111" s="34"/>
      <c r="B111" s="34"/>
      <c r="C111" s="49" t="s">
        <v>78</v>
      </c>
      <c r="D111" s="47">
        <v>0</v>
      </c>
      <c r="E111" s="47">
        <v>0</v>
      </c>
      <c r="F111" s="47">
        <v>0</v>
      </c>
      <c r="G111" s="47">
        <v>0</v>
      </c>
      <c r="H111" s="34"/>
      <c r="I111" s="34"/>
      <c r="J111" s="34"/>
      <c r="K111" s="34"/>
    </row>
    <row r="112" spans="1:11" ht="14.1" customHeight="1" x14ac:dyDescent="0.25">
      <c r="A112" s="34"/>
      <c r="B112" s="34"/>
      <c r="C112" s="49" t="s">
        <v>72</v>
      </c>
      <c r="D112" s="47">
        <v>0</v>
      </c>
      <c r="E112" s="47">
        <v>0</v>
      </c>
      <c r="F112" s="47">
        <v>0</v>
      </c>
      <c r="G112" s="47">
        <v>0</v>
      </c>
      <c r="H112" s="34"/>
      <c r="I112" s="34"/>
      <c r="J112" s="34"/>
      <c r="K112" s="34"/>
    </row>
    <row r="113" spans="1:11" ht="14.1" customHeight="1" x14ac:dyDescent="0.25">
      <c r="A113" s="34"/>
      <c r="B113" s="34"/>
      <c r="C113" s="49" t="s">
        <v>73</v>
      </c>
      <c r="D113" s="47">
        <v>0</v>
      </c>
      <c r="E113" s="47">
        <v>0</v>
      </c>
      <c r="F113" s="47">
        <v>0</v>
      </c>
      <c r="G113" s="47">
        <v>0</v>
      </c>
      <c r="H113" s="34"/>
      <c r="I113" s="34"/>
      <c r="J113" s="34"/>
      <c r="K113" s="34"/>
    </row>
    <row r="114" spans="1:11" ht="14.1" customHeight="1" x14ac:dyDescent="0.25">
      <c r="A114" s="34"/>
      <c r="B114" s="34"/>
      <c r="C114" s="49" t="s">
        <v>79</v>
      </c>
      <c r="D114" s="47">
        <v>0</v>
      </c>
      <c r="E114" s="47">
        <v>0</v>
      </c>
      <c r="F114" s="47">
        <v>0</v>
      </c>
      <c r="G114" s="47">
        <v>0</v>
      </c>
      <c r="H114" s="34"/>
      <c r="I114" s="34"/>
      <c r="J114" s="34"/>
      <c r="K114" s="34"/>
    </row>
    <row r="115" spans="1:11" ht="14.1" customHeight="1" x14ac:dyDescent="0.25">
      <c r="A115" s="34"/>
      <c r="B115" s="34"/>
      <c r="C115" s="49" t="s">
        <v>72</v>
      </c>
      <c r="D115" s="47">
        <v>0</v>
      </c>
      <c r="E115" s="47">
        <v>0</v>
      </c>
      <c r="F115" s="47">
        <v>0</v>
      </c>
      <c r="G115" s="47">
        <v>0</v>
      </c>
      <c r="H115" s="34"/>
      <c r="I115" s="34"/>
      <c r="J115" s="34"/>
      <c r="K115" s="34"/>
    </row>
    <row r="116" spans="1:11" ht="14.1" customHeight="1" x14ac:dyDescent="0.25">
      <c r="A116" s="34"/>
      <c r="B116" s="34"/>
      <c r="C116" s="49" t="s">
        <v>73</v>
      </c>
      <c r="D116" s="47">
        <v>0</v>
      </c>
      <c r="E116" s="47">
        <v>0</v>
      </c>
      <c r="F116" s="47">
        <v>0</v>
      </c>
      <c r="G116" s="47">
        <v>0</v>
      </c>
      <c r="H116" s="34"/>
      <c r="I116" s="34"/>
      <c r="J116" s="34"/>
      <c r="K116" s="34"/>
    </row>
    <row r="117" spans="1:11" ht="14.1" customHeight="1" x14ac:dyDescent="0.25">
      <c r="A117" s="34"/>
      <c r="B117" s="34"/>
      <c r="C117" s="49" t="s">
        <v>80</v>
      </c>
      <c r="D117" s="47">
        <v>0</v>
      </c>
      <c r="E117" s="47">
        <v>0</v>
      </c>
      <c r="F117" s="47">
        <v>0</v>
      </c>
      <c r="G117" s="47">
        <v>0</v>
      </c>
      <c r="H117" s="34"/>
      <c r="I117" s="34"/>
      <c r="J117" s="34"/>
      <c r="K117" s="34"/>
    </row>
    <row r="118" spans="1:11" ht="14.1" customHeight="1" x14ac:dyDescent="0.25">
      <c r="A118" s="34"/>
      <c r="B118" s="34"/>
      <c r="C118" s="49" t="s">
        <v>72</v>
      </c>
      <c r="D118" s="47">
        <v>0</v>
      </c>
      <c r="E118" s="47">
        <v>0</v>
      </c>
      <c r="F118" s="47">
        <v>0</v>
      </c>
      <c r="G118" s="47">
        <v>0</v>
      </c>
      <c r="H118" s="34"/>
      <c r="I118" s="34"/>
      <c r="J118" s="34"/>
      <c r="K118" s="34"/>
    </row>
    <row r="119" spans="1:11" ht="14.1" customHeight="1" x14ac:dyDescent="0.25">
      <c r="A119" s="34"/>
      <c r="B119" s="34"/>
      <c r="C119" s="49" t="s">
        <v>81</v>
      </c>
      <c r="D119" s="47">
        <v>0</v>
      </c>
      <c r="E119" s="47">
        <v>0</v>
      </c>
      <c r="F119" s="47">
        <v>0</v>
      </c>
      <c r="G119" s="47">
        <v>0</v>
      </c>
      <c r="H119" s="34"/>
      <c r="I119" s="34"/>
      <c r="J119" s="34"/>
      <c r="K119" s="34"/>
    </row>
    <row r="120" spans="1:11" ht="14.1" customHeight="1" x14ac:dyDescent="0.25">
      <c r="A120" s="34"/>
      <c r="B120" s="34"/>
      <c r="C120" s="49" t="s">
        <v>82</v>
      </c>
      <c r="D120" s="47">
        <v>0</v>
      </c>
      <c r="E120" s="47">
        <v>0</v>
      </c>
      <c r="F120" s="47">
        <v>0</v>
      </c>
      <c r="G120" s="47">
        <v>0</v>
      </c>
      <c r="H120" s="34"/>
      <c r="I120" s="34"/>
      <c r="J120" s="34"/>
      <c r="K120" s="34"/>
    </row>
    <row r="121" spans="1:11" ht="14.1" customHeight="1" x14ac:dyDescent="0.25">
      <c r="A121" s="34"/>
      <c r="B121" s="34"/>
      <c r="C121" s="49" t="s">
        <v>83</v>
      </c>
      <c r="D121" s="47">
        <v>0</v>
      </c>
      <c r="E121" s="47">
        <v>0</v>
      </c>
      <c r="F121" s="47">
        <v>0</v>
      </c>
      <c r="G121" s="47">
        <v>0</v>
      </c>
      <c r="H121" s="34"/>
      <c r="I121" s="34"/>
      <c r="J121" s="34"/>
      <c r="K121" s="34"/>
    </row>
    <row r="122" spans="1:11" ht="14.1" customHeight="1" x14ac:dyDescent="0.25">
      <c r="A122" s="34"/>
      <c r="B122" s="34"/>
      <c r="C122" s="49" t="s">
        <v>84</v>
      </c>
      <c r="D122" s="47">
        <v>0</v>
      </c>
      <c r="E122" s="47">
        <v>0</v>
      </c>
      <c r="F122" s="47">
        <v>0</v>
      </c>
      <c r="G122" s="47">
        <v>0</v>
      </c>
      <c r="H122" s="34"/>
      <c r="I122" s="34"/>
      <c r="J122" s="34"/>
      <c r="K122" s="34"/>
    </row>
    <row r="123" spans="1:11" ht="14.1" customHeight="1" x14ac:dyDescent="0.25">
      <c r="A123" s="34"/>
      <c r="B123" s="34"/>
      <c r="C123" s="49" t="s">
        <v>85</v>
      </c>
      <c r="D123" s="47">
        <v>0</v>
      </c>
      <c r="E123" s="47">
        <v>0</v>
      </c>
      <c r="F123" s="47">
        <v>0</v>
      </c>
      <c r="G123" s="47">
        <v>0</v>
      </c>
      <c r="H123" s="34"/>
      <c r="I123" s="34"/>
      <c r="J123" s="34"/>
      <c r="K123" s="34"/>
    </row>
    <row r="124" spans="1:11" ht="14.1" customHeight="1" x14ac:dyDescent="0.25">
      <c r="A124" s="34"/>
      <c r="B124" s="34"/>
      <c r="C124" s="49" t="s">
        <v>72</v>
      </c>
      <c r="D124" s="47">
        <v>0</v>
      </c>
      <c r="E124" s="47">
        <v>0</v>
      </c>
      <c r="F124" s="47">
        <v>0</v>
      </c>
      <c r="G124" s="47">
        <v>0</v>
      </c>
      <c r="H124" s="34"/>
      <c r="I124" s="34"/>
      <c r="J124" s="34"/>
      <c r="K124" s="34"/>
    </row>
    <row r="125" spans="1:11" ht="14.1" customHeight="1" x14ac:dyDescent="0.25">
      <c r="A125" s="34"/>
      <c r="B125" s="34"/>
      <c r="C125" s="49" t="s">
        <v>81</v>
      </c>
      <c r="D125" s="47">
        <v>0</v>
      </c>
      <c r="E125" s="47">
        <v>0</v>
      </c>
      <c r="F125" s="47">
        <v>0</v>
      </c>
      <c r="G125" s="47">
        <v>0</v>
      </c>
      <c r="H125" s="34"/>
      <c r="I125" s="34"/>
      <c r="J125" s="34"/>
      <c r="K125" s="34"/>
    </row>
    <row r="126" spans="1:11" ht="14.1" customHeight="1" x14ac:dyDescent="0.25">
      <c r="A126" s="34"/>
      <c r="B126" s="34"/>
      <c r="C126" s="49" t="s">
        <v>82</v>
      </c>
      <c r="D126" s="47">
        <v>0</v>
      </c>
      <c r="E126" s="47">
        <v>0</v>
      </c>
      <c r="F126" s="47">
        <v>0</v>
      </c>
      <c r="G126" s="47">
        <v>0</v>
      </c>
      <c r="H126" s="34"/>
      <c r="I126" s="34"/>
      <c r="J126" s="34"/>
      <c r="K126" s="34"/>
    </row>
    <row r="127" spans="1:11" ht="14.1" customHeight="1" x14ac:dyDescent="0.25">
      <c r="A127" s="34"/>
      <c r="B127" s="34"/>
      <c r="C127" s="49" t="s">
        <v>83</v>
      </c>
      <c r="D127" s="47">
        <v>0</v>
      </c>
      <c r="E127" s="47">
        <v>0</v>
      </c>
      <c r="F127" s="47">
        <v>0</v>
      </c>
      <c r="G127" s="47">
        <v>0</v>
      </c>
      <c r="H127" s="34"/>
      <c r="I127" s="34"/>
      <c r="J127" s="34"/>
      <c r="K127" s="34"/>
    </row>
    <row r="128" spans="1:11" ht="14.1" customHeight="1" x14ac:dyDescent="0.25">
      <c r="A128" s="34"/>
      <c r="B128" s="34"/>
      <c r="C128" s="49" t="s">
        <v>84</v>
      </c>
      <c r="D128" s="47">
        <v>0</v>
      </c>
      <c r="E128" s="47">
        <v>0</v>
      </c>
      <c r="F128" s="47">
        <v>0</v>
      </c>
      <c r="G128" s="47">
        <v>0</v>
      </c>
      <c r="H128" s="34"/>
      <c r="I128" s="34"/>
      <c r="J128" s="34"/>
      <c r="K128" s="34"/>
    </row>
    <row r="129" spans="1:11" ht="14.1" customHeight="1" x14ac:dyDescent="0.25">
      <c r="A129" s="34"/>
      <c r="B129" s="34"/>
      <c r="C129" s="49" t="s">
        <v>86</v>
      </c>
      <c r="D129" s="47">
        <v>0</v>
      </c>
      <c r="E129" s="47">
        <v>0</v>
      </c>
      <c r="F129" s="47">
        <v>0</v>
      </c>
      <c r="G129" s="47">
        <v>0</v>
      </c>
      <c r="H129" s="34"/>
      <c r="I129" s="34"/>
      <c r="J129" s="34"/>
      <c r="K129" s="34"/>
    </row>
    <row r="130" spans="1:11" ht="14.1" customHeight="1" x14ac:dyDescent="0.25">
      <c r="A130" s="34"/>
      <c r="B130" s="34"/>
      <c r="C130" s="49" t="s">
        <v>72</v>
      </c>
      <c r="D130" s="47">
        <v>0</v>
      </c>
      <c r="E130" s="47">
        <v>0</v>
      </c>
      <c r="F130" s="47">
        <v>0</v>
      </c>
      <c r="G130" s="47">
        <v>0</v>
      </c>
      <c r="H130" s="34"/>
      <c r="I130" s="34"/>
      <c r="J130" s="34"/>
      <c r="K130" s="34"/>
    </row>
    <row r="131" spans="1:11" ht="14.1" customHeight="1" x14ac:dyDescent="0.25">
      <c r="A131" s="34"/>
      <c r="B131" s="34"/>
      <c r="C131" s="49" t="s">
        <v>81</v>
      </c>
      <c r="D131" s="47">
        <v>0</v>
      </c>
      <c r="E131" s="47">
        <v>0</v>
      </c>
      <c r="F131" s="47">
        <v>0</v>
      </c>
      <c r="G131" s="47">
        <v>0</v>
      </c>
      <c r="H131" s="34"/>
      <c r="I131" s="34"/>
      <c r="J131" s="34"/>
      <c r="K131" s="34"/>
    </row>
    <row r="132" spans="1:11" ht="14.1" customHeight="1" x14ac:dyDescent="0.25">
      <c r="A132" s="34"/>
      <c r="B132" s="34"/>
      <c r="C132" s="49" t="s">
        <v>82</v>
      </c>
      <c r="D132" s="47">
        <v>0</v>
      </c>
      <c r="E132" s="47">
        <v>0</v>
      </c>
      <c r="F132" s="47">
        <v>0</v>
      </c>
      <c r="G132" s="47">
        <v>0</v>
      </c>
      <c r="H132" s="34"/>
      <c r="I132" s="34"/>
      <c r="J132" s="34"/>
      <c r="K132" s="34"/>
    </row>
    <row r="133" spans="1:11" ht="14.1" customHeight="1" x14ac:dyDescent="0.25">
      <c r="A133" s="34"/>
      <c r="B133" s="34"/>
      <c r="C133" s="49" t="s">
        <v>83</v>
      </c>
      <c r="D133" s="47">
        <v>0</v>
      </c>
      <c r="E133" s="47">
        <v>0</v>
      </c>
      <c r="F133" s="47">
        <v>0</v>
      </c>
      <c r="G133" s="47">
        <v>0</v>
      </c>
      <c r="H133" s="34"/>
      <c r="I133" s="34"/>
      <c r="J133" s="34"/>
      <c r="K133" s="34"/>
    </row>
    <row r="134" spans="1:11" ht="14.1" customHeight="1" x14ac:dyDescent="0.25">
      <c r="A134" s="34"/>
      <c r="B134" s="34"/>
      <c r="C134" s="49" t="s">
        <v>84</v>
      </c>
      <c r="D134" s="47">
        <v>0</v>
      </c>
      <c r="E134" s="47">
        <v>0</v>
      </c>
      <c r="F134" s="47">
        <v>0</v>
      </c>
      <c r="G134" s="47">
        <v>0</v>
      </c>
      <c r="H134" s="34"/>
      <c r="I134" s="34"/>
      <c r="J134" s="34"/>
      <c r="K134" s="34"/>
    </row>
    <row r="135" spans="1:11" ht="14.1" customHeight="1" x14ac:dyDescent="0.25">
      <c r="A135" s="34"/>
      <c r="B135" s="34"/>
      <c r="C135" s="49" t="s">
        <v>87</v>
      </c>
      <c r="D135" s="47">
        <v>0</v>
      </c>
      <c r="E135" s="47">
        <v>0</v>
      </c>
      <c r="F135" s="47">
        <v>0</v>
      </c>
      <c r="G135" s="47">
        <v>0</v>
      </c>
      <c r="H135" s="34"/>
      <c r="I135" s="34"/>
      <c r="J135" s="34"/>
      <c r="K135" s="34"/>
    </row>
    <row r="136" spans="1:11" ht="14.1" customHeight="1" x14ac:dyDescent="0.25">
      <c r="A136" s="34"/>
      <c r="B136" s="34"/>
      <c r="C136" s="49" t="s">
        <v>88</v>
      </c>
      <c r="D136" s="47">
        <v>0</v>
      </c>
      <c r="E136" s="47">
        <v>0</v>
      </c>
      <c r="F136" s="47">
        <v>0</v>
      </c>
      <c r="G136" s="47">
        <v>0</v>
      </c>
      <c r="H136" s="34"/>
      <c r="I136" s="34"/>
      <c r="J136" s="34"/>
      <c r="K136" s="34"/>
    </row>
    <row r="137" spans="1:11" ht="14.1" customHeight="1" x14ac:dyDescent="0.25">
      <c r="A137" s="34"/>
      <c r="B137" s="34"/>
      <c r="C137" s="48" t="s">
        <v>89</v>
      </c>
      <c r="D137" s="47">
        <v>0</v>
      </c>
      <c r="E137" s="47">
        <v>3800000</v>
      </c>
      <c r="F137" s="47">
        <v>3800000</v>
      </c>
      <c r="G137" s="47">
        <v>3800000</v>
      </c>
      <c r="H137" s="34"/>
      <c r="I137" s="34"/>
      <c r="J137" s="34"/>
      <c r="K137" s="34"/>
    </row>
    <row r="138" spans="1:11" ht="14.1" customHeight="1" x14ac:dyDescent="0.25">
      <c r="A138" s="34"/>
      <c r="B138" s="34"/>
      <c r="C138" s="1417" t="s">
        <v>90</v>
      </c>
      <c r="D138" s="1418"/>
      <c r="E138" s="1418"/>
      <c r="F138" s="1418"/>
      <c r="G138" s="1418"/>
      <c r="H138" s="34"/>
      <c r="I138" s="34"/>
      <c r="J138" s="34"/>
      <c r="K138" s="34"/>
    </row>
    <row r="139" spans="1:11" ht="14.1" customHeight="1" x14ac:dyDescent="0.25">
      <c r="A139" s="34"/>
      <c r="B139" s="34"/>
      <c r="C139" s="56" t="s">
        <v>602</v>
      </c>
      <c r="D139" s="1417" t="s">
        <v>177</v>
      </c>
      <c r="E139" s="1418"/>
      <c r="F139" s="1418"/>
      <c r="G139" s="1418"/>
      <c r="H139" s="34"/>
      <c r="I139" s="34"/>
      <c r="J139" s="34"/>
      <c r="K139" s="34"/>
    </row>
    <row r="140" spans="1:11" ht="14.1" customHeight="1" x14ac:dyDescent="0.25">
      <c r="A140" s="34"/>
      <c r="B140" s="34"/>
      <c r="C140" s="55" t="s">
        <v>46</v>
      </c>
      <c r="D140" s="1419" t="s">
        <v>601</v>
      </c>
      <c r="E140" s="1420"/>
      <c r="F140" s="1420"/>
      <c r="G140" s="1420"/>
      <c r="H140" s="34"/>
      <c r="I140" s="34"/>
      <c r="J140" s="34"/>
      <c r="K140" s="34"/>
    </row>
    <row r="141" spans="1:11" ht="14.1" customHeight="1" x14ac:dyDescent="0.25">
      <c r="A141" s="34"/>
      <c r="B141" s="34"/>
      <c r="C141" s="32" t="s">
        <v>48</v>
      </c>
      <c r="D141" s="1421" t="s">
        <v>600</v>
      </c>
      <c r="E141" s="1422"/>
      <c r="F141" s="1422"/>
      <c r="G141" s="1422"/>
      <c r="H141" s="34"/>
      <c r="I141" s="34"/>
      <c r="J141" s="34"/>
      <c r="K141" s="34"/>
    </row>
    <row r="142" spans="1:11" ht="14.1" customHeight="1" x14ac:dyDescent="0.25">
      <c r="A142" s="34"/>
      <c r="B142" s="34"/>
      <c r="C142" s="32" t="s">
        <v>50</v>
      </c>
      <c r="D142" s="1421" t="s">
        <v>599</v>
      </c>
      <c r="E142" s="1422"/>
      <c r="F142" s="1422"/>
      <c r="G142" s="1422"/>
      <c r="H142" s="34"/>
      <c r="I142" s="34"/>
      <c r="J142" s="34"/>
      <c r="K142" s="34"/>
    </row>
    <row r="143" spans="1:11" ht="15" customHeight="1" x14ac:dyDescent="0.25">
      <c r="A143" s="34"/>
      <c r="B143" s="34"/>
      <c r="C143" s="53"/>
      <c r="D143" s="52">
        <v>2026</v>
      </c>
      <c r="E143" s="52">
        <v>2027</v>
      </c>
      <c r="F143" s="52">
        <v>2028</v>
      </c>
      <c r="G143" s="52">
        <v>2029</v>
      </c>
      <c r="H143" s="34"/>
      <c r="I143" s="34"/>
      <c r="J143" s="34"/>
      <c r="K143" s="34"/>
    </row>
    <row r="144" spans="1:11" ht="15" customHeight="1" x14ac:dyDescent="0.25">
      <c r="A144" s="34"/>
      <c r="B144" s="34"/>
      <c r="C144" s="51"/>
      <c r="D144" s="50" t="s">
        <v>17</v>
      </c>
      <c r="E144" s="50" t="s">
        <v>18</v>
      </c>
      <c r="F144" s="50" t="s">
        <v>18</v>
      </c>
      <c r="G144" s="50" t="s">
        <v>18</v>
      </c>
      <c r="H144" s="34"/>
      <c r="I144" s="34"/>
      <c r="J144" s="34"/>
      <c r="K144" s="34"/>
    </row>
    <row r="145" spans="1:11" ht="14.1" customHeight="1" x14ac:dyDescent="0.25">
      <c r="A145" s="34"/>
      <c r="B145" s="34"/>
      <c r="C145" s="41" t="s">
        <v>52</v>
      </c>
      <c r="D145" s="54" t="s">
        <v>53</v>
      </c>
      <c r="E145" s="54" t="s">
        <v>580</v>
      </c>
      <c r="F145" s="54" t="s">
        <v>580</v>
      </c>
      <c r="G145" s="54" t="s">
        <v>580</v>
      </c>
      <c r="H145" s="34"/>
      <c r="I145" s="34"/>
      <c r="J145" s="34"/>
      <c r="K145" s="34"/>
    </row>
    <row r="146" spans="1:11" ht="14.1" customHeight="1" x14ac:dyDescent="0.25">
      <c r="A146" s="34"/>
      <c r="B146" s="34"/>
      <c r="C146" s="41" t="s">
        <v>54</v>
      </c>
      <c r="D146" s="54" t="s">
        <v>55</v>
      </c>
      <c r="E146" s="54" t="s">
        <v>237</v>
      </c>
      <c r="F146" s="54" t="s">
        <v>237</v>
      </c>
      <c r="G146" s="54" t="s">
        <v>237</v>
      </c>
      <c r="H146" s="34"/>
      <c r="I146" s="34"/>
      <c r="J146" s="34"/>
      <c r="K146" s="34"/>
    </row>
    <row r="147" spans="1:11" ht="14.1" customHeight="1" x14ac:dyDescent="0.25">
      <c r="A147" s="34"/>
      <c r="B147" s="34"/>
      <c r="C147" s="41" t="s">
        <v>59</v>
      </c>
      <c r="D147" s="54" t="s">
        <v>55</v>
      </c>
      <c r="E147" s="54" t="s">
        <v>598</v>
      </c>
      <c r="F147" s="54" t="s">
        <v>598</v>
      </c>
      <c r="G147" s="54" t="s">
        <v>598</v>
      </c>
      <c r="H147" s="34"/>
      <c r="I147" s="34"/>
      <c r="J147" s="34"/>
      <c r="K147" s="34"/>
    </row>
    <row r="148" spans="1:11" ht="14.1" customHeight="1" x14ac:dyDescent="0.25">
      <c r="A148" s="34"/>
      <c r="B148" s="34"/>
      <c r="C148" s="41" t="s">
        <v>63</v>
      </c>
      <c r="D148" s="54" t="s">
        <v>53</v>
      </c>
      <c r="E148" s="54" t="s">
        <v>53</v>
      </c>
      <c r="F148" s="54" t="s">
        <v>55</v>
      </c>
      <c r="G148" s="54" t="s">
        <v>55</v>
      </c>
      <c r="H148" s="34"/>
      <c r="I148" s="34"/>
      <c r="J148" s="34"/>
      <c r="K148" s="34"/>
    </row>
    <row r="149" spans="1:11" ht="14.1" customHeight="1" x14ac:dyDescent="0.25">
      <c r="A149" s="34"/>
      <c r="B149" s="34"/>
      <c r="C149" s="41" t="s">
        <v>65</v>
      </c>
      <c r="D149" s="54" t="s">
        <v>53</v>
      </c>
      <c r="E149" s="54" t="s">
        <v>53</v>
      </c>
      <c r="F149" s="54" t="s">
        <v>55</v>
      </c>
      <c r="G149" s="54" t="s">
        <v>55</v>
      </c>
      <c r="H149" s="34"/>
      <c r="I149" s="34"/>
      <c r="J149" s="34"/>
      <c r="K149" s="34"/>
    </row>
    <row r="150" spans="1:11" ht="14.1" customHeight="1" x14ac:dyDescent="0.25">
      <c r="A150" s="34"/>
      <c r="B150" s="34"/>
      <c r="C150" s="41" t="s">
        <v>68</v>
      </c>
      <c r="D150" s="54" t="s">
        <v>53</v>
      </c>
      <c r="E150" s="54" t="s">
        <v>53</v>
      </c>
      <c r="F150" s="54" t="s">
        <v>55</v>
      </c>
      <c r="G150" s="54" t="s">
        <v>55</v>
      </c>
      <c r="H150" s="34"/>
      <c r="I150" s="34"/>
      <c r="J150" s="34"/>
      <c r="K150" s="34"/>
    </row>
    <row r="151" spans="1:11" ht="14.1" customHeight="1" x14ac:dyDescent="0.25">
      <c r="A151" s="34"/>
      <c r="B151" s="34"/>
      <c r="C151" s="1431" t="s">
        <v>70</v>
      </c>
      <c r="D151" s="1432"/>
      <c r="E151" s="1432"/>
      <c r="F151" s="1432"/>
      <c r="G151" s="1432"/>
      <c r="H151" s="34"/>
      <c r="I151" s="34"/>
      <c r="J151" s="34"/>
      <c r="K151" s="34"/>
    </row>
    <row r="152" spans="1:11" ht="14.1" customHeight="1" x14ac:dyDescent="0.25">
      <c r="A152" s="34"/>
      <c r="B152" s="34"/>
      <c r="C152" s="53"/>
      <c r="D152" s="52">
        <v>2026</v>
      </c>
      <c r="E152" s="52">
        <v>2027</v>
      </c>
      <c r="F152" s="52">
        <v>2028</v>
      </c>
      <c r="G152" s="52">
        <v>2029</v>
      </c>
      <c r="H152" s="34"/>
      <c r="I152" s="34"/>
      <c r="J152" s="34"/>
      <c r="K152" s="34"/>
    </row>
    <row r="153" spans="1:11" ht="14.1" customHeight="1" x14ac:dyDescent="0.25">
      <c r="A153" s="34"/>
      <c r="B153" s="34"/>
      <c r="C153" s="51"/>
      <c r="D153" s="50" t="s">
        <v>17</v>
      </c>
      <c r="E153" s="50" t="s">
        <v>18</v>
      </c>
      <c r="F153" s="50" t="s">
        <v>18</v>
      </c>
      <c r="G153" s="50" t="s">
        <v>18</v>
      </c>
      <c r="H153" s="34"/>
      <c r="I153" s="34"/>
      <c r="J153" s="34"/>
      <c r="K153" s="34"/>
    </row>
    <row r="154" spans="1:11" ht="14.1" customHeight="1" x14ac:dyDescent="0.25">
      <c r="A154" s="34"/>
      <c r="B154" s="34"/>
      <c r="C154" s="49" t="s">
        <v>71</v>
      </c>
      <c r="D154" s="47">
        <v>0</v>
      </c>
      <c r="E154" s="47">
        <v>0</v>
      </c>
      <c r="F154" s="47">
        <v>0</v>
      </c>
      <c r="G154" s="47">
        <v>0</v>
      </c>
      <c r="H154" s="34"/>
      <c r="I154" s="34"/>
      <c r="J154" s="34"/>
      <c r="K154" s="34"/>
    </row>
    <row r="155" spans="1:11" ht="14.1" customHeight="1" x14ac:dyDescent="0.25">
      <c r="A155" s="34"/>
      <c r="B155" s="34"/>
      <c r="C155" s="49" t="s">
        <v>72</v>
      </c>
      <c r="D155" s="47">
        <v>0</v>
      </c>
      <c r="E155" s="47">
        <v>0</v>
      </c>
      <c r="F155" s="47">
        <v>0</v>
      </c>
      <c r="G155" s="47">
        <v>0</v>
      </c>
      <c r="H155" s="34"/>
      <c r="I155" s="34"/>
      <c r="J155" s="34"/>
      <c r="K155" s="34"/>
    </row>
    <row r="156" spans="1:11" ht="14.1" customHeight="1" x14ac:dyDescent="0.25">
      <c r="A156" s="34"/>
      <c r="B156" s="34"/>
      <c r="C156" s="49" t="s">
        <v>73</v>
      </c>
      <c r="D156" s="47">
        <v>0</v>
      </c>
      <c r="E156" s="47">
        <v>0</v>
      </c>
      <c r="F156" s="47">
        <v>0</v>
      </c>
      <c r="G156" s="47">
        <v>0</v>
      </c>
      <c r="H156" s="34"/>
      <c r="I156" s="34"/>
      <c r="J156" s="34"/>
      <c r="K156" s="34"/>
    </row>
    <row r="157" spans="1:11" ht="14.1" customHeight="1" x14ac:dyDescent="0.25">
      <c r="A157" s="34"/>
      <c r="B157" s="34"/>
      <c r="C157" s="49" t="s">
        <v>74</v>
      </c>
      <c r="D157" s="47">
        <v>0</v>
      </c>
      <c r="E157" s="47">
        <v>0</v>
      </c>
      <c r="F157" s="47">
        <v>0</v>
      </c>
      <c r="G157" s="47">
        <v>0</v>
      </c>
      <c r="H157" s="34"/>
      <c r="I157" s="34"/>
      <c r="J157" s="34"/>
      <c r="K157" s="34"/>
    </row>
    <row r="158" spans="1:11" ht="14.1" customHeight="1" x14ac:dyDescent="0.25">
      <c r="A158" s="34"/>
      <c r="B158" s="34"/>
      <c r="C158" s="49" t="s">
        <v>72</v>
      </c>
      <c r="D158" s="47">
        <v>0</v>
      </c>
      <c r="E158" s="47">
        <v>0</v>
      </c>
      <c r="F158" s="47">
        <v>0</v>
      </c>
      <c r="G158" s="47">
        <v>0</v>
      </c>
      <c r="H158" s="34"/>
      <c r="I158" s="34"/>
      <c r="J158" s="34"/>
      <c r="K158" s="34"/>
    </row>
    <row r="159" spans="1:11" ht="14.1" customHeight="1" x14ac:dyDescent="0.25">
      <c r="A159" s="34"/>
      <c r="B159" s="34"/>
      <c r="C159" s="49" t="s">
        <v>73</v>
      </c>
      <c r="D159" s="47">
        <v>0</v>
      </c>
      <c r="E159" s="47">
        <v>0</v>
      </c>
      <c r="F159" s="47">
        <v>0</v>
      </c>
      <c r="G159" s="47">
        <v>0</v>
      </c>
      <c r="H159" s="34"/>
      <c r="I159" s="34"/>
      <c r="J159" s="34"/>
      <c r="K159" s="34"/>
    </row>
    <row r="160" spans="1:11" ht="14.1" customHeight="1" x14ac:dyDescent="0.25">
      <c r="A160" s="34"/>
      <c r="B160" s="34"/>
      <c r="C160" s="49" t="s">
        <v>75</v>
      </c>
      <c r="D160" s="47">
        <v>0</v>
      </c>
      <c r="E160" s="47">
        <v>0</v>
      </c>
      <c r="F160" s="47">
        <v>0</v>
      </c>
      <c r="G160" s="47">
        <v>0</v>
      </c>
      <c r="H160" s="34"/>
      <c r="I160" s="34"/>
      <c r="J160" s="34"/>
      <c r="K160" s="34"/>
    </row>
    <row r="161" spans="1:11" ht="14.1" customHeight="1" x14ac:dyDescent="0.25">
      <c r="A161" s="34"/>
      <c r="B161" s="34"/>
      <c r="C161" s="49" t="s">
        <v>72</v>
      </c>
      <c r="D161" s="47">
        <v>0</v>
      </c>
      <c r="E161" s="47">
        <v>0</v>
      </c>
      <c r="F161" s="47">
        <v>0</v>
      </c>
      <c r="G161" s="47">
        <v>0</v>
      </c>
      <c r="H161" s="34"/>
      <c r="I161" s="34"/>
      <c r="J161" s="34"/>
      <c r="K161" s="34"/>
    </row>
    <row r="162" spans="1:11" ht="14.1" customHeight="1" x14ac:dyDescent="0.25">
      <c r="A162" s="34"/>
      <c r="B162" s="34"/>
      <c r="C162" s="49" t="s">
        <v>73</v>
      </c>
      <c r="D162" s="47">
        <v>0</v>
      </c>
      <c r="E162" s="47">
        <v>0</v>
      </c>
      <c r="F162" s="47">
        <v>0</v>
      </c>
      <c r="G162" s="47">
        <v>0</v>
      </c>
      <c r="H162" s="34"/>
      <c r="I162" s="34"/>
      <c r="J162" s="34"/>
      <c r="K162" s="34"/>
    </row>
    <row r="163" spans="1:11" ht="14.1" customHeight="1" x14ac:dyDescent="0.25">
      <c r="A163" s="34"/>
      <c r="B163" s="34"/>
      <c r="C163" s="49" t="s">
        <v>76</v>
      </c>
      <c r="D163" s="47">
        <v>0</v>
      </c>
      <c r="E163" s="47">
        <v>0</v>
      </c>
      <c r="F163" s="47">
        <v>0</v>
      </c>
      <c r="G163" s="47">
        <v>0</v>
      </c>
      <c r="H163" s="34"/>
      <c r="I163" s="34"/>
      <c r="J163" s="34"/>
      <c r="K163" s="34"/>
    </row>
    <row r="164" spans="1:11" ht="14.1" customHeight="1" x14ac:dyDescent="0.25">
      <c r="A164" s="34"/>
      <c r="B164" s="34"/>
      <c r="C164" s="49" t="s">
        <v>72</v>
      </c>
      <c r="D164" s="47">
        <v>0</v>
      </c>
      <c r="E164" s="47">
        <v>0</v>
      </c>
      <c r="F164" s="47">
        <v>0</v>
      </c>
      <c r="G164" s="47">
        <v>0</v>
      </c>
      <c r="H164" s="34"/>
      <c r="I164" s="34"/>
      <c r="J164" s="34"/>
      <c r="K164" s="34"/>
    </row>
    <row r="165" spans="1:11" ht="14.1" customHeight="1" x14ac:dyDescent="0.25">
      <c r="A165" s="34"/>
      <c r="B165" s="34"/>
      <c r="C165" s="49" t="s">
        <v>73</v>
      </c>
      <c r="D165" s="47">
        <v>0</v>
      </c>
      <c r="E165" s="47">
        <v>0</v>
      </c>
      <c r="F165" s="47">
        <v>0</v>
      </c>
      <c r="G165" s="47">
        <v>0</v>
      </c>
      <c r="H165" s="34"/>
      <c r="I165" s="34"/>
      <c r="J165" s="34"/>
      <c r="K165" s="34"/>
    </row>
    <row r="166" spans="1:11" ht="14.1" customHeight="1" x14ac:dyDescent="0.25">
      <c r="A166" s="34"/>
      <c r="B166" s="34"/>
      <c r="C166" s="49" t="s">
        <v>77</v>
      </c>
      <c r="D166" s="47">
        <v>0</v>
      </c>
      <c r="E166" s="47">
        <v>0</v>
      </c>
      <c r="F166" s="47">
        <v>0</v>
      </c>
      <c r="G166" s="47">
        <v>0</v>
      </c>
      <c r="H166" s="34"/>
      <c r="I166" s="34"/>
      <c r="J166" s="34"/>
      <c r="K166" s="34"/>
    </row>
    <row r="167" spans="1:11" ht="14.1" customHeight="1" x14ac:dyDescent="0.25">
      <c r="A167" s="34"/>
      <c r="B167" s="34"/>
      <c r="C167" s="49" t="s">
        <v>72</v>
      </c>
      <c r="D167" s="47">
        <v>0</v>
      </c>
      <c r="E167" s="47">
        <v>0</v>
      </c>
      <c r="F167" s="47">
        <v>0</v>
      </c>
      <c r="G167" s="47">
        <v>0</v>
      </c>
      <c r="H167" s="34"/>
      <c r="I167" s="34"/>
      <c r="J167" s="34"/>
      <c r="K167" s="34"/>
    </row>
    <row r="168" spans="1:11" ht="14.1" customHeight="1" x14ac:dyDescent="0.25">
      <c r="A168" s="34"/>
      <c r="B168" s="34"/>
      <c r="C168" s="49" t="s">
        <v>73</v>
      </c>
      <c r="D168" s="47">
        <v>0</v>
      </c>
      <c r="E168" s="47">
        <v>0</v>
      </c>
      <c r="F168" s="47">
        <v>0</v>
      </c>
      <c r="G168" s="47">
        <v>0</v>
      </c>
      <c r="H168" s="34"/>
      <c r="I168" s="34"/>
      <c r="J168" s="34"/>
      <c r="K168" s="34"/>
    </row>
    <row r="169" spans="1:11" ht="14.1" customHeight="1" x14ac:dyDescent="0.25">
      <c r="A169" s="34"/>
      <c r="B169" s="34"/>
      <c r="C169" s="49" t="s">
        <v>78</v>
      </c>
      <c r="D169" s="47">
        <v>0</v>
      </c>
      <c r="E169" s="47">
        <v>0</v>
      </c>
      <c r="F169" s="47">
        <v>0</v>
      </c>
      <c r="G169" s="47">
        <v>0</v>
      </c>
      <c r="H169" s="34"/>
      <c r="I169" s="34"/>
      <c r="J169" s="34"/>
      <c r="K169" s="34"/>
    </row>
    <row r="170" spans="1:11" ht="14.1" customHeight="1" x14ac:dyDescent="0.25">
      <c r="A170" s="34"/>
      <c r="B170" s="34"/>
      <c r="C170" s="49" t="s">
        <v>72</v>
      </c>
      <c r="D170" s="47">
        <v>0</v>
      </c>
      <c r="E170" s="47">
        <v>0</v>
      </c>
      <c r="F170" s="47">
        <v>0</v>
      </c>
      <c r="G170" s="47">
        <v>0</v>
      </c>
      <c r="H170" s="34"/>
      <c r="I170" s="34"/>
      <c r="J170" s="34"/>
      <c r="K170" s="34"/>
    </row>
    <row r="171" spans="1:11" ht="14.1" customHeight="1" x14ac:dyDescent="0.25">
      <c r="A171" s="34"/>
      <c r="B171" s="34"/>
      <c r="C171" s="49" t="s">
        <v>73</v>
      </c>
      <c r="D171" s="47">
        <v>0</v>
      </c>
      <c r="E171" s="47">
        <v>0</v>
      </c>
      <c r="F171" s="47">
        <v>0</v>
      </c>
      <c r="G171" s="47">
        <v>0</v>
      </c>
      <c r="H171" s="34"/>
      <c r="I171" s="34"/>
      <c r="J171" s="34"/>
      <c r="K171" s="34"/>
    </row>
    <row r="172" spans="1:11" ht="14.1" customHeight="1" x14ac:dyDescent="0.25">
      <c r="A172" s="34"/>
      <c r="B172" s="34"/>
      <c r="C172" s="49" t="s">
        <v>79</v>
      </c>
      <c r="D172" s="47">
        <v>0</v>
      </c>
      <c r="E172" s="47">
        <v>0</v>
      </c>
      <c r="F172" s="47">
        <v>0</v>
      </c>
      <c r="G172" s="47">
        <v>0</v>
      </c>
      <c r="H172" s="34"/>
      <c r="I172" s="34"/>
      <c r="J172" s="34"/>
      <c r="K172" s="34"/>
    </row>
    <row r="173" spans="1:11" ht="14.1" customHeight="1" x14ac:dyDescent="0.25">
      <c r="A173" s="34"/>
      <c r="B173" s="34"/>
      <c r="C173" s="49" t="s">
        <v>72</v>
      </c>
      <c r="D173" s="47">
        <v>0</v>
      </c>
      <c r="E173" s="47">
        <v>0</v>
      </c>
      <c r="F173" s="47">
        <v>0</v>
      </c>
      <c r="G173" s="47">
        <v>0</v>
      </c>
      <c r="H173" s="34"/>
      <c r="I173" s="34"/>
      <c r="J173" s="34"/>
      <c r="K173" s="34"/>
    </row>
    <row r="174" spans="1:11" ht="14.1" customHeight="1" x14ac:dyDescent="0.25">
      <c r="A174" s="34"/>
      <c r="B174" s="34"/>
      <c r="C174" s="49" t="s">
        <v>73</v>
      </c>
      <c r="D174" s="47">
        <v>0</v>
      </c>
      <c r="E174" s="47">
        <v>0</v>
      </c>
      <c r="F174" s="47">
        <v>0</v>
      </c>
      <c r="G174" s="47">
        <v>0</v>
      </c>
      <c r="H174" s="34"/>
      <c r="I174" s="34"/>
      <c r="J174" s="34"/>
      <c r="K174" s="34"/>
    </row>
    <row r="175" spans="1:11" ht="14.1" customHeight="1" x14ac:dyDescent="0.25">
      <c r="A175" s="34"/>
      <c r="B175" s="34"/>
      <c r="C175" s="49" t="s">
        <v>80</v>
      </c>
      <c r="D175" s="47">
        <v>0</v>
      </c>
      <c r="E175" s="47">
        <v>0</v>
      </c>
      <c r="F175" s="47">
        <v>0</v>
      </c>
      <c r="G175" s="47">
        <v>0</v>
      </c>
      <c r="H175" s="34"/>
      <c r="I175" s="34"/>
      <c r="J175" s="34"/>
      <c r="K175" s="34"/>
    </row>
    <row r="176" spans="1:11" ht="14.1" customHeight="1" x14ac:dyDescent="0.25">
      <c r="A176" s="34"/>
      <c r="B176" s="34"/>
      <c r="C176" s="49" t="s">
        <v>72</v>
      </c>
      <c r="D176" s="47">
        <v>0</v>
      </c>
      <c r="E176" s="47">
        <v>0</v>
      </c>
      <c r="F176" s="47">
        <v>0</v>
      </c>
      <c r="G176" s="47">
        <v>0</v>
      </c>
      <c r="H176" s="34"/>
      <c r="I176" s="34"/>
      <c r="J176" s="34"/>
      <c r="K176" s="34"/>
    </row>
    <row r="177" spans="1:11" ht="14.1" customHeight="1" x14ac:dyDescent="0.25">
      <c r="A177" s="34"/>
      <c r="B177" s="34"/>
      <c r="C177" s="49" t="s">
        <v>81</v>
      </c>
      <c r="D177" s="47">
        <v>0</v>
      </c>
      <c r="E177" s="47">
        <v>0</v>
      </c>
      <c r="F177" s="47">
        <v>0</v>
      </c>
      <c r="G177" s="47">
        <v>0</v>
      </c>
      <c r="H177" s="34"/>
      <c r="I177" s="34"/>
      <c r="J177" s="34"/>
      <c r="K177" s="34"/>
    </row>
    <row r="178" spans="1:11" ht="14.1" customHeight="1" x14ac:dyDescent="0.25">
      <c r="A178" s="34"/>
      <c r="B178" s="34"/>
      <c r="C178" s="49" t="s">
        <v>82</v>
      </c>
      <c r="D178" s="47">
        <v>0</v>
      </c>
      <c r="E178" s="47">
        <v>0</v>
      </c>
      <c r="F178" s="47">
        <v>0</v>
      </c>
      <c r="G178" s="47">
        <v>0</v>
      </c>
      <c r="H178" s="34"/>
      <c r="I178" s="34"/>
      <c r="J178" s="34"/>
      <c r="K178" s="34"/>
    </row>
    <row r="179" spans="1:11" ht="14.1" customHeight="1" x14ac:dyDescent="0.25">
      <c r="A179" s="34"/>
      <c r="B179" s="34"/>
      <c r="C179" s="49" t="s">
        <v>83</v>
      </c>
      <c r="D179" s="47">
        <v>0</v>
      </c>
      <c r="E179" s="47">
        <v>0</v>
      </c>
      <c r="F179" s="47">
        <v>0</v>
      </c>
      <c r="G179" s="47">
        <v>0</v>
      </c>
      <c r="H179" s="34"/>
      <c r="I179" s="34"/>
      <c r="J179" s="34"/>
      <c r="K179" s="34"/>
    </row>
    <row r="180" spans="1:11" ht="14.1" customHeight="1" x14ac:dyDescent="0.25">
      <c r="A180" s="34"/>
      <c r="B180" s="34"/>
      <c r="C180" s="49" t="s">
        <v>84</v>
      </c>
      <c r="D180" s="47">
        <v>0</v>
      </c>
      <c r="E180" s="47">
        <v>0</v>
      </c>
      <c r="F180" s="47">
        <v>0</v>
      </c>
      <c r="G180" s="47">
        <v>0</v>
      </c>
      <c r="H180" s="34"/>
      <c r="I180" s="34"/>
      <c r="J180" s="34"/>
      <c r="K180" s="34"/>
    </row>
    <row r="181" spans="1:11" ht="14.1" customHeight="1" x14ac:dyDescent="0.25">
      <c r="A181" s="34"/>
      <c r="B181" s="34"/>
      <c r="C181" s="49" t="s">
        <v>85</v>
      </c>
      <c r="D181" s="47">
        <v>0</v>
      </c>
      <c r="E181" s="47">
        <v>2000000</v>
      </c>
      <c r="F181" s="47">
        <v>2000000</v>
      </c>
      <c r="G181" s="47">
        <v>2000000</v>
      </c>
      <c r="H181" s="34"/>
      <c r="I181" s="34"/>
      <c r="J181" s="34"/>
      <c r="K181" s="34"/>
    </row>
    <row r="182" spans="1:11" ht="14.1" customHeight="1" x14ac:dyDescent="0.25">
      <c r="A182" s="34"/>
      <c r="B182" s="34"/>
      <c r="C182" s="49" t="s">
        <v>72</v>
      </c>
      <c r="D182" s="47">
        <v>0</v>
      </c>
      <c r="E182" s="47">
        <v>2000000</v>
      </c>
      <c r="F182" s="47">
        <v>2000000</v>
      </c>
      <c r="G182" s="47">
        <v>2000000</v>
      </c>
      <c r="H182" s="34"/>
      <c r="I182" s="34"/>
      <c r="J182" s="34"/>
      <c r="K182" s="34"/>
    </row>
    <row r="183" spans="1:11" ht="14.1" customHeight="1" x14ac:dyDescent="0.25">
      <c r="A183" s="34"/>
      <c r="B183" s="34"/>
      <c r="C183" s="49" t="s">
        <v>81</v>
      </c>
      <c r="D183" s="47">
        <v>0</v>
      </c>
      <c r="E183" s="47">
        <v>0</v>
      </c>
      <c r="F183" s="47">
        <v>0</v>
      </c>
      <c r="G183" s="47">
        <v>0</v>
      </c>
      <c r="H183" s="34"/>
      <c r="I183" s="34"/>
      <c r="J183" s="34"/>
      <c r="K183" s="34"/>
    </row>
    <row r="184" spans="1:11" ht="14.1" customHeight="1" x14ac:dyDescent="0.25">
      <c r="A184" s="34"/>
      <c r="B184" s="34"/>
      <c r="C184" s="49" t="s">
        <v>82</v>
      </c>
      <c r="D184" s="47">
        <v>0</v>
      </c>
      <c r="E184" s="47">
        <v>0</v>
      </c>
      <c r="F184" s="47">
        <v>0</v>
      </c>
      <c r="G184" s="47">
        <v>0</v>
      </c>
      <c r="H184" s="34"/>
      <c r="I184" s="34"/>
      <c r="J184" s="34"/>
      <c r="K184" s="34"/>
    </row>
    <row r="185" spans="1:11" ht="14.1" customHeight="1" x14ac:dyDescent="0.25">
      <c r="A185" s="34"/>
      <c r="B185" s="34"/>
      <c r="C185" s="49" t="s">
        <v>83</v>
      </c>
      <c r="D185" s="47">
        <v>0</v>
      </c>
      <c r="E185" s="47">
        <v>0</v>
      </c>
      <c r="F185" s="47">
        <v>0</v>
      </c>
      <c r="G185" s="47">
        <v>0</v>
      </c>
      <c r="H185" s="34"/>
      <c r="I185" s="34"/>
      <c r="J185" s="34"/>
      <c r="K185" s="34"/>
    </row>
    <row r="186" spans="1:11" ht="14.1" customHeight="1" x14ac:dyDescent="0.25">
      <c r="A186" s="34"/>
      <c r="B186" s="34"/>
      <c r="C186" s="49" t="s">
        <v>84</v>
      </c>
      <c r="D186" s="47">
        <v>0</v>
      </c>
      <c r="E186" s="47">
        <v>0</v>
      </c>
      <c r="F186" s="47">
        <v>0</v>
      </c>
      <c r="G186" s="47">
        <v>0</v>
      </c>
      <c r="H186" s="34"/>
      <c r="I186" s="34"/>
      <c r="J186" s="34"/>
      <c r="K186" s="34"/>
    </row>
    <row r="187" spans="1:11" ht="14.1" customHeight="1" x14ac:dyDescent="0.25">
      <c r="A187" s="34"/>
      <c r="B187" s="34"/>
      <c r="C187" s="49" t="s">
        <v>86</v>
      </c>
      <c r="D187" s="47">
        <v>0</v>
      </c>
      <c r="E187" s="47">
        <v>0</v>
      </c>
      <c r="F187" s="47">
        <v>0</v>
      </c>
      <c r="G187" s="47">
        <v>0</v>
      </c>
      <c r="H187" s="34"/>
      <c r="I187" s="34"/>
      <c r="J187" s="34"/>
      <c r="K187" s="34"/>
    </row>
    <row r="188" spans="1:11" ht="14.1" customHeight="1" x14ac:dyDescent="0.25">
      <c r="A188" s="34"/>
      <c r="B188" s="34"/>
      <c r="C188" s="49" t="s">
        <v>72</v>
      </c>
      <c r="D188" s="47">
        <v>0</v>
      </c>
      <c r="E188" s="47">
        <v>0</v>
      </c>
      <c r="F188" s="47">
        <v>0</v>
      </c>
      <c r="G188" s="47">
        <v>0</v>
      </c>
      <c r="H188" s="34"/>
      <c r="I188" s="34"/>
      <c r="J188" s="34"/>
      <c r="K188" s="34"/>
    </row>
    <row r="189" spans="1:11" ht="14.1" customHeight="1" x14ac:dyDescent="0.25">
      <c r="A189" s="34"/>
      <c r="B189" s="34"/>
      <c r="C189" s="49" t="s">
        <v>81</v>
      </c>
      <c r="D189" s="47">
        <v>0</v>
      </c>
      <c r="E189" s="47">
        <v>0</v>
      </c>
      <c r="F189" s="47">
        <v>0</v>
      </c>
      <c r="G189" s="47">
        <v>0</v>
      </c>
      <c r="H189" s="34"/>
      <c r="I189" s="34"/>
      <c r="J189" s="34"/>
      <c r="K189" s="34"/>
    </row>
    <row r="190" spans="1:11" ht="14.1" customHeight="1" x14ac:dyDescent="0.25">
      <c r="A190" s="34"/>
      <c r="B190" s="34"/>
      <c r="C190" s="49" t="s">
        <v>82</v>
      </c>
      <c r="D190" s="47">
        <v>0</v>
      </c>
      <c r="E190" s="47">
        <v>0</v>
      </c>
      <c r="F190" s="47">
        <v>0</v>
      </c>
      <c r="G190" s="47">
        <v>0</v>
      </c>
      <c r="H190" s="34"/>
      <c r="I190" s="34"/>
      <c r="J190" s="34"/>
      <c r="K190" s="34"/>
    </row>
    <row r="191" spans="1:11" ht="14.1" customHeight="1" x14ac:dyDescent="0.25">
      <c r="A191" s="34"/>
      <c r="B191" s="34"/>
      <c r="C191" s="49" t="s">
        <v>83</v>
      </c>
      <c r="D191" s="47">
        <v>0</v>
      </c>
      <c r="E191" s="47">
        <v>0</v>
      </c>
      <c r="F191" s="47">
        <v>0</v>
      </c>
      <c r="G191" s="47">
        <v>0</v>
      </c>
      <c r="H191" s="34"/>
      <c r="I191" s="34"/>
      <c r="J191" s="34"/>
      <c r="K191" s="34"/>
    </row>
    <row r="192" spans="1:11" ht="14.1" customHeight="1" x14ac:dyDescent="0.25">
      <c r="A192" s="34"/>
      <c r="B192" s="34"/>
      <c r="C192" s="49" t="s">
        <v>84</v>
      </c>
      <c r="D192" s="47">
        <v>0</v>
      </c>
      <c r="E192" s="47">
        <v>0</v>
      </c>
      <c r="F192" s="47">
        <v>0</v>
      </c>
      <c r="G192" s="47">
        <v>0</v>
      </c>
      <c r="H192" s="34"/>
      <c r="I192" s="34"/>
      <c r="J192" s="34"/>
      <c r="K192" s="34"/>
    </row>
    <row r="193" spans="1:11" ht="14.1" customHeight="1" x14ac:dyDescent="0.25">
      <c r="A193" s="34"/>
      <c r="B193" s="34"/>
      <c r="C193" s="49" t="s">
        <v>87</v>
      </c>
      <c r="D193" s="47">
        <v>0</v>
      </c>
      <c r="E193" s="47">
        <v>0</v>
      </c>
      <c r="F193" s="47">
        <v>0</v>
      </c>
      <c r="G193" s="47">
        <v>0</v>
      </c>
      <c r="H193" s="34"/>
      <c r="I193" s="34"/>
      <c r="J193" s="34"/>
      <c r="K193" s="34"/>
    </row>
    <row r="194" spans="1:11" ht="14.1" customHeight="1" x14ac:dyDescent="0.25">
      <c r="A194" s="34"/>
      <c r="B194" s="34"/>
      <c r="C194" s="49" t="s">
        <v>88</v>
      </c>
      <c r="D194" s="47">
        <v>0</v>
      </c>
      <c r="E194" s="47">
        <v>0</v>
      </c>
      <c r="F194" s="47">
        <v>0</v>
      </c>
      <c r="G194" s="47">
        <v>0</v>
      </c>
      <c r="H194" s="34"/>
      <c r="I194" s="34"/>
      <c r="J194" s="34"/>
      <c r="K194" s="34"/>
    </row>
    <row r="195" spans="1:11" ht="14.1" customHeight="1" x14ac:dyDescent="0.25">
      <c r="A195" s="34"/>
      <c r="B195" s="34"/>
      <c r="C195" s="48" t="s">
        <v>89</v>
      </c>
      <c r="D195" s="47">
        <v>0</v>
      </c>
      <c r="E195" s="47">
        <v>2000000</v>
      </c>
      <c r="F195" s="47">
        <v>2000000</v>
      </c>
      <c r="G195" s="47">
        <v>2000000</v>
      </c>
      <c r="H195" s="34"/>
      <c r="I195" s="34"/>
      <c r="J195" s="34"/>
      <c r="K195" s="34"/>
    </row>
    <row r="196" spans="1:11" ht="15" customHeight="1" x14ac:dyDescent="0.25">
      <c r="A196" s="34"/>
      <c r="B196" s="34"/>
      <c r="C196" s="46" t="s">
        <v>53</v>
      </c>
      <c r="D196" s="45" t="s">
        <v>53</v>
      </c>
      <c r="E196" s="45" t="s">
        <v>53</v>
      </c>
      <c r="F196" s="45" t="s">
        <v>53</v>
      </c>
      <c r="G196" s="45" t="s">
        <v>53</v>
      </c>
      <c r="H196" s="34"/>
      <c r="I196" s="34"/>
      <c r="J196" s="34"/>
      <c r="K196" s="34"/>
    </row>
    <row r="197" spans="1:11" ht="15" customHeight="1" x14ac:dyDescent="0.25">
      <c r="A197" s="34"/>
      <c r="B197" s="34"/>
      <c r="C197" s="44" t="s">
        <v>156</v>
      </c>
      <c r="D197" s="43">
        <v>0</v>
      </c>
      <c r="E197" s="43">
        <v>119923000</v>
      </c>
      <c r="F197" s="43">
        <v>120445000</v>
      </c>
      <c r="G197" s="43">
        <v>121445000</v>
      </c>
      <c r="H197" s="34"/>
      <c r="I197" s="34"/>
      <c r="J197" s="34"/>
      <c r="K197" s="34"/>
    </row>
    <row r="198" spans="1:11" ht="15" customHeight="1" x14ac:dyDescent="0.25">
      <c r="A198" s="34"/>
      <c r="B198" s="34"/>
      <c r="C198" s="41" t="s">
        <v>71</v>
      </c>
      <c r="D198" s="40">
        <v>0</v>
      </c>
      <c r="E198" s="40">
        <v>81950000</v>
      </c>
      <c r="F198" s="40">
        <v>82300000</v>
      </c>
      <c r="G198" s="40">
        <v>82600000</v>
      </c>
      <c r="H198" s="34"/>
      <c r="I198" s="34"/>
      <c r="J198" s="34"/>
      <c r="K198" s="34"/>
    </row>
    <row r="199" spans="1:11" ht="15" customHeight="1" x14ac:dyDescent="0.25">
      <c r="A199" s="34"/>
      <c r="B199" s="34"/>
      <c r="C199" s="41" t="s">
        <v>72</v>
      </c>
      <c r="D199" s="40">
        <v>0</v>
      </c>
      <c r="E199" s="40">
        <v>81950000</v>
      </c>
      <c r="F199" s="40">
        <v>82300000</v>
      </c>
      <c r="G199" s="40">
        <v>82600000</v>
      </c>
      <c r="H199" s="34"/>
      <c r="I199" s="34"/>
      <c r="J199" s="34"/>
      <c r="K199" s="34"/>
    </row>
    <row r="200" spans="1:11" ht="15" customHeight="1" x14ac:dyDescent="0.25">
      <c r="A200" s="34"/>
      <c r="B200" s="34"/>
      <c r="C200" s="41" t="s">
        <v>73</v>
      </c>
      <c r="D200" s="40">
        <v>0</v>
      </c>
      <c r="E200" s="40">
        <v>0</v>
      </c>
      <c r="F200" s="40">
        <v>0</v>
      </c>
      <c r="G200" s="40">
        <v>0</v>
      </c>
      <c r="H200" s="34"/>
      <c r="I200" s="34"/>
      <c r="J200" s="34"/>
      <c r="K200" s="34"/>
    </row>
    <row r="201" spans="1:11" ht="15" customHeight="1" x14ac:dyDescent="0.25">
      <c r="A201" s="34"/>
      <c r="B201" s="34"/>
      <c r="C201" s="41" t="s">
        <v>74</v>
      </c>
      <c r="D201" s="40">
        <v>0</v>
      </c>
      <c r="E201" s="40">
        <v>13950000</v>
      </c>
      <c r="F201" s="40">
        <v>14100000</v>
      </c>
      <c r="G201" s="40">
        <v>14300000</v>
      </c>
      <c r="H201" s="34"/>
      <c r="I201" s="34"/>
      <c r="J201" s="34"/>
      <c r="K201" s="34"/>
    </row>
    <row r="202" spans="1:11" ht="15" customHeight="1" x14ac:dyDescent="0.25">
      <c r="A202" s="34"/>
      <c r="B202" s="34"/>
      <c r="C202" s="41" t="s">
        <v>72</v>
      </c>
      <c r="D202" s="40">
        <v>0</v>
      </c>
      <c r="E202" s="40">
        <v>13950000</v>
      </c>
      <c r="F202" s="40">
        <v>14100000</v>
      </c>
      <c r="G202" s="40">
        <v>14300000</v>
      </c>
      <c r="H202" s="34"/>
      <c r="I202" s="34"/>
      <c r="J202" s="34"/>
      <c r="K202" s="34"/>
    </row>
    <row r="203" spans="1:11" ht="15" customHeight="1" x14ac:dyDescent="0.25">
      <c r="A203" s="34"/>
      <c r="B203" s="34"/>
      <c r="C203" s="41" t="s">
        <v>73</v>
      </c>
      <c r="D203" s="40">
        <v>0</v>
      </c>
      <c r="E203" s="40">
        <v>0</v>
      </c>
      <c r="F203" s="40">
        <v>0</v>
      </c>
      <c r="G203" s="40">
        <v>0</v>
      </c>
      <c r="H203" s="34"/>
      <c r="I203" s="34"/>
      <c r="J203" s="34"/>
      <c r="K203" s="34"/>
    </row>
    <row r="204" spans="1:11" ht="15" customHeight="1" x14ac:dyDescent="0.25">
      <c r="A204" s="34"/>
      <c r="B204" s="34"/>
      <c r="C204" s="41" t="s">
        <v>75</v>
      </c>
      <c r="D204" s="40">
        <v>0</v>
      </c>
      <c r="E204" s="40">
        <v>21900000</v>
      </c>
      <c r="F204" s="40">
        <v>21900000</v>
      </c>
      <c r="G204" s="40">
        <v>22400000</v>
      </c>
      <c r="H204" s="34"/>
      <c r="I204" s="34"/>
      <c r="J204" s="34"/>
      <c r="K204" s="34"/>
    </row>
    <row r="205" spans="1:11" ht="15" customHeight="1" x14ac:dyDescent="0.25">
      <c r="A205" s="34"/>
      <c r="B205" s="34"/>
      <c r="C205" s="41" t="s">
        <v>72</v>
      </c>
      <c r="D205" s="40">
        <v>0</v>
      </c>
      <c r="E205" s="40">
        <v>21900000</v>
      </c>
      <c r="F205" s="40">
        <v>21900000</v>
      </c>
      <c r="G205" s="40">
        <v>22400000</v>
      </c>
      <c r="H205" s="34"/>
      <c r="I205" s="34"/>
      <c r="J205" s="34"/>
      <c r="K205" s="34"/>
    </row>
    <row r="206" spans="1:11" ht="15" customHeight="1" x14ac:dyDescent="0.25">
      <c r="A206" s="34"/>
      <c r="B206" s="34"/>
      <c r="C206" s="41" t="s">
        <v>73</v>
      </c>
      <c r="D206" s="40">
        <v>0</v>
      </c>
      <c r="E206" s="40">
        <v>0</v>
      </c>
      <c r="F206" s="40">
        <v>0</v>
      </c>
      <c r="G206" s="40">
        <v>0</v>
      </c>
      <c r="H206" s="34"/>
      <c r="I206" s="34"/>
      <c r="J206" s="34"/>
      <c r="K206" s="34"/>
    </row>
    <row r="207" spans="1:11" ht="15" customHeight="1" x14ac:dyDescent="0.25">
      <c r="A207" s="34"/>
      <c r="B207" s="34"/>
      <c r="C207" s="41" t="s">
        <v>76</v>
      </c>
      <c r="D207" s="40">
        <v>0</v>
      </c>
      <c r="E207" s="40">
        <v>0</v>
      </c>
      <c r="F207" s="40">
        <v>0</v>
      </c>
      <c r="G207" s="40">
        <v>0</v>
      </c>
      <c r="H207" s="34"/>
      <c r="I207" s="34"/>
      <c r="J207" s="34"/>
      <c r="K207" s="34"/>
    </row>
    <row r="208" spans="1:11" ht="15" customHeight="1" x14ac:dyDescent="0.25">
      <c r="A208" s="34"/>
      <c r="B208" s="34"/>
      <c r="C208" s="41" t="s">
        <v>72</v>
      </c>
      <c r="D208" s="40">
        <v>0</v>
      </c>
      <c r="E208" s="40">
        <v>0</v>
      </c>
      <c r="F208" s="40">
        <v>0</v>
      </c>
      <c r="G208" s="40">
        <v>0</v>
      </c>
      <c r="H208" s="34"/>
      <c r="I208" s="34"/>
      <c r="J208" s="34"/>
      <c r="K208" s="34"/>
    </row>
    <row r="209" spans="1:11" ht="15" customHeight="1" x14ac:dyDescent="0.25">
      <c r="A209" s="34"/>
      <c r="B209" s="34"/>
      <c r="C209" s="41" t="s">
        <v>73</v>
      </c>
      <c r="D209" s="40">
        <v>0</v>
      </c>
      <c r="E209" s="40">
        <v>0</v>
      </c>
      <c r="F209" s="40">
        <v>0</v>
      </c>
      <c r="G209" s="40">
        <v>0</v>
      </c>
      <c r="H209" s="34"/>
      <c r="I209" s="34"/>
      <c r="J209" s="34"/>
      <c r="K209" s="34"/>
    </row>
    <row r="210" spans="1:11" ht="20.100000000000001" customHeight="1" x14ac:dyDescent="0.25">
      <c r="A210" s="34"/>
      <c r="B210" s="34"/>
      <c r="C210" s="41" t="s">
        <v>157</v>
      </c>
      <c r="D210" s="42">
        <v>0</v>
      </c>
      <c r="E210" s="42">
        <v>0</v>
      </c>
      <c r="F210" s="42">
        <v>0</v>
      </c>
      <c r="G210" s="42">
        <v>0</v>
      </c>
      <c r="H210" s="34"/>
      <c r="I210" s="34"/>
      <c r="J210" s="34"/>
      <c r="K210" s="34"/>
    </row>
    <row r="211" spans="1:11" ht="15" customHeight="1" x14ac:dyDescent="0.25">
      <c r="A211" s="34"/>
      <c r="B211" s="34"/>
      <c r="C211" s="41" t="s">
        <v>72</v>
      </c>
      <c r="D211" s="40">
        <v>0</v>
      </c>
      <c r="E211" s="40">
        <v>0</v>
      </c>
      <c r="F211" s="40">
        <v>0</v>
      </c>
      <c r="G211" s="40">
        <v>0</v>
      </c>
      <c r="H211" s="34"/>
      <c r="I211" s="34"/>
      <c r="J211" s="34"/>
      <c r="K211" s="34"/>
    </row>
    <row r="212" spans="1:11" ht="15" customHeight="1" x14ac:dyDescent="0.25">
      <c r="A212" s="34"/>
      <c r="B212" s="34"/>
      <c r="C212" s="41" t="s">
        <v>73</v>
      </c>
      <c r="D212" s="40">
        <v>0</v>
      </c>
      <c r="E212" s="40">
        <v>0</v>
      </c>
      <c r="F212" s="40">
        <v>0</v>
      </c>
      <c r="G212" s="40">
        <v>0</v>
      </c>
      <c r="H212" s="34"/>
      <c r="I212" s="34"/>
      <c r="J212" s="34"/>
      <c r="K212" s="34"/>
    </row>
    <row r="213" spans="1:11" ht="15" customHeight="1" x14ac:dyDescent="0.25">
      <c r="A213" s="34"/>
      <c r="B213" s="34"/>
      <c r="C213" s="41" t="s">
        <v>78</v>
      </c>
      <c r="D213" s="40">
        <v>0</v>
      </c>
      <c r="E213" s="40">
        <v>0</v>
      </c>
      <c r="F213" s="40">
        <v>0</v>
      </c>
      <c r="G213" s="40">
        <v>0</v>
      </c>
      <c r="H213" s="34"/>
      <c r="I213" s="34"/>
      <c r="J213" s="34"/>
      <c r="K213" s="34"/>
    </row>
    <row r="214" spans="1:11" ht="15" customHeight="1" x14ac:dyDescent="0.25">
      <c r="A214" s="34"/>
      <c r="B214" s="34"/>
      <c r="C214" s="41" t="s">
        <v>72</v>
      </c>
      <c r="D214" s="40">
        <v>0</v>
      </c>
      <c r="E214" s="40">
        <v>0</v>
      </c>
      <c r="F214" s="40">
        <v>0</v>
      </c>
      <c r="G214" s="40">
        <v>0</v>
      </c>
      <c r="H214" s="34"/>
      <c r="I214" s="34"/>
      <c r="J214" s="34"/>
      <c r="K214" s="34"/>
    </row>
    <row r="215" spans="1:11" ht="15" customHeight="1" x14ac:dyDescent="0.25">
      <c r="A215" s="34"/>
      <c r="B215" s="34"/>
      <c r="C215" s="41" t="s">
        <v>73</v>
      </c>
      <c r="D215" s="40">
        <v>0</v>
      </c>
      <c r="E215" s="40">
        <v>0</v>
      </c>
      <c r="F215" s="40">
        <v>0</v>
      </c>
      <c r="G215" s="40">
        <v>0</v>
      </c>
      <c r="H215" s="34"/>
      <c r="I215" s="34"/>
      <c r="J215" s="34"/>
      <c r="K215" s="34"/>
    </row>
    <row r="216" spans="1:11" ht="15" customHeight="1" x14ac:dyDescent="0.25">
      <c r="A216" s="34"/>
      <c r="B216" s="34"/>
      <c r="C216" s="41" t="s">
        <v>79</v>
      </c>
      <c r="D216" s="40">
        <v>0</v>
      </c>
      <c r="E216" s="40">
        <v>123000</v>
      </c>
      <c r="F216" s="40">
        <v>145000</v>
      </c>
      <c r="G216" s="40">
        <v>145000</v>
      </c>
      <c r="H216" s="34"/>
      <c r="I216" s="34"/>
      <c r="J216" s="34"/>
      <c r="K216" s="34"/>
    </row>
    <row r="217" spans="1:11" ht="15" customHeight="1" x14ac:dyDescent="0.25">
      <c r="A217" s="34"/>
      <c r="B217" s="34"/>
      <c r="C217" s="41" t="s">
        <v>72</v>
      </c>
      <c r="D217" s="40">
        <v>0</v>
      </c>
      <c r="E217" s="40">
        <v>123000</v>
      </c>
      <c r="F217" s="40">
        <v>145000</v>
      </c>
      <c r="G217" s="40">
        <v>145000</v>
      </c>
      <c r="H217" s="34"/>
      <c r="I217" s="34"/>
      <c r="J217" s="34"/>
      <c r="K217" s="34"/>
    </row>
    <row r="218" spans="1:11" ht="15" customHeight="1" x14ac:dyDescent="0.25">
      <c r="A218" s="34"/>
      <c r="B218" s="34"/>
      <c r="C218" s="41" t="s">
        <v>73</v>
      </c>
      <c r="D218" s="40">
        <v>0</v>
      </c>
      <c r="E218" s="40">
        <v>0</v>
      </c>
      <c r="F218" s="40">
        <v>0</v>
      </c>
      <c r="G218" s="40">
        <v>0</v>
      </c>
      <c r="H218" s="34"/>
      <c r="I218" s="34"/>
      <c r="J218" s="34"/>
      <c r="K218" s="34"/>
    </row>
    <row r="219" spans="1:11" ht="15" customHeight="1" x14ac:dyDescent="0.25">
      <c r="A219" s="34"/>
      <c r="B219" s="34"/>
      <c r="C219" s="41" t="s">
        <v>80</v>
      </c>
      <c r="D219" s="40">
        <v>0</v>
      </c>
      <c r="E219" s="40">
        <v>0</v>
      </c>
      <c r="F219" s="40">
        <v>0</v>
      </c>
      <c r="G219" s="40">
        <v>0</v>
      </c>
      <c r="H219" s="34"/>
      <c r="I219" s="34"/>
      <c r="J219" s="34"/>
      <c r="K219" s="34"/>
    </row>
    <row r="220" spans="1:11" ht="15" customHeight="1" x14ac:dyDescent="0.25">
      <c r="A220" s="34"/>
      <c r="B220" s="34"/>
      <c r="C220" s="41" t="s">
        <v>72</v>
      </c>
      <c r="D220" s="40">
        <v>0</v>
      </c>
      <c r="E220" s="40">
        <v>0</v>
      </c>
      <c r="F220" s="40">
        <v>0</v>
      </c>
      <c r="G220" s="40">
        <v>0</v>
      </c>
      <c r="H220" s="34"/>
      <c r="I220" s="34"/>
      <c r="J220" s="34"/>
      <c r="K220" s="34"/>
    </row>
    <row r="221" spans="1:11" ht="15" customHeight="1" x14ac:dyDescent="0.25">
      <c r="A221" s="34"/>
      <c r="B221" s="34"/>
      <c r="C221" s="41" t="s">
        <v>81</v>
      </c>
      <c r="D221" s="40">
        <v>0</v>
      </c>
      <c r="E221" s="40">
        <v>0</v>
      </c>
      <c r="F221" s="40">
        <v>0</v>
      </c>
      <c r="G221" s="40">
        <v>0</v>
      </c>
      <c r="H221" s="34"/>
      <c r="I221" s="34"/>
      <c r="J221" s="34"/>
      <c r="K221" s="34"/>
    </row>
    <row r="222" spans="1:11" ht="15" customHeight="1" x14ac:dyDescent="0.25">
      <c r="A222" s="34"/>
      <c r="B222" s="34"/>
      <c r="C222" s="41" t="s">
        <v>82</v>
      </c>
      <c r="D222" s="40">
        <v>0</v>
      </c>
      <c r="E222" s="40">
        <v>0</v>
      </c>
      <c r="F222" s="40">
        <v>0</v>
      </c>
      <c r="G222" s="40">
        <v>0</v>
      </c>
      <c r="H222" s="34"/>
      <c r="I222" s="34"/>
      <c r="J222" s="34"/>
      <c r="K222" s="34"/>
    </row>
    <row r="223" spans="1:11" ht="15" customHeight="1" x14ac:dyDescent="0.25">
      <c r="A223" s="34"/>
      <c r="B223" s="34"/>
      <c r="C223" s="41" t="s">
        <v>83</v>
      </c>
      <c r="D223" s="40">
        <v>0</v>
      </c>
      <c r="E223" s="40">
        <v>0</v>
      </c>
      <c r="F223" s="40">
        <v>0</v>
      </c>
      <c r="G223" s="40">
        <v>0</v>
      </c>
      <c r="H223" s="34"/>
      <c r="I223" s="34"/>
      <c r="J223" s="34"/>
      <c r="K223" s="34"/>
    </row>
    <row r="224" spans="1:11" ht="15" customHeight="1" x14ac:dyDescent="0.25">
      <c r="A224" s="34"/>
      <c r="B224" s="34"/>
      <c r="C224" s="41" t="s">
        <v>84</v>
      </c>
      <c r="D224" s="40">
        <v>0</v>
      </c>
      <c r="E224" s="40">
        <v>0</v>
      </c>
      <c r="F224" s="40">
        <v>0</v>
      </c>
      <c r="G224" s="40">
        <v>0</v>
      </c>
      <c r="H224" s="34"/>
      <c r="I224" s="34"/>
      <c r="J224" s="34"/>
      <c r="K224" s="34"/>
    </row>
    <row r="225" spans="1:11" ht="15" customHeight="1" x14ac:dyDescent="0.25">
      <c r="A225" s="34"/>
      <c r="B225" s="34"/>
      <c r="C225" s="41" t="s">
        <v>85</v>
      </c>
      <c r="D225" s="40">
        <v>0</v>
      </c>
      <c r="E225" s="40">
        <v>2000000</v>
      </c>
      <c r="F225" s="40">
        <v>2000000</v>
      </c>
      <c r="G225" s="40">
        <v>2000000</v>
      </c>
      <c r="H225" s="34"/>
      <c r="I225" s="34"/>
      <c r="J225" s="34"/>
      <c r="K225" s="34"/>
    </row>
    <row r="226" spans="1:11" ht="15" customHeight="1" x14ac:dyDescent="0.25">
      <c r="A226" s="34"/>
      <c r="B226" s="34"/>
      <c r="C226" s="41" t="s">
        <v>72</v>
      </c>
      <c r="D226" s="40">
        <v>0</v>
      </c>
      <c r="E226" s="40">
        <v>2000000</v>
      </c>
      <c r="F226" s="40">
        <v>2000000</v>
      </c>
      <c r="G226" s="40">
        <v>2000000</v>
      </c>
      <c r="H226" s="34"/>
      <c r="I226" s="34"/>
      <c r="J226" s="34"/>
      <c r="K226" s="34"/>
    </row>
    <row r="227" spans="1:11" ht="15" customHeight="1" x14ac:dyDescent="0.25">
      <c r="A227" s="34"/>
      <c r="B227" s="34"/>
      <c r="C227" s="41" t="s">
        <v>81</v>
      </c>
      <c r="D227" s="40">
        <v>0</v>
      </c>
      <c r="E227" s="40">
        <v>0</v>
      </c>
      <c r="F227" s="40">
        <v>0</v>
      </c>
      <c r="G227" s="40">
        <v>0</v>
      </c>
      <c r="H227" s="34"/>
      <c r="I227" s="34"/>
      <c r="J227" s="34"/>
      <c r="K227" s="34"/>
    </row>
    <row r="228" spans="1:11" ht="15" customHeight="1" x14ac:dyDescent="0.25">
      <c r="A228" s="34"/>
      <c r="B228" s="34"/>
      <c r="C228" s="41" t="s">
        <v>82</v>
      </c>
      <c r="D228" s="40">
        <v>0</v>
      </c>
      <c r="E228" s="40">
        <v>0</v>
      </c>
      <c r="F228" s="40">
        <v>0</v>
      </c>
      <c r="G228" s="40">
        <v>0</v>
      </c>
      <c r="H228" s="34"/>
      <c r="I228" s="34"/>
      <c r="J228" s="34"/>
      <c r="K228" s="34"/>
    </row>
    <row r="229" spans="1:11" ht="15" customHeight="1" x14ac:dyDescent="0.25">
      <c r="A229" s="34"/>
      <c r="B229" s="34"/>
      <c r="C229" s="41" t="s">
        <v>83</v>
      </c>
      <c r="D229" s="40">
        <v>0</v>
      </c>
      <c r="E229" s="40">
        <v>0</v>
      </c>
      <c r="F229" s="40">
        <v>0</v>
      </c>
      <c r="G229" s="40">
        <v>0</v>
      </c>
      <c r="H229" s="34"/>
      <c r="I229" s="34"/>
      <c r="J229" s="34"/>
      <c r="K229" s="34"/>
    </row>
    <row r="230" spans="1:11" ht="15" customHeight="1" x14ac:dyDescent="0.25">
      <c r="A230" s="34"/>
      <c r="B230" s="34"/>
      <c r="C230" s="41" t="s">
        <v>84</v>
      </c>
      <c r="D230" s="40">
        <v>0</v>
      </c>
      <c r="E230" s="40">
        <v>0</v>
      </c>
      <c r="F230" s="40">
        <v>0</v>
      </c>
      <c r="G230" s="40">
        <v>0</v>
      </c>
      <c r="H230" s="34"/>
      <c r="I230" s="34"/>
      <c r="J230" s="34"/>
      <c r="K230" s="34"/>
    </row>
    <row r="231" spans="1:11" ht="15" customHeight="1" x14ac:dyDescent="0.25">
      <c r="A231" s="34"/>
      <c r="B231" s="34"/>
      <c r="C231" s="41" t="s">
        <v>86</v>
      </c>
      <c r="D231" s="40">
        <v>0</v>
      </c>
      <c r="E231" s="40">
        <v>0</v>
      </c>
      <c r="F231" s="40">
        <v>0</v>
      </c>
      <c r="G231" s="40">
        <v>0</v>
      </c>
      <c r="H231" s="34"/>
      <c r="I231" s="34"/>
      <c r="J231" s="34"/>
      <c r="K231" s="34"/>
    </row>
    <row r="232" spans="1:11" ht="15" customHeight="1" x14ac:dyDescent="0.25">
      <c r="A232" s="34"/>
      <c r="B232" s="34"/>
      <c r="C232" s="41" t="s">
        <v>72</v>
      </c>
      <c r="D232" s="40">
        <v>0</v>
      </c>
      <c r="E232" s="40">
        <v>0</v>
      </c>
      <c r="F232" s="40">
        <v>0</v>
      </c>
      <c r="G232" s="40">
        <v>0</v>
      </c>
      <c r="H232" s="34"/>
      <c r="I232" s="34"/>
      <c r="J232" s="34"/>
      <c r="K232" s="34"/>
    </row>
    <row r="233" spans="1:11" ht="15" customHeight="1" x14ac:dyDescent="0.25">
      <c r="A233" s="34"/>
      <c r="B233" s="34"/>
      <c r="C233" s="41" t="s">
        <v>81</v>
      </c>
      <c r="D233" s="40">
        <v>0</v>
      </c>
      <c r="E233" s="40">
        <v>0</v>
      </c>
      <c r="F233" s="40">
        <v>0</v>
      </c>
      <c r="G233" s="40">
        <v>0</v>
      </c>
      <c r="H233" s="34"/>
      <c r="I233" s="34"/>
      <c r="J233" s="34"/>
      <c r="K233" s="34"/>
    </row>
    <row r="234" spans="1:11" ht="15" customHeight="1" x14ac:dyDescent="0.25">
      <c r="A234" s="34"/>
      <c r="B234" s="34"/>
      <c r="C234" s="41" t="s">
        <v>82</v>
      </c>
      <c r="D234" s="40">
        <v>0</v>
      </c>
      <c r="E234" s="40">
        <v>0</v>
      </c>
      <c r="F234" s="40">
        <v>0</v>
      </c>
      <c r="G234" s="40">
        <v>0</v>
      </c>
      <c r="H234" s="34"/>
      <c r="I234" s="34"/>
      <c r="J234" s="34"/>
      <c r="K234" s="34"/>
    </row>
    <row r="235" spans="1:11" ht="15" customHeight="1" x14ac:dyDescent="0.25">
      <c r="A235" s="34"/>
      <c r="B235" s="34"/>
      <c r="C235" s="41" t="s">
        <v>83</v>
      </c>
      <c r="D235" s="40">
        <v>0</v>
      </c>
      <c r="E235" s="40">
        <v>0</v>
      </c>
      <c r="F235" s="40">
        <v>0</v>
      </c>
      <c r="G235" s="40">
        <v>0</v>
      </c>
      <c r="H235" s="34"/>
      <c r="I235" s="34"/>
      <c r="J235" s="34"/>
      <c r="K235" s="34"/>
    </row>
    <row r="236" spans="1:11" ht="15" customHeight="1" x14ac:dyDescent="0.25">
      <c r="A236" s="34"/>
      <c r="B236" s="34"/>
      <c r="C236" s="41" t="s">
        <v>84</v>
      </c>
      <c r="D236" s="40">
        <v>0</v>
      </c>
      <c r="E236" s="40">
        <v>0</v>
      </c>
      <c r="F236" s="40">
        <v>0</v>
      </c>
      <c r="G236" s="40">
        <v>0</v>
      </c>
      <c r="H236" s="34"/>
      <c r="I236" s="34"/>
      <c r="J236" s="34"/>
      <c r="K236" s="34"/>
    </row>
    <row r="237" spans="1:11" ht="15" customHeight="1" x14ac:dyDescent="0.25">
      <c r="A237" s="34"/>
      <c r="B237" s="34"/>
      <c r="C237" s="41" t="s">
        <v>87</v>
      </c>
      <c r="D237" s="40">
        <v>0</v>
      </c>
      <c r="E237" s="40">
        <v>0</v>
      </c>
      <c r="F237" s="40">
        <v>0</v>
      </c>
      <c r="G237" s="40">
        <v>0</v>
      </c>
      <c r="H237" s="34"/>
      <c r="I237" s="34"/>
      <c r="J237" s="34"/>
      <c r="K237" s="34"/>
    </row>
    <row r="238" spans="1:11" ht="15" customHeight="1" x14ac:dyDescent="0.25">
      <c r="A238" s="34"/>
      <c r="B238" s="34"/>
      <c r="C238" s="41" t="s">
        <v>88</v>
      </c>
      <c r="D238" s="40">
        <v>0</v>
      </c>
      <c r="E238" s="40">
        <v>0</v>
      </c>
      <c r="F238" s="40">
        <v>0</v>
      </c>
      <c r="G238" s="40">
        <v>0</v>
      </c>
      <c r="H238" s="34"/>
      <c r="I238" s="34"/>
      <c r="J238" s="34"/>
      <c r="K238" s="34"/>
    </row>
    <row r="239" spans="1:11" ht="20.100000000000001" customHeight="1" x14ac:dyDescent="0.25">
      <c r="A239" s="34"/>
      <c r="B239" s="34"/>
      <c r="C239" s="39" t="s">
        <v>53</v>
      </c>
      <c r="D239" s="34"/>
      <c r="E239" s="34"/>
      <c r="F239" s="34"/>
      <c r="G239" s="34"/>
      <c r="H239" s="34"/>
      <c r="I239" s="34"/>
      <c r="J239" s="34"/>
      <c r="K239" s="34"/>
    </row>
    <row r="240" spans="1:11" ht="20.100000000000001" customHeight="1" x14ac:dyDescent="0.25">
      <c r="A240" s="38" t="s">
        <v>158</v>
      </c>
      <c r="B240" s="32" t="s">
        <v>159</v>
      </c>
      <c r="C240" s="32" t="s">
        <v>53</v>
      </c>
      <c r="D240" s="34"/>
      <c r="E240" s="36" t="s">
        <v>53</v>
      </c>
      <c r="F240" s="32" t="s">
        <v>159</v>
      </c>
      <c r="G240" s="32" t="s">
        <v>53</v>
      </c>
      <c r="H240" s="37" t="s">
        <v>53</v>
      </c>
      <c r="I240" s="36" t="s">
        <v>53</v>
      </c>
      <c r="J240" s="32" t="s">
        <v>159</v>
      </c>
      <c r="K240" s="32" t="s">
        <v>53</v>
      </c>
    </row>
    <row r="241" spans="1:11" ht="20.100000000000001" customHeight="1" x14ac:dyDescent="0.25">
      <c r="A241" s="35" t="s">
        <v>160</v>
      </c>
      <c r="B241" s="32" t="s">
        <v>161</v>
      </c>
      <c r="C241" s="32" t="s">
        <v>53</v>
      </c>
      <c r="D241" s="34"/>
      <c r="E241" s="35" t="s">
        <v>162</v>
      </c>
      <c r="F241" s="32" t="s">
        <v>161</v>
      </c>
      <c r="G241" s="32" t="s">
        <v>53</v>
      </c>
      <c r="H241" s="34"/>
      <c r="I241" s="35" t="s">
        <v>163</v>
      </c>
      <c r="J241" s="32" t="s">
        <v>161</v>
      </c>
      <c r="K241" s="32" t="s">
        <v>53</v>
      </c>
    </row>
    <row r="242" spans="1:11" ht="20.100000000000001" customHeight="1" x14ac:dyDescent="0.25">
      <c r="A242" s="33" t="s">
        <v>53</v>
      </c>
      <c r="B242" s="32" t="s">
        <v>164</v>
      </c>
      <c r="C242" s="32" t="s">
        <v>53</v>
      </c>
      <c r="D242" s="34"/>
      <c r="E242" s="33" t="s">
        <v>53</v>
      </c>
      <c r="F242" s="32" t="s">
        <v>164</v>
      </c>
      <c r="G242" s="32" t="s">
        <v>53</v>
      </c>
      <c r="H242" s="34"/>
      <c r="I242" s="33" t="s">
        <v>53</v>
      </c>
      <c r="J242" s="32" t="s">
        <v>164</v>
      </c>
      <c r="K242" s="32" t="s">
        <v>53</v>
      </c>
    </row>
  </sheetData>
  <mergeCells count="30">
    <mergeCell ref="D82:G82"/>
    <mergeCell ref="D83:G83"/>
    <mergeCell ref="D84:G84"/>
    <mergeCell ref="C93:G93"/>
    <mergeCell ref="C138:G138"/>
    <mergeCell ref="D139:G139"/>
    <mergeCell ref="D140:G140"/>
    <mergeCell ref="D141:G141"/>
    <mergeCell ref="D142:G142"/>
    <mergeCell ref="C151:G151"/>
    <mergeCell ref="D14:G14"/>
    <mergeCell ref="C18:G18"/>
    <mergeCell ref="D19:G19"/>
    <mergeCell ref="D20:G20"/>
    <mergeCell ref="D21:G21"/>
    <mergeCell ref="D22:G22"/>
    <mergeCell ref="C31:G31"/>
    <mergeCell ref="D76:G76"/>
    <mergeCell ref="C80:G80"/>
    <mergeCell ref="D81:G81"/>
    <mergeCell ref="C1:G1"/>
    <mergeCell ref="C2:G2"/>
    <mergeCell ref="D3:G3"/>
    <mergeCell ref="D4:G4"/>
    <mergeCell ref="D5:G5"/>
    <mergeCell ref="D6:G6"/>
    <mergeCell ref="D7:G7"/>
    <mergeCell ref="C8:G8"/>
    <mergeCell ref="C9:G9"/>
    <mergeCell ref="D10:G10"/>
  </mergeCells>
  <pageMargins left="0" right="0" top="0" bottom="0" header="0" footer="0"/>
  <pageSetup orientation="portrai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C3607-357E-407A-97A6-49B1278224DF}">
  <dimension ref="A1:K300"/>
  <sheetViews>
    <sheetView workbookViewId="0">
      <selection activeCell="M585" sqref="M585"/>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2182</v>
      </c>
      <c r="E3" s="1402"/>
      <c r="F3" s="1402"/>
      <c r="G3" s="1402"/>
      <c r="H3" s="156"/>
      <c r="I3" s="156"/>
      <c r="J3" s="156"/>
      <c r="K3" s="156"/>
    </row>
    <row r="4" spans="1:11" ht="14.1" customHeight="1" x14ac:dyDescent="0.25">
      <c r="A4" s="156"/>
      <c r="B4" s="156"/>
      <c r="C4" s="181" t="s">
        <v>4</v>
      </c>
      <c r="D4" s="1401" t="s">
        <v>2181</v>
      </c>
      <c r="E4" s="1402"/>
      <c r="F4" s="1402"/>
      <c r="G4" s="1402"/>
      <c r="H4" s="156"/>
      <c r="I4" s="156"/>
      <c r="J4" s="156"/>
      <c r="K4" s="156"/>
    </row>
    <row r="5" spans="1:11" ht="14.1" customHeight="1" x14ac:dyDescent="0.25">
      <c r="A5" s="156"/>
      <c r="B5" s="156"/>
      <c r="C5" s="181" t="s">
        <v>6</v>
      </c>
      <c r="D5" s="1401" t="s">
        <v>7</v>
      </c>
      <c r="E5" s="1402"/>
      <c r="F5" s="1402"/>
      <c r="G5" s="1402"/>
      <c r="H5" s="156"/>
      <c r="I5" s="156"/>
      <c r="J5" s="156"/>
      <c r="K5" s="156"/>
    </row>
    <row r="6" spans="1:11" ht="14.1" customHeight="1" x14ac:dyDescent="0.25">
      <c r="A6" s="156"/>
      <c r="B6" s="156"/>
      <c r="C6" s="181" t="s">
        <v>8</v>
      </c>
      <c r="D6" s="1401" t="s">
        <v>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72.95" customHeight="1" x14ac:dyDescent="0.25">
      <c r="A9" s="156"/>
      <c r="B9" s="156"/>
      <c r="C9" s="1393" t="s">
        <v>2180</v>
      </c>
      <c r="D9" s="1394"/>
      <c r="E9" s="1394"/>
      <c r="F9" s="1394"/>
      <c r="G9" s="1394"/>
      <c r="H9" s="156"/>
      <c r="I9" s="156"/>
      <c r="J9" s="156"/>
      <c r="K9" s="156"/>
    </row>
    <row r="10" spans="1:11" ht="99.95" customHeight="1" x14ac:dyDescent="0.25">
      <c r="A10" s="156"/>
      <c r="B10" s="156"/>
      <c r="C10" s="166" t="s">
        <v>14</v>
      </c>
      <c r="D10" s="1395" t="s">
        <v>2179</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72.95" customHeight="1" x14ac:dyDescent="0.25">
      <c r="A13" s="156"/>
      <c r="B13" s="156"/>
      <c r="C13" s="163" t="s">
        <v>2178</v>
      </c>
      <c r="D13" s="176" t="s">
        <v>524</v>
      </c>
      <c r="E13" s="176" t="s">
        <v>524</v>
      </c>
      <c r="F13" s="176" t="s">
        <v>524</v>
      </c>
      <c r="G13" s="176" t="s">
        <v>524</v>
      </c>
      <c r="H13" s="156"/>
      <c r="I13" s="156"/>
      <c r="J13" s="156"/>
      <c r="K13" s="156"/>
    </row>
    <row r="14" spans="1:11" ht="252" customHeight="1" x14ac:dyDescent="0.25">
      <c r="A14" s="156"/>
      <c r="B14" s="156"/>
      <c r="C14" s="166" t="s">
        <v>24</v>
      </c>
      <c r="D14" s="1395" t="s">
        <v>2177</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14.1" customHeight="1" x14ac:dyDescent="0.25">
      <c r="A17" s="156"/>
      <c r="B17" s="156"/>
      <c r="C17" s="163" t="s">
        <v>2176</v>
      </c>
      <c r="D17" s="176" t="s">
        <v>1413</v>
      </c>
      <c r="E17" s="176" t="s">
        <v>1413</v>
      </c>
      <c r="F17" s="176" t="s">
        <v>1413</v>
      </c>
      <c r="G17" s="176" t="s">
        <v>1413</v>
      </c>
      <c r="H17" s="156"/>
      <c r="I17" s="156"/>
      <c r="J17" s="156"/>
      <c r="K17" s="156"/>
    </row>
    <row r="18" spans="1:11" ht="14.1" customHeight="1" x14ac:dyDescent="0.25">
      <c r="A18" s="156"/>
      <c r="B18" s="156"/>
      <c r="C18" s="163" t="s">
        <v>2175</v>
      </c>
      <c r="D18" s="176" t="s">
        <v>2174</v>
      </c>
      <c r="E18" s="176" t="s">
        <v>2174</v>
      </c>
      <c r="F18" s="176" t="s">
        <v>2174</v>
      </c>
      <c r="G18" s="176" t="s">
        <v>2174</v>
      </c>
      <c r="H18" s="156"/>
      <c r="I18" s="156"/>
      <c r="J18" s="156"/>
      <c r="K18" s="156"/>
    </row>
    <row r="19" spans="1:11" ht="14.1" customHeight="1" x14ac:dyDescent="0.25">
      <c r="A19" s="156"/>
      <c r="B19" s="156"/>
      <c r="C19" s="163" t="s">
        <v>2173</v>
      </c>
      <c r="D19" s="176" t="s">
        <v>40</v>
      </c>
      <c r="E19" s="176" t="s">
        <v>40</v>
      </c>
      <c r="F19" s="176" t="s">
        <v>40</v>
      </c>
      <c r="G19" s="176" t="s">
        <v>40</v>
      </c>
      <c r="H19" s="156"/>
      <c r="I19" s="156"/>
      <c r="J19" s="156"/>
      <c r="K19" s="156"/>
    </row>
    <row r="20" spans="1:11" ht="20.100000000000001" customHeight="1" x14ac:dyDescent="0.25">
      <c r="A20" s="156"/>
      <c r="B20" s="156"/>
      <c r="C20" s="163" t="s">
        <v>2172</v>
      </c>
      <c r="D20" s="176" t="s">
        <v>2171</v>
      </c>
      <c r="E20" s="176" t="s">
        <v>2171</v>
      </c>
      <c r="F20" s="176" t="s">
        <v>2171</v>
      </c>
      <c r="G20" s="176" t="s">
        <v>2171</v>
      </c>
      <c r="H20" s="156"/>
      <c r="I20" s="156"/>
      <c r="J20" s="156"/>
      <c r="K20" s="156"/>
    </row>
    <row r="21" spans="1:11" ht="72.95" customHeight="1" x14ac:dyDescent="0.25">
      <c r="A21" s="156"/>
      <c r="B21" s="156"/>
      <c r="C21" s="163" t="s">
        <v>2170</v>
      </c>
      <c r="D21" s="176" t="s">
        <v>20</v>
      </c>
      <c r="E21" s="176" t="s">
        <v>20</v>
      </c>
      <c r="F21" s="176" t="s">
        <v>20</v>
      </c>
      <c r="G21" s="176" t="s">
        <v>20</v>
      </c>
      <c r="H21" s="156"/>
      <c r="I21" s="156"/>
      <c r="J21" s="156"/>
      <c r="K21" s="156"/>
    </row>
    <row r="22" spans="1:11" ht="14.1" customHeight="1" x14ac:dyDescent="0.25">
      <c r="A22" s="156"/>
      <c r="B22" s="156"/>
      <c r="C22" s="163" t="s">
        <v>2169</v>
      </c>
      <c r="D22" s="176" t="s">
        <v>591</v>
      </c>
      <c r="E22" s="176" t="s">
        <v>591</v>
      </c>
      <c r="F22" s="176" t="s">
        <v>591</v>
      </c>
      <c r="G22" s="176" t="s">
        <v>591</v>
      </c>
      <c r="H22" s="156"/>
      <c r="I22" s="156"/>
      <c r="J22" s="156"/>
      <c r="K22" s="156"/>
    </row>
    <row r="23" spans="1:11" ht="30.95" customHeight="1" x14ac:dyDescent="0.25">
      <c r="A23" s="156"/>
      <c r="B23" s="156"/>
      <c r="C23" s="163" t="s">
        <v>2168</v>
      </c>
      <c r="D23" s="176" t="s">
        <v>383</v>
      </c>
      <c r="E23" s="176" t="s">
        <v>383</v>
      </c>
      <c r="F23" s="176" t="s">
        <v>383</v>
      </c>
      <c r="G23" s="176" t="s">
        <v>383</v>
      </c>
      <c r="H23" s="156"/>
      <c r="I23" s="156"/>
      <c r="J23" s="156"/>
      <c r="K23" s="156"/>
    </row>
    <row r="24" spans="1:11" ht="14.1" customHeight="1" x14ac:dyDescent="0.25">
      <c r="A24" s="156"/>
      <c r="B24" s="156"/>
      <c r="C24" s="163" t="s">
        <v>2167</v>
      </c>
      <c r="D24" s="176" t="s">
        <v>384</v>
      </c>
      <c r="E24" s="176" t="s">
        <v>384</v>
      </c>
      <c r="F24" s="176" t="s">
        <v>384</v>
      </c>
      <c r="G24" s="176" t="s">
        <v>384</v>
      </c>
      <c r="H24" s="156"/>
      <c r="I24" s="156"/>
      <c r="J24" s="156"/>
      <c r="K24" s="156"/>
    </row>
    <row r="25" spans="1:11" ht="30.95" customHeight="1" x14ac:dyDescent="0.25">
      <c r="A25" s="156"/>
      <c r="B25" s="156"/>
      <c r="C25" s="163" t="s">
        <v>2166</v>
      </c>
      <c r="D25" s="176" t="s">
        <v>2165</v>
      </c>
      <c r="E25" s="176" t="s">
        <v>2164</v>
      </c>
      <c r="F25" s="176" t="s">
        <v>2164</v>
      </c>
      <c r="G25" s="176" t="s">
        <v>2164</v>
      </c>
      <c r="H25" s="156"/>
      <c r="I25" s="156"/>
      <c r="J25" s="156"/>
      <c r="K25" s="156"/>
    </row>
    <row r="26" spans="1:11" ht="14.1" customHeight="1" x14ac:dyDescent="0.25">
      <c r="A26" s="156"/>
      <c r="B26" s="156"/>
      <c r="C26" s="1403" t="s">
        <v>43</v>
      </c>
      <c r="D26" s="1404"/>
      <c r="E26" s="1404"/>
      <c r="F26" s="1404"/>
      <c r="G26" s="1404"/>
      <c r="H26" s="156"/>
      <c r="I26" s="156"/>
      <c r="J26" s="156"/>
      <c r="K26" s="156"/>
    </row>
    <row r="27" spans="1:11" ht="14.1" customHeight="1" x14ac:dyDescent="0.25">
      <c r="A27" s="156"/>
      <c r="B27" s="156"/>
      <c r="C27" s="178" t="s">
        <v>2163</v>
      </c>
      <c r="D27" s="1403" t="s">
        <v>2162</v>
      </c>
      <c r="E27" s="1404"/>
      <c r="F27" s="1404"/>
      <c r="G27" s="1404"/>
      <c r="H27" s="156"/>
      <c r="I27" s="156"/>
      <c r="J27" s="156"/>
      <c r="K27" s="156"/>
    </row>
    <row r="28" spans="1:11" ht="41.1" customHeight="1" x14ac:dyDescent="0.25">
      <c r="A28" s="156"/>
      <c r="B28" s="156"/>
      <c r="C28" s="177" t="s">
        <v>46</v>
      </c>
      <c r="D28" s="1405" t="s">
        <v>2161</v>
      </c>
      <c r="E28" s="1406"/>
      <c r="F28" s="1406"/>
      <c r="G28" s="1406"/>
      <c r="H28" s="156"/>
      <c r="I28" s="156"/>
      <c r="J28" s="156"/>
      <c r="K28" s="156"/>
    </row>
    <row r="29" spans="1:11" ht="41.1" customHeight="1" x14ac:dyDescent="0.25">
      <c r="A29" s="156"/>
      <c r="B29" s="156"/>
      <c r="C29" s="154" t="s">
        <v>48</v>
      </c>
      <c r="D29" s="1407" t="s">
        <v>2160</v>
      </c>
      <c r="E29" s="1408"/>
      <c r="F29" s="1408"/>
      <c r="G29" s="1408"/>
      <c r="H29" s="156"/>
      <c r="I29" s="156"/>
      <c r="J29" s="156"/>
      <c r="K29" s="156"/>
    </row>
    <row r="30" spans="1:11" ht="41.1" customHeight="1" x14ac:dyDescent="0.25">
      <c r="A30" s="156"/>
      <c r="B30" s="156"/>
      <c r="C30" s="154" t="s">
        <v>50</v>
      </c>
      <c r="D30" s="1407" t="s">
        <v>2011</v>
      </c>
      <c r="E30" s="1408"/>
      <c r="F30" s="1408"/>
      <c r="G30" s="1408"/>
      <c r="H30" s="156"/>
      <c r="I30" s="156"/>
      <c r="J30" s="156"/>
      <c r="K30" s="156"/>
    </row>
    <row r="31" spans="1:11" ht="15" customHeight="1" x14ac:dyDescent="0.25">
      <c r="A31" s="156"/>
      <c r="B31" s="156"/>
      <c r="C31" s="175"/>
      <c r="D31" s="174">
        <v>2026</v>
      </c>
      <c r="E31" s="174">
        <v>2027</v>
      </c>
      <c r="F31" s="174">
        <v>2028</v>
      </c>
      <c r="G31" s="174">
        <v>2029</v>
      </c>
      <c r="H31" s="156"/>
      <c r="I31" s="156"/>
      <c r="J31" s="156"/>
      <c r="K31" s="156"/>
    </row>
    <row r="32" spans="1:11" ht="15" customHeight="1" x14ac:dyDescent="0.25">
      <c r="A32" s="156"/>
      <c r="B32" s="156"/>
      <c r="C32" s="173"/>
      <c r="D32" s="172" t="s">
        <v>17</v>
      </c>
      <c r="E32" s="172" t="s">
        <v>18</v>
      </c>
      <c r="F32" s="172" t="s">
        <v>18</v>
      </c>
      <c r="G32" s="172" t="s">
        <v>18</v>
      </c>
      <c r="H32" s="156"/>
      <c r="I32" s="156"/>
      <c r="J32" s="156"/>
      <c r="K32" s="156"/>
    </row>
    <row r="33" spans="1:11" ht="14.1" customHeight="1" x14ac:dyDescent="0.25">
      <c r="A33" s="156"/>
      <c r="B33" s="156"/>
      <c r="C33" s="163" t="s">
        <v>52</v>
      </c>
      <c r="D33" s="176" t="s">
        <v>53</v>
      </c>
      <c r="E33" s="176" t="s">
        <v>2159</v>
      </c>
      <c r="F33" s="176" t="s">
        <v>2159</v>
      </c>
      <c r="G33" s="176" t="s">
        <v>2159</v>
      </c>
      <c r="H33" s="156"/>
      <c r="I33" s="156"/>
      <c r="J33" s="156"/>
      <c r="K33" s="156"/>
    </row>
    <row r="34" spans="1:11" ht="14.1" customHeight="1" x14ac:dyDescent="0.25">
      <c r="A34" s="156"/>
      <c r="B34" s="156"/>
      <c r="C34" s="163" t="s">
        <v>54</v>
      </c>
      <c r="D34" s="176" t="s">
        <v>55</v>
      </c>
      <c r="E34" s="176" t="s">
        <v>2158</v>
      </c>
      <c r="F34" s="176" t="s">
        <v>2157</v>
      </c>
      <c r="G34" s="176" t="s">
        <v>2156</v>
      </c>
      <c r="H34" s="156"/>
      <c r="I34" s="156"/>
      <c r="J34" s="156"/>
      <c r="K34" s="156"/>
    </row>
    <row r="35" spans="1:11" ht="14.1" customHeight="1" x14ac:dyDescent="0.25">
      <c r="A35" s="156"/>
      <c r="B35" s="156"/>
      <c r="C35" s="163" t="s">
        <v>59</v>
      </c>
      <c r="D35" s="176" t="s">
        <v>55</v>
      </c>
      <c r="E35" s="176" t="s">
        <v>2155</v>
      </c>
      <c r="F35" s="176" t="s">
        <v>2154</v>
      </c>
      <c r="G35" s="176" t="s">
        <v>2153</v>
      </c>
      <c r="H35" s="156"/>
      <c r="I35" s="156"/>
      <c r="J35" s="156"/>
      <c r="K35" s="156"/>
    </row>
    <row r="36" spans="1:11" ht="14.1" customHeight="1" x14ac:dyDescent="0.25">
      <c r="A36" s="156"/>
      <c r="B36" s="156"/>
      <c r="C36" s="163" t="s">
        <v>63</v>
      </c>
      <c r="D36" s="176" t="s">
        <v>53</v>
      </c>
      <c r="E36" s="176" t="s">
        <v>53</v>
      </c>
      <c r="F36" s="176" t="s">
        <v>55</v>
      </c>
      <c r="G36" s="176" t="s">
        <v>55</v>
      </c>
      <c r="H36" s="156"/>
      <c r="I36" s="156"/>
      <c r="J36" s="156"/>
      <c r="K36" s="156"/>
    </row>
    <row r="37" spans="1:11" ht="14.1" customHeight="1" x14ac:dyDescent="0.25">
      <c r="A37" s="156"/>
      <c r="B37" s="156"/>
      <c r="C37" s="163" t="s">
        <v>65</v>
      </c>
      <c r="D37" s="176" t="s">
        <v>53</v>
      </c>
      <c r="E37" s="176" t="s">
        <v>53</v>
      </c>
      <c r="F37" s="176" t="s">
        <v>66</v>
      </c>
      <c r="G37" s="176" t="s">
        <v>2152</v>
      </c>
      <c r="H37" s="156"/>
      <c r="I37" s="156"/>
      <c r="J37" s="156"/>
      <c r="K37" s="156"/>
    </row>
    <row r="38" spans="1:11" ht="14.1" customHeight="1" x14ac:dyDescent="0.25">
      <c r="A38" s="156"/>
      <c r="B38" s="156"/>
      <c r="C38" s="163" t="s">
        <v>68</v>
      </c>
      <c r="D38" s="176" t="s">
        <v>53</v>
      </c>
      <c r="E38" s="176" t="s">
        <v>53</v>
      </c>
      <c r="F38" s="176" t="s">
        <v>66</v>
      </c>
      <c r="G38" s="176" t="s">
        <v>2152</v>
      </c>
      <c r="H38" s="156"/>
      <c r="I38" s="156"/>
      <c r="J38" s="156"/>
      <c r="K38" s="156"/>
    </row>
    <row r="39" spans="1:11" ht="14.1" customHeight="1" x14ac:dyDescent="0.25">
      <c r="A39" s="156"/>
      <c r="B39" s="156"/>
      <c r="C39" s="1409" t="s">
        <v>70</v>
      </c>
      <c r="D39" s="1410"/>
      <c r="E39" s="1410"/>
      <c r="F39" s="1410"/>
      <c r="G39" s="1410"/>
      <c r="H39" s="156"/>
      <c r="I39" s="156"/>
      <c r="J39" s="156"/>
      <c r="K39" s="156"/>
    </row>
    <row r="40" spans="1:11" ht="14.1" customHeight="1" x14ac:dyDescent="0.25">
      <c r="A40" s="156"/>
      <c r="B40" s="156"/>
      <c r="C40" s="175"/>
      <c r="D40" s="174">
        <v>2026</v>
      </c>
      <c r="E40" s="174">
        <v>2027</v>
      </c>
      <c r="F40" s="174">
        <v>2028</v>
      </c>
      <c r="G40" s="174">
        <v>2029</v>
      </c>
      <c r="H40" s="156"/>
      <c r="I40" s="156"/>
      <c r="J40" s="156"/>
      <c r="K40" s="156"/>
    </row>
    <row r="41" spans="1:11" ht="14.1" customHeight="1" x14ac:dyDescent="0.25">
      <c r="A41" s="156"/>
      <c r="B41" s="156"/>
      <c r="C41" s="173"/>
      <c r="D41" s="172" t="s">
        <v>17</v>
      </c>
      <c r="E41" s="172" t="s">
        <v>18</v>
      </c>
      <c r="F41" s="172" t="s">
        <v>18</v>
      </c>
      <c r="G41" s="172" t="s">
        <v>18</v>
      </c>
      <c r="H41" s="156"/>
      <c r="I41" s="156"/>
      <c r="J41" s="156"/>
      <c r="K41" s="156"/>
    </row>
    <row r="42" spans="1:11" ht="14.1" customHeight="1" x14ac:dyDescent="0.25">
      <c r="A42" s="156"/>
      <c r="B42" s="156"/>
      <c r="C42" s="171" t="s">
        <v>71</v>
      </c>
      <c r="D42" s="169">
        <v>0</v>
      </c>
      <c r="E42" s="169">
        <v>54126000</v>
      </c>
      <c r="F42" s="169">
        <v>54417000</v>
      </c>
      <c r="G42" s="169">
        <v>54708000</v>
      </c>
      <c r="H42" s="156"/>
      <c r="I42" s="156"/>
      <c r="J42" s="156"/>
      <c r="K42" s="156"/>
    </row>
    <row r="43" spans="1:11" ht="14.1" customHeight="1" x14ac:dyDescent="0.25">
      <c r="A43" s="156"/>
      <c r="B43" s="156"/>
      <c r="C43" s="171" t="s">
        <v>72</v>
      </c>
      <c r="D43" s="169">
        <v>0</v>
      </c>
      <c r="E43" s="169">
        <v>54126000</v>
      </c>
      <c r="F43" s="169">
        <v>54417000</v>
      </c>
      <c r="G43" s="169">
        <v>54708000</v>
      </c>
      <c r="H43" s="156"/>
      <c r="I43" s="156"/>
      <c r="J43" s="156"/>
      <c r="K43" s="156"/>
    </row>
    <row r="44" spans="1:11" ht="14.1" customHeight="1" x14ac:dyDescent="0.25">
      <c r="A44" s="156"/>
      <c r="B44" s="156"/>
      <c r="C44" s="171" t="s">
        <v>73</v>
      </c>
      <c r="D44" s="169">
        <v>0</v>
      </c>
      <c r="E44" s="169">
        <v>0</v>
      </c>
      <c r="F44" s="169">
        <v>0</v>
      </c>
      <c r="G44" s="169">
        <v>0</v>
      </c>
      <c r="H44" s="156"/>
      <c r="I44" s="156"/>
      <c r="J44" s="156"/>
      <c r="K44" s="156"/>
    </row>
    <row r="45" spans="1:11" ht="14.1" customHeight="1" x14ac:dyDescent="0.25">
      <c r="A45" s="156"/>
      <c r="B45" s="156"/>
      <c r="C45" s="171" t="s">
        <v>74</v>
      </c>
      <c r="D45" s="169">
        <v>0</v>
      </c>
      <c r="E45" s="169">
        <v>9423000</v>
      </c>
      <c r="F45" s="169">
        <v>9478000</v>
      </c>
      <c r="G45" s="169">
        <v>9533000</v>
      </c>
      <c r="H45" s="156"/>
      <c r="I45" s="156"/>
      <c r="J45" s="156"/>
      <c r="K45" s="156"/>
    </row>
    <row r="46" spans="1:11" ht="14.1" customHeight="1" x14ac:dyDescent="0.25">
      <c r="A46" s="156"/>
      <c r="B46" s="156"/>
      <c r="C46" s="171" t="s">
        <v>72</v>
      </c>
      <c r="D46" s="169">
        <v>0</v>
      </c>
      <c r="E46" s="169">
        <v>9423000</v>
      </c>
      <c r="F46" s="169">
        <v>9478000</v>
      </c>
      <c r="G46" s="169">
        <v>9533000</v>
      </c>
      <c r="H46" s="156"/>
      <c r="I46" s="156"/>
      <c r="J46" s="156"/>
      <c r="K46" s="156"/>
    </row>
    <row r="47" spans="1:11" ht="14.1" customHeight="1" x14ac:dyDescent="0.25">
      <c r="A47" s="156"/>
      <c r="B47" s="156"/>
      <c r="C47" s="171" t="s">
        <v>73</v>
      </c>
      <c r="D47" s="169">
        <v>0</v>
      </c>
      <c r="E47" s="169">
        <v>0</v>
      </c>
      <c r="F47" s="169">
        <v>0</v>
      </c>
      <c r="G47" s="169">
        <v>0</v>
      </c>
      <c r="H47" s="156"/>
      <c r="I47" s="156"/>
      <c r="J47" s="156"/>
      <c r="K47" s="156"/>
    </row>
    <row r="48" spans="1:11" ht="14.1" customHeight="1" x14ac:dyDescent="0.25">
      <c r="A48" s="156"/>
      <c r="B48" s="156"/>
      <c r="C48" s="171" t="s">
        <v>75</v>
      </c>
      <c r="D48" s="169">
        <v>0</v>
      </c>
      <c r="E48" s="169">
        <v>8910000</v>
      </c>
      <c r="F48" s="169">
        <v>8910000</v>
      </c>
      <c r="G48" s="169">
        <v>9564000</v>
      </c>
      <c r="H48" s="156"/>
      <c r="I48" s="156"/>
      <c r="J48" s="156"/>
      <c r="K48" s="156"/>
    </row>
    <row r="49" spans="1:11" ht="14.1" customHeight="1" x14ac:dyDescent="0.25">
      <c r="A49" s="156"/>
      <c r="B49" s="156"/>
      <c r="C49" s="171" t="s">
        <v>72</v>
      </c>
      <c r="D49" s="169">
        <v>0</v>
      </c>
      <c r="E49" s="169">
        <v>8910000</v>
      </c>
      <c r="F49" s="169">
        <v>8910000</v>
      </c>
      <c r="G49" s="169">
        <v>9564000</v>
      </c>
      <c r="H49" s="156"/>
      <c r="I49" s="156"/>
      <c r="J49" s="156"/>
      <c r="K49" s="156"/>
    </row>
    <row r="50" spans="1:11" ht="14.1" customHeight="1" x14ac:dyDescent="0.25">
      <c r="A50" s="156"/>
      <c r="B50" s="156"/>
      <c r="C50" s="171" t="s">
        <v>73</v>
      </c>
      <c r="D50" s="169">
        <v>0</v>
      </c>
      <c r="E50" s="169">
        <v>0</v>
      </c>
      <c r="F50" s="169">
        <v>0</v>
      </c>
      <c r="G50" s="169">
        <v>0</v>
      </c>
      <c r="H50" s="156"/>
      <c r="I50" s="156"/>
      <c r="J50" s="156"/>
      <c r="K50" s="156"/>
    </row>
    <row r="51" spans="1:11" ht="14.1" customHeight="1" x14ac:dyDescent="0.25">
      <c r="A51" s="156"/>
      <c r="B51" s="156"/>
      <c r="C51" s="171" t="s">
        <v>76</v>
      </c>
      <c r="D51" s="169">
        <v>0</v>
      </c>
      <c r="E51" s="169">
        <v>0</v>
      </c>
      <c r="F51" s="169">
        <v>0</v>
      </c>
      <c r="G51" s="169">
        <v>0</v>
      </c>
      <c r="H51" s="156"/>
      <c r="I51" s="156"/>
      <c r="J51" s="156"/>
      <c r="K51" s="156"/>
    </row>
    <row r="52" spans="1:11" ht="14.1" customHeight="1" x14ac:dyDescent="0.25">
      <c r="A52" s="156"/>
      <c r="B52" s="156"/>
      <c r="C52" s="171" t="s">
        <v>72</v>
      </c>
      <c r="D52" s="169">
        <v>0</v>
      </c>
      <c r="E52" s="169">
        <v>0</v>
      </c>
      <c r="F52" s="169">
        <v>0</v>
      </c>
      <c r="G52" s="169">
        <v>0</v>
      </c>
      <c r="H52" s="156"/>
      <c r="I52" s="156"/>
      <c r="J52" s="156"/>
      <c r="K52" s="156"/>
    </row>
    <row r="53" spans="1:11" ht="14.1" customHeight="1" x14ac:dyDescent="0.25">
      <c r="A53" s="156"/>
      <c r="B53" s="156"/>
      <c r="C53" s="171" t="s">
        <v>73</v>
      </c>
      <c r="D53" s="169">
        <v>0</v>
      </c>
      <c r="E53" s="169">
        <v>0</v>
      </c>
      <c r="F53" s="169">
        <v>0</v>
      </c>
      <c r="G53" s="169">
        <v>0</v>
      </c>
      <c r="H53" s="156"/>
      <c r="I53" s="156"/>
      <c r="J53" s="156"/>
      <c r="K53" s="156"/>
    </row>
    <row r="54" spans="1:11" ht="14.1" customHeight="1" x14ac:dyDescent="0.25">
      <c r="A54" s="156"/>
      <c r="B54" s="156"/>
      <c r="C54" s="171" t="s">
        <v>77</v>
      </c>
      <c r="D54" s="169">
        <v>0</v>
      </c>
      <c r="E54" s="169">
        <v>0</v>
      </c>
      <c r="F54" s="169">
        <v>0</v>
      </c>
      <c r="G54" s="169">
        <v>0</v>
      </c>
      <c r="H54" s="156"/>
      <c r="I54" s="156"/>
      <c r="J54" s="156"/>
      <c r="K54" s="156"/>
    </row>
    <row r="55" spans="1:11" ht="14.1" customHeight="1" x14ac:dyDescent="0.25">
      <c r="A55" s="156"/>
      <c r="B55" s="156"/>
      <c r="C55" s="171" t="s">
        <v>72</v>
      </c>
      <c r="D55" s="169">
        <v>0</v>
      </c>
      <c r="E55" s="169">
        <v>0</v>
      </c>
      <c r="F55" s="169">
        <v>0</v>
      </c>
      <c r="G55" s="169">
        <v>0</v>
      </c>
      <c r="H55" s="156"/>
      <c r="I55" s="156"/>
      <c r="J55" s="156"/>
      <c r="K55" s="156"/>
    </row>
    <row r="56" spans="1:11" ht="14.1" customHeight="1" x14ac:dyDescent="0.25">
      <c r="A56" s="156"/>
      <c r="B56" s="156"/>
      <c r="C56" s="171" t="s">
        <v>73</v>
      </c>
      <c r="D56" s="169">
        <v>0</v>
      </c>
      <c r="E56" s="169">
        <v>0</v>
      </c>
      <c r="F56" s="169">
        <v>0</v>
      </c>
      <c r="G56" s="169">
        <v>0</v>
      </c>
      <c r="H56" s="156"/>
      <c r="I56" s="156"/>
      <c r="J56" s="156"/>
      <c r="K56" s="156"/>
    </row>
    <row r="57" spans="1:11" ht="14.1" customHeight="1" x14ac:dyDescent="0.25">
      <c r="A57" s="156"/>
      <c r="B57" s="156"/>
      <c r="C57" s="171" t="s">
        <v>78</v>
      </c>
      <c r="D57" s="169">
        <v>0</v>
      </c>
      <c r="E57" s="169">
        <v>0</v>
      </c>
      <c r="F57" s="169">
        <v>0</v>
      </c>
      <c r="G57" s="169">
        <v>0</v>
      </c>
      <c r="H57" s="156"/>
      <c r="I57" s="156"/>
      <c r="J57" s="156"/>
      <c r="K57" s="156"/>
    </row>
    <row r="58" spans="1:11" ht="14.1" customHeight="1" x14ac:dyDescent="0.25">
      <c r="A58" s="156"/>
      <c r="B58" s="156"/>
      <c r="C58" s="171" t="s">
        <v>72</v>
      </c>
      <c r="D58" s="169">
        <v>0</v>
      </c>
      <c r="E58" s="169">
        <v>0</v>
      </c>
      <c r="F58" s="169">
        <v>0</v>
      </c>
      <c r="G58" s="169">
        <v>0</v>
      </c>
      <c r="H58" s="156"/>
      <c r="I58" s="156"/>
      <c r="J58" s="156"/>
      <c r="K58" s="156"/>
    </row>
    <row r="59" spans="1:11" ht="14.1" customHeight="1" x14ac:dyDescent="0.25">
      <c r="A59" s="156"/>
      <c r="B59" s="156"/>
      <c r="C59" s="171" t="s">
        <v>73</v>
      </c>
      <c r="D59" s="169">
        <v>0</v>
      </c>
      <c r="E59" s="169">
        <v>0</v>
      </c>
      <c r="F59" s="169">
        <v>0</v>
      </c>
      <c r="G59" s="169">
        <v>0</v>
      </c>
      <c r="H59" s="156"/>
      <c r="I59" s="156"/>
      <c r="J59" s="156"/>
      <c r="K59" s="156"/>
    </row>
    <row r="60" spans="1:11" ht="14.1" customHeight="1" x14ac:dyDescent="0.25">
      <c r="A60" s="156"/>
      <c r="B60" s="156"/>
      <c r="C60" s="171" t="s">
        <v>79</v>
      </c>
      <c r="D60" s="169">
        <v>0</v>
      </c>
      <c r="E60" s="169">
        <v>240000</v>
      </c>
      <c r="F60" s="169">
        <v>240000</v>
      </c>
      <c r="G60" s="169">
        <v>240000</v>
      </c>
      <c r="H60" s="156"/>
      <c r="I60" s="156"/>
      <c r="J60" s="156"/>
      <c r="K60" s="156"/>
    </row>
    <row r="61" spans="1:11" ht="14.1" customHeight="1" x14ac:dyDescent="0.25">
      <c r="A61" s="156"/>
      <c r="B61" s="156"/>
      <c r="C61" s="171" t="s">
        <v>72</v>
      </c>
      <c r="D61" s="169">
        <v>0</v>
      </c>
      <c r="E61" s="169">
        <v>240000</v>
      </c>
      <c r="F61" s="169">
        <v>240000</v>
      </c>
      <c r="G61" s="169">
        <v>240000</v>
      </c>
      <c r="H61" s="156"/>
      <c r="I61" s="156"/>
      <c r="J61" s="156"/>
      <c r="K61" s="156"/>
    </row>
    <row r="62" spans="1:11" ht="14.1" customHeight="1" x14ac:dyDescent="0.25">
      <c r="A62" s="156"/>
      <c r="B62" s="156"/>
      <c r="C62" s="171" t="s">
        <v>73</v>
      </c>
      <c r="D62" s="169">
        <v>0</v>
      </c>
      <c r="E62" s="169">
        <v>0</v>
      </c>
      <c r="F62" s="169">
        <v>0</v>
      </c>
      <c r="G62" s="169">
        <v>0</v>
      </c>
      <c r="H62" s="156"/>
      <c r="I62" s="156"/>
      <c r="J62" s="156"/>
      <c r="K62" s="156"/>
    </row>
    <row r="63" spans="1:11" ht="14.1" customHeight="1" x14ac:dyDescent="0.25">
      <c r="A63" s="156"/>
      <c r="B63" s="156"/>
      <c r="C63" s="171" t="s">
        <v>80</v>
      </c>
      <c r="D63" s="169">
        <v>0</v>
      </c>
      <c r="E63" s="169">
        <v>0</v>
      </c>
      <c r="F63" s="169">
        <v>0</v>
      </c>
      <c r="G63" s="169">
        <v>0</v>
      </c>
      <c r="H63" s="156"/>
      <c r="I63" s="156"/>
      <c r="J63" s="156"/>
      <c r="K63" s="156"/>
    </row>
    <row r="64" spans="1:11" ht="14.1" customHeight="1" x14ac:dyDescent="0.25">
      <c r="A64" s="156"/>
      <c r="B64" s="156"/>
      <c r="C64" s="171" t="s">
        <v>72</v>
      </c>
      <c r="D64" s="169">
        <v>0</v>
      </c>
      <c r="E64" s="169">
        <v>0</v>
      </c>
      <c r="F64" s="169">
        <v>0</v>
      </c>
      <c r="G64" s="169">
        <v>0</v>
      </c>
      <c r="H64" s="156"/>
      <c r="I64" s="156"/>
      <c r="J64" s="156"/>
      <c r="K64" s="156"/>
    </row>
    <row r="65" spans="1:11" ht="14.1" customHeight="1" x14ac:dyDescent="0.25">
      <c r="A65" s="156"/>
      <c r="B65" s="156"/>
      <c r="C65" s="171" t="s">
        <v>81</v>
      </c>
      <c r="D65" s="169">
        <v>0</v>
      </c>
      <c r="E65" s="169">
        <v>0</v>
      </c>
      <c r="F65" s="169">
        <v>0</v>
      </c>
      <c r="G65" s="169">
        <v>0</v>
      </c>
      <c r="H65" s="156"/>
      <c r="I65" s="156"/>
      <c r="J65" s="156"/>
      <c r="K65" s="156"/>
    </row>
    <row r="66" spans="1:11" ht="14.1" customHeight="1" x14ac:dyDescent="0.25">
      <c r="A66" s="156"/>
      <c r="B66" s="156"/>
      <c r="C66" s="171" t="s">
        <v>82</v>
      </c>
      <c r="D66" s="169">
        <v>0</v>
      </c>
      <c r="E66" s="169">
        <v>0</v>
      </c>
      <c r="F66" s="169">
        <v>0</v>
      </c>
      <c r="G66" s="169">
        <v>0</v>
      </c>
      <c r="H66" s="156"/>
      <c r="I66" s="156"/>
      <c r="J66" s="156"/>
      <c r="K66" s="156"/>
    </row>
    <row r="67" spans="1:11" ht="14.1" customHeight="1" x14ac:dyDescent="0.25">
      <c r="A67" s="156"/>
      <c r="B67" s="156"/>
      <c r="C67" s="171" t="s">
        <v>83</v>
      </c>
      <c r="D67" s="169">
        <v>0</v>
      </c>
      <c r="E67" s="169">
        <v>0</v>
      </c>
      <c r="F67" s="169">
        <v>0</v>
      </c>
      <c r="G67" s="169">
        <v>0</v>
      </c>
      <c r="H67" s="156"/>
      <c r="I67" s="156"/>
      <c r="J67" s="156"/>
      <c r="K67" s="156"/>
    </row>
    <row r="68" spans="1:11" ht="14.1" customHeight="1" x14ac:dyDescent="0.25">
      <c r="A68" s="156"/>
      <c r="B68" s="156"/>
      <c r="C68" s="171" t="s">
        <v>84</v>
      </c>
      <c r="D68" s="169">
        <v>0</v>
      </c>
      <c r="E68" s="169">
        <v>0</v>
      </c>
      <c r="F68" s="169">
        <v>0</v>
      </c>
      <c r="G68" s="169">
        <v>0</v>
      </c>
      <c r="H68" s="156"/>
      <c r="I68" s="156"/>
      <c r="J68" s="156"/>
      <c r="K68" s="156"/>
    </row>
    <row r="69" spans="1:11" ht="14.1" customHeight="1" x14ac:dyDescent="0.25">
      <c r="A69" s="156"/>
      <c r="B69" s="156"/>
      <c r="C69" s="171" t="s">
        <v>85</v>
      </c>
      <c r="D69" s="169">
        <v>0</v>
      </c>
      <c r="E69" s="169">
        <v>0</v>
      </c>
      <c r="F69" s="169">
        <v>0</v>
      </c>
      <c r="G69" s="169">
        <v>0</v>
      </c>
      <c r="H69" s="156"/>
      <c r="I69" s="156"/>
      <c r="J69" s="156"/>
      <c r="K69" s="156"/>
    </row>
    <row r="70" spans="1:11" ht="14.1" customHeight="1" x14ac:dyDescent="0.25">
      <c r="A70" s="156"/>
      <c r="B70" s="156"/>
      <c r="C70" s="171" t="s">
        <v>72</v>
      </c>
      <c r="D70" s="169">
        <v>0</v>
      </c>
      <c r="E70" s="169">
        <v>0</v>
      </c>
      <c r="F70" s="169">
        <v>0</v>
      </c>
      <c r="G70" s="169">
        <v>0</v>
      </c>
      <c r="H70" s="156"/>
      <c r="I70" s="156"/>
      <c r="J70" s="156"/>
      <c r="K70" s="156"/>
    </row>
    <row r="71" spans="1:11" ht="14.1" customHeight="1" x14ac:dyDescent="0.25">
      <c r="A71" s="156"/>
      <c r="B71" s="156"/>
      <c r="C71" s="171" t="s">
        <v>81</v>
      </c>
      <c r="D71" s="169">
        <v>0</v>
      </c>
      <c r="E71" s="169">
        <v>0</v>
      </c>
      <c r="F71" s="169">
        <v>0</v>
      </c>
      <c r="G71" s="169">
        <v>0</v>
      </c>
      <c r="H71" s="156"/>
      <c r="I71" s="156"/>
      <c r="J71" s="156"/>
      <c r="K71" s="156"/>
    </row>
    <row r="72" spans="1:11" ht="14.1" customHeight="1" x14ac:dyDescent="0.25">
      <c r="A72" s="156"/>
      <c r="B72" s="156"/>
      <c r="C72" s="171" t="s">
        <v>82</v>
      </c>
      <c r="D72" s="169">
        <v>0</v>
      </c>
      <c r="E72" s="169">
        <v>0</v>
      </c>
      <c r="F72" s="169">
        <v>0</v>
      </c>
      <c r="G72" s="169">
        <v>0</v>
      </c>
      <c r="H72" s="156"/>
      <c r="I72" s="156"/>
      <c r="J72" s="156"/>
      <c r="K72" s="156"/>
    </row>
    <row r="73" spans="1:11" ht="14.1" customHeight="1" x14ac:dyDescent="0.25">
      <c r="A73" s="156"/>
      <c r="B73" s="156"/>
      <c r="C73" s="171" t="s">
        <v>83</v>
      </c>
      <c r="D73" s="169">
        <v>0</v>
      </c>
      <c r="E73" s="169">
        <v>0</v>
      </c>
      <c r="F73" s="169">
        <v>0</v>
      </c>
      <c r="G73" s="169">
        <v>0</v>
      </c>
      <c r="H73" s="156"/>
      <c r="I73" s="156"/>
      <c r="J73" s="156"/>
      <c r="K73" s="156"/>
    </row>
    <row r="74" spans="1:11" ht="14.1" customHeight="1" x14ac:dyDescent="0.25">
      <c r="A74" s="156"/>
      <c r="B74" s="156"/>
      <c r="C74" s="171" t="s">
        <v>84</v>
      </c>
      <c r="D74" s="169">
        <v>0</v>
      </c>
      <c r="E74" s="169">
        <v>0</v>
      </c>
      <c r="F74" s="169">
        <v>0</v>
      </c>
      <c r="G74" s="169">
        <v>0</v>
      </c>
      <c r="H74" s="156"/>
      <c r="I74" s="156"/>
      <c r="J74" s="156"/>
      <c r="K74" s="156"/>
    </row>
    <row r="75" spans="1:11" ht="14.1" customHeight="1" x14ac:dyDescent="0.25">
      <c r="A75" s="156"/>
      <c r="B75" s="156"/>
      <c r="C75" s="171" t="s">
        <v>86</v>
      </c>
      <c r="D75" s="169">
        <v>0</v>
      </c>
      <c r="E75" s="169">
        <v>0</v>
      </c>
      <c r="F75" s="169">
        <v>0</v>
      </c>
      <c r="G75" s="169">
        <v>0</v>
      </c>
      <c r="H75" s="156"/>
      <c r="I75" s="156"/>
      <c r="J75" s="156"/>
      <c r="K75" s="156"/>
    </row>
    <row r="76" spans="1:11" ht="14.1" customHeight="1" x14ac:dyDescent="0.25">
      <c r="A76" s="156"/>
      <c r="B76" s="156"/>
      <c r="C76" s="171" t="s">
        <v>72</v>
      </c>
      <c r="D76" s="169">
        <v>0</v>
      </c>
      <c r="E76" s="169">
        <v>0</v>
      </c>
      <c r="F76" s="169">
        <v>0</v>
      </c>
      <c r="G76" s="169">
        <v>0</v>
      </c>
      <c r="H76" s="156"/>
      <c r="I76" s="156"/>
      <c r="J76" s="156"/>
      <c r="K76" s="156"/>
    </row>
    <row r="77" spans="1:11" ht="14.1" customHeight="1" x14ac:dyDescent="0.25">
      <c r="A77" s="156"/>
      <c r="B77" s="156"/>
      <c r="C77" s="171" t="s">
        <v>81</v>
      </c>
      <c r="D77" s="169">
        <v>0</v>
      </c>
      <c r="E77" s="169">
        <v>0</v>
      </c>
      <c r="F77" s="169">
        <v>0</v>
      </c>
      <c r="G77" s="169">
        <v>0</v>
      </c>
      <c r="H77" s="156"/>
      <c r="I77" s="156"/>
      <c r="J77" s="156"/>
      <c r="K77" s="156"/>
    </row>
    <row r="78" spans="1:11" ht="14.1" customHeight="1" x14ac:dyDescent="0.25">
      <c r="A78" s="156"/>
      <c r="B78" s="156"/>
      <c r="C78" s="171" t="s">
        <v>82</v>
      </c>
      <c r="D78" s="169">
        <v>0</v>
      </c>
      <c r="E78" s="169">
        <v>0</v>
      </c>
      <c r="F78" s="169">
        <v>0</v>
      </c>
      <c r="G78" s="169">
        <v>0</v>
      </c>
      <c r="H78" s="156"/>
      <c r="I78" s="156"/>
      <c r="J78" s="156"/>
      <c r="K78" s="156"/>
    </row>
    <row r="79" spans="1:11" ht="14.1" customHeight="1" x14ac:dyDescent="0.25">
      <c r="A79" s="156"/>
      <c r="B79" s="156"/>
      <c r="C79" s="171" t="s">
        <v>83</v>
      </c>
      <c r="D79" s="169">
        <v>0</v>
      </c>
      <c r="E79" s="169">
        <v>0</v>
      </c>
      <c r="F79" s="169">
        <v>0</v>
      </c>
      <c r="G79" s="169">
        <v>0</v>
      </c>
      <c r="H79" s="156"/>
      <c r="I79" s="156"/>
      <c r="J79" s="156"/>
      <c r="K79" s="156"/>
    </row>
    <row r="80" spans="1:11" ht="14.1" customHeight="1" x14ac:dyDescent="0.25">
      <c r="A80" s="156"/>
      <c r="B80" s="156"/>
      <c r="C80" s="171" t="s">
        <v>84</v>
      </c>
      <c r="D80" s="169">
        <v>0</v>
      </c>
      <c r="E80" s="169">
        <v>0</v>
      </c>
      <c r="F80" s="169">
        <v>0</v>
      </c>
      <c r="G80" s="169">
        <v>0</v>
      </c>
      <c r="H80" s="156"/>
      <c r="I80" s="156"/>
      <c r="J80" s="156"/>
      <c r="K80" s="156"/>
    </row>
    <row r="81" spans="1:11" ht="14.1" customHeight="1" x14ac:dyDescent="0.25">
      <c r="A81" s="156"/>
      <c r="B81" s="156"/>
      <c r="C81" s="171" t="s">
        <v>87</v>
      </c>
      <c r="D81" s="169">
        <v>0</v>
      </c>
      <c r="E81" s="169">
        <v>0</v>
      </c>
      <c r="F81" s="169">
        <v>0</v>
      </c>
      <c r="G81" s="169">
        <v>0</v>
      </c>
      <c r="H81" s="156"/>
      <c r="I81" s="156"/>
      <c r="J81" s="156"/>
      <c r="K81" s="156"/>
    </row>
    <row r="82" spans="1:11" ht="14.1" customHeight="1" x14ac:dyDescent="0.25">
      <c r="A82" s="156"/>
      <c r="B82" s="156"/>
      <c r="C82" s="171" t="s">
        <v>88</v>
      </c>
      <c r="D82" s="169">
        <v>0</v>
      </c>
      <c r="E82" s="169">
        <v>0</v>
      </c>
      <c r="F82" s="169">
        <v>0</v>
      </c>
      <c r="G82" s="169">
        <v>0</v>
      </c>
      <c r="H82" s="156"/>
      <c r="I82" s="156"/>
      <c r="J82" s="156"/>
      <c r="K82" s="156"/>
    </row>
    <row r="83" spans="1:11" ht="14.1" customHeight="1" x14ac:dyDescent="0.25">
      <c r="A83" s="156"/>
      <c r="B83" s="156"/>
      <c r="C83" s="170" t="s">
        <v>89</v>
      </c>
      <c r="D83" s="169">
        <v>0</v>
      </c>
      <c r="E83" s="169">
        <v>72699000</v>
      </c>
      <c r="F83" s="169">
        <v>73045000</v>
      </c>
      <c r="G83" s="169">
        <v>74045000</v>
      </c>
      <c r="H83" s="156"/>
      <c r="I83" s="156"/>
      <c r="J83" s="156"/>
      <c r="K83" s="156"/>
    </row>
    <row r="84" spans="1:11" ht="18" customHeight="1" x14ac:dyDescent="0.25">
      <c r="A84" s="156"/>
      <c r="B84" s="156"/>
      <c r="C84" s="177" t="s">
        <v>46</v>
      </c>
      <c r="D84" s="1405" t="s">
        <v>2151</v>
      </c>
      <c r="E84" s="1406"/>
      <c r="F84" s="1406"/>
      <c r="G84" s="1406"/>
      <c r="H84" s="156"/>
      <c r="I84" s="156"/>
      <c r="J84" s="156"/>
      <c r="K84" s="156"/>
    </row>
    <row r="85" spans="1:11" ht="18" customHeight="1" x14ac:dyDescent="0.25">
      <c r="A85" s="156"/>
      <c r="B85" s="156"/>
      <c r="C85" s="154" t="s">
        <v>48</v>
      </c>
      <c r="D85" s="1407" t="s">
        <v>2150</v>
      </c>
      <c r="E85" s="1408"/>
      <c r="F85" s="1408"/>
      <c r="G85" s="1408"/>
      <c r="H85" s="156"/>
      <c r="I85" s="156"/>
      <c r="J85" s="156"/>
      <c r="K85" s="156"/>
    </row>
    <row r="86" spans="1:11" ht="18" customHeight="1" x14ac:dyDescent="0.25">
      <c r="A86" s="156"/>
      <c r="B86" s="156"/>
      <c r="C86" s="154" t="s">
        <v>50</v>
      </c>
      <c r="D86" s="1407" t="s">
        <v>2011</v>
      </c>
      <c r="E86" s="1408"/>
      <c r="F86" s="1408"/>
      <c r="G86" s="1408"/>
      <c r="H86" s="156"/>
      <c r="I86" s="156"/>
      <c r="J86" s="156"/>
      <c r="K86" s="156"/>
    </row>
    <row r="87" spans="1:11" ht="15" customHeight="1" x14ac:dyDescent="0.25">
      <c r="A87" s="156"/>
      <c r="B87" s="156"/>
      <c r="C87" s="175"/>
      <c r="D87" s="174">
        <v>2026</v>
      </c>
      <c r="E87" s="174">
        <v>2027</v>
      </c>
      <c r="F87" s="174">
        <v>2028</v>
      </c>
      <c r="G87" s="174">
        <v>2029</v>
      </c>
      <c r="H87" s="156"/>
      <c r="I87" s="156"/>
      <c r="J87" s="156"/>
      <c r="K87" s="156"/>
    </row>
    <row r="88" spans="1:11" ht="15" customHeight="1" x14ac:dyDescent="0.25">
      <c r="A88" s="156"/>
      <c r="B88" s="156"/>
      <c r="C88" s="173"/>
      <c r="D88" s="172" t="s">
        <v>17</v>
      </c>
      <c r="E88" s="172" t="s">
        <v>18</v>
      </c>
      <c r="F88" s="172" t="s">
        <v>18</v>
      </c>
      <c r="G88" s="172" t="s">
        <v>18</v>
      </c>
      <c r="H88" s="156"/>
      <c r="I88" s="156"/>
      <c r="J88" s="156"/>
      <c r="K88" s="156"/>
    </row>
    <row r="89" spans="1:11" ht="14.1" customHeight="1" x14ac:dyDescent="0.25">
      <c r="A89" s="156"/>
      <c r="B89" s="156"/>
      <c r="C89" s="163" t="s">
        <v>52</v>
      </c>
      <c r="D89" s="176" t="s">
        <v>53</v>
      </c>
      <c r="E89" s="176" t="s">
        <v>2149</v>
      </c>
      <c r="F89" s="176" t="s">
        <v>2149</v>
      </c>
      <c r="G89" s="176" t="s">
        <v>2149</v>
      </c>
      <c r="H89" s="156"/>
      <c r="I89" s="156"/>
      <c r="J89" s="156"/>
      <c r="K89" s="156"/>
    </row>
    <row r="90" spans="1:11" ht="14.1" customHeight="1" x14ac:dyDescent="0.25">
      <c r="A90" s="156"/>
      <c r="B90" s="156"/>
      <c r="C90" s="163" t="s">
        <v>54</v>
      </c>
      <c r="D90" s="176" t="s">
        <v>55</v>
      </c>
      <c r="E90" s="176" t="s">
        <v>319</v>
      </c>
      <c r="F90" s="176" t="s">
        <v>319</v>
      </c>
      <c r="G90" s="176" t="s">
        <v>319</v>
      </c>
      <c r="H90" s="156"/>
      <c r="I90" s="156"/>
      <c r="J90" s="156"/>
      <c r="K90" s="156"/>
    </row>
    <row r="91" spans="1:11" ht="14.1" customHeight="1" x14ac:dyDescent="0.25">
      <c r="A91" s="156"/>
      <c r="B91" s="156"/>
      <c r="C91" s="163" t="s">
        <v>59</v>
      </c>
      <c r="D91" s="176" t="s">
        <v>55</v>
      </c>
      <c r="E91" s="176" t="s">
        <v>2148</v>
      </c>
      <c r="F91" s="176" t="s">
        <v>2148</v>
      </c>
      <c r="G91" s="176" t="s">
        <v>2148</v>
      </c>
      <c r="H91" s="156"/>
      <c r="I91" s="156"/>
      <c r="J91" s="156"/>
      <c r="K91" s="156"/>
    </row>
    <row r="92" spans="1:11" ht="14.1" customHeight="1" x14ac:dyDescent="0.25">
      <c r="A92" s="156"/>
      <c r="B92" s="156"/>
      <c r="C92" s="163" t="s">
        <v>63</v>
      </c>
      <c r="D92" s="176" t="s">
        <v>53</v>
      </c>
      <c r="E92" s="176" t="s">
        <v>53</v>
      </c>
      <c r="F92" s="176" t="s">
        <v>55</v>
      </c>
      <c r="G92" s="176" t="s">
        <v>55</v>
      </c>
      <c r="H92" s="156"/>
      <c r="I92" s="156"/>
      <c r="J92" s="156"/>
      <c r="K92" s="156"/>
    </row>
    <row r="93" spans="1:11" ht="14.1" customHeight="1" x14ac:dyDescent="0.25">
      <c r="A93" s="156"/>
      <c r="B93" s="156"/>
      <c r="C93" s="163" t="s">
        <v>65</v>
      </c>
      <c r="D93" s="176" t="s">
        <v>53</v>
      </c>
      <c r="E93" s="176" t="s">
        <v>53</v>
      </c>
      <c r="F93" s="176" t="s">
        <v>55</v>
      </c>
      <c r="G93" s="176" t="s">
        <v>55</v>
      </c>
      <c r="H93" s="156"/>
      <c r="I93" s="156"/>
      <c r="J93" s="156"/>
      <c r="K93" s="156"/>
    </row>
    <row r="94" spans="1:11" ht="14.1" customHeight="1" x14ac:dyDescent="0.25">
      <c r="A94" s="156"/>
      <c r="B94" s="156"/>
      <c r="C94" s="163" t="s">
        <v>68</v>
      </c>
      <c r="D94" s="176" t="s">
        <v>53</v>
      </c>
      <c r="E94" s="176" t="s">
        <v>53</v>
      </c>
      <c r="F94" s="176" t="s">
        <v>55</v>
      </c>
      <c r="G94" s="176" t="s">
        <v>55</v>
      </c>
      <c r="H94" s="156"/>
      <c r="I94" s="156"/>
      <c r="J94" s="156"/>
      <c r="K94" s="156"/>
    </row>
    <row r="95" spans="1:11" ht="14.1" customHeight="1" x14ac:dyDescent="0.25">
      <c r="A95" s="156"/>
      <c r="B95" s="156"/>
      <c r="C95" s="1409" t="s">
        <v>70</v>
      </c>
      <c r="D95" s="1410"/>
      <c r="E95" s="1410"/>
      <c r="F95" s="1410"/>
      <c r="G95" s="1410"/>
      <c r="H95" s="156"/>
      <c r="I95" s="156"/>
      <c r="J95" s="156"/>
      <c r="K95" s="156"/>
    </row>
    <row r="96" spans="1:11" ht="14.1" customHeight="1" x14ac:dyDescent="0.25">
      <c r="A96" s="156"/>
      <c r="B96" s="156"/>
      <c r="C96" s="175"/>
      <c r="D96" s="174">
        <v>2026</v>
      </c>
      <c r="E96" s="174">
        <v>2027</v>
      </c>
      <c r="F96" s="174">
        <v>2028</v>
      </c>
      <c r="G96" s="174">
        <v>2029</v>
      </c>
      <c r="H96" s="156"/>
      <c r="I96" s="156"/>
      <c r="J96" s="156"/>
      <c r="K96" s="156"/>
    </row>
    <row r="97" spans="1:11" ht="14.1" customHeight="1" x14ac:dyDescent="0.25">
      <c r="A97" s="156"/>
      <c r="B97" s="156"/>
      <c r="C97" s="173"/>
      <c r="D97" s="172" t="s">
        <v>17</v>
      </c>
      <c r="E97" s="172" t="s">
        <v>18</v>
      </c>
      <c r="F97" s="172" t="s">
        <v>18</v>
      </c>
      <c r="G97" s="172" t="s">
        <v>18</v>
      </c>
      <c r="H97" s="156"/>
      <c r="I97" s="156"/>
      <c r="J97" s="156"/>
      <c r="K97" s="156"/>
    </row>
    <row r="98" spans="1:11" ht="14.1" customHeight="1" x14ac:dyDescent="0.25">
      <c r="A98" s="156"/>
      <c r="B98" s="156"/>
      <c r="C98" s="171" t="s">
        <v>71</v>
      </c>
      <c r="D98" s="169">
        <v>0</v>
      </c>
      <c r="E98" s="169">
        <v>0</v>
      </c>
      <c r="F98" s="169">
        <v>0</v>
      </c>
      <c r="G98" s="169">
        <v>0</v>
      </c>
      <c r="H98" s="156"/>
      <c r="I98" s="156"/>
      <c r="J98" s="156"/>
      <c r="K98" s="156"/>
    </row>
    <row r="99" spans="1:11" ht="14.1" customHeight="1" x14ac:dyDescent="0.25">
      <c r="A99" s="156"/>
      <c r="B99" s="156"/>
      <c r="C99" s="171" t="s">
        <v>72</v>
      </c>
      <c r="D99" s="169">
        <v>0</v>
      </c>
      <c r="E99" s="169">
        <v>0</v>
      </c>
      <c r="F99" s="169">
        <v>0</v>
      </c>
      <c r="G99" s="169">
        <v>0</v>
      </c>
      <c r="H99" s="156"/>
      <c r="I99" s="156"/>
      <c r="J99" s="156"/>
      <c r="K99" s="156"/>
    </row>
    <row r="100" spans="1:11" ht="14.1" customHeight="1" x14ac:dyDescent="0.25">
      <c r="A100" s="156"/>
      <c r="B100" s="156"/>
      <c r="C100" s="171" t="s">
        <v>73</v>
      </c>
      <c r="D100" s="169">
        <v>0</v>
      </c>
      <c r="E100" s="169">
        <v>0</v>
      </c>
      <c r="F100" s="169">
        <v>0</v>
      </c>
      <c r="G100" s="169">
        <v>0</v>
      </c>
      <c r="H100" s="156"/>
      <c r="I100" s="156"/>
      <c r="J100" s="156"/>
      <c r="K100" s="156"/>
    </row>
    <row r="101" spans="1:11" ht="14.1" customHeight="1" x14ac:dyDescent="0.25">
      <c r="A101" s="156"/>
      <c r="B101" s="156"/>
      <c r="C101" s="171" t="s">
        <v>74</v>
      </c>
      <c r="D101" s="169">
        <v>0</v>
      </c>
      <c r="E101" s="169">
        <v>0</v>
      </c>
      <c r="F101" s="169">
        <v>0</v>
      </c>
      <c r="G101" s="169">
        <v>0</v>
      </c>
      <c r="H101" s="156"/>
      <c r="I101" s="156"/>
      <c r="J101" s="156"/>
      <c r="K101" s="156"/>
    </row>
    <row r="102" spans="1:11" ht="14.1" customHeight="1" x14ac:dyDescent="0.25">
      <c r="A102" s="156"/>
      <c r="B102" s="156"/>
      <c r="C102" s="171" t="s">
        <v>72</v>
      </c>
      <c r="D102" s="169">
        <v>0</v>
      </c>
      <c r="E102" s="169">
        <v>0</v>
      </c>
      <c r="F102" s="169">
        <v>0</v>
      </c>
      <c r="G102" s="169">
        <v>0</v>
      </c>
      <c r="H102" s="156"/>
      <c r="I102" s="156"/>
      <c r="J102" s="156"/>
      <c r="K102" s="156"/>
    </row>
    <row r="103" spans="1:11" ht="14.1" customHeight="1" x14ac:dyDescent="0.25">
      <c r="A103" s="156"/>
      <c r="B103" s="156"/>
      <c r="C103" s="171" t="s">
        <v>73</v>
      </c>
      <c r="D103" s="169">
        <v>0</v>
      </c>
      <c r="E103" s="169">
        <v>0</v>
      </c>
      <c r="F103" s="169">
        <v>0</v>
      </c>
      <c r="G103" s="169">
        <v>0</v>
      </c>
      <c r="H103" s="156"/>
      <c r="I103" s="156"/>
      <c r="J103" s="156"/>
      <c r="K103" s="156"/>
    </row>
    <row r="104" spans="1:11" ht="14.1" customHeight="1" x14ac:dyDescent="0.25">
      <c r="A104" s="156"/>
      <c r="B104" s="156"/>
      <c r="C104" s="171" t="s">
        <v>75</v>
      </c>
      <c r="D104" s="169">
        <v>0</v>
      </c>
      <c r="E104" s="169">
        <v>5000000</v>
      </c>
      <c r="F104" s="169">
        <v>5000000</v>
      </c>
      <c r="G104" s="169">
        <v>5000000</v>
      </c>
      <c r="H104" s="156"/>
      <c r="I104" s="156"/>
      <c r="J104" s="156"/>
      <c r="K104" s="156"/>
    </row>
    <row r="105" spans="1:11" ht="14.1" customHeight="1" x14ac:dyDescent="0.25">
      <c r="A105" s="156"/>
      <c r="B105" s="156"/>
      <c r="C105" s="171" t="s">
        <v>72</v>
      </c>
      <c r="D105" s="169">
        <v>0</v>
      </c>
      <c r="E105" s="169">
        <v>5000000</v>
      </c>
      <c r="F105" s="169">
        <v>5000000</v>
      </c>
      <c r="G105" s="169">
        <v>5000000</v>
      </c>
      <c r="H105" s="156"/>
      <c r="I105" s="156"/>
      <c r="J105" s="156"/>
      <c r="K105" s="156"/>
    </row>
    <row r="106" spans="1:11" ht="14.1" customHeight="1" x14ac:dyDescent="0.25">
      <c r="A106" s="156"/>
      <c r="B106" s="156"/>
      <c r="C106" s="171" t="s">
        <v>73</v>
      </c>
      <c r="D106" s="169">
        <v>0</v>
      </c>
      <c r="E106" s="169">
        <v>0</v>
      </c>
      <c r="F106" s="169">
        <v>0</v>
      </c>
      <c r="G106" s="169">
        <v>0</v>
      </c>
      <c r="H106" s="156"/>
      <c r="I106" s="156"/>
      <c r="J106" s="156"/>
      <c r="K106" s="156"/>
    </row>
    <row r="107" spans="1:11" ht="14.1" customHeight="1" x14ac:dyDescent="0.25">
      <c r="A107" s="156"/>
      <c r="B107" s="156"/>
      <c r="C107" s="171" t="s">
        <v>76</v>
      </c>
      <c r="D107" s="169">
        <v>0</v>
      </c>
      <c r="E107" s="169">
        <v>0</v>
      </c>
      <c r="F107" s="169">
        <v>0</v>
      </c>
      <c r="G107" s="169">
        <v>0</v>
      </c>
      <c r="H107" s="156"/>
      <c r="I107" s="156"/>
      <c r="J107" s="156"/>
      <c r="K107" s="156"/>
    </row>
    <row r="108" spans="1:11" ht="14.1" customHeight="1" x14ac:dyDescent="0.25">
      <c r="A108" s="156"/>
      <c r="B108" s="156"/>
      <c r="C108" s="171" t="s">
        <v>72</v>
      </c>
      <c r="D108" s="169">
        <v>0</v>
      </c>
      <c r="E108" s="169">
        <v>0</v>
      </c>
      <c r="F108" s="169">
        <v>0</v>
      </c>
      <c r="G108" s="169">
        <v>0</v>
      </c>
      <c r="H108" s="156"/>
      <c r="I108" s="156"/>
      <c r="J108" s="156"/>
      <c r="K108" s="156"/>
    </row>
    <row r="109" spans="1:11" ht="14.1" customHeight="1" x14ac:dyDescent="0.25">
      <c r="A109" s="156"/>
      <c r="B109" s="156"/>
      <c r="C109" s="171" t="s">
        <v>73</v>
      </c>
      <c r="D109" s="169">
        <v>0</v>
      </c>
      <c r="E109" s="169">
        <v>0</v>
      </c>
      <c r="F109" s="169">
        <v>0</v>
      </c>
      <c r="G109" s="169">
        <v>0</v>
      </c>
      <c r="H109" s="156"/>
      <c r="I109" s="156"/>
      <c r="J109" s="156"/>
      <c r="K109" s="156"/>
    </row>
    <row r="110" spans="1:11" ht="14.1" customHeight="1" x14ac:dyDescent="0.25">
      <c r="A110" s="156"/>
      <c r="B110" s="156"/>
      <c r="C110" s="171" t="s">
        <v>77</v>
      </c>
      <c r="D110" s="169">
        <v>0</v>
      </c>
      <c r="E110" s="169">
        <v>0</v>
      </c>
      <c r="F110" s="169">
        <v>0</v>
      </c>
      <c r="G110" s="169">
        <v>0</v>
      </c>
      <c r="H110" s="156"/>
      <c r="I110" s="156"/>
      <c r="J110" s="156"/>
      <c r="K110" s="156"/>
    </row>
    <row r="111" spans="1:11" ht="14.1" customHeight="1" x14ac:dyDescent="0.25">
      <c r="A111" s="156"/>
      <c r="B111" s="156"/>
      <c r="C111" s="171" t="s">
        <v>72</v>
      </c>
      <c r="D111" s="169">
        <v>0</v>
      </c>
      <c r="E111" s="169">
        <v>0</v>
      </c>
      <c r="F111" s="169">
        <v>0</v>
      </c>
      <c r="G111" s="169">
        <v>0</v>
      </c>
      <c r="H111" s="156"/>
      <c r="I111" s="156"/>
      <c r="J111" s="156"/>
      <c r="K111" s="156"/>
    </row>
    <row r="112" spans="1:11" ht="14.1" customHeight="1" x14ac:dyDescent="0.25">
      <c r="A112" s="156"/>
      <c r="B112" s="156"/>
      <c r="C112" s="171" t="s">
        <v>73</v>
      </c>
      <c r="D112" s="169">
        <v>0</v>
      </c>
      <c r="E112" s="169">
        <v>0</v>
      </c>
      <c r="F112" s="169">
        <v>0</v>
      </c>
      <c r="G112" s="169">
        <v>0</v>
      </c>
      <c r="H112" s="156"/>
      <c r="I112" s="156"/>
      <c r="J112" s="156"/>
      <c r="K112" s="156"/>
    </row>
    <row r="113" spans="1:11" ht="14.1" customHeight="1" x14ac:dyDescent="0.25">
      <c r="A113" s="156"/>
      <c r="B113" s="156"/>
      <c r="C113" s="171" t="s">
        <v>78</v>
      </c>
      <c r="D113" s="169">
        <v>0</v>
      </c>
      <c r="E113" s="169">
        <v>0</v>
      </c>
      <c r="F113" s="169">
        <v>0</v>
      </c>
      <c r="G113" s="169">
        <v>0</v>
      </c>
      <c r="H113" s="156"/>
      <c r="I113" s="156"/>
      <c r="J113" s="156"/>
      <c r="K113" s="156"/>
    </row>
    <row r="114" spans="1:11" ht="14.1" customHeight="1" x14ac:dyDescent="0.25">
      <c r="A114" s="156"/>
      <c r="B114" s="156"/>
      <c r="C114" s="171" t="s">
        <v>72</v>
      </c>
      <c r="D114" s="169">
        <v>0</v>
      </c>
      <c r="E114" s="169">
        <v>0</v>
      </c>
      <c r="F114" s="169">
        <v>0</v>
      </c>
      <c r="G114" s="169">
        <v>0</v>
      </c>
      <c r="H114" s="156"/>
      <c r="I114" s="156"/>
      <c r="J114" s="156"/>
      <c r="K114" s="156"/>
    </row>
    <row r="115" spans="1:11" ht="14.1" customHeight="1" x14ac:dyDescent="0.25">
      <c r="A115" s="156"/>
      <c r="B115" s="156"/>
      <c r="C115" s="171" t="s">
        <v>73</v>
      </c>
      <c r="D115" s="169">
        <v>0</v>
      </c>
      <c r="E115" s="169">
        <v>0</v>
      </c>
      <c r="F115" s="169">
        <v>0</v>
      </c>
      <c r="G115" s="169">
        <v>0</v>
      </c>
      <c r="H115" s="156"/>
      <c r="I115" s="156"/>
      <c r="J115" s="156"/>
      <c r="K115" s="156"/>
    </row>
    <row r="116" spans="1:11" ht="14.1" customHeight="1" x14ac:dyDescent="0.25">
      <c r="A116" s="156"/>
      <c r="B116" s="156"/>
      <c r="C116" s="171" t="s">
        <v>79</v>
      </c>
      <c r="D116" s="169">
        <v>0</v>
      </c>
      <c r="E116" s="169">
        <v>0</v>
      </c>
      <c r="F116" s="169">
        <v>0</v>
      </c>
      <c r="G116" s="169">
        <v>0</v>
      </c>
      <c r="H116" s="156"/>
      <c r="I116" s="156"/>
      <c r="J116" s="156"/>
      <c r="K116" s="156"/>
    </row>
    <row r="117" spans="1:11" ht="14.1" customHeight="1" x14ac:dyDescent="0.25">
      <c r="A117" s="156"/>
      <c r="B117" s="156"/>
      <c r="C117" s="171" t="s">
        <v>72</v>
      </c>
      <c r="D117" s="169">
        <v>0</v>
      </c>
      <c r="E117" s="169">
        <v>0</v>
      </c>
      <c r="F117" s="169">
        <v>0</v>
      </c>
      <c r="G117" s="169">
        <v>0</v>
      </c>
      <c r="H117" s="156"/>
      <c r="I117" s="156"/>
      <c r="J117" s="156"/>
      <c r="K117" s="156"/>
    </row>
    <row r="118" spans="1:11" ht="14.1" customHeight="1" x14ac:dyDescent="0.25">
      <c r="A118" s="156"/>
      <c r="B118" s="156"/>
      <c r="C118" s="171" t="s">
        <v>73</v>
      </c>
      <c r="D118" s="169">
        <v>0</v>
      </c>
      <c r="E118" s="169">
        <v>0</v>
      </c>
      <c r="F118" s="169">
        <v>0</v>
      </c>
      <c r="G118" s="169">
        <v>0</v>
      </c>
      <c r="H118" s="156"/>
      <c r="I118" s="156"/>
      <c r="J118" s="156"/>
      <c r="K118" s="156"/>
    </row>
    <row r="119" spans="1:11" ht="14.1" customHeight="1" x14ac:dyDescent="0.25">
      <c r="A119" s="156"/>
      <c r="B119" s="156"/>
      <c r="C119" s="171" t="s">
        <v>80</v>
      </c>
      <c r="D119" s="169">
        <v>0</v>
      </c>
      <c r="E119" s="169">
        <v>0</v>
      </c>
      <c r="F119" s="169">
        <v>0</v>
      </c>
      <c r="G119" s="169">
        <v>0</v>
      </c>
      <c r="H119" s="156"/>
      <c r="I119" s="156"/>
      <c r="J119" s="156"/>
      <c r="K119" s="156"/>
    </row>
    <row r="120" spans="1:11" ht="14.1" customHeight="1" x14ac:dyDescent="0.25">
      <c r="A120" s="156"/>
      <c r="B120" s="156"/>
      <c r="C120" s="171" t="s">
        <v>72</v>
      </c>
      <c r="D120" s="169">
        <v>0</v>
      </c>
      <c r="E120" s="169">
        <v>0</v>
      </c>
      <c r="F120" s="169">
        <v>0</v>
      </c>
      <c r="G120" s="169">
        <v>0</v>
      </c>
      <c r="H120" s="156"/>
      <c r="I120" s="156"/>
      <c r="J120" s="156"/>
      <c r="K120" s="156"/>
    </row>
    <row r="121" spans="1:11" ht="14.1" customHeight="1" x14ac:dyDescent="0.25">
      <c r="A121" s="156"/>
      <c r="B121" s="156"/>
      <c r="C121" s="171" t="s">
        <v>81</v>
      </c>
      <c r="D121" s="169">
        <v>0</v>
      </c>
      <c r="E121" s="169">
        <v>0</v>
      </c>
      <c r="F121" s="169">
        <v>0</v>
      </c>
      <c r="G121" s="169">
        <v>0</v>
      </c>
      <c r="H121" s="156"/>
      <c r="I121" s="156"/>
      <c r="J121" s="156"/>
      <c r="K121" s="156"/>
    </row>
    <row r="122" spans="1:11" ht="14.1" customHeight="1" x14ac:dyDescent="0.25">
      <c r="A122" s="156"/>
      <c r="B122" s="156"/>
      <c r="C122" s="171" t="s">
        <v>82</v>
      </c>
      <c r="D122" s="169">
        <v>0</v>
      </c>
      <c r="E122" s="169">
        <v>0</v>
      </c>
      <c r="F122" s="169">
        <v>0</v>
      </c>
      <c r="G122" s="169">
        <v>0</v>
      </c>
      <c r="H122" s="156"/>
      <c r="I122" s="156"/>
      <c r="J122" s="156"/>
      <c r="K122" s="156"/>
    </row>
    <row r="123" spans="1:11" ht="14.1" customHeight="1" x14ac:dyDescent="0.25">
      <c r="A123" s="156"/>
      <c r="B123" s="156"/>
      <c r="C123" s="171" t="s">
        <v>83</v>
      </c>
      <c r="D123" s="169">
        <v>0</v>
      </c>
      <c r="E123" s="169">
        <v>0</v>
      </c>
      <c r="F123" s="169">
        <v>0</v>
      </c>
      <c r="G123" s="169">
        <v>0</v>
      </c>
      <c r="H123" s="156"/>
      <c r="I123" s="156"/>
      <c r="J123" s="156"/>
      <c r="K123" s="156"/>
    </row>
    <row r="124" spans="1:11" ht="14.1" customHeight="1" x14ac:dyDescent="0.25">
      <c r="A124" s="156"/>
      <c r="B124" s="156"/>
      <c r="C124" s="171" t="s">
        <v>84</v>
      </c>
      <c r="D124" s="169">
        <v>0</v>
      </c>
      <c r="E124" s="169">
        <v>0</v>
      </c>
      <c r="F124" s="169">
        <v>0</v>
      </c>
      <c r="G124" s="169">
        <v>0</v>
      </c>
      <c r="H124" s="156"/>
      <c r="I124" s="156"/>
      <c r="J124" s="156"/>
      <c r="K124" s="156"/>
    </row>
    <row r="125" spans="1:11" ht="14.1" customHeight="1" x14ac:dyDescent="0.25">
      <c r="A125" s="156"/>
      <c r="B125" s="156"/>
      <c r="C125" s="171" t="s">
        <v>85</v>
      </c>
      <c r="D125" s="169">
        <v>0</v>
      </c>
      <c r="E125" s="169">
        <v>0</v>
      </c>
      <c r="F125" s="169">
        <v>0</v>
      </c>
      <c r="G125" s="169">
        <v>0</v>
      </c>
      <c r="H125" s="156"/>
      <c r="I125" s="156"/>
      <c r="J125" s="156"/>
      <c r="K125" s="156"/>
    </row>
    <row r="126" spans="1:11" ht="14.1" customHeight="1" x14ac:dyDescent="0.25">
      <c r="A126" s="156"/>
      <c r="B126" s="156"/>
      <c r="C126" s="171" t="s">
        <v>72</v>
      </c>
      <c r="D126" s="169">
        <v>0</v>
      </c>
      <c r="E126" s="169">
        <v>0</v>
      </c>
      <c r="F126" s="169">
        <v>0</v>
      </c>
      <c r="G126" s="169">
        <v>0</v>
      </c>
      <c r="H126" s="156"/>
      <c r="I126" s="156"/>
      <c r="J126" s="156"/>
      <c r="K126" s="156"/>
    </row>
    <row r="127" spans="1:11" ht="14.1" customHeight="1" x14ac:dyDescent="0.25">
      <c r="A127" s="156"/>
      <c r="B127" s="156"/>
      <c r="C127" s="171" t="s">
        <v>81</v>
      </c>
      <c r="D127" s="169">
        <v>0</v>
      </c>
      <c r="E127" s="169">
        <v>0</v>
      </c>
      <c r="F127" s="169">
        <v>0</v>
      </c>
      <c r="G127" s="169">
        <v>0</v>
      </c>
      <c r="H127" s="156"/>
      <c r="I127" s="156"/>
      <c r="J127" s="156"/>
      <c r="K127" s="156"/>
    </row>
    <row r="128" spans="1:11" ht="14.1" customHeight="1" x14ac:dyDescent="0.25">
      <c r="A128" s="156"/>
      <c r="B128" s="156"/>
      <c r="C128" s="171" t="s">
        <v>82</v>
      </c>
      <c r="D128" s="169">
        <v>0</v>
      </c>
      <c r="E128" s="169">
        <v>0</v>
      </c>
      <c r="F128" s="169">
        <v>0</v>
      </c>
      <c r="G128" s="169">
        <v>0</v>
      </c>
      <c r="H128" s="156"/>
      <c r="I128" s="156"/>
      <c r="J128" s="156"/>
      <c r="K128" s="156"/>
    </row>
    <row r="129" spans="1:11" ht="14.1" customHeight="1" x14ac:dyDescent="0.25">
      <c r="A129" s="156"/>
      <c r="B129" s="156"/>
      <c r="C129" s="171" t="s">
        <v>83</v>
      </c>
      <c r="D129" s="169">
        <v>0</v>
      </c>
      <c r="E129" s="169">
        <v>0</v>
      </c>
      <c r="F129" s="169">
        <v>0</v>
      </c>
      <c r="G129" s="169">
        <v>0</v>
      </c>
      <c r="H129" s="156"/>
      <c r="I129" s="156"/>
      <c r="J129" s="156"/>
      <c r="K129" s="156"/>
    </row>
    <row r="130" spans="1:11" ht="14.1" customHeight="1" x14ac:dyDescent="0.25">
      <c r="A130" s="156"/>
      <c r="B130" s="156"/>
      <c r="C130" s="171" t="s">
        <v>84</v>
      </c>
      <c r="D130" s="169">
        <v>0</v>
      </c>
      <c r="E130" s="169">
        <v>0</v>
      </c>
      <c r="F130" s="169">
        <v>0</v>
      </c>
      <c r="G130" s="169">
        <v>0</v>
      </c>
      <c r="H130" s="156"/>
      <c r="I130" s="156"/>
      <c r="J130" s="156"/>
      <c r="K130" s="156"/>
    </row>
    <row r="131" spans="1:11" ht="14.1" customHeight="1" x14ac:dyDescent="0.25">
      <c r="A131" s="156"/>
      <c r="B131" s="156"/>
      <c r="C131" s="171" t="s">
        <v>86</v>
      </c>
      <c r="D131" s="169">
        <v>0</v>
      </c>
      <c r="E131" s="169">
        <v>0</v>
      </c>
      <c r="F131" s="169">
        <v>0</v>
      </c>
      <c r="G131" s="169">
        <v>0</v>
      </c>
      <c r="H131" s="156"/>
      <c r="I131" s="156"/>
      <c r="J131" s="156"/>
      <c r="K131" s="156"/>
    </row>
    <row r="132" spans="1:11" ht="14.1" customHeight="1" x14ac:dyDescent="0.25">
      <c r="A132" s="156"/>
      <c r="B132" s="156"/>
      <c r="C132" s="171" t="s">
        <v>72</v>
      </c>
      <c r="D132" s="169">
        <v>0</v>
      </c>
      <c r="E132" s="169">
        <v>0</v>
      </c>
      <c r="F132" s="169">
        <v>0</v>
      </c>
      <c r="G132" s="169">
        <v>0</v>
      </c>
      <c r="H132" s="156"/>
      <c r="I132" s="156"/>
      <c r="J132" s="156"/>
      <c r="K132" s="156"/>
    </row>
    <row r="133" spans="1:11" ht="14.1" customHeight="1" x14ac:dyDescent="0.25">
      <c r="A133" s="156"/>
      <c r="B133" s="156"/>
      <c r="C133" s="171" t="s">
        <v>81</v>
      </c>
      <c r="D133" s="169">
        <v>0</v>
      </c>
      <c r="E133" s="169">
        <v>0</v>
      </c>
      <c r="F133" s="169">
        <v>0</v>
      </c>
      <c r="G133" s="169">
        <v>0</v>
      </c>
      <c r="H133" s="156"/>
      <c r="I133" s="156"/>
      <c r="J133" s="156"/>
      <c r="K133" s="156"/>
    </row>
    <row r="134" spans="1:11" ht="14.1" customHeight="1" x14ac:dyDescent="0.25">
      <c r="A134" s="156"/>
      <c r="B134" s="156"/>
      <c r="C134" s="171" t="s">
        <v>82</v>
      </c>
      <c r="D134" s="169">
        <v>0</v>
      </c>
      <c r="E134" s="169">
        <v>0</v>
      </c>
      <c r="F134" s="169">
        <v>0</v>
      </c>
      <c r="G134" s="169">
        <v>0</v>
      </c>
      <c r="H134" s="156"/>
      <c r="I134" s="156"/>
      <c r="J134" s="156"/>
      <c r="K134" s="156"/>
    </row>
    <row r="135" spans="1:11" ht="14.1" customHeight="1" x14ac:dyDescent="0.25">
      <c r="A135" s="156"/>
      <c r="B135" s="156"/>
      <c r="C135" s="171" t="s">
        <v>83</v>
      </c>
      <c r="D135" s="169">
        <v>0</v>
      </c>
      <c r="E135" s="169">
        <v>0</v>
      </c>
      <c r="F135" s="169">
        <v>0</v>
      </c>
      <c r="G135" s="169">
        <v>0</v>
      </c>
      <c r="H135" s="156"/>
      <c r="I135" s="156"/>
      <c r="J135" s="156"/>
      <c r="K135" s="156"/>
    </row>
    <row r="136" spans="1:11" ht="14.1" customHeight="1" x14ac:dyDescent="0.25">
      <c r="A136" s="156"/>
      <c r="B136" s="156"/>
      <c r="C136" s="171" t="s">
        <v>84</v>
      </c>
      <c r="D136" s="169">
        <v>0</v>
      </c>
      <c r="E136" s="169">
        <v>0</v>
      </c>
      <c r="F136" s="169">
        <v>0</v>
      </c>
      <c r="G136" s="169">
        <v>0</v>
      </c>
      <c r="H136" s="156"/>
      <c r="I136" s="156"/>
      <c r="J136" s="156"/>
      <c r="K136" s="156"/>
    </row>
    <row r="137" spans="1:11" ht="14.1" customHeight="1" x14ac:dyDescent="0.25">
      <c r="A137" s="156"/>
      <c r="B137" s="156"/>
      <c r="C137" s="171" t="s">
        <v>87</v>
      </c>
      <c r="D137" s="169">
        <v>0</v>
      </c>
      <c r="E137" s="169">
        <v>0</v>
      </c>
      <c r="F137" s="169">
        <v>0</v>
      </c>
      <c r="G137" s="169">
        <v>0</v>
      </c>
      <c r="H137" s="156"/>
      <c r="I137" s="156"/>
      <c r="J137" s="156"/>
      <c r="K137" s="156"/>
    </row>
    <row r="138" spans="1:11" ht="14.1" customHeight="1" x14ac:dyDescent="0.25">
      <c r="A138" s="156"/>
      <c r="B138" s="156"/>
      <c r="C138" s="171" t="s">
        <v>88</v>
      </c>
      <c r="D138" s="169">
        <v>0</v>
      </c>
      <c r="E138" s="169">
        <v>0</v>
      </c>
      <c r="F138" s="169">
        <v>0</v>
      </c>
      <c r="G138" s="169">
        <v>0</v>
      </c>
      <c r="H138" s="156"/>
      <c r="I138" s="156"/>
      <c r="J138" s="156"/>
      <c r="K138" s="156"/>
    </row>
    <row r="139" spans="1:11" ht="14.1" customHeight="1" x14ac:dyDescent="0.25">
      <c r="A139" s="156"/>
      <c r="B139" s="156"/>
      <c r="C139" s="170" t="s">
        <v>89</v>
      </c>
      <c r="D139" s="169">
        <v>0</v>
      </c>
      <c r="E139" s="169">
        <v>5000000</v>
      </c>
      <c r="F139" s="169">
        <v>5000000</v>
      </c>
      <c r="G139" s="169">
        <v>5000000</v>
      </c>
      <c r="H139" s="156"/>
      <c r="I139" s="156"/>
      <c r="J139" s="156"/>
      <c r="K139" s="156"/>
    </row>
    <row r="140" spans="1:11" ht="14.1" customHeight="1" x14ac:dyDescent="0.25">
      <c r="A140" s="156"/>
      <c r="B140" s="156"/>
      <c r="C140" s="1403" t="s">
        <v>90</v>
      </c>
      <c r="D140" s="1404"/>
      <c r="E140" s="1404"/>
      <c r="F140" s="1404"/>
      <c r="G140" s="1404"/>
      <c r="H140" s="156"/>
      <c r="I140" s="156"/>
      <c r="J140" s="156"/>
      <c r="K140" s="156"/>
    </row>
    <row r="141" spans="1:11" ht="14.1" customHeight="1" x14ac:dyDescent="0.25">
      <c r="A141" s="156"/>
      <c r="B141" s="156"/>
      <c r="C141" s="178" t="s">
        <v>2147</v>
      </c>
      <c r="D141" s="1403" t="s">
        <v>1146</v>
      </c>
      <c r="E141" s="1404"/>
      <c r="F141" s="1404"/>
      <c r="G141" s="1404"/>
      <c r="H141" s="156"/>
      <c r="I141" s="156"/>
      <c r="J141" s="156"/>
      <c r="K141" s="156"/>
    </row>
    <row r="142" spans="1:11" ht="14.1" customHeight="1" x14ac:dyDescent="0.25">
      <c r="A142" s="156"/>
      <c r="B142" s="156"/>
      <c r="C142" s="177" t="s">
        <v>46</v>
      </c>
      <c r="D142" s="1405" t="s">
        <v>2146</v>
      </c>
      <c r="E142" s="1406"/>
      <c r="F142" s="1406"/>
      <c r="G142" s="1406"/>
      <c r="H142" s="156"/>
      <c r="I142" s="156"/>
      <c r="J142" s="156"/>
      <c r="K142" s="156"/>
    </row>
    <row r="143" spans="1:11" ht="14.1" customHeight="1" x14ac:dyDescent="0.25">
      <c r="A143" s="156"/>
      <c r="B143" s="156"/>
      <c r="C143" s="154" t="s">
        <v>48</v>
      </c>
      <c r="D143" s="1407" t="s">
        <v>2145</v>
      </c>
      <c r="E143" s="1408"/>
      <c r="F143" s="1408"/>
      <c r="G143" s="1408"/>
      <c r="H143" s="156"/>
      <c r="I143" s="156"/>
      <c r="J143" s="156"/>
      <c r="K143" s="156"/>
    </row>
    <row r="144" spans="1:11" ht="14.1" customHeight="1" x14ac:dyDescent="0.25">
      <c r="A144" s="156"/>
      <c r="B144" s="156"/>
      <c r="C144" s="154" t="s">
        <v>50</v>
      </c>
      <c r="D144" s="1407" t="s">
        <v>2144</v>
      </c>
      <c r="E144" s="1408"/>
      <c r="F144" s="1408"/>
      <c r="G144" s="1408"/>
      <c r="H144" s="156"/>
      <c r="I144" s="156"/>
      <c r="J144" s="156"/>
      <c r="K144" s="156"/>
    </row>
    <row r="145" spans="1:11" ht="15" customHeight="1" x14ac:dyDescent="0.25">
      <c r="A145" s="156"/>
      <c r="B145" s="156"/>
      <c r="C145" s="175"/>
      <c r="D145" s="174">
        <v>2026</v>
      </c>
      <c r="E145" s="174">
        <v>2027</v>
      </c>
      <c r="F145" s="174">
        <v>2028</v>
      </c>
      <c r="G145" s="174">
        <v>2029</v>
      </c>
      <c r="H145" s="156"/>
      <c r="I145" s="156"/>
      <c r="J145" s="156"/>
      <c r="K145" s="156"/>
    </row>
    <row r="146" spans="1:11" ht="15" customHeight="1" x14ac:dyDescent="0.25">
      <c r="A146" s="156"/>
      <c r="B146" s="156"/>
      <c r="C146" s="173"/>
      <c r="D146" s="172" t="s">
        <v>17</v>
      </c>
      <c r="E146" s="172" t="s">
        <v>18</v>
      </c>
      <c r="F146" s="172" t="s">
        <v>18</v>
      </c>
      <c r="G146" s="172" t="s">
        <v>18</v>
      </c>
      <c r="H146" s="156"/>
      <c r="I146" s="156"/>
      <c r="J146" s="156"/>
      <c r="K146" s="156"/>
    </row>
    <row r="147" spans="1:11" ht="14.1" customHeight="1" x14ac:dyDescent="0.25">
      <c r="A147" s="156"/>
      <c r="B147" s="156"/>
      <c r="C147" s="163" t="s">
        <v>52</v>
      </c>
      <c r="D147" s="176" t="s">
        <v>53</v>
      </c>
      <c r="E147" s="176" t="s">
        <v>1058</v>
      </c>
      <c r="F147" s="176" t="s">
        <v>1058</v>
      </c>
      <c r="G147" s="176" t="s">
        <v>1058</v>
      </c>
      <c r="H147" s="156"/>
      <c r="I147" s="156"/>
      <c r="J147" s="156"/>
      <c r="K147" s="156"/>
    </row>
    <row r="148" spans="1:11" ht="14.1" customHeight="1" x14ac:dyDescent="0.25">
      <c r="A148" s="156"/>
      <c r="B148" s="156"/>
      <c r="C148" s="163" t="s">
        <v>54</v>
      </c>
      <c r="D148" s="176" t="s">
        <v>55</v>
      </c>
      <c r="E148" s="176" t="s">
        <v>420</v>
      </c>
      <c r="F148" s="176" t="s">
        <v>420</v>
      </c>
      <c r="G148" s="176" t="s">
        <v>420</v>
      </c>
      <c r="H148" s="156"/>
      <c r="I148" s="156"/>
      <c r="J148" s="156"/>
      <c r="K148" s="156"/>
    </row>
    <row r="149" spans="1:11" ht="14.1" customHeight="1" x14ac:dyDescent="0.25">
      <c r="A149" s="156"/>
      <c r="B149" s="156"/>
      <c r="C149" s="163" t="s">
        <v>59</v>
      </c>
      <c r="D149" s="176" t="s">
        <v>55</v>
      </c>
      <c r="E149" s="176" t="s">
        <v>196</v>
      </c>
      <c r="F149" s="176" t="s">
        <v>196</v>
      </c>
      <c r="G149" s="176" t="s">
        <v>196</v>
      </c>
      <c r="H149" s="156"/>
      <c r="I149" s="156"/>
      <c r="J149" s="156"/>
      <c r="K149" s="156"/>
    </row>
    <row r="150" spans="1:11" ht="14.1" customHeight="1" x14ac:dyDescent="0.25">
      <c r="A150" s="156"/>
      <c r="B150" s="156"/>
      <c r="C150" s="163" t="s">
        <v>63</v>
      </c>
      <c r="D150" s="176" t="s">
        <v>53</v>
      </c>
      <c r="E150" s="176" t="s">
        <v>53</v>
      </c>
      <c r="F150" s="176" t="s">
        <v>55</v>
      </c>
      <c r="G150" s="176" t="s">
        <v>55</v>
      </c>
      <c r="H150" s="156"/>
      <c r="I150" s="156"/>
      <c r="J150" s="156"/>
      <c r="K150" s="156"/>
    </row>
    <row r="151" spans="1:11" ht="14.1" customHeight="1" x14ac:dyDescent="0.25">
      <c r="A151" s="156"/>
      <c r="B151" s="156"/>
      <c r="C151" s="163" t="s">
        <v>65</v>
      </c>
      <c r="D151" s="176" t="s">
        <v>53</v>
      </c>
      <c r="E151" s="176" t="s">
        <v>53</v>
      </c>
      <c r="F151" s="176" t="s">
        <v>55</v>
      </c>
      <c r="G151" s="176" t="s">
        <v>55</v>
      </c>
      <c r="H151" s="156"/>
      <c r="I151" s="156"/>
      <c r="J151" s="156"/>
      <c r="K151" s="156"/>
    </row>
    <row r="152" spans="1:11" ht="14.1" customHeight="1" x14ac:dyDescent="0.25">
      <c r="A152" s="156"/>
      <c r="B152" s="156"/>
      <c r="C152" s="163" t="s">
        <v>68</v>
      </c>
      <c r="D152" s="176" t="s">
        <v>53</v>
      </c>
      <c r="E152" s="176" t="s">
        <v>53</v>
      </c>
      <c r="F152" s="176" t="s">
        <v>55</v>
      </c>
      <c r="G152" s="176" t="s">
        <v>55</v>
      </c>
      <c r="H152" s="156"/>
      <c r="I152" s="156"/>
      <c r="J152" s="156"/>
      <c r="K152" s="156"/>
    </row>
    <row r="153" spans="1:11" ht="14.1" customHeight="1" x14ac:dyDescent="0.25">
      <c r="A153" s="156"/>
      <c r="B153" s="156"/>
      <c r="C153" s="1409" t="s">
        <v>70</v>
      </c>
      <c r="D153" s="1410"/>
      <c r="E153" s="1410"/>
      <c r="F153" s="1410"/>
      <c r="G153" s="1410"/>
      <c r="H153" s="156"/>
      <c r="I153" s="156"/>
      <c r="J153" s="156"/>
      <c r="K153" s="156"/>
    </row>
    <row r="154" spans="1:11" ht="14.1" customHeight="1" x14ac:dyDescent="0.25">
      <c r="A154" s="156"/>
      <c r="B154" s="156"/>
      <c r="C154" s="175"/>
      <c r="D154" s="174">
        <v>2026</v>
      </c>
      <c r="E154" s="174">
        <v>2027</v>
      </c>
      <c r="F154" s="174">
        <v>2028</v>
      </c>
      <c r="G154" s="174">
        <v>2029</v>
      </c>
      <c r="H154" s="156"/>
      <c r="I154" s="156"/>
      <c r="J154" s="156"/>
      <c r="K154" s="156"/>
    </row>
    <row r="155" spans="1:11" ht="14.1" customHeight="1" x14ac:dyDescent="0.25">
      <c r="A155" s="156"/>
      <c r="B155" s="156"/>
      <c r="C155" s="173"/>
      <c r="D155" s="172" t="s">
        <v>17</v>
      </c>
      <c r="E155" s="172" t="s">
        <v>18</v>
      </c>
      <c r="F155" s="172" t="s">
        <v>18</v>
      </c>
      <c r="G155" s="172" t="s">
        <v>18</v>
      </c>
      <c r="H155" s="156"/>
      <c r="I155" s="156"/>
      <c r="J155" s="156"/>
      <c r="K155" s="156"/>
    </row>
    <row r="156" spans="1:11" ht="14.1" customHeight="1" x14ac:dyDescent="0.25">
      <c r="A156" s="156"/>
      <c r="B156" s="156"/>
      <c r="C156" s="171" t="s">
        <v>71</v>
      </c>
      <c r="D156" s="169">
        <v>0</v>
      </c>
      <c r="E156" s="169">
        <v>0</v>
      </c>
      <c r="F156" s="169">
        <v>0</v>
      </c>
      <c r="G156" s="169">
        <v>0</v>
      </c>
      <c r="H156" s="156"/>
      <c r="I156" s="156"/>
      <c r="J156" s="156"/>
      <c r="K156" s="156"/>
    </row>
    <row r="157" spans="1:11" ht="14.1" customHeight="1" x14ac:dyDescent="0.25">
      <c r="A157" s="156"/>
      <c r="B157" s="156"/>
      <c r="C157" s="171" t="s">
        <v>72</v>
      </c>
      <c r="D157" s="169">
        <v>0</v>
      </c>
      <c r="E157" s="169">
        <v>0</v>
      </c>
      <c r="F157" s="169">
        <v>0</v>
      </c>
      <c r="G157" s="169">
        <v>0</v>
      </c>
      <c r="H157" s="156"/>
      <c r="I157" s="156"/>
      <c r="J157" s="156"/>
      <c r="K157" s="156"/>
    </row>
    <row r="158" spans="1:11" ht="14.1" customHeight="1" x14ac:dyDescent="0.25">
      <c r="A158" s="156"/>
      <c r="B158" s="156"/>
      <c r="C158" s="171" t="s">
        <v>73</v>
      </c>
      <c r="D158" s="169">
        <v>0</v>
      </c>
      <c r="E158" s="169">
        <v>0</v>
      </c>
      <c r="F158" s="169">
        <v>0</v>
      </c>
      <c r="G158" s="169">
        <v>0</v>
      </c>
      <c r="H158" s="156"/>
      <c r="I158" s="156"/>
      <c r="J158" s="156"/>
      <c r="K158" s="156"/>
    </row>
    <row r="159" spans="1:11" ht="14.1" customHeight="1" x14ac:dyDescent="0.25">
      <c r="A159" s="156"/>
      <c r="B159" s="156"/>
      <c r="C159" s="171" t="s">
        <v>74</v>
      </c>
      <c r="D159" s="169">
        <v>0</v>
      </c>
      <c r="E159" s="169">
        <v>0</v>
      </c>
      <c r="F159" s="169">
        <v>0</v>
      </c>
      <c r="G159" s="169">
        <v>0</v>
      </c>
      <c r="H159" s="156"/>
      <c r="I159" s="156"/>
      <c r="J159" s="156"/>
      <c r="K159" s="156"/>
    </row>
    <row r="160" spans="1:11" ht="14.1" customHeight="1" x14ac:dyDescent="0.25">
      <c r="A160" s="156"/>
      <c r="B160" s="156"/>
      <c r="C160" s="171" t="s">
        <v>72</v>
      </c>
      <c r="D160" s="169">
        <v>0</v>
      </c>
      <c r="E160" s="169">
        <v>0</v>
      </c>
      <c r="F160" s="169">
        <v>0</v>
      </c>
      <c r="G160" s="169">
        <v>0</v>
      </c>
      <c r="H160" s="156"/>
      <c r="I160" s="156"/>
      <c r="J160" s="156"/>
      <c r="K160" s="156"/>
    </row>
    <row r="161" spans="1:11" ht="14.1" customHeight="1" x14ac:dyDescent="0.25">
      <c r="A161" s="156"/>
      <c r="B161" s="156"/>
      <c r="C161" s="171" t="s">
        <v>73</v>
      </c>
      <c r="D161" s="169">
        <v>0</v>
      </c>
      <c r="E161" s="169">
        <v>0</v>
      </c>
      <c r="F161" s="169">
        <v>0</v>
      </c>
      <c r="G161" s="169">
        <v>0</v>
      </c>
      <c r="H161" s="156"/>
      <c r="I161" s="156"/>
      <c r="J161" s="156"/>
      <c r="K161" s="156"/>
    </row>
    <row r="162" spans="1:11" ht="14.1" customHeight="1" x14ac:dyDescent="0.25">
      <c r="A162" s="156"/>
      <c r="B162" s="156"/>
      <c r="C162" s="171" t="s">
        <v>75</v>
      </c>
      <c r="D162" s="169">
        <v>0</v>
      </c>
      <c r="E162" s="169">
        <v>0</v>
      </c>
      <c r="F162" s="169">
        <v>0</v>
      </c>
      <c r="G162" s="169">
        <v>0</v>
      </c>
      <c r="H162" s="156"/>
      <c r="I162" s="156"/>
      <c r="J162" s="156"/>
      <c r="K162" s="156"/>
    </row>
    <row r="163" spans="1:11" ht="14.1" customHeight="1" x14ac:dyDescent="0.25">
      <c r="A163" s="156"/>
      <c r="B163" s="156"/>
      <c r="C163" s="171" t="s">
        <v>72</v>
      </c>
      <c r="D163" s="169">
        <v>0</v>
      </c>
      <c r="E163" s="169">
        <v>0</v>
      </c>
      <c r="F163" s="169">
        <v>0</v>
      </c>
      <c r="G163" s="169">
        <v>0</v>
      </c>
      <c r="H163" s="156"/>
      <c r="I163" s="156"/>
      <c r="J163" s="156"/>
      <c r="K163" s="156"/>
    </row>
    <row r="164" spans="1:11" ht="14.1" customHeight="1" x14ac:dyDescent="0.25">
      <c r="A164" s="156"/>
      <c r="B164" s="156"/>
      <c r="C164" s="171" t="s">
        <v>73</v>
      </c>
      <c r="D164" s="169">
        <v>0</v>
      </c>
      <c r="E164" s="169">
        <v>0</v>
      </c>
      <c r="F164" s="169">
        <v>0</v>
      </c>
      <c r="G164" s="169">
        <v>0</v>
      </c>
      <c r="H164" s="156"/>
      <c r="I164" s="156"/>
      <c r="J164" s="156"/>
      <c r="K164" s="156"/>
    </row>
    <row r="165" spans="1:11" ht="14.1" customHeight="1" x14ac:dyDescent="0.25">
      <c r="A165" s="156"/>
      <c r="B165" s="156"/>
      <c r="C165" s="171" t="s">
        <v>76</v>
      </c>
      <c r="D165" s="169">
        <v>0</v>
      </c>
      <c r="E165" s="169">
        <v>0</v>
      </c>
      <c r="F165" s="169">
        <v>0</v>
      </c>
      <c r="G165" s="169">
        <v>0</v>
      </c>
      <c r="H165" s="156"/>
      <c r="I165" s="156"/>
      <c r="J165" s="156"/>
      <c r="K165" s="156"/>
    </row>
    <row r="166" spans="1:11" ht="14.1" customHeight="1" x14ac:dyDescent="0.25">
      <c r="A166" s="156"/>
      <c r="B166" s="156"/>
      <c r="C166" s="171" t="s">
        <v>72</v>
      </c>
      <c r="D166" s="169">
        <v>0</v>
      </c>
      <c r="E166" s="169">
        <v>0</v>
      </c>
      <c r="F166" s="169">
        <v>0</v>
      </c>
      <c r="G166" s="169">
        <v>0</v>
      </c>
      <c r="H166" s="156"/>
      <c r="I166" s="156"/>
      <c r="J166" s="156"/>
      <c r="K166" s="156"/>
    </row>
    <row r="167" spans="1:11" ht="14.1" customHeight="1" x14ac:dyDescent="0.25">
      <c r="A167" s="156"/>
      <c r="B167" s="156"/>
      <c r="C167" s="171" t="s">
        <v>73</v>
      </c>
      <c r="D167" s="169">
        <v>0</v>
      </c>
      <c r="E167" s="169">
        <v>0</v>
      </c>
      <c r="F167" s="169">
        <v>0</v>
      </c>
      <c r="G167" s="169">
        <v>0</v>
      </c>
      <c r="H167" s="156"/>
      <c r="I167" s="156"/>
      <c r="J167" s="156"/>
      <c r="K167" s="156"/>
    </row>
    <row r="168" spans="1:11" ht="14.1" customHeight="1" x14ac:dyDescent="0.25">
      <c r="A168" s="156"/>
      <c r="B168" s="156"/>
      <c r="C168" s="171" t="s">
        <v>77</v>
      </c>
      <c r="D168" s="169">
        <v>0</v>
      </c>
      <c r="E168" s="169">
        <v>0</v>
      </c>
      <c r="F168" s="169">
        <v>0</v>
      </c>
      <c r="G168" s="169">
        <v>0</v>
      </c>
      <c r="H168" s="156"/>
      <c r="I168" s="156"/>
      <c r="J168" s="156"/>
      <c r="K168" s="156"/>
    </row>
    <row r="169" spans="1:11" ht="14.1" customHeight="1" x14ac:dyDescent="0.25">
      <c r="A169" s="156"/>
      <c r="B169" s="156"/>
      <c r="C169" s="171" t="s">
        <v>72</v>
      </c>
      <c r="D169" s="169">
        <v>0</v>
      </c>
      <c r="E169" s="169">
        <v>0</v>
      </c>
      <c r="F169" s="169">
        <v>0</v>
      </c>
      <c r="G169" s="169">
        <v>0</v>
      </c>
      <c r="H169" s="156"/>
      <c r="I169" s="156"/>
      <c r="J169" s="156"/>
      <c r="K169" s="156"/>
    </row>
    <row r="170" spans="1:11" ht="14.1" customHeight="1" x14ac:dyDescent="0.25">
      <c r="A170" s="156"/>
      <c r="B170" s="156"/>
      <c r="C170" s="171" t="s">
        <v>73</v>
      </c>
      <c r="D170" s="169">
        <v>0</v>
      </c>
      <c r="E170" s="169">
        <v>0</v>
      </c>
      <c r="F170" s="169">
        <v>0</v>
      </c>
      <c r="G170" s="169">
        <v>0</v>
      </c>
      <c r="H170" s="156"/>
      <c r="I170" s="156"/>
      <c r="J170" s="156"/>
      <c r="K170" s="156"/>
    </row>
    <row r="171" spans="1:11" ht="14.1" customHeight="1" x14ac:dyDescent="0.25">
      <c r="A171" s="156"/>
      <c r="B171" s="156"/>
      <c r="C171" s="171" t="s">
        <v>78</v>
      </c>
      <c r="D171" s="169">
        <v>0</v>
      </c>
      <c r="E171" s="169">
        <v>0</v>
      </c>
      <c r="F171" s="169">
        <v>0</v>
      </c>
      <c r="G171" s="169">
        <v>0</v>
      </c>
      <c r="H171" s="156"/>
      <c r="I171" s="156"/>
      <c r="J171" s="156"/>
      <c r="K171" s="156"/>
    </row>
    <row r="172" spans="1:11" ht="14.1" customHeight="1" x14ac:dyDescent="0.25">
      <c r="A172" s="156"/>
      <c r="B172" s="156"/>
      <c r="C172" s="171" t="s">
        <v>72</v>
      </c>
      <c r="D172" s="169">
        <v>0</v>
      </c>
      <c r="E172" s="169">
        <v>0</v>
      </c>
      <c r="F172" s="169">
        <v>0</v>
      </c>
      <c r="G172" s="169">
        <v>0</v>
      </c>
      <c r="H172" s="156"/>
      <c r="I172" s="156"/>
      <c r="J172" s="156"/>
      <c r="K172" s="156"/>
    </row>
    <row r="173" spans="1:11" ht="14.1" customHeight="1" x14ac:dyDescent="0.25">
      <c r="A173" s="156"/>
      <c r="B173" s="156"/>
      <c r="C173" s="171" t="s">
        <v>73</v>
      </c>
      <c r="D173" s="169">
        <v>0</v>
      </c>
      <c r="E173" s="169">
        <v>0</v>
      </c>
      <c r="F173" s="169">
        <v>0</v>
      </c>
      <c r="G173" s="169">
        <v>0</v>
      </c>
      <c r="H173" s="156"/>
      <c r="I173" s="156"/>
      <c r="J173" s="156"/>
      <c r="K173" s="156"/>
    </row>
    <row r="174" spans="1:11" ht="14.1" customHeight="1" x14ac:dyDescent="0.25">
      <c r="A174" s="156"/>
      <c r="B174" s="156"/>
      <c r="C174" s="171" t="s">
        <v>79</v>
      </c>
      <c r="D174" s="169">
        <v>0</v>
      </c>
      <c r="E174" s="169">
        <v>0</v>
      </c>
      <c r="F174" s="169">
        <v>0</v>
      </c>
      <c r="G174" s="169">
        <v>0</v>
      </c>
      <c r="H174" s="156"/>
      <c r="I174" s="156"/>
      <c r="J174" s="156"/>
      <c r="K174" s="156"/>
    </row>
    <row r="175" spans="1:11" ht="14.1" customHeight="1" x14ac:dyDescent="0.25">
      <c r="A175" s="156"/>
      <c r="B175" s="156"/>
      <c r="C175" s="171" t="s">
        <v>72</v>
      </c>
      <c r="D175" s="169">
        <v>0</v>
      </c>
      <c r="E175" s="169">
        <v>0</v>
      </c>
      <c r="F175" s="169">
        <v>0</v>
      </c>
      <c r="G175" s="169">
        <v>0</v>
      </c>
      <c r="H175" s="156"/>
      <c r="I175" s="156"/>
      <c r="J175" s="156"/>
      <c r="K175" s="156"/>
    </row>
    <row r="176" spans="1:11" ht="14.1" customHeight="1" x14ac:dyDescent="0.25">
      <c r="A176" s="156"/>
      <c r="B176" s="156"/>
      <c r="C176" s="171" t="s">
        <v>73</v>
      </c>
      <c r="D176" s="169">
        <v>0</v>
      </c>
      <c r="E176" s="169">
        <v>0</v>
      </c>
      <c r="F176" s="169">
        <v>0</v>
      </c>
      <c r="G176" s="169">
        <v>0</v>
      </c>
      <c r="H176" s="156"/>
      <c r="I176" s="156"/>
      <c r="J176" s="156"/>
      <c r="K176" s="156"/>
    </row>
    <row r="177" spans="1:11" ht="14.1" customHeight="1" x14ac:dyDescent="0.25">
      <c r="A177" s="156"/>
      <c r="B177" s="156"/>
      <c r="C177" s="171" t="s">
        <v>80</v>
      </c>
      <c r="D177" s="169">
        <v>0</v>
      </c>
      <c r="E177" s="169">
        <v>0</v>
      </c>
      <c r="F177" s="169">
        <v>0</v>
      </c>
      <c r="G177" s="169">
        <v>0</v>
      </c>
      <c r="H177" s="156"/>
      <c r="I177" s="156"/>
      <c r="J177" s="156"/>
      <c r="K177" s="156"/>
    </row>
    <row r="178" spans="1:11" ht="14.1" customHeight="1" x14ac:dyDescent="0.25">
      <c r="A178" s="156"/>
      <c r="B178" s="156"/>
      <c r="C178" s="171" t="s">
        <v>72</v>
      </c>
      <c r="D178" s="169">
        <v>0</v>
      </c>
      <c r="E178" s="169">
        <v>0</v>
      </c>
      <c r="F178" s="169">
        <v>0</v>
      </c>
      <c r="G178" s="169">
        <v>0</v>
      </c>
      <c r="H178" s="156"/>
      <c r="I178" s="156"/>
      <c r="J178" s="156"/>
      <c r="K178" s="156"/>
    </row>
    <row r="179" spans="1:11" ht="14.1" customHeight="1" x14ac:dyDescent="0.25">
      <c r="A179" s="156"/>
      <c r="B179" s="156"/>
      <c r="C179" s="171" t="s">
        <v>81</v>
      </c>
      <c r="D179" s="169">
        <v>0</v>
      </c>
      <c r="E179" s="169">
        <v>0</v>
      </c>
      <c r="F179" s="169">
        <v>0</v>
      </c>
      <c r="G179" s="169">
        <v>0</v>
      </c>
      <c r="H179" s="156"/>
      <c r="I179" s="156"/>
      <c r="J179" s="156"/>
      <c r="K179" s="156"/>
    </row>
    <row r="180" spans="1:11" ht="14.1" customHeight="1" x14ac:dyDescent="0.25">
      <c r="A180" s="156"/>
      <c r="B180" s="156"/>
      <c r="C180" s="171" t="s">
        <v>82</v>
      </c>
      <c r="D180" s="169">
        <v>0</v>
      </c>
      <c r="E180" s="169">
        <v>0</v>
      </c>
      <c r="F180" s="169">
        <v>0</v>
      </c>
      <c r="G180" s="169">
        <v>0</v>
      </c>
      <c r="H180" s="156"/>
      <c r="I180" s="156"/>
      <c r="J180" s="156"/>
      <c r="K180" s="156"/>
    </row>
    <row r="181" spans="1:11" ht="14.1" customHeight="1" x14ac:dyDescent="0.25">
      <c r="A181" s="156"/>
      <c r="B181" s="156"/>
      <c r="C181" s="171" t="s">
        <v>83</v>
      </c>
      <c r="D181" s="169">
        <v>0</v>
      </c>
      <c r="E181" s="169">
        <v>0</v>
      </c>
      <c r="F181" s="169">
        <v>0</v>
      </c>
      <c r="G181" s="169">
        <v>0</v>
      </c>
      <c r="H181" s="156"/>
      <c r="I181" s="156"/>
      <c r="J181" s="156"/>
      <c r="K181" s="156"/>
    </row>
    <row r="182" spans="1:11" ht="14.1" customHeight="1" x14ac:dyDescent="0.25">
      <c r="A182" s="156"/>
      <c r="B182" s="156"/>
      <c r="C182" s="171" t="s">
        <v>84</v>
      </c>
      <c r="D182" s="169">
        <v>0</v>
      </c>
      <c r="E182" s="169">
        <v>0</v>
      </c>
      <c r="F182" s="169">
        <v>0</v>
      </c>
      <c r="G182" s="169">
        <v>0</v>
      </c>
      <c r="H182" s="156"/>
      <c r="I182" s="156"/>
      <c r="J182" s="156"/>
      <c r="K182" s="156"/>
    </row>
    <row r="183" spans="1:11" ht="14.1" customHeight="1" x14ac:dyDescent="0.25">
      <c r="A183" s="156"/>
      <c r="B183" s="156"/>
      <c r="C183" s="171" t="s">
        <v>85</v>
      </c>
      <c r="D183" s="169">
        <v>0</v>
      </c>
      <c r="E183" s="169">
        <v>1200000</v>
      </c>
      <c r="F183" s="169">
        <v>1200000</v>
      </c>
      <c r="G183" s="169">
        <v>1200000</v>
      </c>
      <c r="H183" s="156"/>
      <c r="I183" s="156"/>
      <c r="J183" s="156"/>
      <c r="K183" s="156"/>
    </row>
    <row r="184" spans="1:11" ht="14.1" customHeight="1" x14ac:dyDescent="0.25">
      <c r="A184" s="156"/>
      <c r="B184" s="156"/>
      <c r="C184" s="171" t="s">
        <v>72</v>
      </c>
      <c r="D184" s="169">
        <v>0</v>
      </c>
      <c r="E184" s="169">
        <v>1200000</v>
      </c>
      <c r="F184" s="169">
        <v>1200000</v>
      </c>
      <c r="G184" s="169">
        <v>1200000</v>
      </c>
      <c r="H184" s="156"/>
      <c r="I184" s="156"/>
      <c r="J184" s="156"/>
      <c r="K184" s="156"/>
    </row>
    <row r="185" spans="1:11" ht="14.1" customHeight="1" x14ac:dyDescent="0.25">
      <c r="A185" s="156"/>
      <c r="B185" s="156"/>
      <c r="C185" s="171" t="s">
        <v>81</v>
      </c>
      <c r="D185" s="169">
        <v>0</v>
      </c>
      <c r="E185" s="169">
        <v>0</v>
      </c>
      <c r="F185" s="169">
        <v>0</v>
      </c>
      <c r="G185" s="169">
        <v>0</v>
      </c>
      <c r="H185" s="156"/>
      <c r="I185" s="156"/>
      <c r="J185" s="156"/>
      <c r="K185" s="156"/>
    </row>
    <row r="186" spans="1:11" ht="14.1" customHeight="1" x14ac:dyDescent="0.25">
      <c r="A186" s="156"/>
      <c r="B186" s="156"/>
      <c r="C186" s="171" t="s">
        <v>82</v>
      </c>
      <c r="D186" s="169">
        <v>0</v>
      </c>
      <c r="E186" s="169">
        <v>0</v>
      </c>
      <c r="F186" s="169">
        <v>0</v>
      </c>
      <c r="G186" s="169">
        <v>0</v>
      </c>
      <c r="H186" s="156"/>
      <c r="I186" s="156"/>
      <c r="J186" s="156"/>
      <c r="K186" s="156"/>
    </row>
    <row r="187" spans="1:11" ht="14.1" customHeight="1" x14ac:dyDescent="0.25">
      <c r="A187" s="156"/>
      <c r="B187" s="156"/>
      <c r="C187" s="171" t="s">
        <v>83</v>
      </c>
      <c r="D187" s="169">
        <v>0</v>
      </c>
      <c r="E187" s="169">
        <v>0</v>
      </c>
      <c r="F187" s="169">
        <v>0</v>
      </c>
      <c r="G187" s="169">
        <v>0</v>
      </c>
      <c r="H187" s="156"/>
      <c r="I187" s="156"/>
      <c r="J187" s="156"/>
      <c r="K187" s="156"/>
    </row>
    <row r="188" spans="1:11" ht="14.1" customHeight="1" x14ac:dyDescent="0.25">
      <c r="A188" s="156"/>
      <c r="B188" s="156"/>
      <c r="C188" s="171" t="s">
        <v>84</v>
      </c>
      <c r="D188" s="169">
        <v>0</v>
      </c>
      <c r="E188" s="169">
        <v>0</v>
      </c>
      <c r="F188" s="169">
        <v>0</v>
      </c>
      <c r="G188" s="169">
        <v>0</v>
      </c>
      <c r="H188" s="156"/>
      <c r="I188" s="156"/>
      <c r="J188" s="156"/>
      <c r="K188" s="156"/>
    </row>
    <row r="189" spans="1:11" ht="14.1" customHeight="1" x14ac:dyDescent="0.25">
      <c r="A189" s="156"/>
      <c r="B189" s="156"/>
      <c r="C189" s="171" t="s">
        <v>86</v>
      </c>
      <c r="D189" s="169">
        <v>0</v>
      </c>
      <c r="E189" s="169">
        <v>0</v>
      </c>
      <c r="F189" s="169">
        <v>0</v>
      </c>
      <c r="G189" s="169">
        <v>0</v>
      </c>
      <c r="H189" s="156"/>
      <c r="I189" s="156"/>
      <c r="J189" s="156"/>
      <c r="K189" s="156"/>
    </row>
    <row r="190" spans="1:11" ht="14.1" customHeight="1" x14ac:dyDescent="0.25">
      <c r="A190" s="156"/>
      <c r="B190" s="156"/>
      <c r="C190" s="171" t="s">
        <v>72</v>
      </c>
      <c r="D190" s="169">
        <v>0</v>
      </c>
      <c r="E190" s="169">
        <v>0</v>
      </c>
      <c r="F190" s="169">
        <v>0</v>
      </c>
      <c r="G190" s="169">
        <v>0</v>
      </c>
      <c r="H190" s="156"/>
      <c r="I190" s="156"/>
      <c r="J190" s="156"/>
      <c r="K190" s="156"/>
    </row>
    <row r="191" spans="1:11" ht="14.1" customHeight="1" x14ac:dyDescent="0.25">
      <c r="A191" s="156"/>
      <c r="B191" s="156"/>
      <c r="C191" s="171" t="s">
        <v>81</v>
      </c>
      <c r="D191" s="169">
        <v>0</v>
      </c>
      <c r="E191" s="169">
        <v>0</v>
      </c>
      <c r="F191" s="169">
        <v>0</v>
      </c>
      <c r="G191" s="169">
        <v>0</v>
      </c>
      <c r="H191" s="156"/>
      <c r="I191" s="156"/>
      <c r="J191" s="156"/>
      <c r="K191" s="156"/>
    </row>
    <row r="192" spans="1:11" ht="14.1" customHeight="1" x14ac:dyDescent="0.25">
      <c r="A192" s="156"/>
      <c r="B192" s="156"/>
      <c r="C192" s="171" t="s">
        <v>82</v>
      </c>
      <c r="D192" s="169">
        <v>0</v>
      </c>
      <c r="E192" s="169">
        <v>0</v>
      </c>
      <c r="F192" s="169">
        <v>0</v>
      </c>
      <c r="G192" s="169">
        <v>0</v>
      </c>
      <c r="H192" s="156"/>
      <c r="I192" s="156"/>
      <c r="J192" s="156"/>
      <c r="K192" s="156"/>
    </row>
    <row r="193" spans="1:11" ht="14.1" customHeight="1" x14ac:dyDescent="0.25">
      <c r="A193" s="156"/>
      <c r="B193" s="156"/>
      <c r="C193" s="171" t="s">
        <v>83</v>
      </c>
      <c r="D193" s="169">
        <v>0</v>
      </c>
      <c r="E193" s="169">
        <v>0</v>
      </c>
      <c r="F193" s="169">
        <v>0</v>
      </c>
      <c r="G193" s="169">
        <v>0</v>
      </c>
      <c r="H193" s="156"/>
      <c r="I193" s="156"/>
      <c r="J193" s="156"/>
      <c r="K193" s="156"/>
    </row>
    <row r="194" spans="1:11" ht="14.1" customHeight="1" x14ac:dyDescent="0.25">
      <c r="A194" s="156"/>
      <c r="B194" s="156"/>
      <c r="C194" s="171" t="s">
        <v>84</v>
      </c>
      <c r="D194" s="169">
        <v>0</v>
      </c>
      <c r="E194" s="169">
        <v>0</v>
      </c>
      <c r="F194" s="169">
        <v>0</v>
      </c>
      <c r="G194" s="169">
        <v>0</v>
      </c>
      <c r="H194" s="156"/>
      <c r="I194" s="156"/>
      <c r="J194" s="156"/>
      <c r="K194" s="156"/>
    </row>
    <row r="195" spans="1:11" ht="14.1" customHeight="1" x14ac:dyDescent="0.25">
      <c r="A195" s="156"/>
      <c r="B195" s="156"/>
      <c r="C195" s="171" t="s">
        <v>87</v>
      </c>
      <c r="D195" s="169">
        <v>0</v>
      </c>
      <c r="E195" s="169">
        <v>0</v>
      </c>
      <c r="F195" s="169">
        <v>0</v>
      </c>
      <c r="G195" s="169">
        <v>0</v>
      </c>
      <c r="H195" s="156"/>
      <c r="I195" s="156"/>
      <c r="J195" s="156"/>
      <c r="K195" s="156"/>
    </row>
    <row r="196" spans="1:11" ht="14.1" customHeight="1" x14ac:dyDescent="0.25">
      <c r="A196" s="156"/>
      <c r="B196" s="156"/>
      <c r="C196" s="171" t="s">
        <v>88</v>
      </c>
      <c r="D196" s="169">
        <v>0</v>
      </c>
      <c r="E196" s="169">
        <v>0</v>
      </c>
      <c r="F196" s="169">
        <v>0</v>
      </c>
      <c r="G196" s="169">
        <v>0</v>
      </c>
      <c r="H196" s="156"/>
      <c r="I196" s="156"/>
      <c r="J196" s="156"/>
      <c r="K196" s="156"/>
    </row>
    <row r="197" spans="1:11" ht="14.1" customHeight="1" x14ac:dyDescent="0.25">
      <c r="A197" s="156"/>
      <c r="B197" s="156"/>
      <c r="C197" s="170" t="s">
        <v>89</v>
      </c>
      <c r="D197" s="169">
        <v>0</v>
      </c>
      <c r="E197" s="169">
        <v>1200000</v>
      </c>
      <c r="F197" s="169">
        <v>1200000</v>
      </c>
      <c r="G197" s="169">
        <v>1200000</v>
      </c>
      <c r="H197" s="156"/>
      <c r="I197" s="156"/>
      <c r="J197" s="156"/>
      <c r="K197" s="156"/>
    </row>
    <row r="198" spans="1:11" ht="14.1" customHeight="1" x14ac:dyDescent="0.25">
      <c r="A198" s="156"/>
      <c r="B198" s="156"/>
      <c r="C198" s="177" t="s">
        <v>46</v>
      </c>
      <c r="D198" s="1405" t="s">
        <v>2143</v>
      </c>
      <c r="E198" s="1406"/>
      <c r="F198" s="1406"/>
      <c r="G198" s="1406"/>
      <c r="H198" s="156"/>
      <c r="I198" s="156"/>
      <c r="J198" s="156"/>
      <c r="K198" s="156"/>
    </row>
    <row r="199" spans="1:11" ht="14.1" customHeight="1" x14ac:dyDescent="0.25">
      <c r="A199" s="156"/>
      <c r="B199" s="156"/>
      <c r="C199" s="154" t="s">
        <v>48</v>
      </c>
      <c r="D199" s="1407" t="s">
        <v>2142</v>
      </c>
      <c r="E199" s="1408"/>
      <c r="F199" s="1408"/>
      <c r="G199" s="1408"/>
      <c r="H199" s="156"/>
      <c r="I199" s="156"/>
      <c r="J199" s="156"/>
      <c r="K199" s="156"/>
    </row>
    <row r="200" spans="1:11" ht="14.1" customHeight="1" x14ac:dyDescent="0.25">
      <c r="A200" s="156"/>
      <c r="B200" s="156"/>
      <c r="C200" s="154" t="s">
        <v>50</v>
      </c>
      <c r="D200" s="1407" t="s">
        <v>2141</v>
      </c>
      <c r="E200" s="1408"/>
      <c r="F200" s="1408"/>
      <c r="G200" s="1408"/>
      <c r="H200" s="156"/>
      <c r="I200" s="156"/>
      <c r="J200" s="156"/>
      <c r="K200" s="156"/>
    </row>
    <row r="201" spans="1:11" ht="15" customHeight="1" x14ac:dyDescent="0.25">
      <c r="A201" s="156"/>
      <c r="B201" s="156"/>
      <c r="C201" s="175"/>
      <c r="D201" s="174">
        <v>2026</v>
      </c>
      <c r="E201" s="174">
        <v>2027</v>
      </c>
      <c r="F201" s="174">
        <v>2028</v>
      </c>
      <c r="G201" s="174">
        <v>2029</v>
      </c>
      <c r="H201" s="156"/>
      <c r="I201" s="156"/>
      <c r="J201" s="156"/>
      <c r="K201" s="156"/>
    </row>
    <row r="202" spans="1:11" ht="15" customHeight="1" x14ac:dyDescent="0.25">
      <c r="A202" s="156"/>
      <c r="B202" s="156"/>
      <c r="C202" s="173"/>
      <c r="D202" s="172" t="s">
        <v>17</v>
      </c>
      <c r="E202" s="172" t="s">
        <v>18</v>
      </c>
      <c r="F202" s="172" t="s">
        <v>18</v>
      </c>
      <c r="G202" s="172" t="s">
        <v>18</v>
      </c>
      <c r="H202" s="156"/>
      <c r="I202" s="156"/>
      <c r="J202" s="156"/>
      <c r="K202" s="156"/>
    </row>
    <row r="203" spans="1:11" ht="14.1" customHeight="1" x14ac:dyDescent="0.25">
      <c r="A203" s="156"/>
      <c r="B203" s="156"/>
      <c r="C203" s="163" t="s">
        <v>52</v>
      </c>
      <c r="D203" s="176" t="s">
        <v>53</v>
      </c>
      <c r="E203" s="176" t="s">
        <v>144</v>
      </c>
      <c r="F203" s="176" t="s">
        <v>144</v>
      </c>
      <c r="G203" s="176" t="s">
        <v>144</v>
      </c>
      <c r="H203" s="156"/>
      <c r="I203" s="156"/>
      <c r="J203" s="156"/>
      <c r="K203" s="156"/>
    </row>
    <row r="204" spans="1:11" ht="14.1" customHeight="1" x14ac:dyDescent="0.25">
      <c r="A204" s="156"/>
      <c r="B204" s="156"/>
      <c r="C204" s="163" t="s">
        <v>54</v>
      </c>
      <c r="D204" s="176" t="s">
        <v>55</v>
      </c>
      <c r="E204" s="176" t="s">
        <v>254</v>
      </c>
      <c r="F204" s="176" t="s">
        <v>254</v>
      </c>
      <c r="G204" s="176" t="s">
        <v>254</v>
      </c>
      <c r="H204" s="156"/>
      <c r="I204" s="156"/>
      <c r="J204" s="156"/>
      <c r="K204" s="156"/>
    </row>
    <row r="205" spans="1:11" ht="14.1" customHeight="1" x14ac:dyDescent="0.25">
      <c r="A205" s="156"/>
      <c r="B205" s="156"/>
      <c r="C205" s="163" t="s">
        <v>59</v>
      </c>
      <c r="D205" s="176" t="s">
        <v>55</v>
      </c>
      <c r="E205" s="176" t="s">
        <v>824</v>
      </c>
      <c r="F205" s="176" t="s">
        <v>824</v>
      </c>
      <c r="G205" s="176" t="s">
        <v>824</v>
      </c>
      <c r="H205" s="156"/>
      <c r="I205" s="156"/>
      <c r="J205" s="156"/>
      <c r="K205" s="156"/>
    </row>
    <row r="206" spans="1:11" ht="14.1" customHeight="1" x14ac:dyDescent="0.25">
      <c r="A206" s="156"/>
      <c r="B206" s="156"/>
      <c r="C206" s="163" t="s">
        <v>63</v>
      </c>
      <c r="D206" s="176" t="s">
        <v>53</v>
      </c>
      <c r="E206" s="176" t="s">
        <v>53</v>
      </c>
      <c r="F206" s="176" t="s">
        <v>55</v>
      </c>
      <c r="G206" s="176" t="s">
        <v>55</v>
      </c>
      <c r="H206" s="156"/>
      <c r="I206" s="156"/>
      <c r="J206" s="156"/>
      <c r="K206" s="156"/>
    </row>
    <row r="207" spans="1:11" ht="14.1" customHeight="1" x14ac:dyDescent="0.25">
      <c r="A207" s="156"/>
      <c r="B207" s="156"/>
      <c r="C207" s="163" t="s">
        <v>65</v>
      </c>
      <c r="D207" s="176" t="s">
        <v>53</v>
      </c>
      <c r="E207" s="176" t="s">
        <v>53</v>
      </c>
      <c r="F207" s="176" t="s">
        <v>55</v>
      </c>
      <c r="G207" s="176" t="s">
        <v>55</v>
      </c>
      <c r="H207" s="156"/>
      <c r="I207" s="156"/>
      <c r="J207" s="156"/>
      <c r="K207" s="156"/>
    </row>
    <row r="208" spans="1:11" ht="14.1" customHeight="1" x14ac:dyDescent="0.25">
      <c r="A208" s="156"/>
      <c r="B208" s="156"/>
      <c r="C208" s="163" t="s">
        <v>68</v>
      </c>
      <c r="D208" s="176" t="s">
        <v>53</v>
      </c>
      <c r="E208" s="176" t="s">
        <v>53</v>
      </c>
      <c r="F208" s="176" t="s">
        <v>55</v>
      </c>
      <c r="G208" s="176" t="s">
        <v>55</v>
      </c>
      <c r="H208" s="156"/>
      <c r="I208" s="156"/>
      <c r="J208" s="156"/>
      <c r="K208" s="156"/>
    </row>
    <row r="209" spans="1:11" ht="14.1" customHeight="1" x14ac:dyDescent="0.25">
      <c r="A209" s="156"/>
      <c r="B209" s="156"/>
      <c r="C209" s="1409" t="s">
        <v>70</v>
      </c>
      <c r="D209" s="1410"/>
      <c r="E209" s="1410"/>
      <c r="F209" s="1410"/>
      <c r="G209" s="1410"/>
      <c r="H209" s="156"/>
      <c r="I209" s="156"/>
      <c r="J209" s="156"/>
      <c r="K209" s="156"/>
    </row>
    <row r="210" spans="1:11" ht="14.1" customHeight="1" x14ac:dyDescent="0.25">
      <c r="A210" s="156"/>
      <c r="B210" s="156"/>
      <c r="C210" s="175"/>
      <c r="D210" s="174">
        <v>2026</v>
      </c>
      <c r="E210" s="174">
        <v>2027</v>
      </c>
      <c r="F210" s="174">
        <v>2028</v>
      </c>
      <c r="G210" s="174">
        <v>2029</v>
      </c>
      <c r="H210" s="156"/>
      <c r="I210" s="156"/>
      <c r="J210" s="156"/>
      <c r="K210" s="156"/>
    </row>
    <row r="211" spans="1:11" ht="14.1" customHeight="1" x14ac:dyDescent="0.25">
      <c r="A211" s="156"/>
      <c r="B211" s="156"/>
      <c r="C211" s="173"/>
      <c r="D211" s="172" t="s">
        <v>17</v>
      </c>
      <c r="E211" s="172" t="s">
        <v>18</v>
      </c>
      <c r="F211" s="172" t="s">
        <v>18</v>
      </c>
      <c r="G211" s="172" t="s">
        <v>18</v>
      </c>
      <c r="H211" s="156"/>
      <c r="I211" s="156"/>
      <c r="J211" s="156"/>
      <c r="K211" s="156"/>
    </row>
    <row r="212" spans="1:11" ht="14.1" customHeight="1" x14ac:dyDescent="0.25">
      <c r="A212" s="156"/>
      <c r="B212" s="156"/>
      <c r="C212" s="171" t="s">
        <v>71</v>
      </c>
      <c r="D212" s="169">
        <v>0</v>
      </c>
      <c r="E212" s="169">
        <v>0</v>
      </c>
      <c r="F212" s="169">
        <v>0</v>
      </c>
      <c r="G212" s="169">
        <v>0</v>
      </c>
      <c r="H212" s="156"/>
      <c r="I212" s="156"/>
      <c r="J212" s="156"/>
      <c r="K212" s="156"/>
    </row>
    <row r="213" spans="1:11" ht="14.1" customHeight="1" x14ac:dyDescent="0.25">
      <c r="A213" s="156"/>
      <c r="B213" s="156"/>
      <c r="C213" s="171" t="s">
        <v>72</v>
      </c>
      <c r="D213" s="169">
        <v>0</v>
      </c>
      <c r="E213" s="169">
        <v>0</v>
      </c>
      <c r="F213" s="169">
        <v>0</v>
      </c>
      <c r="G213" s="169">
        <v>0</v>
      </c>
      <c r="H213" s="156"/>
      <c r="I213" s="156"/>
      <c r="J213" s="156"/>
      <c r="K213" s="156"/>
    </row>
    <row r="214" spans="1:11" ht="14.1" customHeight="1" x14ac:dyDescent="0.25">
      <c r="A214" s="156"/>
      <c r="B214" s="156"/>
      <c r="C214" s="171" t="s">
        <v>73</v>
      </c>
      <c r="D214" s="169">
        <v>0</v>
      </c>
      <c r="E214" s="169">
        <v>0</v>
      </c>
      <c r="F214" s="169">
        <v>0</v>
      </c>
      <c r="G214" s="169">
        <v>0</v>
      </c>
      <c r="H214" s="156"/>
      <c r="I214" s="156"/>
      <c r="J214" s="156"/>
      <c r="K214" s="156"/>
    </row>
    <row r="215" spans="1:11" ht="14.1" customHeight="1" x14ac:dyDescent="0.25">
      <c r="A215" s="156"/>
      <c r="B215" s="156"/>
      <c r="C215" s="171" t="s">
        <v>74</v>
      </c>
      <c r="D215" s="169">
        <v>0</v>
      </c>
      <c r="E215" s="169">
        <v>0</v>
      </c>
      <c r="F215" s="169">
        <v>0</v>
      </c>
      <c r="G215" s="169">
        <v>0</v>
      </c>
      <c r="H215" s="156"/>
      <c r="I215" s="156"/>
      <c r="J215" s="156"/>
      <c r="K215" s="156"/>
    </row>
    <row r="216" spans="1:11" ht="14.1" customHeight="1" x14ac:dyDescent="0.25">
      <c r="A216" s="156"/>
      <c r="B216" s="156"/>
      <c r="C216" s="171" t="s">
        <v>72</v>
      </c>
      <c r="D216" s="169">
        <v>0</v>
      </c>
      <c r="E216" s="169">
        <v>0</v>
      </c>
      <c r="F216" s="169">
        <v>0</v>
      </c>
      <c r="G216" s="169">
        <v>0</v>
      </c>
      <c r="H216" s="156"/>
      <c r="I216" s="156"/>
      <c r="J216" s="156"/>
      <c r="K216" s="156"/>
    </row>
    <row r="217" spans="1:11" ht="14.1" customHeight="1" x14ac:dyDescent="0.25">
      <c r="A217" s="156"/>
      <c r="B217" s="156"/>
      <c r="C217" s="171" t="s">
        <v>73</v>
      </c>
      <c r="D217" s="169">
        <v>0</v>
      </c>
      <c r="E217" s="169">
        <v>0</v>
      </c>
      <c r="F217" s="169">
        <v>0</v>
      </c>
      <c r="G217" s="169">
        <v>0</v>
      </c>
      <c r="H217" s="156"/>
      <c r="I217" s="156"/>
      <c r="J217" s="156"/>
      <c r="K217" s="156"/>
    </row>
    <row r="218" spans="1:11" ht="14.1" customHeight="1" x14ac:dyDescent="0.25">
      <c r="A218" s="156"/>
      <c r="B218" s="156"/>
      <c r="C218" s="171" t="s">
        <v>75</v>
      </c>
      <c r="D218" s="169">
        <v>0</v>
      </c>
      <c r="E218" s="169">
        <v>0</v>
      </c>
      <c r="F218" s="169">
        <v>0</v>
      </c>
      <c r="G218" s="169">
        <v>0</v>
      </c>
      <c r="H218" s="156"/>
      <c r="I218" s="156"/>
      <c r="J218" s="156"/>
      <c r="K218" s="156"/>
    </row>
    <row r="219" spans="1:11" ht="14.1" customHeight="1" x14ac:dyDescent="0.25">
      <c r="A219" s="156"/>
      <c r="B219" s="156"/>
      <c r="C219" s="171" t="s">
        <v>72</v>
      </c>
      <c r="D219" s="169">
        <v>0</v>
      </c>
      <c r="E219" s="169">
        <v>0</v>
      </c>
      <c r="F219" s="169">
        <v>0</v>
      </c>
      <c r="G219" s="169">
        <v>0</v>
      </c>
      <c r="H219" s="156"/>
      <c r="I219" s="156"/>
      <c r="J219" s="156"/>
      <c r="K219" s="156"/>
    </row>
    <row r="220" spans="1:11" ht="14.1" customHeight="1" x14ac:dyDescent="0.25">
      <c r="A220" s="156"/>
      <c r="B220" s="156"/>
      <c r="C220" s="171" t="s">
        <v>73</v>
      </c>
      <c r="D220" s="169">
        <v>0</v>
      </c>
      <c r="E220" s="169">
        <v>0</v>
      </c>
      <c r="F220" s="169">
        <v>0</v>
      </c>
      <c r="G220" s="169">
        <v>0</v>
      </c>
      <c r="H220" s="156"/>
      <c r="I220" s="156"/>
      <c r="J220" s="156"/>
      <c r="K220" s="156"/>
    </row>
    <row r="221" spans="1:11" ht="14.1" customHeight="1" x14ac:dyDescent="0.25">
      <c r="A221" s="156"/>
      <c r="B221" s="156"/>
      <c r="C221" s="171" t="s">
        <v>76</v>
      </c>
      <c r="D221" s="169">
        <v>0</v>
      </c>
      <c r="E221" s="169">
        <v>0</v>
      </c>
      <c r="F221" s="169">
        <v>0</v>
      </c>
      <c r="G221" s="169">
        <v>0</v>
      </c>
      <c r="H221" s="156"/>
      <c r="I221" s="156"/>
      <c r="J221" s="156"/>
      <c r="K221" s="156"/>
    </row>
    <row r="222" spans="1:11" ht="14.1" customHeight="1" x14ac:dyDescent="0.25">
      <c r="A222" s="156"/>
      <c r="B222" s="156"/>
      <c r="C222" s="171" t="s">
        <v>72</v>
      </c>
      <c r="D222" s="169">
        <v>0</v>
      </c>
      <c r="E222" s="169">
        <v>0</v>
      </c>
      <c r="F222" s="169">
        <v>0</v>
      </c>
      <c r="G222" s="169">
        <v>0</v>
      </c>
      <c r="H222" s="156"/>
      <c r="I222" s="156"/>
      <c r="J222" s="156"/>
      <c r="K222" s="156"/>
    </row>
    <row r="223" spans="1:11" ht="14.1" customHeight="1" x14ac:dyDescent="0.25">
      <c r="A223" s="156"/>
      <c r="B223" s="156"/>
      <c r="C223" s="171" t="s">
        <v>73</v>
      </c>
      <c r="D223" s="169">
        <v>0</v>
      </c>
      <c r="E223" s="169">
        <v>0</v>
      </c>
      <c r="F223" s="169">
        <v>0</v>
      </c>
      <c r="G223" s="169">
        <v>0</v>
      </c>
      <c r="H223" s="156"/>
      <c r="I223" s="156"/>
      <c r="J223" s="156"/>
      <c r="K223" s="156"/>
    </row>
    <row r="224" spans="1:11" ht="14.1" customHeight="1" x14ac:dyDescent="0.25">
      <c r="A224" s="156"/>
      <c r="B224" s="156"/>
      <c r="C224" s="171" t="s">
        <v>77</v>
      </c>
      <c r="D224" s="169">
        <v>0</v>
      </c>
      <c r="E224" s="169">
        <v>0</v>
      </c>
      <c r="F224" s="169">
        <v>0</v>
      </c>
      <c r="G224" s="169">
        <v>0</v>
      </c>
      <c r="H224" s="156"/>
      <c r="I224" s="156"/>
      <c r="J224" s="156"/>
      <c r="K224" s="156"/>
    </row>
    <row r="225" spans="1:11" ht="14.1" customHeight="1" x14ac:dyDescent="0.25">
      <c r="A225" s="156"/>
      <c r="B225" s="156"/>
      <c r="C225" s="171" t="s">
        <v>72</v>
      </c>
      <c r="D225" s="169">
        <v>0</v>
      </c>
      <c r="E225" s="169">
        <v>0</v>
      </c>
      <c r="F225" s="169">
        <v>0</v>
      </c>
      <c r="G225" s="169">
        <v>0</v>
      </c>
      <c r="H225" s="156"/>
      <c r="I225" s="156"/>
      <c r="J225" s="156"/>
      <c r="K225" s="156"/>
    </row>
    <row r="226" spans="1:11" ht="14.1" customHeight="1" x14ac:dyDescent="0.25">
      <c r="A226" s="156"/>
      <c r="B226" s="156"/>
      <c r="C226" s="171" t="s">
        <v>73</v>
      </c>
      <c r="D226" s="169">
        <v>0</v>
      </c>
      <c r="E226" s="169">
        <v>0</v>
      </c>
      <c r="F226" s="169">
        <v>0</v>
      </c>
      <c r="G226" s="169">
        <v>0</v>
      </c>
      <c r="H226" s="156"/>
      <c r="I226" s="156"/>
      <c r="J226" s="156"/>
      <c r="K226" s="156"/>
    </row>
    <row r="227" spans="1:11" ht="14.1" customHeight="1" x14ac:dyDescent="0.25">
      <c r="A227" s="156"/>
      <c r="B227" s="156"/>
      <c r="C227" s="171" t="s">
        <v>78</v>
      </c>
      <c r="D227" s="169">
        <v>0</v>
      </c>
      <c r="E227" s="169">
        <v>0</v>
      </c>
      <c r="F227" s="169">
        <v>0</v>
      </c>
      <c r="G227" s="169">
        <v>0</v>
      </c>
      <c r="H227" s="156"/>
      <c r="I227" s="156"/>
      <c r="J227" s="156"/>
      <c r="K227" s="156"/>
    </row>
    <row r="228" spans="1:11" ht="14.1" customHeight="1" x14ac:dyDescent="0.25">
      <c r="A228" s="156"/>
      <c r="B228" s="156"/>
      <c r="C228" s="171" t="s">
        <v>72</v>
      </c>
      <c r="D228" s="169">
        <v>0</v>
      </c>
      <c r="E228" s="169">
        <v>0</v>
      </c>
      <c r="F228" s="169">
        <v>0</v>
      </c>
      <c r="G228" s="169">
        <v>0</v>
      </c>
      <c r="H228" s="156"/>
      <c r="I228" s="156"/>
      <c r="J228" s="156"/>
      <c r="K228" s="156"/>
    </row>
    <row r="229" spans="1:11" ht="14.1" customHeight="1" x14ac:dyDescent="0.25">
      <c r="A229" s="156"/>
      <c r="B229" s="156"/>
      <c r="C229" s="171" t="s">
        <v>73</v>
      </c>
      <c r="D229" s="169">
        <v>0</v>
      </c>
      <c r="E229" s="169">
        <v>0</v>
      </c>
      <c r="F229" s="169">
        <v>0</v>
      </c>
      <c r="G229" s="169">
        <v>0</v>
      </c>
      <c r="H229" s="156"/>
      <c r="I229" s="156"/>
      <c r="J229" s="156"/>
      <c r="K229" s="156"/>
    </row>
    <row r="230" spans="1:11" ht="14.1" customHeight="1" x14ac:dyDescent="0.25">
      <c r="A230" s="156"/>
      <c r="B230" s="156"/>
      <c r="C230" s="171" t="s">
        <v>79</v>
      </c>
      <c r="D230" s="169">
        <v>0</v>
      </c>
      <c r="E230" s="169">
        <v>0</v>
      </c>
      <c r="F230" s="169">
        <v>0</v>
      </c>
      <c r="G230" s="169">
        <v>0</v>
      </c>
      <c r="H230" s="156"/>
      <c r="I230" s="156"/>
      <c r="J230" s="156"/>
      <c r="K230" s="156"/>
    </row>
    <row r="231" spans="1:11" ht="14.1" customHeight="1" x14ac:dyDescent="0.25">
      <c r="A231" s="156"/>
      <c r="B231" s="156"/>
      <c r="C231" s="171" t="s">
        <v>72</v>
      </c>
      <c r="D231" s="169">
        <v>0</v>
      </c>
      <c r="E231" s="169">
        <v>0</v>
      </c>
      <c r="F231" s="169">
        <v>0</v>
      </c>
      <c r="G231" s="169">
        <v>0</v>
      </c>
      <c r="H231" s="156"/>
      <c r="I231" s="156"/>
      <c r="J231" s="156"/>
      <c r="K231" s="156"/>
    </row>
    <row r="232" spans="1:11" ht="14.1" customHeight="1" x14ac:dyDescent="0.25">
      <c r="A232" s="156"/>
      <c r="B232" s="156"/>
      <c r="C232" s="171" t="s">
        <v>73</v>
      </c>
      <c r="D232" s="169">
        <v>0</v>
      </c>
      <c r="E232" s="169">
        <v>0</v>
      </c>
      <c r="F232" s="169">
        <v>0</v>
      </c>
      <c r="G232" s="169">
        <v>0</v>
      </c>
      <c r="H232" s="156"/>
      <c r="I232" s="156"/>
      <c r="J232" s="156"/>
      <c r="K232" s="156"/>
    </row>
    <row r="233" spans="1:11" ht="14.1" customHeight="1" x14ac:dyDescent="0.25">
      <c r="A233" s="156"/>
      <c r="B233" s="156"/>
      <c r="C233" s="171" t="s">
        <v>80</v>
      </c>
      <c r="D233" s="169">
        <v>0</v>
      </c>
      <c r="E233" s="169">
        <v>0</v>
      </c>
      <c r="F233" s="169">
        <v>0</v>
      </c>
      <c r="G233" s="169">
        <v>0</v>
      </c>
      <c r="H233" s="156"/>
      <c r="I233" s="156"/>
      <c r="J233" s="156"/>
      <c r="K233" s="156"/>
    </row>
    <row r="234" spans="1:11" ht="14.1" customHeight="1" x14ac:dyDescent="0.25">
      <c r="A234" s="156"/>
      <c r="B234" s="156"/>
      <c r="C234" s="171" t="s">
        <v>72</v>
      </c>
      <c r="D234" s="169">
        <v>0</v>
      </c>
      <c r="E234" s="169">
        <v>0</v>
      </c>
      <c r="F234" s="169">
        <v>0</v>
      </c>
      <c r="G234" s="169">
        <v>0</v>
      </c>
      <c r="H234" s="156"/>
      <c r="I234" s="156"/>
      <c r="J234" s="156"/>
      <c r="K234" s="156"/>
    </row>
    <row r="235" spans="1:11" ht="14.1" customHeight="1" x14ac:dyDescent="0.25">
      <c r="A235" s="156"/>
      <c r="B235" s="156"/>
      <c r="C235" s="171" t="s">
        <v>81</v>
      </c>
      <c r="D235" s="169">
        <v>0</v>
      </c>
      <c r="E235" s="169">
        <v>0</v>
      </c>
      <c r="F235" s="169">
        <v>0</v>
      </c>
      <c r="G235" s="169">
        <v>0</v>
      </c>
      <c r="H235" s="156"/>
      <c r="I235" s="156"/>
      <c r="J235" s="156"/>
      <c r="K235" s="156"/>
    </row>
    <row r="236" spans="1:11" ht="14.1" customHeight="1" x14ac:dyDescent="0.25">
      <c r="A236" s="156"/>
      <c r="B236" s="156"/>
      <c r="C236" s="171" t="s">
        <v>82</v>
      </c>
      <c r="D236" s="169">
        <v>0</v>
      </c>
      <c r="E236" s="169">
        <v>0</v>
      </c>
      <c r="F236" s="169">
        <v>0</v>
      </c>
      <c r="G236" s="169">
        <v>0</v>
      </c>
      <c r="H236" s="156"/>
      <c r="I236" s="156"/>
      <c r="J236" s="156"/>
      <c r="K236" s="156"/>
    </row>
    <row r="237" spans="1:11" ht="14.1" customHeight="1" x14ac:dyDescent="0.25">
      <c r="A237" s="156"/>
      <c r="B237" s="156"/>
      <c r="C237" s="171" t="s">
        <v>83</v>
      </c>
      <c r="D237" s="169">
        <v>0</v>
      </c>
      <c r="E237" s="169">
        <v>0</v>
      </c>
      <c r="F237" s="169">
        <v>0</v>
      </c>
      <c r="G237" s="169">
        <v>0</v>
      </c>
      <c r="H237" s="156"/>
      <c r="I237" s="156"/>
      <c r="J237" s="156"/>
      <c r="K237" s="156"/>
    </row>
    <row r="238" spans="1:11" ht="14.1" customHeight="1" x14ac:dyDescent="0.25">
      <c r="A238" s="156"/>
      <c r="B238" s="156"/>
      <c r="C238" s="171" t="s">
        <v>84</v>
      </c>
      <c r="D238" s="169">
        <v>0</v>
      </c>
      <c r="E238" s="169">
        <v>0</v>
      </c>
      <c r="F238" s="169">
        <v>0</v>
      </c>
      <c r="G238" s="169">
        <v>0</v>
      </c>
      <c r="H238" s="156"/>
      <c r="I238" s="156"/>
      <c r="J238" s="156"/>
      <c r="K238" s="156"/>
    </row>
    <row r="239" spans="1:11" ht="14.1" customHeight="1" x14ac:dyDescent="0.25">
      <c r="A239" s="156"/>
      <c r="B239" s="156"/>
      <c r="C239" s="171" t="s">
        <v>85</v>
      </c>
      <c r="D239" s="169">
        <v>0</v>
      </c>
      <c r="E239" s="169">
        <v>800000</v>
      </c>
      <c r="F239" s="169">
        <v>800000</v>
      </c>
      <c r="G239" s="169">
        <v>800000</v>
      </c>
      <c r="H239" s="156"/>
      <c r="I239" s="156"/>
      <c r="J239" s="156"/>
      <c r="K239" s="156"/>
    </row>
    <row r="240" spans="1:11" ht="14.1" customHeight="1" x14ac:dyDescent="0.25">
      <c r="A240" s="156"/>
      <c r="B240" s="156"/>
      <c r="C240" s="171" t="s">
        <v>72</v>
      </c>
      <c r="D240" s="169">
        <v>0</v>
      </c>
      <c r="E240" s="169">
        <v>800000</v>
      </c>
      <c r="F240" s="169">
        <v>800000</v>
      </c>
      <c r="G240" s="169">
        <v>800000</v>
      </c>
      <c r="H240" s="156"/>
      <c r="I240" s="156"/>
      <c r="J240" s="156"/>
      <c r="K240" s="156"/>
    </row>
    <row r="241" spans="1:11" ht="14.1" customHeight="1" x14ac:dyDescent="0.25">
      <c r="A241" s="156"/>
      <c r="B241" s="156"/>
      <c r="C241" s="171" t="s">
        <v>81</v>
      </c>
      <c r="D241" s="169">
        <v>0</v>
      </c>
      <c r="E241" s="169">
        <v>0</v>
      </c>
      <c r="F241" s="169">
        <v>0</v>
      </c>
      <c r="G241" s="169">
        <v>0</v>
      </c>
      <c r="H241" s="156"/>
      <c r="I241" s="156"/>
      <c r="J241" s="156"/>
      <c r="K241" s="156"/>
    </row>
    <row r="242" spans="1:11" ht="14.1" customHeight="1" x14ac:dyDescent="0.25">
      <c r="A242" s="156"/>
      <c r="B242" s="156"/>
      <c r="C242" s="171" t="s">
        <v>82</v>
      </c>
      <c r="D242" s="169">
        <v>0</v>
      </c>
      <c r="E242" s="169">
        <v>0</v>
      </c>
      <c r="F242" s="169">
        <v>0</v>
      </c>
      <c r="G242" s="169">
        <v>0</v>
      </c>
      <c r="H242" s="156"/>
      <c r="I242" s="156"/>
      <c r="J242" s="156"/>
      <c r="K242" s="156"/>
    </row>
    <row r="243" spans="1:11" ht="14.1" customHeight="1" x14ac:dyDescent="0.25">
      <c r="A243" s="156"/>
      <c r="B243" s="156"/>
      <c r="C243" s="171" t="s">
        <v>83</v>
      </c>
      <c r="D243" s="169">
        <v>0</v>
      </c>
      <c r="E243" s="169">
        <v>0</v>
      </c>
      <c r="F243" s="169">
        <v>0</v>
      </c>
      <c r="G243" s="169">
        <v>0</v>
      </c>
      <c r="H243" s="156"/>
      <c r="I243" s="156"/>
      <c r="J243" s="156"/>
      <c r="K243" s="156"/>
    </row>
    <row r="244" spans="1:11" ht="14.1" customHeight="1" x14ac:dyDescent="0.25">
      <c r="A244" s="156"/>
      <c r="B244" s="156"/>
      <c r="C244" s="171" t="s">
        <v>84</v>
      </c>
      <c r="D244" s="169">
        <v>0</v>
      </c>
      <c r="E244" s="169">
        <v>0</v>
      </c>
      <c r="F244" s="169">
        <v>0</v>
      </c>
      <c r="G244" s="169">
        <v>0</v>
      </c>
      <c r="H244" s="156"/>
      <c r="I244" s="156"/>
      <c r="J244" s="156"/>
      <c r="K244" s="156"/>
    </row>
    <row r="245" spans="1:11" ht="14.1" customHeight="1" x14ac:dyDescent="0.25">
      <c r="A245" s="156"/>
      <c r="B245" s="156"/>
      <c r="C245" s="171" t="s">
        <v>86</v>
      </c>
      <c r="D245" s="169">
        <v>0</v>
      </c>
      <c r="E245" s="169">
        <v>0</v>
      </c>
      <c r="F245" s="169">
        <v>0</v>
      </c>
      <c r="G245" s="169">
        <v>0</v>
      </c>
      <c r="H245" s="156"/>
      <c r="I245" s="156"/>
      <c r="J245" s="156"/>
      <c r="K245" s="156"/>
    </row>
    <row r="246" spans="1:11" ht="14.1" customHeight="1" x14ac:dyDescent="0.25">
      <c r="A246" s="156"/>
      <c r="B246" s="156"/>
      <c r="C246" s="171" t="s">
        <v>72</v>
      </c>
      <c r="D246" s="169">
        <v>0</v>
      </c>
      <c r="E246" s="169">
        <v>0</v>
      </c>
      <c r="F246" s="169">
        <v>0</v>
      </c>
      <c r="G246" s="169">
        <v>0</v>
      </c>
      <c r="H246" s="156"/>
      <c r="I246" s="156"/>
      <c r="J246" s="156"/>
      <c r="K246" s="156"/>
    </row>
    <row r="247" spans="1:11" ht="14.1" customHeight="1" x14ac:dyDescent="0.25">
      <c r="A247" s="156"/>
      <c r="B247" s="156"/>
      <c r="C247" s="171" t="s">
        <v>81</v>
      </c>
      <c r="D247" s="169">
        <v>0</v>
      </c>
      <c r="E247" s="169">
        <v>0</v>
      </c>
      <c r="F247" s="169">
        <v>0</v>
      </c>
      <c r="G247" s="169">
        <v>0</v>
      </c>
      <c r="H247" s="156"/>
      <c r="I247" s="156"/>
      <c r="J247" s="156"/>
      <c r="K247" s="156"/>
    </row>
    <row r="248" spans="1:11" ht="14.1" customHeight="1" x14ac:dyDescent="0.25">
      <c r="A248" s="156"/>
      <c r="B248" s="156"/>
      <c r="C248" s="171" t="s">
        <v>82</v>
      </c>
      <c r="D248" s="169">
        <v>0</v>
      </c>
      <c r="E248" s="169">
        <v>0</v>
      </c>
      <c r="F248" s="169">
        <v>0</v>
      </c>
      <c r="G248" s="169">
        <v>0</v>
      </c>
      <c r="H248" s="156"/>
      <c r="I248" s="156"/>
      <c r="J248" s="156"/>
      <c r="K248" s="156"/>
    </row>
    <row r="249" spans="1:11" ht="14.1" customHeight="1" x14ac:dyDescent="0.25">
      <c r="A249" s="156"/>
      <c r="B249" s="156"/>
      <c r="C249" s="171" t="s">
        <v>83</v>
      </c>
      <c r="D249" s="169">
        <v>0</v>
      </c>
      <c r="E249" s="169">
        <v>0</v>
      </c>
      <c r="F249" s="169">
        <v>0</v>
      </c>
      <c r="G249" s="169">
        <v>0</v>
      </c>
      <c r="H249" s="156"/>
      <c r="I249" s="156"/>
      <c r="J249" s="156"/>
      <c r="K249" s="156"/>
    </row>
    <row r="250" spans="1:11" ht="14.1" customHeight="1" x14ac:dyDescent="0.25">
      <c r="A250" s="156"/>
      <c r="B250" s="156"/>
      <c r="C250" s="171" t="s">
        <v>84</v>
      </c>
      <c r="D250" s="169">
        <v>0</v>
      </c>
      <c r="E250" s="169">
        <v>0</v>
      </c>
      <c r="F250" s="169">
        <v>0</v>
      </c>
      <c r="G250" s="169">
        <v>0</v>
      </c>
      <c r="H250" s="156"/>
      <c r="I250" s="156"/>
      <c r="J250" s="156"/>
      <c r="K250" s="156"/>
    </row>
    <row r="251" spans="1:11" ht="14.1" customHeight="1" x14ac:dyDescent="0.25">
      <c r="A251" s="156"/>
      <c r="B251" s="156"/>
      <c r="C251" s="171" t="s">
        <v>87</v>
      </c>
      <c r="D251" s="169">
        <v>0</v>
      </c>
      <c r="E251" s="169">
        <v>0</v>
      </c>
      <c r="F251" s="169">
        <v>0</v>
      </c>
      <c r="G251" s="169">
        <v>0</v>
      </c>
      <c r="H251" s="156"/>
      <c r="I251" s="156"/>
      <c r="J251" s="156"/>
      <c r="K251" s="156"/>
    </row>
    <row r="252" spans="1:11" ht="14.1" customHeight="1" x14ac:dyDescent="0.25">
      <c r="A252" s="156"/>
      <c r="B252" s="156"/>
      <c r="C252" s="171" t="s">
        <v>88</v>
      </c>
      <c r="D252" s="169">
        <v>0</v>
      </c>
      <c r="E252" s="169">
        <v>0</v>
      </c>
      <c r="F252" s="169">
        <v>0</v>
      </c>
      <c r="G252" s="169">
        <v>0</v>
      </c>
      <c r="H252" s="156"/>
      <c r="I252" s="156"/>
      <c r="J252" s="156"/>
      <c r="K252" s="156"/>
    </row>
    <row r="253" spans="1:11" ht="14.1" customHeight="1" x14ac:dyDescent="0.25">
      <c r="A253" s="156"/>
      <c r="B253" s="156"/>
      <c r="C253" s="170" t="s">
        <v>89</v>
      </c>
      <c r="D253" s="169">
        <v>0</v>
      </c>
      <c r="E253" s="169">
        <v>800000</v>
      </c>
      <c r="F253" s="169">
        <v>800000</v>
      </c>
      <c r="G253" s="169">
        <v>800000</v>
      </c>
      <c r="H253" s="156"/>
      <c r="I253" s="156"/>
      <c r="J253" s="156"/>
      <c r="K253" s="156"/>
    </row>
    <row r="254" spans="1:11" ht="15" customHeight="1" x14ac:dyDescent="0.25">
      <c r="A254" s="156"/>
      <c r="B254" s="156"/>
      <c r="C254" s="168" t="s">
        <v>53</v>
      </c>
      <c r="D254" s="167" t="s">
        <v>53</v>
      </c>
      <c r="E254" s="167" t="s">
        <v>53</v>
      </c>
      <c r="F254" s="167" t="s">
        <v>53</v>
      </c>
      <c r="G254" s="167" t="s">
        <v>53</v>
      </c>
      <c r="H254" s="156"/>
      <c r="I254" s="156"/>
      <c r="J254" s="156"/>
      <c r="K254" s="156"/>
    </row>
    <row r="255" spans="1:11" ht="15" customHeight="1" x14ac:dyDescent="0.25">
      <c r="A255" s="156"/>
      <c r="B255" s="156"/>
      <c r="C255" s="166" t="s">
        <v>156</v>
      </c>
      <c r="D255" s="165">
        <v>0</v>
      </c>
      <c r="E255" s="165">
        <v>79699000</v>
      </c>
      <c r="F255" s="165">
        <v>80045000</v>
      </c>
      <c r="G255" s="165">
        <v>81045000</v>
      </c>
      <c r="H255" s="156"/>
      <c r="I255" s="156"/>
      <c r="J255" s="156"/>
      <c r="K255" s="156"/>
    </row>
    <row r="256" spans="1:11" ht="15" customHeight="1" x14ac:dyDescent="0.25">
      <c r="A256" s="156"/>
      <c r="B256" s="156"/>
      <c r="C256" s="163" t="s">
        <v>71</v>
      </c>
      <c r="D256" s="162">
        <v>0</v>
      </c>
      <c r="E256" s="162">
        <v>54126000</v>
      </c>
      <c r="F256" s="162">
        <v>54417000</v>
      </c>
      <c r="G256" s="162">
        <v>54708000</v>
      </c>
      <c r="H256" s="156"/>
      <c r="I256" s="156"/>
      <c r="J256" s="156"/>
      <c r="K256" s="156"/>
    </row>
    <row r="257" spans="1:11" ht="15" customHeight="1" x14ac:dyDescent="0.25">
      <c r="A257" s="156"/>
      <c r="B257" s="156"/>
      <c r="C257" s="163" t="s">
        <v>72</v>
      </c>
      <c r="D257" s="162">
        <v>0</v>
      </c>
      <c r="E257" s="162">
        <v>54126000</v>
      </c>
      <c r="F257" s="162">
        <v>54417000</v>
      </c>
      <c r="G257" s="162">
        <v>54708000</v>
      </c>
      <c r="H257" s="156"/>
      <c r="I257" s="156"/>
      <c r="J257" s="156"/>
      <c r="K257" s="156"/>
    </row>
    <row r="258" spans="1:11" ht="15" customHeight="1" x14ac:dyDescent="0.25">
      <c r="A258" s="156"/>
      <c r="B258" s="156"/>
      <c r="C258" s="163" t="s">
        <v>73</v>
      </c>
      <c r="D258" s="162">
        <v>0</v>
      </c>
      <c r="E258" s="162">
        <v>0</v>
      </c>
      <c r="F258" s="162">
        <v>0</v>
      </c>
      <c r="G258" s="162">
        <v>0</v>
      </c>
      <c r="H258" s="156"/>
      <c r="I258" s="156"/>
      <c r="J258" s="156"/>
      <c r="K258" s="156"/>
    </row>
    <row r="259" spans="1:11" ht="15" customHeight="1" x14ac:dyDescent="0.25">
      <c r="A259" s="156"/>
      <c r="B259" s="156"/>
      <c r="C259" s="163" t="s">
        <v>74</v>
      </c>
      <c r="D259" s="162">
        <v>0</v>
      </c>
      <c r="E259" s="162">
        <v>9423000</v>
      </c>
      <c r="F259" s="162">
        <v>9478000</v>
      </c>
      <c r="G259" s="162">
        <v>9533000</v>
      </c>
      <c r="H259" s="156"/>
      <c r="I259" s="156"/>
      <c r="J259" s="156"/>
      <c r="K259" s="156"/>
    </row>
    <row r="260" spans="1:11" ht="15" customHeight="1" x14ac:dyDescent="0.25">
      <c r="A260" s="156"/>
      <c r="B260" s="156"/>
      <c r="C260" s="163" t="s">
        <v>72</v>
      </c>
      <c r="D260" s="162">
        <v>0</v>
      </c>
      <c r="E260" s="162">
        <v>9423000</v>
      </c>
      <c r="F260" s="162">
        <v>9478000</v>
      </c>
      <c r="G260" s="162">
        <v>9533000</v>
      </c>
      <c r="H260" s="156"/>
      <c r="I260" s="156"/>
      <c r="J260" s="156"/>
      <c r="K260" s="156"/>
    </row>
    <row r="261" spans="1:11" ht="15" customHeight="1" x14ac:dyDescent="0.25">
      <c r="A261" s="156"/>
      <c r="B261" s="156"/>
      <c r="C261" s="163" t="s">
        <v>73</v>
      </c>
      <c r="D261" s="162">
        <v>0</v>
      </c>
      <c r="E261" s="162">
        <v>0</v>
      </c>
      <c r="F261" s="162">
        <v>0</v>
      </c>
      <c r="G261" s="162">
        <v>0</v>
      </c>
      <c r="H261" s="156"/>
      <c r="I261" s="156"/>
      <c r="J261" s="156"/>
      <c r="K261" s="156"/>
    </row>
    <row r="262" spans="1:11" ht="15" customHeight="1" x14ac:dyDescent="0.25">
      <c r="A262" s="156"/>
      <c r="B262" s="156"/>
      <c r="C262" s="163" t="s">
        <v>75</v>
      </c>
      <c r="D262" s="162">
        <v>0</v>
      </c>
      <c r="E262" s="162">
        <v>13910000</v>
      </c>
      <c r="F262" s="162">
        <v>13910000</v>
      </c>
      <c r="G262" s="162">
        <v>14564000</v>
      </c>
      <c r="H262" s="156"/>
      <c r="I262" s="156"/>
      <c r="J262" s="156"/>
      <c r="K262" s="156"/>
    </row>
    <row r="263" spans="1:11" ht="15" customHeight="1" x14ac:dyDescent="0.25">
      <c r="A263" s="156"/>
      <c r="B263" s="156"/>
      <c r="C263" s="163" t="s">
        <v>72</v>
      </c>
      <c r="D263" s="162">
        <v>0</v>
      </c>
      <c r="E263" s="162">
        <v>13910000</v>
      </c>
      <c r="F263" s="162">
        <v>13910000</v>
      </c>
      <c r="G263" s="162">
        <v>14564000</v>
      </c>
      <c r="H263" s="156"/>
      <c r="I263" s="156"/>
      <c r="J263" s="156"/>
      <c r="K263" s="156"/>
    </row>
    <row r="264" spans="1:11" ht="15" customHeight="1" x14ac:dyDescent="0.25">
      <c r="A264" s="156"/>
      <c r="B264" s="156"/>
      <c r="C264" s="163" t="s">
        <v>73</v>
      </c>
      <c r="D264" s="162">
        <v>0</v>
      </c>
      <c r="E264" s="162">
        <v>0</v>
      </c>
      <c r="F264" s="162">
        <v>0</v>
      </c>
      <c r="G264" s="162">
        <v>0</v>
      </c>
      <c r="H264" s="156"/>
      <c r="I264" s="156"/>
      <c r="J264" s="156"/>
      <c r="K264" s="156"/>
    </row>
    <row r="265" spans="1:11" ht="15" customHeight="1" x14ac:dyDescent="0.25">
      <c r="A265" s="156"/>
      <c r="B265" s="156"/>
      <c r="C265" s="163" t="s">
        <v>76</v>
      </c>
      <c r="D265" s="162">
        <v>0</v>
      </c>
      <c r="E265" s="162">
        <v>0</v>
      </c>
      <c r="F265" s="162">
        <v>0</v>
      </c>
      <c r="G265" s="162">
        <v>0</v>
      </c>
      <c r="H265" s="156"/>
      <c r="I265" s="156"/>
      <c r="J265" s="156"/>
      <c r="K265" s="156"/>
    </row>
    <row r="266" spans="1:11" ht="15" customHeight="1" x14ac:dyDescent="0.25">
      <c r="A266" s="156"/>
      <c r="B266" s="156"/>
      <c r="C266" s="163" t="s">
        <v>72</v>
      </c>
      <c r="D266" s="162">
        <v>0</v>
      </c>
      <c r="E266" s="162">
        <v>0</v>
      </c>
      <c r="F266" s="162">
        <v>0</v>
      </c>
      <c r="G266" s="162">
        <v>0</v>
      </c>
      <c r="H266" s="156"/>
      <c r="I266" s="156"/>
      <c r="J266" s="156"/>
      <c r="K266" s="156"/>
    </row>
    <row r="267" spans="1:11" ht="15" customHeight="1" x14ac:dyDescent="0.25">
      <c r="A267" s="156"/>
      <c r="B267" s="156"/>
      <c r="C267" s="163" t="s">
        <v>73</v>
      </c>
      <c r="D267" s="162">
        <v>0</v>
      </c>
      <c r="E267" s="162">
        <v>0</v>
      </c>
      <c r="F267" s="162">
        <v>0</v>
      </c>
      <c r="G267" s="162">
        <v>0</v>
      </c>
      <c r="H267" s="156"/>
      <c r="I267" s="156"/>
      <c r="J267" s="156"/>
      <c r="K267" s="156"/>
    </row>
    <row r="268" spans="1:11" ht="20.100000000000001" customHeight="1" x14ac:dyDescent="0.25">
      <c r="A268" s="156"/>
      <c r="B268" s="156"/>
      <c r="C268" s="163" t="s">
        <v>157</v>
      </c>
      <c r="D268" s="164">
        <v>0</v>
      </c>
      <c r="E268" s="164">
        <v>0</v>
      </c>
      <c r="F268" s="164">
        <v>0</v>
      </c>
      <c r="G268" s="164">
        <v>0</v>
      </c>
      <c r="H268" s="156"/>
      <c r="I268" s="156"/>
      <c r="J268" s="156"/>
      <c r="K268" s="156"/>
    </row>
    <row r="269" spans="1:11" ht="15" customHeight="1" x14ac:dyDescent="0.25">
      <c r="A269" s="156"/>
      <c r="B269" s="156"/>
      <c r="C269" s="163" t="s">
        <v>72</v>
      </c>
      <c r="D269" s="162">
        <v>0</v>
      </c>
      <c r="E269" s="162">
        <v>0</v>
      </c>
      <c r="F269" s="162">
        <v>0</v>
      </c>
      <c r="G269" s="162">
        <v>0</v>
      </c>
      <c r="H269" s="156"/>
      <c r="I269" s="156"/>
      <c r="J269" s="156"/>
      <c r="K269" s="156"/>
    </row>
    <row r="270" spans="1:11" ht="15" customHeight="1" x14ac:dyDescent="0.25">
      <c r="A270" s="156"/>
      <c r="B270" s="156"/>
      <c r="C270" s="163" t="s">
        <v>73</v>
      </c>
      <c r="D270" s="162">
        <v>0</v>
      </c>
      <c r="E270" s="162">
        <v>0</v>
      </c>
      <c r="F270" s="162">
        <v>0</v>
      </c>
      <c r="G270" s="162">
        <v>0</v>
      </c>
      <c r="H270" s="156"/>
      <c r="I270" s="156"/>
      <c r="J270" s="156"/>
      <c r="K270" s="156"/>
    </row>
    <row r="271" spans="1:11" ht="15" customHeight="1" x14ac:dyDescent="0.25">
      <c r="A271" s="156"/>
      <c r="B271" s="156"/>
      <c r="C271" s="163" t="s">
        <v>78</v>
      </c>
      <c r="D271" s="162">
        <v>0</v>
      </c>
      <c r="E271" s="162">
        <v>0</v>
      </c>
      <c r="F271" s="162">
        <v>0</v>
      </c>
      <c r="G271" s="162">
        <v>0</v>
      </c>
      <c r="H271" s="156"/>
      <c r="I271" s="156"/>
      <c r="J271" s="156"/>
      <c r="K271" s="156"/>
    </row>
    <row r="272" spans="1:11" ht="15" customHeight="1" x14ac:dyDescent="0.25">
      <c r="A272" s="156"/>
      <c r="B272" s="156"/>
      <c r="C272" s="163" t="s">
        <v>72</v>
      </c>
      <c r="D272" s="162">
        <v>0</v>
      </c>
      <c r="E272" s="162">
        <v>0</v>
      </c>
      <c r="F272" s="162">
        <v>0</v>
      </c>
      <c r="G272" s="162">
        <v>0</v>
      </c>
      <c r="H272" s="156"/>
      <c r="I272" s="156"/>
      <c r="J272" s="156"/>
      <c r="K272" s="156"/>
    </row>
    <row r="273" spans="1:11" ht="15" customHeight="1" x14ac:dyDescent="0.25">
      <c r="A273" s="156"/>
      <c r="B273" s="156"/>
      <c r="C273" s="163" t="s">
        <v>73</v>
      </c>
      <c r="D273" s="162">
        <v>0</v>
      </c>
      <c r="E273" s="162">
        <v>0</v>
      </c>
      <c r="F273" s="162">
        <v>0</v>
      </c>
      <c r="G273" s="162">
        <v>0</v>
      </c>
      <c r="H273" s="156"/>
      <c r="I273" s="156"/>
      <c r="J273" s="156"/>
      <c r="K273" s="156"/>
    </row>
    <row r="274" spans="1:11" ht="15" customHeight="1" x14ac:dyDescent="0.25">
      <c r="A274" s="156"/>
      <c r="B274" s="156"/>
      <c r="C274" s="163" t="s">
        <v>79</v>
      </c>
      <c r="D274" s="162">
        <v>0</v>
      </c>
      <c r="E274" s="162">
        <v>240000</v>
      </c>
      <c r="F274" s="162">
        <v>240000</v>
      </c>
      <c r="G274" s="162">
        <v>240000</v>
      </c>
      <c r="H274" s="156"/>
      <c r="I274" s="156"/>
      <c r="J274" s="156"/>
      <c r="K274" s="156"/>
    </row>
    <row r="275" spans="1:11" ht="15" customHeight="1" x14ac:dyDescent="0.25">
      <c r="A275" s="156"/>
      <c r="B275" s="156"/>
      <c r="C275" s="163" t="s">
        <v>72</v>
      </c>
      <c r="D275" s="162">
        <v>0</v>
      </c>
      <c r="E275" s="162">
        <v>240000</v>
      </c>
      <c r="F275" s="162">
        <v>240000</v>
      </c>
      <c r="G275" s="162">
        <v>240000</v>
      </c>
      <c r="H275" s="156"/>
      <c r="I275" s="156"/>
      <c r="J275" s="156"/>
      <c r="K275" s="156"/>
    </row>
    <row r="276" spans="1:11" ht="15" customHeight="1" x14ac:dyDescent="0.25">
      <c r="A276" s="156"/>
      <c r="B276" s="156"/>
      <c r="C276" s="163" t="s">
        <v>73</v>
      </c>
      <c r="D276" s="162">
        <v>0</v>
      </c>
      <c r="E276" s="162">
        <v>0</v>
      </c>
      <c r="F276" s="162">
        <v>0</v>
      </c>
      <c r="G276" s="162">
        <v>0</v>
      </c>
      <c r="H276" s="156"/>
      <c r="I276" s="156"/>
      <c r="J276" s="156"/>
      <c r="K276" s="156"/>
    </row>
    <row r="277" spans="1:11" ht="15" customHeight="1" x14ac:dyDescent="0.25">
      <c r="A277" s="156"/>
      <c r="B277" s="156"/>
      <c r="C277" s="163" t="s">
        <v>80</v>
      </c>
      <c r="D277" s="162">
        <v>0</v>
      </c>
      <c r="E277" s="162">
        <v>0</v>
      </c>
      <c r="F277" s="162">
        <v>0</v>
      </c>
      <c r="G277" s="162">
        <v>0</v>
      </c>
      <c r="H277" s="156"/>
      <c r="I277" s="156"/>
      <c r="J277" s="156"/>
      <c r="K277" s="156"/>
    </row>
    <row r="278" spans="1:11" ht="15" customHeight="1" x14ac:dyDescent="0.25">
      <c r="A278" s="156"/>
      <c r="B278" s="156"/>
      <c r="C278" s="163" t="s">
        <v>72</v>
      </c>
      <c r="D278" s="162">
        <v>0</v>
      </c>
      <c r="E278" s="162">
        <v>0</v>
      </c>
      <c r="F278" s="162">
        <v>0</v>
      </c>
      <c r="G278" s="162">
        <v>0</v>
      </c>
      <c r="H278" s="156"/>
      <c r="I278" s="156"/>
      <c r="J278" s="156"/>
      <c r="K278" s="156"/>
    </row>
    <row r="279" spans="1:11" ht="15" customHeight="1" x14ac:dyDescent="0.25">
      <c r="A279" s="156"/>
      <c r="B279" s="156"/>
      <c r="C279" s="163" t="s">
        <v>81</v>
      </c>
      <c r="D279" s="162">
        <v>0</v>
      </c>
      <c r="E279" s="162">
        <v>0</v>
      </c>
      <c r="F279" s="162">
        <v>0</v>
      </c>
      <c r="G279" s="162">
        <v>0</v>
      </c>
      <c r="H279" s="156"/>
      <c r="I279" s="156"/>
      <c r="J279" s="156"/>
      <c r="K279" s="156"/>
    </row>
    <row r="280" spans="1:11" ht="15" customHeight="1" x14ac:dyDescent="0.25">
      <c r="A280" s="156"/>
      <c r="B280" s="156"/>
      <c r="C280" s="163" t="s">
        <v>82</v>
      </c>
      <c r="D280" s="162">
        <v>0</v>
      </c>
      <c r="E280" s="162">
        <v>0</v>
      </c>
      <c r="F280" s="162">
        <v>0</v>
      </c>
      <c r="G280" s="162">
        <v>0</v>
      </c>
      <c r="H280" s="156"/>
      <c r="I280" s="156"/>
      <c r="J280" s="156"/>
      <c r="K280" s="156"/>
    </row>
    <row r="281" spans="1:11" ht="15" customHeight="1" x14ac:dyDescent="0.25">
      <c r="A281" s="156"/>
      <c r="B281" s="156"/>
      <c r="C281" s="163" t="s">
        <v>83</v>
      </c>
      <c r="D281" s="162">
        <v>0</v>
      </c>
      <c r="E281" s="162">
        <v>0</v>
      </c>
      <c r="F281" s="162">
        <v>0</v>
      </c>
      <c r="G281" s="162">
        <v>0</v>
      </c>
      <c r="H281" s="156"/>
      <c r="I281" s="156"/>
      <c r="J281" s="156"/>
      <c r="K281" s="156"/>
    </row>
    <row r="282" spans="1:11" ht="15" customHeight="1" x14ac:dyDescent="0.25">
      <c r="A282" s="156"/>
      <c r="B282" s="156"/>
      <c r="C282" s="163" t="s">
        <v>84</v>
      </c>
      <c r="D282" s="162">
        <v>0</v>
      </c>
      <c r="E282" s="162">
        <v>0</v>
      </c>
      <c r="F282" s="162">
        <v>0</v>
      </c>
      <c r="G282" s="162">
        <v>0</v>
      </c>
      <c r="H282" s="156"/>
      <c r="I282" s="156"/>
      <c r="J282" s="156"/>
      <c r="K282" s="156"/>
    </row>
    <row r="283" spans="1:11" ht="15" customHeight="1" x14ac:dyDescent="0.25">
      <c r="A283" s="156"/>
      <c r="B283" s="156"/>
      <c r="C283" s="163" t="s">
        <v>85</v>
      </c>
      <c r="D283" s="162">
        <v>0</v>
      </c>
      <c r="E283" s="162">
        <v>2000000</v>
      </c>
      <c r="F283" s="162">
        <v>2000000</v>
      </c>
      <c r="G283" s="162">
        <v>2000000</v>
      </c>
      <c r="H283" s="156"/>
      <c r="I283" s="156"/>
      <c r="J283" s="156"/>
      <c r="K283" s="156"/>
    </row>
    <row r="284" spans="1:11" ht="15" customHeight="1" x14ac:dyDescent="0.25">
      <c r="A284" s="156"/>
      <c r="B284" s="156"/>
      <c r="C284" s="163" t="s">
        <v>72</v>
      </c>
      <c r="D284" s="162">
        <v>0</v>
      </c>
      <c r="E284" s="162">
        <v>2000000</v>
      </c>
      <c r="F284" s="162">
        <v>2000000</v>
      </c>
      <c r="G284" s="162">
        <v>2000000</v>
      </c>
      <c r="H284" s="156"/>
      <c r="I284" s="156"/>
      <c r="J284" s="156"/>
      <c r="K284" s="156"/>
    </row>
    <row r="285" spans="1:11" ht="15" customHeight="1" x14ac:dyDescent="0.25">
      <c r="A285" s="156"/>
      <c r="B285" s="156"/>
      <c r="C285" s="163" t="s">
        <v>81</v>
      </c>
      <c r="D285" s="162">
        <v>0</v>
      </c>
      <c r="E285" s="162">
        <v>0</v>
      </c>
      <c r="F285" s="162">
        <v>0</v>
      </c>
      <c r="G285" s="162">
        <v>0</v>
      </c>
      <c r="H285" s="156"/>
      <c r="I285" s="156"/>
      <c r="J285" s="156"/>
      <c r="K285" s="156"/>
    </row>
    <row r="286" spans="1:11" ht="15" customHeight="1" x14ac:dyDescent="0.25">
      <c r="A286" s="156"/>
      <c r="B286" s="156"/>
      <c r="C286" s="163" t="s">
        <v>82</v>
      </c>
      <c r="D286" s="162">
        <v>0</v>
      </c>
      <c r="E286" s="162">
        <v>0</v>
      </c>
      <c r="F286" s="162">
        <v>0</v>
      </c>
      <c r="G286" s="162">
        <v>0</v>
      </c>
      <c r="H286" s="156"/>
      <c r="I286" s="156"/>
      <c r="J286" s="156"/>
      <c r="K286" s="156"/>
    </row>
    <row r="287" spans="1:11" ht="15" customHeight="1" x14ac:dyDescent="0.25">
      <c r="A287" s="156"/>
      <c r="B287" s="156"/>
      <c r="C287" s="163" t="s">
        <v>83</v>
      </c>
      <c r="D287" s="162">
        <v>0</v>
      </c>
      <c r="E287" s="162">
        <v>0</v>
      </c>
      <c r="F287" s="162">
        <v>0</v>
      </c>
      <c r="G287" s="162">
        <v>0</v>
      </c>
      <c r="H287" s="156"/>
      <c r="I287" s="156"/>
      <c r="J287" s="156"/>
      <c r="K287" s="156"/>
    </row>
    <row r="288" spans="1:11" ht="15" customHeight="1" x14ac:dyDescent="0.25">
      <c r="A288" s="156"/>
      <c r="B288" s="156"/>
      <c r="C288" s="163" t="s">
        <v>84</v>
      </c>
      <c r="D288" s="162">
        <v>0</v>
      </c>
      <c r="E288" s="162">
        <v>0</v>
      </c>
      <c r="F288" s="162">
        <v>0</v>
      </c>
      <c r="G288" s="162">
        <v>0</v>
      </c>
      <c r="H288" s="156"/>
      <c r="I288" s="156"/>
      <c r="J288" s="156"/>
      <c r="K288" s="156"/>
    </row>
    <row r="289" spans="1:11" ht="15" customHeight="1" x14ac:dyDescent="0.25">
      <c r="A289" s="156"/>
      <c r="B289" s="156"/>
      <c r="C289" s="163" t="s">
        <v>86</v>
      </c>
      <c r="D289" s="162">
        <v>0</v>
      </c>
      <c r="E289" s="162">
        <v>0</v>
      </c>
      <c r="F289" s="162">
        <v>0</v>
      </c>
      <c r="G289" s="162">
        <v>0</v>
      </c>
      <c r="H289" s="156"/>
      <c r="I289" s="156"/>
      <c r="J289" s="156"/>
      <c r="K289" s="156"/>
    </row>
    <row r="290" spans="1:11" ht="15" customHeight="1" x14ac:dyDescent="0.25">
      <c r="A290" s="156"/>
      <c r="B290" s="156"/>
      <c r="C290" s="163" t="s">
        <v>72</v>
      </c>
      <c r="D290" s="162">
        <v>0</v>
      </c>
      <c r="E290" s="162">
        <v>0</v>
      </c>
      <c r="F290" s="162">
        <v>0</v>
      </c>
      <c r="G290" s="162">
        <v>0</v>
      </c>
      <c r="H290" s="156"/>
      <c r="I290" s="156"/>
      <c r="J290" s="156"/>
      <c r="K290" s="156"/>
    </row>
    <row r="291" spans="1:11" ht="15" customHeight="1" x14ac:dyDescent="0.25">
      <c r="A291" s="156"/>
      <c r="B291" s="156"/>
      <c r="C291" s="163" t="s">
        <v>81</v>
      </c>
      <c r="D291" s="162">
        <v>0</v>
      </c>
      <c r="E291" s="162">
        <v>0</v>
      </c>
      <c r="F291" s="162">
        <v>0</v>
      </c>
      <c r="G291" s="162">
        <v>0</v>
      </c>
      <c r="H291" s="156"/>
      <c r="I291" s="156"/>
      <c r="J291" s="156"/>
      <c r="K291" s="156"/>
    </row>
    <row r="292" spans="1:11" ht="15" customHeight="1" x14ac:dyDescent="0.25">
      <c r="A292" s="156"/>
      <c r="B292" s="156"/>
      <c r="C292" s="163" t="s">
        <v>82</v>
      </c>
      <c r="D292" s="162">
        <v>0</v>
      </c>
      <c r="E292" s="162">
        <v>0</v>
      </c>
      <c r="F292" s="162">
        <v>0</v>
      </c>
      <c r="G292" s="162">
        <v>0</v>
      </c>
      <c r="H292" s="156"/>
      <c r="I292" s="156"/>
      <c r="J292" s="156"/>
      <c r="K292" s="156"/>
    </row>
    <row r="293" spans="1:11" ht="15" customHeight="1" x14ac:dyDescent="0.25">
      <c r="A293" s="156"/>
      <c r="B293" s="156"/>
      <c r="C293" s="163" t="s">
        <v>83</v>
      </c>
      <c r="D293" s="162">
        <v>0</v>
      </c>
      <c r="E293" s="162">
        <v>0</v>
      </c>
      <c r="F293" s="162">
        <v>0</v>
      </c>
      <c r="G293" s="162">
        <v>0</v>
      </c>
      <c r="H293" s="156"/>
      <c r="I293" s="156"/>
      <c r="J293" s="156"/>
      <c r="K293" s="156"/>
    </row>
    <row r="294" spans="1:11" ht="15" customHeight="1" x14ac:dyDescent="0.25">
      <c r="A294" s="156"/>
      <c r="B294" s="156"/>
      <c r="C294" s="163" t="s">
        <v>84</v>
      </c>
      <c r="D294" s="162">
        <v>0</v>
      </c>
      <c r="E294" s="162">
        <v>0</v>
      </c>
      <c r="F294" s="162">
        <v>0</v>
      </c>
      <c r="G294" s="162">
        <v>0</v>
      </c>
      <c r="H294" s="156"/>
      <c r="I294" s="156"/>
      <c r="J294" s="156"/>
      <c r="K294" s="156"/>
    </row>
    <row r="295" spans="1:11" ht="15" customHeight="1" x14ac:dyDescent="0.25">
      <c r="A295" s="156"/>
      <c r="B295" s="156"/>
      <c r="C295" s="163" t="s">
        <v>87</v>
      </c>
      <c r="D295" s="162">
        <v>0</v>
      </c>
      <c r="E295" s="162">
        <v>0</v>
      </c>
      <c r="F295" s="162">
        <v>0</v>
      </c>
      <c r="G295" s="162">
        <v>0</v>
      </c>
      <c r="H295" s="156"/>
      <c r="I295" s="156"/>
      <c r="J295" s="156"/>
      <c r="K295" s="156"/>
    </row>
    <row r="296" spans="1:11" ht="15" customHeight="1" x14ac:dyDescent="0.25">
      <c r="A296" s="156"/>
      <c r="B296" s="156"/>
      <c r="C296" s="163" t="s">
        <v>88</v>
      </c>
      <c r="D296" s="162">
        <v>0</v>
      </c>
      <c r="E296" s="162">
        <v>0</v>
      </c>
      <c r="F296" s="162">
        <v>0</v>
      </c>
      <c r="G296" s="162">
        <v>0</v>
      </c>
      <c r="H296" s="156"/>
      <c r="I296" s="156"/>
      <c r="J296" s="156"/>
      <c r="K296" s="156"/>
    </row>
    <row r="297" spans="1:11" ht="20.100000000000001" customHeight="1" x14ac:dyDescent="0.25">
      <c r="A297" s="156"/>
      <c r="B297" s="156"/>
      <c r="C297" s="161" t="s">
        <v>53</v>
      </c>
      <c r="D297" s="156"/>
      <c r="E297" s="156"/>
      <c r="F297" s="156"/>
      <c r="G297" s="156"/>
      <c r="H297" s="156"/>
      <c r="I297" s="156"/>
      <c r="J297" s="156"/>
      <c r="K297" s="156"/>
    </row>
    <row r="298" spans="1:11" ht="20.100000000000001" customHeight="1" x14ac:dyDescent="0.25">
      <c r="A298" s="160" t="s">
        <v>158</v>
      </c>
      <c r="B298" s="154" t="s">
        <v>159</v>
      </c>
      <c r="C298" s="154" t="s">
        <v>53</v>
      </c>
      <c r="D298" s="156"/>
      <c r="E298" s="158" t="s">
        <v>53</v>
      </c>
      <c r="F298" s="154" t="s">
        <v>159</v>
      </c>
      <c r="G298" s="154" t="s">
        <v>53</v>
      </c>
      <c r="H298" s="159" t="s">
        <v>53</v>
      </c>
      <c r="I298" s="158" t="s">
        <v>53</v>
      </c>
      <c r="J298" s="154" t="s">
        <v>159</v>
      </c>
      <c r="K298" s="154" t="s">
        <v>53</v>
      </c>
    </row>
    <row r="299" spans="1:11" ht="20.100000000000001" customHeight="1" x14ac:dyDescent="0.25">
      <c r="A299" s="157" t="s">
        <v>160</v>
      </c>
      <c r="B299" s="154" t="s">
        <v>161</v>
      </c>
      <c r="C299" s="154" t="s">
        <v>53</v>
      </c>
      <c r="D299" s="156"/>
      <c r="E299" s="157" t="s">
        <v>162</v>
      </c>
      <c r="F299" s="154" t="s">
        <v>161</v>
      </c>
      <c r="G299" s="154" t="s">
        <v>53</v>
      </c>
      <c r="H299" s="156"/>
      <c r="I299" s="157" t="s">
        <v>163</v>
      </c>
      <c r="J299" s="154" t="s">
        <v>161</v>
      </c>
      <c r="K299" s="154" t="s">
        <v>53</v>
      </c>
    </row>
    <row r="300" spans="1:11" ht="20.100000000000001" customHeight="1" x14ac:dyDescent="0.25">
      <c r="A300" s="155" t="s">
        <v>53</v>
      </c>
      <c r="B300" s="154" t="s">
        <v>164</v>
      </c>
      <c r="C300" s="154" t="s">
        <v>53</v>
      </c>
      <c r="D300" s="156"/>
      <c r="E300" s="155" t="s">
        <v>53</v>
      </c>
      <c r="F300" s="154" t="s">
        <v>164</v>
      </c>
      <c r="G300" s="154" t="s">
        <v>53</v>
      </c>
      <c r="H300" s="156"/>
      <c r="I300" s="155" t="s">
        <v>53</v>
      </c>
      <c r="J300" s="154" t="s">
        <v>164</v>
      </c>
      <c r="K300" s="154" t="s">
        <v>53</v>
      </c>
    </row>
  </sheetData>
  <mergeCells count="31">
    <mergeCell ref="C209:G209"/>
    <mergeCell ref="D143:G143"/>
    <mergeCell ref="D144:G144"/>
    <mergeCell ref="C153:G153"/>
    <mergeCell ref="D198:G198"/>
    <mergeCell ref="D199:G199"/>
    <mergeCell ref="D200:G200"/>
    <mergeCell ref="D10:G10"/>
    <mergeCell ref="D14:G14"/>
    <mergeCell ref="D142:G142"/>
    <mergeCell ref="D27:G27"/>
    <mergeCell ref="D28:G28"/>
    <mergeCell ref="D29:G29"/>
    <mergeCell ref="D30:G30"/>
    <mergeCell ref="C39:G39"/>
    <mergeCell ref="D84:G84"/>
    <mergeCell ref="D85:G85"/>
    <mergeCell ref="C26:G26"/>
    <mergeCell ref="D86:G86"/>
    <mergeCell ref="C95:G95"/>
    <mergeCell ref="C140:G140"/>
    <mergeCell ref="D141:G141"/>
    <mergeCell ref="D6:G6"/>
    <mergeCell ref="D7:G7"/>
    <mergeCell ref="C8:G8"/>
    <mergeCell ref="C9:G9"/>
    <mergeCell ref="C1:G1"/>
    <mergeCell ref="C2:G2"/>
    <mergeCell ref="D3:G3"/>
    <mergeCell ref="D4:G4"/>
    <mergeCell ref="D5:G5"/>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A42CA-6018-4AE1-A962-C8B05231A95A}">
  <sheetPr>
    <outlinePr summaryBelow="0"/>
  </sheetPr>
  <dimension ref="A1:K520"/>
  <sheetViews>
    <sheetView workbookViewId="0">
      <selection activeCell="K14" sqref="K14"/>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2548</v>
      </c>
      <c r="E3" s="1402"/>
      <c r="F3" s="1402"/>
      <c r="G3" s="1402"/>
      <c r="H3" s="156"/>
      <c r="I3" s="156"/>
      <c r="J3" s="156"/>
      <c r="K3" s="156"/>
    </row>
    <row r="4" spans="1:11" ht="14.1" customHeight="1" x14ac:dyDescent="0.25">
      <c r="A4" s="156"/>
      <c r="B4" s="156"/>
      <c r="C4" s="181" t="s">
        <v>4</v>
      </c>
      <c r="D4" s="1401" t="s">
        <v>526</v>
      </c>
      <c r="E4" s="1402"/>
      <c r="F4" s="1402"/>
      <c r="G4" s="1402"/>
      <c r="H4" s="156"/>
      <c r="I4" s="156"/>
      <c r="J4" s="156"/>
      <c r="K4" s="156"/>
    </row>
    <row r="5" spans="1:11" ht="14.1" customHeight="1" x14ac:dyDescent="0.25">
      <c r="A5" s="156"/>
      <c r="B5" s="156"/>
      <c r="C5" s="181" t="s">
        <v>6</v>
      </c>
      <c r="D5" s="1401" t="s">
        <v>7</v>
      </c>
      <c r="E5" s="1402"/>
      <c r="F5" s="1402"/>
      <c r="G5" s="1402"/>
      <c r="H5" s="156"/>
      <c r="I5" s="156"/>
      <c r="J5" s="156"/>
      <c r="K5" s="156"/>
    </row>
    <row r="6" spans="1:11" ht="14.1" customHeight="1" x14ac:dyDescent="0.25">
      <c r="A6" s="156"/>
      <c r="B6" s="156"/>
      <c r="C6" s="181" t="s">
        <v>8</v>
      </c>
      <c r="D6" s="1401" t="s">
        <v>9</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34.5" customHeight="1" x14ac:dyDescent="0.25">
      <c r="A9" s="156"/>
      <c r="B9" s="156"/>
      <c r="C9" s="1393" t="s">
        <v>2547</v>
      </c>
      <c r="D9" s="1394"/>
      <c r="E9" s="1394"/>
      <c r="F9" s="1394"/>
      <c r="G9" s="1394"/>
      <c r="H9" s="156"/>
      <c r="I9" s="156"/>
      <c r="J9" s="156"/>
      <c r="K9" s="156"/>
    </row>
    <row r="10" spans="1:11" ht="51.75" customHeight="1" x14ac:dyDescent="0.25">
      <c r="A10" s="156"/>
      <c r="B10" s="156"/>
      <c r="C10" s="166" t="s">
        <v>14</v>
      </c>
      <c r="D10" s="1395" t="s">
        <v>2546</v>
      </c>
      <c r="E10" s="1396"/>
      <c r="F10" s="1396"/>
      <c r="G10" s="1396"/>
      <c r="H10" s="156"/>
      <c r="I10" s="156"/>
      <c r="J10" s="156"/>
      <c r="K10" s="156"/>
    </row>
    <row r="11" spans="1:11" ht="21" customHeight="1" x14ac:dyDescent="0.25">
      <c r="A11" s="156"/>
      <c r="B11" s="156"/>
      <c r="C11" s="166" t="s">
        <v>24</v>
      </c>
      <c r="D11" s="1395" t="s">
        <v>2545</v>
      </c>
      <c r="E11" s="1396"/>
      <c r="F11" s="1396"/>
      <c r="G11" s="1396"/>
      <c r="H11" s="156"/>
      <c r="I11" s="156"/>
      <c r="J11" s="156"/>
      <c r="K11" s="156"/>
    </row>
    <row r="12" spans="1:11" x14ac:dyDescent="0.25">
      <c r="A12" s="156"/>
      <c r="B12" s="156"/>
      <c r="C12" s="163" t="s">
        <v>26</v>
      </c>
      <c r="D12" s="185">
        <v>2026</v>
      </c>
      <c r="E12" s="185">
        <v>2027</v>
      </c>
      <c r="F12" s="185">
        <v>2028</v>
      </c>
      <c r="G12" s="185">
        <v>2029</v>
      </c>
      <c r="H12" s="156"/>
      <c r="I12" s="156"/>
      <c r="J12" s="156"/>
      <c r="K12" s="156"/>
    </row>
    <row r="13" spans="1:11" ht="14.1" customHeight="1" x14ac:dyDescent="0.25">
      <c r="A13" s="156"/>
      <c r="B13" s="156"/>
      <c r="C13" s="184"/>
      <c r="D13" s="183" t="s">
        <v>17</v>
      </c>
      <c r="E13" s="183" t="s">
        <v>18</v>
      </c>
      <c r="F13" s="183" t="s">
        <v>18</v>
      </c>
      <c r="G13" s="183" t="s">
        <v>18</v>
      </c>
      <c r="H13" s="156"/>
      <c r="I13" s="156"/>
      <c r="J13" s="156"/>
      <c r="K13" s="156"/>
    </row>
    <row r="14" spans="1:11" ht="14.1" customHeight="1" x14ac:dyDescent="0.25">
      <c r="A14" s="156"/>
      <c r="B14" s="156"/>
      <c r="C14" s="163" t="s">
        <v>2544</v>
      </c>
      <c r="D14" s="176" t="s">
        <v>53</v>
      </c>
      <c r="E14" s="176" t="s">
        <v>53</v>
      </c>
      <c r="F14" s="176" t="s">
        <v>53</v>
      </c>
      <c r="G14" s="176" t="s">
        <v>53</v>
      </c>
      <c r="H14" s="156"/>
      <c r="I14" s="156"/>
      <c r="J14" s="156"/>
      <c r="K14" s="156"/>
    </row>
    <row r="15" spans="1:11" ht="30.95" customHeight="1" x14ac:dyDescent="0.25">
      <c r="A15" s="156"/>
      <c r="B15" s="156"/>
      <c r="C15" s="163" t="s">
        <v>2543</v>
      </c>
      <c r="D15" s="176" t="s">
        <v>53</v>
      </c>
      <c r="E15" s="176" t="s">
        <v>53</v>
      </c>
      <c r="F15" s="176" t="s">
        <v>53</v>
      </c>
      <c r="G15" s="176" t="s">
        <v>53</v>
      </c>
      <c r="H15" s="156"/>
      <c r="I15" s="156"/>
      <c r="J15" s="156"/>
      <c r="K15" s="156"/>
    </row>
    <row r="16" spans="1:11" ht="14.1" customHeight="1" x14ac:dyDescent="0.25">
      <c r="A16" s="156"/>
      <c r="B16" s="156"/>
      <c r="C16" s="1403" t="s">
        <v>43</v>
      </c>
      <c r="D16" s="1404"/>
      <c r="E16" s="1404"/>
      <c r="F16" s="1404"/>
      <c r="G16" s="1404"/>
      <c r="H16" s="156"/>
      <c r="I16" s="156"/>
      <c r="J16" s="156"/>
      <c r="K16" s="156"/>
    </row>
    <row r="17" spans="1:11" ht="14.1" customHeight="1" x14ac:dyDescent="0.25">
      <c r="A17" s="156"/>
      <c r="B17" s="156"/>
      <c r="C17" s="178" t="s">
        <v>2537</v>
      </c>
      <c r="D17" s="1403" t="s">
        <v>2536</v>
      </c>
      <c r="E17" s="1404"/>
      <c r="F17" s="1404"/>
      <c r="G17" s="1404"/>
      <c r="H17" s="156"/>
      <c r="I17" s="156"/>
      <c r="J17" s="156"/>
      <c r="K17" s="156"/>
    </row>
    <row r="18" spans="1:11" x14ac:dyDescent="0.25">
      <c r="A18" s="156"/>
      <c r="B18" s="156"/>
      <c r="C18" s="177" t="s">
        <v>46</v>
      </c>
      <c r="D18" s="1405" t="s">
        <v>2535</v>
      </c>
      <c r="E18" s="1406"/>
      <c r="F18" s="1406"/>
      <c r="G18" s="1406"/>
      <c r="H18" s="156"/>
      <c r="I18" s="156"/>
      <c r="J18" s="156"/>
      <c r="K18" s="156"/>
    </row>
    <row r="19" spans="1:11" ht="45.95" customHeight="1" x14ac:dyDescent="0.25">
      <c r="A19" s="156"/>
      <c r="B19" s="156"/>
      <c r="C19" s="154" t="s">
        <v>48</v>
      </c>
      <c r="D19" s="1407" t="s">
        <v>2534</v>
      </c>
      <c r="E19" s="1408"/>
      <c r="F19" s="1408"/>
      <c r="G19" s="1408"/>
      <c r="H19" s="156"/>
      <c r="I19" s="156"/>
      <c r="J19" s="156"/>
      <c r="K19" s="156"/>
    </row>
    <row r="20" spans="1:11" x14ac:dyDescent="0.25">
      <c r="A20" s="156"/>
      <c r="B20" s="156"/>
      <c r="C20" s="154" t="s">
        <v>50</v>
      </c>
      <c r="D20" s="1407" t="s">
        <v>2533</v>
      </c>
      <c r="E20" s="1408"/>
      <c r="F20" s="1408"/>
      <c r="G20" s="1408"/>
      <c r="H20" s="156"/>
      <c r="I20" s="156"/>
      <c r="J20" s="156"/>
      <c r="K20" s="156"/>
    </row>
    <row r="21" spans="1:11" ht="15" customHeight="1" x14ac:dyDescent="0.25">
      <c r="A21" s="156"/>
      <c r="B21" s="156"/>
      <c r="C21" s="175"/>
      <c r="D21" s="174">
        <v>2026</v>
      </c>
      <c r="E21" s="174">
        <v>2027</v>
      </c>
      <c r="F21" s="174">
        <v>2028</v>
      </c>
      <c r="G21" s="174">
        <v>2029</v>
      </c>
      <c r="H21" s="156"/>
      <c r="I21" s="156"/>
      <c r="J21" s="156"/>
      <c r="K21" s="156"/>
    </row>
    <row r="22" spans="1:11" ht="15" customHeight="1" x14ac:dyDescent="0.25">
      <c r="A22" s="156"/>
      <c r="B22" s="156"/>
      <c r="C22" s="173"/>
      <c r="D22" s="172" t="s">
        <v>17</v>
      </c>
      <c r="E22" s="172" t="s">
        <v>18</v>
      </c>
      <c r="F22" s="172" t="s">
        <v>18</v>
      </c>
      <c r="G22" s="172" t="s">
        <v>18</v>
      </c>
      <c r="H22" s="156"/>
      <c r="I22" s="156"/>
      <c r="J22" s="156"/>
      <c r="K22" s="156"/>
    </row>
    <row r="23" spans="1:11" ht="14.1" customHeight="1" x14ac:dyDescent="0.25">
      <c r="A23" s="156"/>
      <c r="B23" s="156"/>
      <c r="C23" s="163" t="s">
        <v>52</v>
      </c>
      <c r="D23" s="176" t="s">
        <v>53</v>
      </c>
      <c r="E23" s="176" t="s">
        <v>2532</v>
      </c>
      <c r="F23" s="176" t="s">
        <v>2532</v>
      </c>
      <c r="G23" s="176" t="s">
        <v>2532</v>
      </c>
      <c r="H23" s="156"/>
      <c r="I23" s="156"/>
      <c r="J23" s="156"/>
      <c r="K23" s="156"/>
    </row>
    <row r="24" spans="1:11" ht="14.1" customHeight="1" x14ac:dyDescent="0.25">
      <c r="A24" s="156"/>
      <c r="B24" s="156"/>
      <c r="C24" s="163" t="s">
        <v>54</v>
      </c>
      <c r="D24" s="176" t="s">
        <v>55</v>
      </c>
      <c r="E24" s="176" t="s">
        <v>2531</v>
      </c>
      <c r="F24" s="176" t="s">
        <v>2530</v>
      </c>
      <c r="G24" s="176" t="s">
        <v>2529</v>
      </c>
      <c r="H24" s="156"/>
      <c r="I24" s="156"/>
      <c r="J24" s="156"/>
      <c r="K24" s="156"/>
    </row>
    <row r="25" spans="1:11" ht="14.1" customHeight="1" x14ac:dyDescent="0.25">
      <c r="A25" s="156"/>
      <c r="B25" s="156"/>
      <c r="C25" s="163" t="s">
        <v>59</v>
      </c>
      <c r="D25" s="176" t="s">
        <v>55</v>
      </c>
      <c r="E25" s="176" t="s">
        <v>2528</v>
      </c>
      <c r="F25" s="176" t="s">
        <v>2527</v>
      </c>
      <c r="G25" s="176" t="s">
        <v>2526</v>
      </c>
      <c r="H25" s="156"/>
      <c r="I25" s="156"/>
      <c r="J25" s="156"/>
      <c r="K25" s="156"/>
    </row>
    <row r="26" spans="1:11" ht="14.1" customHeight="1" x14ac:dyDescent="0.25">
      <c r="A26" s="156"/>
      <c r="B26" s="156"/>
      <c r="C26" s="163" t="s">
        <v>63</v>
      </c>
      <c r="D26" s="176" t="s">
        <v>53</v>
      </c>
      <c r="E26" s="176" t="s">
        <v>53</v>
      </c>
      <c r="F26" s="176" t="s">
        <v>55</v>
      </c>
      <c r="G26" s="176" t="s">
        <v>55</v>
      </c>
      <c r="H26" s="156"/>
      <c r="I26" s="156"/>
      <c r="J26" s="156"/>
      <c r="K26" s="156"/>
    </row>
    <row r="27" spans="1:11" ht="14.1" customHeight="1" x14ac:dyDescent="0.25">
      <c r="A27" s="156"/>
      <c r="B27" s="156"/>
      <c r="C27" s="163" t="s">
        <v>65</v>
      </c>
      <c r="D27" s="176" t="s">
        <v>53</v>
      </c>
      <c r="E27" s="176" t="s">
        <v>53</v>
      </c>
      <c r="F27" s="176" t="s">
        <v>2525</v>
      </c>
      <c r="G27" s="176" t="s">
        <v>2524</v>
      </c>
      <c r="H27" s="156"/>
      <c r="I27" s="156"/>
      <c r="J27" s="156"/>
      <c r="K27" s="156"/>
    </row>
    <row r="28" spans="1:11" ht="14.1" customHeight="1" x14ac:dyDescent="0.25">
      <c r="A28" s="156"/>
      <c r="B28" s="156"/>
      <c r="C28" s="163" t="s">
        <v>68</v>
      </c>
      <c r="D28" s="176" t="s">
        <v>53</v>
      </c>
      <c r="E28" s="176" t="s">
        <v>53</v>
      </c>
      <c r="F28" s="176" t="s">
        <v>2525</v>
      </c>
      <c r="G28" s="176" t="s">
        <v>2524</v>
      </c>
      <c r="H28" s="156"/>
      <c r="I28" s="156"/>
      <c r="J28" s="156"/>
      <c r="K28" s="156"/>
    </row>
    <row r="29" spans="1:11" ht="14.1" customHeight="1" x14ac:dyDescent="0.25">
      <c r="A29" s="156"/>
      <c r="B29" s="156"/>
      <c r="C29" s="1409" t="s">
        <v>70</v>
      </c>
      <c r="D29" s="1410"/>
      <c r="E29" s="1410"/>
      <c r="F29" s="1410"/>
      <c r="G29" s="1410"/>
      <c r="H29" s="156"/>
      <c r="I29" s="156"/>
      <c r="J29" s="156"/>
      <c r="K29" s="156"/>
    </row>
    <row r="30" spans="1:11" ht="14.1" customHeight="1" x14ac:dyDescent="0.25">
      <c r="A30" s="156"/>
      <c r="B30" s="156"/>
      <c r="C30" s="175"/>
      <c r="D30" s="174">
        <v>2026</v>
      </c>
      <c r="E30" s="174">
        <v>2027</v>
      </c>
      <c r="F30" s="174">
        <v>2028</v>
      </c>
      <c r="G30" s="174">
        <v>2029</v>
      </c>
      <c r="H30" s="156"/>
      <c r="I30" s="156"/>
      <c r="J30" s="156"/>
      <c r="K30" s="156"/>
    </row>
    <row r="31" spans="1:11" ht="14.1" customHeight="1" x14ac:dyDescent="0.25">
      <c r="A31" s="156"/>
      <c r="B31" s="156"/>
      <c r="C31" s="173"/>
      <c r="D31" s="172" t="s">
        <v>17</v>
      </c>
      <c r="E31" s="172" t="s">
        <v>18</v>
      </c>
      <c r="F31" s="172" t="s">
        <v>18</v>
      </c>
      <c r="G31" s="172" t="s">
        <v>18</v>
      </c>
      <c r="H31" s="156"/>
      <c r="I31" s="156"/>
      <c r="J31" s="156"/>
      <c r="K31" s="156"/>
    </row>
    <row r="32" spans="1:11" ht="14.1" customHeight="1" x14ac:dyDescent="0.25">
      <c r="A32" s="156"/>
      <c r="B32" s="156"/>
      <c r="C32" s="171" t="s">
        <v>71</v>
      </c>
      <c r="D32" s="169">
        <v>0</v>
      </c>
      <c r="E32" s="169">
        <v>37873000</v>
      </c>
      <c r="F32" s="169">
        <v>37912000</v>
      </c>
      <c r="G32" s="169">
        <v>38026000</v>
      </c>
      <c r="H32" s="156"/>
      <c r="I32" s="156"/>
      <c r="J32" s="156"/>
      <c r="K32" s="156"/>
    </row>
    <row r="33" spans="1:11" ht="14.1" customHeight="1" x14ac:dyDescent="0.25">
      <c r="A33" s="156"/>
      <c r="B33" s="156"/>
      <c r="C33" s="171" t="s">
        <v>72</v>
      </c>
      <c r="D33" s="169">
        <v>0</v>
      </c>
      <c r="E33" s="169">
        <v>37873000</v>
      </c>
      <c r="F33" s="169">
        <v>37912000</v>
      </c>
      <c r="G33" s="169">
        <v>38026000</v>
      </c>
      <c r="H33" s="156"/>
      <c r="I33" s="156"/>
      <c r="J33" s="156"/>
      <c r="K33" s="156"/>
    </row>
    <row r="34" spans="1:11" ht="14.1" customHeight="1" x14ac:dyDescent="0.25">
      <c r="A34" s="156"/>
      <c r="B34" s="156"/>
      <c r="C34" s="171" t="s">
        <v>73</v>
      </c>
      <c r="D34" s="169">
        <v>0</v>
      </c>
      <c r="E34" s="169">
        <v>0</v>
      </c>
      <c r="F34" s="169">
        <v>0</v>
      </c>
      <c r="G34" s="169">
        <v>0</v>
      </c>
      <c r="H34" s="156"/>
      <c r="I34" s="156"/>
      <c r="J34" s="156"/>
      <c r="K34" s="156"/>
    </row>
    <row r="35" spans="1:11" ht="14.1" customHeight="1" x14ac:dyDescent="0.25">
      <c r="A35" s="156"/>
      <c r="B35" s="156"/>
      <c r="C35" s="171" t="s">
        <v>74</v>
      </c>
      <c r="D35" s="169">
        <v>0</v>
      </c>
      <c r="E35" s="169">
        <v>5950000</v>
      </c>
      <c r="F35" s="169">
        <v>6150000</v>
      </c>
      <c r="G35" s="169">
        <v>6275000</v>
      </c>
      <c r="H35" s="156"/>
      <c r="I35" s="156"/>
      <c r="J35" s="156"/>
      <c r="K35" s="156"/>
    </row>
    <row r="36" spans="1:11" ht="14.1" customHeight="1" x14ac:dyDescent="0.25">
      <c r="A36" s="156"/>
      <c r="B36" s="156"/>
      <c r="C36" s="171" t="s">
        <v>72</v>
      </c>
      <c r="D36" s="169">
        <v>0</v>
      </c>
      <c r="E36" s="169">
        <v>5950000</v>
      </c>
      <c r="F36" s="169">
        <v>6150000</v>
      </c>
      <c r="G36" s="169">
        <v>6275000</v>
      </c>
      <c r="H36" s="156"/>
      <c r="I36" s="156"/>
      <c r="J36" s="156"/>
      <c r="K36" s="156"/>
    </row>
    <row r="37" spans="1:11" ht="14.1" customHeight="1" x14ac:dyDescent="0.25">
      <c r="A37" s="156"/>
      <c r="B37" s="156"/>
      <c r="C37" s="171" t="s">
        <v>73</v>
      </c>
      <c r="D37" s="169">
        <v>0</v>
      </c>
      <c r="E37" s="169">
        <v>0</v>
      </c>
      <c r="F37" s="169">
        <v>0</v>
      </c>
      <c r="G37" s="169">
        <v>0</v>
      </c>
      <c r="H37" s="156"/>
      <c r="I37" s="156"/>
      <c r="J37" s="156"/>
      <c r="K37" s="156"/>
    </row>
    <row r="38" spans="1:11" ht="14.1" customHeight="1" x14ac:dyDescent="0.25">
      <c r="A38" s="156"/>
      <c r="B38" s="156"/>
      <c r="C38" s="171" t="s">
        <v>75</v>
      </c>
      <c r="D38" s="169">
        <v>0</v>
      </c>
      <c r="E38" s="169">
        <v>15340000</v>
      </c>
      <c r="F38" s="169">
        <v>15340000</v>
      </c>
      <c r="G38" s="169">
        <v>16101000</v>
      </c>
      <c r="H38" s="156"/>
      <c r="I38" s="156"/>
      <c r="J38" s="156"/>
      <c r="K38" s="156"/>
    </row>
    <row r="39" spans="1:11" ht="14.1" customHeight="1" x14ac:dyDescent="0.25">
      <c r="A39" s="156"/>
      <c r="B39" s="156"/>
      <c r="C39" s="171" t="s">
        <v>72</v>
      </c>
      <c r="D39" s="169">
        <v>0</v>
      </c>
      <c r="E39" s="169">
        <v>15340000</v>
      </c>
      <c r="F39" s="169">
        <v>15340000</v>
      </c>
      <c r="G39" s="169">
        <v>16101000</v>
      </c>
      <c r="H39" s="156"/>
      <c r="I39" s="156"/>
      <c r="J39" s="156"/>
      <c r="K39" s="156"/>
    </row>
    <row r="40" spans="1:11" ht="14.1" customHeight="1" x14ac:dyDescent="0.25">
      <c r="A40" s="156"/>
      <c r="B40" s="156"/>
      <c r="C40" s="171" t="s">
        <v>73</v>
      </c>
      <c r="D40" s="169">
        <v>0</v>
      </c>
      <c r="E40" s="169">
        <v>0</v>
      </c>
      <c r="F40" s="169">
        <v>0</v>
      </c>
      <c r="G40" s="169">
        <v>0</v>
      </c>
      <c r="H40" s="156"/>
      <c r="I40" s="156"/>
      <c r="J40" s="156"/>
      <c r="K40" s="156"/>
    </row>
    <row r="41" spans="1:11" ht="14.1" customHeight="1" x14ac:dyDescent="0.25">
      <c r="A41" s="156"/>
      <c r="B41" s="156"/>
      <c r="C41" s="171" t="s">
        <v>76</v>
      </c>
      <c r="D41" s="169">
        <v>0</v>
      </c>
      <c r="E41" s="169">
        <v>0</v>
      </c>
      <c r="F41" s="169">
        <v>0</v>
      </c>
      <c r="G41" s="169">
        <v>0</v>
      </c>
      <c r="H41" s="156"/>
      <c r="I41" s="156"/>
      <c r="J41" s="156"/>
      <c r="K41" s="156"/>
    </row>
    <row r="42" spans="1:11" ht="14.1" customHeight="1" x14ac:dyDescent="0.25">
      <c r="A42" s="156"/>
      <c r="B42" s="156"/>
      <c r="C42" s="171" t="s">
        <v>72</v>
      </c>
      <c r="D42" s="169">
        <v>0</v>
      </c>
      <c r="E42" s="169">
        <v>0</v>
      </c>
      <c r="F42" s="169">
        <v>0</v>
      </c>
      <c r="G42" s="169">
        <v>0</v>
      </c>
      <c r="H42" s="156"/>
      <c r="I42" s="156"/>
      <c r="J42" s="156"/>
      <c r="K42" s="156"/>
    </row>
    <row r="43" spans="1:11" ht="14.1" customHeight="1" x14ac:dyDescent="0.25">
      <c r="A43" s="156"/>
      <c r="B43" s="156"/>
      <c r="C43" s="171" t="s">
        <v>73</v>
      </c>
      <c r="D43" s="169">
        <v>0</v>
      </c>
      <c r="E43" s="169">
        <v>0</v>
      </c>
      <c r="F43" s="169">
        <v>0</v>
      </c>
      <c r="G43" s="169">
        <v>0</v>
      </c>
      <c r="H43" s="156"/>
      <c r="I43" s="156"/>
      <c r="J43" s="156"/>
      <c r="K43" s="156"/>
    </row>
    <row r="44" spans="1:11" ht="14.1" customHeight="1" x14ac:dyDescent="0.25">
      <c r="A44" s="156"/>
      <c r="B44" s="156"/>
      <c r="C44" s="171" t="s">
        <v>77</v>
      </c>
      <c r="D44" s="169">
        <v>0</v>
      </c>
      <c r="E44" s="169">
        <v>0</v>
      </c>
      <c r="F44" s="169">
        <v>0</v>
      </c>
      <c r="G44" s="169">
        <v>0</v>
      </c>
      <c r="H44" s="156"/>
      <c r="I44" s="156"/>
      <c r="J44" s="156"/>
      <c r="K44" s="156"/>
    </row>
    <row r="45" spans="1:11" ht="14.1" customHeight="1" x14ac:dyDescent="0.25">
      <c r="A45" s="156"/>
      <c r="B45" s="156"/>
      <c r="C45" s="171" t="s">
        <v>72</v>
      </c>
      <c r="D45" s="169">
        <v>0</v>
      </c>
      <c r="E45" s="169">
        <v>0</v>
      </c>
      <c r="F45" s="169">
        <v>0</v>
      </c>
      <c r="G45" s="169">
        <v>0</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78</v>
      </c>
      <c r="D47" s="169">
        <v>0</v>
      </c>
      <c r="E47" s="169">
        <v>0</v>
      </c>
      <c r="F47" s="169">
        <v>0</v>
      </c>
      <c r="G47" s="169">
        <v>0</v>
      </c>
      <c r="H47" s="156"/>
      <c r="I47" s="156"/>
      <c r="J47" s="156"/>
      <c r="K47" s="156"/>
    </row>
    <row r="48" spans="1:11" ht="14.1" customHeight="1" x14ac:dyDescent="0.25">
      <c r="A48" s="156"/>
      <c r="B48" s="156"/>
      <c r="C48" s="171" t="s">
        <v>72</v>
      </c>
      <c r="D48" s="169">
        <v>0</v>
      </c>
      <c r="E48" s="169">
        <v>0</v>
      </c>
      <c r="F48" s="169">
        <v>0</v>
      </c>
      <c r="G48" s="169">
        <v>0</v>
      </c>
      <c r="H48" s="156"/>
      <c r="I48" s="156"/>
      <c r="J48" s="156"/>
      <c r="K48" s="156"/>
    </row>
    <row r="49" spans="1:11" ht="14.1" customHeight="1" x14ac:dyDescent="0.25">
      <c r="A49" s="156"/>
      <c r="B49" s="156"/>
      <c r="C49" s="171" t="s">
        <v>73</v>
      </c>
      <c r="D49" s="169">
        <v>0</v>
      </c>
      <c r="E49" s="169">
        <v>0</v>
      </c>
      <c r="F49" s="169">
        <v>0</v>
      </c>
      <c r="G49" s="169">
        <v>0</v>
      </c>
      <c r="H49" s="156"/>
      <c r="I49" s="156"/>
      <c r="J49" s="156"/>
      <c r="K49" s="156"/>
    </row>
    <row r="50" spans="1:11" ht="14.1" customHeight="1" x14ac:dyDescent="0.25">
      <c r="A50" s="156"/>
      <c r="B50" s="156"/>
      <c r="C50" s="171" t="s">
        <v>79</v>
      </c>
      <c r="D50" s="169">
        <v>0</v>
      </c>
      <c r="E50" s="169">
        <v>0</v>
      </c>
      <c r="F50" s="169">
        <v>0</v>
      </c>
      <c r="G50" s="169">
        <v>0</v>
      </c>
      <c r="H50" s="156"/>
      <c r="I50" s="156"/>
      <c r="J50" s="156"/>
      <c r="K50" s="156"/>
    </row>
    <row r="51" spans="1:11" ht="14.1" customHeight="1" x14ac:dyDescent="0.25">
      <c r="A51" s="156"/>
      <c r="B51" s="156"/>
      <c r="C51" s="171" t="s">
        <v>72</v>
      </c>
      <c r="D51" s="169">
        <v>0</v>
      </c>
      <c r="E51" s="169">
        <v>0</v>
      </c>
      <c r="F51" s="169">
        <v>0</v>
      </c>
      <c r="G51" s="169">
        <v>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80</v>
      </c>
      <c r="D53" s="169">
        <v>0</v>
      </c>
      <c r="E53" s="169">
        <v>0</v>
      </c>
      <c r="F53" s="169">
        <v>0</v>
      </c>
      <c r="G53" s="169">
        <v>0</v>
      </c>
      <c r="H53" s="156"/>
      <c r="I53" s="156"/>
      <c r="J53" s="156"/>
      <c r="K53" s="156"/>
    </row>
    <row r="54" spans="1:11" ht="14.1" customHeight="1" x14ac:dyDescent="0.25">
      <c r="A54" s="156"/>
      <c r="B54" s="156"/>
      <c r="C54" s="171" t="s">
        <v>72</v>
      </c>
      <c r="D54" s="169">
        <v>0</v>
      </c>
      <c r="E54" s="169">
        <v>0</v>
      </c>
      <c r="F54" s="169">
        <v>0</v>
      </c>
      <c r="G54" s="169">
        <v>0</v>
      </c>
      <c r="H54" s="156"/>
      <c r="I54" s="156"/>
      <c r="J54" s="156"/>
      <c r="K54" s="156"/>
    </row>
    <row r="55" spans="1:11" ht="14.1" customHeight="1" x14ac:dyDescent="0.25">
      <c r="A55" s="156"/>
      <c r="B55" s="156"/>
      <c r="C55" s="171" t="s">
        <v>81</v>
      </c>
      <c r="D55" s="169">
        <v>0</v>
      </c>
      <c r="E55" s="169">
        <v>0</v>
      </c>
      <c r="F55" s="169">
        <v>0</v>
      </c>
      <c r="G55" s="169">
        <v>0</v>
      </c>
      <c r="H55" s="156"/>
      <c r="I55" s="156"/>
      <c r="J55" s="156"/>
      <c r="K55" s="156"/>
    </row>
    <row r="56" spans="1:11" ht="14.1" customHeight="1" x14ac:dyDescent="0.25">
      <c r="A56" s="156"/>
      <c r="B56" s="156"/>
      <c r="C56" s="171" t="s">
        <v>82</v>
      </c>
      <c r="D56" s="169">
        <v>0</v>
      </c>
      <c r="E56" s="169">
        <v>0</v>
      </c>
      <c r="F56" s="169">
        <v>0</v>
      </c>
      <c r="G56" s="169">
        <v>0</v>
      </c>
      <c r="H56" s="156"/>
      <c r="I56" s="156"/>
      <c r="J56" s="156"/>
      <c r="K56" s="156"/>
    </row>
    <row r="57" spans="1:11" ht="14.1" customHeight="1" x14ac:dyDescent="0.25">
      <c r="A57" s="156"/>
      <c r="B57" s="156"/>
      <c r="C57" s="171" t="s">
        <v>83</v>
      </c>
      <c r="D57" s="169">
        <v>0</v>
      </c>
      <c r="E57" s="169">
        <v>0</v>
      </c>
      <c r="F57" s="169">
        <v>0</v>
      </c>
      <c r="G57" s="169">
        <v>0</v>
      </c>
      <c r="H57" s="156"/>
      <c r="I57" s="156"/>
      <c r="J57" s="156"/>
      <c r="K57" s="156"/>
    </row>
    <row r="58" spans="1:11" ht="14.1" customHeight="1" x14ac:dyDescent="0.25">
      <c r="A58" s="156"/>
      <c r="B58" s="156"/>
      <c r="C58" s="171" t="s">
        <v>84</v>
      </c>
      <c r="D58" s="169">
        <v>0</v>
      </c>
      <c r="E58" s="169">
        <v>0</v>
      </c>
      <c r="F58" s="169">
        <v>0</v>
      </c>
      <c r="G58" s="169">
        <v>0</v>
      </c>
      <c r="H58" s="156"/>
      <c r="I58" s="156"/>
      <c r="J58" s="156"/>
      <c r="K58" s="156"/>
    </row>
    <row r="59" spans="1:11" ht="14.1" customHeight="1" x14ac:dyDescent="0.25">
      <c r="A59" s="156"/>
      <c r="B59" s="156"/>
      <c r="C59" s="171" t="s">
        <v>85</v>
      </c>
      <c r="D59" s="169">
        <v>0</v>
      </c>
      <c r="E59" s="169">
        <v>0</v>
      </c>
      <c r="F59" s="169">
        <v>0</v>
      </c>
      <c r="G59" s="169">
        <v>0</v>
      </c>
      <c r="H59" s="156"/>
      <c r="I59" s="156"/>
      <c r="J59" s="156"/>
      <c r="K59" s="156"/>
    </row>
    <row r="60" spans="1:11" ht="14.1" customHeight="1" x14ac:dyDescent="0.25">
      <c r="A60" s="156"/>
      <c r="B60" s="156"/>
      <c r="C60" s="171" t="s">
        <v>72</v>
      </c>
      <c r="D60" s="169">
        <v>0</v>
      </c>
      <c r="E60" s="169">
        <v>0</v>
      </c>
      <c r="F60" s="169">
        <v>0</v>
      </c>
      <c r="G60" s="169">
        <v>0</v>
      </c>
      <c r="H60" s="156"/>
      <c r="I60" s="156"/>
      <c r="J60" s="156"/>
      <c r="K60" s="156"/>
    </row>
    <row r="61" spans="1:11" ht="14.1" customHeight="1" x14ac:dyDescent="0.25">
      <c r="A61" s="156"/>
      <c r="B61" s="156"/>
      <c r="C61" s="171" t="s">
        <v>81</v>
      </c>
      <c r="D61" s="169">
        <v>0</v>
      </c>
      <c r="E61" s="169">
        <v>0</v>
      </c>
      <c r="F61" s="169">
        <v>0</v>
      </c>
      <c r="G61" s="169">
        <v>0</v>
      </c>
      <c r="H61" s="156"/>
      <c r="I61" s="156"/>
      <c r="J61" s="156"/>
      <c r="K61" s="156"/>
    </row>
    <row r="62" spans="1:11" ht="14.1" customHeight="1" x14ac:dyDescent="0.25">
      <c r="A62" s="156"/>
      <c r="B62" s="156"/>
      <c r="C62" s="171" t="s">
        <v>82</v>
      </c>
      <c r="D62" s="169">
        <v>0</v>
      </c>
      <c r="E62" s="169">
        <v>0</v>
      </c>
      <c r="F62" s="169">
        <v>0</v>
      </c>
      <c r="G62" s="169">
        <v>0</v>
      </c>
      <c r="H62" s="156"/>
      <c r="I62" s="156"/>
      <c r="J62" s="156"/>
      <c r="K62" s="156"/>
    </row>
    <row r="63" spans="1:11" ht="14.1" customHeight="1" x14ac:dyDescent="0.25">
      <c r="A63" s="156"/>
      <c r="B63" s="156"/>
      <c r="C63" s="171" t="s">
        <v>83</v>
      </c>
      <c r="D63" s="169">
        <v>0</v>
      </c>
      <c r="E63" s="169">
        <v>0</v>
      </c>
      <c r="F63" s="169">
        <v>0</v>
      </c>
      <c r="G63" s="169">
        <v>0</v>
      </c>
      <c r="H63" s="156"/>
      <c r="I63" s="156"/>
      <c r="J63" s="156"/>
      <c r="K63" s="156"/>
    </row>
    <row r="64" spans="1:11" ht="14.1" customHeight="1" x14ac:dyDescent="0.25">
      <c r="A64" s="156"/>
      <c r="B64" s="156"/>
      <c r="C64" s="171" t="s">
        <v>84</v>
      </c>
      <c r="D64" s="169">
        <v>0</v>
      </c>
      <c r="E64" s="169">
        <v>0</v>
      </c>
      <c r="F64" s="169">
        <v>0</v>
      </c>
      <c r="G64" s="169">
        <v>0</v>
      </c>
      <c r="H64" s="156"/>
      <c r="I64" s="156"/>
      <c r="J64" s="156"/>
      <c r="K64" s="156"/>
    </row>
    <row r="65" spans="1:11" ht="14.1" customHeight="1" x14ac:dyDescent="0.25">
      <c r="A65" s="156"/>
      <c r="B65" s="156"/>
      <c r="C65" s="171" t="s">
        <v>86</v>
      </c>
      <c r="D65" s="169">
        <v>0</v>
      </c>
      <c r="E65" s="169">
        <v>0</v>
      </c>
      <c r="F65" s="169">
        <v>0</v>
      </c>
      <c r="G65" s="169">
        <v>0</v>
      </c>
      <c r="H65" s="156"/>
      <c r="I65" s="156"/>
      <c r="J65" s="156"/>
      <c r="K65" s="156"/>
    </row>
    <row r="66" spans="1:11" ht="14.1" customHeight="1" x14ac:dyDescent="0.25">
      <c r="A66" s="156"/>
      <c r="B66" s="156"/>
      <c r="C66" s="171" t="s">
        <v>72</v>
      </c>
      <c r="D66" s="169">
        <v>0</v>
      </c>
      <c r="E66" s="169">
        <v>0</v>
      </c>
      <c r="F66" s="169">
        <v>0</v>
      </c>
      <c r="G66" s="169">
        <v>0</v>
      </c>
      <c r="H66" s="156"/>
      <c r="I66" s="156"/>
      <c r="J66" s="156"/>
      <c r="K66" s="156"/>
    </row>
    <row r="67" spans="1:11" ht="14.1" customHeight="1" x14ac:dyDescent="0.25">
      <c r="A67" s="156"/>
      <c r="B67" s="156"/>
      <c r="C67" s="171" t="s">
        <v>81</v>
      </c>
      <c r="D67" s="169">
        <v>0</v>
      </c>
      <c r="E67" s="169">
        <v>0</v>
      </c>
      <c r="F67" s="169">
        <v>0</v>
      </c>
      <c r="G67" s="169">
        <v>0</v>
      </c>
      <c r="H67" s="156"/>
      <c r="I67" s="156"/>
      <c r="J67" s="156"/>
      <c r="K67" s="156"/>
    </row>
    <row r="68" spans="1:11" ht="14.1" customHeight="1" x14ac:dyDescent="0.25">
      <c r="A68" s="156"/>
      <c r="B68" s="156"/>
      <c r="C68" s="171" t="s">
        <v>82</v>
      </c>
      <c r="D68" s="169">
        <v>0</v>
      </c>
      <c r="E68" s="169">
        <v>0</v>
      </c>
      <c r="F68" s="169">
        <v>0</v>
      </c>
      <c r="G68" s="169">
        <v>0</v>
      </c>
      <c r="H68" s="156"/>
      <c r="I68" s="156"/>
      <c r="J68" s="156"/>
      <c r="K68" s="156"/>
    </row>
    <row r="69" spans="1:11" ht="14.1" customHeight="1" x14ac:dyDescent="0.25">
      <c r="A69" s="156"/>
      <c r="B69" s="156"/>
      <c r="C69" s="171" t="s">
        <v>83</v>
      </c>
      <c r="D69" s="169">
        <v>0</v>
      </c>
      <c r="E69" s="169">
        <v>0</v>
      </c>
      <c r="F69" s="169">
        <v>0</v>
      </c>
      <c r="G69" s="169">
        <v>0</v>
      </c>
      <c r="H69" s="156"/>
      <c r="I69" s="156"/>
      <c r="J69" s="156"/>
      <c r="K69" s="156"/>
    </row>
    <row r="70" spans="1:11" ht="14.1" customHeight="1" x14ac:dyDescent="0.25">
      <c r="A70" s="156"/>
      <c r="B70" s="156"/>
      <c r="C70" s="171" t="s">
        <v>84</v>
      </c>
      <c r="D70" s="169">
        <v>0</v>
      </c>
      <c r="E70" s="169">
        <v>0</v>
      </c>
      <c r="F70" s="169">
        <v>0</v>
      </c>
      <c r="G70" s="169">
        <v>0</v>
      </c>
      <c r="H70" s="156"/>
      <c r="I70" s="156"/>
      <c r="J70" s="156"/>
      <c r="K70" s="156"/>
    </row>
    <row r="71" spans="1:11" ht="14.1" customHeight="1" x14ac:dyDescent="0.25">
      <c r="A71" s="156"/>
      <c r="B71" s="156"/>
      <c r="C71" s="171" t="s">
        <v>87</v>
      </c>
      <c r="D71" s="169">
        <v>0</v>
      </c>
      <c r="E71" s="169">
        <v>0</v>
      </c>
      <c r="F71" s="169">
        <v>0</v>
      </c>
      <c r="G71" s="169">
        <v>0</v>
      </c>
      <c r="H71" s="156"/>
      <c r="I71" s="156"/>
      <c r="J71" s="156"/>
      <c r="K71" s="156"/>
    </row>
    <row r="72" spans="1:11" ht="14.1" customHeight="1" x14ac:dyDescent="0.25">
      <c r="A72" s="156"/>
      <c r="B72" s="156"/>
      <c r="C72" s="171" t="s">
        <v>88</v>
      </c>
      <c r="D72" s="169">
        <v>0</v>
      </c>
      <c r="E72" s="169">
        <v>0</v>
      </c>
      <c r="F72" s="169">
        <v>0</v>
      </c>
      <c r="G72" s="169">
        <v>0</v>
      </c>
      <c r="H72" s="156"/>
      <c r="I72" s="156"/>
      <c r="J72" s="156"/>
      <c r="K72" s="156"/>
    </row>
    <row r="73" spans="1:11" ht="14.1" customHeight="1" x14ac:dyDescent="0.25">
      <c r="A73" s="156"/>
      <c r="B73" s="156"/>
      <c r="C73" s="170" t="s">
        <v>89</v>
      </c>
      <c r="D73" s="169">
        <v>0</v>
      </c>
      <c r="E73" s="169">
        <v>59163000</v>
      </c>
      <c r="F73" s="169">
        <v>59402000</v>
      </c>
      <c r="G73" s="169">
        <v>60402000</v>
      </c>
      <c r="H73" s="156"/>
      <c r="I73" s="156"/>
      <c r="J73" s="156"/>
      <c r="K73" s="156"/>
    </row>
    <row r="74" spans="1:11" x14ac:dyDescent="0.25">
      <c r="A74" s="156"/>
      <c r="B74" s="156"/>
      <c r="C74" s="177" t="s">
        <v>46</v>
      </c>
      <c r="D74" s="1405" t="s">
        <v>2523</v>
      </c>
      <c r="E74" s="1406"/>
      <c r="F74" s="1406"/>
      <c r="G74" s="1406"/>
      <c r="H74" s="156"/>
      <c r="I74" s="156"/>
      <c r="J74" s="156"/>
      <c r="K74" s="156"/>
    </row>
    <row r="75" spans="1:11" x14ac:dyDescent="0.25">
      <c r="A75" s="156"/>
      <c r="B75" s="156"/>
      <c r="C75" s="154" t="s">
        <v>48</v>
      </c>
      <c r="D75" s="1407" t="s">
        <v>2522</v>
      </c>
      <c r="E75" s="1408"/>
      <c r="F75" s="1408"/>
      <c r="G75" s="1408"/>
      <c r="H75" s="156"/>
      <c r="I75" s="156"/>
      <c r="J75" s="156"/>
      <c r="K75" s="156"/>
    </row>
    <row r="76" spans="1:11" x14ac:dyDescent="0.25">
      <c r="A76" s="156"/>
      <c r="B76" s="156"/>
      <c r="C76" s="154" t="s">
        <v>50</v>
      </c>
      <c r="D76" s="1407" t="s">
        <v>2521</v>
      </c>
      <c r="E76" s="1408"/>
      <c r="F76" s="1408"/>
      <c r="G76" s="1408"/>
      <c r="H76" s="156"/>
      <c r="I76" s="156"/>
      <c r="J76" s="156"/>
      <c r="K76" s="156"/>
    </row>
    <row r="77" spans="1:11" x14ac:dyDescent="0.25">
      <c r="A77" s="156"/>
      <c r="B77" s="156"/>
      <c r="C77" s="175"/>
      <c r="D77" s="174">
        <v>2026</v>
      </c>
      <c r="E77" s="174">
        <v>2027</v>
      </c>
      <c r="F77" s="174">
        <v>2028</v>
      </c>
      <c r="G77" s="174">
        <v>2029</v>
      </c>
      <c r="H77" s="156"/>
      <c r="I77" s="156"/>
      <c r="J77" s="156"/>
      <c r="K77" s="156"/>
    </row>
    <row r="78" spans="1:11" ht="15" customHeight="1" x14ac:dyDescent="0.25">
      <c r="A78" s="156"/>
      <c r="B78" s="156"/>
      <c r="C78" s="173"/>
      <c r="D78" s="172" t="s">
        <v>17</v>
      </c>
      <c r="E78" s="172" t="s">
        <v>18</v>
      </c>
      <c r="F78" s="172" t="s">
        <v>18</v>
      </c>
      <c r="G78" s="172" t="s">
        <v>18</v>
      </c>
      <c r="H78" s="156"/>
      <c r="I78" s="156"/>
      <c r="J78" s="156"/>
      <c r="K78" s="156"/>
    </row>
    <row r="79" spans="1:11" ht="14.1" customHeight="1" x14ac:dyDescent="0.25">
      <c r="A79" s="156"/>
      <c r="B79" s="156"/>
      <c r="C79" s="163" t="s">
        <v>52</v>
      </c>
      <c r="D79" s="176" t="s">
        <v>53</v>
      </c>
      <c r="E79" s="176" t="s">
        <v>176</v>
      </c>
      <c r="F79" s="176" t="s">
        <v>176</v>
      </c>
      <c r="G79" s="176" t="s">
        <v>176</v>
      </c>
      <c r="H79" s="156"/>
      <c r="I79" s="156"/>
      <c r="J79" s="156"/>
      <c r="K79" s="156"/>
    </row>
    <row r="80" spans="1:11" ht="14.1" customHeight="1" x14ac:dyDescent="0.25">
      <c r="A80" s="156"/>
      <c r="B80" s="156"/>
      <c r="C80" s="163" t="s">
        <v>54</v>
      </c>
      <c r="D80" s="176" t="s">
        <v>55</v>
      </c>
      <c r="E80" s="176" t="s">
        <v>197</v>
      </c>
      <c r="F80" s="176" t="s">
        <v>197</v>
      </c>
      <c r="G80" s="176" t="s">
        <v>197</v>
      </c>
      <c r="H80" s="156"/>
      <c r="I80" s="156"/>
      <c r="J80" s="156"/>
      <c r="K80" s="156"/>
    </row>
    <row r="81" spans="1:11" ht="14.1" customHeight="1" x14ac:dyDescent="0.25">
      <c r="A81" s="156"/>
      <c r="B81" s="156"/>
      <c r="C81" s="163" t="s">
        <v>59</v>
      </c>
      <c r="D81" s="176" t="s">
        <v>55</v>
      </c>
      <c r="E81" s="176" t="s">
        <v>2520</v>
      </c>
      <c r="F81" s="176" t="s">
        <v>2520</v>
      </c>
      <c r="G81" s="176" t="s">
        <v>2520</v>
      </c>
      <c r="H81" s="156"/>
      <c r="I81" s="156"/>
      <c r="J81" s="156"/>
      <c r="K81" s="156"/>
    </row>
    <row r="82" spans="1:11" ht="14.1" customHeight="1" x14ac:dyDescent="0.25">
      <c r="A82" s="156"/>
      <c r="B82" s="156"/>
      <c r="C82" s="163" t="s">
        <v>63</v>
      </c>
      <c r="D82" s="176" t="s">
        <v>53</v>
      </c>
      <c r="E82" s="176" t="s">
        <v>53</v>
      </c>
      <c r="F82" s="176" t="s">
        <v>55</v>
      </c>
      <c r="G82" s="176" t="s">
        <v>55</v>
      </c>
      <c r="H82" s="156"/>
      <c r="I82" s="156"/>
      <c r="J82" s="156"/>
      <c r="K82" s="156"/>
    </row>
    <row r="83" spans="1:11" ht="14.1" customHeight="1" x14ac:dyDescent="0.25">
      <c r="A83" s="156"/>
      <c r="B83" s="156"/>
      <c r="C83" s="163" t="s">
        <v>65</v>
      </c>
      <c r="D83" s="176" t="s">
        <v>53</v>
      </c>
      <c r="E83" s="176" t="s">
        <v>53</v>
      </c>
      <c r="F83" s="176" t="s">
        <v>55</v>
      </c>
      <c r="G83" s="176" t="s">
        <v>55</v>
      </c>
      <c r="H83" s="156"/>
      <c r="I83" s="156"/>
      <c r="J83" s="156"/>
      <c r="K83" s="156"/>
    </row>
    <row r="84" spans="1:11" ht="14.1" customHeight="1" x14ac:dyDescent="0.25">
      <c r="A84" s="156"/>
      <c r="B84" s="156"/>
      <c r="C84" s="163" t="s">
        <v>68</v>
      </c>
      <c r="D84" s="176" t="s">
        <v>53</v>
      </c>
      <c r="E84" s="176" t="s">
        <v>53</v>
      </c>
      <c r="F84" s="176" t="s">
        <v>55</v>
      </c>
      <c r="G84" s="176" t="s">
        <v>55</v>
      </c>
      <c r="H84" s="156"/>
      <c r="I84" s="156"/>
      <c r="J84" s="156"/>
      <c r="K84" s="156"/>
    </row>
    <row r="85" spans="1:11" ht="14.1" customHeight="1" x14ac:dyDescent="0.25">
      <c r="A85" s="156"/>
      <c r="B85" s="156"/>
      <c r="C85" s="1409" t="s">
        <v>70</v>
      </c>
      <c r="D85" s="1410"/>
      <c r="E85" s="1410"/>
      <c r="F85" s="1410"/>
      <c r="G85" s="1410"/>
      <c r="H85" s="156"/>
      <c r="I85" s="156"/>
      <c r="J85" s="156"/>
      <c r="K85" s="156"/>
    </row>
    <row r="86" spans="1:11" ht="14.1" customHeight="1" x14ac:dyDescent="0.25">
      <c r="A86" s="156"/>
      <c r="B86" s="156"/>
      <c r="C86" s="175"/>
      <c r="D86" s="174">
        <v>2026</v>
      </c>
      <c r="E86" s="174">
        <v>2027</v>
      </c>
      <c r="F86" s="174">
        <v>2028</v>
      </c>
      <c r="G86" s="174">
        <v>2029</v>
      </c>
      <c r="H86" s="156"/>
      <c r="I86" s="156"/>
      <c r="J86" s="156"/>
      <c r="K86" s="156"/>
    </row>
    <row r="87" spans="1:11" ht="14.1" customHeight="1" x14ac:dyDescent="0.25">
      <c r="A87" s="156"/>
      <c r="B87" s="156"/>
      <c r="C87" s="173"/>
      <c r="D87" s="172" t="s">
        <v>17</v>
      </c>
      <c r="E87" s="172" t="s">
        <v>18</v>
      </c>
      <c r="F87" s="172" t="s">
        <v>18</v>
      </c>
      <c r="G87" s="172" t="s">
        <v>18</v>
      </c>
      <c r="H87" s="156"/>
      <c r="I87" s="156"/>
      <c r="J87" s="156"/>
      <c r="K87" s="156"/>
    </row>
    <row r="88" spans="1:11" ht="14.1" customHeight="1" x14ac:dyDescent="0.25">
      <c r="A88" s="156"/>
      <c r="B88" s="156"/>
      <c r="C88" s="171" t="s">
        <v>71</v>
      </c>
      <c r="D88" s="169">
        <v>0</v>
      </c>
      <c r="E88" s="169">
        <v>0</v>
      </c>
      <c r="F88" s="169">
        <v>0</v>
      </c>
      <c r="G88" s="169">
        <v>0</v>
      </c>
      <c r="H88" s="156"/>
      <c r="I88" s="156"/>
      <c r="J88" s="156"/>
      <c r="K88" s="156"/>
    </row>
    <row r="89" spans="1:11" ht="14.1" customHeight="1" x14ac:dyDescent="0.25">
      <c r="A89" s="156"/>
      <c r="B89" s="156"/>
      <c r="C89" s="171" t="s">
        <v>72</v>
      </c>
      <c r="D89" s="169">
        <v>0</v>
      </c>
      <c r="E89" s="169">
        <v>0</v>
      </c>
      <c r="F89" s="169">
        <v>0</v>
      </c>
      <c r="G89" s="169">
        <v>0</v>
      </c>
      <c r="H89" s="156"/>
      <c r="I89" s="156"/>
      <c r="J89" s="156"/>
      <c r="K89" s="156"/>
    </row>
    <row r="90" spans="1:11" ht="14.1" customHeight="1" x14ac:dyDescent="0.25">
      <c r="A90" s="156"/>
      <c r="B90" s="156"/>
      <c r="C90" s="171" t="s">
        <v>73</v>
      </c>
      <c r="D90" s="169">
        <v>0</v>
      </c>
      <c r="E90" s="169">
        <v>0</v>
      </c>
      <c r="F90" s="169">
        <v>0</v>
      </c>
      <c r="G90" s="169">
        <v>0</v>
      </c>
      <c r="H90" s="156"/>
      <c r="I90" s="156"/>
      <c r="J90" s="156"/>
      <c r="K90" s="156"/>
    </row>
    <row r="91" spans="1:11" ht="14.1" customHeight="1" x14ac:dyDescent="0.25">
      <c r="A91" s="156"/>
      <c r="B91" s="156"/>
      <c r="C91" s="171" t="s">
        <v>74</v>
      </c>
      <c r="D91" s="169">
        <v>0</v>
      </c>
      <c r="E91" s="169">
        <v>0</v>
      </c>
      <c r="F91" s="169">
        <v>0</v>
      </c>
      <c r="G91" s="169">
        <v>0</v>
      </c>
      <c r="H91" s="156"/>
      <c r="I91" s="156"/>
      <c r="J91" s="156"/>
      <c r="K91" s="156"/>
    </row>
    <row r="92" spans="1:11" ht="14.1" customHeight="1" x14ac:dyDescent="0.25">
      <c r="A92" s="156"/>
      <c r="B92" s="156"/>
      <c r="C92" s="171" t="s">
        <v>72</v>
      </c>
      <c r="D92" s="169">
        <v>0</v>
      </c>
      <c r="E92" s="169">
        <v>0</v>
      </c>
      <c r="F92" s="169">
        <v>0</v>
      </c>
      <c r="G92" s="169">
        <v>0</v>
      </c>
      <c r="H92" s="156"/>
      <c r="I92" s="156"/>
      <c r="J92" s="156"/>
      <c r="K92" s="156"/>
    </row>
    <row r="93" spans="1:11" ht="14.1" customHeight="1" x14ac:dyDescent="0.25">
      <c r="A93" s="156"/>
      <c r="B93" s="156"/>
      <c r="C93" s="171" t="s">
        <v>73</v>
      </c>
      <c r="D93" s="169">
        <v>0</v>
      </c>
      <c r="E93" s="169">
        <v>0</v>
      </c>
      <c r="F93" s="169">
        <v>0</v>
      </c>
      <c r="G93" s="169">
        <v>0</v>
      </c>
      <c r="H93" s="156"/>
      <c r="I93" s="156"/>
      <c r="J93" s="156"/>
      <c r="K93" s="156"/>
    </row>
    <row r="94" spans="1:11" ht="14.1" customHeight="1" x14ac:dyDescent="0.25">
      <c r="A94" s="156"/>
      <c r="B94" s="156"/>
      <c r="C94" s="171" t="s">
        <v>75</v>
      </c>
      <c r="D94" s="169">
        <v>0</v>
      </c>
      <c r="E94" s="169">
        <v>2500000</v>
      </c>
      <c r="F94" s="169">
        <v>2500000</v>
      </c>
      <c r="G94" s="169">
        <v>2500000</v>
      </c>
      <c r="H94" s="156"/>
      <c r="I94" s="156"/>
      <c r="J94" s="156"/>
      <c r="K94" s="156"/>
    </row>
    <row r="95" spans="1:11" ht="14.1" customHeight="1" x14ac:dyDescent="0.25">
      <c r="A95" s="156"/>
      <c r="B95" s="156"/>
      <c r="C95" s="171" t="s">
        <v>72</v>
      </c>
      <c r="D95" s="169">
        <v>0</v>
      </c>
      <c r="E95" s="169">
        <v>2500000</v>
      </c>
      <c r="F95" s="169">
        <v>2500000</v>
      </c>
      <c r="G95" s="169">
        <v>2500000</v>
      </c>
      <c r="H95" s="156"/>
      <c r="I95" s="156"/>
      <c r="J95" s="156"/>
      <c r="K95" s="156"/>
    </row>
    <row r="96" spans="1:11" ht="14.1" customHeight="1" x14ac:dyDescent="0.25">
      <c r="A96" s="156"/>
      <c r="B96" s="156"/>
      <c r="C96" s="171" t="s">
        <v>73</v>
      </c>
      <c r="D96" s="169">
        <v>0</v>
      </c>
      <c r="E96" s="169">
        <v>0</v>
      </c>
      <c r="F96" s="169">
        <v>0</v>
      </c>
      <c r="G96" s="169">
        <v>0</v>
      </c>
      <c r="H96" s="156"/>
      <c r="I96" s="156"/>
      <c r="J96" s="156"/>
      <c r="K96" s="156"/>
    </row>
    <row r="97" spans="1:11" ht="14.1" customHeight="1" x14ac:dyDescent="0.25">
      <c r="A97" s="156"/>
      <c r="B97" s="156"/>
      <c r="C97" s="171" t="s">
        <v>76</v>
      </c>
      <c r="D97" s="169">
        <v>0</v>
      </c>
      <c r="E97" s="169">
        <v>0</v>
      </c>
      <c r="F97" s="169">
        <v>0</v>
      </c>
      <c r="G97" s="169">
        <v>0</v>
      </c>
      <c r="H97" s="156"/>
      <c r="I97" s="156"/>
      <c r="J97" s="156"/>
      <c r="K97" s="156"/>
    </row>
    <row r="98" spans="1:11" ht="14.1" customHeight="1" x14ac:dyDescent="0.25">
      <c r="A98" s="156"/>
      <c r="B98" s="156"/>
      <c r="C98" s="171" t="s">
        <v>72</v>
      </c>
      <c r="D98" s="169">
        <v>0</v>
      </c>
      <c r="E98" s="169">
        <v>0</v>
      </c>
      <c r="F98" s="169">
        <v>0</v>
      </c>
      <c r="G98" s="169">
        <v>0</v>
      </c>
      <c r="H98" s="156"/>
      <c r="I98" s="156"/>
      <c r="J98" s="156"/>
      <c r="K98" s="156"/>
    </row>
    <row r="99" spans="1:11" ht="14.1" customHeight="1" x14ac:dyDescent="0.25">
      <c r="A99" s="156"/>
      <c r="B99" s="156"/>
      <c r="C99" s="171" t="s">
        <v>73</v>
      </c>
      <c r="D99" s="169">
        <v>0</v>
      </c>
      <c r="E99" s="169">
        <v>0</v>
      </c>
      <c r="F99" s="169">
        <v>0</v>
      </c>
      <c r="G99" s="169">
        <v>0</v>
      </c>
      <c r="H99" s="156"/>
      <c r="I99" s="156"/>
      <c r="J99" s="156"/>
      <c r="K99" s="156"/>
    </row>
    <row r="100" spans="1:11" ht="14.1" customHeight="1" x14ac:dyDescent="0.25">
      <c r="A100" s="156"/>
      <c r="B100" s="156"/>
      <c r="C100" s="171" t="s">
        <v>77</v>
      </c>
      <c r="D100" s="169">
        <v>0</v>
      </c>
      <c r="E100" s="169">
        <v>0</v>
      </c>
      <c r="F100" s="169">
        <v>0</v>
      </c>
      <c r="G100" s="169">
        <v>0</v>
      </c>
      <c r="H100" s="156"/>
      <c r="I100" s="156"/>
      <c r="J100" s="156"/>
      <c r="K100" s="156"/>
    </row>
    <row r="101" spans="1:11" ht="14.1" customHeight="1" x14ac:dyDescent="0.25">
      <c r="A101" s="156"/>
      <c r="B101" s="156"/>
      <c r="C101" s="171" t="s">
        <v>72</v>
      </c>
      <c r="D101" s="169">
        <v>0</v>
      </c>
      <c r="E101" s="169">
        <v>0</v>
      </c>
      <c r="F101" s="169">
        <v>0</v>
      </c>
      <c r="G101" s="169">
        <v>0</v>
      </c>
      <c r="H101" s="156"/>
      <c r="I101" s="156"/>
      <c r="J101" s="156"/>
      <c r="K101" s="156"/>
    </row>
    <row r="102" spans="1:11" ht="14.1" customHeight="1" x14ac:dyDescent="0.25">
      <c r="A102" s="156"/>
      <c r="B102" s="156"/>
      <c r="C102" s="171" t="s">
        <v>73</v>
      </c>
      <c r="D102" s="169">
        <v>0</v>
      </c>
      <c r="E102" s="169">
        <v>0</v>
      </c>
      <c r="F102" s="169">
        <v>0</v>
      </c>
      <c r="G102" s="169">
        <v>0</v>
      </c>
      <c r="H102" s="156"/>
      <c r="I102" s="156"/>
      <c r="J102" s="156"/>
      <c r="K102" s="156"/>
    </row>
    <row r="103" spans="1:11" ht="14.1" customHeight="1" x14ac:dyDescent="0.25">
      <c r="A103" s="156"/>
      <c r="B103" s="156"/>
      <c r="C103" s="171" t="s">
        <v>78</v>
      </c>
      <c r="D103" s="169">
        <v>0</v>
      </c>
      <c r="E103" s="169">
        <v>0</v>
      </c>
      <c r="F103" s="169">
        <v>0</v>
      </c>
      <c r="G103" s="169">
        <v>0</v>
      </c>
      <c r="H103" s="156"/>
      <c r="I103" s="156"/>
      <c r="J103" s="156"/>
      <c r="K103" s="156"/>
    </row>
    <row r="104" spans="1:11" ht="14.1" customHeight="1" x14ac:dyDescent="0.25">
      <c r="A104" s="156"/>
      <c r="B104" s="156"/>
      <c r="C104" s="171" t="s">
        <v>72</v>
      </c>
      <c r="D104" s="169">
        <v>0</v>
      </c>
      <c r="E104" s="169">
        <v>0</v>
      </c>
      <c r="F104" s="169">
        <v>0</v>
      </c>
      <c r="G104" s="169">
        <v>0</v>
      </c>
      <c r="H104" s="156"/>
      <c r="I104" s="156"/>
      <c r="J104" s="156"/>
      <c r="K104" s="156"/>
    </row>
    <row r="105" spans="1:11" ht="14.1" customHeight="1" x14ac:dyDescent="0.25">
      <c r="A105" s="156"/>
      <c r="B105" s="156"/>
      <c r="C105" s="171" t="s">
        <v>73</v>
      </c>
      <c r="D105" s="169">
        <v>0</v>
      </c>
      <c r="E105" s="169">
        <v>0</v>
      </c>
      <c r="F105" s="169">
        <v>0</v>
      </c>
      <c r="G105" s="169">
        <v>0</v>
      </c>
      <c r="H105" s="156"/>
      <c r="I105" s="156"/>
      <c r="J105" s="156"/>
      <c r="K105" s="156"/>
    </row>
    <row r="106" spans="1:11" ht="14.1" customHeight="1" x14ac:dyDescent="0.25">
      <c r="A106" s="156"/>
      <c r="B106" s="156"/>
      <c r="C106" s="171" t="s">
        <v>79</v>
      </c>
      <c r="D106" s="169">
        <v>0</v>
      </c>
      <c r="E106" s="169">
        <v>0</v>
      </c>
      <c r="F106" s="169">
        <v>0</v>
      </c>
      <c r="G106" s="169">
        <v>0</v>
      </c>
      <c r="H106" s="156"/>
      <c r="I106" s="156"/>
      <c r="J106" s="156"/>
      <c r="K106" s="156"/>
    </row>
    <row r="107" spans="1:11" ht="14.1" customHeight="1" x14ac:dyDescent="0.25">
      <c r="A107" s="156"/>
      <c r="B107" s="156"/>
      <c r="C107" s="171" t="s">
        <v>72</v>
      </c>
      <c r="D107" s="169">
        <v>0</v>
      </c>
      <c r="E107" s="169">
        <v>0</v>
      </c>
      <c r="F107" s="169">
        <v>0</v>
      </c>
      <c r="G107" s="169">
        <v>0</v>
      </c>
      <c r="H107" s="156"/>
      <c r="I107" s="156"/>
      <c r="J107" s="156"/>
      <c r="K107" s="156"/>
    </row>
    <row r="108" spans="1:11" ht="14.1" customHeight="1" x14ac:dyDescent="0.25">
      <c r="A108" s="156"/>
      <c r="B108" s="156"/>
      <c r="C108" s="171" t="s">
        <v>73</v>
      </c>
      <c r="D108" s="169">
        <v>0</v>
      </c>
      <c r="E108" s="169">
        <v>0</v>
      </c>
      <c r="F108" s="169">
        <v>0</v>
      </c>
      <c r="G108" s="169">
        <v>0</v>
      </c>
      <c r="H108" s="156"/>
      <c r="I108" s="156"/>
      <c r="J108" s="156"/>
      <c r="K108" s="156"/>
    </row>
    <row r="109" spans="1:11" ht="14.1" customHeight="1" x14ac:dyDescent="0.25">
      <c r="A109" s="156"/>
      <c r="B109" s="156"/>
      <c r="C109" s="171" t="s">
        <v>80</v>
      </c>
      <c r="D109" s="169">
        <v>0</v>
      </c>
      <c r="E109" s="169">
        <v>0</v>
      </c>
      <c r="F109" s="169">
        <v>0</v>
      </c>
      <c r="G109" s="169">
        <v>0</v>
      </c>
      <c r="H109" s="156"/>
      <c r="I109" s="156"/>
      <c r="J109" s="156"/>
      <c r="K109" s="156"/>
    </row>
    <row r="110" spans="1:11" ht="14.1" customHeight="1" x14ac:dyDescent="0.25">
      <c r="A110" s="156"/>
      <c r="B110" s="156"/>
      <c r="C110" s="171" t="s">
        <v>72</v>
      </c>
      <c r="D110" s="169">
        <v>0</v>
      </c>
      <c r="E110" s="169">
        <v>0</v>
      </c>
      <c r="F110" s="169">
        <v>0</v>
      </c>
      <c r="G110" s="169">
        <v>0</v>
      </c>
      <c r="H110" s="156"/>
      <c r="I110" s="156"/>
      <c r="J110" s="156"/>
      <c r="K110" s="156"/>
    </row>
    <row r="111" spans="1:11" ht="14.1" customHeight="1" x14ac:dyDescent="0.25">
      <c r="A111" s="156"/>
      <c r="B111" s="156"/>
      <c r="C111" s="171" t="s">
        <v>81</v>
      </c>
      <c r="D111" s="169">
        <v>0</v>
      </c>
      <c r="E111" s="169">
        <v>0</v>
      </c>
      <c r="F111" s="169">
        <v>0</v>
      </c>
      <c r="G111" s="169">
        <v>0</v>
      </c>
      <c r="H111" s="156"/>
      <c r="I111" s="156"/>
      <c r="J111" s="156"/>
      <c r="K111" s="156"/>
    </row>
    <row r="112" spans="1:11" ht="14.1" customHeight="1" x14ac:dyDescent="0.25">
      <c r="A112" s="156"/>
      <c r="B112" s="156"/>
      <c r="C112" s="171" t="s">
        <v>82</v>
      </c>
      <c r="D112" s="169">
        <v>0</v>
      </c>
      <c r="E112" s="169">
        <v>0</v>
      </c>
      <c r="F112" s="169">
        <v>0</v>
      </c>
      <c r="G112" s="169">
        <v>0</v>
      </c>
      <c r="H112" s="156"/>
      <c r="I112" s="156"/>
      <c r="J112" s="156"/>
      <c r="K112" s="156"/>
    </row>
    <row r="113" spans="1:11" ht="14.1" customHeight="1" x14ac:dyDescent="0.25">
      <c r="A113" s="156"/>
      <c r="B113" s="156"/>
      <c r="C113" s="171" t="s">
        <v>83</v>
      </c>
      <c r="D113" s="169">
        <v>0</v>
      </c>
      <c r="E113" s="169">
        <v>0</v>
      </c>
      <c r="F113" s="169">
        <v>0</v>
      </c>
      <c r="G113" s="169">
        <v>0</v>
      </c>
      <c r="H113" s="156"/>
      <c r="I113" s="156"/>
      <c r="J113" s="156"/>
      <c r="K113" s="156"/>
    </row>
    <row r="114" spans="1:11" ht="14.1" customHeight="1" x14ac:dyDescent="0.25">
      <c r="A114" s="156"/>
      <c r="B114" s="156"/>
      <c r="C114" s="171" t="s">
        <v>84</v>
      </c>
      <c r="D114" s="169">
        <v>0</v>
      </c>
      <c r="E114" s="169">
        <v>0</v>
      </c>
      <c r="F114" s="169">
        <v>0</v>
      </c>
      <c r="G114" s="169">
        <v>0</v>
      </c>
      <c r="H114" s="156"/>
      <c r="I114" s="156"/>
      <c r="J114" s="156"/>
      <c r="K114" s="156"/>
    </row>
    <row r="115" spans="1:11" ht="14.1" customHeight="1" x14ac:dyDescent="0.25">
      <c r="A115" s="156"/>
      <c r="B115" s="156"/>
      <c r="C115" s="171" t="s">
        <v>85</v>
      </c>
      <c r="D115" s="169">
        <v>0</v>
      </c>
      <c r="E115" s="169">
        <v>0</v>
      </c>
      <c r="F115" s="169">
        <v>0</v>
      </c>
      <c r="G115" s="169">
        <v>0</v>
      </c>
      <c r="H115" s="156"/>
      <c r="I115" s="156"/>
      <c r="J115" s="156"/>
      <c r="K115" s="156"/>
    </row>
    <row r="116" spans="1:11" ht="14.1" customHeight="1" x14ac:dyDescent="0.25">
      <c r="A116" s="156"/>
      <c r="B116" s="156"/>
      <c r="C116" s="171" t="s">
        <v>72</v>
      </c>
      <c r="D116" s="169">
        <v>0</v>
      </c>
      <c r="E116" s="169">
        <v>0</v>
      </c>
      <c r="F116" s="169">
        <v>0</v>
      </c>
      <c r="G116" s="169">
        <v>0</v>
      </c>
      <c r="H116" s="156"/>
      <c r="I116" s="156"/>
      <c r="J116" s="156"/>
      <c r="K116" s="156"/>
    </row>
    <row r="117" spans="1:11" ht="14.1" customHeight="1" x14ac:dyDescent="0.25">
      <c r="A117" s="156"/>
      <c r="B117" s="156"/>
      <c r="C117" s="171" t="s">
        <v>81</v>
      </c>
      <c r="D117" s="169">
        <v>0</v>
      </c>
      <c r="E117" s="169">
        <v>0</v>
      </c>
      <c r="F117" s="169">
        <v>0</v>
      </c>
      <c r="G117" s="169">
        <v>0</v>
      </c>
      <c r="H117" s="156"/>
      <c r="I117" s="156"/>
      <c r="J117" s="156"/>
      <c r="K117" s="156"/>
    </row>
    <row r="118" spans="1:11" ht="14.1" customHeight="1" x14ac:dyDescent="0.25">
      <c r="A118" s="156"/>
      <c r="B118" s="156"/>
      <c r="C118" s="171" t="s">
        <v>82</v>
      </c>
      <c r="D118" s="169">
        <v>0</v>
      </c>
      <c r="E118" s="169">
        <v>0</v>
      </c>
      <c r="F118" s="169">
        <v>0</v>
      </c>
      <c r="G118" s="169">
        <v>0</v>
      </c>
      <c r="H118" s="156"/>
      <c r="I118" s="156"/>
      <c r="J118" s="156"/>
      <c r="K118" s="156"/>
    </row>
    <row r="119" spans="1:11" ht="14.1" customHeight="1" x14ac:dyDescent="0.25">
      <c r="A119" s="156"/>
      <c r="B119" s="156"/>
      <c r="C119" s="171" t="s">
        <v>83</v>
      </c>
      <c r="D119" s="169">
        <v>0</v>
      </c>
      <c r="E119" s="169">
        <v>0</v>
      </c>
      <c r="F119" s="169">
        <v>0</v>
      </c>
      <c r="G119" s="169">
        <v>0</v>
      </c>
      <c r="H119" s="156"/>
      <c r="I119" s="156"/>
      <c r="J119" s="156"/>
      <c r="K119" s="156"/>
    </row>
    <row r="120" spans="1:11" ht="14.1" customHeight="1" x14ac:dyDescent="0.25">
      <c r="A120" s="156"/>
      <c r="B120" s="156"/>
      <c r="C120" s="171" t="s">
        <v>84</v>
      </c>
      <c r="D120" s="169">
        <v>0</v>
      </c>
      <c r="E120" s="169">
        <v>0</v>
      </c>
      <c r="F120" s="169">
        <v>0</v>
      </c>
      <c r="G120" s="169">
        <v>0</v>
      </c>
      <c r="H120" s="156"/>
      <c r="I120" s="156"/>
      <c r="J120" s="156"/>
      <c r="K120" s="156"/>
    </row>
    <row r="121" spans="1:11" ht="14.1" customHeight="1" x14ac:dyDescent="0.25">
      <c r="A121" s="156"/>
      <c r="B121" s="156"/>
      <c r="C121" s="171" t="s">
        <v>86</v>
      </c>
      <c r="D121" s="169">
        <v>0</v>
      </c>
      <c r="E121" s="169">
        <v>0</v>
      </c>
      <c r="F121" s="169">
        <v>0</v>
      </c>
      <c r="G121" s="169">
        <v>0</v>
      </c>
      <c r="H121" s="156"/>
      <c r="I121" s="156"/>
      <c r="J121" s="156"/>
      <c r="K121" s="156"/>
    </row>
    <row r="122" spans="1:11" ht="14.1" customHeight="1" x14ac:dyDescent="0.25">
      <c r="A122" s="156"/>
      <c r="B122" s="156"/>
      <c r="C122" s="171" t="s">
        <v>72</v>
      </c>
      <c r="D122" s="169">
        <v>0</v>
      </c>
      <c r="E122" s="169">
        <v>0</v>
      </c>
      <c r="F122" s="169">
        <v>0</v>
      </c>
      <c r="G122" s="169">
        <v>0</v>
      </c>
      <c r="H122" s="156"/>
      <c r="I122" s="156"/>
      <c r="J122" s="156"/>
      <c r="K122" s="156"/>
    </row>
    <row r="123" spans="1:11" ht="14.1" customHeight="1" x14ac:dyDescent="0.25">
      <c r="A123" s="156"/>
      <c r="B123" s="156"/>
      <c r="C123" s="171" t="s">
        <v>81</v>
      </c>
      <c r="D123" s="169">
        <v>0</v>
      </c>
      <c r="E123" s="169">
        <v>0</v>
      </c>
      <c r="F123" s="169">
        <v>0</v>
      </c>
      <c r="G123" s="169">
        <v>0</v>
      </c>
      <c r="H123" s="156"/>
      <c r="I123" s="156"/>
      <c r="J123" s="156"/>
      <c r="K123" s="156"/>
    </row>
    <row r="124" spans="1:11" ht="14.1" customHeight="1" x14ac:dyDescent="0.25">
      <c r="A124" s="156"/>
      <c r="B124" s="156"/>
      <c r="C124" s="171" t="s">
        <v>82</v>
      </c>
      <c r="D124" s="169">
        <v>0</v>
      </c>
      <c r="E124" s="169">
        <v>0</v>
      </c>
      <c r="F124" s="169">
        <v>0</v>
      </c>
      <c r="G124" s="169">
        <v>0</v>
      </c>
      <c r="H124" s="156"/>
      <c r="I124" s="156"/>
      <c r="J124" s="156"/>
      <c r="K124" s="156"/>
    </row>
    <row r="125" spans="1:11" ht="14.1" customHeight="1" x14ac:dyDescent="0.25">
      <c r="A125" s="156"/>
      <c r="B125" s="156"/>
      <c r="C125" s="171" t="s">
        <v>83</v>
      </c>
      <c r="D125" s="169">
        <v>0</v>
      </c>
      <c r="E125" s="169">
        <v>0</v>
      </c>
      <c r="F125" s="169">
        <v>0</v>
      </c>
      <c r="G125" s="169">
        <v>0</v>
      </c>
      <c r="H125" s="156"/>
      <c r="I125" s="156"/>
      <c r="J125" s="156"/>
      <c r="K125" s="156"/>
    </row>
    <row r="126" spans="1:11" ht="14.1" customHeight="1" x14ac:dyDescent="0.25">
      <c r="A126" s="156"/>
      <c r="B126" s="156"/>
      <c r="C126" s="171" t="s">
        <v>84</v>
      </c>
      <c r="D126" s="169">
        <v>0</v>
      </c>
      <c r="E126" s="169">
        <v>0</v>
      </c>
      <c r="F126" s="169">
        <v>0</v>
      </c>
      <c r="G126" s="169">
        <v>0</v>
      </c>
      <c r="H126" s="156"/>
      <c r="I126" s="156"/>
      <c r="J126" s="156"/>
      <c r="K126" s="156"/>
    </row>
    <row r="127" spans="1:11" ht="14.1" customHeight="1" x14ac:dyDescent="0.25">
      <c r="A127" s="156"/>
      <c r="B127" s="156"/>
      <c r="C127" s="171" t="s">
        <v>87</v>
      </c>
      <c r="D127" s="169">
        <v>0</v>
      </c>
      <c r="E127" s="169">
        <v>0</v>
      </c>
      <c r="F127" s="169">
        <v>0</v>
      </c>
      <c r="G127" s="169">
        <v>0</v>
      </c>
      <c r="H127" s="156"/>
      <c r="I127" s="156"/>
      <c r="J127" s="156"/>
      <c r="K127" s="156"/>
    </row>
    <row r="128" spans="1:11" ht="14.1" customHeight="1" x14ac:dyDescent="0.25">
      <c r="A128" s="156"/>
      <c r="B128" s="156"/>
      <c r="C128" s="171" t="s">
        <v>88</v>
      </c>
      <c r="D128" s="169">
        <v>0</v>
      </c>
      <c r="E128" s="169">
        <v>0</v>
      </c>
      <c r="F128" s="169">
        <v>0</v>
      </c>
      <c r="G128" s="169">
        <v>0</v>
      </c>
      <c r="H128" s="156"/>
      <c r="I128" s="156"/>
      <c r="J128" s="156"/>
      <c r="K128" s="156"/>
    </row>
    <row r="129" spans="1:11" ht="14.1" customHeight="1" x14ac:dyDescent="0.25">
      <c r="A129" s="156"/>
      <c r="B129" s="156"/>
      <c r="C129" s="170" t="s">
        <v>89</v>
      </c>
      <c r="D129" s="169">
        <v>0</v>
      </c>
      <c r="E129" s="169">
        <v>2500000</v>
      </c>
      <c r="F129" s="169">
        <v>2500000</v>
      </c>
      <c r="G129" s="169">
        <v>2500000</v>
      </c>
      <c r="H129" s="156"/>
      <c r="I129" s="156"/>
      <c r="J129" s="156"/>
      <c r="K129" s="156"/>
    </row>
    <row r="130" spans="1:11" ht="14.1" customHeight="1" x14ac:dyDescent="0.25">
      <c r="A130" s="156"/>
      <c r="B130" s="156"/>
      <c r="C130" s="1403" t="s">
        <v>90</v>
      </c>
      <c r="D130" s="1404"/>
      <c r="E130" s="1404"/>
      <c r="F130" s="1404"/>
      <c r="G130" s="1404"/>
      <c r="H130" s="156"/>
      <c r="I130" s="156"/>
      <c r="J130" s="156"/>
      <c r="K130" s="156"/>
    </row>
    <row r="131" spans="1:11" ht="14.1" customHeight="1" x14ac:dyDescent="0.25">
      <c r="A131" s="156"/>
      <c r="B131" s="156"/>
      <c r="C131" s="178" t="s">
        <v>2519</v>
      </c>
      <c r="D131" s="1403" t="s">
        <v>2518</v>
      </c>
      <c r="E131" s="1404"/>
      <c r="F131" s="1404"/>
      <c r="G131" s="1404"/>
      <c r="H131" s="156"/>
      <c r="I131" s="156"/>
      <c r="J131" s="156"/>
      <c r="K131" s="156"/>
    </row>
    <row r="132" spans="1:11" x14ac:dyDescent="0.25">
      <c r="A132" s="156"/>
      <c r="B132" s="156"/>
      <c r="C132" s="177" t="s">
        <v>46</v>
      </c>
      <c r="D132" s="1405" t="s">
        <v>2517</v>
      </c>
      <c r="E132" s="1406"/>
      <c r="F132" s="1406"/>
      <c r="G132" s="1406"/>
      <c r="H132" s="156"/>
      <c r="I132" s="156"/>
      <c r="J132" s="156"/>
      <c r="K132" s="156"/>
    </row>
    <row r="133" spans="1:11" ht="18" customHeight="1" x14ac:dyDescent="0.25">
      <c r="A133" s="156"/>
      <c r="B133" s="156"/>
      <c r="C133" s="154" t="s">
        <v>48</v>
      </c>
      <c r="D133" s="1407" t="s">
        <v>2516</v>
      </c>
      <c r="E133" s="1408"/>
      <c r="F133" s="1408"/>
      <c r="G133" s="1408"/>
      <c r="H133" s="156"/>
      <c r="I133" s="156"/>
      <c r="J133" s="156"/>
      <c r="K133" s="156"/>
    </row>
    <row r="134" spans="1:11" x14ac:dyDescent="0.25">
      <c r="A134" s="156"/>
      <c r="B134" s="156"/>
      <c r="C134" s="154" t="s">
        <v>50</v>
      </c>
      <c r="D134" s="1407" t="s">
        <v>95</v>
      </c>
      <c r="E134" s="1408"/>
      <c r="F134" s="1408"/>
      <c r="G134" s="1408"/>
      <c r="H134" s="156"/>
      <c r="I134" s="156"/>
      <c r="J134" s="156"/>
      <c r="K134" s="156"/>
    </row>
    <row r="135" spans="1:11" ht="15" customHeight="1" x14ac:dyDescent="0.25">
      <c r="A135" s="156"/>
      <c r="B135" s="156"/>
      <c r="C135" s="175"/>
      <c r="D135" s="174">
        <v>2026</v>
      </c>
      <c r="E135" s="174">
        <v>2027</v>
      </c>
      <c r="F135" s="174">
        <v>2028</v>
      </c>
      <c r="G135" s="174">
        <v>2029</v>
      </c>
      <c r="H135" s="156"/>
      <c r="I135" s="156"/>
      <c r="J135" s="156"/>
      <c r="K135" s="156"/>
    </row>
    <row r="136" spans="1:11" ht="15" customHeight="1" x14ac:dyDescent="0.25">
      <c r="A136" s="156"/>
      <c r="B136" s="156"/>
      <c r="C136" s="173"/>
      <c r="D136" s="172" t="s">
        <v>17</v>
      </c>
      <c r="E136" s="172" t="s">
        <v>18</v>
      </c>
      <c r="F136" s="172" t="s">
        <v>18</v>
      </c>
      <c r="G136" s="172" t="s">
        <v>18</v>
      </c>
      <c r="H136" s="156"/>
      <c r="I136" s="156"/>
      <c r="J136" s="156"/>
      <c r="K136" s="156"/>
    </row>
    <row r="137" spans="1:11" ht="14.1" customHeight="1" x14ac:dyDescent="0.25">
      <c r="A137" s="156"/>
      <c r="B137" s="156"/>
      <c r="C137" s="163" t="s">
        <v>52</v>
      </c>
      <c r="D137" s="176" t="s">
        <v>53</v>
      </c>
      <c r="E137" s="176" t="s">
        <v>170</v>
      </c>
      <c r="F137" s="176" t="s">
        <v>170</v>
      </c>
      <c r="G137" s="176" t="s">
        <v>170</v>
      </c>
      <c r="H137" s="156"/>
      <c r="I137" s="156"/>
      <c r="J137" s="156"/>
      <c r="K137" s="156"/>
    </row>
    <row r="138" spans="1:11" ht="14.1" customHeight="1" x14ac:dyDescent="0.25">
      <c r="A138" s="156"/>
      <c r="B138" s="156"/>
      <c r="C138" s="163" t="s">
        <v>54</v>
      </c>
      <c r="D138" s="176" t="s">
        <v>55</v>
      </c>
      <c r="E138" s="176" t="s">
        <v>196</v>
      </c>
      <c r="F138" s="176" t="s">
        <v>196</v>
      </c>
      <c r="G138" s="176" t="s">
        <v>196</v>
      </c>
      <c r="H138" s="156"/>
      <c r="I138" s="156"/>
      <c r="J138" s="156"/>
      <c r="K138" s="156"/>
    </row>
    <row r="139" spans="1:11" ht="14.1" customHeight="1" x14ac:dyDescent="0.25">
      <c r="A139" s="156"/>
      <c r="B139" s="156"/>
      <c r="C139" s="163" t="s">
        <v>59</v>
      </c>
      <c r="D139" s="176" t="s">
        <v>55</v>
      </c>
      <c r="E139" s="176" t="s">
        <v>2515</v>
      </c>
      <c r="F139" s="176" t="s">
        <v>2515</v>
      </c>
      <c r="G139" s="176" t="s">
        <v>2515</v>
      </c>
      <c r="H139" s="156"/>
      <c r="I139" s="156"/>
      <c r="J139" s="156"/>
      <c r="K139" s="156"/>
    </row>
    <row r="140" spans="1:11" ht="14.1" customHeight="1" x14ac:dyDescent="0.25">
      <c r="A140" s="156"/>
      <c r="B140" s="156"/>
      <c r="C140" s="163" t="s">
        <v>63</v>
      </c>
      <c r="D140" s="176" t="s">
        <v>53</v>
      </c>
      <c r="E140" s="176" t="s">
        <v>53</v>
      </c>
      <c r="F140" s="176" t="s">
        <v>55</v>
      </c>
      <c r="G140" s="176" t="s">
        <v>55</v>
      </c>
      <c r="H140" s="156"/>
      <c r="I140" s="156"/>
      <c r="J140" s="156"/>
      <c r="K140" s="156"/>
    </row>
    <row r="141" spans="1:11" ht="14.1" customHeight="1" x14ac:dyDescent="0.25">
      <c r="A141" s="156"/>
      <c r="B141" s="156"/>
      <c r="C141" s="163" t="s">
        <v>65</v>
      </c>
      <c r="D141" s="176" t="s">
        <v>53</v>
      </c>
      <c r="E141" s="176" t="s">
        <v>53</v>
      </c>
      <c r="F141" s="176" t="s">
        <v>55</v>
      </c>
      <c r="G141" s="176" t="s">
        <v>55</v>
      </c>
      <c r="H141" s="156"/>
      <c r="I141" s="156"/>
      <c r="J141" s="156"/>
      <c r="K141" s="156"/>
    </row>
    <row r="142" spans="1:11" ht="14.1" customHeight="1" x14ac:dyDescent="0.25">
      <c r="A142" s="156"/>
      <c r="B142" s="156"/>
      <c r="C142" s="163" t="s">
        <v>68</v>
      </c>
      <c r="D142" s="176" t="s">
        <v>53</v>
      </c>
      <c r="E142" s="176" t="s">
        <v>53</v>
      </c>
      <c r="F142" s="176" t="s">
        <v>55</v>
      </c>
      <c r="G142" s="176" t="s">
        <v>55</v>
      </c>
      <c r="H142" s="156"/>
      <c r="I142" s="156"/>
      <c r="J142" s="156"/>
      <c r="K142" s="156"/>
    </row>
    <row r="143" spans="1:11" ht="14.1" customHeight="1" x14ac:dyDescent="0.25">
      <c r="A143" s="156"/>
      <c r="B143" s="156"/>
      <c r="C143" s="1409" t="s">
        <v>70</v>
      </c>
      <c r="D143" s="1410"/>
      <c r="E143" s="1410"/>
      <c r="F143" s="1410"/>
      <c r="G143" s="1410"/>
      <c r="H143" s="156"/>
      <c r="I143" s="156"/>
      <c r="J143" s="156"/>
      <c r="K143" s="156"/>
    </row>
    <row r="144" spans="1:11" ht="14.1" customHeight="1" x14ac:dyDescent="0.25">
      <c r="A144" s="156"/>
      <c r="B144" s="156"/>
      <c r="C144" s="175"/>
      <c r="D144" s="174">
        <v>2026</v>
      </c>
      <c r="E144" s="174">
        <v>2027</v>
      </c>
      <c r="F144" s="174">
        <v>2028</v>
      </c>
      <c r="G144" s="174">
        <v>2029</v>
      </c>
      <c r="H144" s="156"/>
      <c r="I144" s="156"/>
      <c r="J144" s="156"/>
      <c r="K144" s="156"/>
    </row>
    <row r="145" spans="1:11" ht="14.1" customHeight="1" x14ac:dyDescent="0.25">
      <c r="A145" s="156"/>
      <c r="B145" s="156"/>
      <c r="C145" s="173"/>
      <c r="D145" s="172" t="s">
        <v>17</v>
      </c>
      <c r="E145" s="172" t="s">
        <v>18</v>
      </c>
      <c r="F145" s="172" t="s">
        <v>18</v>
      </c>
      <c r="G145" s="172" t="s">
        <v>18</v>
      </c>
      <c r="H145" s="156"/>
      <c r="I145" s="156"/>
      <c r="J145" s="156"/>
      <c r="K145" s="156"/>
    </row>
    <row r="146" spans="1:11" ht="14.1" customHeight="1" x14ac:dyDescent="0.25">
      <c r="A146" s="156"/>
      <c r="B146" s="156"/>
      <c r="C146" s="171" t="s">
        <v>71</v>
      </c>
      <c r="D146" s="169">
        <v>0</v>
      </c>
      <c r="E146" s="169">
        <v>0</v>
      </c>
      <c r="F146" s="169">
        <v>0</v>
      </c>
      <c r="G146" s="169">
        <v>0</v>
      </c>
      <c r="H146" s="156"/>
      <c r="I146" s="156"/>
      <c r="J146" s="156"/>
      <c r="K146" s="156"/>
    </row>
    <row r="147" spans="1:11" ht="14.1" customHeight="1" x14ac:dyDescent="0.25">
      <c r="A147" s="156"/>
      <c r="B147" s="156"/>
      <c r="C147" s="171" t="s">
        <v>72</v>
      </c>
      <c r="D147" s="169">
        <v>0</v>
      </c>
      <c r="E147" s="169">
        <v>0</v>
      </c>
      <c r="F147" s="169">
        <v>0</v>
      </c>
      <c r="G147" s="169">
        <v>0</v>
      </c>
      <c r="H147" s="156"/>
      <c r="I147" s="156"/>
      <c r="J147" s="156"/>
      <c r="K147" s="156"/>
    </row>
    <row r="148" spans="1:11" ht="14.1" customHeight="1" x14ac:dyDescent="0.25">
      <c r="A148" s="156"/>
      <c r="B148" s="156"/>
      <c r="C148" s="171" t="s">
        <v>73</v>
      </c>
      <c r="D148" s="169">
        <v>0</v>
      </c>
      <c r="E148" s="169">
        <v>0</v>
      </c>
      <c r="F148" s="169">
        <v>0</v>
      </c>
      <c r="G148" s="169">
        <v>0</v>
      </c>
      <c r="H148" s="156"/>
      <c r="I148" s="156"/>
      <c r="J148" s="156"/>
      <c r="K148" s="156"/>
    </row>
    <row r="149" spans="1:11" ht="14.1" customHeight="1" x14ac:dyDescent="0.25">
      <c r="A149" s="156"/>
      <c r="B149" s="156"/>
      <c r="C149" s="171" t="s">
        <v>74</v>
      </c>
      <c r="D149" s="169">
        <v>0</v>
      </c>
      <c r="E149" s="169">
        <v>0</v>
      </c>
      <c r="F149" s="169">
        <v>0</v>
      </c>
      <c r="G149" s="169">
        <v>0</v>
      </c>
      <c r="H149" s="156"/>
      <c r="I149" s="156"/>
      <c r="J149" s="156"/>
      <c r="K149" s="156"/>
    </row>
    <row r="150" spans="1:11" ht="14.1" customHeight="1" x14ac:dyDescent="0.25">
      <c r="A150" s="156"/>
      <c r="B150" s="156"/>
      <c r="C150" s="171" t="s">
        <v>72</v>
      </c>
      <c r="D150" s="169">
        <v>0</v>
      </c>
      <c r="E150" s="169">
        <v>0</v>
      </c>
      <c r="F150" s="169">
        <v>0</v>
      </c>
      <c r="G150" s="169">
        <v>0</v>
      </c>
      <c r="H150" s="156"/>
      <c r="I150" s="156"/>
      <c r="J150" s="156"/>
      <c r="K150" s="156"/>
    </row>
    <row r="151" spans="1:11" ht="14.1" customHeight="1" x14ac:dyDescent="0.25">
      <c r="A151" s="156"/>
      <c r="B151" s="156"/>
      <c r="C151" s="171" t="s">
        <v>73</v>
      </c>
      <c r="D151" s="169">
        <v>0</v>
      </c>
      <c r="E151" s="169">
        <v>0</v>
      </c>
      <c r="F151" s="169">
        <v>0</v>
      </c>
      <c r="G151" s="169">
        <v>0</v>
      </c>
      <c r="H151" s="156"/>
      <c r="I151" s="156"/>
      <c r="J151" s="156"/>
      <c r="K151" s="156"/>
    </row>
    <row r="152" spans="1:11" ht="14.1" customHeight="1" x14ac:dyDescent="0.25">
      <c r="A152" s="156"/>
      <c r="B152" s="156"/>
      <c r="C152" s="171" t="s">
        <v>75</v>
      </c>
      <c r="D152" s="169">
        <v>0</v>
      </c>
      <c r="E152" s="169">
        <v>0</v>
      </c>
      <c r="F152" s="169">
        <v>0</v>
      </c>
      <c r="G152" s="169">
        <v>0</v>
      </c>
      <c r="H152" s="156"/>
      <c r="I152" s="156"/>
      <c r="J152" s="156"/>
      <c r="K152" s="156"/>
    </row>
    <row r="153" spans="1:11" ht="14.1" customHeight="1" x14ac:dyDescent="0.25">
      <c r="A153" s="156"/>
      <c r="B153" s="156"/>
      <c r="C153" s="171" t="s">
        <v>72</v>
      </c>
      <c r="D153" s="169">
        <v>0</v>
      </c>
      <c r="E153" s="169">
        <v>0</v>
      </c>
      <c r="F153" s="169">
        <v>0</v>
      </c>
      <c r="G153" s="169">
        <v>0</v>
      </c>
      <c r="H153" s="156"/>
      <c r="I153" s="156"/>
      <c r="J153" s="156"/>
      <c r="K153" s="156"/>
    </row>
    <row r="154" spans="1:11" ht="14.1" customHeight="1" x14ac:dyDescent="0.25">
      <c r="A154" s="156"/>
      <c r="B154" s="156"/>
      <c r="C154" s="171" t="s">
        <v>73</v>
      </c>
      <c r="D154" s="169">
        <v>0</v>
      </c>
      <c r="E154" s="169">
        <v>0</v>
      </c>
      <c r="F154" s="169">
        <v>0</v>
      </c>
      <c r="G154" s="169">
        <v>0</v>
      </c>
      <c r="H154" s="156"/>
      <c r="I154" s="156"/>
      <c r="J154" s="156"/>
      <c r="K154" s="156"/>
    </row>
    <row r="155" spans="1:11" ht="14.1" customHeight="1" x14ac:dyDescent="0.25">
      <c r="A155" s="156"/>
      <c r="B155" s="156"/>
      <c r="C155" s="171" t="s">
        <v>76</v>
      </c>
      <c r="D155" s="169">
        <v>0</v>
      </c>
      <c r="E155" s="169">
        <v>0</v>
      </c>
      <c r="F155" s="169">
        <v>0</v>
      </c>
      <c r="G155" s="169">
        <v>0</v>
      </c>
      <c r="H155" s="156"/>
      <c r="I155" s="156"/>
      <c r="J155" s="156"/>
      <c r="K155" s="156"/>
    </row>
    <row r="156" spans="1:11" ht="14.1" customHeight="1" x14ac:dyDescent="0.25">
      <c r="A156" s="156"/>
      <c r="B156" s="156"/>
      <c r="C156" s="171" t="s">
        <v>72</v>
      </c>
      <c r="D156" s="169">
        <v>0</v>
      </c>
      <c r="E156" s="169">
        <v>0</v>
      </c>
      <c r="F156" s="169">
        <v>0</v>
      </c>
      <c r="G156" s="169">
        <v>0</v>
      </c>
      <c r="H156" s="156"/>
      <c r="I156" s="156"/>
      <c r="J156" s="156"/>
      <c r="K156" s="156"/>
    </row>
    <row r="157" spans="1:11" ht="14.1" customHeight="1" x14ac:dyDescent="0.25">
      <c r="A157" s="156"/>
      <c r="B157" s="156"/>
      <c r="C157" s="171" t="s">
        <v>73</v>
      </c>
      <c r="D157" s="169">
        <v>0</v>
      </c>
      <c r="E157" s="169">
        <v>0</v>
      </c>
      <c r="F157" s="169">
        <v>0</v>
      </c>
      <c r="G157" s="169">
        <v>0</v>
      </c>
      <c r="H157" s="156"/>
      <c r="I157" s="156"/>
      <c r="J157" s="156"/>
      <c r="K157" s="156"/>
    </row>
    <row r="158" spans="1:11" ht="14.1" customHeight="1" x14ac:dyDescent="0.25">
      <c r="A158" s="156"/>
      <c r="B158" s="156"/>
      <c r="C158" s="171" t="s">
        <v>77</v>
      </c>
      <c r="D158" s="169">
        <v>0</v>
      </c>
      <c r="E158" s="169">
        <v>0</v>
      </c>
      <c r="F158" s="169">
        <v>0</v>
      </c>
      <c r="G158" s="169">
        <v>0</v>
      </c>
      <c r="H158" s="156"/>
      <c r="I158" s="156"/>
      <c r="J158" s="156"/>
      <c r="K158" s="156"/>
    </row>
    <row r="159" spans="1:11" ht="14.1" customHeight="1" x14ac:dyDescent="0.25">
      <c r="A159" s="156"/>
      <c r="B159" s="156"/>
      <c r="C159" s="171" t="s">
        <v>72</v>
      </c>
      <c r="D159" s="169">
        <v>0</v>
      </c>
      <c r="E159" s="169">
        <v>0</v>
      </c>
      <c r="F159" s="169">
        <v>0</v>
      </c>
      <c r="G159" s="169">
        <v>0</v>
      </c>
      <c r="H159" s="156"/>
      <c r="I159" s="156"/>
      <c r="J159" s="156"/>
      <c r="K159" s="156"/>
    </row>
    <row r="160" spans="1:11" ht="14.1" customHeight="1" x14ac:dyDescent="0.25">
      <c r="A160" s="156"/>
      <c r="B160" s="156"/>
      <c r="C160" s="171" t="s">
        <v>73</v>
      </c>
      <c r="D160" s="169">
        <v>0</v>
      </c>
      <c r="E160" s="169">
        <v>0</v>
      </c>
      <c r="F160" s="169">
        <v>0</v>
      </c>
      <c r="G160" s="169">
        <v>0</v>
      </c>
      <c r="H160" s="156"/>
      <c r="I160" s="156"/>
      <c r="J160" s="156"/>
      <c r="K160" s="156"/>
    </row>
    <row r="161" spans="1:11" ht="14.1" customHeight="1" x14ac:dyDescent="0.25">
      <c r="A161" s="156"/>
      <c r="B161" s="156"/>
      <c r="C161" s="171" t="s">
        <v>78</v>
      </c>
      <c r="D161" s="169">
        <v>0</v>
      </c>
      <c r="E161" s="169">
        <v>0</v>
      </c>
      <c r="F161" s="169">
        <v>0</v>
      </c>
      <c r="G161" s="169">
        <v>0</v>
      </c>
      <c r="H161" s="156"/>
      <c r="I161" s="156"/>
      <c r="J161" s="156"/>
      <c r="K161" s="156"/>
    </row>
    <row r="162" spans="1:11" ht="14.1" customHeight="1" x14ac:dyDescent="0.25">
      <c r="A162" s="156"/>
      <c r="B162" s="156"/>
      <c r="C162" s="171" t="s">
        <v>72</v>
      </c>
      <c r="D162" s="169">
        <v>0</v>
      </c>
      <c r="E162" s="169">
        <v>0</v>
      </c>
      <c r="F162" s="169">
        <v>0</v>
      </c>
      <c r="G162" s="169">
        <v>0</v>
      </c>
      <c r="H162" s="156"/>
      <c r="I162" s="156"/>
      <c r="J162" s="156"/>
      <c r="K162" s="156"/>
    </row>
    <row r="163" spans="1:11" ht="14.1" customHeight="1" x14ac:dyDescent="0.25">
      <c r="A163" s="156"/>
      <c r="B163" s="156"/>
      <c r="C163" s="171" t="s">
        <v>73</v>
      </c>
      <c r="D163" s="169">
        <v>0</v>
      </c>
      <c r="E163" s="169">
        <v>0</v>
      </c>
      <c r="F163" s="169">
        <v>0</v>
      </c>
      <c r="G163" s="169">
        <v>0</v>
      </c>
      <c r="H163" s="156"/>
      <c r="I163" s="156"/>
      <c r="J163" s="156"/>
      <c r="K163" s="156"/>
    </row>
    <row r="164" spans="1:11" ht="14.1" customHeight="1" x14ac:dyDescent="0.25">
      <c r="A164" s="156"/>
      <c r="B164" s="156"/>
      <c r="C164" s="171" t="s">
        <v>79</v>
      </c>
      <c r="D164" s="169">
        <v>0</v>
      </c>
      <c r="E164" s="169">
        <v>0</v>
      </c>
      <c r="F164" s="169">
        <v>0</v>
      </c>
      <c r="G164" s="169">
        <v>0</v>
      </c>
      <c r="H164" s="156"/>
      <c r="I164" s="156"/>
      <c r="J164" s="156"/>
      <c r="K164" s="156"/>
    </row>
    <row r="165" spans="1:11" ht="14.1" customHeight="1" x14ac:dyDescent="0.25">
      <c r="A165" s="156"/>
      <c r="B165" s="156"/>
      <c r="C165" s="171" t="s">
        <v>72</v>
      </c>
      <c r="D165" s="169">
        <v>0</v>
      </c>
      <c r="E165" s="169">
        <v>0</v>
      </c>
      <c r="F165" s="169">
        <v>0</v>
      </c>
      <c r="G165" s="169">
        <v>0</v>
      </c>
      <c r="H165" s="156"/>
      <c r="I165" s="156"/>
      <c r="J165" s="156"/>
      <c r="K165" s="156"/>
    </row>
    <row r="166" spans="1:11" ht="14.1" customHeight="1" x14ac:dyDescent="0.25">
      <c r="A166" s="156"/>
      <c r="B166" s="156"/>
      <c r="C166" s="171" t="s">
        <v>73</v>
      </c>
      <c r="D166" s="169">
        <v>0</v>
      </c>
      <c r="E166" s="169">
        <v>0</v>
      </c>
      <c r="F166" s="169">
        <v>0</v>
      </c>
      <c r="G166" s="169">
        <v>0</v>
      </c>
      <c r="H166" s="156"/>
      <c r="I166" s="156"/>
      <c r="J166" s="156"/>
      <c r="K166" s="156"/>
    </row>
    <row r="167" spans="1:11" ht="14.1" customHeight="1" x14ac:dyDescent="0.25">
      <c r="A167" s="156"/>
      <c r="B167" s="156"/>
      <c r="C167" s="171" t="s">
        <v>80</v>
      </c>
      <c r="D167" s="169">
        <v>0</v>
      </c>
      <c r="E167" s="169">
        <v>0</v>
      </c>
      <c r="F167" s="169">
        <v>0</v>
      </c>
      <c r="G167" s="169">
        <v>0</v>
      </c>
      <c r="H167" s="156"/>
      <c r="I167" s="156"/>
      <c r="J167" s="156"/>
      <c r="K167" s="156"/>
    </row>
    <row r="168" spans="1:11" ht="14.1" customHeight="1" x14ac:dyDescent="0.25">
      <c r="A168" s="156"/>
      <c r="B168" s="156"/>
      <c r="C168" s="171" t="s">
        <v>72</v>
      </c>
      <c r="D168" s="169">
        <v>0</v>
      </c>
      <c r="E168" s="169">
        <v>0</v>
      </c>
      <c r="F168" s="169">
        <v>0</v>
      </c>
      <c r="G168" s="169">
        <v>0</v>
      </c>
      <c r="H168" s="156"/>
      <c r="I168" s="156"/>
      <c r="J168" s="156"/>
      <c r="K168" s="156"/>
    </row>
    <row r="169" spans="1:11" ht="14.1" customHeight="1" x14ac:dyDescent="0.25">
      <c r="A169" s="156"/>
      <c r="B169" s="156"/>
      <c r="C169" s="171" t="s">
        <v>81</v>
      </c>
      <c r="D169" s="169">
        <v>0</v>
      </c>
      <c r="E169" s="169">
        <v>0</v>
      </c>
      <c r="F169" s="169">
        <v>0</v>
      </c>
      <c r="G169" s="169">
        <v>0</v>
      </c>
      <c r="H169" s="156"/>
      <c r="I169" s="156"/>
      <c r="J169" s="156"/>
      <c r="K169" s="156"/>
    </row>
    <row r="170" spans="1:11" ht="14.1" customHeight="1" x14ac:dyDescent="0.25">
      <c r="A170" s="156"/>
      <c r="B170" s="156"/>
      <c r="C170" s="171" t="s">
        <v>82</v>
      </c>
      <c r="D170" s="169">
        <v>0</v>
      </c>
      <c r="E170" s="169">
        <v>0</v>
      </c>
      <c r="F170" s="169">
        <v>0</v>
      </c>
      <c r="G170" s="169">
        <v>0</v>
      </c>
      <c r="H170" s="156"/>
      <c r="I170" s="156"/>
      <c r="J170" s="156"/>
      <c r="K170" s="156"/>
    </row>
    <row r="171" spans="1:11" ht="14.1" customHeight="1" x14ac:dyDescent="0.25">
      <c r="A171" s="156"/>
      <c r="B171" s="156"/>
      <c r="C171" s="171" t="s">
        <v>83</v>
      </c>
      <c r="D171" s="169">
        <v>0</v>
      </c>
      <c r="E171" s="169">
        <v>0</v>
      </c>
      <c r="F171" s="169">
        <v>0</v>
      </c>
      <c r="G171" s="169">
        <v>0</v>
      </c>
      <c r="H171" s="156"/>
      <c r="I171" s="156"/>
      <c r="J171" s="156"/>
      <c r="K171" s="156"/>
    </row>
    <row r="172" spans="1:11" ht="14.1" customHeight="1" x14ac:dyDescent="0.25">
      <c r="A172" s="156"/>
      <c r="B172" s="156"/>
      <c r="C172" s="171" t="s">
        <v>84</v>
      </c>
      <c r="D172" s="169">
        <v>0</v>
      </c>
      <c r="E172" s="169">
        <v>0</v>
      </c>
      <c r="F172" s="169">
        <v>0</v>
      </c>
      <c r="G172" s="169">
        <v>0</v>
      </c>
      <c r="H172" s="156"/>
      <c r="I172" s="156"/>
      <c r="J172" s="156"/>
      <c r="K172" s="156"/>
    </row>
    <row r="173" spans="1:11" ht="14.1" customHeight="1" x14ac:dyDescent="0.25">
      <c r="A173" s="156"/>
      <c r="B173" s="156"/>
      <c r="C173" s="171" t="s">
        <v>85</v>
      </c>
      <c r="D173" s="169">
        <v>0</v>
      </c>
      <c r="E173" s="169">
        <v>100000</v>
      </c>
      <c r="F173" s="169">
        <v>100000</v>
      </c>
      <c r="G173" s="169">
        <v>100000</v>
      </c>
      <c r="H173" s="156"/>
      <c r="I173" s="156"/>
      <c r="J173" s="156"/>
      <c r="K173" s="156"/>
    </row>
    <row r="174" spans="1:11" ht="14.1" customHeight="1" x14ac:dyDescent="0.25">
      <c r="A174" s="156"/>
      <c r="B174" s="156"/>
      <c r="C174" s="171" t="s">
        <v>72</v>
      </c>
      <c r="D174" s="169">
        <v>0</v>
      </c>
      <c r="E174" s="169">
        <v>100000</v>
      </c>
      <c r="F174" s="169">
        <v>100000</v>
      </c>
      <c r="G174" s="169">
        <v>100000</v>
      </c>
      <c r="H174" s="156"/>
      <c r="I174" s="156"/>
      <c r="J174" s="156"/>
      <c r="K174" s="156"/>
    </row>
    <row r="175" spans="1:11" ht="14.1" customHeight="1" x14ac:dyDescent="0.25">
      <c r="A175" s="156"/>
      <c r="B175" s="156"/>
      <c r="C175" s="171" t="s">
        <v>81</v>
      </c>
      <c r="D175" s="169">
        <v>0</v>
      </c>
      <c r="E175" s="169">
        <v>0</v>
      </c>
      <c r="F175" s="169">
        <v>0</v>
      </c>
      <c r="G175" s="169">
        <v>0</v>
      </c>
      <c r="H175" s="156"/>
      <c r="I175" s="156"/>
      <c r="J175" s="156"/>
      <c r="K175" s="156"/>
    </row>
    <row r="176" spans="1:11" ht="14.1" customHeight="1" x14ac:dyDescent="0.25">
      <c r="A176" s="156"/>
      <c r="B176" s="156"/>
      <c r="C176" s="171" t="s">
        <v>82</v>
      </c>
      <c r="D176" s="169">
        <v>0</v>
      </c>
      <c r="E176" s="169">
        <v>0</v>
      </c>
      <c r="F176" s="169">
        <v>0</v>
      </c>
      <c r="G176" s="169">
        <v>0</v>
      </c>
      <c r="H176" s="156"/>
      <c r="I176" s="156"/>
      <c r="J176" s="156"/>
      <c r="K176" s="156"/>
    </row>
    <row r="177" spans="1:11" ht="14.1" customHeight="1" x14ac:dyDescent="0.25">
      <c r="A177" s="156"/>
      <c r="B177" s="156"/>
      <c r="C177" s="171" t="s">
        <v>83</v>
      </c>
      <c r="D177" s="169">
        <v>0</v>
      </c>
      <c r="E177" s="169">
        <v>0</v>
      </c>
      <c r="F177" s="169">
        <v>0</v>
      </c>
      <c r="G177" s="169">
        <v>0</v>
      </c>
      <c r="H177" s="156"/>
      <c r="I177" s="156"/>
      <c r="J177" s="156"/>
      <c r="K177" s="156"/>
    </row>
    <row r="178" spans="1:11" ht="14.1" customHeight="1" x14ac:dyDescent="0.25">
      <c r="A178" s="156"/>
      <c r="B178" s="156"/>
      <c r="C178" s="171" t="s">
        <v>84</v>
      </c>
      <c r="D178" s="169">
        <v>0</v>
      </c>
      <c r="E178" s="169">
        <v>0</v>
      </c>
      <c r="F178" s="169">
        <v>0</v>
      </c>
      <c r="G178" s="169">
        <v>0</v>
      </c>
      <c r="H178" s="156"/>
      <c r="I178" s="156"/>
      <c r="J178" s="156"/>
      <c r="K178" s="156"/>
    </row>
    <row r="179" spans="1:11" ht="14.1" customHeight="1" x14ac:dyDescent="0.25">
      <c r="A179" s="156"/>
      <c r="B179" s="156"/>
      <c r="C179" s="171" t="s">
        <v>86</v>
      </c>
      <c r="D179" s="169">
        <v>0</v>
      </c>
      <c r="E179" s="169">
        <v>0</v>
      </c>
      <c r="F179" s="169">
        <v>0</v>
      </c>
      <c r="G179" s="169">
        <v>0</v>
      </c>
      <c r="H179" s="156"/>
      <c r="I179" s="156"/>
      <c r="J179" s="156"/>
      <c r="K179" s="156"/>
    </row>
    <row r="180" spans="1:11" ht="14.1" customHeight="1" x14ac:dyDescent="0.25">
      <c r="A180" s="156"/>
      <c r="B180" s="156"/>
      <c r="C180" s="171" t="s">
        <v>72</v>
      </c>
      <c r="D180" s="169">
        <v>0</v>
      </c>
      <c r="E180" s="169">
        <v>0</v>
      </c>
      <c r="F180" s="169">
        <v>0</v>
      </c>
      <c r="G180" s="169">
        <v>0</v>
      </c>
      <c r="H180" s="156"/>
      <c r="I180" s="156"/>
      <c r="J180" s="156"/>
      <c r="K180" s="156"/>
    </row>
    <row r="181" spans="1:11" ht="14.1" customHeight="1" x14ac:dyDescent="0.25">
      <c r="A181" s="156"/>
      <c r="B181" s="156"/>
      <c r="C181" s="171" t="s">
        <v>81</v>
      </c>
      <c r="D181" s="169">
        <v>0</v>
      </c>
      <c r="E181" s="169">
        <v>0</v>
      </c>
      <c r="F181" s="169">
        <v>0</v>
      </c>
      <c r="G181" s="169">
        <v>0</v>
      </c>
      <c r="H181" s="156"/>
      <c r="I181" s="156"/>
      <c r="J181" s="156"/>
      <c r="K181" s="156"/>
    </row>
    <row r="182" spans="1:11" ht="14.1" customHeight="1" x14ac:dyDescent="0.25">
      <c r="A182" s="156"/>
      <c r="B182" s="156"/>
      <c r="C182" s="171" t="s">
        <v>82</v>
      </c>
      <c r="D182" s="169">
        <v>0</v>
      </c>
      <c r="E182" s="169">
        <v>0</v>
      </c>
      <c r="F182" s="169">
        <v>0</v>
      </c>
      <c r="G182" s="169">
        <v>0</v>
      </c>
      <c r="H182" s="156"/>
      <c r="I182" s="156"/>
      <c r="J182" s="156"/>
      <c r="K182" s="156"/>
    </row>
    <row r="183" spans="1:11" ht="14.1" customHeight="1" x14ac:dyDescent="0.25">
      <c r="A183" s="156"/>
      <c r="B183" s="156"/>
      <c r="C183" s="171" t="s">
        <v>83</v>
      </c>
      <c r="D183" s="169">
        <v>0</v>
      </c>
      <c r="E183" s="169">
        <v>0</v>
      </c>
      <c r="F183" s="169">
        <v>0</v>
      </c>
      <c r="G183" s="169">
        <v>0</v>
      </c>
      <c r="H183" s="156"/>
      <c r="I183" s="156"/>
      <c r="J183" s="156"/>
      <c r="K183" s="156"/>
    </row>
    <row r="184" spans="1:11" ht="14.1" customHeight="1" x14ac:dyDescent="0.25">
      <c r="A184" s="156"/>
      <c r="B184" s="156"/>
      <c r="C184" s="171" t="s">
        <v>84</v>
      </c>
      <c r="D184" s="169">
        <v>0</v>
      </c>
      <c r="E184" s="169">
        <v>0</v>
      </c>
      <c r="F184" s="169">
        <v>0</v>
      </c>
      <c r="G184" s="169">
        <v>0</v>
      </c>
      <c r="H184" s="156"/>
      <c r="I184" s="156"/>
      <c r="J184" s="156"/>
      <c r="K184" s="156"/>
    </row>
    <row r="185" spans="1:11" ht="14.1" customHeight="1" x14ac:dyDescent="0.25">
      <c r="A185" s="156"/>
      <c r="B185" s="156"/>
      <c r="C185" s="171" t="s">
        <v>87</v>
      </c>
      <c r="D185" s="169">
        <v>0</v>
      </c>
      <c r="E185" s="169">
        <v>0</v>
      </c>
      <c r="F185" s="169">
        <v>0</v>
      </c>
      <c r="G185" s="169">
        <v>0</v>
      </c>
      <c r="H185" s="156"/>
      <c r="I185" s="156"/>
      <c r="J185" s="156"/>
      <c r="K185" s="156"/>
    </row>
    <row r="186" spans="1:11" ht="14.1" customHeight="1" x14ac:dyDescent="0.25">
      <c r="A186" s="156"/>
      <c r="B186" s="156"/>
      <c r="C186" s="171" t="s">
        <v>88</v>
      </c>
      <c r="D186" s="169">
        <v>0</v>
      </c>
      <c r="E186" s="169">
        <v>0</v>
      </c>
      <c r="F186" s="169">
        <v>0</v>
      </c>
      <c r="G186" s="169">
        <v>0</v>
      </c>
      <c r="H186" s="156"/>
      <c r="I186" s="156"/>
      <c r="J186" s="156"/>
      <c r="K186" s="156"/>
    </row>
    <row r="187" spans="1:11" ht="14.1" customHeight="1" x14ac:dyDescent="0.25">
      <c r="A187" s="156"/>
      <c r="B187" s="156"/>
      <c r="C187" s="170" t="s">
        <v>89</v>
      </c>
      <c r="D187" s="169">
        <v>0</v>
      </c>
      <c r="E187" s="169">
        <v>100000</v>
      </c>
      <c r="F187" s="169">
        <v>100000</v>
      </c>
      <c r="G187" s="169">
        <v>100000</v>
      </c>
      <c r="H187" s="156"/>
      <c r="I187" s="156"/>
      <c r="J187" s="156"/>
      <c r="K187" s="156"/>
    </row>
    <row r="188" spans="1:11" x14ac:dyDescent="0.25">
      <c r="A188" s="156"/>
      <c r="B188" s="156"/>
      <c r="C188" s="177" t="s">
        <v>46</v>
      </c>
      <c r="D188" s="1405" t="s">
        <v>2542</v>
      </c>
      <c r="E188" s="1406"/>
      <c r="F188" s="1406"/>
      <c r="G188" s="1406"/>
      <c r="H188" s="156"/>
      <c r="I188" s="156"/>
      <c r="J188" s="156"/>
      <c r="K188" s="156"/>
    </row>
    <row r="189" spans="1:11" ht="18" customHeight="1" x14ac:dyDescent="0.25">
      <c r="A189" s="156"/>
      <c r="B189" s="156"/>
      <c r="C189" s="154" t="s">
        <v>48</v>
      </c>
      <c r="D189" s="1407" t="s">
        <v>2541</v>
      </c>
      <c r="E189" s="1408"/>
      <c r="F189" s="1408"/>
      <c r="G189" s="1408"/>
      <c r="H189" s="156"/>
      <c r="I189" s="156"/>
      <c r="J189" s="156"/>
      <c r="K189" s="156"/>
    </row>
    <row r="190" spans="1:11" x14ac:dyDescent="0.25">
      <c r="A190" s="156"/>
      <c r="B190" s="156"/>
      <c r="C190" s="154" t="s">
        <v>50</v>
      </c>
      <c r="D190" s="1407" t="s">
        <v>95</v>
      </c>
      <c r="E190" s="1408"/>
      <c r="F190" s="1408"/>
      <c r="G190" s="1408"/>
      <c r="H190" s="156"/>
      <c r="I190" s="156"/>
      <c r="J190" s="156"/>
      <c r="K190" s="156"/>
    </row>
    <row r="191" spans="1:11" ht="15" customHeight="1" x14ac:dyDescent="0.25">
      <c r="A191" s="156"/>
      <c r="B191" s="156"/>
      <c r="C191" s="175"/>
      <c r="D191" s="174">
        <v>2026</v>
      </c>
      <c r="E191" s="174">
        <v>2027</v>
      </c>
      <c r="F191" s="174">
        <v>2028</v>
      </c>
      <c r="G191" s="174">
        <v>2029</v>
      </c>
      <c r="H191" s="156"/>
      <c r="I191" s="156"/>
      <c r="J191" s="156"/>
      <c r="K191" s="156"/>
    </row>
    <row r="192" spans="1:11" ht="15" customHeight="1" x14ac:dyDescent="0.25">
      <c r="A192" s="156"/>
      <c r="B192" s="156"/>
      <c r="C192" s="173"/>
      <c r="D192" s="172" t="s">
        <v>17</v>
      </c>
      <c r="E192" s="172" t="s">
        <v>18</v>
      </c>
      <c r="F192" s="172" t="s">
        <v>18</v>
      </c>
      <c r="G192" s="172" t="s">
        <v>18</v>
      </c>
      <c r="H192" s="156"/>
      <c r="I192" s="156"/>
      <c r="J192" s="156"/>
      <c r="K192" s="156"/>
    </row>
    <row r="193" spans="1:11" ht="14.1" customHeight="1" x14ac:dyDescent="0.25">
      <c r="A193" s="156"/>
      <c r="B193" s="156"/>
      <c r="C193" s="163" t="s">
        <v>52</v>
      </c>
      <c r="D193" s="176" t="s">
        <v>53</v>
      </c>
      <c r="E193" s="176" t="s">
        <v>166</v>
      </c>
      <c r="F193" s="176" t="s">
        <v>166</v>
      </c>
      <c r="G193" s="176" t="s">
        <v>166</v>
      </c>
      <c r="H193" s="156"/>
      <c r="I193" s="156"/>
      <c r="J193" s="156"/>
      <c r="K193" s="156"/>
    </row>
    <row r="194" spans="1:11" ht="14.1" customHeight="1" x14ac:dyDescent="0.25">
      <c r="A194" s="156"/>
      <c r="B194" s="156"/>
      <c r="C194" s="163" t="s">
        <v>54</v>
      </c>
      <c r="D194" s="176" t="s">
        <v>55</v>
      </c>
      <c r="E194" s="176" t="s">
        <v>241</v>
      </c>
      <c r="F194" s="176" t="s">
        <v>241</v>
      </c>
      <c r="G194" s="176" t="s">
        <v>241</v>
      </c>
      <c r="H194" s="156"/>
      <c r="I194" s="156"/>
      <c r="J194" s="156"/>
      <c r="K194" s="156"/>
    </row>
    <row r="195" spans="1:11" ht="14.1" customHeight="1" x14ac:dyDescent="0.25">
      <c r="A195" s="156"/>
      <c r="B195" s="156"/>
      <c r="C195" s="163" t="s">
        <v>59</v>
      </c>
      <c r="D195" s="176" t="s">
        <v>55</v>
      </c>
      <c r="E195" s="176" t="s">
        <v>196</v>
      </c>
      <c r="F195" s="176" t="s">
        <v>196</v>
      </c>
      <c r="G195" s="176" t="s">
        <v>196</v>
      </c>
      <c r="H195" s="156"/>
      <c r="I195" s="156"/>
      <c r="J195" s="156"/>
      <c r="K195" s="156"/>
    </row>
    <row r="196" spans="1:11" ht="14.1" customHeight="1" x14ac:dyDescent="0.25">
      <c r="A196" s="156"/>
      <c r="B196" s="156"/>
      <c r="C196" s="163" t="s">
        <v>63</v>
      </c>
      <c r="D196" s="176" t="s">
        <v>53</v>
      </c>
      <c r="E196" s="176" t="s">
        <v>53</v>
      </c>
      <c r="F196" s="176" t="s">
        <v>55</v>
      </c>
      <c r="G196" s="176" t="s">
        <v>55</v>
      </c>
      <c r="H196" s="156"/>
      <c r="I196" s="156"/>
      <c r="J196" s="156"/>
      <c r="K196" s="156"/>
    </row>
    <row r="197" spans="1:11" ht="14.1" customHeight="1" x14ac:dyDescent="0.25">
      <c r="A197" s="156"/>
      <c r="B197" s="156"/>
      <c r="C197" s="163" t="s">
        <v>65</v>
      </c>
      <c r="D197" s="176" t="s">
        <v>53</v>
      </c>
      <c r="E197" s="176" t="s">
        <v>53</v>
      </c>
      <c r="F197" s="176" t="s">
        <v>55</v>
      </c>
      <c r="G197" s="176" t="s">
        <v>55</v>
      </c>
      <c r="H197" s="156"/>
      <c r="I197" s="156"/>
      <c r="J197" s="156"/>
      <c r="K197" s="156"/>
    </row>
    <row r="198" spans="1:11" ht="14.1" customHeight="1" x14ac:dyDescent="0.25">
      <c r="A198" s="156"/>
      <c r="B198" s="156"/>
      <c r="C198" s="163" t="s">
        <v>68</v>
      </c>
      <c r="D198" s="176" t="s">
        <v>53</v>
      </c>
      <c r="E198" s="176" t="s">
        <v>53</v>
      </c>
      <c r="F198" s="176" t="s">
        <v>55</v>
      </c>
      <c r="G198" s="176" t="s">
        <v>55</v>
      </c>
      <c r="H198" s="156"/>
      <c r="I198" s="156"/>
      <c r="J198" s="156"/>
      <c r="K198" s="156"/>
    </row>
    <row r="199" spans="1:11" ht="14.1" customHeight="1" x14ac:dyDescent="0.25">
      <c r="A199" s="156"/>
      <c r="B199" s="156"/>
      <c r="C199" s="1409" t="s">
        <v>70</v>
      </c>
      <c r="D199" s="1410"/>
      <c r="E199" s="1410"/>
      <c r="F199" s="1410"/>
      <c r="G199" s="1410"/>
      <c r="H199" s="156"/>
      <c r="I199" s="156"/>
      <c r="J199" s="156"/>
      <c r="K199" s="156"/>
    </row>
    <row r="200" spans="1:11" ht="14.1" customHeight="1" x14ac:dyDescent="0.25">
      <c r="A200" s="156"/>
      <c r="B200" s="156"/>
      <c r="C200" s="175"/>
      <c r="D200" s="174">
        <v>2026</v>
      </c>
      <c r="E200" s="174">
        <v>2027</v>
      </c>
      <c r="F200" s="174">
        <v>2028</v>
      </c>
      <c r="G200" s="174">
        <v>2029</v>
      </c>
      <c r="H200" s="156"/>
      <c r="I200" s="156"/>
      <c r="J200" s="156"/>
      <c r="K200" s="156"/>
    </row>
    <row r="201" spans="1:11" ht="14.1" customHeight="1" x14ac:dyDescent="0.25">
      <c r="A201" s="156"/>
      <c r="B201" s="156"/>
      <c r="C201" s="173"/>
      <c r="D201" s="172" t="s">
        <v>17</v>
      </c>
      <c r="E201" s="172" t="s">
        <v>18</v>
      </c>
      <c r="F201" s="172" t="s">
        <v>18</v>
      </c>
      <c r="G201" s="172" t="s">
        <v>18</v>
      </c>
      <c r="H201" s="156"/>
      <c r="I201" s="156"/>
      <c r="J201" s="156"/>
      <c r="K201" s="156"/>
    </row>
    <row r="202" spans="1:11" ht="14.1" customHeight="1" x14ac:dyDescent="0.25">
      <c r="A202" s="156"/>
      <c r="B202" s="156"/>
      <c r="C202" s="171" t="s">
        <v>71</v>
      </c>
      <c r="D202" s="169">
        <v>0</v>
      </c>
      <c r="E202" s="169">
        <v>0</v>
      </c>
      <c r="F202" s="169">
        <v>0</v>
      </c>
      <c r="G202" s="169">
        <v>0</v>
      </c>
      <c r="H202" s="156"/>
      <c r="I202" s="156"/>
      <c r="J202" s="156"/>
      <c r="K202" s="156"/>
    </row>
    <row r="203" spans="1:11" ht="14.1" customHeight="1" x14ac:dyDescent="0.25">
      <c r="A203" s="156"/>
      <c r="B203" s="156"/>
      <c r="C203" s="171" t="s">
        <v>72</v>
      </c>
      <c r="D203" s="169">
        <v>0</v>
      </c>
      <c r="E203" s="169">
        <v>0</v>
      </c>
      <c r="F203" s="169">
        <v>0</v>
      </c>
      <c r="G203" s="169">
        <v>0</v>
      </c>
      <c r="H203" s="156"/>
      <c r="I203" s="156"/>
      <c r="J203" s="156"/>
      <c r="K203" s="156"/>
    </row>
    <row r="204" spans="1:11" ht="14.1" customHeight="1" x14ac:dyDescent="0.25">
      <c r="A204" s="156"/>
      <c r="B204" s="156"/>
      <c r="C204" s="171" t="s">
        <v>73</v>
      </c>
      <c r="D204" s="169">
        <v>0</v>
      </c>
      <c r="E204" s="169">
        <v>0</v>
      </c>
      <c r="F204" s="169">
        <v>0</v>
      </c>
      <c r="G204" s="169">
        <v>0</v>
      </c>
      <c r="H204" s="156"/>
      <c r="I204" s="156"/>
      <c r="J204" s="156"/>
      <c r="K204" s="156"/>
    </row>
    <row r="205" spans="1:11" ht="14.1" customHeight="1" x14ac:dyDescent="0.25">
      <c r="A205" s="156"/>
      <c r="B205" s="156"/>
      <c r="C205" s="171" t="s">
        <v>74</v>
      </c>
      <c r="D205" s="169">
        <v>0</v>
      </c>
      <c r="E205" s="169">
        <v>0</v>
      </c>
      <c r="F205" s="169">
        <v>0</v>
      </c>
      <c r="G205" s="169">
        <v>0</v>
      </c>
      <c r="H205" s="156"/>
      <c r="I205" s="156"/>
      <c r="J205" s="156"/>
      <c r="K205" s="156"/>
    </row>
    <row r="206" spans="1:11" ht="14.1" customHeight="1" x14ac:dyDescent="0.25">
      <c r="A206" s="156"/>
      <c r="B206" s="156"/>
      <c r="C206" s="171" t="s">
        <v>72</v>
      </c>
      <c r="D206" s="169">
        <v>0</v>
      </c>
      <c r="E206" s="169">
        <v>0</v>
      </c>
      <c r="F206" s="169">
        <v>0</v>
      </c>
      <c r="G206" s="169">
        <v>0</v>
      </c>
      <c r="H206" s="156"/>
      <c r="I206" s="156"/>
      <c r="J206" s="156"/>
      <c r="K206" s="156"/>
    </row>
    <row r="207" spans="1:11" ht="14.1" customHeight="1" x14ac:dyDescent="0.25">
      <c r="A207" s="156"/>
      <c r="B207" s="156"/>
      <c r="C207" s="171" t="s">
        <v>73</v>
      </c>
      <c r="D207" s="169">
        <v>0</v>
      </c>
      <c r="E207" s="169">
        <v>0</v>
      </c>
      <c r="F207" s="169">
        <v>0</v>
      </c>
      <c r="G207" s="169">
        <v>0</v>
      </c>
      <c r="H207" s="156"/>
      <c r="I207" s="156"/>
      <c r="J207" s="156"/>
      <c r="K207" s="156"/>
    </row>
    <row r="208" spans="1:11" ht="14.1" customHeight="1" x14ac:dyDescent="0.25">
      <c r="A208" s="156"/>
      <c r="B208" s="156"/>
      <c r="C208" s="171" t="s">
        <v>75</v>
      </c>
      <c r="D208" s="169">
        <v>0</v>
      </c>
      <c r="E208" s="169">
        <v>0</v>
      </c>
      <c r="F208" s="169">
        <v>0</v>
      </c>
      <c r="G208" s="169">
        <v>0</v>
      </c>
      <c r="H208" s="156"/>
      <c r="I208" s="156"/>
      <c r="J208" s="156"/>
      <c r="K208" s="156"/>
    </row>
    <row r="209" spans="1:11" ht="14.1" customHeight="1" x14ac:dyDescent="0.25">
      <c r="A209" s="156"/>
      <c r="B209" s="156"/>
      <c r="C209" s="171" t="s">
        <v>72</v>
      </c>
      <c r="D209" s="169">
        <v>0</v>
      </c>
      <c r="E209" s="169">
        <v>0</v>
      </c>
      <c r="F209" s="169">
        <v>0</v>
      </c>
      <c r="G209" s="169">
        <v>0</v>
      </c>
      <c r="H209" s="156"/>
      <c r="I209" s="156"/>
      <c r="J209" s="156"/>
      <c r="K209" s="156"/>
    </row>
    <row r="210" spans="1:11" ht="14.1" customHeight="1" x14ac:dyDescent="0.25">
      <c r="A210" s="156"/>
      <c r="B210" s="156"/>
      <c r="C210" s="171" t="s">
        <v>73</v>
      </c>
      <c r="D210" s="169">
        <v>0</v>
      </c>
      <c r="E210" s="169">
        <v>0</v>
      </c>
      <c r="F210" s="169">
        <v>0</v>
      </c>
      <c r="G210" s="169">
        <v>0</v>
      </c>
      <c r="H210" s="156"/>
      <c r="I210" s="156"/>
      <c r="J210" s="156"/>
      <c r="K210" s="156"/>
    </row>
    <row r="211" spans="1:11" ht="14.1" customHeight="1" x14ac:dyDescent="0.25">
      <c r="A211" s="156"/>
      <c r="B211" s="156"/>
      <c r="C211" s="171" t="s">
        <v>76</v>
      </c>
      <c r="D211" s="169">
        <v>0</v>
      </c>
      <c r="E211" s="169">
        <v>0</v>
      </c>
      <c r="F211" s="169">
        <v>0</v>
      </c>
      <c r="G211" s="169">
        <v>0</v>
      </c>
      <c r="H211" s="156"/>
      <c r="I211" s="156"/>
      <c r="J211" s="156"/>
      <c r="K211" s="156"/>
    </row>
    <row r="212" spans="1:11" ht="14.1" customHeight="1" x14ac:dyDescent="0.25">
      <c r="A212" s="156"/>
      <c r="B212" s="156"/>
      <c r="C212" s="171" t="s">
        <v>72</v>
      </c>
      <c r="D212" s="169">
        <v>0</v>
      </c>
      <c r="E212" s="169">
        <v>0</v>
      </c>
      <c r="F212" s="169">
        <v>0</v>
      </c>
      <c r="G212" s="169">
        <v>0</v>
      </c>
      <c r="H212" s="156"/>
      <c r="I212" s="156"/>
      <c r="J212" s="156"/>
      <c r="K212" s="156"/>
    </row>
    <row r="213" spans="1:11" ht="14.1" customHeight="1" x14ac:dyDescent="0.25">
      <c r="A213" s="156"/>
      <c r="B213" s="156"/>
      <c r="C213" s="171" t="s">
        <v>73</v>
      </c>
      <c r="D213" s="169">
        <v>0</v>
      </c>
      <c r="E213" s="169">
        <v>0</v>
      </c>
      <c r="F213" s="169">
        <v>0</v>
      </c>
      <c r="G213" s="169">
        <v>0</v>
      </c>
      <c r="H213" s="156"/>
      <c r="I213" s="156"/>
      <c r="J213" s="156"/>
      <c r="K213" s="156"/>
    </row>
    <row r="214" spans="1:11" ht="14.1" customHeight="1" x14ac:dyDescent="0.25">
      <c r="A214" s="156"/>
      <c r="B214" s="156"/>
      <c r="C214" s="171" t="s">
        <v>77</v>
      </c>
      <c r="D214" s="169">
        <v>0</v>
      </c>
      <c r="E214" s="169">
        <v>0</v>
      </c>
      <c r="F214" s="169">
        <v>0</v>
      </c>
      <c r="G214" s="169">
        <v>0</v>
      </c>
      <c r="H214" s="156"/>
      <c r="I214" s="156"/>
      <c r="J214" s="156"/>
      <c r="K214" s="156"/>
    </row>
    <row r="215" spans="1:11" ht="14.1" customHeight="1" x14ac:dyDescent="0.25">
      <c r="A215" s="156"/>
      <c r="B215" s="156"/>
      <c r="C215" s="171" t="s">
        <v>72</v>
      </c>
      <c r="D215" s="169">
        <v>0</v>
      </c>
      <c r="E215" s="169">
        <v>0</v>
      </c>
      <c r="F215" s="169">
        <v>0</v>
      </c>
      <c r="G215" s="169">
        <v>0</v>
      </c>
      <c r="H215" s="156"/>
      <c r="I215" s="156"/>
      <c r="J215" s="156"/>
      <c r="K215" s="156"/>
    </row>
    <row r="216" spans="1:11" ht="14.1" customHeight="1" x14ac:dyDescent="0.25">
      <c r="A216" s="156"/>
      <c r="B216" s="156"/>
      <c r="C216" s="171" t="s">
        <v>73</v>
      </c>
      <c r="D216" s="169">
        <v>0</v>
      </c>
      <c r="E216" s="169">
        <v>0</v>
      </c>
      <c r="F216" s="169">
        <v>0</v>
      </c>
      <c r="G216" s="169">
        <v>0</v>
      </c>
      <c r="H216" s="156"/>
      <c r="I216" s="156"/>
      <c r="J216" s="156"/>
      <c r="K216" s="156"/>
    </row>
    <row r="217" spans="1:11" ht="14.1" customHeight="1" x14ac:dyDescent="0.25">
      <c r="A217" s="156"/>
      <c r="B217" s="156"/>
      <c r="C217" s="171" t="s">
        <v>78</v>
      </c>
      <c r="D217" s="169">
        <v>0</v>
      </c>
      <c r="E217" s="169">
        <v>0</v>
      </c>
      <c r="F217" s="169">
        <v>0</v>
      </c>
      <c r="G217" s="169">
        <v>0</v>
      </c>
      <c r="H217" s="156"/>
      <c r="I217" s="156"/>
      <c r="J217" s="156"/>
      <c r="K217" s="156"/>
    </row>
    <row r="218" spans="1:11" ht="14.1" customHeight="1" x14ac:dyDescent="0.25">
      <c r="A218" s="156"/>
      <c r="B218" s="156"/>
      <c r="C218" s="171" t="s">
        <v>72</v>
      </c>
      <c r="D218" s="169">
        <v>0</v>
      </c>
      <c r="E218" s="169">
        <v>0</v>
      </c>
      <c r="F218" s="169">
        <v>0</v>
      </c>
      <c r="G218" s="169">
        <v>0</v>
      </c>
      <c r="H218" s="156"/>
      <c r="I218" s="156"/>
      <c r="J218" s="156"/>
      <c r="K218" s="156"/>
    </row>
    <row r="219" spans="1:11" ht="14.1" customHeight="1" x14ac:dyDescent="0.25">
      <c r="A219" s="156"/>
      <c r="B219" s="156"/>
      <c r="C219" s="171" t="s">
        <v>73</v>
      </c>
      <c r="D219" s="169">
        <v>0</v>
      </c>
      <c r="E219" s="169">
        <v>0</v>
      </c>
      <c r="F219" s="169">
        <v>0</v>
      </c>
      <c r="G219" s="169">
        <v>0</v>
      </c>
      <c r="H219" s="156"/>
      <c r="I219" s="156"/>
      <c r="J219" s="156"/>
      <c r="K219" s="156"/>
    </row>
    <row r="220" spans="1:11" ht="14.1" customHeight="1" x14ac:dyDescent="0.25">
      <c r="A220" s="156"/>
      <c r="B220" s="156"/>
      <c r="C220" s="171" t="s">
        <v>79</v>
      </c>
      <c r="D220" s="169">
        <v>0</v>
      </c>
      <c r="E220" s="169">
        <v>0</v>
      </c>
      <c r="F220" s="169">
        <v>0</v>
      </c>
      <c r="G220" s="169">
        <v>0</v>
      </c>
      <c r="H220" s="156"/>
      <c r="I220" s="156"/>
      <c r="J220" s="156"/>
      <c r="K220" s="156"/>
    </row>
    <row r="221" spans="1:11" ht="14.1" customHeight="1" x14ac:dyDescent="0.25">
      <c r="A221" s="156"/>
      <c r="B221" s="156"/>
      <c r="C221" s="171" t="s">
        <v>72</v>
      </c>
      <c r="D221" s="169">
        <v>0</v>
      </c>
      <c r="E221" s="169">
        <v>0</v>
      </c>
      <c r="F221" s="169">
        <v>0</v>
      </c>
      <c r="G221" s="169">
        <v>0</v>
      </c>
      <c r="H221" s="156"/>
      <c r="I221" s="156"/>
      <c r="J221" s="156"/>
      <c r="K221" s="156"/>
    </row>
    <row r="222" spans="1:11" ht="14.1" customHeight="1" x14ac:dyDescent="0.25">
      <c r="A222" s="156"/>
      <c r="B222" s="156"/>
      <c r="C222" s="171" t="s">
        <v>73</v>
      </c>
      <c r="D222" s="169">
        <v>0</v>
      </c>
      <c r="E222" s="169">
        <v>0</v>
      </c>
      <c r="F222" s="169">
        <v>0</v>
      </c>
      <c r="G222" s="169">
        <v>0</v>
      </c>
      <c r="H222" s="156"/>
      <c r="I222" s="156"/>
      <c r="J222" s="156"/>
      <c r="K222" s="156"/>
    </row>
    <row r="223" spans="1:11" ht="14.1" customHeight="1" x14ac:dyDescent="0.25">
      <c r="A223" s="156"/>
      <c r="B223" s="156"/>
      <c r="C223" s="171" t="s">
        <v>80</v>
      </c>
      <c r="D223" s="169">
        <v>0</v>
      </c>
      <c r="E223" s="169">
        <v>0</v>
      </c>
      <c r="F223" s="169">
        <v>0</v>
      </c>
      <c r="G223" s="169">
        <v>0</v>
      </c>
      <c r="H223" s="156"/>
      <c r="I223" s="156"/>
      <c r="J223" s="156"/>
      <c r="K223" s="156"/>
    </row>
    <row r="224" spans="1:11" ht="14.1" customHeight="1" x14ac:dyDescent="0.25">
      <c r="A224" s="156"/>
      <c r="B224" s="156"/>
      <c r="C224" s="171" t="s">
        <v>72</v>
      </c>
      <c r="D224" s="169">
        <v>0</v>
      </c>
      <c r="E224" s="169">
        <v>0</v>
      </c>
      <c r="F224" s="169">
        <v>0</v>
      </c>
      <c r="G224" s="169">
        <v>0</v>
      </c>
      <c r="H224" s="156"/>
      <c r="I224" s="156"/>
      <c r="J224" s="156"/>
      <c r="K224" s="156"/>
    </row>
    <row r="225" spans="1:11" ht="14.1" customHeight="1" x14ac:dyDescent="0.25">
      <c r="A225" s="156"/>
      <c r="B225" s="156"/>
      <c r="C225" s="171" t="s">
        <v>81</v>
      </c>
      <c r="D225" s="169">
        <v>0</v>
      </c>
      <c r="E225" s="169">
        <v>0</v>
      </c>
      <c r="F225" s="169">
        <v>0</v>
      </c>
      <c r="G225" s="169">
        <v>0</v>
      </c>
      <c r="H225" s="156"/>
      <c r="I225" s="156"/>
      <c r="J225" s="156"/>
      <c r="K225" s="156"/>
    </row>
    <row r="226" spans="1:11" ht="14.1" customHeight="1" x14ac:dyDescent="0.25">
      <c r="A226" s="156"/>
      <c r="B226" s="156"/>
      <c r="C226" s="171" t="s">
        <v>82</v>
      </c>
      <c r="D226" s="169">
        <v>0</v>
      </c>
      <c r="E226" s="169">
        <v>0</v>
      </c>
      <c r="F226" s="169">
        <v>0</v>
      </c>
      <c r="G226" s="169">
        <v>0</v>
      </c>
      <c r="H226" s="156"/>
      <c r="I226" s="156"/>
      <c r="J226" s="156"/>
      <c r="K226" s="156"/>
    </row>
    <row r="227" spans="1:11" ht="14.1" customHeight="1" x14ac:dyDescent="0.25">
      <c r="A227" s="156"/>
      <c r="B227" s="156"/>
      <c r="C227" s="171" t="s">
        <v>83</v>
      </c>
      <c r="D227" s="169">
        <v>0</v>
      </c>
      <c r="E227" s="169">
        <v>0</v>
      </c>
      <c r="F227" s="169">
        <v>0</v>
      </c>
      <c r="G227" s="169">
        <v>0</v>
      </c>
      <c r="H227" s="156"/>
      <c r="I227" s="156"/>
      <c r="J227" s="156"/>
      <c r="K227" s="156"/>
    </row>
    <row r="228" spans="1:11" ht="14.1" customHeight="1" x14ac:dyDescent="0.25">
      <c r="A228" s="156"/>
      <c r="B228" s="156"/>
      <c r="C228" s="171" t="s">
        <v>84</v>
      </c>
      <c r="D228" s="169">
        <v>0</v>
      </c>
      <c r="E228" s="169">
        <v>0</v>
      </c>
      <c r="F228" s="169">
        <v>0</v>
      </c>
      <c r="G228" s="169">
        <v>0</v>
      </c>
      <c r="H228" s="156"/>
      <c r="I228" s="156"/>
      <c r="J228" s="156"/>
      <c r="K228" s="156"/>
    </row>
    <row r="229" spans="1:11" ht="14.1" customHeight="1" x14ac:dyDescent="0.25">
      <c r="A229" s="156"/>
      <c r="B229" s="156"/>
      <c r="C229" s="171" t="s">
        <v>85</v>
      </c>
      <c r="D229" s="169">
        <v>0</v>
      </c>
      <c r="E229" s="169">
        <v>300000</v>
      </c>
      <c r="F229" s="169">
        <v>300000</v>
      </c>
      <c r="G229" s="169">
        <v>300000</v>
      </c>
      <c r="H229" s="156"/>
      <c r="I229" s="156"/>
      <c r="J229" s="156"/>
      <c r="K229" s="156"/>
    </row>
    <row r="230" spans="1:11" ht="14.1" customHeight="1" x14ac:dyDescent="0.25">
      <c r="A230" s="156"/>
      <c r="B230" s="156"/>
      <c r="C230" s="171" t="s">
        <v>72</v>
      </c>
      <c r="D230" s="169">
        <v>0</v>
      </c>
      <c r="E230" s="169">
        <v>300000</v>
      </c>
      <c r="F230" s="169">
        <v>300000</v>
      </c>
      <c r="G230" s="169">
        <v>300000</v>
      </c>
      <c r="H230" s="156"/>
      <c r="I230" s="156"/>
      <c r="J230" s="156"/>
      <c r="K230" s="156"/>
    </row>
    <row r="231" spans="1:11" ht="14.1" customHeight="1" x14ac:dyDescent="0.25">
      <c r="A231" s="156"/>
      <c r="B231" s="156"/>
      <c r="C231" s="171" t="s">
        <v>81</v>
      </c>
      <c r="D231" s="169">
        <v>0</v>
      </c>
      <c r="E231" s="169">
        <v>0</v>
      </c>
      <c r="F231" s="169">
        <v>0</v>
      </c>
      <c r="G231" s="169">
        <v>0</v>
      </c>
      <c r="H231" s="156"/>
      <c r="I231" s="156"/>
      <c r="J231" s="156"/>
      <c r="K231" s="156"/>
    </row>
    <row r="232" spans="1:11" ht="14.1" customHeight="1" x14ac:dyDescent="0.25">
      <c r="A232" s="156"/>
      <c r="B232" s="156"/>
      <c r="C232" s="171" t="s">
        <v>82</v>
      </c>
      <c r="D232" s="169">
        <v>0</v>
      </c>
      <c r="E232" s="169">
        <v>0</v>
      </c>
      <c r="F232" s="169">
        <v>0</v>
      </c>
      <c r="G232" s="169">
        <v>0</v>
      </c>
      <c r="H232" s="156"/>
      <c r="I232" s="156"/>
      <c r="J232" s="156"/>
      <c r="K232" s="156"/>
    </row>
    <row r="233" spans="1:11" ht="14.1" customHeight="1" x14ac:dyDescent="0.25">
      <c r="A233" s="156"/>
      <c r="B233" s="156"/>
      <c r="C233" s="171" t="s">
        <v>83</v>
      </c>
      <c r="D233" s="169">
        <v>0</v>
      </c>
      <c r="E233" s="169">
        <v>0</v>
      </c>
      <c r="F233" s="169">
        <v>0</v>
      </c>
      <c r="G233" s="169">
        <v>0</v>
      </c>
      <c r="H233" s="156"/>
      <c r="I233" s="156"/>
      <c r="J233" s="156"/>
      <c r="K233" s="156"/>
    </row>
    <row r="234" spans="1:11" ht="14.1" customHeight="1" x14ac:dyDescent="0.25">
      <c r="A234" s="156"/>
      <c r="B234" s="156"/>
      <c r="C234" s="171" t="s">
        <v>84</v>
      </c>
      <c r="D234" s="169">
        <v>0</v>
      </c>
      <c r="E234" s="169">
        <v>0</v>
      </c>
      <c r="F234" s="169">
        <v>0</v>
      </c>
      <c r="G234" s="169">
        <v>0</v>
      </c>
      <c r="H234" s="156"/>
      <c r="I234" s="156"/>
      <c r="J234" s="156"/>
      <c r="K234" s="156"/>
    </row>
    <row r="235" spans="1:11" ht="14.1" customHeight="1" x14ac:dyDescent="0.25">
      <c r="A235" s="156"/>
      <c r="B235" s="156"/>
      <c r="C235" s="171" t="s">
        <v>86</v>
      </c>
      <c r="D235" s="169">
        <v>0</v>
      </c>
      <c r="E235" s="169">
        <v>0</v>
      </c>
      <c r="F235" s="169">
        <v>0</v>
      </c>
      <c r="G235" s="169">
        <v>0</v>
      </c>
      <c r="H235" s="156"/>
      <c r="I235" s="156"/>
      <c r="J235" s="156"/>
      <c r="K235" s="156"/>
    </row>
    <row r="236" spans="1:11" ht="14.1" customHeight="1" x14ac:dyDescent="0.25">
      <c r="A236" s="156"/>
      <c r="B236" s="156"/>
      <c r="C236" s="171" t="s">
        <v>72</v>
      </c>
      <c r="D236" s="169">
        <v>0</v>
      </c>
      <c r="E236" s="169">
        <v>0</v>
      </c>
      <c r="F236" s="169">
        <v>0</v>
      </c>
      <c r="G236" s="169">
        <v>0</v>
      </c>
      <c r="H236" s="156"/>
      <c r="I236" s="156"/>
      <c r="J236" s="156"/>
      <c r="K236" s="156"/>
    </row>
    <row r="237" spans="1:11" ht="14.1" customHeight="1" x14ac:dyDescent="0.25">
      <c r="A237" s="156"/>
      <c r="B237" s="156"/>
      <c r="C237" s="171" t="s">
        <v>81</v>
      </c>
      <c r="D237" s="169">
        <v>0</v>
      </c>
      <c r="E237" s="169">
        <v>0</v>
      </c>
      <c r="F237" s="169">
        <v>0</v>
      </c>
      <c r="G237" s="169">
        <v>0</v>
      </c>
      <c r="H237" s="156"/>
      <c r="I237" s="156"/>
      <c r="J237" s="156"/>
      <c r="K237" s="156"/>
    </row>
    <row r="238" spans="1:11" ht="14.1" customHeight="1" x14ac:dyDescent="0.25">
      <c r="A238" s="156"/>
      <c r="B238" s="156"/>
      <c r="C238" s="171" t="s">
        <v>82</v>
      </c>
      <c r="D238" s="169">
        <v>0</v>
      </c>
      <c r="E238" s="169">
        <v>0</v>
      </c>
      <c r="F238" s="169">
        <v>0</v>
      </c>
      <c r="G238" s="169">
        <v>0</v>
      </c>
      <c r="H238" s="156"/>
      <c r="I238" s="156"/>
      <c r="J238" s="156"/>
      <c r="K238" s="156"/>
    </row>
    <row r="239" spans="1:11" ht="14.1" customHeight="1" x14ac:dyDescent="0.25">
      <c r="A239" s="156"/>
      <c r="B239" s="156"/>
      <c r="C239" s="171" t="s">
        <v>83</v>
      </c>
      <c r="D239" s="169">
        <v>0</v>
      </c>
      <c r="E239" s="169">
        <v>0</v>
      </c>
      <c r="F239" s="169">
        <v>0</v>
      </c>
      <c r="G239" s="169">
        <v>0</v>
      </c>
      <c r="H239" s="156"/>
      <c r="I239" s="156"/>
      <c r="J239" s="156"/>
      <c r="K239" s="156"/>
    </row>
    <row r="240" spans="1:11" ht="14.1" customHeight="1" x14ac:dyDescent="0.25">
      <c r="A240" s="156"/>
      <c r="B240" s="156"/>
      <c r="C240" s="171" t="s">
        <v>84</v>
      </c>
      <c r="D240" s="169">
        <v>0</v>
      </c>
      <c r="E240" s="169">
        <v>0</v>
      </c>
      <c r="F240" s="169">
        <v>0</v>
      </c>
      <c r="G240" s="169">
        <v>0</v>
      </c>
      <c r="H240" s="156"/>
      <c r="I240" s="156"/>
      <c r="J240" s="156"/>
      <c r="K240" s="156"/>
    </row>
    <row r="241" spans="1:11" ht="14.1" customHeight="1" x14ac:dyDescent="0.25">
      <c r="A241" s="156"/>
      <c r="B241" s="156"/>
      <c r="C241" s="171" t="s">
        <v>87</v>
      </c>
      <c r="D241" s="169">
        <v>0</v>
      </c>
      <c r="E241" s="169">
        <v>0</v>
      </c>
      <c r="F241" s="169">
        <v>0</v>
      </c>
      <c r="G241" s="169">
        <v>0</v>
      </c>
      <c r="H241" s="156"/>
      <c r="I241" s="156"/>
      <c r="J241" s="156"/>
      <c r="K241" s="156"/>
    </row>
    <row r="242" spans="1:11" ht="14.1" customHeight="1" x14ac:dyDescent="0.25">
      <c r="A242" s="156"/>
      <c r="B242" s="156"/>
      <c r="C242" s="171" t="s">
        <v>88</v>
      </c>
      <c r="D242" s="169">
        <v>0</v>
      </c>
      <c r="E242" s="169">
        <v>0</v>
      </c>
      <c r="F242" s="169">
        <v>0</v>
      </c>
      <c r="G242" s="169">
        <v>0</v>
      </c>
      <c r="H242" s="156"/>
      <c r="I242" s="156"/>
      <c r="J242" s="156"/>
      <c r="K242" s="156"/>
    </row>
    <row r="243" spans="1:11" ht="14.1" customHeight="1" x14ac:dyDescent="0.25">
      <c r="A243" s="156"/>
      <c r="B243" s="156"/>
      <c r="C243" s="170" t="s">
        <v>89</v>
      </c>
      <c r="D243" s="169">
        <v>0</v>
      </c>
      <c r="E243" s="169">
        <v>300000</v>
      </c>
      <c r="F243" s="169">
        <v>300000</v>
      </c>
      <c r="G243" s="169">
        <v>300000</v>
      </c>
      <c r="H243" s="156"/>
      <c r="I243" s="156"/>
      <c r="J243" s="156"/>
      <c r="K243" s="156"/>
    </row>
    <row r="244" spans="1:11" x14ac:dyDescent="0.25">
      <c r="A244" s="156"/>
      <c r="B244" s="156"/>
      <c r="C244" s="177" t="s">
        <v>46</v>
      </c>
      <c r="D244" s="1405" t="s">
        <v>2540</v>
      </c>
      <c r="E244" s="1406"/>
      <c r="F244" s="1406"/>
      <c r="G244" s="1406"/>
      <c r="H244" s="156"/>
      <c r="I244" s="156"/>
      <c r="J244" s="156"/>
      <c r="K244" s="156"/>
    </row>
    <row r="245" spans="1:11" ht="18" customHeight="1" x14ac:dyDescent="0.25">
      <c r="A245" s="156"/>
      <c r="B245" s="156"/>
      <c r="C245" s="154" t="s">
        <v>48</v>
      </c>
      <c r="D245" s="1407" t="s">
        <v>2539</v>
      </c>
      <c r="E245" s="1408"/>
      <c r="F245" s="1408"/>
      <c r="G245" s="1408"/>
      <c r="H245" s="156"/>
      <c r="I245" s="156"/>
      <c r="J245" s="156"/>
      <c r="K245" s="156"/>
    </row>
    <row r="246" spans="1:11" x14ac:dyDescent="0.25">
      <c r="A246" s="156"/>
      <c r="B246" s="156"/>
      <c r="C246" s="154" t="s">
        <v>50</v>
      </c>
      <c r="D246" s="1407" t="s">
        <v>95</v>
      </c>
      <c r="E246" s="1408"/>
      <c r="F246" s="1408"/>
      <c r="G246" s="1408"/>
      <c r="H246" s="156"/>
      <c r="I246" s="156"/>
      <c r="J246" s="156"/>
      <c r="K246" s="156"/>
    </row>
    <row r="247" spans="1:11" ht="15" customHeight="1" x14ac:dyDescent="0.25">
      <c r="A247" s="156"/>
      <c r="B247" s="156"/>
      <c r="C247" s="175"/>
      <c r="D247" s="174">
        <v>2026</v>
      </c>
      <c r="E247" s="174">
        <v>2027</v>
      </c>
      <c r="F247" s="174">
        <v>2028</v>
      </c>
      <c r="G247" s="174">
        <v>2029</v>
      </c>
      <c r="H247" s="156"/>
      <c r="I247" s="156"/>
      <c r="J247" s="156"/>
      <c r="K247" s="156"/>
    </row>
    <row r="248" spans="1:11" ht="15" customHeight="1" x14ac:dyDescent="0.25">
      <c r="A248" s="156"/>
      <c r="B248" s="156"/>
      <c r="C248" s="173"/>
      <c r="D248" s="172" t="s">
        <v>17</v>
      </c>
      <c r="E248" s="172" t="s">
        <v>18</v>
      </c>
      <c r="F248" s="172" t="s">
        <v>18</v>
      </c>
      <c r="G248" s="172" t="s">
        <v>18</v>
      </c>
      <c r="H248" s="156"/>
      <c r="I248" s="156"/>
      <c r="J248" s="156"/>
      <c r="K248" s="156"/>
    </row>
    <row r="249" spans="1:11" ht="14.1" customHeight="1" x14ac:dyDescent="0.25">
      <c r="A249" s="156"/>
      <c r="B249" s="156"/>
      <c r="C249" s="163" t="s">
        <v>52</v>
      </c>
      <c r="D249" s="176" t="s">
        <v>53</v>
      </c>
      <c r="E249" s="176" t="s">
        <v>144</v>
      </c>
      <c r="F249" s="176" t="s">
        <v>144</v>
      </c>
      <c r="G249" s="176" t="s">
        <v>144</v>
      </c>
      <c r="H249" s="156"/>
      <c r="I249" s="156"/>
      <c r="J249" s="156"/>
      <c r="K249" s="156"/>
    </row>
    <row r="250" spans="1:11" ht="14.1" customHeight="1" x14ac:dyDescent="0.25">
      <c r="A250" s="156"/>
      <c r="B250" s="156"/>
      <c r="C250" s="163" t="s">
        <v>54</v>
      </c>
      <c r="D250" s="176" t="s">
        <v>55</v>
      </c>
      <c r="E250" s="176" t="s">
        <v>2538</v>
      </c>
      <c r="F250" s="176" t="s">
        <v>2538</v>
      </c>
      <c r="G250" s="176" t="s">
        <v>2538</v>
      </c>
      <c r="H250" s="156"/>
      <c r="I250" s="156"/>
      <c r="J250" s="156"/>
      <c r="K250" s="156"/>
    </row>
    <row r="251" spans="1:11" ht="14.1" customHeight="1" x14ac:dyDescent="0.25">
      <c r="A251" s="156"/>
      <c r="B251" s="156"/>
      <c r="C251" s="163" t="s">
        <v>59</v>
      </c>
      <c r="D251" s="176" t="s">
        <v>55</v>
      </c>
      <c r="E251" s="176" t="s">
        <v>853</v>
      </c>
      <c r="F251" s="176" t="s">
        <v>853</v>
      </c>
      <c r="G251" s="176" t="s">
        <v>853</v>
      </c>
      <c r="H251" s="156"/>
      <c r="I251" s="156"/>
      <c r="J251" s="156"/>
      <c r="K251" s="156"/>
    </row>
    <row r="252" spans="1:11" ht="14.1" customHeight="1" x14ac:dyDescent="0.25">
      <c r="A252" s="156"/>
      <c r="B252" s="156"/>
      <c r="C252" s="163" t="s">
        <v>63</v>
      </c>
      <c r="D252" s="176" t="s">
        <v>53</v>
      </c>
      <c r="E252" s="176" t="s">
        <v>53</v>
      </c>
      <c r="F252" s="176" t="s">
        <v>55</v>
      </c>
      <c r="G252" s="176" t="s">
        <v>55</v>
      </c>
      <c r="H252" s="156"/>
      <c r="I252" s="156"/>
      <c r="J252" s="156"/>
      <c r="K252" s="156"/>
    </row>
    <row r="253" spans="1:11" ht="14.1" customHeight="1" x14ac:dyDescent="0.25">
      <c r="A253" s="156"/>
      <c r="B253" s="156"/>
      <c r="C253" s="163" t="s">
        <v>65</v>
      </c>
      <c r="D253" s="176" t="s">
        <v>53</v>
      </c>
      <c r="E253" s="176" t="s">
        <v>53</v>
      </c>
      <c r="F253" s="176" t="s">
        <v>55</v>
      </c>
      <c r="G253" s="176" t="s">
        <v>55</v>
      </c>
      <c r="H253" s="156"/>
      <c r="I253" s="156"/>
      <c r="J253" s="156"/>
      <c r="K253" s="156"/>
    </row>
    <row r="254" spans="1:11" ht="14.1" customHeight="1" x14ac:dyDescent="0.25">
      <c r="A254" s="156"/>
      <c r="B254" s="156"/>
      <c r="C254" s="163" t="s">
        <v>68</v>
      </c>
      <c r="D254" s="176" t="s">
        <v>53</v>
      </c>
      <c r="E254" s="176" t="s">
        <v>53</v>
      </c>
      <c r="F254" s="176" t="s">
        <v>55</v>
      </c>
      <c r="G254" s="176" t="s">
        <v>55</v>
      </c>
      <c r="H254" s="156"/>
      <c r="I254" s="156"/>
      <c r="J254" s="156"/>
      <c r="K254" s="156"/>
    </row>
    <row r="255" spans="1:11" ht="14.1" customHeight="1" x14ac:dyDescent="0.25">
      <c r="A255" s="156"/>
      <c r="B255" s="156"/>
      <c r="C255" s="1409" t="s">
        <v>70</v>
      </c>
      <c r="D255" s="1410"/>
      <c r="E255" s="1410"/>
      <c r="F255" s="1410"/>
      <c r="G255" s="1410"/>
      <c r="H255" s="156"/>
      <c r="I255" s="156"/>
      <c r="J255" s="156"/>
      <c r="K255" s="156"/>
    </row>
    <row r="256" spans="1:11" ht="14.1" customHeight="1" x14ac:dyDescent="0.25">
      <c r="A256" s="156"/>
      <c r="B256" s="156"/>
      <c r="C256" s="175"/>
      <c r="D256" s="174">
        <v>2026</v>
      </c>
      <c r="E256" s="174">
        <v>2027</v>
      </c>
      <c r="F256" s="174">
        <v>2028</v>
      </c>
      <c r="G256" s="174">
        <v>2029</v>
      </c>
      <c r="H256" s="156"/>
      <c r="I256" s="156"/>
      <c r="J256" s="156"/>
      <c r="K256" s="156"/>
    </row>
    <row r="257" spans="1:11" ht="14.1" customHeight="1" x14ac:dyDescent="0.25">
      <c r="A257" s="156"/>
      <c r="B257" s="156"/>
      <c r="C257" s="173"/>
      <c r="D257" s="172" t="s">
        <v>17</v>
      </c>
      <c r="E257" s="172" t="s">
        <v>18</v>
      </c>
      <c r="F257" s="172" t="s">
        <v>18</v>
      </c>
      <c r="G257" s="172" t="s">
        <v>18</v>
      </c>
      <c r="H257" s="156"/>
      <c r="I257" s="156"/>
      <c r="J257" s="156"/>
      <c r="K257" s="156"/>
    </row>
    <row r="258" spans="1:11" ht="14.1" customHeight="1" x14ac:dyDescent="0.25">
      <c r="A258" s="156"/>
      <c r="B258" s="156"/>
      <c r="C258" s="171" t="s">
        <v>71</v>
      </c>
      <c r="D258" s="169">
        <v>0</v>
      </c>
      <c r="E258" s="169">
        <v>0</v>
      </c>
      <c r="F258" s="169">
        <v>0</v>
      </c>
      <c r="G258" s="169">
        <v>0</v>
      </c>
      <c r="H258" s="156"/>
      <c r="I258" s="156"/>
      <c r="J258" s="156"/>
      <c r="K258" s="156"/>
    </row>
    <row r="259" spans="1:11" ht="14.1" customHeight="1" x14ac:dyDescent="0.25">
      <c r="A259" s="156"/>
      <c r="B259" s="156"/>
      <c r="C259" s="171" t="s">
        <v>72</v>
      </c>
      <c r="D259" s="169">
        <v>0</v>
      </c>
      <c r="E259" s="169">
        <v>0</v>
      </c>
      <c r="F259" s="169">
        <v>0</v>
      </c>
      <c r="G259" s="169">
        <v>0</v>
      </c>
      <c r="H259" s="156"/>
      <c r="I259" s="156"/>
      <c r="J259" s="156"/>
      <c r="K259" s="156"/>
    </row>
    <row r="260" spans="1:11" ht="14.1" customHeight="1" x14ac:dyDescent="0.25">
      <c r="A260" s="156"/>
      <c r="B260" s="156"/>
      <c r="C260" s="171" t="s">
        <v>73</v>
      </c>
      <c r="D260" s="169">
        <v>0</v>
      </c>
      <c r="E260" s="169">
        <v>0</v>
      </c>
      <c r="F260" s="169">
        <v>0</v>
      </c>
      <c r="G260" s="169">
        <v>0</v>
      </c>
      <c r="H260" s="156"/>
      <c r="I260" s="156"/>
      <c r="J260" s="156"/>
      <c r="K260" s="156"/>
    </row>
    <row r="261" spans="1:11" ht="14.1" customHeight="1" x14ac:dyDescent="0.25">
      <c r="A261" s="156"/>
      <c r="B261" s="156"/>
      <c r="C261" s="171" t="s">
        <v>74</v>
      </c>
      <c r="D261" s="169">
        <v>0</v>
      </c>
      <c r="E261" s="169">
        <v>0</v>
      </c>
      <c r="F261" s="169">
        <v>0</v>
      </c>
      <c r="G261" s="169">
        <v>0</v>
      </c>
      <c r="H261" s="156"/>
      <c r="I261" s="156"/>
      <c r="J261" s="156"/>
      <c r="K261" s="156"/>
    </row>
    <row r="262" spans="1:11" ht="14.1" customHeight="1" x14ac:dyDescent="0.25">
      <c r="A262" s="156"/>
      <c r="B262" s="156"/>
      <c r="C262" s="171" t="s">
        <v>72</v>
      </c>
      <c r="D262" s="169">
        <v>0</v>
      </c>
      <c r="E262" s="169">
        <v>0</v>
      </c>
      <c r="F262" s="169">
        <v>0</v>
      </c>
      <c r="G262" s="169">
        <v>0</v>
      </c>
      <c r="H262" s="156"/>
      <c r="I262" s="156"/>
      <c r="J262" s="156"/>
      <c r="K262" s="156"/>
    </row>
    <row r="263" spans="1:11" ht="14.1" customHeight="1" x14ac:dyDescent="0.25">
      <c r="A263" s="156"/>
      <c r="B263" s="156"/>
      <c r="C263" s="171" t="s">
        <v>73</v>
      </c>
      <c r="D263" s="169">
        <v>0</v>
      </c>
      <c r="E263" s="169">
        <v>0</v>
      </c>
      <c r="F263" s="169">
        <v>0</v>
      </c>
      <c r="G263" s="169">
        <v>0</v>
      </c>
      <c r="H263" s="156"/>
      <c r="I263" s="156"/>
      <c r="J263" s="156"/>
      <c r="K263" s="156"/>
    </row>
    <row r="264" spans="1:11" ht="14.1" customHeight="1" x14ac:dyDescent="0.25">
      <c r="A264" s="156"/>
      <c r="B264" s="156"/>
      <c r="C264" s="171" t="s">
        <v>75</v>
      </c>
      <c r="D264" s="169">
        <v>0</v>
      </c>
      <c r="E264" s="169">
        <v>0</v>
      </c>
      <c r="F264" s="169">
        <v>0</v>
      </c>
      <c r="G264" s="169">
        <v>0</v>
      </c>
      <c r="H264" s="156"/>
      <c r="I264" s="156"/>
      <c r="J264" s="156"/>
      <c r="K264" s="156"/>
    </row>
    <row r="265" spans="1:11" ht="14.1" customHeight="1" x14ac:dyDescent="0.25">
      <c r="A265" s="156"/>
      <c r="B265" s="156"/>
      <c r="C265" s="171" t="s">
        <v>72</v>
      </c>
      <c r="D265" s="169">
        <v>0</v>
      </c>
      <c r="E265" s="169">
        <v>0</v>
      </c>
      <c r="F265" s="169">
        <v>0</v>
      </c>
      <c r="G265" s="169">
        <v>0</v>
      </c>
      <c r="H265" s="156"/>
      <c r="I265" s="156"/>
      <c r="J265" s="156"/>
      <c r="K265" s="156"/>
    </row>
    <row r="266" spans="1:11" ht="14.1" customHeight="1" x14ac:dyDescent="0.25">
      <c r="A266" s="156"/>
      <c r="B266" s="156"/>
      <c r="C266" s="171" t="s">
        <v>73</v>
      </c>
      <c r="D266" s="169">
        <v>0</v>
      </c>
      <c r="E266" s="169">
        <v>0</v>
      </c>
      <c r="F266" s="169">
        <v>0</v>
      </c>
      <c r="G266" s="169">
        <v>0</v>
      </c>
      <c r="H266" s="156"/>
      <c r="I266" s="156"/>
      <c r="J266" s="156"/>
      <c r="K266" s="156"/>
    </row>
    <row r="267" spans="1:11" ht="14.1" customHeight="1" x14ac:dyDescent="0.25">
      <c r="A267" s="156"/>
      <c r="B267" s="156"/>
      <c r="C267" s="171" t="s">
        <v>76</v>
      </c>
      <c r="D267" s="169">
        <v>0</v>
      </c>
      <c r="E267" s="169">
        <v>0</v>
      </c>
      <c r="F267" s="169">
        <v>0</v>
      </c>
      <c r="G267" s="169">
        <v>0</v>
      </c>
      <c r="H267" s="156"/>
      <c r="I267" s="156"/>
      <c r="J267" s="156"/>
      <c r="K267" s="156"/>
    </row>
    <row r="268" spans="1:11" ht="14.1" customHeight="1" x14ac:dyDescent="0.25">
      <c r="A268" s="156"/>
      <c r="B268" s="156"/>
      <c r="C268" s="171" t="s">
        <v>72</v>
      </c>
      <c r="D268" s="169">
        <v>0</v>
      </c>
      <c r="E268" s="169">
        <v>0</v>
      </c>
      <c r="F268" s="169">
        <v>0</v>
      </c>
      <c r="G268" s="169">
        <v>0</v>
      </c>
      <c r="H268" s="156"/>
      <c r="I268" s="156"/>
      <c r="J268" s="156"/>
      <c r="K268" s="156"/>
    </row>
    <row r="269" spans="1:11" ht="14.1" customHeight="1" x14ac:dyDescent="0.25">
      <c r="A269" s="156"/>
      <c r="B269" s="156"/>
      <c r="C269" s="171" t="s">
        <v>73</v>
      </c>
      <c r="D269" s="169">
        <v>0</v>
      </c>
      <c r="E269" s="169">
        <v>0</v>
      </c>
      <c r="F269" s="169">
        <v>0</v>
      </c>
      <c r="G269" s="169">
        <v>0</v>
      </c>
      <c r="H269" s="156"/>
      <c r="I269" s="156"/>
      <c r="J269" s="156"/>
      <c r="K269" s="156"/>
    </row>
    <row r="270" spans="1:11" ht="14.1" customHeight="1" x14ac:dyDescent="0.25">
      <c r="A270" s="156"/>
      <c r="B270" s="156"/>
      <c r="C270" s="171" t="s">
        <v>77</v>
      </c>
      <c r="D270" s="169">
        <v>0</v>
      </c>
      <c r="E270" s="169">
        <v>0</v>
      </c>
      <c r="F270" s="169">
        <v>0</v>
      </c>
      <c r="G270" s="169">
        <v>0</v>
      </c>
      <c r="H270" s="156"/>
      <c r="I270" s="156"/>
      <c r="J270" s="156"/>
      <c r="K270" s="156"/>
    </row>
    <row r="271" spans="1:11" ht="14.1" customHeight="1" x14ac:dyDescent="0.25">
      <c r="A271" s="156"/>
      <c r="B271" s="156"/>
      <c r="C271" s="171" t="s">
        <v>72</v>
      </c>
      <c r="D271" s="169">
        <v>0</v>
      </c>
      <c r="E271" s="169">
        <v>0</v>
      </c>
      <c r="F271" s="169">
        <v>0</v>
      </c>
      <c r="G271" s="169">
        <v>0</v>
      </c>
      <c r="H271" s="156"/>
      <c r="I271" s="156"/>
      <c r="J271" s="156"/>
      <c r="K271" s="156"/>
    </row>
    <row r="272" spans="1:11" ht="14.1" customHeight="1" x14ac:dyDescent="0.25">
      <c r="A272" s="156"/>
      <c r="B272" s="156"/>
      <c r="C272" s="171" t="s">
        <v>73</v>
      </c>
      <c r="D272" s="169">
        <v>0</v>
      </c>
      <c r="E272" s="169">
        <v>0</v>
      </c>
      <c r="F272" s="169">
        <v>0</v>
      </c>
      <c r="G272" s="169">
        <v>0</v>
      </c>
      <c r="H272" s="156"/>
      <c r="I272" s="156"/>
      <c r="J272" s="156"/>
      <c r="K272" s="156"/>
    </row>
    <row r="273" spans="1:11" ht="14.1" customHeight="1" x14ac:dyDescent="0.25">
      <c r="A273" s="156"/>
      <c r="B273" s="156"/>
      <c r="C273" s="171" t="s">
        <v>78</v>
      </c>
      <c r="D273" s="169">
        <v>0</v>
      </c>
      <c r="E273" s="169">
        <v>0</v>
      </c>
      <c r="F273" s="169">
        <v>0</v>
      </c>
      <c r="G273" s="169">
        <v>0</v>
      </c>
      <c r="H273" s="156"/>
      <c r="I273" s="156"/>
      <c r="J273" s="156"/>
      <c r="K273" s="156"/>
    </row>
    <row r="274" spans="1:11" ht="14.1" customHeight="1" x14ac:dyDescent="0.25">
      <c r="A274" s="156"/>
      <c r="B274" s="156"/>
      <c r="C274" s="171" t="s">
        <v>72</v>
      </c>
      <c r="D274" s="169">
        <v>0</v>
      </c>
      <c r="E274" s="169">
        <v>0</v>
      </c>
      <c r="F274" s="169">
        <v>0</v>
      </c>
      <c r="G274" s="169">
        <v>0</v>
      </c>
      <c r="H274" s="156"/>
      <c r="I274" s="156"/>
      <c r="J274" s="156"/>
      <c r="K274" s="156"/>
    </row>
    <row r="275" spans="1:11" ht="14.1" customHeight="1" x14ac:dyDescent="0.25">
      <c r="A275" s="156"/>
      <c r="B275" s="156"/>
      <c r="C275" s="171" t="s">
        <v>73</v>
      </c>
      <c r="D275" s="169">
        <v>0</v>
      </c>
      <c r="E275" s="169">
        <v>0</v>
      </c>
      <c r="F275" s="169">
        <v>0</v>
      </c>
      <c r="G275" s="169">
        <v>0</v>
      </c>
      <c r="H275" s="156"/>
      <c r="I275" s="156"/>
      <c r="J275" s="156"/>
      <c r="K275" s="156"/>
    </row>
    <row r="276" spans="1:11" ht="14.1" customHeight="1" x14ac:dyDescent="0.25">
      <c r="A276" s="156"/>
      <c r="B276" s="156"/>
      <c r="C276" s="171" t="s">
        <v>79</v>
      </c>
      <c r="D276" s="169">
        <v>0</v>
      </c>
      <c r="E276" s="169">
        <v>0</v>
      </c>
      <c r="F276" s="169">
        <v>0</v>
      </c>
      <c r="G276" s="169">
        <v>0</v>
      </c>
      <c r="H276" s="156"/>
      <c r="I276" s="156"/>
      <c r="J276" s="156"/>
      <c r="K276" s="156"/>
    </row>
    <row r="277" spans="1:11" ht="14.1" customHeight="1" x14ac:dyDescent="0.25">
      <c r="A277" s="156"/>
      <c r="B277" s="156"/>
      <c r="C277" s="171" t="s">
        <v>72</v>
      </c>
      <c r="D277" s="169">
        <v>0</v>
      </c>
      <c r="E277" s="169">
        <v>0</v>
      </c>
      <c r="F277" s="169">
        <v>0</v>
      </c>
      <c r="G277" s="169">
        <v>0</v>
      </c>
      <c r="H277" s="156"/>
      <c r="I277" s="156"/>
      <c r="J277" s="156"/>
      <c r="K277" s="156"/>
    </row>
    <row r="278" spans="1:11" ht="14.1" customHeight="1" x14ac:dyDescent="0.25">
      <c r="A278" s="156"/>
      <c r="B278" s="156"/>
      <c r="C278" s="171" t="s">
        <v>73</v>
      </c>
      <c r="D278" s="169">
        <v>0</v>
      </c>
      <c r="E278" s="169">
        <v>0</v>
      </c>
      <c r="F278" s="169">
        <v>0</v>
      </c>
      <c r="G278" s="169">
        <v>0</v>
      </c>
      <c r="H278" s="156"/>
      <c r="I278" s="156"/>
      <c r="J278" s="156"/>
      <c r="K278" s="156"/>
    </row>
    <row r="279" spans="1:11" ht="14.1" customHeight="1" x14ac:dyDescent="0.25">
      <c r="A279" s="156"/>
      <c r="B279" s="156"/>
      <c r="C279" s="171" t="s">
        <v>80</v>
      </c>
      <c r="D279" s="169">
        <v>0</v>
      </c>
      <c r="E279" s="169">
        <v>0</v>
      </c>
      <c r="F279" s="169">
        <v>0</v>
      </c>
      <c r="G279" s="169">
        <v>0</v>
      </c>
      <c r="H279" s="156"/>
      <c r="I279" s="156"/>
      <c r="J279" s="156"/>
      <c r="K279" s="156"/>
    </row>
    <row r="280" spans="1:11" ht="14.1" customHeight="1" x14ac:dyDescent="0.25">
      <c r="A280" s="156"/>
      <c r="B280" s="156"/>
      <c r="C280" s="171" t="s">
        <v>72</v>
      </c>
      <c r="D280" s="169">
        <v>0</v>
      </c>
      <c r="E280" s="169">
        <v>0</v>
      </c>
      <c r="F280" s="169">
        <v>0</v>
      </c>
      <c r="G280" s="169">
        <v>0</v>
      </c>
      <c r="H280" s="156"/>
      <c r="I280" s="156"/>
      <c r="J280" s="156"/>
      <c r="K280" s="156"/>
    </row>
    <row r="281" spans="1:11" ht="14.1" customHeight="1" x14ac:dyDescent="0.25">
      <c r="A281" s="156"/>
      <c r="B281" s="156"/>
      <c r="C281" s="171" t="s">
        <v>81</v>
      </c>
      <c r="D281" s="169">
        <v>0</v>
      </c>
      <c r="E281" s="169">
        <v>0</v>
      </c>
      <c r="F281" s="169">
        <v>0</v>
      </c>
      <c r="G281" s="169">
        <v>0</v>
      </c>
      <c r="H281" s="156"/>
      <c r="I281" s="156"/>
      <c r="J281" s="156"/>
      <c r="K281" s="156"/>
    </row>
    <row r="282" spans="1:11" ht="14.1" customHeight="1" x14ac:dyDescent="0.25">
      <c r="A282" s="156"/>
      <c r="B282" s="156"/>
      <c r="C282" s="171" t="s">
        <v>82</v>
      </c>
      <c r="D282" s="169">
        <v>0</v>
      </c>
      <c r="E282" s="169">
        <v>0</v>
      </c>
      <c r="F282" s="169">
        <v>0</v>
      </c>
      <c r="G282" s="169">
        <v>0</v>
      </c>
      <c r="H282" s="156"/>
      <c r="I282" s="156"/>
      <c r="J282" s="156"/>
      <c r="K282" s="156"/>
    </row>
    <row r="283" spans="1:11" ht="14.1" customHeight="1" x14ac:dyDescent="0.25">
      <c r="A283" s="156"/>
      <c r="B283" s="156"/>
      <c r="C283" s="171" t="s">
        <v>83</v>
      </c>
      <c r="D283" s="169">
        <v>0</v>
      </c>
      <c r="E283" s="169">
        <v>0</v>
      </c>
      <c r="F283" s="169">
        <v>0</v>
      </c>
      <c r="G283" s="169">
        <v>0</v>
      </c>
      <c r="H283" s="156"/>
      <c r="I283" s="156"/>
      <c r="J283" s="156"/>
      <c r="K283" s="156"/>
    </row>
    <row r="284" spans="1:11" ht="14.1" customHeight="1" x14ac:dyDescent="0.25">
      <c r="A284" s="156"/>
      <c r="B284" s="156"/>
      <c r="C284" s="171" t="s">
        <v>84</v>
      </c>
      <c r="D284" s="169">
        <v>0</v>
      </c>
      <c r="E284" s="169">
        <v>0</v>
      </c>
      <c r="F284" s="169">
        <v>0</v>
      </c>
      <c r="G284" s="169">
        <v>0</v>
      </c>
      <c r="H284" s="156"/>
      <c r="I284" s="156"/>
      <c r="J284" s="156"/>
      <c r="K284" s="156"/>
    </row>
    <row r="285" spans="1:11" ht="14.1" customHeight="1" x14ac:dyDescent="0.25">
      <c r="A285" s="156"/>
      <c r="B285" s="156"/>
      <c r="C285" s="171" t="s">
        <v>85</v>
      </c>
      <c r="D285" s="169">
        <v>0</v>
      </c>
      <c r="E285" s="169">
        <v>600000</v>
      </c>
      <c r="F285" s="169">
        <v>600000</v>
      </c>
      <c r="G285" s="169">
        <v>600000</v>
      </c>
      <c r="H285" s="156"/>
      <c r="I285" s="156"/>
      <c r="J285" s="156"/>
      <c r="K285" s="156"/>
    </row>
    <row r="286" spans="1:11" ht="14.1" customHeight="1" x14ac:dyDescent="0.25">
      <c r="A286" s="156"/>
      <c r="B286" s="156"/>
      <c r="C286" s="171" t="s">
        <v>72</v>
      </c>
      <c r="D286" s="169">
        <v>0</v>
      </c>
      <c r="E286" s="169">
        <v>600000</v>
      </c>
      <c r="F286" s="169">
        <v>600000</v>
      </c>
      <c r="G286" s="169">
        <v>600000</v>
      </c>
      <c r="H286" s="156"/>
      <c r="I286" s="156"/>
      <c r="J286" s="156"/>
      <c r="K286" s="156"/>
    </row>
    <row r="287" spans="1:11" ht="14.1" customHeight="1" x14ac:dyDescent="0.25">
      <c r="A287" s="156"/>
      <c r="B287" s="156"/>
      <c r="C287" s="171" t="s">
        <v>81</v>
      </c>
      <c r="D287" s="169">
        <v>0</v>
      </c>
      <c r="E287" s="169">
        <v>0</v>
      </c>
      <c r="F287" s="169">
        <v>0</v>
      </c>
      <c r="G287" s="169">
        <v>0</v>
      </c>
      <c r="H287" s="156"/>
      <c r="I287" s="156"/>
      <c r="J287" s="156"/>
      <c r="K287" s="156"/>
    </row>
    <row r="288" spans="1:11" ht="14.1" customHeight="1" x14ac:dyDescent="0.25">
      <c r="A288" s="156"/>
      <c r="B288" s="156"/>
      <c r="C288" s="171" t="s">
        <v>82</v>
      </c>
      <c r="D288" s="169">
        <v>0</v>
      </c>
      <c r="E288" s="169">
        <v>0</v>
      </c>
      <c r="F288" s="169">
        <v>0</v>
      </c>
      <c r="G288" s="169">
        <v>0</v>
      </c>
      <c r="H288" s="156"/>
      <c r="I288" s="156"/>
      <c r="J288" s="156"/>
      <c r="K288" s="156"/>
    </row>
    <row r="289" spans="1:11" ht="14.1" customHeight="1" x14ac:dyDescent="0.25">
      <c r="A289" s="156"/>
      <c r="B289" s="156"/>
      <c r="C289" s="171" t="s">
        <v>83</v>
      </c>
      <c r="D289" s="169">
        <v>0</v>
      </c>
      <c r="E289" s="169">
        <v>0</v>
      </c>
      <c r="F289" s="169">
        <v>0</v>
      </c>
      <c r="G289" s="169">
        <v>0</v>
      </c>
      <c r="H289" s="156"/>
      <c r="I289" s="156"/>
      <c r="J289" s="156"/>
      <c r="K289" s="156"/>
    </row>
    <row r="290" spans="1:11" ht="14.1" customHeight="1" x14ac:dyDescent="0.25">
      <c r="A290" s="156"/>
      <c r="B290" s="156"/>
      <c r="C290" s="171" t="s">
        <v>84</v>
      </c>
      <c r="D290" s="169">
        <v>0</v>
      </c>
      <c r="E290" s="169">
        <v>0</v>
      </c>
      <c r="F290" s="169">
        <v>0</v>
      </c>
      <c r="G290" s="169">
        <v>0</v>
      </c>
      <c r="H290" s="156"/>
      <c r="I290" s="156"/>
      <c r="J290" s="156"/>
      <c r="K290" s="156"/>
    </row>
    <row r="291" spans="1:11" ht="14.1" customHeight="1" x14ac:dyDescent="0.25">
      <c r="A291" s="156"/>
      <c r="B291" s="156"/>
      <c r="C291" s="171" t="s">
        <v>86</v>
      </c>
      <c r="D291" s="169">
        <v>0</v>
      </c>
      <c r="E291" s="169">
        <v>0</v>
      </c>
      <c r="F291" s="169">
        <v>0</v>
      </c>
      <c r="G291" s="169">
        <v>0</v>
      </c>
      <c r="H291" s="156"/>
      <c r="I291" s="156"/>
      <c r="J291" s="156"/>
      <c r="K291" s="156"/>
    </row>
    <row r="292" spans="1:11" ht="14.1" customHeight="1" x14ac:dyDescent="0.25">
      <c r="A292" s="156"/>
      <c r="B292" s="156"/>
      <c r="C292" s="171" t="s">
        <v>72</v>
      </c>
      <c r="D292" s="169">
        <v>0</v>
      </c>
      <c r="E292" s="169">
        <v>0</v>
      </c>
      <c r="F292" s="169">
        <v>0</v>
      </c>
      <c r="G292" s="169">
        <v>0</v>
      </c>
      <c r="H292" s="156"/>
      <c r="I292" s="156"/>
      <c r="J292" s="156"/>
      <c r="K292" s="156"/>
    </row>
    <row r="293" spans="1:11" ht="14.1" customHeight="1" x14ac:dyDescent="0.25">
      <c r="A293" s="156"/>
      <c r="B293" s="156"/>
      <c r="C293" s="171" t="s">
        <v>81</v>
      </c>
      <c r="D293" s="169">
        <v>0</v>
      </c>
      <c r="E293" s="169">
        <v>0</v>
      </c>
      <c r="F293" s="169">
        <v>0</v>
      </c>
      <c r="G293" s="169">
        <v>0</v>
      </c>
      <c r="H293" s="156"/>
      <c r="I293" s="156"/>
      <c r="J293" s="156"/>
      <c r="K293" s="156"/>
    </row>
    <row r="294" spans="1:11" ht="14.1" customHeight="1" x14ac:dyDescent="0.25">
      <c r="A294" s="156"/>
      <c r="B294" s="156"/>
      <c r="C294" s="171" t="s">
        <v>82</v>
      </c>
      <c r="D294" s="169">
        <v>0</v>
      </c>
      <c r="E294" s="169">
        <v>0</v>
      </c>
      <c r="F294" s="169">
        <v>0</v>
      </c>
      <c r="G294" s="169">
        <v>0</v>
      </c>
      <c r="H294" s="156"/>
      <c r="I294" s="156"/>
      <c r="J294" s="156"/>
      <c r="K294" s="156"/>
    </row>
    <row r="295" spans="1:11" ht="14.1" customHeight="1" x14ac:dyDescent="0.25">
      <c r="A295" s="156"/>
      <c r="B295" s="156"/>
      <c r="C295" s="171" t="s">
        <v>83</v>
      </c>
      <c r="D295" s="169">
        <v>0</v>
      </c>
      <c r="E295" s="169">
        <v>0</v>
      </c>
      <c r="F295" s="169">
        <v>0</v>
      </c>
      <c r="G295" s="169">
        <v>0</v>
      </c>
      <c r="H295" s="156"/>
      <c r="I295" s="156"/>
      <c r="J295" s="156"/>
      <c r="K295" s="156"/>
    </row>
    <row r="296" spans="1:11" ht="14.1" customHeight="1" x14ac:dyDescent="0.25">
      <c r="A296" s="156"/>
      <c r="B296" s="156"/>
      <c r="C296" s="171" t="s">
        <v>84</v>
      </c>
      <c r="D296" s="169">
        <v>0</v>
      </c>
      <c r="E296" s="169">
        <v>0</v>
      </c>
      <c r="F296" s="169">
        <v>0</v>
      </c>
      <c r="G296" s="169">
        <v>0</v>
      </c>
      <c r="H296" s="156"/>
      <c r="I296" s="156"/>
      <c r="J296" s="156"/>
      <c r="K296" s="156"/>
    </row>
    <row r="297" spans="1:11" ht="14.1" customHeight="1" x14ac:dyDescent="0.25">
      <c r="A297" s="156"/>
      <c r="B297" s="156"/>
      <c r="C297" s="171" t="s">
        <v>87</v>
      </c>
      <c r="D297" s="169">
        <v>0</v>
      </c>
      <c r="E297" s="169">
        <v>0</v>
      </c>
      <c r="F297" s="169">
        <v>0</v>
      </c>
      <c r="G297" s="169">
        <v>0</v>
      </c>
      <c r="H297" s="156"/>
      <c r="I297" s="156"/>
      <c r="J297" s="156"/>
      <c r="K297" s="156"/>
    </row>
    <row r="298" spans="1:11" ht="14.1" customHeight="1" x14ac:dyDescent="0.25">
      <c r="A298" s="156"/>
      <c r="B298" s="156"/>
      <c r="C298" s="171" t="s">
        <v>88</v>
      </c>
      <c r="D298" s="169">
        <v>0</v>
      </c>
      <c r="E298" s="169">
        <v>0</v>
      </c>
      <c r="F298" s="169">
        <v>0</v>
      </c>
      <c r="G298" s="169">
        <v>0</v>
      </c>
      <c r="H298" s="156"/>
      <c r="I298" s="156"/>
      <c r="J298" s="156"/>
      <c r="K298" s="156"/>
    </row>
    <row r="299" spans="1:11" ht="14.1" customHeight="1" x14ac:dyDescent="0.25">
      <c r="A299" s="156"/>
      <c r="B299" s="156"/>
      <c r="C299" s="170" t="s">
        <v>89</v>
      </c>
      <c r="D299" s="169">
        <v>0</v>
      </c>
      <c r="E299" s="169">
        <v>600000</v>
      </c>
      <c r="F299" s="169">
        <v>600000</v>
      </c>
      <c r="G299" s="169">
        <v>600000</v>
      </c>
      <c r="H299" s="156"/>
      <c r="I299" s="156"/>
      <c r="J299" s="156"/>
      <c r="K299" s="156"/>
    </row>
    <row r="300" spans="1:11" ht="27" customHeight="1" x14ac:dyDescent="0.25">
      <c r="A300" s="156"/>
      <c r="B300" s="156"/>
      <c r="C300" s="166" t="s">
        <v>14</v>
      </c>
      <c r="D300" s="1395" t="s">
        <v>817</v>
      </c>
      <c r="E300" s="1396"/>
      <c r="F300" s="1396"/>
      <c r="G300" s="1396"/>
      <c r="H300" s="156"/>
      <c r="I300" s="156"/>
      <c r="J300" s="156"/>
      <c r="K300" s="156"/>
    </row>
    <row r="301" spans="1:11" ht="26.1" customHeight="1" x14ac:dyDescent="0.25">
      <c r="A301" s="156"/>
      <c r="B301" s="156"/>
      <c r="C301" s="166" t="s">
        <v>24</v>
      </c>
      <c r="D301" s="1395" t="s">
        <v>53</v>
      </c>
      <c r="E301" s="1396"/>
      <c r="F301" s="1396"/>
      <c r="G301" s="1396"/>
      <c r="H301" s="156"/>
      <c r="I301" s="156"/>
      <c r="J301" s="156"/>
      <c r="K301" s="156"/>
    </row>
    <row r="302" spans="1:11" ht="14.1" customHeight="1" x14ac:dyDescent="0.25">
      <c r="A302" s="156"/>
      <c r="B302" s="156"/>
      <c r="C302" s="1403" t="s">
        <v>43</v>
      </c>
      <c r="D302" s="1404"/>
      <c r="E302" s="1404"/>
      <c r="F302" s="1404"/>
      <c r="G302" s="1404"/>
      <c r="H302" s="156"/>
      <c r="I302" s="156"/>
      <c r="J302" s="156"/>
      <c r="K302" s="156"/>
    </row>
    <row r="303" spans="1:11" ht="14.1" customHeight="1" x14ac:dyDescent="0.25">
      <c r="A303" s="156"/>
      <c r="B303" s="156"/>
      <c r="C303" s="178" t="s">
        <v>2537</v>
      </c>
      <c r="D303" s="1403" t="s">
        <v>2536</v>
      </c>
      <c r="E303" s="1404"/>
      <c r="F303" s="1404"/>
      <c r="G303" s="1404"/>
      <c r="H303" s="156"/>
      <c r="I303" s="156"/>
      <c r="J303" s="156"/>
      <c r="K303" s="156"/>
    </row>
    <row r="304" spans="1:11" x14ac:dyDescent="0.25">
      <c r="A304" s="156"/>
      <c r="B304" s="156"/>
      <c r="C304" s="177" t="s">
        <v>46</v>
      </c>
      <c r="D304" s="1405" t="s">
        <v>2535</v>
      </c>
      <c r="E304" s="1406"/>
      <c r="F304" s="1406"/>
      <c r="G304" s="1406"/>
      <c r="H304" s="156"/>
      <c r="I304" s="156"/>
      <c r="J304" s="156"/>
      <c r="K304" s="156"/>
    </row>
    <row r="305" spans="1:11" ht="45.95" customHeight="1" x14ac:dyDescent="0.25">
      <c r="A305" s="156"/>
      <c r="B305" s="156"/>
      <c r="C305" s="154" t="s">
        <v>48</v>
      </c>
      <c r="D305" s="1407" t="s">
        <v>2534</v>
      </c>
      <c r="E305" s="1408"/>
      <c r="F305" s="1408"/>
      <c r="G305" s="1408"/>
      <c r="H305" s="156"/>
      <c r="I305" s="156"/>
      <c r="J305" s="156"/>
      <c r="K305" s="156"/>
    </row>
    <row r="306" spans="1:11" x14ac:dyDescent="0.25">
      <c r="A306" s="156"/>
      <c r="B306" s="156"/>
      <c r="C306" s="154" t="s">
        <v>50</v>
      </c>
      <c r="D306" s="1407" t="s">
        <v>2533</v>
      </c>
      <c r="E306" s="1408"/>
      <c r="F306" s="1408"/>
      <c r="G306" s="1408"/>
      <c r="H306" s="156"/>
      <c r="I306" s="156"/>
      <c r="J306" s="156"/>
      <c r="K306" s="156"/>
    </row>
    <row r="307" spans="1:11" ht="15" customHeight="1" x14ac:dyDescent="0.25">
      <c r="A307" s="156"/>
      <c r="B307" s="156"/>
      <c r="C307" s="175"/>
      <c r="D307" s="174">
        <v>2026</v>
      </c>
      <c r="E307" s="174">
        <v>2027</v>
      </c>
      <c r="F307" s="174">
        <v>2028</v>
      </c>
      <c r="G307" s="174">
        <v>2029</v>
      </c>
      <c r="H307" s="156"/>
      <c r="I307" s="156"/>
      <c r="J307" s="156"/>
      <c r="K307" s="156"/>
    </row>
    <row r="308" spans="1:11" ht="15" customHeight="1" x14ac:dyDescent="0.25">
      <c r="A308" s="156"/>
      <c r="B308" s="156"/>
      <c r="C308" s="173"/>
      <c r="D308" s="172" t="s">
        <v>17</v>
      </c>
      <c r="E308" s="172" t="s">
        <v>18</v>
      </c>
      <c r="F308" s="172" t="s">
        <v>18</v>
      </c>
      <c r="G308" s="172" t="s">
        <v>18</v>
      </c>
      <c r="H308" s="156"/>
      <c r="I308" s="156"/>
      <c r="J308" s="156"/>
      <c r="K308" s="156"/>
    </row>
    <row r="309" spans="1:11" ht="14.1" customHeight="1" x14ac:dyDescent="0.25">
      <c r="A309" s="156"/>
      <c r="B309" s="156"/>
      <c r="C309" s="163" t="s">
        <v>52</v>
      </c>
      <c r="D309" s="176" t="s">
        <v>53</v>
      </c>
      <c r="E309" s="176" t="s">
        <v>2532</v>
      </c>
      <c r="F309" s="176" t="s">
        <v>2532</v>
      </c>
      <c r="G309" s="176" t="s">
        <v>2532</v>
      </c>
      <c r="H309" s="156"/>
      <c r="I309" s="156"/>
      <c r="J309" s="156"/>
      <c r="K309" s="156"/>
    </row>
    <row r="310" spans="1:11" ht="14.1" customHeight="1" x14ac:dyDescent="0.25">
      <c r="A310" s="156"/>
      <c r="B310" s="156"/>
      <c r="C310" s="163" t="s">
        <v>54</v>
      </c>
      <c r="D310" s="176" t="s">
        <v>55</v>
      </c>
      <c r="E310" s="176" t="s">
        <v>2531</v>
      </c>
      <c r="F310" s="176" t="s">
        <v>2530</v>
      </c>
      <c r="G310" s="176" t="s">
        <v>2529</v>
      </c>
      <c r="H310" s="156"/>
      <c r="I310" s="156"/>
      <c r="J310" s="156"/>
      <c r="K310" s="156"/>
    </row>
    <row r="311" spans="1:11" ht="14.1" customHeight="1" x14ac:dyDescent="0.25">
      <c r="A311" s="156"/>
      <c r="B311" s="156"/>
      <c r="C311" s="163" t="s">
        <v>59</v>
      </c>
      <c r="D311" s="176" t="s">
        <v>55</v>
      </c>
      <c r="E311" s="176" t="s">
        <v>2528</v>
      </c>
      <c r="F311" s="176" t="s">
        <v>2527</v>
      </c>
      <c r="G311" s="176" t="s">
        <v>2526</v>
      </c>
      <c r="H311" s="156"/>
      <c r="I311" s="156"/>
      <c r="J311" s="156"/>
      <c r="K311" s="156"/>
    </row>
    <row r="312" spans="1:11" ht="14.1" customHeight="1" x14ac:dyDescent="0.25">
      <c r="A312" s="156"/>
      <c r="B312" s="156"/>
      <c r="C312" s="163" t="s">
        <v>63</v>
      </c>
      <c r="D312" s="176" t="s">
        <v>53</v>
      </c>
      <c r="E312" s="176" t="s">
        <v>53</v>
      </c>
      <c r="F312" s="176" t="s">
        <v>55</v>
      </c>
      <c r="G312" s="176" t="s">
        <v>55</v>
      </c>
      <c r="H312" s="156"/>
      <c r="I312" s="156"/>
      <c r="J312" s="156"/>
      <c r="K312" s="156"/>
    </row>
    <row r="313" spans="1:11" ht="14.1" customHeight="1" x14ac:dyDescent="0.25">
      <c r="A313" s="156"/>
      <c r="B313" s="156"/>
      <c r="C313" s="163" t="s">
        <v>65</v>
      </c>
      <c r="D313" s="176" t="s">
        <v>53</v>
      </c>
      <c r="E313" s="176" t="s">
        <v>53</v>
      </c>
      <c r="F313" s="176" t="s">
        <v>2525</v>
      </c>
      <c r="G313" s="176" t="s">
        <v>2524</v>
      </c>
      <c r="H313" s="156"/>
      <c r="I313" s="156"/>
      <c r="J313" s="156"/>
      <c r="K313" s="156"/>
    </row>
    <row r="314" spans="1:11" ht="14.1" customHeight="1" x14ac:dyDescent="0.25">
      <c r="A314" s="156"/>
      <c r="B314" s="156"/>
      <c r="C314" s="163" t="s">
        <v>68</v>
      </c>
      <c r="D314" s="176" t="s">
        <v>53</v>
      </c>
      <c r="E314" s="176" t="s">
        <v>53</v>
      </c>
      <c r="F314" s="176" t="s">
        <v>2525</v>
      </c>
      <c r="G314" s="176" t="s">
        <v>2524</v>
      </c>
      <c r="H314" s="156"/>
      <c r="I314" s="156"/>
      <c r="J314" s="156"/>
      <c r="K314" s="156"/>
    </row>
    <row r="315" spans="1:11" ht="14.1" customHeight="1" x14ac:dyDescent="0.25">
      <c r="A315" s="156"/>
      <c r="B315" s="156"/>
      <c r="C315" s="1409" t="s">
        <v>70</v>
      </c>
      <c r="D315" s="1410"/>
      <c r="E315" s="1410"/>
      <c r="F315" s="1410"/>
      <c r="G315" s="1410"/>
      <c r="H315" s="156"/>
      <c r="I315" s="156"/>
      <c r="J315" s="156"/>
      <c r="K315" s="156"/>
    </row>
    <row r="316" spans="1:11" ht="14.1" customHeight="1" x14ac:dyDescent="0.25">
      <c r="A316" s="156"/>
      <c r="B316" s="156"/>
      <c r="C316" s="175"/>
      <c r="D316" s="174">
        <v>2026</v>
      </c>
      <c r="E316" s="174">
        <v>2027</v>
      </c>
      <c r="F316" s="174">
        <v>2028</v>
      </c>
      <c r="G316" s="174">
        <v>2029</v>
      </c>
      <c r="H316" s="156"/>
      <c r="I316" s="156"/>
      <c r="J316" s="156"/>
      <c r="K316" s="156"/>
    </row>
    <row r="317" spans="1:11" ht="14.1" customHeight="1" x14ac:dyDescent="0.25">
      <c r="A317" s="156"/>
      <c r="B317" s="156"/>
      <c r="C317" s="173"/>
      <c r="D317" s="172" t="s">
        <v>17</v>
      </c>
      <c r="E317" s="172" t="s">
        <v>18</v>
      </c>
      <c r="F317" s="172" t="s">
        <v>18</v>
      </c>
      <c r="G317" s="172" t="s">
        <v>18</v>
      </c>
      <c r="H317" s="156"/>
      <c r="I317" s="156"/>
      <c r="J317" s="156"/>
      <c r="K317" s="156"/>
    </row>
    <row r="318" spans="1:11" ht="14.1" customHeight="1" x14ac:dyDescent="0.25">
      <c r="A318" s="156"/>
      <c r="B318" s="156"/>
      <c r="C318" s="171" t="s">
        <v>71</v>
      </c>
      <c r="D318" s="169">
        <v>0</v>
      </c>
      <c r="E318" s="169">
        <v>37873000</v>
      </c>
      <c r="F318" s="169">
        <v>37912000</v>
      </c>
      <c r="G318" s="169">
        <v>38026000</v>
      </c>
      <c r="H318" s="156"/>
      <c r="I318" s="156"/>
      <c r="J318" s="156"/>
      <c r="K318" s="156"/>
    </row>
    <row r="319" spans="1:11" ht="14.1" customHeight="1" x14ac:dyDescent="0.25">
      <c r="A319" s="156"/>
      <c r="B319" s="156"/>
      <c r="C319" s="171" t="s">
        <v>72</v>
      </c>
      <c r="D319" s="169">
        <v>0</v>
      </c>
      <c r="E319" s="169">
        <v>37873000</v>
      </c>
      <c r="F319" s="169">
        <v>37912000</v>
      </c>
      <c r="G319" s="169">
        <v>38026000</v>
      </c>
      <c r="H319" s="156"/>
      <c r="I319" s="156"/>
      <c r="J319" s="156"/>
      <c r="K319" s="156"/>
    </row>
    <row r="320" spans="1:11" ht="14.1" customHeight="1" x14ac:dyDescent="0.25">
      <c r="A320" s="156"/>
      <c r="B320" s="156"/>
      <c r="C320" s="171" t="s">
        <v>73</v>
      </c>
      <c r="D320" s="169">
        <v>0</v>
      </c>
      <c r="E320" s="169">
        <v>0</v>
      </c>
      <c r="F320" s="169">
        <v>0</v>
      </c>
      <c r="G320" s="169">
        <v>0</v>
      </c>
      <c r="H320" s="156"/>
      <c r="I320" s="156"/>
      <c r="J320" s="156"/>
      <c r="K320" s="156"/>
    </row>
    <row r="321" spans="1:11" ht="14.1" customHeight="1" x14ac:dyDescent="0.25">
      <c r="A321" s="156"/>
      <c r="B321" s="156"/>
      <c r="C321" s="171" t="s">
        <v>74</v>
      </c>
      <c r="D321" s="169">
        <v>0</v>
      </c>
      <c r="E321" s="169">
        <v>5950000</v>
      </c>
      <c r="F321" s="169">
        <v>6150000</v>
      </c>
      <c r="G321" s="169">
        <v>6275000</v>
      </c>
      <c r="H321" s="156"/>
      <c r="I321" s="156"/>
      <c r="J321" s="156"/>
      <c r="K321" s="156"/>
    </row>
    <row r="322" spans="1:11" ht="14.1" customHeight="1" x14ac:dyDescent="0.25">
      <c r="A322" s="156"/>
      <c r="B322" s="156"/>
      <c r="C322" s="171" t="s">
        <v>72</v>
      </c>
      <c r="D322" s="169">
        <v>0</v>
      </c>
      <c r="E322" s="169">
        <v>5950000</v>
      </c>
      <c r="F322" s="169">
        <v>6150000</v>
      </c>
      <c r="G322" s="169">
        <v>6275000</v>
      </c>
      <c r="H322" s="156"/>
      <c r="I322" s="156"/>
      <c r="J322" s="156"/>
      <c r="K322" s="156"/>
    </row>
    <row r="323" spans="1:11" ht="14.1" customHeight="1" x14ac:dyDescent="0.25">
      <c r="A323" s="156"/>
      <c r="B323" s="156"/>
      <c r="C323" s="171" t="s">
        <v>73</v>
      </c>
      <c r="D323" s="169">
        <v>0</v>
      </c>
      <c r="E323" s="169">
        <v>0</v>
      </c>
      <c r="F323" s="169">
        <v>0</v>
      </c>
      <c r="G323" s="169">
        <v>0</v>
      </c>
      <c r="H323" s="156"/>
      <c r="I323" s="156"/>
      <c r="J323" s="156"/>
      <c r="K323" s="156"/>
    </row>
    <row r="324" spans="1:11" ht="14.1" customHeight="1" x14ac:dyDescent="0.25">
      <c r="A324" s="156"/>
      <c r="B324" s="156"/>
      <c r="C324" s="171" t="s">
        <v>75</v>
      </c>
      <c r="D324" s="169">
        <v>0</v>
      </c>
      <c r="E324" s="169">
        <v>15340000</v>
      </c>
      <c r="F324" s="169">
        <v>15340000</v>
      </c>
      <c r="G324" s="169">
        <v>16101000</v>
      </c>
      <c r="H324" s="156"/>
      <c r="I324" s="156"/>
      <c r="J324" s="156"/>
      <c r="K324" s="156"/>
    </row>
    <row r="325" spans="1:11" ht="14.1" customHeight="1" x14ac:dyDescent="0.25">
      <c r="A325" s="156"/>
      <c r="B325" s="156"/>
      <c r="C325" s="171" t="s">
        <v>72</v>
      </c>
      <c r="D325" s="169">
        <v>0</v>
      </c>
      <c r="E325" s="169">
        <v>15340000</v>
      </c>
      <c r="F325" s="169">
        <v>15340000</v>
      </c>
      <c r="G325" s="169">
        <v>16101000</v>
      </c>
      <c r="H325" s="156"/>
      <c r="I325" s="156"/>
      <c r="J325" s="156"/>
      <c r="K325" s="156"/>
    </row>
    <row r="326" spans="1:11" ht="14.1" customHeight="1" x14ac:dyDescent="0.25">
      <c r="A326" s="156"/>
      <c r="B326" s="156"/>
      <c r="C326" s="171" t="s">
        <v>73</v>
      </c>
      <c r="D326" s="169">
        <v>0</v>
      </c>
      <c r="E326" s="169">
        <v>0</v>
      </c>
      <c r="F326" s="169">
        <v>0</v>
      </c>
      <c r="G326" s="169">
        <v>0</v>
      </c>
      <c r="H326" s="156"/>
      <c r="I326" s="156"/>
      <c r="J326" s="156"/>
      <c r="K326" s="156"/>
    </row>
    <row r="327" spans="1:11" ht="14.1" customHeight="1" x14ac:dyDescent="0.25">
      <c r="A327" s="156"/>
      <c r="B327" s="156"/>
      <c r="C327" s="171" t="s">
        <v>76</v>
      </c>
      <c r="D327" s="169">
        <v>0</v>
      </c>
      <c r="E327" s="169">
        <v>0</v>
      </c>
      <c r="F327" s="169">
        <v>0</v>
      </c>
      <c r="G327" s="169">
        <v>0</v>
      </c>
      <c r="H327" s="156"/>
      <c r="I327" s="156"/>
      <c r="J327" s="156"/>
      <c r="K327" s="156"/>
    </row>
    <row r="328" spans="1:11" ht="14.1" customHeight="1" x14ac:dyDescent="0.25">
      <c r="A328" s="156"/>
      <c r="B328" s="156"/>
      <c r="C328" s="171" t="s">
        <v>72</v>
      </c>
      <c r="D328" s="169">
        <v>0</v>
      </c>
      <c r="E328" s="169">
        <v>0</v>
      </c>
      <c r="F328" s="169">
        <v>0</v>
      </c>
      <c r="G328" s="169">
        <v>0</v>
      </c>
      <c r="H328" s="156"/>
      <c r="I328" s="156"/>
      <c r="J328" s="156"/>
      <c r="K328" s="156"/>
    </row>
    <row r="329" spans="1:11" ht="14.1" customHeight="1" x14ac:dyDescent="0.25">
      <c r="A329" s="156"/>
      <c r="B329" s="156"/>
      <c r="C329" s="171" t="s">
        <v>73</v>
      </c>
      <c r="D329" s="169">
        <v>0</v>
      </c>
      <c r="E329" s="169">
        <v>0</v>
      </c>
      <c r="F329" s="169">
        <v>0</v>
      </c>
      <c r="G329" s="169">
        <v>0</v>
      </c>
      <c r="H329" s="156"/>
      <c r="I329" s="156"/>
      <c r="J329" s="156"/>
      <c r="K329" s="156"/>
    </row>
    <row r="330" spans="1:11" ht="14.1" customHeight="1" x14ac:dyDescent="0.25">
      <c r="A330" s="156"/>
      <c r="B330" s="156"/>
      <c r="C330" s="171" t="s">
        <v>77</v>
      </c>
      <c r="D330" s="169">
        <v>0</v>
      </c>
      <c r="E330" s="169">
        <v>0</v>
      </c>
      <c r="F330" s="169">
        <v>0</v>
      </c>
      <c r="G330" s="169">
        <v>0</v>
      </c>
      <c r="H330" s="156"/>
      <c r="I330" s="156"/>
      <c r="J330" s="156"/>
      <c r="K330" s="156"/>
    </row>
    <row r="331" spans="1:11" ht="14.1" customHeight="1" x14ac:dyDescent="0.25">
      <c r="A331" s="156"/>
      <c r="B331" s="156"/>
      <c r="C331" s="171" t="s">
        <v>72</v>
      </c>
      <c r="D331" s="169">
        <v>0</v>
      </c>
      <c r="E331" s="169">
        <v>0</v>
      </c>
      <c r="F331" s="169">
        <v>0</v>
      </c>
      <c r="G331" s="169">
        <v>0</v>
      </c>
      <c r="H331" s="156"/>
      <c r="I331" s="156"/>
      <c r="J331" s="156"/>
      <c r="K331" s="156"/>
    </row>
    <row r="332" spans="1:11" ht="14.1" customHeight="1" x14ac:dyDescent="0.25">
      <c r="A332" s="156"/>
      <c r="B332" s="156"/>
      <c r="C332" s="171" t="s">
        <v>73</v>
      </c>
      <c r="D332" s="169">
        <v>0</v>
      </c>
      <c r="E332" s="169">
        <v>0</v>
      </c>
      <c r="F332" s="169">
        <v>0</v>
      </c>
      <c r="G332" s="169">
        <v>0</v>
      </c>
      <c r="H332" s="156"/>
      <c r="I332" s="156"/>
      <c r="J332" s="156"/>
      <c r="K332" s="156"/>
    </row>
    <row r="333" spans="1:11" ht="14.1" customHeight="1" x14ac:dyDescent="0.25">
      <c r="A333" s="156"/>
      <c r="B333" s="156"/>
      <c r="C333" s="171" t="s">
        <v>78</v>
      </c>
      <c r="D333" s="169">
        <v>0</v>
      </c>
      <c r="E333" s="169">
        <v>0</v>
      </c>
      <c r="F333" s="169">
        <v>0</v>
      </c>
      <c r="G333" s="169">
        <v>0</v>
      </c>
      <c r="H333" s="156"/>
      <c r="I333" s="156"/>
      <c r="J333" s="156"/>
      <c r="K333" s="156"/>
    </row>
    <row r="334" spans="1:11" ht="14.1" customHeight="1" x14ac:dyDescent="0.25">
      <c r="A334" s="156"/>
      <c r="B334" s="156"/>
      <c r="C334" s="171" t="s">
        <v>72</v>
      </c>
      <c r="D334" s="169">
        <v>0</v>
      </c>
      <c r="E334" s="169">
        <v>0</v>
      </c>
      <c r="F334" s="169">
        <v>0</v>
      </c>
      <c r="G334" s="169">
        <v>0</v>
      </c>
      <c r="H334" s="156"/>
      <c r="I334" s="156"/>
      <c r="J334" s="156"/>
      <c r="K334" s="156"/>
    </row>
    <row r="335" spans="1:11" ht="14.1" customHeight="1" x14ac:dyDescent="0.25">
      <c r="A335" s="156"/>
      <c r="B335" s="156"/>
      <c r="C335" s="171" t="s">
        <v>73</v>
      </c>
      <c r="D335" s="169">
        <v>0</v>
      </c>
      <c r="E335" s="169">
        <v>0</v>
      </c>
      <c r="F335" s="169">
        <v>0</v>
      </c>
      <c r="G335" s="169">
        <v>0</v>
      </c>
      <c r="H335" s="156"/>
      <c r="I335" s="156"/>
      <c r="J335" s="156"/>
      <c r="K335" s="156"/>
    </row>
    <row r="336" spans="1:11" ht="14.1" customHeight="1" x14ac:dyDescent="0.25">
      <c r="A336" s="156"/>
      <c r="B336" s="156"/>
      <c r="C336" s="171" t="s">
        <v>79</v>
      </c>
      <c r="D336" s="169">
        <v>0</v>
      </c>
      <c r="E336" s="169">
        <v>0</v>
      </c>
      <c r="F336" s="169">
        <v>0</v>
      </c>
      <c r="G336" s="169">
        <v>0</v>
      </c>
      <c r="H336" s="156"/>
      <c r="I336" s="156"/>
      <c r="J336" s="156"/>
      <c r="K336" s="156"/>
    </row>
    <row r="337" spans="1:11" ht="14.1" customHeight="1" x14ac:dyDescent="0.25">
      <c r="A337" s="156"/>
      <c r="B337" s="156"/>
      <c r="C337" s="171" t="s">
        <v>72</v>
      </c>
      <c r="D337" s="169">
        <v>0</v>
      </c>
      <c r="E337" s="169">
        <v>0</v>
      </c>
      <c r="F337" s="169">
        <v>0</v>
      </c>
      <c r="G337" s="169">
        <v>0</v>
      </c>
      <c r="H337" s="156"/>
      <c r="I337" s="156"/>
      <c r="J337" s="156"/>
      <c r="K337" s="156"/>
    </row>
    <row r="338" spans="1:11" ht="14.1" customHeight="1" x14ac:dyDescent="0.25">
      <c r="A338" s="156"/>
      <c r="B338" s="156"/>
      <c r="C338" s="171" t="s">
        <v>73</v>
      </c>
      <c r="D338" s="169">
        <v>0</v>
      </c>
      <c r="E338" s="169">
        <v>0</v>
      </c>
      <c r="F338" s="169">
        <v>0</v>
      </c>
      <c r="G338" s="169">
        <v>0</v>
      </c>
      <c r="H338" s="156"/>
      <c r="I338" s="156"/>
      <c r="J338" s="156"/>
      <c r="K338" s="156"/>
    </row>
    <row r="339" spans="1:11" ht="14.1" customHeight="1" x14ac:dyDescent="0.25">
      <c r="A339" s="156"/>
      <c r="B339" s="156"/>
      <c r="C339" s="171" t="s">
        <v>80</v>
      </c>
      <c r="D339" s="169">
        <v>0</v>
      </c>
      <c r="E339" s="169">
        <v>0</v>
      </c>
      <c r="F339" s="169">
        <v>0</v>
      </c>
      <c r="G339" s="169">
        <v>0</v>
      </c>
      <c r="H339" s="156"/>
      <c r="I339" s="156"/>
      <c r="J339" s="156"/>
      <c r="K339" s="156"/>
    </row>
    <row r="340" spans="1:11" ht="14.1" customHeight="1" x14ac:dyDescent="0.25">
      <c r="A340" s="156"/>
      <c r="B340" s="156"/>
      <c r="C340" s="171" t="s">
        <v>72</v>
      </c>
      <c r="D340" s="169">
        <v>0</v>
      </c>
      <c r="E340" s="169">
        <v>0</v>
      </c>
      <c r="F340" s="169">
        <v>0</v>
      </c>
      <c r="G340" s="169">
        <v>0</v>
      </c>
      <c r="H340" s="156"/>
      <c r="I340" s="156"/>
      <c r="J340" s="156"/>
      <c r="K340" s="156"/>
    </row>
    <row r="341" spans="1:11" ht="14.1" customHeight="1" x14ac:dyDescent="0.25">
      <c r="A341" s="156"/>
      <c r="B341" s="156"/>
      <c r="C341" s="171" t="s">
        <v>81</v>
      </c>
      <c r="D341" s="169">
        <v>0</v>
      </c>
      <c r="E341" s="169">
        <v>0</v>
      </c>
      <c r="F341" s="169">
        <v>0</v>
      </c>
      <c r="G341" s="169">
        <v>0</v>
      </c>
      <c r="H341" s="156"/>
      <c r="I341" s="156"/>
      <c r="J341" s="156"/>
      <c r="K341" s="156"/>
    </row>
    <row r="342" spans="1:11" ht="14.1" customHeight="1" x14ac:dyDescent="0.25">
      <c r="A342" s="156"/>
      <c r="B342" s="156"/>
      <c r="C342" s="171" t="s">
        <v>82</v>
      </c>
      <c r="D342" s="169">
        <v>0</v>
      </c>
      <c r="E342" s="169">
        <v>0</v>
      </c>
      <c r="F342" s="169">
        <v>0</v>
      </c>
      <c r="G342" s="169">
        <v>0</v>
      </c>
      <c r="H342" s="156"/>
      <c r="I342" s="156"/>
      <c r="J342" s="156"/>
      <c r="K342" s="156"/>
    </row>
    <row r="343" spans="1:11" ht="14.1" customHeight="1" x14ac:dyDescent="0.25">
      <c r="A343" s="156"/>
      <c r="B343" s="156"/>
      <c r="C343" s="171" t="s">
        <v>83</v>
      </c>
      <c r="D343" s="169">
        <v>0</v>
      </c>
      <c r="E343" s="169">
        <v>0</v>
      </c>
      <c r="F343" s="169">
        <v>0</v>
      </c>
      <c r="G343" s="169">
        <v>0</v>
      </c>
      <c r="H343" s="156"/>
      <c r="I343" s="156"/>
      <c r="J343" s="156"/>
      <c r="K343" s="156"/>
    </row>
    <row r="344" spans="1:11" ht="14.1" customHeight="1" x14ac:dyDescent="0.25">
      <c r="A344" s="156"/>
      <c r="B344" s="156"/>
      <c r="C344" s="171" t="s">
        <v>84</v>
      </c>
      <c r="D344" s="169">
        <v>0</v>
      </c>
      <c r="E344" s="169">
        <v>0</v>
      </c>
      <c r="F344" s="169">
        <v>0</v>
      </c>
      <c r="G344" s="169">
        <v>0</v>
      </c>
      <c r="H344" s="156"/>
      <c r="I344" s="156"/>
      <c r="J344" s="156"/>
      <c r="K344" s="156"/>
    </row>
    <row r="345" spans="1:11" ht="14.1" customHeight="1" x14ac:dyDescent="0.25">
      <c r="A345" s="156"/>
      <c r="B345" s="156"/>
      <c r="C345" s="171" t="s">
        <v>85</v>
      </c>
      <c r="D345" s="169">
        <v>0</v>
      </c>
      <c r="E345" s="169">
        <v>0</v>
      </c>
      <c r="F345" s="169">
        <v>0</v>
      </c>
      <c r="G345" s="169">
        <v>0</v>
      </c>
      <c r="H345" s="156"/>
      <c r="I345" s="156"/>
      <c r="J345" s="156"/>
      <c r="K345" s="156"/>
    </row>
    <row r="346" spans="1:11" ht="14.1" customHeight="1" x14ac:dyDescent="0.25">
      <c r="A346" s="156"/>
      <c r="B346" s="156"/>
      <c r="C346" s="171" t="s">
        <v>72</v>
      </c>
      <c r="D346" s="169">
        <v>0</v>
      </c>
      <c r="E346" s="169">
        <v>0</v>
      </c>
      <c r="F346" s="169">
        <v>0</v>
      </c>
      <c r="G346" s="169">
        <v>0</v>
      </c>
      <c r="H346" s="156"/>
      <c r="I346" s="156"/>
      <c r="J346" s="156"/>
      <c r="K346" s="156"/>
    </row>
    <row r="347" spans="1:11" ht="14.1" customHeight="1" x14ac:dyDescent="0.25">
      <c r="A347" s="156"/>
      <c r="B347" s="156"/>
      <c r="C347" s="171" t="s">
        <v>81</v>
      </c>
      <c r="D347" s="169">
        <v>0</v>
      </c>
      <c r="E347" s="169">
        <v>0</v>
      </c>
      <c r="F347" s="169">
        <v>0</v>
      </c>
      <c r="G347" s="169">
        <v>0</v>
      </c>
      <c r="H347" s="156"/>
      <c r="I347" s="156"/>
      <c r="J347" s="156"/>
      <c r="K347" s="156"/>
    </row>
    <row r="348" spans="1:11" ht="14.1" customHeight="1" x14ac:dyDescent="0.25">
      <c r="A348" s="156"/>
      <c r="B348" s="156"/>
      <c r="C348" s="171" t="s">
        <v>82</v>
      </c>
      <c r="D348" s="169">
        <v>0</v>
      </c>
      <c r="E348" s="169">
        <v>0</v>
      </c>
      <c r="F348" s="169">
        <v>0</v>
      </c>
      <c r="G348" s="169">
        <v>0</v>
      </c>
      <c r="H348" s="156"/>
      <c r="I348" s="156"/>
      <c r="J348" s="156"/>
      <c r="K348" s="156"/>
    </row>
    <row r="349" spans="1:11" ht="14.1" customHeight="1" x14ac:dyDescent="0.25">
      <c r="A349" s="156"/>
      <c r="B349" s="156"/>
      <c r="C349" s="171" t="s">
        <v>83</v>
      </c>
      <c r="D349" s="169">
        <v>0</v>
      </c>
      <c r="E349" s="169">
        <v>0</v>
      </c>
      <c r="F349" s="169">
        <v>0</v>
      </c>
      <c r="G349" s="169">
        <v>0</v>
      </c>
      <c r="H349" s="156"/>
      <c r="I349" s="156"/>
      <c r="J349" s="156"/>
      <c r="K349" s="156"/>
    </row>
    <row r="350" spans="1:11" ht="14.1" customHeight="1" x14ac:dyDescent="0.25">
      <c r="A350" s="156"/>
      <c r="B350" s="156"/>
      <c r="C350" s="171" t="s">
        <v>84</v>
      </c>
      <c r="D350" s="169">
        <v>0</v>
      </c>
      <c r="E350" s="169">
        <v>0</v>
      </c>
      <c r="F350" s="169">
        <v>0</v>
      </c>
      <c r="G350" s="169">
        <v>0</v>
      </c>
      <c r="H350" s="156"/>
      <c r="I350" s="156"/>
      <c r="J350" s="156"/>
      <c r="K350" s="156"/>
    </row>
    <row r="351" spans="1:11" ht="14.1" customHeight="1" x14ac:dyDescent="0.25">
      <c r="A351" s="156"/>
      <c r="B351" s="156"/>
      <c r="C351" s="171" t="s">
        <v>86</v>
      </c>
      <c r="D351" s="169">
        <v>0</v>
      </c>
      <c r="E351" s="169">
        <v>0</v>
      </c>
      <c r="F351" s="169">
        <v>0</v>
      </c>
      <c r="G351" s="169">
        <v>0</v>
      </c>
      <c r="H351" s="156"/>
      <c r="I351" s="156"/>
      <c r="J351" s="156"/>
      <c r="K351" s="156"/>
    </row>
    <row r="352" spans="1:11" ht="14.1" customHeight="1" x14ac:dyDescent="0.25">
      <c r="A352" s="156"/>
      <c r="B352" s="156"/>
      <c r="C352" s="171" t="s">
        <v>72</v>
      </c>
      <c r="D352" s="169">
        <v>0</v>
      </c>
      <c r="E352" s="169">
        <v>0</v>
      </c>
      <c r="F352" s="169">
        <v>0</v>
      </c>
      <c r="G352" s="169">
        <v>0</v>
      </c>
      <c r="H352" s="156"/>
      <c r="I352" s="156"/>
      <c r="J352" s="156"/>
      <c r="K352" s="156"/>
    </row>
    <row r="353" spans="1:11" ht="14.1" customHeight="1" x14ac:dyDescent="0.25">
      <c r="A353" s="156"/>
      <c r="B353" s="156"/>
      <c r="C353" s="171" t="s">
        <v>81</v>
      </c>
      <c r="D353" s="169">
        <v>0</v>
      </c>
      <c r="E353" s="169">
        <v>0</v>
      </c>
      <c r="F353" s="169">
        <v>0</v>
      </c>
      <c r="G353" s="169">
        <v>0</v>
      </c>
      <c r="H353" s="156"/>
      <c r="I353" s="156"/>
      <c r="J353" s="156"/>
      <c r="K353" s="156"/>
    </row>
    <row r="354" spans="1:11" ht="14.1" customHeight="1" x14ac:dyDescent="0.25">
      <c r="A354" s="156"/>
      <c r="B354" s="156"/>
      <c r="C354" s="171" t="s">
        <v>82</v>
      </c>
      <c r="D354" s="169">
        <v>0</v>
      </c>
      <c r="E354" s="169">
        <v>0</v>
      </c>
      <c r="F354" s="169">
        <v>0</v>
      </c>
      <c r="G354" s="169">
        <v>0</v>
      </c>
      <c r="H354" s="156"/>
      <c r="I354" s="156"/>
      <c r="J354" s="156"/>
      <c r="K354" s="156"/>
    </row>
    <row r="355" spans="1:11" ht="14.1" customHeight="1" x14ac:dyDescent="0.25">
      <c r="A355" s="156"/>
      <c r="B355" s="156"/>
      <c r="C355" s="171" t="s">
        <v>83</v>
      </c>
      <c r="D355" s="169">
        <v>0</v>
      </c>
      <c r="E355" s="169">
        <v>0</v>
      </c>
      <c r="F355" s="169">
        <v>0</v>
      </c>
      <c r="G355" s="169">
        <v>0</v>
      </c>
      <c r="H355" s="156"/>
      <c r="I355" s="156"/>
      <c r="J355" s="156"/>
      <c r="K355" s="156"/>
    </row>
    <row r="356" spans="1:11" ht="14.1" customHeight="1" x14ac:dyDescent="0.25">
      <c r="A356" s="156"/>
      <c r="B356" s="156"/>
      <c r="C356" s="171" t="s">
        <v>84</v>
      </c>
      <c r="D356" s="169">
        <v>0</v>
      </c>
      <c r="E356" s="169">
        <v>0</v>
      </c>
      <c r="F356" s="169">
        <v>0</v>
      </c>
      <c r="G356" s="169">
        <v>0</v>
      </c>
      <c r="H356" s="156"/>
      <c r="I356" s="156"/>
      <c r="J356" s="156"/>
      <c r="K356" s="156"/>
    </row>
    <row r="357" spans="1:11" ht="14.1" customHeight="1" x14ac:dyDescent="0.25">
      <c r="A357" s="156"/>
      <c r="B357" s="156"/>
      <c r="C357" s="171" t="s">
        <v>87</v>
      </c>
      <c r="D357" s="169">
        <v>0</v>
      </c>
      <c r="E357" s="169">
        <v>0</v>
      </c>
      <c r="F357" s="169">
        <v>0</v>
      </c>
      <c r="G357" s="169">
        <v>0</v>
      </c>
      <c r="H357" s="156"/>
      <c r="I357" s="156"/>
      <c r="J357" s="156"/>
      <c r="K357" s="156"/>
    </row>
    <row r="358" spans="1:11" ht="14.1" customHeight="1" x14ac:dyDescent="0.25">
      <c r="A358" s="156"/>
      <c r="B358" s="156"/>
      <c r="C358" s="171" t="s">
        <v>88</v>
      </c>
      <c r="D358" s="169">
        <v>0</v>
      </c>
      <c r="E358" s="169">
        <v>0</v>
      </c>
      <c r="F358" s="169">
        <v>0</v>
      </c>
      <c r="G358" s="169">
        <v>0</v>
      </c>
      <c r="H358" s="156"/>
      <c r="I358" s="156"/>
      <c r="J358" s="156"/>
      <c r="K358" s="156"/>
    </row>
    <row r="359" spans="1:11" ht="14.1" customHeight="1" x14ac:dyDescent="0.25">
      <c r="A359" s="156"/>
      <c r="B359" s="156"/>
      <c r="C359" s="170" t="s">
        <v>89</v>
      </c>
      <c r="D359" s="169">
        <v>0</v>
      </c>
      <c r="E359" s="169">
        <v>59163000</v>
      </c>
      <c r="F359" s="169">
        <v>59402000</v>
      </c>
      <c r="G359" s="169">
        <v>60402000</v>
      </c>
      <c r="H359" s="156"/>
      <c r="I359" s="156"/>
      <c r="J359" s="156"/>
      <c r="K359" s="156"/>
    </row>
    <row r="360" spans="1:11" x14ac:dyDescent="0.25">
      <c r="A360" s="156"/>
      <c r="B360" s="156"/>
      <c r="C360" s="177" t="s">
        <v>46</v>
      </c>
      <c r="D360" s="1405" t="s">
        <v>2523</v>
      </c>
      <c r="E360" s="1406"/>
      <c r="F360" s="1406"/>
      <c r="G360" s="1406"/>
      <c r="H360" s="156"/>
      <c r="I360" s="156"/>
      <c r="J360" s="156"/>
      <c r="K360" s="156"/>
    </row>
    <row r="361" spans="1:11" x14ac:dyDescent="0.25">
      <c r="A361" s="156"/>
      <c r="B361" s="156"/>
      <c r="C361" s="154" t="s">
        <v>48</v>
      </c>
      <c r="D361" s="1407" t="s">
        <v>2522</v>
      </c>
      <c r="E361" s="1408"/>
      <c r="F361" s="1408"/>
      <c r="G361" s="1408"/>
      <c r="H361" s="156"/>
      <c r="I361" s="156"/>
      <c r="J361" s="156"/>
      <c r="K361" s="156"/>
    </row>
    <row r="362" spans="1:11" x14ac:dyDescent="0.25">
      <c r="A362" s="156"/>
      <c r="B362" s="156"/>
      <c r="C362" s="154" t="s">
        <v>50</v>
      </c>
      <c r="D362" s="1407" t="s">
        <v>2521</v>
      </c>
      <c r="E362" s="1408"/>
      <c r="F362" s="1408"/>
      <c r="G362" s="1408"/>
      <c r="H362" s="156"/>
      <c r="I362" s="156"/>
      <c r="J362" s="156"/>
      <c r="K362" s="156"/>
    </row>
    <row r="363" spans="1:11" ht="15" customHeight="1" x14ac:dyDescent="0.25">
      <c r="A363" s="156"/>
      <c r="B363" s="156"/>
      <c r="C363" s="175"/>
      <c r="D363" s="174">
        <v>2026</v>
      </c>
      <c r="E363" s="174">
        <v>2027</v>
      </c>
      <c r="F363" s="174">
        <v>2028</v>
      </c>
      <c r="G363" s="174">
        <v>2029</v>
      </c>
      <c r="H363" s="156"/>
      <c r="I363" s="156"/>
      <c r="J363" s="156"/>
      <c r="K363" s="156"/>
    </row>
    <row r="364" spans="1:11" ht="15" customHeight="1" x14ac:dyDescent="0.25">
      <c r="A364" s="156"/>
      <c r="B364" s="156"/>
      <c r="C364" s="173"/>
      <c r="D364" s="172" t="s">
        <v>17</v>
      </c>
      <c r="E364" s="172" t="s">
        <v>18</v>
      </c>
      <c r="F364" s="172" t="s">
        <v>18</v>
      </c>
      <c r="G364" s="172" t="s">
        <v>18</v>
      </c>
      <c r="H364" s="156"/>
      <c r="I364" s="156"/>
      <c r="J364" s="156"/>
      <c r="K364" s="156"/>
    </row>
    <row r="365" spans="1:11" ht="14.1" customHeight="1" x14ac:dyDescent="0.25">
      <c r="A365" s="156"/>
      <c r="B365" s="156"/>
      <c r="C365" s="163" t="s">
        <v>52</v>
      </c>
      <c r="D365" s="176" t="s">
        <v>53</v>
      </c>
      <c r="E365" s="176" t="s">
        <v>176</v>
      </c>
      <c r="F365" s="176" t="s">
        <v>176</v>
      </c>
      <c r="G365" s="176" t="s">
        <v>176</v>
      </c>
      <c r="H365" s="156"/>
      <c r="I365" s="156"/>
      <c r="J365" s="156"/>
      <c r="K365" s="156"/>
    </row>
    <row r="366" spans="1:11" ht="14.1" customHeight="1" x14ac:dyDescent="0.25">
      <c r="A366" s="156"/>
      <c r="B366" s="156"/>
      <c r="C366" s="163" t="s">
        <v>54</v>
      </c>
      <c r="D366" s="176" t="s">
        <v>55</v>
      </c>
      <c r="E366" s="176" t="s">
        <v>197</v>
      </c>
      <c r="F366" s="176" t="s">
        <v>197</v>
      </c>
      <c r="G366" s="176" t="s">
        <v>197</v>
      </c>
      <c r="H366" s="156"/>
      <c r="I366" s="156"/>
      <c r="J366" s="156"/>
      <c r="K366" s="156"/>
    </row>
    <row r="367" spans="1:11" ht="14.1" customHeight="1" x14ac:dyDescent="0.25">
      <c r="A367" s="156"/>
      <c r="B367" s="156"/>
      <c r="C367" s="163" t="s">
        <v>59</v>
      </c>
      <c r="D367" s="176" t="s">
        <v>55</v>
      </c>
      <c r="E367" s="176" t="s">
        <v>2520</v>
      </c>
      <c r="F367" s="176" t="s">
        <v>2520</v>
      </c>
      <c r="G367" s="176" t="s">
        <v>2520</v>
      </c>
      <c r="H367" s="156"/>
      <c r="I367" s="156"/>
      <c r="J367" s="156"/>
      <c r="K367" s="156"/>
    </row>
    <row r="368" spans="1:11" ht="14.1" customHeight="1" x14ac:dyDescent="0.25">
      <c r="A368" s="156"/>
      <c r="B368" s="156"/>
      <c r="C368" s="163" t="s">
        <v>63</v>
      </c>
      <c r="D368" s="176" t="s">
        <v>53</v>
      </c>
      <c r="E368" s="176" t="s">
        <v>53</v>
      </c>
      <c r="F368" s="176" t="s">
        <v>55</v>
      </c>
      <c r="G368" s="176" t="s">
        <v>55</v>
      </c>
      <c r="H368" s="156"/>
      <c r="I368" s="156"/>
      <c r="J368" s="156"/>
      <c r="K368" s="156"/>
    </row>
    <row r="369" spans="1:11" ht="14.1" customHeight="1" x14ac:dyDescent="0.25">
      <c r="A369" s="156"/>
      <c r="B369" s="156"/>
      <c r="C369" s="163" t="s">
        <v>65</v>
      </c>
      <c r="D369" s="176" t="s">
        <v>53</v>
      </c>
      <c r="E369" s="176" t="s">
        <v>53</v>
      </c>
      <c r="F369" s="176" t="s">
        <v>55</v>
      </c>
      <c r="G369" s="176" t="s">
        <v>55</v>
      </c>
      <c r="H369" s="156"/>
      <c r="I369" s="156"/>
      <c r="J369" s="156"/>
      <c r="K369" s="156"/>
    </row>
    <row r="370" spans="1:11" ht="14.1" customHeight="1" x14ac:dyDescent="0.25">
      <c r="A370" s="156"/>
      <c r="B370" s="156"/>
      <c r="C370" s="163" t="s">
        <v>68</v>
      </c>
      <c r="D370" s="176" t="s">
        <v>53</v>
      </c>
      <c r="E370" s="176" t="s">
        <v>53</v>
      </c>
      <c r="F370" s="176" t="s">
        <v>55</v>
      </c>
      <c r="G370" s="176" t="s">
        <v>55</v>
      </c>
      <c r="H370" s="156"/>
      <c r="I370" s="156"/>
      <c r="J370" s="156"/>
      <c r="K370" s="156"/>
    </row>
    <row r="371" spans="1:11" ht="14.1" customHeight="1" x14ac:dyDescent="0.25">
      <c r="A371" s="156"/>
      <c r="B371" s="156"/>
      <c r="C371" s="1409" t="s">
        <v>70</v>
      </c>
      <c r="D371" s="1410"/>
      <c r="E371" s="1410"/>
      <c r="F371" s="1410"/>
      <c r="G371" s="1410"/>
      <c r="H371" s="156"/>
      <c r="I371" s="156"/>
      <c r="J371" s="156"/>
      <c r="K371" s="156"/>
    </row>
    <row r="372" spans="1:11" ht="14.1" customHeight="1" x14ac:dyDescent="0.25">
      <c r="A372" s="156"/>
      <c r="B372" s="156"/>
      <c r="C372" s="175"/>
      <c r="D372" s="174">
        <v>2026</v>
      </c>
      <c r="E372" s="174">
        <v>2027</v>
      </c>
      <c r="F372" s="174">
        <v>2028</v>
      </c>
      <c r="G372" s="174">
        <v>2029</v>
      </c>
      <c r="H372" s="156"/>
      <c r="I372" s="156"/>
      <c r="J372" s="156"/>
      <c r="K372" s="156"/>
    </row>
    <row r="373" spans="1:11" ht="14.1" customHeight="1" x14ac:dyDescent="0.25">
      <c r="A373" s="156"/>
      <c r="B373" s="156"/>
      <c r="C373" s="173"/>
      <c r="D373" s="172" t="s">
        <v>17</v>
      </c>
      <c r="E373" s="172" t="s">
        <v>18</v>
      </c>
      <c r="F373" s="172" t="s">
        <v>18</v>
      </c>
      <c r="G373" s="172" t="s">
        <v>18</v>
      </c>
      <c r="H373" s="156"/>
      <c r="I373" s="156"/>
      <c r="J373" s="156"/>
      <c r="K373" s="156"/>
    </row>
    <row r="374" spans="1:11" ht="14.1" customHeight="1" x14ac:dyDescent="0.25">
      <c r="A374" s="156"/>
      <c r="B374" s="156"/>
      <c r="C374" s="171" t="s">
        <v>71</v>
      </c>
      <c r="D374" s="169">
        <v>0</v>
      </c>
      <c r="E374" s="169">
        <v>0</v>
      </c>
      <c r="F374" s="169">
        <v>0</v>
      </c>
      <c r="G374" s="169">
        <v>0</v>
      </c>
      <c r="H374" s="156"/>
      <c r="I374" s="156"/>
      <c r="J374" s="156"/>
      <c r="K374" s="156"/>
    </row>
    <row r="375" spans="1:11" ht="14.1" customHeight="1" x14ac:dyDescent="0.25">
      <c r="A375" s="156"/>
      <c r="B375" s="156"/>
      <c r="C375" s="171" t="s">
        <v>72</v>
      </c>
      <c r="D375" s="169">
        <v>0</v>
      </c>
      <c r="E375" s="169">
        <v>0</v>
      </c>
      <c r="F375" s="169">
        <v>0</v>
      </c>
      <c r="G375" s="169">
        <v>0</v>
      </c>
      <c r="H375" s="156"/>
      <c r="I375" s="156"/>
      <c r="J375" s="156"/>
      <c r="K375" s="156"/>
    </row>
    <row r="376" spans="1:11" ht="14.1" customHeight="1" x14ac:dyDescent="0.25">
      <c r="A376" s="156"/>
      <c r="B376" s="156"/>
      <c r="C376" s="171" t="s">
        <v>73</v>
      </c>
      <c r="D376" s="169">
        <v>0</v>
      </c>
      <c r="E376" s="169">
        <v>0</v>
      </c>
      <c r="F376" s="169">
        <v>0</v>
      </c>
      <c r="G376" s="169">
        <v>0</v>
      </c>
      <c r="H376" s="156"/>
      <c r="I376" s="156"/>
      <c r="J376" s="156"/>
      <c r="K376" s="156"/>
    </row>
    <row r="377" spans="1:11" ht="14.1" customHeight="1" x14ac:dyDescent="0.25">
      <c r="A377" s="156"/>
      <c r="B377" s="156"/>
      <c r="C377" s="171" t="s">
        <v>74</v>
      </c>
      <c r="D377" s="169">
        <v>0</v>
      </c>
      <c r="E377" s="169">
        <v>0</v>
      </c>
      <c r="F377" s="169">
        <v>0</v>
      </c>
      <c r="G377" s="169">
        <v>0</v>
      </c>
      <c r="H377" s="156"/>
      <c r="I377" s="156"/>
      <c r="J377" s="156"/>
      <c r="K377" s="156"/>
    </row>
    <row r="378" spans="1:11" ht="14.1" customHeight="1" x14ac:dyDescent="0.25">
      <c r="A378" s="156"/>
      <c r="B378" s="156"/>
      <c r="C378" s="171" t="s">
        <v>72</v>
      </c>
      <c r="D378" s="169">
        <v>0</v>
      </c>
      <c r="E378" s="169">
        <v>0</v>
      </c>
      <c r="F378" s="169">
        <v>0</v>
      </c>
      <c r="G378" s="169">
        <v>0</v>
      </c>
      <c r="H378" s="156"/>
      <c r="I378" s="156"/>
      <c r="J378" s="156"/>
      <c r="K378" s="156"/>
    </row>
    <row r="379" spans="1:11" ht="14.1" customHeight="1" x14ac:dyDescent="0.25">
      <c r="A379" s="156"/>
      <c r="B379" s="156"/>
      <c r="C379" s="171" t="s">
        <v>73</v>
      </c>
      <c r="D379" s="169">
        <v>0</v>
      </c>
      <c r="E379" s="169">
        <v>0</v>
      </c>
      <c r="F379" s="169">
        <v>0</v>
      </c>
      <c r="G379" s="169">
        <v>0</v>
      </c>
      <c r="H379" s="156"/>
      <c r="I379" s="156"/>
      <c r="J379" s="156"/>
      <c r="K379" s="156"/>
    </row>
    <row r="380" spans="1:11" ht="14.1" customHeight="1" x14ac:dyDescent="0.25">
      <c r="A380" s="156"/>
      <c r="B380" s="156"/>
      <c r="C380" s="171" t="s">
        <v>75</v>
      </c>
      <c r="D380" s="169">
        <v>0</v>
      </c>
      <c r="E380" s="169">
        <v>2500000</v>
      </c>
      <c r="F380" s="169">
        <v>2500000</v>
      </c>
      <c r="G380" s="169">
        <v>2500000</v>
      </c>
      <c r="H380" s="156"/>
      <c r="I380" s="156"/>
      <c r="J380" s="156"/>
      <c r="K380" s="156"/>
    </row>
    <row r="381" spans="1:11" ht="14.1" customHeight="1" x14ac:dyDescent="0.25">
      <c r="A381" s="156"/>
      <c r="B381" s="156"/>
      <c r="C381" s="171" t="s">
        <v>72</v>
      </c>
      <c r="D381" s="169">
        <v>0</v>
      </c>
      <c r="E381" s="169">
        <v>2500000</v>
      </c>
      <c r="F381" s="169">
        <v>2500000</v>
      </c>
      <c r="G381" s="169">
        <v>2500000</v>
      </c>
      <c r="H381" s="156"/>
      <c r="I381" s="156"/>
      <c r="J381" s="156"/>
      <c r="K381" s="156"/>
    </row>
    <row r="382" spans="1:11" ht="14.1" customHeight="1" x14ac:dyDescent="0.25">
      <c r="A382" s="156"/>
      <c r="B382" s="156"/>
      <c r="C382" s="171" t="s">
        <v>73</v>
      </c>
      <c r="D382" s="169">
        <v>0</v>
      </c>
      <c r="E382" s="169">
        <v>0</v>
      </c>
      <c r="F382" s="169">
        <v>0</v>
      </c>
      <c r="G382" s="169">
        <v>0</v>
      </c>
      <c r="H382" s="156"/>
      <c r="I382" s="156"/>
      <c r="J382" s="156"/>
      <c r="K382" s="156"/>
    </row>
    <row r="383" spans="1:11" ht="14.1" customHeight="1" x14ac:dyDescent="0.25">
      <c r="A383" s="156"/>
      <c r="B383" s="156"/>
      <c r="C383" s="171" t="s">
        <v>76</v>
      </c>
      <c r="D383" s="169">
        <v>0</v>
      </c>
      <c r="E383" s="169">
        <v>0</v>
      </c>
      <c r="F383" s="169">
        <v>0</v>
      </c>
      <c r="G383" s="169">
        <v>0</v>
      </c>
      <c r="H383" s="156"/>
      <c r="I383" s="156"/>
      <c r="J383" s="156"/>
      <c r="K383" s="156"/>
    </row>
    <row r="384" spans="1:11" ht="14.1" customHeight="1" x14ac:dyDescent="0.25">
      <c r="A384" s="156"/>
      <c r="B384" s="156"/>
      <c r="C384" s="171" t="s">
        <v>72</v>
      </c>
      <c r="D384" s="169">
        <v>0</v>
      </c>
      <c r="E384" s="169">
        <v>0</v>
      </c>
      <c r="F384" s="169">
        <v>0</v>
      </c>
      <c r="G384" s="169">
        <v>0</v>
      </c>
      <c r="H384" s="156"/>
      <c r="I384" s="156"/>
      <c r="J384" s="156"/>
      <c r="K384" s="156"/>
    </row>
    <row r="385" spans="1:11" ht="14.1" customHeight="1" x14ac:dyDescent="0.25">
      <c r="A385" s="156"/>
      <c r="B385" s="156"/>
      <c r="C385" s="171" t="s">
        <v>73</v>
      </c>
      <c r="D385" s="169">
        <v>0</v>
      </c>
      <c r="E385" s="169">
        <v>0</v>
      </c>
      <c r="F385" s="169">
        <v>0</v>
      </c>
      <c r="G385" s="169">
        <v>0</v>
      </c>
      <c r="H385" s="156"/>
      <c r="I385" s="156"/>
      <c r="J385" s="156"/>
      <c r="K385" s="156"/>
    </row>
    <row r="386" spans="1:11" ht="14.1" customHeight="1" x14ac:dyDescent="0.25">
      <c r="A386" s="156"/>
      <c r="B386" s="156"/>
      <c r="C386" s="171" t="s">
        <v>77</v>
      </c>
      <c r="D386" s="169">
        <v>0</v>
      </c>
      <c r="E386" s="169">
        <v>0</v>
      </c>
      <c r="F386" s="169">
        <v>0</v>
      </c>
      <c r="G386" s="169">
        <v>0</v>
      </c>
      <c r="H386" s="156"/>
      <c r="I386" s="156"/>
      <c r="J386" s="156"/>
      <c r="K386" s="156"/>
    </row>
    <row r="387" spans="1:11" ht="14.1" customHeight="1" x14ac:dyDescent="0.25">
      <c r="A387" s="156"/>
      <c r="B387" s="156"/>
      <c r="C387" s="171" t="s">
        <v>72</v>
      </c>
      <c r="D387" s="169">
        <v>0</v>
      </c>
      <c r="E387" s="169">
        <v>0</v>
      </c>
      <c r="F387" s="169">
        <v>0</v>
      </c>
      <c r="G387" s="169">
        <v>0</v>
      </c>
      <c r="H387" s="156"/>
      <c r="I387" s="156"/>
      <c r="J387" s="156"/>
      <c r="K387" s="156"/>
    </row>
    <row r="388" spans="1:11" ht="14.1" customHeight="1" x14ac:dyDescent="0.25">
      <c r="A388" s="156"/>
      <c r="B388" s="156"/>
      <c r="C388" s="171" t="s">
        <v>73</v>
      </c>
      <c r="D388" s="169">
        <v>0</v>
      </c>
      <c r="E388" s="169">
        <v>0</v>
      </c>
      <c r="F388" s="169">
        <v>0</v>
      </c>
      <c r="G388" s="169">
        <v>0</v>
      </c>
      <c r="H388" s="156"/>
      <c r="I388" s="156"/>
      <c r="J388" s="156"/>
      <c r="K388" s="156"/>
    </row>
    <row r="389" spans="1:11" ht="14.1" customHeight="1" x14ac:dyDescent="0.25">
      <c r="A389" s="156"/>
      <c r="B389" s="156"/>
      <c r="C389" s="171" t="s">
        <v>78</v>
      </c>
      <c r="D389" s="169">
        <v>0</v>
      </c>
      <c r="E389" s="169">
        <v>0</v>
      </c>
      <c r="F389" s="169">
        <v>0</v>
      </c>
      <c r="G389" s="169">
        <v>0</v>
      </c>
      <c r="H389" s="156"/>
      <c r="I389" s="156"/>
      <c r="J389" s="156"/>
      <c r="K389" s="156"/>
    </row>
    <row r="390" spans="1:11" ht="14.1" customHeight="1" x14ac:dyDescent="0.25">
      <c r="A390" s="156"/>
      <c r="B390" s="156"/>
      <c r="C390" s="171" t="s">
        <v>72</v>
      </c>
      <c r="D390" s="169">
        <v>0</v>
      </c>
      <c r="E390" s="169">
        <v>0</v>
      </c>
      <c r="F390" s="169">
        <v>0</v>
      </c>
      <c r="G390" s="169">
        <v>0</v>
      </c>
      <c r="H390" s="156"/>
      <c r="I390" s="156"/>
      <c r="J390" s="156"/>
      <c r="K390" s="156"/>
    </row>
    <row r="391" spans="1:11" ht="14.1" customHeight="1" x14ac:dyDescent="0.25">
      <c r="A391" s="156"/>
      <c r="B391" s="156"/>
      <c r="C391" s="171" t="s">
        <v>73</v>
      </c>
      <c r="D391" s="169">
        <v>0</v>
      </c>
      <c r="E391" s="169">
        <v>0</v>
      </c>
      <c r="F391" s="169">
        <v>0</v>
      </c>
      <c r="G391" s="169">
        <v>0</v>
      </c>
      <c r="H391" s="156"/>
      <c r="I391" s="156"/>
      <c r="J391" s="156"/>
      <c r="K391" s="156"/>
    </row>
    <row r="392" spans="1:11" ht="14.1" customHeight="1" x14ac:dyDescent="0.25">
      <c r="A392" s="156"/>
      <c r="B392" s="156"/>
      <c r="C392" s="171" t="s">
        <v>79</v>
      </c>
      <c r="D392" s="169">
        <v>0</v>
      </c>
      <c r="E392" s="169">
        <v>0</v>
      </c>
      <c r="F392" s="169">
        <v>0</v>
      </c>
      <c r="G392" s="169">
        <v>0</v>
      </c>
      <c r="H392" s="156"/>
      <c r="I392" s="156"/>
      <c r="J392" s="156"/>
      <c r="K392" s="156"/>
    </row>
    <row r="393" spans="1:11" ht="14.1" customHeight="1" x14ac:dyDescent="0.25">
      <c r="A393" s="156"/>
      <c r="B393" s="156"/>
      <c r="C393" s="171" t="s">
        <v>72</v>
      </c>
      <c r="D393" s="169">
        <v>0</v>
      </c>
      <c r="E393" s="169">
        <v>0</v>
      </c>
      <c r="F393" s="169">
        <v>0</v>
      </c>
      <c r="G393" s="169">
        <v>0</v>
      </c>
      <c r="H393" s="156"/>
      <c r="I393" s="156"/>
      <c r="J393" s="156"/>
      <c r="K393" s="156"/>
    </row>
    <row r="394" spans="1:11" ht="14.1" customHeight="1" x14ac:dyDescent="0.25">
      <c r="A394" s="156"/>
      <c r="B394" s="156"/>
      <c r="C394" s="171" t="s">
        <v>73</v>
      </c>
      <c r="D394" s="169">
        <v>0</v>
      </c>
      <c r="E394" s="169">
        <v>0</v>
      </c>
      <c r="F394" s="169">
        <v>0</v>
      </c>
      <c r="G394" s="169">
        <v>0</v>
      </c>
      <c r="H394" s="156"/>
      <c r="I394" s="156"/>
      <c r="J394" s="156"/>
      <c r="K394" s="156"/>
    </row>
    <row r="395" spans="1:11" ht="14.1" customHeight="1" x14ac:dyDescent="0.25">
      <c r="A395" s="156"/>
      <c r="B395" s="156"/>
      <c r="C395" s="171" t="s">
        <v>80</v>
      </c>
      <c r="D395" s="169">
        <v>0</v>
      </c>
      <c r="E395" s="169">
        <v>0</v>
      </c>
      <c r="F395" s="169">
        <v>0</v>
      </c>
      <c r="G395" s="169">
        <v>0</v>
      </c>
      <c r="H395" s="156"/>
      <c r="I395" s="156"/>
      <c r="J395" s="156"/>
      <c r="K395" s="156"/>
    </row>
    <row r="396" spans="1:11" ht="14.1" customHeight="1" x14ac:dyDescent="0.25">
      <c r="A396" s="156"/>
      <c r="B396" s="156"/>
      <c r="C396" s="171" t="s">
        <v>72</v>
      </c>
      <c r="D396" s="169">
        <v>0</v>
      </c>
      <c r="E396" s="169">
        <v>0</v>
      </c>
      <c r="F396" s="169">
        <v>0</v>
      </c>
      <c r="G396" s="169">
        <v>0</v>
      </c>
      <c r="H396" s="156"/>
      <c r="I396" s="156"/>
      <c r="J396" s="156"/>
      <c r="K396" s="156"/>
    </row>
    <row r="397" spans="1:11" ht="14.1" customHeight="1" x14ac:dyDescent="0.25">
      <c r="A397" s="156"/>
      <c r="B397" s="156"/>
      <c r="C397" s="171" t="s">
        <v>81</v>
      </c>
      <c r="D397" s="169">
        <v>0</v>
      </c>
      <c r="E397" s="169">
        <v>0</v>
      </c>
      <c r="F397" s="169">
        <v>0</v>
      </c>
      <c r="G397" s="169">
        <v>0</v>
      </c>
      <c r="H397" s="156"/>
      <c r="I397" s="156"/>
      <c r="J397" s="156"/>
      <c r="K397" s="156"/>
    </row>
    <row r="398" spans="1:11" ht="14.1" customHeight="1" x14ac:dyDescent="0.25">
      <c r="A398" s="156"/>
      <c r="B398" s="156"/>
      <c r="C398" s="171" t="s">
        <v>82</v>
      </c>
      <c r="D398" s="169">
        <v>0</v>
      </c>
      <c r="E398" s="169">
        <v>0</v>
      </c>
      <c r="F398" s="169">
        <v>0</v>
      </c>
      <c r="G398" s="169">
        <v>0</v>
      </c>
      <c r="H398" s="156"/>
      <c r="I398" s="156"/>
      <c r="J398" s="156"/>
      <c r="K398" s="156"/>
    </row>
    <row r="399" spans="1:11" ht="14.1" customHeight="1" x14ac:dyDescent="0.25">
      <c r="A399" s="156"/>
      <c r="B399" s="156"/>
      <c r="C399" s="171" t="s">
        <v>83</v>
      </c>
      <c r="D399" s="169">
        <v>0</v>
      </c>
      <c r="E399" s="169">
        <v>0</v>
      </c>
      <c r="F399" s="169">
        <v>0</v>
      </c>
      <c r="G399" s="169">
        <v>0</v>
      </c>
      <c r="H399" s="156"/>
      <c r="I399" s="156"/>
      <c r="J399" s="156"/>
      <c r="K399" s="156"/>
    </row>
    <row r="400" spans="1:11" ht="14.1" customHeight="1" x14ac:dyDescent="0.25">
      <c r="A400" s="156"/>
      <c r="B400" s="156"/>
      <c r="C400" s="171" t="s">
        <v>84</v>
      </c>
      <c r="D400" s="169">
        <v>0</v>
      </c>
      <c r="E400" s="169">
        <v>0</v>
      </c>
      <c r="F400" s="169">
        <v>0</v>
      </c>
      <c r="G400" s="169">
        <v>0</v>
      </c>
      <c r="H400" s="156"/>
      <c r="I400" s="156"/>
      <c r="J400" s="156"/>
      <c r="K400" s="156"/>
    </row>
    <row r="401" spans="1:11" ht="14.1" customHeight="1" x14ac:dyDescent="0.25">
      <c r="A401" s="156"/>
      <c r="B401" s="156"/>
      <c r="C401" s="171" t="s">
        <v>85</v>
      </c>
      <c r="D401" s="169">
        <v>0</v>
      </c>
      <c r="E401" s="169">
        <v>0</v>
      </c>
      <c r="F401" s="169">
        <v>0</v>
      </c>
      <c r="G401" s="169">
        <v>0</v>
      </c>
      <c r="H401" s="156"/>
      <c r="I401" s="156"/>
      <c r="J401" s="156"/>
      <c r="K401" s="156"/>
    </row>
    <row r="402" spans="1:11" ht="14.1" customHeight="1" x14ac:dyDescent="0.25">
      <c r="A402" s="156"/>
      <c r="B402" s="156"/>
      <c r="C402" s="171" t="s">
        <v>72</v>
      </c>
      <c r="D402" s="169">
        <v>0</v>
      </c>
      <c r="E402" s="169">
        <v>0</v>
      </c>
      <c r="F402" s="169">
        <v>0</v>
      </c>
      <c r="G402" s="169">
        <v>0</v>
      </c>
      <c r="H402" s="156"/>
      <c r="I402" s="156"/>
      <c r="J402" s="156"/>
      <c r="K402" s="156"/>
    </row>
    <row r="403" spans="1:11" ht="14.1" customHeight="1" x14ac:dyDescent="0.25">
      <c r="A403" s="156"/>
      <c r="B403" s="156"/>
      <c r="C403" s="171" t="s">
        <v>81</v>
      </c>
      <c r="D403" s="169">
        <v>0</v>
      </c>
      <c r="E403" s="169">
        <v>0</v>
      </c>
      <c r="F403" s="169">
        <v>0</v>
      </c>
      <c r="G403" s="169">
        <v>0</v>
      </c>
      <c r="H403" s="156"/>
      <c r="I403" s="156"/>
      <c r="J403" s="156"/>
      <c r="K403" s="156"/>
    </row>
    <row r="404" spans="1:11" ht="14.1" customHeight="1" x14ac:dyDescent="0.25">
      <c r="A404" s="156"/>
      <c r="B404" s="156"/>
      <c r="C404" s="171" t="s">
        <v>82</v>
      </c>
      <c r="D404" s="169">
        <v>0</v>
      </c>
      <c r="E404" s="169">
        <v>0</v>
      </c>
      <c r="F404" s="169">
        <v>0</v>
      </c>
      <c r="G404" s="169">
        <v>0</v>
      </c>
      <c r="H404" s="156"/>
      <c r="I404" s="156"/>
      <c r="J404" s="156"/>
      <c r="K404" s="156"/>
    </row>
    <row r="405" spans="1:11" ht="14.1" customHeight="1" x14ac:dyDescent="0.25">
      <c r="A405" s="156"/>
      <c r="B405" s="156"/>
      <c r="C405" s="171" t="s">
        <v>83</v>
      </c>
      <c r="D405" s="169">
        <v>0</v>
      </c>
      <c r="E405" s="169">
        <v>0</v>
      </c>
      <c r="F405" s="169">
        <v>0</v>
      </c>
      <c r="G405" s="169">
        <v>0</v>
      </c>
      <c r="H405" s="156"/>
      <c r="I405" s="156"/>
      <c r="J405" s="156"/>
      <c r="K405" s="156"/>
    </row>
    <row r="406" spans="1:11" ht="14.1" customHeight="1" x14ac:dyDescent="0.25">
      <c r="A406" s="156"/>
      <c r="B406" s="156"/>
      <c r="C406" s="171" t="s">
        <v>84</v>
      </c>
      <c r="D406" s="169">
        <v>0</v>
      </c>
      <c r="E406" s="169">
        <v>0</v>
      </c>
      <c r="F406" s="169">
        <v>0</v>
      </c>
      <c r="G406" s="169">
        <v>0</v>
      </c>
      <c r="H406" s="156"/>
      <c r="I406" s="156"/>
      <c r="J406" s="156"/>
      <c r="K406" s="156"/>
    </row>
    <row r="407" spans="1:11" ht="14.1" customHeight="1" x14ac:dyDescent="0.25">
      <c r="A407" s="156"/>
      <c r="B407" s="156"/>
      <c r="C407" s="171" t="s">
        <v>86</v>
      </c>
      <c r="D407" s="169">
        <v>0</v>
      </c>
      <c r="E407" s="169">
        <v>0</v>
      </c>
      <c r="F407" s="169">
        <v>0</v>
      </c>
      <c r="G407" s="169">
        <v>0</v>
      </c>
      <c r="H407" s="156"/>
      <c r="I407" s="156"/>
      <c r="J407" s="156"/>
      <c r="K407" s="156"/>
    </row>
    <row r="408" spans="1:11" ht="14.1" customHeight="1" x14ac:dyDescent="0.25">
      <c r="A408" s="156"/>
      <c r="B408" s="156"/>
      <c r="C408" s="171" t="s">
        <v>72</v>
      </c>
      <c r="D408" s="169">
        <v>0</v>
      </c>
      <c r="E408" s="169">
        <v>0</v>
      </c>
      <c r="F408" s="169">
        <v>0</v>
      </c>
      <c r="G408" s="169">
        <v>0</v>
      </c>
      <c r="H408" s="156"/>
      <c r="I408" s="156"/>
      <c r="J408" s="156"/>
      <c r="K408" s="156"/>
    </row>
    <row r="409" spans="1:11" ht="14.1" customHeight="1" x14ac:dyDescent="0.25">
      <c r="A409" s="156"/>
      <c r="B409" s="156"/>
      <c r="C409" s="171" t="s">
        <v>81</v>
      </c>
      <c r="D409" s="169">
        <v>0</v>
      </c>
      <c r="E409" s="169">
        <v>0</v>
      </c>
      <c r="F409" s="169">
        <v>0</v>
      </c>
      <c r="G409" s="169">
        <v>0</v>
      </c>
      <c r="H409" s="156"/>
      <c r="I409" s="156"/>
      <c r="J409" s="156"/>
      <c r="K409" s="156"/>
    </row>
    <row r="410" spans="1:11" ht="14.1" customHeight="1" x14ac:dyDescent="0.25">
      <c r="A410" s="156"/>
      <c r="B410" s="156"/>
      <c r="C410" s="171" t="s">
        <v>82</v>
      </c>
      <c r="D410" s="169">
        <v>0</v>
      </c>
      <c r="E410" s="169">
        <v>0</v>
      </c>
      <c r="F410" s="169">
        <v>0</v>
      </c>
      <c r="G410" s="169">
        <v>0</v>
      </c>
      <c r="H410" s="156"/>
      <c r="I410" s="156"/>
      <c r="J410" s="156"/>
      <c r="K410" s="156"/>
    </row>
    <row r="411" spans="1:11" ht="14.1" customHeight="1" x14ac:dyDescent="0.25">
      <c r="A411" s="156"/>
      <c r="B411" s="156"/>
      <c r="C411" s="171" t="s">
        <v>83</v>
      </c>
      <c r="D411" s="169">
        <v>0</v>
      </c>
      <c r="E411" s="169">
        <v>0</v>
      </c>
      <c r="F411" s="169">
        <v>0</v>
      </c>
      <c r="G411" s="169">
        <v>0</v>
      </c>
      <c r="H411" s="156"/>
      <c r="I411" s="156"/>
      <c r="J411" s="156"/>
      <c r="K411" s="156"/>
    </row>
    <row r="412" spans="1:11" ht="14.1" customHeight="1" x14ac:dyDescent="0.25">
      <c r="A412" s="156"/>
      <c r="B412" s="156"/>
      <c r="C412" s="171" t="s">
        <v>84</v>
      </c>
      <c r="D412" s="169">
        <v>0</v>
      </c>
      <c r="E412" s="169">
        <v>0</v>
      </c>
      <c r="F412" s="169">
        <v>0</v>
      </c>
      <c r="G412" s="169">
        <v>0</v>
      </c>
      <c r="H412" s="156"/>
      <c r="I412" s="156"/>
      <c r="J412" s="156"/>
      <c r="K412" s="156"/>
    </row>
    <row r="413" spans="1:11" ht="14.1" customHeight="1" x14ac:dyDescent="0.25">
      <c r="A413" s="156"/>
      <c r="B413" s="156"/>
      <c r="C413" s="171" t="s">
        <v>87</v>
      </c>
      <c r="D413" s="169">
        <v>0</v>
      </c>
      <c r="E413" s="169">
        <v>0</v>
      </c>
      <c r="F413" s="169">
        <v>0</v>
      </c>
      <c r="G413" s="169">
        <v>0</v>
      </c>
      <c r="H413" s="156"/>
      <c r="I413" s="156"/>
      <c r="J413" s="156"/>
      <c r="K413" s="156"/>
    </row>
    <row r="414" spans="1:11" ht="14.1" customHeight="1" x14ac:dyDescent="0.25">
      <c r="A414" s="156"/>
      <c r="B414" s="156"/>
      <c r="C414" s="171" t="s">
        <v>88</v>
      </c>
      <c r="D414" s="169">
        <v>0</v>
      </c>
      <c r="E414" s="169">
        <v>0</v>
      </c>
      <c r="F414" s="169">
        <v>0</v>
      </c>
      <c r="G414" s="169">
        <v>0</v>
      </c>
      <c r="H414" s="156"/>
      <c r="I414" s="156"/>
      <c r="J414" s="156"/>
      <c r="K414" s="156"/>
    </row>
    <row r="415" spans="1:11" ht="14.1" customHeight="1" x14ac:dyDescent="0.25">
      <c r="A415" s="156"/>
      <c r="B415" s="156"/>
      <c r="C415" s="170" t="s">
        <v>89</v>
      </c>
      <c r="D415" s="169">
        <v>0</v>
      </c>
      <c r="E415" s="169">
        <v>2500000</v>
      </c>
      <c r="F415" s="169">
        <v>2500000</v>
      </c>
      <c r="G415" s="169">
        <v>2500000</v>
      </c>
      <c r="H415" s="156"/>
      <c r="I415" s="156"/>
      <c r="J415" s="156"/>
      <c r="K415" s="156"/>
    </row>
    <row r="416" spans="1:11" ht="14.1" customHeight="1" x14ac:dyDescent="0.25">
      <c r="A416" s="156"/>
      <c r="B416" s="156"/>
      <c r="C416" s="1403" t="s">
        <v>90</v>
      </c>
      <c r="D416" s="1404"/>
      <c r="E416" s="1404"/>
      <c r="F416" s="1404"/>
      <c r="G416" s="1404"/>
      <c r="H416" s="156"/>
      <c r="I416" s="156"/>
      <c r="J416" s="156"/>
      <c r="K416" s="156"/>
    </row>
    <row r="417" spans="1:11" ht="14.1" customHeight="1" x14ac:dyDescent="0.25">
      <c r="A417" s="156"/>
      <c r="B417" s="156"/>
      <c r="C417" s="178" t="s">
        <v>2519</v>
      </c>
      <c r="D417" s="1403" t="s">
        <v>2518</v>
      </c>
      <c r="E417" s="1404"/>
      <c r="F417" s="1404"/>
      <c r="G417" s="1404"/>
      <c r="H417" s="156"/>
      <c r="I417" s="156"/>
      <c r="J417" s="156"/>
      <c r="K417" s="156"/>
    </row>
    <row r="418" spans="1:11" x14ac:dyDescent="0.25">
      <c r="A418" s="156"/>
      <c r="B418" s="156"/>
      <c r="C418" s="177" t="s">
        <v>46</v>
      </c>
      <c r="D418" s="1405" t="s">
        <v>2517</v>
      </c>
      <c r="E418" s="1406"/>
      <c r="F418" s="1406"/>
      <c r="G418" s="1406"/>
      <c r="H418" s="156"/>
      <c r="I418" s="156"/>
      <c r="J418" s="156"/>
      <c r="K418" s="156"/>
    </row>
    <row r="419" spans="1:11" ht="18" customHeight="1" x14ac:dyDescent="0.25">
      <c r="A419" s="156"/>
      <c r="B419" s="156"/>
      <c r="C419" s="154" t="s">
        <v>48</v>
      </c>
      <c r="D419" s="1407" t="s">
        <v>2516</v>
      </c>
      <c r="E419" s="1408"/>
      <c r="F419" s="1408"/>
      <c r="G419" s="1408"/>
      <c r="H419" s="156"/>
      <c r="I419" s="156"/>
      <c r="J419" s="156"/>
      <c r="K419" s="156"/>
    </row>
    <row r="420" spans="1:11" x14ac:dyDescent="0.25">
      <c r="A420" s="156"/>
      <c r="B420" s="156"/>
      <c r="C420" s="154" t="s">
        <v>50</v>
      </c>
      <c r="D420" s="1407" t="s">
        <v>95</v>
      </c>
      <c r="E420" s="1408"/>
      <c r="F420" s="1408"/>
      <c r="G420" s="1408"/>
      <c r="H420" s="156"/>
      <c r="I420" s="156"/>
      <c r="J420" s="156"/>
      <c r="K420" s="156"/>
    </row>
    <row r="421" spans="1:11" ht="15" customHeight="1" x14ac:dyDescent="0.25">
      <c r="A421" s="156"/>
      <c r="B421" s="156"/>
      <c r="C421" s="175"/>
      <c r="D421" s="174">
        <v>2026</v>
      </c>
      <c r="E421" s="174">
        <v>2027</v>
      </c>
      <c r="F421" s="174">
        <v>2028</v>
      </c>
      <c r="G421" s="174">
        <v>2029</v>
      </c>
      <c r="H421" s="156"/>
      <c r="I421" s="156"/>
      <c r="J421" s="156"/>
      <c r="K421" s="156"/>
    </row>
    <row r="422" spans="1:11" ht="15" customHeight="1" x14ac:dyDescent="0.25">
      <c r="A422" s="156"/>
      <c r="B422" s="156"/>
      <c r="C422" s="173"/>
      <c r="D422" s="172" t="s">
        <v>17</v>
      </c>
      <c r="E422" s="172" t="s">
        <v>18</v>
      </c>
      <c r="F422" s="172" t="s">
        <v>18</v>
      </c>
      <c r="G422" s="172" t="s">
        <v>18</v>
      </c>
      <c r="H422" s="156"/>
      <c r="I422" s="156"/>
      <c r="J422" s="156"/>
      <c r="K422" s="156"/>
    </row>
    <row r="423" spans="1:11" ht="14.1" customHeight="1" x14ac:dyDescent="0.25">
      <c r="A423" s="156"/>
      <c r="B423" s="156"/>
      <c r="C423" s="163" t="s">
        <v>52</v>
      </c>
      <c r="D423" s="176" t="s">
        <v>53</v>
      </c>
      <c r="E423" s="176" t="s">
        <v>170</v>
      </c>
      <c r="F423" s="176" t="s">
        <v>170</v>
      </c>
      <c r="G423" s="176" t="s">
        <v>170</v>
      </c>
      <c r="H423" s="156"/>
      <c r="I423" s="156"/>
      <c r="J423" s="156"/>
      <c r="K423" s="156"/>
    </row>
    <row r="424" spans="1:11" ht="14.1" customHeight="1" x14ac:dyDescent="0.25">
      <c r="A424" s="156"/>
      <c r="B424" s="156"/>
      <c r="C424" s="163" t="s">
        <v>54</v>
      </c>
      <c r="D424" s="176" t="s">
        <v>55</v>
      </c>
      <c r="E424" s="176" t="s">
        <v>196</v>
      </c>
      <c r="F424" s="176" t="s">
        <v>196</v>
      </c>
      <c r="G424" s="176" t="s">
        <v>196</v>
      </c>
      <c r="H424" s="156"/>
      <c r="I424" s="156"/>
      <c r="J424" s="156"/>
      <c r="K424" s="156"/>
    </row>
    <row r="425" spans="1:11" ht="14.1" customHeight="1" x14ac:dyDescent="0.25">
      <c r="A425" s="156"/>
      <c r="B425" s="156"/>
      <c r="C425" s="163" t="s">
        <v>59</v>
      </c>
      <c r="D425" s="176" t="s">
        <v>55</v>
      </c>
      <c r="E425" s="176" t="s">
        <v>2515</v>
      </c>
      <c r="F425" s="176" t="s">
        <v>2515</v>
      </c>
      <c r="G425" s="176" t="s">
        <v>2515</v>
      </c>
      <c r="H425" s="156"/>
      <c r="I425" s="156"/>
      <c r="J425" s="156"/>
      <c r="K425" s="156"/>
    </row>
    <row r="426" spans="1:11" ht="14.1" customHeight="1" x14ac:dyDescent="0.25">
      <c r="A426" s="156"/>
      <c r="B426" s="156"/>
      <c r="C426" s="163" t="s">
        <v>63</v>
      </c>
      <c r="D426" s="176" t="s">
        <v>53</v>
      </c>
      <c r="E426" s="176" t="s">
        <v>53</v>
      </c>
      <c r="F426" s="176" t="s">
        <v>55</v>
      </c>
      <c r="G426" s="176" t="s">
        <v>55</v>
      </c>
      <c r="H426" s="156"/>
      <c r="I426" s="156"/>
      <c r="J426" s="156"/>
      <c r="K426" s="156"/>
    </row>
    <row r="427" spans="1:11" ht="14.1" customHeight="1" x14ac:dyDescent="0.25">
      <c r="A427" s="156"/>
      <c r="B427" s="156"/>
      <c r="C427" s="163" t="s">
        <v>65</v>
      </c>
      <c r="D427" s="176" t="s">
        <v>53</v>
      </c>
      <c r="E427" s="176" t="s">
        <v>53</v>
      </c>
      <c r="F427" s="176" t="s">
        <v>55</v>
      </c>
      <c r="G427" s="176" t="s">
        <v>55</v>
      </c>
      <c r="H427" s="156"/>
      <c r="I427" s="156"/>
      <c r="J427" s="156"/>
      <c r="K427" s="156"/>
    </row>
    <row r="428" spans="1:11" ht="14.1" customHeight="1" x14ac:dyDescent="0.25">
      <c r="A428" s="156"/>
      <c r="B428" s="156"/>
      <c r="C428" s="163" t="s">
        <v>68</v>
      </c>
      <c r="D428" s="176" t="s">
        <v>53</v>
      </c>
      <c r="E428" s="176" t="s">
        <v>53</v>
      </c>
      <c r="F428" s="176" t="s">
        <v>55</v>
      </c>
      <c r="G428" s="176" t="s">
        <v>55</v>
      </c>
      <c r="H428" s="156"/>
      <c r="I428" s="156"/>
      <c r="J428" s="156"/>
      <c r="K428" s="156"/>
    </row>
    <row r="429" spans="1:11" ht="14.1" customHeight="1" x14ac:dyDescent="0.25">
      <c r="A429" s="156"/>
      <c r="B429" s="156"/>
      <c r="C429" s="1409" t="s">
        <v>70</v>
      </c>
      <c r="D429" s="1410"/>
      <c r="E429" s="1410"/>
      <c r="F429" s="1410"/>
      <c r="G429" s="1410"/>
      <c r="H429" s="156"/>
      <c r="I429" s="156"/>
      <c r="J429" s="156"/>
      <c r="K429" s="156"/>
    </row>
    <row r="430" spans="1:11" ht="14.1" customHeight="1" x14ac:dyDescent="0.25">
      <c r="A430" s="156"/>
      <c r="B430" s="156"/>
      <c r="C430" s="175"/>
      <c r="D430" s="174">
        <v>2026</v>
      </c>
      <c r="E430" s="174">
        <v>2027</v>
      </c>
      <c r="F430" s="174">
        <v>2028</v>
      </c>
      <c r="G430" s="174">
        <v>2029</v>
      </c>
      <c r="H430" s="156"/>
      <c r="I430" s="156"/>
      <c r="J430" s="156"/>
      <c r="K430" s="156"/>
    </row>
    <row r="431" spans="1:11" ht="14.1" customHeight="1" x14ac:dyDescent="0.25">
      <c r="A431" s="156"/>
      <c r="B431" s="156"/>
      <c r="C431" s="173"/>
      <c r="D431" s="172" t="s">
        <v>17</v>
      </c>
      <c r="E431" s="172" t="s">
        <v>18</v>
      </c>
      <c r="F431" s="172" t="s">
        <v>18</v>
      </c>
      <c r="G431" s="172" t="s">
        <v>18</v>
      </c>
      <c r="H431" s="156"/>
      <c r="I431" s="156"/>
      <c r="J431" s="156"/>
      <c r="K431" s="156"/>
    </row>
    <row r="432" spans="1:11" ht="14.1" customHeight="1" x14ac:dyDescent="0.25">
      <c r="A432" s="156"/>
      <c r="B432" s="156"/>
      <c r="C432" s="171" t="s">
        <v>71</v>
      </c>
      <c r="D432" s="169">
        <v>0</v>
      </c>
      <c r="E432" s="169">
        <v>0</v>
      </c>
      <c r="F432" s="169">
        <v>0</v>
      </c>
      <c r="G432" s="169">
        <v>0</v>
      </c>
      <c r="H432" s="156"/>
      <c r="I432" s="156"/>
      <c r="J432" s="156"/>
      <c r="K432" s="156"/>
    </row>
    <row r="433" spans="1:11" ht="14.1" customHeight="1" x14ac:dyDescent="0.25">
      <c r="A433" s="156"/>
      <c r="B433" s="156"/>
      <c r="C433" s="171" t="s">
        <v>72</v>
      </c>
      <c r="D433" s="169">
        <v>0</v>
      </c>
      <c r="E433" s="169">
        <v>0</v>
      </c>
      <c r="F433" s="169">
        <v>0</v>
      </c>
      <c r="G433" s="169">
        <v>0</v>
      </c>
      <c r="H433" s="156"/>
      <c r="I433" s="156"/>
      <c r="J433" s="156"/>
      <c r="K433" s="156"/>
    </row>
    <row r="434" spans="1:11" ht="14.1" customHeight="1" x14ac:dyDescent="0.25">
      <c r="A434" s="156"/>
      <c r="B434" s="156"/>
      <c r="C434" s="171" t="s">
        <v>73</v>
      </c>
      <c r="D434" s="169">
        <v>0</v>
      </c>
      <c r="E434" s="169">
        <v>0</v>
      </c>
      <c r="F434" s="169">
        <v>0</v>
      </c>
      <c r="G434" s="169">
        <v>0</v>
      </c>
      <c r="H434" s="156"/>
      <c r="I434" s="156"/>
      <c r="J434" s="156"/>
      <c r="K434" s="156"/>
    </row>
    <row r="435" spans="1:11" ht="14.1" customHeight="1" x14ac:dyDescent="0.25">
      <c r="A435" s="156"/>
      <c r="B435" s="156"/>
      <c r="C435" s="171" t="s">
        <v>74</v>
      </c>
      <c r="D435" s="169">
        <v>0</v>
      </c>
      <c r="E435" s="169">
        <v>0</v>
      </c>
      <c r="F435" s="169">
        <v>0</v>
      </c>
      <c r="G435" s="169">
        <v>0</v>
      </c>
      <c r="H435" s="156"/>
      <c r="I435" s="156"/>
      <c r="J435" s="156"/>
      <c r="K435" s="156"/>
    </row>
    <row r="436" spans="1:11" ht="14.1" customHeight="1" x14ac:dyDescent="0.25">
      <c r="A436" s="156"/>
      <c r="B436" s="156"/>
      <c r="C436" s="171" t="s">
        <v>72</v>
      </c>
      <c r="D436" s="169">
        <v>0</v>
      </c>
      <c r="E436" s="169">
        <v>0</v>
      </c>
      <c r="F436" s="169">
        <v>0</v>
      </c>
      <c r="G436" s="169">
        <v>0</v>
      </c>
      <c r="H436" s="156"/>
      <c r="I436" s="156"/>
      <c r="J436" s="156"/>
      <c r="K436" s="156"/>
    </row>
    <row r="437" spans="1:11" ht="14.1" customHeight="1" x14ac:dyDescent="0.25">
      <c r="A437" s="156"/>
      <c r="B437" s="156"/>
      <c r="C437" s="171" t="s">
        <v>73</v>
      </c>
      <c r="D437" s="169">
        <v>0</v>
      </c>
      <c r="E437" s="169">
        <v>0</v>
      </c>
      <c r="F437" s="169">
        <v>0</v>
      </c>
      <c r="G437" s="169">
        <v>0</v>
      </c>
      <c r="H437" s="156"/>
      <c r="I437" s="156"/>
      <c r="J437" s="156"/>
      <c r="K437" s="156"/>
    </row>
    <row r="438" spans="1:11" ht="14.1" customHeight="1" x14ac:dyDescent="0.25">
      <c r="A438" s="156"/>
      <c r="B438" s="156"/>
      <c r="C438" s="171" t="s">
        <v>75</v>
      </c>
      <c r="D438" s="169">
        <v>0</v>
      </c>
      <c r="E438" s="169">
        <v>0</v>
      </c>
      <c r="F438" s="169">
        <v>0</v>
      </c>
      <c r="G438" s="169">
        <v>0</v>
      </c>
      <c r="H438" s="156"/>
      <c r="I438" s="156"/>
      <c r="J438" s="156"/>
      <c r="K438" s="156"/>
    </row>
    <row r="439" spans="1:11" ht="14.1" customHeight="1" x14ac:dyDescent="0.25">
      <c r="A439" s="156"/>
      <c r="B439" s="156"/>
      <c r="C439" s="171" t="s">
        <v>72</v>
      </c>
      <c r="D439" s="169">
        <v>0</v>
      </c>
      <c r="E439" s="169">
        <v>0</v>
      </c>
      <c r="F439" s="169">
        <v>0</v>
      </c>
      <c r="G439" s="169">
        <v>0</v>
      </c>
      <c r="H439" s="156"/>
      <c r="I439" s="156"/>
      <c r="J439" s="156"/>
      <c r="K439" s="156"/>
    </row>
    <row r="440" spans="1:11" ht="14.1" customHeight="1" x14ac:dyDescent="0.25">
      <c r="A440" s="156"/>
      <c r="B440" s="156"/>
      <c r="C440" s="171" t="s">
        <v>73</v>
      </c>
      <c r="D440" s="169">
        <v>0</v>
      </c>
      <c r="E440" s="169">
        <v>0</v>
      </c>
      <c r="F440" s="169">
        <v>0</v>
      </c>
      <c r="G440" s="169">
        <v>0</v>
      </c>
      <c r="H440" s="156"/>
      <c r="I440" s="156"/>
      <c r="J440" s="156"/>
      <c r="K440" s="156"/>
    </row>
    <row r="441" spans="1:11" ht="14.1" customHeight="1" x14ac:dyDescent="0.25">
      <c r="A441" s="156"/>
      <c r="B441" s="156"/>
      <c r="C441" s="171" t="s">
        <v>76</v>
      </c>
      <c r="D441" s="169">
        <v>0</v>
      </c>
      <c r="E441" s="169">
        <v>0</v>
      </c>
      <c r="F441" s="169">
        <v>0</v>
      </c>
      <c r="G441" s="169">
        <v>0</v>
      </c>
      <c r="H441" s="156"/>
      <c r="I441" s="156"/>
      <c r="J441" s="156"/>
      <c r="K441" s="156"/>
    </row>
    <row r="442" spans="1:11" ht="14.1" customHeight="1" x14ac:dyDescent="0.25">
      <c r="A442" s="156"/>
      <c r="B442" s="156"/>
      <c r="C442" s="171" t="s">
        <v>72</v>
      </c>
      <c r="D442" s="169">
        <v>0</v>
      </c>
      <c r="E442" s="169">
        <v>0</v>
      </c>
      <c r="F442" s="169">
        <v>0</v>
      </c>
      <c r="G442" s="169">
        <v>0</v>
      </c>
      <c r="H442" s="156"/>
      <c r="I442" s="156"/>
      <c r="J442" s="156"/>
      <c r="K442" s="156"/>
    </row>
    <row r="443" spans="1:11" ht="14.1" customHeight="1" x14ac:dyDescent="0.25">
      <c r="A443" s="156"/>
      <c r="B443" s="156"/>
      <c r="C443" s="171" t="s">
        <v>73</v>
      </c>
      <c r="D443" s="169">
        <v>0</v>
      </c>
      <c r="E443" s="169">
        <v>0</v>
      </c>
      <c r="F443" s="169">
        <v>0</v>
      </c>
      <c r="G443" s="169">
        <v>0</v>
      </c>
      <c r="H443" s="156"/>
      <c r="I443" s="156"/>
      <c r="J443" s="156"/>
      <c r="K443" s="156"/>
    </row>
    <row r="444" spans="1:11" ht="14.1" customHeight="1" x14ac:dyDescent="0.25">
      <c r="A444" s="156"/>
      <c r="B444" s="156"/>
      <c r="C444" s="171" t="s">
        <v>77</v>
      </c>
      <c r="D444" s="169">
        <v>0</v>
      </c>
      <c r="E444" s="169">
        <v>0</v>
      </c>
      <c r="F444" s="169">
        <v>0</v>
      </c>
      <c r="G444" s="169">
        <v>0</v>
      </c>
      <c r="H444" s="156"/>
      <c r="I444" s="156"/>
      <c r="J444" s="156"/>
      <c r="K444" s="156"/>
    </row>
    <row r="445" spans="1:11" ht="14.1" customHeight="1" x14ac:dyDescent="0.25">
      <c r="A445" s="156"/>
      <c r="B445" s="156"/>
      <c r="C445" s="171" t="s">
        <v>72</v>
      </c>
      <c r="D445" s="169">
        <v>0</v>
      </c>
      <c r="E445" s="169">
        <v>0</v>
      </c>
      <c r="F445" s="169">
        <v>0</v>
      </c>
      <c r="G445" s="169">
        <v>0</v>
      </c>
      <c r="H445" s="156"/>
      <c r="I445" s="156"/>
      <c r="J445" s="156"/>
      <c r="K445" s="156"/>
    </row>
    <row r="446" spans="1:11" ht="14.1" customHeight="1" x14ac:dyDescent="0.25">
      <c r="A446" s="156"/>
      <c r="B446" s="156"/>
      <c r="C446" s="171" t="s">
        <v>73</v>
      </c>
      <c r="D446" s="169">
        <v>0</v>
      </c>
      <c r="E446" s="169">
        <v>0</v>
      </c>
      <c r="F446" s="169">
        <v>0</v>
      </c>
      <c r="G446" s="169">
        <v>0</v>
      </c>
      <c r="H446" s="156"/>
      <c r="I446" s="156"/>
      <c r="J446" s="156"/>
      <c r="K446" s="156"/>
    </row>
    <row r="447" spans="1:11" ht="14.1" customHeight="1" x14ac:dyDescent="0.25">
      <c r="A447" s="156"/>
      <c r="B447" s="156"/>
      <c r="C447" s="171" t="s">
        <v>78</v>
      </c>
      <c r="D447" s="169">
        <v>0</v>
      </c>
      <c r="E447" s="169">
        <v>0</v>
      </c>
      <c r="F447" s="169">
        <v>0</v>
      </c>
      <c r="G447" s="169">
        <v>0</v>
      </c>
      <c r="H447" s="156"/>
      <c r="I447" s="156"/>
      <c r="J447" s="156"/>
      <c r="K447" s="156"/>
    </row>
    <row r="448" spans="1:11" ht="14.1" customHeight="1" x14ac:dyDescent="0.25">
      <c r="A448" s="156"/>
      <c r="B448" s="156"/>
      <c r="C448" s="171" t="s">
        <v>72</v>
      </c>
      <c r="D448" s="169">
        <v>0</v>
      </c>
      <c r="E448" s="169">
        <v>0</v>
      </c>
      <c r="F448" s="169">
        <v>0</v>
      </c>
      <c r="G448" s="169">
        <v>0</v>
      </c>
      <c r="H448" s="156"/>
      <c r="I448" s="156"/>
      <c r="J448" s="156"/>
      <c r="K448" s="156"/>
    </row>
    <row r="449" spans="1:11" ht="14.1" customHeight="1" x14ac:dyDescent="0.25">
      <c r="A449" s="156"/>
      <c r="B449" s="156"/>
      <c r="C449" s="171" t="s">
        <v>73</v>
      </c>
      <c r="D449" s="169">
        <v>0</v>
      </c>
      <c r="E449" s="169">
        <v>0</v>
      </c>
      <c r="F449" s="169">
        <v>0</v>
      </c>
      <c r="G449" s="169">
        <v>0</v>
      </c>
      <c r="H449" s="156"/>
      <c r="I449" s="156"/>
      <c r="J449" s="156"/>
      <c r="K449" s="156"/>
    </row>
    <row r="450" spans="1:11" ht="14.1" customHeight="1" x14ac:dyDescent="0.25">
      <c r="A450" s="156"/>
      <c r="B450" s="156"/>
      <c r="C450" s="171" t="s">
        <v>79</v>
      </c>
      <c r="D450" s="169">
        <v>0</v>
      </c>
      <c r="E450" s="169">
        <v>0</v>
      </c>
      <c r="F450" s="169">
        <v>0</v>
      </c>
      <c r="G450" s="169">
        <v>0</v>
      </c>
      <c r="H450" s="156"/>
      <c r="I450" s="156"/>
      <c r="J450" s="156"/>
      <c r="K450" s="156"/>
    </row>
    <row r="451" spans="1:11" ht="14.1" customHeight="1" x14ac:dyDescent="0.25">
      <c r="A451" s="156"/>
      <c r="B451" s="156"/>
      <c r="C451" s="171" t="s">
        <v>72</v>
      </c>
      <c r="D451" s="169">
        <v>0</v>
      </c>
      <c r="E451" s="169">
        <v>0</v>
      </c>
      <c r="F451" s="169">
        <v>0</v>
      </c>
      <c r="G451" s="169">
        <v>0</v>
      </c>
      <c r="H451" s="156"/>
      <c r="I451" s="156"/>
      <c r="J451" s="156"/>
      <c r="K451" s="156"/>
    </row>
    <row r="452" spans="1:11" ht="14.1" customHeight="1" x14ac:dyDescent="0.25">
      <c r="A452" s="156"/>
      <c r="B452" s="156"/>
      <c r="C452" s="171" t="s">
        <v>73</v>
      </c>
      <c r="D452" s="169">
        <v>0</v>
      </c>
      <c r="E452" s="169">
        <v>0</v>
      </c>
      <c r="F452" s="169">
        <v>0</v>
      </c>
      <c r="G452" s="169">
        <v>0</v>
      </c>
      <c r="H452" s="156"/>
      <c r="I452" s="156"/>
      <c r="J452" s="156"/>
      <c r="K452" s="156"/>
    </row>
    <row r="453" spans="1:11" ht="14.1" customHeight="1" x14ac:dyDescent="0.25">
      <c r="A453" s="156"/>
      <c r="B453" s="156"/>
      <c r="C453" s="171" t="s">
        <v>80</v>
      </c>
      <c r="D453" s="169">
        <v>0</v>
      </c>
      <c r="E453" s="169">
        <v>0</v>
      </c>
      <c r="F453" s="169">
        <v>0</v>
      </c>
      <c r="G453" s="169">
        <v>0</v>
      </c>
      <c r="H453" s="156"/>
      <c r="I453" s="156"/>
      <c r="J453" s="156"/>
      <c r="K453" s="156"/>
    </row>
    <row r="454" spans="1:11" ht="14.1" customHeight="1" x14ac:dyDescent="0.25">
      <c r="A454" s="156"/>
      <c r="B454" s="156"/>
      <c r="C454" s="171" t="s">
        <v>72</v>
      </c>
      <c r="D454" s="169">
        <v>0</v>
      </c>
      <c r="E454" s="169">
        <v>0</v>
      </c>
      <c r="F454" s="169">
        <v>0</v>
      </c>
      <c r="G454" s="169">
        <v>0</v>
      </c>
      <c r="H454" s="156"/>
      <c r="I454" s="156"/>
      <c r="J454" s="156"/>
      <c r="K454" s="156"/>
    </row>
    <row r="455" spans="1:11" ht="14.1" customHeight="1" x14ac:dyDescent="0.25">
      <c r="A455" s="156"/>
      <c r="B455" s="156"/>
      <c r="C455" s="171" t="s">
        <v>81</v>
      </c>
      <c r="D455" s="169">
        <v>0</v>
      </c>
      <c r="E455" s="169">
        <v>0</v>
      </c>
      <c r="F455" s="169">
        <v>0</v>
      </c>
      <c r="G455" s="169">
        <v>0</v>
      </c>
      <c r="H455" s="156"/>
      <c r="I455" s="156"/>
      <c r="J455" s="156"/>
      <c r="K455" s="156"/>
    </row>
    <row r="456" spans="1:11" ht="14.1" customHeight="1" x14ac:dyDescent="0.25">
      <c r="A456" s="156"/>
      <c r="B456" s="156"/>
      <c r="C456" s="171" t="s">
        <v>82</v>
      </c>
      <c r="D456" s="169">
        <v>0</v>
      </c>
      <c r="E456" s="169">
        <v>0</v>
      </c>
      <c r="F456" s="169">
        <v>0</v>
      </c>
      <c r="G456" s="169">
        <v>0</v>
      </c>
      <c r="H456" s="156"/>
      <c r="I456" s="156"/>
      <c r="J456" s="156"/>
      <c r="K456" s="156"/>
    </row>
    <row r="457" spans="1:11" ht="14.1" customHeight="1" x14ac:dyDescent="0.25">
      <c r="A457" s="156"/>
      <c r="B457" s="156"/>
      <c r="C457" s="171" t="s">
        <v>83</v>
      </c>
      <c r="D457" s="169">
        <v>0</v>
      </c>
      <c r="E457" s="169">
        <v>0</v>
      </c>
      <c r="F457" s="169">
        <v>0</v>
      </c>
      <c r="G457" s="169">
        <v>0</v>
      </c>
      <c r="H457" s="156"/>
      <c r="I457" s="156"/>
      <c r="J457" s="156"/>
      <c r="K457" s="156"/>
    </row>
    <row r="458" spans="1:11" ht="14.1" customHeight="1" x14ac:dyDescent="0.25">
      <c r="A458" s="156"/>
      <c r="B458" s="156"/>
      <c r="C458" s="171" t="s">
        <v>84</v>
      </c>
      <c r="D458" s="169">
        <v>0</v>
      </c>
      <c r="E458" s="169">
        <v>0</v>
      </c>
      <c r="F458" s="169">
        <v>0</v>
      </c>
      <c r="G458" s="169">
        <v>0</v>
      </c>
      <c r="H458" s="156"/>
      <c r="I458" s="156"/>
      <c r="J458" s="156"/>
      <c r="K458" s="156"/>
    </row>
    <row r="459" spans="1:11" ht="14.1" customHeight="1" x14ac:dyDescent="0.25">
      <c r="A459" s="156"/>
      <c r="B459" s="156"/>
      <c r="C459" s="171" t="s">
        <v>85</v>
      </c>
      <c r="D459" s="169">
        <v>0</v>
      </c>
      <c r="E459" s="169">
        <v>100000</v>
      </c>
      <c r="F459" s="169">
        <v>100000</v>
      </c>
      <c r="G459" s="169">
        <v>100000</v>
      </c>
      <c r="H459" s="156"/>
      <c r="I459" s="156"/>
      <c r="J459" s="156"/>
      <c r="K459" s="156"/>
    </row>
    <row r="460" spans="1:11" ht="14.1" customHeight="1" x14ac:dyDescent="0.25">
      <c r="A460" s="156"/>
      <c r="B460" s="156"/>
      <c r="C460" s="171" t="s">
        <v>72</v>
      </c>
      <c r="D460" s="169">
        <v>0</v>
      </c>
      <c r="E460" s="169">
        <v>100000</v>
      </c>
      <c r="F460" s="169">
        <v>100000</v>
      </c>
      <c r="G460" s="169">
        <v>100000</v>
      </c>
      <c r="H460" s="156"/>
      <c r="I460" s="156"/>
      <c r="J460" s="156"/>
      <c r="K460" s="156"/>
    </row>
    <row r="461" spans="1:11" ht="14.1" customHeight="1" x14ac:dyDescent="0.25">
      <c r="A461" s="156"/>
      <c r="B461" s="156"/>
      <c r="C461" s="171" t="s">
        <v>81</v>
      </c>
      <c r="D461" s="169">
        <v>0</v>
      </c>
      <c r="E461" s="169">
        <v>0</v>
      </c>
      <c r="F461" s="169">
        <v>0</v>
      </c>
      <c r="G461" s="169">
        <v>0</v>
      </c>
      <c r="H461" s="156"/>
      <c r="I461" s="156"/>
      <c r="J461" s="156"/>
      <c r="K461" s="156"/>
    </row>
    <row r="462" spans="1:11" ht="14.1" customHeight="1" x14ac:dyDescent="0.25">
      <c r="A462" s="156"/>
      <c r="B462" s="156"/>
      <c r="C462" s="171" t="s">
        <v>82</v>
      </c>
      <c r="D462" s="169">
        <v>0</v>
      </c>
      <c r="E462" s="169">
        <v>0</v>
      </c>
      <c r="F462" s="169">
        <v>0</v>
      </c>
      <c r="G462" s="169">
        <v>0</v>
      </c>
      <c r="H462" s="156"/>
      <c r="I462" s="156"/>
      <c r="J462" s="156"/>
      <c r="K462" s="156"/>
    </row>
    <row r="463" spans="1:11" ht="14.1" customHeight="1" x14ac:dyDescent="0.25">
      <c r="A463" s="156"/>
      <c r="B463" s="156"/>
      <c r="C463" s="171" t="s">
        <v>83</v>
      </c>
      <c r="D463" s="169">
        <v>0</v>
      </c>
      <c r="E463" s="169">
        <v>0</v>
      </c>
      <c r="F463" s="169">
        <v>0</v>
      </c>
      <c r="G463" s="169">
        <v>0</v>
      </c>
      <c r="H463" s="156"/>
      <c r="I463" s="156"/>
      <c r="J463" s="156"/>
      <c r="K463" s="156"/>
    </row>
    <row r="464" spans="1:11" ht="14.1" customHeight="1" x14ac:dyDescent="0.25">
      <c r="A464" s="156"/>
      <c r="B464" s="156"/>
      <c r="C464" s="171" t="s">
        <v>84</v>
      </c>
      <c r="D464" s="169">
        <v>0</v>
      </c>
      <c r="E464" s="169">
        <v>0</v>
      </c>
      <c r="F464" s="169">
        <v>0</v>
      </c>
      <c r="G464" s="169">
        <v>0</v>
      </c>
      <c r="H464" s="156"/>
      <c r="I464" s="156"/>
      <c r="J464" s="156"/>
      <c r="K464" s="156"/>
    </row>
    <row r="465" spans="1:11" ht="14.1" customHeight="1" x14ac:dyDescent="0.25">
      <c r="A465" s="156"/>
      <c r="B465" s="156"/>
      <c r="C465" s="171" t="s">
        <v>86</v>
      </c>
      <c r="D465" s="169">
        <v>0</v>
      </c>
      <c r="E465" s="169">
        <v>0</v>
      </c>
      <c r="F465" s="169">
        <v>0</v>
      </c>
      <c r="G465" s="169">
        <v>0</v>
      </c>
      <c r="H465" s="156"/>
      <c r="I465" s="156"/>
      <c r="J465" s="156"/>
      <c r="K465" s="156"/>
    </row>
    <row r="466" spans="1:11" ht="14.1" customHeight="1" x14ac:dyDescent="0.25">
      <c r="A466" s="156"/>
      <c r="B466" s="156"/>
      <c r="C466" s="171" t="s">
        <v>72</v>
      </c>
      <c r="D466" s="169">
        <v>0</v>
      </c>
      <c r="E466" s="169">
        <v>0</v>
      </c>
      <c r="F466" s="169">
        <v>0</v>
      </c>
      <c r="G466" s="169">
        <v>0</v>
      </c>
      <c r="H466" s="156"/>
      <c r="I466" s="156"/>
      <c r="J466" s="156"/>
      <c r="K466" s="156"/>
    </row>
    <row r="467" spans="1:11" ht="14.1" customHeight="1" x14ac:dyDescent="0.25">
      <c r="A467" s="156"/>
      <c r="B467" s="156"/>
      <c r="C467" s="171" t="s">
        <v>81</v>
      </c>
      <c r="D467" s="169">
        <v>0</v>
      </c>
      <c r="E467" s="169">
        <v>0</v>
      </c>
      <c r="F467" s="169">
        <v>0</v>
      </c>
      <c r="G467" s="169">
        <v>0</v>
      </c>
      <c r="H467" s="156"/>
      <c r="I467" s="156"/>
      <c r="J467" s="156"/>
      <c r="K467" s="156"/>
    </row>
    <row r="468" spans="1:11" ht="14.1" customHeight="1" x14ac:dyDescent="0.25">
      <c r="A468" s="156"/>
      <c r="B468" s="156"/>
      <c r="C468" s="171" t="s">
        <v>82</v>
      </c>
      <c r="D468" s="169">
        <v>0</v>
      </c>
      <c r="E468" s="169">
        <v>0</v>
      </c>
      <c r="F468" s="169">
        <v>0</v>
      </c>
      <c r="G468" s="169">
        <v>0</v>
      </c>
      <c r="H468" s="156"/>
      <c r="I468" s="156"/>
      <c r="J468" s="156"/>
      <c r="K468" s="156"/>
    </row>
    <row r="469" spans="1:11" ht="14.1" customHeight="1" x14ac:dyDescent="0.25">
      <c r="A469" s="156"/>
      <c r="B469" s="156"/>
      <c r="C469" s="171" t="s">
        <v>83</v>
      </c>
      <c r="D469" s="169">
        <v>0</v>
      </c>
      <c r="E469" s="169">
        <v>0</v>
      </c>
      <c r="F469" s="169">
        <v>0</v>
      </c>
      <c r="G469" s="169">
        <v>0</v>
      </c>
      <c r="H469" s="156"/>
      <c r="I469" s="156"/>
      <c r="J469" s="156"/>
      <c r="K469" s="156"/>
    </row>
    <row r="470" spans="1:11" ht="14.1" customHeight="1" x14ac:dyDescent="0.25">
      <c r="A470" s="156"/>
      <c r="B470" s="156"/>
      <c r="C470" s="171" t="s">
        <v>84</v>
      </c>
      <c r="D470" s="169">
        <v>0</v>
      </c>
      <c r="E470" s="169">
        <v>0</v>
      </c>
      <c r="F470" s="169">
        <v>0</v>
      </c>
      <c r="G470" s="169">
        <v>0</v>
      </c>
      <c r="H470" s="156"/>
      <c r="I470" s="156"/>
      <c r="J470" s="156"/>
      <c r="K470" s="156"/>
    </row>
    <row r="471" spans="1:11" ht="14.1" customHeight="1" x14ac:dyDescent="0.25">
      <c r="A471" s="156"/>
      <c r="B471" s="156"/>
      <c r="C471" s="171" t="s">
        <v>87</v>
      </c>
      <c r="D471" s="169">
        <v>0</v>
      </c>
      <c r="E471" s="169">
        <v>0</v>
      </c>
      <c r="F471" s="169">
        <v>0</v>
      </c>
      <c r="G471" s="169">
        <v>0</v>
      </c>
      <c r="H471" s="156"/>
      <c r="I471" s="156"/>
      <c r="J471" s="156"/>
      <c r="K471" s="156"/>
    </row>
    <row r="472" spans="1:11" ht="14.1" customHeight="1" x14ac:dyDescent="0.25">
      <c r="A472" s="156"/>
      <c r="B472" s="156"/>
      <c r="C472" s="171" t="s">
        <v>88</v>
      </c>
      <c r="D472" s="169">
        <v>0</v>
      </c>
      <c r="E472" s="169">
        <v>0</v>
      </c>
      <c r="F472" s="169">
        <v>0</v>
      </c>
      <c r="G472" s="169">
        <v>0</v>
      </c>
      <c r="H472" s="156"/>
      <c r="I472" s="156"/>
      <c r="J472" s="156"/>
      <c r="K472" s="156"/>
    </row>
    <row r="473" spans="1:11" ht="14.1" customHeight="1" x14ac:dyDescent="0.25">
      <c r="A473" s="156"/>
      <c r="B473" s="156"/>
      <c r="C473" s="170" t="s">
        <v>89</v>
      </c>
      <c r="D473" s="169">
        <v>0</v>
      </c>
      <c r="E473" s="169">
        <v>100000</v>
      </c>
      <c r="F473" s="169">
        <v>100000</v>
      </c>
      <c r="G473" s="169">
        <v>100000</v>
      </c>
      <c r="H473" s="156"/>
      <c r="I473" s="156"/>
      <c r="J473" s="156"/>
      <c r="K473" s="156"/>
    </row>
    <row r="474" spans="1:11" ht="15" customHeight="1" x14ac:dyDescent="0.25">
      <c r="A474" s="156"/>
      <c r="B474" s="156"/>
      <c r="C474" s="168" t="s">
        <v>53</v>
      </c>
      <c r="D474" s="167" t="s">
        <v>53</v>
      </c>
      <c r="E474" s="167" t="s">
        <v>53</v>
      </c>
      <c r="F474" s="167" t="s">
        <v>53</v>
      </c>
      <c r="G474" s="167" t="s">
        <v>53</v>
      </c>
      <c r="H474" s="156"/>
      <c r="I474" s="156"/>
      <c r="J474" s="156"/>
      <c r="K474" s="156"/>
    </row>
    <row r="475" spans="1:11" ht="15" customHeight="1" x14ac:dyDescent="0.25">
      <c r="A475" s="156"/>
      <c r="B475" s="156"/>
      <c r="C475" s="166" t="s">
        <v>156</v>
      </c>
      <c r="D475" s="165">
        <v>0</v>
      </c>
      <c r="E475" s="165">
        <v>62663000</v>
      </c>
      <c r="F475" s="165">
        <v>62902000</v>
      </c>
      <c r="G475" s="165">
        <v>63902000</v>
      </c>
      <c r="H475" s="156"/>
      <c r="I475" s="156"/>
      <c r="J475" s="156"/>
      <c r="K475" s="156"/>
    </row>
    <row r="476" spans="1:11" ht="15" customHeight="1" x14ac:dyDescent="0.25">
      <c r="A476" s="156"/>
      <c r="B476" s="156"/>
      <c r="C476" s="163" t="s">
        <v>71</v>
      </c>
      <c r="D476" s="162">
        <v>0</v>
      </c>
      <c r="E476" s="162">
        <v>37873000</v>
      </c>
      <c r="F476" s="162">
        <v>37912000</v>
      </c>
      <c r="G476" s="162">
        <v>38026000</v>
      </c>
      <c r="H476" s="156"/>
      <c r="I476" s="156"/>
      <c r="J476" s="156"/>
      <c r="K476" s="156"/>
    </row>
    <row r="477" spans="1:11" ht="15" customHeight="1" x14ac:dyDescent="0.25">
      <c r="A477" s="156"/>
      <c r="B477" s="156"/>
      <c r="C477" s="163" t="s">
        <v>72</v>
      </c>
      <c r="D477" s="162">
        <v>0</v>
      </c>
      <c r="E477" s="162">
        <v>37873000</v>
      </c>
      <c r="F477" s="162">
        <v>37912000</v>
      </c>
      <c r="G477" s="162">
        <v>38026000</v>
      </c>
      <c r="H477" s="156"/>
      <c r="I477" s="156"/>
      <c r="J477" s="156"/>
      <c r="K477" s="156"/>
    </row>
    <row r="478" spans="1:11" ht="15" customHeight="1" x14ac:dyDescent="0.25">
      <c r="A478" s="156"/>
      <c r="B478" s="156"/>
      <c r="C478" s="163" t="s">
        <v>73</v>
      </c>
      <c r="D478" s="162">
        <v>0</v>
      </c>
      <c r="E478" s="162">
        <v>0</v>
      </c>
      <c r="F478" s="162">
        <v>0</v>
      </c>
      <c r="G478" s="162">
        <v>0</v>
      </c>
      <c r="H478" s="156"/>
      <c r="I478" s="156"/>
      <c r="J478" s="156"/>
      <c r="K478" s="156"/>
    </row>
    <row r="479" spans="1:11" ht="15" customHeight="1" x14ac:dyDescent="0.25">
      <c r="A479" s="156"/>
      <c r="B479" s="156"/>
      <c r="C479" s="163" t="s">
        <v>74</v>
      </c>
      <c r="D479" s="162">
        <v>0</v>
      </c>
      <c r="E479" s="162">
        <v>5950000</v>
      </c>
      <c r="F479" s="162">
        <v>6150000</v>
      </c>
      <c r="G479" s="162">
        <v>6275000</v>
      </c>
      <c r="H479" s="156"/>
      <c r="I479" s="156"/>
      <c r="J479" s="156"/>
      <c r="K479" s="156"/>
    </row>
    <row r="480" spans="1:11" ht="15" customHeight="1" x14ac:dyDescent="0.25">
      <c r="A480" s="156"/>
      <c r="B480" s="156"/>
      <c r="C480" s="163" t="s">
        <v>72</v>
      </c>
      <c r="D480" s="162">
        <v>0</v>
      </c>
      <c r="E480" s="162">
        <v>5950000</v>
      </c>
      <c r="F480" s="162">
        <v>6150000</v>
      </c>
      <c r="G480" s="162">
        <v>6275000</v>
      </c>
      <c r="H480" s="156"/>
      <c r="I480" s="156"/>
      <c r="J480" s="156"/>
      <c r="K480" s="156"/>
    </row>
    <row r="481" spans="1:11" ht="15" customHeight="1" x14ac:dyDescent="0.25">
      <c r="A481" s="156"/>
      <c r="B481" s="156"/>
      <c r="C481" s="163" t="s">
        <v>73</v>
      </c>
      <c r="D481" s="162">
        <v>0</v>
      </c>
      <c r="E481" s="162">
        <v>0</v>
      </c>
      <c r="F481" s="162">
        <v>0</v>
      </c>
      <c r="G481" s="162">
        <v>0</v>
      </c>
      <c r="H481" s="156"/>
      <c r="I481" s="156"/>
      <c r="J481" s="156"/>
      <c r="K481" s="156"/>
    </row>
    <row r="482" spans="1:11" ht="15" customHeight="1" x14ac:dyDescent="0.25">
      <c r="A482" s="156"/>
      <c r="B482" s="156"/>
      <c r="C482" s="163" t="s">
        <v>75</v>
      </c>
      <c r="D482" s="162">
        <v>0</v>
      </c>
      <c r="E482" s="162">
        <v>17840000</v>
      </c>
      <c r="F482" s="162">
        <v>17840000</v>
      </c>
      <c r="G482" s="162">
        <v>18601000</v>
      </c>
      <c r="H482" s="156"/>
      <c r="I482" s="156"/>
      <c r="J482" s="156"/>
      <c r="K482" s="156"/>
    </row>
    <row r="483" spans="1:11" ht="15" customHeight="1" x14ac:dyDescent="0.25">
      <c r="A483" s="156"/>
      <c r="B483" s="156"/>
      <c r="C483" s="163" t="s">
        <v>72</v>
      </c>
      <c r="D483" s="162">
        <v>0</v>
      </c>
      <c r="E483" s="162">
        <v>17840000</v>
      </c>
      <c r="F483" s="162">
        <v>17840000</v>
      </c>
      <c r="G483" s="162">
        <v>18601000</v>
      </c>
      <c r="H483" s="156"/>
      <c r="I483" s="156"/>
      <c r="J483" s="156"/>
      <c r="K483" s="156"/>
    </row>
    <row r="484" spans="1:11" ht="15" customHeight="1" x14ac:dyDescent="0.25">
      <c r="A484" s="156"/>
      <c r="B484" s="156"/>
      <c r="C484" s="163" t="s">
        <v>73</v>
      </c>
      <c r="D484" s="162">
        <v>0</v>
      </c>
      <c r="E484" s="162">
        <v>0</v>
      </c>
      <c r="F484" s="162">
        <v>0</v>
      </c>
      <c r="G484" s="162">
        <v>0</v>
      </c>
      <c r="H484" s="156"/>
      <c r="I484" s="156"/>
      <c r="J484" s="156"/>
      <c r="K484" s="156"/>
    </row>
    <row r="485" spans="1:11" ht="15" customHeight="1" x14ac:dyDescent="0.25">
      <c r="A485" s="156"/>
      <c r="B485" s="156"/>
      <c r="C485" s="163" t="s">
        <v>76</v>
      </c>
      <c r="D485" s="162">
        <v>0</v>
      </c>
      <c r="E485" s="162">
        <v>0</v>
      </c>
      <c r="F485" s="162">
        <v>0</v>
      </c>
      <c r="G485" s="162">
        <v>0</v>
      </c>
      <c r="H485" s="156"/>
      <c r="I485" s="156"/>
      <c r="J485" s="156"/>
      <c r="K485" s="156"/>
    </row>
    <row r="486" spans="1:11" ht="15" customHeight="1" x14ac:dyDescent="0.25">
      <c r="A486" s="156"/>
      <c r="B486" s="156"/>
      <c r="C486" s="163" t="s">
        <v>72</v>
      </c>
      <c r="D486" s="162">
        <v>0</v>
      </c>
      <c r="E486" s="162">
        <v>0</v>
      </c>
      <c r="F486" s="162">
        <v>0</v>
      </c>
      <c r="G486" s="162">
        <v>0</v>
      </c>
      <c r="H486" s="156"/>
      <c r="I486" s="156"/>
      <c r="J486" s="156"/>
      <c r="K486" s="156"/>
    </row>
    <row r="487" spans="1:11" ht="15" customHeight="1" x14ac:dyDescent="0.25">
      <c r="A487" s="156"/>
      <c r="B487" s="156"/>
      <c r="C487" s="163" t="s">
        <v>73</v>
      </c>
      <c r="D487" s="162">
        <v>0</v>
      </c>
      <c r="E487" s="162">
        <v>0</v>
      </c>
      <c r="F487" s="162">
        <v>0</v>
      </c>
      <c r="G487" s="162">
        <v>0</v>
      </c>
      <c r="H487" s="156"/>
      <c r="I487" s="156"/>
      <c r="J487" s="156"/>
      <c r="K487" s="156"/>
    </row>
    <row r="488" spans="1:11" ht="20.100000000000001" customHeight="1" x14ac:dyDescent="0.25">
      <c r="A488" s="156"/>
      <c r="B488" s="156"/>
      <c r="C488" s="163" t="s">
        <v>157</v>
      </c>
      <c r="D488" s="164">
        <v>0</v>
      </c>
      <c r="E488" s="164">
        <v>0</v>
      </c>
      <c r="F488" s="164">
        <v>0</v>
      </c>
      <c r="G488" s="164">
        <v>0</v>
      </c>
      <c r="H488" s="156"/>
      <c r="I488" s="156"/>
      <c r="J488" s="156"/>
      <c r="K488" s="156"/>
    </row>
    <row r="489" spans="1:11" ht="15" customHeight="1" x14ac:dyDescent="0.25">
      <c r="A489" s="156"/>
      <c r="B489" s="156"/>
      <c r="C489" s="163" t="s">
        <v>72</v>
      </c>
      <c r="D489" s="162">
        <v>0</v>
      </c>
      <c r="E489" s="162">
        <v>0</v>
      </c>
      <c r="F489" s="162">
        <v>0</v>
      </c>
      <c r="G489" s="162">
        <v>0</v>
      </c>
      <c r="H489" s="156"/>
      <c r="I489" s="156"/>
      <c r="J489" s="156"/>
      <c r="K489" s="156"/>
    </row>
    <row r="490" spans="1:11" ht="15" customHeight="1" x14ac:dyDescent="0.25">
      <c r="A490" s="156"/>
      <c r="B490" s="156"/>
      <c r="C490" s="163" t="s">
        <v>73</v>
      </c>
      <c r="D490" s="162">
        <v>0</v>
      </c>
      <c r="E490" s="162">
        <v>0</v>
      </c>
      <c r="F490" s="162">
        <v>0</v>
      </c>
      <c r="G490" s="162">
        <v>0</v>
      </c>
      <c r="H490" s="156"/>
      <c r="I490" s="156"/>
      <c r="J490" s="156"/>
      <c r="K490" s="156"/>
    </row>
    <row r="491" spans="1:11" ht="15" customHeight="1" x14ac:dyDescent="0.25">
      <c r="A491" s="156"/>
      <c r="B491" s="156"/>
      <c r="C491" s="163" t="s">
        <v>78</v>
      </c>
      <c r="D491" s="162">
        <v>0</v>
      </c>
      <c r="E491" s="162">
        <v>0</v>
      </c>
      <c r="F491" s="162">
        <v>0</v>
      </c>
      <c r="G491" s="162">
        <v>0</v>
      </c>
      <c r="H491" s="156"/>
      <c r="I491" s="156"/>
      <c r="J491" s="156"/>
      <c r="K491" s="156"/>
    </row>
    <row r="492" spans="1:11" ht="15" customHeight="1" x14ac:dyDescent="0.25">
      <c r="A492" s="156"/>
      <c r="B492" s="156"/>
      <c r="C492" s="163" t="s">
        <v>72</v>
      </c>
      <c r="D492" s="162">
        <v>0</v>
      </c>
      <c r="E492" s="162">
        <v>0</v>
      </c>
      <c r="F492" s="162">
        <v>0</v>
      </c>
      <c r="G492" s="162">
        <v>0</v>
      </c>
      <c r="H492" s="156"/>
      <c r="I492" s="156"/>
      <c r="J492" s="156"/>
      <c r="K492" s="156"/>
    </row>
    <row r="493" spans="1:11" ht="15" customHeight="1" x14ac:dyDescent="0.25">
      <c r="A493" s="156"/>
      <c r="B493" s="156"/>
      <c r="C493" s="163" t="s">
        <v>73</v>
      </c>
      <c r="D493" s="162">
        <v>0</v>
      </c>
      <c r="E493" s="162">
        <v>0</v>
      </c>
      <c r="F493" s="162">
        <v>0</v>
      </c>
      <c r="G493" s="162">
        <v>0</v>
      </c>
      <c r="H493" s="156"/>
      <c r="I493" s="156"/>
      <c r="J493" s="156"/>
      <c r="K493" s="156"/>
    </row>
    <row r="494" spans="1:11" ht="15" customHeight="1" x14ac:dyDescent="0.25">
      <c r="A494" s="156"/>
      <c r="B494" s="156"/>
      <c r="C494" s="163" t="s">
        <v>79</v>
      </c>
      <c r="D494" s="162">
        <v>0</v>
      </c>
      <c r="E494" s="162">
        <v>0</v>
      </c>
      <c r="F494" s="162">
        <v>0</v>
      </c>
      <c r="G494" s="162">
        <v>0</v>
      </c>
      <c r="H494" s="156"/>
      <c r="I494" s="156"/>
      <c r="J494" s="156"/>
      <c r="K494" s="156"/>
    </row>
    <row r="495" spans="1:11" ht="15" customHeight="1" x14ac:dyDescent="0.25">
      <c r="A495" s="156"/>
      <c r="B495" s="156"/>
      <c r="C495" s="163" t="s">
        <v>72</v>
      </c>
      <c r="D495" s="162">
        <v>0</v>
      </c>
      <c r="E495" s="162">
        <v>0</v>
      </c>
      <c r="F495" s="162">
        <v>0</v>
      </c>
      <c r="G495" s="162">
        <v>0</v>
      </c>
      <c r="H495" s="156"/>
      <c r="I495" s="156"/>
      <c r="J495" s="156"/>
      <c r="K495" s="156"/>
    </row>
    <row r="496" spans="1:11" ht="15" customHeight="1" x14ac:dyDescent="0.25">
      <c r="A496" s="156"/>
      <c r="B496" s="156"/>
      <c r="C496" s="163" t="s">
        <v>73</v>
      </c>
      <c r="D496" s="162">
        <v>0</v>
      </c>
      <c r="E496" s="162">
        <v>0</v>
      </c>
      <c r="F496" s="162">
        <v>0</v>
      </c>
      <c r="G496" s="162">
        <v>0</v>
      </c>
      <c r="H496" s="156"/>
      <c r="I496" s="156"/>
      <c r="J496" s="156"/>
      <c r="K496" s="156"/>
    </row>
    <row r="497" spans="1:11" ht="15" customHeight="1" x14ac:dyDescent="0.25">
      <c r="A497" s="156"/>
      <c r="B497" s="156"/>
      <c r="C497" s="163" t="s">
        <v>80</v>
      </c>
      <c r="D497" s="162">
        <v>0</v>
      </c>
      <c r="E497" s="162">
        <v>0</v>
      </c>
      <c r="F497" s="162">
        <v>0</v>
      </c>
      <c r="G497" s="162">
        <v>0</v>
      </c>
      <c r="H497" s="156"/>
      <c r="I497" s="156"/>
      <c r="J497" s="156"/>
      <c r="K497" s="156"/>
    </row>
    <row r="498" spans="1:11" ht="15" customHeight="1" x14ac:dyDescent="0.25">
      <c r="A498" s="156"/>
      <c r="B498" s="156"/>
      <c r="C498" s="163" t="s">
        <v>72</v>
      </c>
      <c r="D498" s="162">
        <v>0</v>
      </c>
      <c r="E498" s="162">
        <v>0</v>
      </c>
      <c r="F498" s="162">
        <v>0</v>
      </c>
      <c r="G498" s="162">
        <v>0</v>
      </c>
      <c r="H498" s="156"/>
      <c r="I498" s="156"/>
      <c r="J498" s="156"/>
      <c r="K498" s="156"/>
    </row>
    <row r="499" spans="1:11" ht="15" customHeight="1" x14ac:dyDescent="0.25">
      <c r="A499" s="156"/>
      <c r="B499" s="156"/>
      <c r="C499" s="163" t="s">
        <v>81</v>
      </c>
      <c r="D499" s="162">
        <v>0</v>
      </c>
      <c r="E499" s="162">
        <v>0</v>
      </c>
      <c r="F499" s="162">
        <v>0</v>
      </c>
      <c r="G499" s="162">
        <v>0</v>
      </c>
      <c r="H499" s="156"/>
      <c r="I499" s="156"/>
      <c r="J499" s="156"/>
      <c r="K499" s="156"/>
    </row>
    <row r="500" spans="1:11" ht="15" customHeight="1" x14ac:dyDescent="0.25">
      <c r="A500" s="156"/>
      <c r="B500" s="156"/>
      <c r="C500" s="163" t="s">
        <v>82</v>
      </c>
      <c r="D500" s="162">
        <v>0</v>
      </c>
      <c r="E500" s="162">
        <v>0</v>
      </c>
      <c r="F500" s="162">
        <v>0</v>
      </c>
      <c r="G500" s="162">
        <v>0</v>
      </c>
      <c r="H500" s="156"/>
      <c r="I500" s="156"/>
      <c r="J500" s="156"/>
      <c r="K500" s="156"/>
    </row>
    <row r="501" spans="1:11" ht="15" customHeight="1" x14ac:dyDescent="0.25">
      <c r="A501" s="156"/>
      <c r="B501" s="156"/>
      <c r="C501" s="163" t="s">
        <v>83</v>
      </c>
      <c r="D501" s="162">
        <v>0</v>
      </c>
      <c r="E501" s="162">
        <v>0</v>
      </c>
      <c r="F501" s="162">
        <v>0</v>
      </c>
      <c r="G501" s="162">
        <v>0</v>
      </c>
      <c r="H501" s="156"/>
      <c r="I501" s="156"/>
      <c r="J501" s="156"/>
      <c r="K501" s="156"/>
    </row>
    <row r="502" spans="1:11" ht="15" customHeight="1" x14ac:dyDescent="0.25">
      <c r="A502" s="156"/>
      <c r="B502" s="156"/>
      <c r="C502" s="163" t="s">
        <v>84</v>
      </c>
      <c r="D502" s="162">
        <v>0</v>
      </c>
      <c r="E502" s="162">
        <v>0</v>
      </c>
      <c r="F502" s="162">
        <v>0</v>
      </c>
      <c r="G502" s="162">
        <v>0</v>
      </c>
      <c r="H502" s="156"/>
      <c r="I502" s="156"/>
      <c r="J502" s="156"/>
      <c r="K502" s="156"/>
    </row>
    <row r="503" spans="1:11" ht="15" customHeight="1" x14ac:dyDescent="0.25">
      <c r="A503" s="156"/>
      <c r="B503" s="156"/>
      <c r="C503" s="163" t="s">
        <v>85</v>
      </c>
      <c r="D503" s="162">
        <v>0</v>
      </c>
      <c r="E503" s="162">
        <v>1000000</v>
      </c>
      <c r="F503" s="162">
        <v>1000000</v>
      </c>
      <c r="G503" s="162">
        <v>1000000</v>
      </c>
      <c r="H503" s="156"/>
      <c r="I503" s="156"/>
      <c r="J503" s="156"/>
      <c r="K503" s="156"/>
    </row>
    <row r="504" spans="1:11" ht="15" customHeight="1" x14ac:dyDescent="0.25">
      <c r="A504" s="156"/>
      <c r="B504" s="156"/>
      <c r="C504" s="163" t="s">
        <v>72</v>
      </c>
      <c r="D504" s="162">
        <v>0</v>
      </c>
      <c r="E504" s="162">
        <v>1000000</v>
      </c>
      <c r="F504" s="162">
        <v>1000000</v>
      </c>
      <c r="G504" s="162">
        <v>1000000</v>
      </c>
      <c r="H504" s="156"/>
      <c r="I504" s="156"/>
      <c r="J504" s="156"/>
      <c r="K504" s="156"/>
    </row>
    <row r="505" spans="1:11" ht="15" customHeight="1" x14ac:dyDescent="0.25">
      <c r="A505" s="156"/>
      <c r="B505" s="156"/>
      <c r="C505" s="163" t="s">
        <v>81</v>
      </c>
      <c r="D505" s="162">
        <v>0</v>
      </c>
      <c r="E505" s="162">
        <v>0</v>
      </c>
      <c r="F505" s="162">
        <v>0</v>
      </c>
      <c r="G505" s="162">
        <v>0</v>
      </c>
      <c r="H505" s="156"/>
      <c r="I505" s="156"/>
      <c r="J505" s="156"/>
      <c r="K505" s="156"/>
    </row>
    <row r="506" spans="1:11" ht="15" customHeight="1" x14ac:dyDescent="0.25">
      <c r="A506" s="156"/>
      <c r="B506" s="156"/>
      <c r="C506" s="163" t="s">
        <v>82</v>
      </c>
      <c r="D506" s="162">
        <v>0</v>
      </c>
      <c r="E506" s="162">
        <v>0</v>
      </c>
      <c r="F506" s="162">
        <v>0</v>
      </c>
      <c r="G506" s="162">
        <v>0</v>
      </c>
      <c r="H506" s="156"/>
      <c r="I506" s="156"/>
      <c r="J506" s="156"/>
      <c r="K506" s="156"/>
    </row>
    <row r="507" spans="1:11" ht="15" customHeight="1" x14ac:dyDescent="0.25">
      <c r="A507" s="156"/>
      <c r="B507" s="156"/>
      <c r="C507" s="163" t="s">
        <v>83</v>
      </c>
      <c r="D507" s="162">
        <v>0</v>
      </c>
      <c r="E507" s="162">
        <v>0</v>
      </c>
      <c r="F507" s="162">
        <v>0</v>
      </c>
      <c r="G507" s="162">
        <v>0</v>
      </c>
      <c r="H507" s="156"/>
      <c r="I507" s="156"/>
      <c r="J507" s="156"/>
      <c r="K507" s="156"/>
    </row>
    <row r="508" spans="1:11" ht="15" customHeight="1" x14ac:dyDescent="0.25">
      <c r="A508" s="156"/>
      <c r="B508" s="156"/>
      <c r="C508" s="163" t="s">
        <v>84</v>
      </c>
      <c r="D508" s="162">
        <v>0</v>
      </c>
      <c r="E508" s="162">
        <v>0</v>
      </c>
      <c r="F508" s="162">
        <v>0</v>
      </c>
      <c r="G508" s="162">
        <v>0</v>
      </c>
      <c r="H508" s="156"/>
      <c r="I508" s="156"/>
      <c r="J508" s="156"/>
      <c r="K508" s="156"/>
    </row>
    <row r="509" spans="1:11" ht="15" customHeight="1" x14ac:dyDescent="0.25">
      <c r="A509" s="156"/>
      <c r="B509" s="156"/>
      <c r="C509" s="163" t="s">
        <v>86</v>
      </c>
      <c r="D509" s="162">
        <v>0</v>
      </c>
      <c r="E509" s="162">
        <v>0</v>
      </c>
      <c r="F509" s="162">
        <v>0</v>
      </c>
      <c r="G509" s="162">
        <v>0</v>
      </c>
      <c r="H509" s="156"/>
      <c r="I509" s="156"/>
      <c r="J509" s="156"/>
      <c r="K509" s="156"/>
    </row>
    <row r="510" spans="1:11" ht="15" customHeight="1" x14ac:dyDescent="0.25">
      <c r="A510" s="156"/>
      <c r="B510" s="156"/>
      <c r="C510" s="163" t="s">
        <v>72</v>
      </c>
      <c r="D510" s="162">
        <v>0</v>
      </c>
      <c r="E510" s="162">
        <v>0</v>
      </c>
      <c r="F510" s="162">
        <v>0</v>
      </c>
      <c r="G510" s="162">
        <v>0</v>
      </c>
      <c r="H510" s="156"/>
      <c r="I510" s="156"/>
      <c r="J510" s="156"/>
      <c r="K510" s="156"/>
    </row>
    <row r="511" spans="1:11" ht="15" customHeight="1" x14ac:dyDescent="0.25">
      <c r="A511" s="156"/>
      <c r="B511" s="156"/>
      <c r="C511" s="163" t="s">
        <v>81</v>
      </c>
      <c r="D511" s="162">
        <v>0</v>
      </c>
      <c r="E511" s="162">
        <v>0</v>
      </c>
      <c r="F511" s="162">
        <v>0</v>
      </c>
      <c r="G511" s="162">
        <v>0</v>
      </c>
      <c r="H511" s="156"/>
      <c r="I511" s="156"/>
      <c r="J511" s="156"/>
      <c r="K511" s="156"/>
    </row>
    <row r="512" spans="1:11" ht="15" customHeight="1" x14ac:dyDescent="0.25">
      <c r="A512" s="156"/>
      <c r="B512" s="156"/>
      <c r="C512" s="163" t="s">
        <v>82</v>
      </c>
      <c r="D512" s="162">
        <v>0</v>
      </c>
      <c r="E512" s="162">
        <v>0</v>
      </c>
      <c r="F512" s="162">
        <v>0</v>
      </c>
      <c r="G512" s="162">
        <v>0</v>
      </c>
      <c r="H512" s="156"/>
      <c r="I512" s="156"/>
      <c r="J512" s="156"/>
      <c r="K512" s="156"/>
    </row>
    <row r="513" spans="1:11" ht="15" customHeight="1" x14ac:dyDescent="0.25">
      <c r="A513" s="156"/>
      <c r="B513" s="156"/>
      <c r="C513" s="163" t="s">
        <v>83</v>
      </c>
      <c r="D513" s="162">
        <v>0</v>
      </c>
      <c r="E513" s="162">
        <v>0</v>
      </c>
      <c r="F513" s="162">
        <v>0</v>
      </c>
      <c r="G513" s="162">
        <v>0</v>
      </c>
      <c r="H513" s="156"/>
      <c r="I513" s="156"/>
      <c r="J513" s="156"/>
      <c r="K513" s="156"/>
    </row>
    <row r="514" spans="1:11" ht="15" customHeight="1" x14ac:dyDescent="0.25">
      <c r="A514" s="156"/>
      <c r="B514" s="156"/>
      <c r="C514" s="163" t="s">
        <v>84</v>
      </c>
      <c r="D514" s="162">
        <v>0</v>
      </c>
      <c r="E514" s="162">
        <v>0</v>
      </c>
      <c r="F514" s="162">
        <v>0</v>
      </c>
      <c r="G514" s="162">
        <v>0</v>
      </c>
      <c r="H514" s="156"/>
      <c r="I514" s="156"/>
      <c r="J514" s="156"/>
      <c r="K514" s="156"/>
    </row>
    <row r="515" spans="1:11" ht="15" customHeight="1" x14ac:dyDescent="0.25">
      <c r="A515" s="156"/>
      <c r="B515" s="156"/>
      <c r="C515" s="163" t="s">
        <v>87</v>
      </c>
      <c r="D515" s="162">
        <v>0</v>
      </c>
      <c r="E515" s="162">
        <v>0</v>
      </c>
      <c r="F515" s="162">
        <v>0</v>
      </c>
      <c r="G515" s="162">
        <v>0</v>
      </c>
      <c r="H515" s="156"/>
      <c r="I515" s="156"/>
      <c r="J515" s="156"/>
      <c r="K515" s="156"/>
    </row>
    <row r="516" spans="1:11" ht="15" customHeight="1" x14ac:dyDescent="0.25">
      <c r="A516" s="156"/>
      <c r="B516" s="156"/>
      <c r="C516" s="163" t="s">
        <v>88</v>
      </c>
      <c r="D516" s="162">
        <v>0</v>
      </c>
      <c r="E516" s="162">
        <v>0</v>
      </c>
      <c r="F516" s="162">
        <v>0</v>
      </c>
      <c r="G516" s="162">
        <v>0</v>
      </c>
      <c r="H516" s="156"/>
      <c r="I516" s="156"/>
      <c r="J516" s="156"/>
      <c r="K516" s="156"/>
    </row>
    <row r="517" spans="1:11" ht="20.100000000000001" customHeight="1" x14ac:dyDescent="0.25">
      <c r="A517" s="156"/>
      <c r="B517" s="156"/>
      <c r="C517" s="161" t="s">
        <v>53</v>
      </c>
      <c r="D517" s="156"/>
      <c r="E517" s="156"/>
      <c r="F517" s="156"/>
      <c r="G517" s="156"/>
      <c r="H517" s="156"/>
      <c r="I517" s="156"/>
      <c r="J517" s="156"/>
      <c r="K517" s="156"/>
    </row>
    <row r="518" spans="1:11" ht="20.100000000000001" customHeight="1" x14ac:dyDescent="0.25">
      <c r="A518" s="160" t="s">
        <v>158</v>
      </c>
      <c r="B518" s="154" t="s">
        <v>159</v>
      </c>
      <c r="C518" s="154" t="s">
        <v>53</v>
      </c>
      <c r="D518" s="156"/>
      <c r="E518" s="158" t="s">
        <v>53</v>
      </c>
      <c r="F518" s="154" t="s">
        <v>159</v>
      </c>
      <c r="G518" s="154" t="s">
        <v>53</v>
      </c>
      <c r="H518" s="159" t="s">
        <v>53</v>
      </c>
      <c r="I518" s="158" t="s">
        <v>53</v>
      </c>
      <c r="J518" s="154" t="s">
        <v>159</v>
      </c>
      <c r="K518" s="154" t="s">
        <v>53</v>
      </c>
    </row>
    <row r="519" spans="1:11" ht="20.100000000000001" customHeight="1" x14ac:dyDescent="0.25">
      <c r="A519" s="157" t="s">
        <v>160</v>
      </c>
      <c r="B519" s="154" t="s">
        <v>161</v>
      </c>
      <c r="C519" s="154" t="s">
        <v>53</v>
      </c>
      <c r="D519" s="156"/>
      <c r="E519" s="157" t="s">
        <v>162</v>
      </c>
      <c r="F519" s="154" t="s">
        <v>161</v>
      </c>
      <c r="G519" s="154" t="s">
        <v>53</v>
      </c>
      <c r="H519" s="156"/>
      <c r="I519" s="157" t="s">
        <v>163</v>
      </c>
      <c r="J519" s="154" t="s">
        <v>161</v>
      </c>
      <c r="K519" s="154" t="s">
        <v>53</v>
      </c>
    </row>
    <row r="520" spans="1:11" ht="20.100000000000001" customHeight="1" x14ac:dyDescent="0.25">
      <c r="A520" s="155" t="s">
        <v>53</v>
      </c>
      <c r="B520" s="154" t="s">
        <v>164</v>
      </c>
      <c r="C520" s="154" t="s">
        <v>53</v>
      </c>
      <c r="D520" s="156"/>
      <c r="E520" s="155" t="s">
        <v>53</v>
      </c>
      <c r="F520" s="154" t="s">
        <v>164</v>
      </c>
      <c r="G520" s="154" t="s">
        <v>53</v>
      </c>
      <c r="H520" s="156"/>
      <c r="I520" s="155" t="s">
        <v>53</v>
      </c>
      <c r="J520" s="154" t="s">
        <v>164</v>
      </c>
      <c r="K520" s="154" t="s">
        <v>53</v>
      </c>
    </row>
  </sheetData>
  <mergeCells count="53">
    <mergeCell ref="C1:G1"/>
    <mergeCell ref="C2:G2"/>
    <mergeCell ref="D3:G3"/>
    <mergeCell ref="D4:G4"/>
    <mergeCell ref="D5:G5"/>
    <mergeCell ref="D11:G11"/>
    <mergeCell ref="C16:G16"/>
    <mergeCell ref="D17:G17"/>
    <mergeCell ref="D18:G18"/>
    <mergeCell ref="D19:G19"/>
    <mergeCell ref="D6:G6"/>
    <mergeCell ref="D7:G7"/>
    <mergeCell ref="C8:G8"/>
    <mergeCell ref="C9:G9"/>
    <mergeCell ref="D10:G10"/>
    <mergeCell ref="C85:G85"/>
    <mergeCell ref="C130:G130"/>
    <mergeCell ref="D131:G131"/>
    <mergeCell ref="D132:G132"/>
    <mergeCell ref="D133:G133"/>
    <mergeCell ref="D20:G20"/>
    <mergeCell ref="C29:G29"/>
    <mergeCell ref="D74:G74"/>
    <mergeCell ref="D75:G75"/>
    <mergeCell ref="D76:G76"/>
    <mergeCell ref="C199:G199"/>
    <mergeCell ref="D244:G244"/>
    <mergeCell ref="D245:G245"/>
    <mergeCell ref="D246:G246"/>
    <mergeCell ref="C255:G255"/>
    <mergeCell ref="D134:G134"/>
    <mergeCell ref="C143:G143"/>
    <mergeCell ref="D188:G188"/>
    <mergeCell ref="D189:G189"/>
    <mergeCell ref="D190:G190"/>
    <mergeCell ref="D305:G305"/>
    <mergeCell ref="D306:G306"/>
    <mergeCell ref="C315:G315"/>
    <mergeCell ref="D360:G360"/>
    <mergeCell ref="D361:G361"/>
    <mergeCell ref="D300:G300"/>
    <mergeCell ref="D301:G301"/>
    <mergeCell ref="C302:G302"/>
    <mergeCell ref="D303:G303"/>
    <mergeCell ref="D304:G304"/>
    <mergeCell ref="D419:G419"/>
    <mergeCell ref="D420:G420"/>
    <mergeCell ref="C429:G429"/>
    <mergeCell ref="D362:G362"/>
    <mergeCell ref="C371:G371"/>
    <mergeCell ref="C416:G416"/>
    <mergeCell ref="D417:G417"/>
    <mergeCell ref="D418:G418"/>
  </mergeCells>
  <pageMargins left="0" right="0" top="0" bottom="0" header="0" footer="0"/>
  <pageSetup orientation="portrai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064F6-1AC1-42FF-BF00-48CCD0B1011E}">
  <sheetPr>
    <outlinePr summaryBelow="0"/>
  </sheetPr>
  <dimension ref="A1:K408"/>
  <sheetViews>
    <sheetView workbookViewId="0">
      <selection activeCell="K14" sqref="K14"/>
    </sheetView>
  </sheetViews>
  <sheetFormatPr defaultRowHeight="15" x14ac:dyDescent="0.25"/>
  <cols>
    <col min="1" max="1" width="13.28515625" style="31" customWidth="1"/>
    <col min="2" max="2" width="9.7109375" style="31" customWidth="1"/>
    <col min="3" max="3" width="28.28515625" style="31" customWidth="1"/>
    <col min="4" max="6" width="15.85546875" style="31" customWidth="1"/>
    <col min="7" max="7" width="16.140625" style="31" customWidth="1"/>
    <col min="8" max="8" width="6.7109375" style="31" customWidth="1"/>
    <col min="9" max="9" width="18.28515625" style="31" customWidth="1"/>
    <col min="10" max="10" width="10.7109375" style="31" customWidth="1"/>
    <col min="11" max="11" width="17.42578125" style="31" customWidth="1"/>
    <col min="12" max="16384" width="9.140625" style="31"/>
  </cols>
  <sheetData>
    <row r="1" spans="1:11" ht="20.100000000000001" customHeight="1" x14ac:dyDescent="0.25">
      <c r="A1" s="34"/>
      <c r="B1" s="34"/>
      <c r="C1" s="1411" t="s">
        <v>0</v>
      </c>
      <c r="D1" s="1412"/>
      <c r="E1" s="1412"/>
      <c r="F1" s="1412"/>
      <c r="G1" s="1412"/>
      <c r="H1" s="34"/>
      <c r="I1" s="34"/>
      <c r="J1" s="34"/>
      <c r="K1" s="34"/>
    </row>
    <row r="2" spans="1:11" ht="24.95" customHeight="1" x14ac:dyDescent="0.25">
      <c r="A2" s="34"/>
      <c r="B2" s="34"/>
      <c r="C2" s="1413" t="s">
        <v>1</v>
      </c>
      <c r="D2" s="1414"/>
      <c r="E2" s="1414"/>
      <c r="F2" s="1414"/>
      <c r="G2" s="1414"/>
      <c r="H2" s="34"/>
      <c r="I2" s="34"/>
      <c r="J2" s="34"/>
      <c r="K2" s="34"/>
    </row>
    <row r="3" spans="1:11" ht="14.1" customHeight="1" x14ac:dyDescent="0.25">
      <c r="A3" s="34"/>
      <c r="B3" s="34"/>
      <c r="C3" s="60" t="s">
        <v>2</v>
      </c>
      <c r="D3" s="1415" t="s">
        <v>2591</v>
      </c>
      <c r="E3" s="1416"/>
      <c r="F3" s="1416"/>
      <c r="G3" s="1416"/>
      <c r="H3" s="34"/>
      <c r="I3" s="34"/>
      <c r="J3" s="34"/>
      <c r="K3" s="34"/>
    </row>
    <row r="4" spans="1:11" ht="14.1" customHeight="1" x14ac:dyDescent="0.25">
      <c r="A4" s="34"/>
      <c r="B4" s="34"/>
      <c r="C4" s="60" t="s">
        <v>4</v>
      </c>
      <c r="D4" s="1415" t="s">
        <v>179</v>
      </c>
      <c r="E4" s="1416"/>
      <c r="F4" s="1416"/>
      <c r="G4" s="1416"/>
      <c r="H4" s="34"/>
      <c r="I4" s="34"/>
      <c r="J4" s="34"/>
      <c r="K4" s="34"/>
    </row>
    <row r="5" spans="1:11" ht="14.1" customHeight="1" x14ac:dyDescent="0.25">
      <c r="A5" s="34"/>
      <c r="B5" s="34"/>
      <c r="C5" s="60" t="s">
        <v>6</v>
      </c>
      <c r="D5" s="1415" t="s">
        <v>7</v>
      </c>
      <c r="E5" s="1416"/>
      <c r="F5" s="1416"/>
      <c r="G5" s="1416"/>
      <c r="H5" s="34"/>
      <c r="I5" s="34"/>
      <c r="J5" s="34"/>
      <c r="K5" s="34"/>
    </row>
    <row r="6" spans="1:11" ht="14.1" customHeight="1" x14ac:dyDescent="0.25">
      <c r="A6" s="34"/>
      <c r="B6" s="34"/>
      <c r="C6" s="60" t="s">
        <v>8</v>
      </c>
      <c r="D6" s="1415" t="s">
        <v>9</v>
      </c>
      <c r="E6" s="1416"/>
      <c r="F6" s="1416"/>
      <c r="G6" s="1416"/>
      <c r="H6" s="34"/>
      <c r="I6" s="34"/>
      <c r="J6" s="34"/>
      <c r="K6" s="34"/>
    </row>
    <row r="7" spans="1:11" ht="14.1" customHeight="1" x14ac:dyDescent="0.25">
      <c r="A7" s="34"/>
      <c r="B7" s="34"/>
      <c r="C7" s="60" t="s">
        <v>10</v>
      </c>
      <c r="D7" s="1423" t="s">
        <v>11</v>
      </c>
      <c r="E7" s="1424"/>
      <c r="F7" s="1424"/>
      <c r="G7" s="1424"/>
      <c r="H7" s="34"/>
      <c r="I7" s="34"/>
      <c r="J7" s="34"/>
      <c r="K7" s="34"/>
    </row>
    <row r="8" spans="1:11" ht="14.1" customHeight="1" x14ac:dyDescent="0.25">
      <c r="A8" s="34"/>
      <c r="B8" s="34"/>
      <c r="C8" s="1425" t="s">
        <v>12</v>
      </c>
      <c r="D8" s="1426"/>
      <c r="E8" s="1426"/>
      <c r="F8" s="1426"/>
      <c r="G8" s="1426"/>
      <c r="H8" s="34"/>
      <c r="I8" s="34"/>
      <c r="J8" s="34"/>
      <c r="K8" s="34"/>
    </row>
    <row r="9" spans="1:11" ht="30.95" customHeight="1" x14ac:dyDescent="0.25">
      <c r="A9" s="34"/>
      <c r="B9" s="34"/>
      <c r="C9" s="1427" t="s">
        <v>2590</v>
      </c>
      <c r="D9" s="1428"/>
      <c r="E9" s="1428"/>
      <c r="F9" s="1428"/>
      <c r="G9" s="1428"/>
      <c r="H9" s="34"/>
      <c r="I9" s="34"/>
      <c r="J9" s="34"/>
      <c r="K9" s="34"/>
    </row>
    <row r="10" spans="1:11" ht="124.5" customHeight="1" x14ac:dyDescent="0.25">
      <c r="A10" s="34"/>
      <c r="B10" s="34"/>
      <c r="C10" s="44" t="s">
        <v>14</v>
      </c>
      <c r="D10" s="1429" t="s">
        <v>2589</v>
      </c>
      <c r="E10" s="1430"/>
      <c r="F10" s="1430"/>
      <c r="G10" s="1430"/>
      <c r="H10" s="34"/>
      <c r="I10" s="34"/>
      <c r="J10" s="34"/>
      <c r="K10" s="34"/>
    </row>
    <row r="11" spans="1:11" ht="27.95" customHeight="1" x14ac:dyDescent="0.25">
      <c r="A11" s="34"/>
      <c r="B11" s="34"/>
      <c r="C11" s="41" t="s">
        <v>16</v>
      </c>
      <c r="D11" s="59">
        <v>2026</v>
      </c>
      <c r="E11" s="59">
        <v>2027</v>
      </c>
      <c r="F11" s="59">
        <v>2028</v>
      </c>
      <c r="G11" s="59">
        <v>2029</v>
      </c>
      <c r="H11" s="34"/>
      <c r="I11" s="34"/>
      <c r="J11" s="34"/>
      <c r="K11" s="34"/>
    </row>
    <row r="12" spans="1:11" ht="14.1" customHeight="1" x14ac:dyDescent="0.25">
      <c r="A12" s="34"/>
      <c r="B12" s="34"/>
      <c r="C12" s="58"/>
      <c r="D12" s="57" t="s">
        <v>17</v>
      </c>
      <c r="E12" s="57" t="s">
        <v>18</v>
      </c>
      <c r="F12" s="57" t="s">
        <v>18</v>
      </c>
      <c r="G12" s="57" t="s">
        <v>18</v>
      </c>
      <c r="H12" s="34"/>
      <c r="I12" s="34"/>
      <c r="J12" s="34"/>
      <c r="K12" s="34"/>
    </row>
    <row r="13" spans="1:11" ht="20.100000000000001" customHeight="1" x14ac:dyDescent="0.25">
      <c r="A13" s="34"/>
      <c r="B13" s="34"/>
      <c r="C13" s="41" t="s">
        <v>2588</v>
      </c>
      <c r="D13" s="54" t="s">
        <v>179</v>
      </c>
      <c r="E13" s="54" t="s">
        <v>179</v>
      </c>
      <c r="F13" s="54" t="s">
        <v>179</v>
      </c>
      <c r="G13" s="54" t="s">
        <v>179</v>
      </c>
      <c r="H13" s="34"/>
      <c r="I13" s="34"/>
      <c r="J13" s="34"/>
      <c r="K13" s="34"/>
    </row>
    <row r="14" spans="1:11" ht="14.1" customHeight="1" x14ac:dyDescent="0.25">
      <c r="A14" s="34"/>
      <c r="B14" s="34"/>
      <c r="C14" s="41" t="s">
        <v>2587</v>
      </c>
      <c r="D14" s="54" t="s">
        <v>2586</v>
      </c>
      <c r="E14" s="54" t="s">
        <v>2586</v>
      </c>
      <c r="F14" s="54" t="s">
        <v>2586</v>
      </c>
      <c r="G14" s="54" t="s">
        <v>2586</v>
      </c>
      <c r="H14" s="34"/>
      <c r="I14" s="34"/>
      <c r="J14" s="34"/>
      <c r="K14" s="34"/>
    </row>
    <row r="15" spans="1:11" ht="37.5" customHeight="1" x14ac:dyDescent="0.25">
      <c r="A15" s="34"/>
      <c r="B15" s="34"/>
      <c r="C15" s="44" t="s">
        <v>24</v>
      </c>
      <c r="D15" s="1429" t="s">
        <v>2585</v>
      </c>
      <c r="E15" s="1430"/>
      <c r="F15" s="1430"/>
      <c r="G15" s="1430"/>
      <c r="H15" s="34"/>
      <c r="I15" s="34"/>
      <c r="J15" s="34"/>
      <c r="K15" s="34"/>
    </row>
    <row r="16" spans="1:11" x14ac:dyDescent="0.25">
      <c r="A16" s="34"/>
      <c r="B16" s="34"/>
      <c r="C16" s="41" t="s">
        <v>26</v>
      </c>
      <c r="D16" s="59">
        <v>2026</v>
      </c>
      <c r="E16" s="59">
        <v>2027</v>
      </c>
      <c r="F16" s="59">
        <v>2028</v>
      </c>
      <c r="G16" s="59">
        <v>2029</v>
      </c>
      <c r="H16" s="34"/>
      <c r="I16" s="34"/>
      <c r="J16" s="34"/>
      <c r="K16" s="34"/>
    </row>
    <row r="17" spans="1:11" ht="14.1" customHeight="1" x14ac:dyDescent="0.25">
      <c r="A17" s="34"/>
      <c r="B17" s="34"/>
      <c r="C17" s="58"/>
      <c r="D17" s="57" t="s">
        <v>17</v>
      </c>
      <c r="E17" s="57" t="s">
        <v>18</v>
      </c>
      <c r="F17" s="57" t="s">
        <v>18</v>
      </c>
      <c r="G17" s="57" t="s">
        <v>18</v>
      </c>
      <c r="H17" s="34"/>
      <c r="I17" s="34"/>
      <c r="J17" s="34"/>
      <c r="K17" s="34"/>
    </row>
    <row r="18" spans="1:11" ht="14.1" customHeight="1" x14ac:dyDescent="0.25">
      <c r="A18" s="34"/>
      <c r="B18" s="34"/>
      <c r="C18" s="41" t="s">
        <v>2584</v>
      </c>
      <c r="D18" s="54" t="s">
        <v>2583</v>
      </c>
      <c r="E18" s="54" t="s">
        <v>2582</v>
      </c>
      <c r="F18" s="54" t="s">
        <v>2582</v>
      </c>
      <c r="G18" s="54" t="s">
        <v>2582</v>
      </c>
      <c r="H18" s="34"/>
      <c r="I18" s="34"/>
      <c r="J18" s="34"/>
      <c r="K18" s="34"/>
    </row>
    <row r="19" spans="1:11" ht="14.1" customHeight="1" x14ac:dyDescent="0.25">
      <c r="A19" s="34"/>
      <c r="B19" s="34"/>
      <c r="C19" s="41" t="s">
        <v>2581</v>
      </c>
      <c r="D19" s="54" t="s">
        <v>55</v>
      </c>
      <c r="E19" s="54" t="s">
        <v>55</v>
      </c>
      <c r="F19" s="54" t="s">
        <v>55</v>
      </c>
      <c r="G19" s="54" t="s">
        <v>55</v>
      </c>
      <c r="H19" s="34"/>
      <c r="I19" s="34"/>
      <c r="J19" s="34"/>
      <c r="K19" s="34"/>
    </row>
    <row r="20" spans="1:11" ht="30.95" customHeight="1" x14ac:dyDescent="0.25">
      <c r="A20" s="34"/>
      <c r="B20" s="34"/>
      <c r="C20" s="41" t="s">
        <v>2580</v>
      </c>
      <c r="D20" s="54" t="s">
        <v>1140</v>
      </c>
      <c r="E20" s="54" t="s">
        <v>1140</v>
      </c>
      <c r="F20" s="54" t="s">
        <v>1140</v>
      </c>
      <c r="G20" s="54" t="s">
        <v>1140</v>
      </c>
      <c r="H20" s="34"/>
      <c r="I20" s="34"/>
      <c r="J20" s="34"/>
      <c r="K20" s="34"/>
    </row>
    <row r="21" spans="1:11" ht="30.95" customHeight="1" x14ac:dyDescent="0.25">
      <c r="A21" s="34"/>
      <c r="B21" s="34"/>
      <c r="C21" s="41" t="s">
        <v>2579</v>
      </c>
      <c r="D21" s="54" t="s">
        <v>55</v>
      </c>
      <c r="E21" s="54" t="s">
        <v>55</v>
      </c>
      <c r="F21" s="54" t="s">
        <v>55</v>
      </c>
      <c r="G21" s="54" t="s">
        <v>55</v>
      </c>
      <c r="H21" s="34"/>
      <c r="I21" s="34"/>
      <c r="J21" s="34"/>
      <c r="K21" s="34"/>
    </row>
    <row r="22" spans="1:11" ht="14.1" customHeight="1" x14ac:dyDescent="0.25">
      <c r="A22" s="34"/>
      <c r="B22" s="34"/>
      <c r="C22" s="1417" t="s">
        <v>43</v>
      </c>
      <c r="D22" s="1418"/>
      <c r="E22" s="1418"/>
      <c r="F22" s="1418"/>
      <c r="G22" s="1418"/>
      <c r="H22" s="34"/>
      <c r="I22" s="34"/>
      <c r="J22" s="34"/>
      <c r="K22" s="34"/>
    </row>
    <row r="23" spans="1:11" ht="14.1" customHeight="1" x14ac:dyDescent="0.25">
      <c r="A23" s="34"/>
      <c r="B23" s="34"/>
      <c r="C23" s="56" t="s">
        <v>2578</v>
      </c>
      <c r="D23" s="1417" t="s">
        <v>2577</v>
      </c>
      <c r="E23" s="1418"/>
      <c r="F23" s="1418"/>
      <c r="G23" s="1418"/>
      <c r="H23" s="34"/>
      <c r="I23" s="34"/>
      <c r="J23" s="34"/>
      <c r="K23" s="34"/>
    </row>
    <row r="24" spans="1:11" ht="18" customHeight="1" x14ac:dyDescent="0.25">
      <c r="A24" s="34"/>
      <c r="B24" s="34"/>
      <c r="C24" s="55" t="s">
        <v>46</v>
      </c>
      <c r="D24" s="1419" t="s">
        <v>2576</v>
      </c>
      <c r="E24" s="1420"/>
      <c r="F24" s="1420"/>
      <c r="G24" s="1420"/>
      <c r="H24" s="34"/>
      <c r="I24" s="34"/>
      <c r="J24" s="34"/>
      <c r="K24" s="34"/>
    </row>
    <row r="25" spans="1:11" ht="18" customHeight="1" x14ac:dyDescent="0.25">
      <c r="A25" s="34"/>
      <c r="B25" s="34"/>
      <c r="C25" s="32" t="s">
        <v>48</v>
      </c>
      <c r="D25" s="1421" t="s">
        <v>2575</v>
      </c>
      <c r="E25" s="1422"/>
      <c r="F25" s="1422"/>
      <c r="G25" s="1422"/>
      <c r="H25" s="34"/>
      <c r="I25" s="34"/>
      <c r="J25" s="34"/>
      <c r="K25" s="34"/>
    </row>
    <row r="26" spans="1:11" ht="18" customHeight="1" x14ac:dyDescent="0.25">
      <c r="A26" s="34"/>
      <c r="B26" s="34"/>
      <c r="C26" s="32" t="s">
        <v>50</v>
      </c>
      <c r="D26" s="1421" t="s">
        <v>2574</v>
      </c>
      <c r="E26" s="1422"/>
      <c r="F26" s="1422"/>
      <c r="G26" s="1422"/>
      <c r="H26" s="34"/>
      <c r="I26" s="34"/>
      <c r="J26" s="34"/>
      <c r="K26" s="34"/>
    </row>
    <row r="27" spans="1:11" ht="15" customHeight="1" x14ac:dyDescent="0.25">
      <c r="A27" s="34"/>
      <c r="B27" s="34"/>
      <c r="C27" s="53"/>
      <c r="D27" s="52">
        <v>2026</v>
      </c>
      <c r="E27" s="52">
        <v>2027</v>
      </c>
      <c r="F27" s="52">
        <v>2028</v>
      </c>
      <c r="G27" s="52">
        <v>2029</v>
      </c>
      <c r="H27" s="34"/>
      <c r="I27" s="34"/>
      <c r="J27" s="34"/>
      <c r="K27" s="34"/>
    </row>
    <row r="28" spans="1:11" ht="15" customHeight="1" x14ac:dyDescent="0.25">
      <c r="A28" s="34"/>
      <c r="B28" s="34"/>
      <c r="C28" s="51"/>
      <c r="D28" s="50" t="s">
        <v>17</v>
      </c>
      <c r="E28" s="50" t="s">
        <v>18</v>
      </c>
      <c r="F28" s="50" t="s">
        <v>18</v>
      </c>
      <c r="G28" s="50" t="s">
        <v>18</v>
      </c>
      <c r="H28" s="34"/>
      <c r="I28" s="34"/>
      <c r="J28" s="34"/>
      <c r="K28" s="34"/>
    </row>
    <row r="29" spans="1:11" ht="14.1" customHeight="1" x14ac:dyDescent="0.25">
      <c r="A29" s="34"/>
      <c r="B29" s="34"/>
      <c r="C29" s="41" t="s">
        <v>52</v>
      </c>
      <c r="D29" s="54" t="s">
        <v>53</v>
      </c>
      <c r="E29" s="54" t="s">
        <v>2573</v>
      </c>
      <c r="F29" s="54" t="s">
        <v>2573</v>
      </c>
      <c r="G29" s="54" t="s">
        <v>2573</v>
      </c>
      <c r="H29" s="34"/>
      <c r="I29" s="34"/>
      <c r="J29" s="34"/>
      <c r="K29" s="34"/>
    </row>
    <row r="30" spans="1:11" ht="14.1" customHeight="1" x14ac:dyDescent="0.25">
      <c r="A30" s="34"/>
      <c r="B30" s="34"/>
      <c r="C30" s="41" t="s">
        <v>54</v>
      </c>
      <c r="D30" s="54" t="s">
        <v>55</v>
      </c>
      <c r="E30" s="54" t="s">
        <v>2572</v>
      </c>
      <c r="F30" s="54" t="s">
        <v>2571</v>
      </c>
      <c r="G30" s="54" t="s">
        <v>2570</v>
      </c>
      <c r="H30" s="34"/>
      <c r="I30" s="34"/>
      <c r="J30" s="34"/>
      <c r="K30" s="34"/>
    </row>
    <row r="31" spans="1:11" ht="14.1" customHeight="1" x14ac:dyDescent="0.25">
      <c r="A31" s="34"/>
      <c r="B31" s="34"/>
      <c r="C31" s="41" t="s">
        <v>59</v>
      </c>
      <c r="D31" s="54" t="s">
        <v>55</v>
      </c>
      <c r="E31" s="54" t="s">
        <v>2569</v>
      </c>
      <c r="F31" s="54" t="s">
        <v>2568</v>
      </c>
      <c r="G31" s="54" t="s">
        <v>2567</v>
      </c>
      <c r="H31" s="34"/>
      <c r="I31" s="34"/>
      <c r="J31" s="34"/>
      <c r="K31" s="34"/>
    </row>
    <row r="32" spans="1:11" ht="14.1" customHeight="1" x14ac:dyDescent="0.25">
      <c r="A32" s="34"/>
      <c r="B32" s="34"/>
      <c r="C32" s="41" t="s">
        <v>63</v>
      </c>
      <c r="D32" s="54" t="s">
        <v>53</v>
      </c>
      <c r="E32" s="54" t="s">
        <v>53</v>
      </c>
      <c r="F32" s="54" t="s">
        <v>55</v>
      </c>
      <c r="G32" s="54" t="s">
        <v>55</v>
      </c>
      <c r="H32" s="34"/>
      <c r="I32" s="34"/>
      <c r="J32" s="34"/>
      <c r="K32" s="34"/>
    </row>
    <row r="33" spans="1:11" ht="14.1" customHeight="1" x14ac:dyDescent="0.25">
      <c r="A33" s="34"/>
      <c r="B33" s="34"/>
      <c r="C33" s="41" t="s">
        <v>65</v>
      </c>
      <c r="D33" s="54" t="s">
        <v>53</v>
      </c>
      <c r="E33" s="54" t="s">
        <v>53</v>
      </c>
      <c r="F33" s="54" t="s">
        <v>204</v>
      </c>
      <c r="G33" s="54" t="s">
        <v>2566</v>
      </c>
      <c r="H33" s="34"/>
      <c r="I33" s="34"/>
      <c r="J33" s="34"/>
      <c r="K33" s="34"/>
    </row>
    <row r="34" spans="1:11" ht="14.1" customHeight="1" x14ac:dyDescent="0.25">
      <c r="A34" s="34"/>
      <c r="B34" s="34"/>
      <c r="C34" s="41" t="s">
        <v>68</v>
      </c>
      <c r="D34" s="54" t="s">
        <v>53</v>
      </c>
      <c r="E34" s="54" t="s">
        <v>53</v>
      </c>
      <c r="F34" s="54" t="s">
        <v>204</v>
      </c>
      <c r="G34" s="54" t="s">
        <v>2566</v>
      </c>
      <c r="H34" s="34"/>
      <c r="I34" s="34"/>
      <c r="J34" s="34"/>
      <c r="K34" s="34"/>
    </row>
    <row r="35" spans="1:11" ht="14.1" customHeight="1" x14ac:dyDescent="0.25">
      <c r="A35" s="34"/>
      <c r="B35" s="34"/>
      <c r="C35" s="1431" t="s">
        <v>70</v>
      </c>
      <c r="D35" s="1432"/>
      <c r="E35" s="1432"/>
      <c r="F35" s="1432"/>
      <c r="G35" s="1432"/>
      <c r="H35" s="34"/>
      <c r="I35" s="34"/>
      <c r="J35" s="34"/>
      <c r="K35" s="34"/>
    </row>
    <row r="36" spans="1:11" ht="14.1" customHeight="1" x14ac:dyDescent="0.25">
      <c r="A36" s="34"/>
      <c r="B36" s="34"/>
      <c r="C36" s="53"/>
      <c r="D36" s="52">
        <v>2026</v>
      </c>
      <c r="E36" s="52">
        <v>2027</v>
      </c>
      <c r="F36" s="52">
        <v>2028</v>
      </c>
      <c r="G36" s="52">
        <v>2029</v>
      </c>
      <c r="H36" s="34"/>
      <c r="I36" s="34"/>
      <c r="J36" s="34"/>
      <c r="K36" s="34"/>
    </row>
    <row r="37" spans="1:11" ht="14.1" customHeight="1" x14ac:dyDescent="0.25">
      <c r="A37" s="34"/>
      <c r="B37" s="34"/>
      <c r="C37" s="51"/>
      <c r="D37" s="50" t="s">
        <v>17</v>
      </c>
      <c r="E37" s="50" t="s">
        <v>18</v>
      </c>
      <c r="F37" s="50" t="s">
        <v>18</v>
      </c>
      <c r="G37" s="50" t="s">
        <v>18</v>
      </c>
      <c r="H37" s="34"/>
      <c r="I37" s="34"/>
      <c r="J37" s="34"/>
      <c r="K37" s="34"/>
    </row>
    <row r="38" spans="1:11" ht="14.1" customHeight="1" x14ac:dyDescent="0.25">
      <c r="A38" s="34"/>
      <c r="B38" s="34"/>
      <c r="C38" s="49" t="s">
        <v>71</v>
      </c>
      <c r="D38" s="47">
        <v>0</v>
      </c>
      <c r="E38" s="47">
        <v>122390000</v>
      </c>
      <c r="F38" s="47">
        <v>123158000</v>
      </c>
      <c r="G38" s="47">
        <v>124078000</v>
      </c>
      <c r="H38" s="34"/>
      <c r="I38" s="34"/>
      <c r="J38" s="34"/>
      <c r="K38" s="34"/>
    </row>
    <row r="39" spans="1:11" ht="14.1" customHeight="1" x14ac:dyDescent="0.25">
      <c r="A39" s="34"/>
      <c r="B39" s="34"/>
      <c r="C39" s="49" t="s">
        <v>72</v>
      </c>
      <c r="D39" s="47">
        <v>0</v>
      </c>
      <c r="E39" s="47">
        <v>122390000</v>
      </c>
      <c r="F39" s="47">
        <v>123158000</v>
      </c>
      <c r="G39" s="47">
        <v>124078000</v>
      </c>
      <c r="H39" s="34"/>
      <c r="I39" s="34"/>
      <c r="J39" s="34"/>
      <c r="K39" s="34"/>
    </row>
    <row r="40" spans="1:11" ht="14.1" customHeight="1" x14ac:dyDescent="0.25">
      <c r="A40" s="34"/>
      <c r="B40" s="34"/>
      <c r="C40" s="49" t="s">
        <v>73</v>
      </c>
      <c r="D40" s="47">
        <v>0</v>
      </c>
      <c r="E40" s="47">
        <v>0</v>
      </c>
      <c r="F40" s="47">
        <v>0</v>
      </c>
      <c r="G40" s="47">
        <v>0</v>
      </c>
      <c r="H40" s="34"/>
      <c r="I40" s="34"/>
      <c r="J40" s="34"/>
      <c r="K40" s="34"/>
    </row>
    <row r="41" spans="1:11" ht="14.1" customHeight="1" x14ac:dyDescent="0.25">
      <c r="A41" s="34"/>
      <c r="B41" s="34"/>
      <c r="C41" s="49" t="s">
        <v>74</v>
      </c>
      <c r="D41" s="47">
        <v>0</v>
      </c>
      <c r="E41" s="47">
        <v>22300000</v>
      </c>
      <c r="F41" s="47">
        <v>22320000</v>
      </c>
      <c r="G41" s="47">
        <v>22400000</v>
      </c>
      <c r="H41" s="34"/>
      <c r="I41" s="34"/>
      <c r="J41" s="34"/>
      <c r="K41" s="34"/>
    </row>
    <row r="42" spans="1:11" ht="14.1" customHeight="1" x14ac:dyDescent="0.25">
      <c r="A42" s="34"/>
      <c r="B42" s="34"/>
      <c r="C42" s="49" t="s">
        <v>72</v>
      </c>
      <c r="D42" s="47">
        <v>0</v>
      </c>
      <c r="E42" s="47">
        <v>22300000</v>
      </c>
      <c r="F42" s="47">
        <v>22320000</v>
      </c>
      <c r="G42" s="47">
        <v>22400000</v>
      </c>
      <c r="H42" s="34"/>
      <c r="I42" s="34"/>
      <c r="J42" s="34"/>
      <c r="K42" s="34"/>
    </row>
    <row r="43" spans="1:11" ht="14.1" customHeight="1" x14ac:dyDescent="0.25">
      <c r="A43" s="34"/>
      <c r="B43" s="34"/>
      <c r="C43" s="49" t="s">
        <v>73</v>
      </c>
      <c r="D43" s="47">
        <v>0</v>
      </c>
      <c r="E43" s="47">
        <v>0</v>
      </c>
      <c r="F43" s="47">
        <v>0</v>
      </c>
      <c r="G43" s="47">
        <v>0</v>
      </c>
      <c r="H43" s="34"/>
      <c r="I43" s="34"/>
      <c r="J43" s="34"/>
      <c r="K43" s="34"/>
    </row>
    <row r="44" spans="1:11" ht="14.1" customHeight="1" x14ac:dyDescent="0.25">
      <c r="A44" s="34"/>
      <c r="B44" s="34"/>
      <c r="C44" s="49" t="s">
        <v>75</v>
      </c>
      <c r="D44" s="47">
        <v>0</v>
      </c>
      <c r="E44" s="47">
        <v>36100000</v>
      </c>
      <c r="F44" s="47">
        <v>36100000</v>
      </c>
      <c r="G44" s="47">
        <v>36100000</v>
      </c>
      <c r="H44" s="34"/>
      <c r="I44" s="34"/>
      <c r="J44" s="34"/>
      <c r="K44" s="34"/>
    </row>
    <row r="45" spans="1:11" ht="14.1" customHeight="1" x14ac:dyDescent="0.25">
      <c r="A45" s="34"/>
      <c r="B45" s="34"/>
      <c r="C45" s="49" t="s">
        <v>72</v>
      </c>
      <c r="D45" s="47">
        <v>0</v>
      </c>
      <c r="E45" s="47">
        <v>36100000</v>
      </c>
      <c r="F45" s="47">
        <v>36100000</v>
      </c>
      <c r="G45" s="47">
        <v>36100000</v>
      </c>
      <c r="H45" s="34"/>
      <c r="I45" s="34"/>
      <c r="J45" s="34"/>
      <c r="K45" s="34"/>
    </row>
    <row r="46" spans="1:11" ht="14.1" customHeight="1" x14ac:dyDescent="0.25">
      <c r="A46" s="34"/>
      <c r="B46" s="34"/>
      <c r="C46" s="49" t="s">
        <v>73</v>
      </c>
      <c r="D46" s="47">
        <v>0</v>
      </c>
      <c r="E46" s="47">
        <v>0</v>
      </c>
      <c r="F46" s="47">
        <v>0</v>
      </c>
      <c r="G46" s="47">
        <v>0</v>
      </c>
      <c r="H46" s="34"/>
      <c r="I46" s="34"/>
      <c r="J46" s="34"/>
      <c r="K46" s="34"/>
    </row>
    <row r="47" spans="1:11" ht="14.1" customHeight="1" x14ac:dyDescent="0.25">
      <c r="A47" s="34"/>
      <c r="B47" s="34"/>
      <c r="C47" s="49" t="s">
        <v>76</v>
      </c>
      <c r="D47" s="47">
        <v>0</v>
      </c>
      <c r="E47" s="47">
        <v>0</v>
      </c>
      <c r="F47" s="47">
        <v>0</v>
      </c>
      <c r="G47" s="47">
        <v>0</v>
      </c>
      <c r="H47" s="34"/>
      <c r="I47" s="34"/>
      <c r="J47" s="34"/>
      <c r="K47" s="34"/>
    </row>
    <row r="48" spans="1:11" ht="14.1" customHeight="1" x14ac:dyDescent="0.25">
      <c r="A48" s="34"/>
      <c r="B48" s="34"/>
      <c r="C48" s="49" t="s">
        <v>72</v>
      </c>
      <c r="D48" s="47">
        <v>0</v>
      </c>
      <c r="E48" s="47">
        <v>0</v>
      </c>
      <c r="F48" s="47">
        <v>0</v>
      </c>
      <c r="G48" s="47">
        <v>0</v>
      </c>
      <c r="H48" s="34"/>
      <c r="I48" s="34"/>
      <c r="J48" s="34"/>
      <c r="K48" s="34"/>
    </row>
    <row r="49" spans="1:11" ht="14.1" customHeight="1" x14ac:dyDescent="0.25">
      <c r="A49" s="34"/>
      <c r="B49" s="34"/>
      <c r="C49" s="49" t="s">
        <v>73</v>
      </c>
      <c r="D49" s="47">
        <v>0</v>
      </c>
      <c r="E49" s="47">
        <v>0</v>
      </c>
      <c r="F49" s="47">
        <v>0</v>
      </c>
      <c r="G49" s="47">
        <v>0</v>
      </c>
      <c r="H49" s="34"/>
      <c r="I49" s="34"/>
      <c r="J49" s="34"/>
      <c r="K49" s="34"/>
    </row>
    <row r="50" spans="1:11" ht="14.1" customHeight="1" x14ac:dyDescent="0.25">
      <c r="A50" s="34"/>
      <c r="B50" s="34"/>
      <c r="C50" s="49" t="s">
        <v>77</v>
      </c>
      <c r="D50" s="47">
        <v>0</v>
      </c>
      <c r="E50" s="47">
        <v>0</v>
      </c>
      <c r="F50" s="47">
        <v>0</v>
      </c>
      <c r="G50" s="47">
        <v>0</v>
      </c>
      <c r="H50" s="34"/>
      <c r="I50" s="34"/>
      <c r="J50" s="34"/>
      <c r="K50" s="34"/>
    </row>
    <row r="51" spans="1:11" ht="14.1" customHeight="1" x14ac:dyDescent="0.25">
      <c r="A51" s="34"/>
      <c r="B51" s="34"/>
      <c r="C51" s="49" t="s">
        <v>72</v>
      </c>
      <c r="D51" s="47">
        <v>0</v>
      </c>
      <c r="E51" s="47">
        <v>0</v>
      </c>
      <c r="F51" s="47">
        <v>0</v>
      </c>
      <c r="G51" s="47">
        <v>0</v>
      </c>
      <c r="H51" s="34"/>
      <c r="I51" s="34"/>
      <c r="J51" s="34"/>
      <c r="K51" s="34"/>
    </row>
    <row r="52" spans="1:11" ht="14.1" customHeight="1" x14ac:dyDescent="0.25">
      <c r="A52" s="34"/>
      <c r="B52" s="34"/>
      <c r="C52" s="49" t="s">
        <v>73</v>
      </c>
      <c r="D52" s="47">
        <v>0</v>
      </c>
      <c r="E52" s="47">
        <v>0</v>
      </c>
      <c r="F52" s="47">
        <v>0</v>
      </c>
      <c r="G52" s="47">
        <v>0</v>
      </c>
      <c r="H52" s="34"/>
      <c r="I52" s="34"/>
      <c r="J52" s="34"/>
      <c r="K52" s="34"/>
    </row>
    <row r="53" spans="1:11" ht="14.1" customHeight="1" x14ac:dyDescent="0.25">
      <c r="A53" s="34"/>
      <c r="B53" s="34"/>
      <c r="C53" s="49" t="s">
        <v>78</v>
      </c>
      <c r="D53" s="47">
        <v>0</v>
      </c>
      <c r="E53" s="47">
        <v>0</v>
      </c>
      <c r="F53" s="47">
        <v>0</v>
      </c>
      <c r="G53" s="47">
        <v>0</v>
      </c>
      <c r="H53" s="34"/>
      <c r="I53" s="34"/>
      <c r="J53" s="34"/>
      <c r="K53" s="34"/>
    </row>
    <row r="54" spans="1:11" ht="14.1" customHeight="1" x14ac:dyDescent="0.25">
      <c r="A54" s="34"/>
      <c r="B54" s="34"/>
      <c r="C54" s="49" t="s">
        <v>72</v>
      </c>
      <c r="D54" s="47">
        <v>0</v>
      </c>
      <c r="E54" s="47">
        <v>0</v>
      </c>
      <c r="F54" s="47">
        <v>0</v>
      </c>
      <c r="G54" s="47">
        <v>0</v>
      </c>
      <c r="H54" s="34"/>
      <c r="I54" s="34"/>
      <c r="J54" s="34"/>
      <c r="K54" s="34"/>
    </row>
    <row r="55" spans="1:11" ht="14.1" customHeight="1" x14ac:dyDescent="0.25">
      <c r="A55" s="34"/>
      <c r="B55" s="34"/>
      <c r="C55" s="49" t="s">
        <v>73</v>
      </c>
      <c r="D55" s="47">
        <v>0</v>
      </c>
      <c r="E55" s="47">
        <v>0</v>
      </c>
      <c r="F55" s="47">
        <v>0</v>
      </c>
      <c r="G55" s="47">
        <v>0</v>
      </c>
      <c r="H55" s="34"/>
      <c r="I55" s="34"/>
      <c r="J55" s="34"/>
      <c r="K55" s="34"/>
    </row>
    <row r="56" spans="1:11" ht="14.1" customHeight="1" x14ac:dyDescent="0.25">
      <c r="A56" s="34"/>
      <c r="B56" s="34"/>
      <c r="C56" s="49" t="s">
        <v>79</v>
      </c>
      <c r="D56" s="47">
        <v>0</v>
      </c>
      <c r="E56" s="47">
        <v>0</v>
      </c>
      <c r="F56" s="47">
        <v>0</v>
      </c>
      <c r="G56" s="47">
        <v>0</v>
      </c>
      <c r="H56" s="34"/>
      <c r="I56" s="34"/>
      <c r="J56" s="34"/>
      <c r="K56" s="34"/>
    </row>
    <row r="57" spans="1:11" ht="14.1" customHeight="1" x14ac:dyDescent="0.25">
      <c r="A57" s="34"/>
      <c r="B57" s="34"/>
      <c r="C57" s="49" t="s">
        <v>72</v>
      </c>
      <c r="D57" s="47">
        <v>0</v>
      </c>
      <c r="E57" s="47">
        <v>0</v>
      </c>
      <c r="F57" s="47">
        <v>0</v>
      </c>
      <c r="G57" s="47">
        <v>0</v>
      </c>
      <c r="H57" s="34"/>
      <c r="I57" s="34"/>
      <c r="J57" s="34"/>
      <c r="K57" s="34"/>
    </row>
    <row r="58" spans="1:11" ht="14.1" customHeight="1" x14ac:dyDescent="0.25">
      <c r="A58" s="34"/>
      <c r="B58" s="34"/>
      <c r="C58" s="49" t="s">
        <v>73</v>
      </c>
      <c r="D58" s="47">
        <v>0</v>
      </c>
      <c r="E58" s="47">
        <v>0</v>
      </c>
      <c r="F58" s="47">
        <v>0</v>
      </c>
      <c r="G58" s="47">
        <v>0</v>
      </c>
      <c r="H58" s="34"/>
      <c r="I58" s="34"/>
      <c r="J58" s="34"/>
      <c r="K58" s="34"/>
    </row>
    <row r="59" spans="1:11" ht="14.1" customHeight="1" x14ac:dyDescent="0.25">
      <c r="A59" s="34"/>
      <c r="B59" s="34"/>
      <c r="C59" s="49" t="s">
        <v>80</v>
      </c>
      <c r="D59" s="47">
        <v>0</v>
      </c>
      <c r="E59" s="47">
        <v>0</v>
      </c>
      <c r="F59" s="47">
        <v>0</v>
      </c>
      <c r="G59" s="47">
        <v>0</v>
      </c>
      <c r="H59" s="34"/>
      <c r="I59" s="34"/>
      <c r="J59" s="34"/>
      <c r="K59" s="34"/>
    </row>
    <row r="60" spans="1:11" ht="14.1" customHeight="1" x14ac:dyDescent="0.25">
      <c r="A60" s="34"/>
      <c r="B60" s="34"/>
      <c r="C60" s="49" t="s">
        <v>72</v>
      </c>
      <c r="D60" s="47">
        <v>0</v>
      </c>
      <c r="E60" s="47">
        <v>0</v>
      </c>
      <c r="F60" s="47">
        <v>0</v>
      </c>
      <c r="G60" s="47">
        <v>0</v>
      </c>
      <c r="H60" s="34"/>
      <c r="I60" s="34"/>
      <c r="J60" s="34"/>
      <c r="K60" s="34"/>
    </row>
    <row r="61" spans="1:11" ht="14.1" customHeight="1" x14ac:dyDescent="0.25">
      <c r="A61" s="34"/>
      <c r="B61" s="34"/>
      <c r="C61" s="49" t="s">
        <v>81</v>
      </c>
      <c r="D61" s="47">
        <v>0</v>
      </c>
      <c r="E61" s="47">
        <v>0</v>
      </c>
      <c r="F61" s="47">
        <v>0</v>
      </c>
      <c r="G61" s="47">
        <v>0</v>
      </c>
      <c r="H61" s="34"/>
      <c r="I61" s="34"/>
      <c r="J61" s="34"/>
      <c r="K61" s="34"/>
    </row>
    <row r="62" spans="1:11" ht="14.1" customHeight="1" x14ac:dyDescent="0.25">
      <c r="A62" s="34"/>
      <c r="B62" s="34"/>
      <c r="C62" s="49" t="s">
        <v>82</v>
      </c>
      <c r="D62" s="47">
        <v>0</v>
      </c>
      <c r="E62" s="47">
        <v>0</v>
      </c>
      <c r="F62" s="47">
        <v>0</v>
      </c>
      <c r="G62" s="47">
        <v>0</v>
      </c>
      <c r="H62" s="34"/>
      <c r="I62" s="34"/>
      <c r="J62" s="34"/>
      <c r="K62" s="34"/>
    </row>
    <row r="63" spans="1:11" ht="14.1" customHeight="1" x14ac:dyDescent="0.25">
      <c r="A63" s="34"/>
      <c r="B63" s="34"/>
      <c r="C63" s="49" t="s">
        <v>83</v>
      </c>
      <c r="D63" s="47">
        <v>0</v>
      </c>
      <c r="E63" s="47">
        <v>0</v>
      </c>
      <c r="F63" s="47">
        <v>0</v>
      </c>
      <c r="G63" s="47">
        <v>0</v>
      </c>
      <c r="H63" s="34"/>
      <c r="I63" s="34"/>
      <c r="J63" s="34"/>
      <c r="K63" s="34"/>
    </row>
    <row r="64" spans="1:11" ht="14.1" customHeight="1" x14ac:dyDescent="0.25">
      <c r="A64" s="34"/>
      <c r="B64" s="34"/>
      <c r="C64" s="49" t="s">
        <v>84</v>
      </c>
      <c r="D64" s="47">
        <v>0</v>
      </c>
      <c r="E64" s="47">
        <v>0</v>
      </c>
      <c r="F64" s="47">
        <v>0</v>
      </c>
      <c r="G64" s="47">
        <v>0</v>
      </c>
      <c r="H64" s="34"/>
      <c r="I64" s="34"/>
      <c r="J64" s="34"/>
      <c r="K64" s="34"/>
    </row>
    <row r="65" spans="1:11" ht="14.1" customHeight="1" x14ac:dyDescent="0.25">
      <c r="A65" s="34"/>
      <c r="B65" s="34"/>
      <c r="C65" s="49" t="s">
        <v>85</v>
      </c>
      <c r="D65" s="47">
        <v>0</v>
      </c>
      <c r="E65" s="47">
        <v>0</v>
      </c>
      <c r="F65" s="47">
        <v>0</v>
      </c>
      <c r="G65" s="47">
        <v>0</v>
      </c>
      <c r="H65" s="34"/>
      <c r="I65" s="34"/>
      <c r="J65" s="34"/>
      <c r="K65" s="34"/>
    </row>
    <row r="66" spans="1:11" ht="14.1" customHeight="1" x14ac:dyDescent="0.25">
      <c r="A66" s="34"/>
      <c r="B66" s="34"/>
      <c r="C66" s="49" t="s">
        <v>72</v>
      </c>
      <c r="D66" s="47">
        <v>0</v>
      </c>
      <c r="E66" s="47">
        <v>0</v>
      </c>
      <c r="F66" s="47">
        <v>0</v>
      </c>
      <c r="G66" s="47">
        <v>0</v>
      </c>
      <c r="H66" s="34"/>
      <c r="I66" s="34"/>
      <c r="J66" s="34"/>
      <c r="K66" s="34"/>
    </row>
    <row r="67" spans="1:11" ht="14.1" customHeight="1" x14ac:dyDescent="0.25">
      <c r="A67" s="34"/>
      <c r="B67" s="34"/>
      <c r="C67" s="49" t="s">
        <v>81</v>
      </c>
      <c r="D67" s="47">
        <v>0</v>
      </c>
      <c r="E67" s="47">
        <v>0</v>
      </c>
      <c r="F67" s="47">
        <v>0</v>
      </c>
      <c r="G67" s="47">
        <v>0</v>
      </c>
      <c r="H67" s="34"/>
      <c r="I67" s="34"/>
      <c r="J67" s="34"/>
      <c r="K67" s="34"/>
    </row>
    <row r="68" spans="1:11" ht="14.1" customHeight="1" x14ac:dyDescent="0.25">
      <c r="A68" s="34"/>
      <c r="B68" s="34"/>
      <c r="C68" s="49" t="s">
        <v>82</v>
      </c>
      <c r="D68" s="47">
        <v>0</v>
      </c>
      <c r="E68" s="47">
        <v>0</v>
      </c>
      <c r="F68" s="47">
        <v>0</v>
      </c>
      <c r="G68" s="47">
        <v>0</v>
      </c>
      <c r="H68" s="34"/>
      <c r="I68" s="34"/>
      <c r="J68" s="34"/>
      <c r="K68" s="34"/>
    </row>
    <row r="69" spans="1:11" ht="14.1" customHeight="1" x14ac:dyDescent="0.25">
      <c r="A69" s="34"/>
      <c r="B69" s="34"/>
      <c r="C69" s="49" t="s">
        <v>83</v>
      </c>
      <c r="D69" s="47">
        <v>0</v>
      </c>
      <c r="E69" s="47">
        <v>0</v>
      </c>
      <c r="F69" s="47">
        <v>0</v>
      </c>
      <c r="G69" s="47">
        <v>0</v>
      </c>
      <c r="H69" s="34"/>
      <c r="I69" s="34"/>
      <c r="J69" s="34"/>
      <c r="K69" s="34"/>
    </row>
    <row r="70" spans="1:11" ht="14.1" customHeight="1" x14ac:dyDescent="0.25">
      <c r="A70" s="34"/>
      <c r="B70" s="34"/>
      <c r="C70" s="49" t="s">
        <v>84</v>
      </c>
      <c r="D70" s="47">
        <v>0</v>
      </c>
      <c r="E70" s="47">
        <v>0</v>
      </c>
      <c r="F70" s="47">
        <v>0</v>
      </c>
      <c r="G70" s="47">
        <v>0</v>
      </c>
      <c r="H70" s="34"/>
      <c r="I70" s="34"/>
      <c r="J70" s="34"/>
      <c r="K70" s="34"/>
    </row>
    <row r="71" spans="1:11" ht="14.1" customHeight="1" x14ac:dyDescent="0.25">
      <c r="A71" s="34"/>
      <c r="B71" s="34"/>
      <c r="C71" s="49" t="s">
        <v>86</v>
      </c>
      <c r="D71" s="47">
        <v>0</v>
      </c>
      <c r="E71" s="47">
        <v>0</v>
      </c>
      <c r="F71" s="47">
        <v>0</v>
      </c>
      <c r="G71" s="47">
        <v>0</v>
      </c>
      <c r="H71" s="34"/>
      <c r="I71" s="34"/>
      <c r="J71" s="34"/>
      <c r="K71" s="34"/>
    </row>
    <row r="72" spans="1:11" ht="14.1" customHeight="1" x14ac:dyDescent="0.25">
      <c r="A72" s="34"/>
      <c r="B72" s="34"/>
      <c r="C72" s="49" t="s">
        <v>72</v>
      </c>
      <c r="D72" s="47">
        <v>0</v>
      </c>
      <c r="E72" s="47">
        <v>0</v>
      </c>
      <c r="F72" s="47">
        <v>0</v>
      </c>
      <c r="G72" s="47">
        <v>0</v>
      </c>
      <c r="H72" s="34"/>
      <c r="I72" s="34"/>
      <c r="J72" s="34"/>
      <c r="K72" s="34"/>
    </row>
    <row r="73" spans="1:11" ht="14.1" customHeight="1" x14ac:dyDescent="0.25">
      <c r="A73" s="34"/>
      <c r="B73" s="34"/>
      <c r="C73" s="49" t="s">
        <v>81</v>
      </c>
      <c r="D73" s="47">
        <v>0</v>
      </c>
      <c r="E73" s="47">
        <v>0</v>
      </c>
      <c r="F73" s="47">
        <v>0</v>
      </c>
      <c r="G73" s="47">
        <v>0</v>
      </c>
      <c r="H73" s="34"/>
      <c r="I73" s="34"/>
      <c r="J73" s="34"/>
      <c r="K73" s="34"/>
    </row>
    <row r="74" spans="1:11" ht="14.1" customHeight="1" x14ac:dyDescent="0.25">
      <c r="A74" s="34"/>
      <c r="B74" s="34"/>
      <c r="C74" s="49" t="s">
        <v>82</v>
      </c>
      <c r="D74" s="47">
        <v>0</v>
      </c>
      <c r="E74" s="47">
        <v>0</v>
      </c>
      <c r="F74" s="47">
        <v>0</v>
      </c>
      <c r="G74" s="47">
        <v>0</v>
      </c>
      <c r="H74" s="34"/>
      <c r="I74" s="34"/>
      <c r="J74" s="34"/>
      <c r="K74" s="34"/>
    </row>
    <row r="75" spans="1:11" ht="14.1" customHeight="1" x14ac:dyDescent="0.25">
      <c r="A75" s="34"/>
      <c r="B75" s="34"/>
      <c r="C75" s="49" t="s">
        <v>83</v>
      </c>
      <c r="D75" s="47">
        <v>0</v>
      </c>
      <c r="E75" s="47">
        <v>0</v>
      </c>
      <c r="F75" s="47">
        <v>0</v>
      </c>
      <c r="G75" s="47">
        <v>0</v>
      </c>
      <c r="H75" s="34"/>
      <c r="I75" s="34"/>
      <c r="J75" s="34"/>
      <c r="K75" s="34"/>
    </row>
    <row r="76" spans="1:11" ht="14.1" customHeight="1" x14ac:dyDescent="0.25">
      <c r="A76" s="34"/>
      <c r="B76" s="34"/>
      <c r="C76" s="49" t="s">
        <v>84</v>
      </c>
      <c r="D76" s="47">
        <v>0</v>
      </c>
      <c r="E76" s="47">
        <v>0</v>
      </c>
      <c r="F76" s="47">
        <v>0</v>
      </c>
      <c r="G76" s="47">
        <v>0</v>
      </c>
      <c r="H76" s="34"/>
      <c r="I76" s="34"/>
      <c r="J76" s="34"/>
      <c r="K76" s="34"/>
    </row>
    <row r="77" spans="1:11" ht="14.1" customHeight="1" x14ac:dyDescent="0.25">
      <c r="A77" s="34"/>
      <c r="B77" s="34"/>
      <c r="C77" s="49" t="s">
        <v>87</v>
      </c>
      <c r="D77" s="47">
        <v>0</v>
      </c>
      <c r="E77" s="47">
        <v>0</v>
      </c>
      <c r="F77" s="47">
        <v>0</v>
      </c>
      <c r="G77" s="47">
        <v>0</v>
      </c>
      <c r="H77" s="34"/>
      <c r="I77" s="34"/>
      <c r="J77" s="34"/>
      <c r="K77" s="34"/>
    </row>
    <row r="78" spans="1:11" ht="14.1" customHeight="1" x14ac:dyDescent="0.25">
      <c r="A78" s="34"/>
      <c r="B78" s="34"/>
      <c r="C78" s="49" t="s">
        <v>88</v>
      </c>
      <c r="D78" s="47">
        <v>0</v>
      </c>
      <c r="E78" s="47">
        <v>0</v>
      </c>
      <c r="F78" s="47">
        <v>0</v>
      </c>
      <c r="G78" s="47">
        <v>0</v>
      </c>
      <c r="H78" s="34"/>
      <c r="I78" s="34"/>
      <c r="J78" s="34"/>
      <c r="K78" s="34"/>
    </row>
    <row r="79" spans="1:11" ht="14.1" customHeight="1" x14ac:dyDescent="0.25">
      <c r="A79" s="34"/>
      <c r="B79" s="34"/>
      <c r="C79" s="48" t="s">
        <v>89</v>
      </c>
      <c r="D79" s="47">
        <v>0</v>
      </c>
      <c r="E79" s="47">
        <v>180790000</v>
      </c>
      <c r="F79" s="47">
        <v>181578000</v>
      </c>
      <c r="G79" s="47">
        <v>182578000</v>
      </c>
      <c r="H79" s="34"/>
      <c r="I79" s="34"/>
      <c r="J79" s="34"/>
      <c r="K79" s="34"/>
    </row>
    <row r="80" spans="1:11" ht="14.1" customHeight="1" x14ac:dyDescent="0.25">
      <c r="A80" s="34"/>
      <c r="B80" s="34"/>
      <c r="C80" s="1417" t="s">
        <v>90</v>
      </c>
      <c r="D80" s="1418"/>
      <c r="E80" s="1418"/>
      <c r="F80" s="1418"/>
      <c r="G80" s="1418"/>
      <c r="H80" s="34"/>
      <c r="I80" s="34"/>
      <c r="J80" s="34"/>
      <c r="K80" s="34"/>
    </row>
    <row r="81" spans="1:11" ht="14.1" customHeight="1" x14ac:dyDescent="0.25">
      <c r="A81" s="34"/>
      <c r="B81" s="34"/>
      <c r="C81" s="56" t="s">
        <v>2565</v>
      </c>
      <c r="D81" s="1417" t="s">
        <v>2564</v>
      </c>
      <c r="E81" s="1418"/>
      <c r="F81" s="1418"/>
      <c r="G81" s="1418"/>
      <c r="H81" s="34"/>
      <c r="I81" s="34"/>
      <c r="J81" s="34"/>
      <c r="K81" s="34"/>
    </row>
    <row r="82" spans="1:11" ht="14.1" customHeight="1" x14ac:dyDescent="0.25">
      <c r="A82" s="34"/>
      <c r="B82" s="34"/>
      <c r="C82" s="55" t="s">
        <v>46</v>
      </c>
      <c r="D82" s="1419" t="s">
        <v>2563</v>
      </c>
      <c r="E82" s="1420"/>
      <c r="F82" s="1420"/>
      <c r="G82" s="1420"/>
      <c r="H82" s="34"/>
      <c r="I82" s="34"/>
      <c r="J82" s="34"/>
      <c r="K82" s="34"/>
    </row>
    <row r="83" spans="1:11" ht="14.1" customHeight="1" x14ac:dyDescent="0.25">
      <c r="A83" s="34"/>
      <c r="B83" s="34"/>
      <c r="C83" s="32" t="s">
        <v>48</v>
      </c>
      <c r="D83" s="1421" t="s">
        <v>2562</v>
      </c>
      <c r="E83" s="1422"/>
      <c r="F83" s="1422"/>
      <c r="G83" s="1422"/>
      <c r="H83" s="34"/>
      <c r="I83" s="34"/>
      <c r="J83" s="34"/>
      <c r="K83" s="34"/>
    </row>
    <row r="84" spans="1:11" ht="14.1" customHeight="1" x14ac:dyDescent="0.25">
      <c r="A84" s="34"/>
      <c r="B84" s="34"/>
      <c r="C84" s="32" t="s">
        <v>50</v>
      </c>
      <c r="D84" s="1421" t="s">
        <v>2561</v>
      </c>
      <c r="E84" s="1422"/>
      <c r="F84" s="1422"/>
      <c r="G84" s="1422"/>
      <c r="H84" s="34"/>
      <c r="I84" s="34"/>
      <c r="J84" s="34"/>
      <c r="K84" s="34"/>
    </row>
    <row r="85" spans="1:11" ht="15" customHeight="1" x14ac:dyDescent="0.25">
      <c r="A85" s="34"/>
      <c r="B85" s="34"/>
      <c r="C85" s="53"/>
      <c r="D85" s="52">
        <v>2026</v>
      </c>
      <c r="E85" s="52">
        <v>2027</v>
      </c>
      <c r="F85" s="52">
        <v>2028</v>
      </c>
      <c r="G85" s="52">
        <v>2029</v>
      </c>
      <c r="H85" s="34"/>
      <c r="I85" s="34"/>
      <c r="J85" s="34"/>
      <c r="K85" s="34"/>
    </row>
    <row r="86" spans="1:11" ht="15" customHeight="1" x14ac:dyDescent="0.25">
      <c r="A86" s="34"/>
      <c r="B86" s="34"/>
      <c r="C86" s="51"/>
      <c r="D86" s="50" t="s">
        <v>17</v>
      </c>
      <c r="E86" s="50" t="s">
        <v>18</v>
      </c>
      <c r="F86" s="50" t="s">
        <v>18</v>
      </c>
      <c r="G86" s="50" t="s">
        <v>18</v>
      </c>
      <c r="H86" s="34"/>
      <c r="I86" s="34"/>
      <c r="J86" s="34"/>
      <c r="K86" s="34"/>
    </row>
    <row r="87" spans="1:11" ht="14.1" customHeight="1" x14ac:dyDescent="0.25">
      <c r="A87" s="34"/>
      <c r="B87" s="34"/>
      <c r="C87" s="41" t="s">
        <v>52</v>
      </c>
      <c r="D87" s="54" t="s">
        <v>53</v>
      </c>
      <c r="E87" s="54" t="s">
        <v>580</v>
      </c>
      <c r="F87" s="54" t="s">
        <v>580</v>
      </c>
      <c r="G87" s="54" t="s">
        <v>580</v>
      </c>
      <c r="H87" s="34"/>
      <c r="I87" s="34"/>
      <c r="J87" s="34"/>
      <c r="K87" s="34"/>
    </row>
    <row r="88" spans="1:11" ht="14.1" customHeight="1" x14ac:dyDescent="0.25">
      <c r="A88" s="34"/>
      <c r="B88" s="34"/>
      <c r="C88" s="41" t="s">
        <v>54</v>
      </c>
      <c r="D88" s="54" t="s">
        <v>55</v>
      </c>
      <c r="E88" s="54" t="s">
        <v>193</v>
      </c>
      <c r="F88" s="54" t="s">
        <v>193</v>
      </c>
      <c r="G88" s="54" t="s">
        <v>193</v>
      </c>
      <c r="H88" s="34"/>
      <c r="I88" s="34"/>
      <c r="J88" s="34"/>
      <c r="K88" s="34"/>
    </row>
    <row r="89" spans="1:11" ht="14.1" customHeight="1" x14ac:dyDescent="0.25">
      <c r="A89" s="34"/>
      <c r="B89" s="34"/>
      <c r="C89" s="41" t="s">
        <v>59</v>
      </c>
      <c r="D89" s="54" t="s">
        <v>55</v>
      </c>
      <c r="E89" s="54" t="s">
        <v>2560</v>
      </c>
      <c r="F89" s="54" t="s">
        <v>2560</v>
      </c>
      <c r="G89" s="54" t="s">
        <v>2560</v>
      </c>
      <c r="H89" s="34"/>
      <c r="I89" s="34"/>
      <c r="J89" s="34"/>
      <c r="K89" s="34"/>
    </row>
    <row r="90" spans="1:11" ht="14.1" customHeight="1" x14ac:dyDescent="0.25">
      <c r="A90" s="34"/>
      <c r="B90" s="34"/>
      <c r="C90" s="41" t="s">
        <v>63</v>
      </c>
      <c r="D90" s="54" t="s">
        <v>53</v>
      </c>
      <c r="E90" s="54" t="s">
        <v>53</v>
      </c>
      <c r="F90" s="54" t="s">
        <v>55</v>
      </c>
      <c r="G90" s="54" t="s">
        <v>55</v>
      </c>
      <c r="H90" s="34"/>
      <c r="I90" s="34"/>
      <c r="J90" s="34"/>
      <c r="K90" s="34"/>
    </row>
    <row r="91" spans="1:11" ht="14.1" customHeight="1" x14ac:dyDescent="0.25">
      <c r="A91" s="34"/>
      <c r="B91" s="34"/>
      <c r="C91" s="41" t="s">
        <v>65</v>
      </c>
      <c r="D91" s="54" t="s">
        <v>53</v>
      </c>
      <c r="E91" s="54" t="s">
        <v>53</v>
      </c>
      <c r="F91" s="54" t="s">
        <v>55</v>
      </c>
      <c r="G91" s="54" t="s">
        <v>55</v>
      </c>
      <c r="H91" s="34"/>
      <c r="I91" s="34"/>
      <c r="J91" s="34"/>
      <c r="K91" s="34"/>
    </row>
    <row r="92" spans="1:11" ht="14.1" customHeight="1" x14ac:dyDescent="0.25">
      <c r="A92" s="34"/>
      <c r="B92" s="34"/>
      <c r="C92" s="41" t="s">
        <v>68</v>
      </c>
      <c r="D92" s="54" t="s">
        <v>53</v>
      </c>
      <c r="E92" s="54" t="s">
        <v>53</v>
      </c>
      <c r="F92" s="54" t="s">
        <v>55</v>
      </c>
      <c r="G92" s="54" t="s">
        <v>55</v>
      </c>
      <c r="H92" s="34"/>
      <c r="I92" s="34"/>
      <c r="J92" s="34"/>
      <c r="K92" s="34"/>
    </row>
    <row r="93" spans="1:11" ht="14.1" customHeight="1" x14ac:dyDescent="0.25">
      <c r="A93" s="34"/>
      <c r="B93" s="34"/>
      <c r="C93" s="1431" t="s">
        <v>70</v>
      </c>
      <c r="D93" s="1432"/>
      <c r="E93" s="1432"/>
      <c r="F93" s="1432"/>
      <c r="G93" s="1432"/>
      <c r="H93" s="34"/>
      <c r="I93" s="34"/>
      <c r="J93" s="34"/>
      <c r="K93" s="34"/>
    </row>
    <row r="94" spans="1:11" ht="14.1" customHeight="1" x14ac:dyDescent="0.25">
      <c r="A94" s="34"/>
      <c r="B94" s="34"/>
      <c r="C94" s="53"/>
      <c r="D94" s="52">
        <v>2026</v>
      </c>
      <c r="E94" s="52">
        <v>2027</v>
      </c>
      <c r="F94" s="52">
        <v>2028</v>
      </c>
      <c r="G94" s="52">
        <v>2029</v>
      </c>
      <c r="H94" s="34"/>
      <c r="I94" s="34"/>
      <c r="J94" s="34"/>
      <c r="K94" s="34"/>
    </row>
    <row r="95" spans="1:11" ht="14.1" customHeight="1" x14ac:dyDescent="0.25">
      <c r="A95" s="34"/>
      <c r="B95" s="34"/>
      <c r="C95" s="51"/>
      <c r="D95" s="50" t="s">
        <v>17</v>
      </c>
      <c r="E95" s="50" t="s">
        <v>18</v>
      </c>
      <c r="F95" s="50" t="s">
        <v>18</v>
      </c>
      <c r="G95" s="50" t="s">
        <v>18</v>
      </c>
      <c r="H95" s="34"/>
      <c r="I95" s="34"/>
      <c r="J95" s="34"/>
      <c r="K95" s="34"/>
    </row>
    <row r="96" spans="1:11" ht="14.1" customHeight="1" x14ac:dyDescent="0.25">
      <c r="A96" s="34"/>
      <c r="B96" s="34"/>
      <c r="C96" s="49" t="s">
        <v>71</v>
      </c>
      <c r="D96" s="47">
        <v>0</v>
      </c>
      <c r="E96" s="47">
        <v>0</v>
      </c>
      <c r="F96" s="47">
        <v>0</v>
      </c>
      <c r="G96" s="47">
        <v>0</v>
      </c>
      <c r="H96" s="34"/>
      <c r="I96" s="34"/>
      <c r="J96" s="34"/>
      <c r="K96" s="34"/>
    </row>
    <row r="97" spans="1:11" ht="14.1" customHeight="1" x14ac:dyDescent="0.25">
      <c r="A97" s="34"/>
      <c r="B97" s="34"/>
      <c r="C97" s="49" t="s">
        <v>72</v>
      </c>
      <c r="D97" s="47">
        <v>0</v>
      </c>
      <c r="E97" s="47">
        <v>0</v>
      </c>
      <c r="F97" s="47">
        <v>0</v>
      </c>
      <c r="G97" s="47">
        <v>0</v>
      </c>
      <c r="H97" s="34"/>
      <c r="I97" s="34"/>
      <c r="J97" s="34"/>
      <c r="K97" s="34"/>
    </row>
    <row r="98" spans="1:11" ht="14.1" customHeight="1" x14ac:dyDescent="0.25">
      <c r="A98" s="34"/>
      <c r="B98" s="34"/>
      <c r="C98" s="49" t="s">
        <v>73</v>
      </c>
      <c r="D98" s="47">
        <v>0</v>
      </c>
      <c r="E98" s="47">
        <v>0</v>
      </c>
      <c r="F98" s="47">
        <v>0</v>
      </c>
      <c r="G98" s="47">
        <v>0</v>
      </c>
      <c r="H98" s="34"/>
      <c r="I98" s="34"/>
      <c r="J98" s="34"/>
      <c r="K98" s="34"/>
    </row>
    <row r="99" spans="1:11" ht="14.1" customHeight="1" x14ac:dyDescent="0.25">
      <c r="A99" s="34"/>
      <c r="B99" s="34"/>
      <c r="C99" s="49" t="s">
        <v>74</v>
      </c>
      <c r="D99" s="47">
        <v>0</v>
      </c>
      <c r="E99" s="47">
        <v>0</v>
      </c>
      <c r="F99" s="47">
        <v>0</v>
      </c>
      <c r="G99" s="47">
        <v>0</v>
      </c>
      <c r="H99" s="34"/>
      <c r="I99" s="34"/>
      <c r="J99" s="34"/>
      <c r="K99" s="34"/>
    </row>
    <row r="100" spans="1:11" ht="14.1" customHeight="1" x14ac:dyDescent="0.25">
      <c r="A100" s="34"/>
      <c r="B100" s="34"/>
      <c r="C100" s="49" t="s">
        <v>72</v>
      </c>
      <c r="D100" s="47">
        <v>0</v>
      </c>
      <c r="E100" s="47">
        <v>0</v>
      </c>
      <c r="F100" s="47">
        <v>0</v>
      </c>
      <c r="G100" s="47">
        <v>0</v>
      </c>
      <c r="H100" s="34"/>
      <c r="I100" s="34"/>
      <c r="J100" s="34"/>
      <c r="K100" s="34"/>
    </row>
    <row r="101" spans="1:11" ht="14.1" customHeight="1" x14ac:dyDescent="0.25">
      <c r="A101" s="34"/>
      <c r="B101" s="34"/>
      <c r="C101" s="49" t="s">
        <v>73</v>
      </c>
      <c r="D101" s="47">
        <v>0</v>
      </c>
      <c r="E101" s="47">
        <v>0</v>
      </c>
      <c r="F101" s="47">
        <v>0</v>
      </c>
      <c r="G101" s="47">
        <v>0</v>
      </c>
      <c r="H101" s="34"/>
      <c r="I101" s="34"/>
      <c r="J101" s="34"/>
      <c r="K101" s="34"/>
    </row>
    <row r="102" spans="1:11" ht="14.1" customHeight="1" x14ac:dyDescent="0.25">
      <c r="A102" s="34"/>
      <c r="B102" s="34"/>
      <c r="C102" s="49" t="s">
        <v>75</v>
      </c>
      <c r="D102" s="47">
        <v>0</v>
      </c>
      <c r="E102" s="47">
        <v>0</v>
      </c>
      <c r="F102" s="47">
        <v>0</v>
      </c>
      <c r="G102" s="47">
        <v>0</v>
      </c>
      <c r="H102" s="34"/>
      <c r="I102" s="34"/>
      <c r="J102" s="34"/>
      <c r="K102" s="34"/>
    </row>
    <row r="103" spans="1:11" ht="14.1" customHeight="1" x14ac:dyDescent="0.25">
      <c r="A103" s="34"/>
      <c r="B103" s="34"/>
      <c r="C103" s="49" t="s">
        <v>72</v>
      </c>
      <c r="D103" s="47">
        <v>0</v>
      </c>
      <c r="E103" s="47">
        <v>0</v>
      </c>
      <c r="F103" s="47">
        <v>0</v>
      </c>
      <c r="G103" s="47">
        <v>0</v>
      </c>
      <c r="H103" s="34"/>
      <c r="I103" s="34"/>
      <c r="J103" s="34"/>
      <c r="K103" s="34"/>
    </row>
    <row r="104" spans="1:11" ht="14.1" customHeight="1" x14ac:dyDescent="0.25">
      <c r="A104" s="34"/>
      <c r="B104" s="34"/>
      <c r="C104" s="49" t="s">
        <v>73</v>
      </c>
      <c r="D104" s="47">
        <v>0</v>
      </c>
      <c r="E104" s="47">
        <v>0</v>
      </c>
      <c r="F104" s="47">
        <v>0</v>
      </c>
      <c r="G104" s="47">
        <v>0</v>
      </c>
      <c r="H104" s="34"/>
      <c r="I104" s="34"/>
      <c r="J104" s="34"/>
      <c r="K104" s="34"/>
    </row>
    <row r="105" spans="1:11" ht="14.1" customHeight="1" x14ac:dyDescent="0.25">
      <c r="A105" s="34"/>
      <c r="B105" s="34"/>
      <c r="C105" s="49" t="s">
        <v>76</v>
      </c>
      <c r="D105" s="47">
        <v>0</v>
      </c>
      <c r="E105" s="47">
        <v>0</v>
      </c>
      <c r="F105" s="47">
        <v>0</v>
      </c>
      <c r="G105" s="47">
        <v>0</v>
      </c>
      <c r="H105" s="34"/>
      <c r="I105" s="34"/>
      <c r="J105" s="34"/>
      <c r="K105" s="34"/>
    </row>
    <row r="106" spans="1:11" ht="14.1" customHeight="1" x14ac:dyDescent="0.25">
      <c r="A106" s="34"/>
      <c r="B106" s="34"/>
      <c r="C106" s="49" t="s">
        <v>72</v>
      </c>
      <c r="D106" s="47">
        <v>0</v>
      </c>
      <c r="E106" s="47">
        <v>0</v>
      </c>
      <c r="F106" s="47">
        <v>0</v>
      </c>
      <c r="G106" s="47">
        <v>0</v>
      </c>
      <c r="H106" s="34"/>
      <c r="I106" s="34"/>
      <c r="J106" s="34"/>
      <c r="K106" s="34"/>
    </row>
    <row r="107" spans="1:11" ht="14.1" customHeight="1" x14ac:dyDescent="0.25">
      <c r="A107" s="34"/>
      <c r="B107" s="34"/>
      <c r="C107" s="49" t="s">
        <v>73</v>
      </c>
      <c r="D107" s="47">
        <v>0</v>
      </c>
      <c r="E107" s="47">
        <v>0</v>
      </c>
      <c r="F107" s="47">
        <v>0</v>
      </c>
      <c r="G107" s="47">
        <v>0</v>
      </c>
      <c r="H107" s="34"/>
      <c r="I107" s="34"/>
      <c r="J107" s="34"/>
      <c r="K107" s="34"/>
    </row>
    <row r="108" spans="1:11" ht="14.1" customHeight="1" x14ac:dyDescent="0.25">
      <c r="A108" s="34"/>
      <c r="B108" s="34"/>
      <c r="C108" s="49" t="s">
        <v>77</v>
      </c>
      <c r="D108" s="47">
        <v>0</v>
      </c>
      <c r="E108" s="47">
        <v>0</v>
      </c>
      <c r="F108" s="47">
        <v>0</v>
      </c>
      <c r="G108" s="47">
        <v>0</v>
      </c>
      <c r="H108" s="34"/>
      <c r="I108" s="34"/>
      <c r="J108" s="34"/>
      <c r="K108" s="34"/>
    </row>
    <row r="109" spans="1:11" ht="14.1" customHeight="1" x14ac:dyDescent="0.25">
      <c r="A109" s="34"/>
      <c r="B109" s="34"/>
      <c r="C109" s="49" t="s">
        <v>72</v>
      </c>
      <c r="D109" s="47">
        <v>0</v>
      </c>
      <c r="E109" s="47">
        <v>0</v>
      </c>
      <c r="F109" s="47">
        <v>0</v>
      </c>
      <c r="G109" s="47">
        <v>0</v>
      </c>
      <c r="H109" s="34"/>
      <c r="I109" s="34"/>
      <c r="J109" s="34"/>
      <c r="K109" s="34"/>
    </row>
    <row r="110" spans="1:11" ht="14.1" customHeight="1" x14ac:dyDescent="0.25">
      <c r="A110" s="34"/>
      <c r="B110" s="34"/>
      <c r="C110" s="49" t="s">
        <v>73</v>
      </c>
      <c r="D110" s="47">
        <v>0</v>
      </c>
      <c r="E110" s="47">
        <v>0</v>
      </c>
      <c r="F110" s="47">
        <v>0</v>
      </c>
      <c r="G110" s="47">
        <v>0</v>
      </c>
      <c r="H110" s="34"/>
      <c r="I110" s="34"/>
      <c r="J110" s="34"/>
      <c r="K110" s="34"/>
    </row>
    <row r="111" spans="1:11" ht="14.1" customHeight="1" x14ac:dyDescent="0.25">
      <c r="A111" s="34"/>
      <c r="B111" s="34"/>
      <c r="C111" s="49" t="s">
        <v>78</v>
      </c>
      <c r="D111" s="47">
        <v>0</v>
      </c>
      <c r="E111" s="47">
        <v>0</v>
      </c>
      <c r="F111" s="47">
        <v>0</v>
      </c>
      <c r="G111" s="47">
        <v>0</v>
      </c>
      <c r="H111" s="34"/>
      <c r="I111" s="34"/>
      <c r="J111" s="34"/>
      <c r="K111" s="34"/>
    </row>
    <row r="112" spans="1:11" ht="14.1" customHeight="1" x14ac:dyDescent="0.25">
      <c r="A112" s="34"/>
      <c r="B112" s="34"/>
      <c r="C112" s="49" t="s">
        <v>72</v>
      </c>
      <c r="D112" s="47">
        <v>0</v>
      </c>
      <c r="E112" s="47">
        <v>0</v>
      </c>
      <c r="F112" s="47">
        <v>0</v>
      </c>
      <c r="G112" s="47">
        <v>0</v>
      </c>
      <c r="H112" s="34"/>
      <c r="I112" s="34"/>
      <c r="J112" s="34"/>
      <c r="K112" s="34"/>
    </row>
    <row r="113" spans="1:11" ht="14.1" customHeight="1" x14ac:dyDescent="0.25">
      <c r="A113" s="34"/>
      <c r="B113" s="34"/>
      <c r="C113" s="49" t="s">
        <v>73</v>
      </c>
      <c r="D113" s="47">
        <v>0</v>
      </c>
      <c r="E113" s="47">
        <v>0</v>
      </c>
      <c r="F113" s="47">
        <v>0</v>
      </c>
      <c r="G113" s="47">
        <v>0</v>
      </c>
      <c r="H113" s="34"/>
      <c r="I113" s="34"/>
      <c r="J113" s="34"/>
      <c r="K113" s="34"/>
    </row>
    <row r="114" spans="1:11" ht="14.1" customHeight="1" x14ac:dyDescent="0.25">
      <c r="A114" s="34"/>
      <c r="B114" s="34"/>
      <c r="C114" s="49" t="s">
        <v>79</v>
      </c>
      <c r="D114" s="47">
        <v>0</v>
      </c>
      <c r="E114" s="47">
        <v>0</v>
      </c>
      <c r="F114" s="47">
        <v>0</v>
      </c>
      <c r="G114" s="47">
        <v>0</v>
      </c>
      <c r="H114" s="34"/>
      <c r="I114" s="34"/>
      <c r="J114" s="34"/>
      <c r="K114" s="34"/>
    </row>
    <row r="115" spans="1:11" ht="14.1" customHeight="1" x14ac:dyDescent="0.25">
      <c r="A115" s="34"/>
      <c r="B115" s="34"/>
      <c r="C115" s="49" t="s">
        <v>72</v>
      </c>
      <c r="D115" s="47">
        <v>0</v>
      </c>
      <c r="E115" s="47">
        <v>0</v>
      </c>
      <c r="F115" s="47">
        <v>0</v>
      </c>
      <c r="G115" s="47">
        <v>0</v>
      </c>
      <c r="H115" s="34"/>
      <c r="I115" s="34"/>
      <c r="J115" s="34"/>
      <c r="K115" s="34"/>
    </row>
    <row r="116" spans="1:11" ht="14.1" customHeight="1" x14ac:dyDescent="0.25">
      <c r="A116" s="34"/>
      <c r="B116" s="34"/>
      <c r="C116" s="49" t="s">
        <v>73</v>
      </c>
      <c r="D116" s="47">
        <v>0</v>
      </c>
      <c r="E116" s="47">
        <v>0</v>
      </c>
      <c r="F116" s="47">
        <v>0</v>
      </c>
      <c r="G116" s="47">
        <v>0</v>
      </c>
      <c r="H116" s="34"/>
      <c r="I116" s="34"/>
      <c r="J116" s="34"/>
      <c r="K116" s="34"/>
    </row>
    <row r="117" spans="1:11" ht="14.1" customHeight="1" x14ac:dyDescent="0.25">
      <c r="A117" s="34"/>
      <c r="B117" s="34"/>
      <c r="C117" s="49" t="s">
        <v>80</v>
      </c>
      <c r="D117" s="47">
        <v>0</v>
      </c>
      <c r="E117" s="47">
        <v>0</v>
      </c>
      <c r="F117" s="47">
        <v>0</v>
      </c>
      <c r="G117" s="47">
        <v>0</v>
      </c>
      <c r="H117" s="34"/>
      <c r="I117" s="34"/>
      <c r="J117" s="34"/>
      <c r="K117" s="34"/>
    </row>
    <row r="118" spans="1:11" ht="14.1" customHeight="1" x14ac:dyDescent="0.25">
      <c r="A118" s="34"/>
      <c r="B118" s="34"/>
      <c r="C118" s="49" t="s">
        <v>72</v>
      </c>
      <c r="D118" s="47">
        <v>0</v>
      </c>
      <c r="E118" s="47">
        <v>0</v>
      </c>
      <c r="F118" s="47">
        <v>0</v>
      </c>
      <c r="G118" s="47">
        <v>0</v>
      </c>
      <c r="H118" s="34"/>
      <c r="I118" s="34"/>
      <c r="J118" s="34"/>
      <c r="K118" s="34"/>
    </row>
    <row r="119" spans="1:11" ht="14.1" customHeight="1" x14ac:dyDescent="0.25">
      <c r="A119" s="34"/>
      <c r="B119" s="34"/>
      <c r="C119" s="49" t="s">
        <v>81</v>
      </c>
      <c r="D119" s="47">
        <v>0</v>
      </c>
      <c r="E119" s="47">
        <v>0</v>
      </c>
      <c r="F119" s="47">
        <v>0</v>
      </c>
      <c r="G119" s="47">
        <v>0</v>
      </c>
      <c r="H119" s="34"/>
      <c r="I119" s="34"/>
      <c r="J119" s="34"/>
      <c r="K119" s="34"/>
    </row>
    <row r="120" spans="1:11" ht="14.1" customHeight="1" x14ac:dyDescent="0.25">
      <c r="A120" s="34"/>
      <c r="B120" s="34"/>
      <c r="C120" s="49" t="s">
        <v>82</v>
      </c>
      <c r="D120" s="47">
        <v>0</v>
      </c>
      <c r="E120" s="47">
        <v>0</v>
      </c>
      <c r="F120" s="47">
        <v>0</v>
      </c>
      <c r="G120" s="47">
        <v>0</v>
      </c>
      <c r="H120" s="34"/>
      <c r="I120" s="34"/>
      <c r="J120" s="34"/>
      <c r="K120" s="34"/>
    </row>
    <row r="121" spans="1:11" ht="14.1" customHeight="1" x14ac:dyDescent="0.25">
      <c r="A121" s="34"/>
      <c r="B121" s="34"/>
      <c r="C121" s="49" t="s">
        <v>83</v>
      </c>
      <c r="D121" s="47">
        <v>0</v>
      </c>
      <c r="E121" s="47">
        <v>0</v>
      </c>
      <c r="F121" s="47">
        <v>0</v>
      </c>
      <c r="G121" s="47">
        <v>0</v>
      </c>
      <c r="H121" s="34"/>
      <c r="I121" s="34"/>
      <c r="J121" s="34"/>
      <c r="K121" s="34"/>
    </row>
    <row r="122" spans="1:11" ht="14.1" customHeight="1" x14ac:dyDescent="0.25">
      <c r="A122" s="34"/>
      <c r="B122" s="34"/>
      <c r="C122" s="49" t="s">
        <v>84</v>
      </c>
      <c r="D122" s="47">
        <v>0</v>
      </c>
      <c r="E122" s="47">
        <v>0</v>
      </c>
      <c r="F122" s="47">
        <v>0</v>
      </c>
      <c r="G122" s="47">
        <v>0</v>
      </c>
      <c r="H122" s="34"/>
      <c r="I122" s="34"/>
      <c r="J122" s="34"/>
      <c r="K122" s="34"/>
    </row>
    <row r="123" spans="1:11" ht="14.1" customHeight="1" x14ac:dyDescent="0.25">
      <c r="A123" s="34"/>
      <c r="B123" s="34"/>
      <c r="C123" s="49" t="s">
        <v>85</v>
      </c>
      <c r="D123" s="47">
        <v>0</v>
      </c>
      <c r="E123" s="47">
        <v>1000000</v>
      </c>
      <c r="F123" s="47">
        <v>1000000</v>
      </c>
      <c r="G123" s="47">
        <v>1000000</v>
      </c>
      <c r="H123" s="34"/>
      <c r="I123" s="34"/>
      <c r="J123" s="34"/>
      <c r="K123" s="34"/>
    </row>
    <row r="124" spans="1:11" ht="14.1" customHeight="1" x14ac:dyDescent="0.25">
      <c r="A124" s="34"/>
      <c r="B124" s="34"/>
      <c r="C124" s="49" t="s">
        <v>72</v>
      </c>
      <c r="D124" s="47">
        <v>0</v>
      </c>
      <c r="E124" s="47">
        <v>1000000</v>
      </c>
      <c r="F124" s="47">
        <v>1000000</v>
      </c>
      <c r="G124" s="47">
        <v>1000000</v>
      </c>
      <c r="H124" s="34"/>
      <c r="I124" s="34"/>
      <c r="J124" s="34"/>
      <c r="K124" s="34"/>
    </row>
    <row r="125" spans="1:11" ht="14.1" customHeight="1" x14ac:dyDescent="0.25">
      <c r="A125" s="34"/>
      <c r="B125" s="34"/>
      <c r="C125" s="49" t="s">
        <v>81</v>
      </c>
      <c r="D125" s="47">
        <v>0</v>
      </c>
      <c r="E125" s="47">
        <v>0</v>
      </c>
      <c r="F125" s="47">
        <v>0</v>
      </c>
      <c r="G125" s="47">
        <v>0</v>
      </c>
      <c r="H125" s="34"/>
      <c r="I125" s="34"/>
      <c r="J125" s="34"/>
      <c r="K125" s="34"/>
    </row>
    <row r="126" spans="1:11" ht="14.1" customHeight="1" x14ac:dyDescent="0.25">
      <c r="A126" s="34"/>
      <c r="B126" s="34"/>
      <c r="C126" s="49" t="s">
        <v>82</v>
      </c>
      <c r="D126" s="47">
        <v>0</v>
      </c>
      <c r="E126" s="47">
        <v>0</v>
      </c>
      <c r="F126" s="47">
        <v>0</v>
      </c>
      <c r="G126" s="47">
        <v>0</v>
      </c>
      <c r="H126" s="34"/>
      <c r="I126" s="34"/>
      <c r="J126" s="34"/>
      <c r="K126" s="34"/>
    </row>
    <row r="127" spans="1:11" ht="14.1" customHeight="1" x14ac:dyDescent="0.25">
      <c r="A127" s="34"/>
      <c r="B127" s="34"/>
      <c r="C127" s="49" t="s">
        <v>83</v>
      </c>
      <c r="D127" s="47">
        <v>0</v>
      </c>
      <c r="E127" s="47">
        <v>0</v>
      </c>
      <c r="F127" s="47">
        <v>0</v>
      </c>
      <c r="G127" s="47">
        <v>0</v>
      </c>
      <c r="H127" s="34"/>
      <c r="I127" s="34"/>
      <c r="J127" s="34"/>
      <c r="K127" s="34"/>
    </row>
    <row r="128" spans="1:11" ht="14.1" customHeight="1" x14ac:dyDescent="0.25">
      <c r="A128" s="34"/>
      <c r="B128" s="34"/>
      <c r="C128" s="49" t="s">
        <v>84</v>
      </c>
      <c r="D128" s="47">
        <v>0</v>
      </c>
      <c r="E128" s="47">
        <v>0</v>
      </c>
      <c r="F128" s="47">
        <v>0</v>
      </c>
      <c r="G128" s="47">
        <v>0</v>
      </c>
      <c r="H128" s="34"/>
      <c r="I128" s="34"/>
      <c r="J128" s="34"/>
      <c r="K128" s="34"/>
    </row>
    <row r="129" spans="1:11" ht="14.1" customHeight="1" x14ac:dyDescent="0.25">
      <c r="A129" s="34"/>
      <c r="B129" s="34"/>
      <c r="C129" s="49" t="s">
        <v>86</v>
      </c>
      <c r="D129" s="47">
        <v>0</v>
      </c>
      <c r="E129" s="47">
        <v>0</v>
      </c>
      <c r="F129" s="47">
        <v>0</v>
      </c>
      <c r="G129" s="47">
        <v>0</v>
      </c>
      <c r="H129" s="34"/>
      <c r="I129" s="34"/>
      <c r="J129" s="34"/>
      <c r="K129" s="34"/>
    </row>
    <row r="130" spans="1:11" ht="14.1" customHeight="1" x14ac:dyDescent="0.25">
      <c r="A130" s="34"/>
      <c r="B130" s="34"/>
      <c r="C130" s="49" t="s">
        <v>72</v>
      </c>
      <c r="D130" s="47">
        <v>0</v>
      </c>
      <c r="E130" s="47">
        <v>0</v>
      </c>
      <c r="F130" s="47">
        <v>0</v>
      </c>
      <c r="G130" s="47">
        <v>0</v>
      </c>
      <c r="H130" s="34"/>
      <c r="I130" s="34"/>
      <c r="J130" s="34"/>
      <c r="K130" s="34"/>
    </row>
    <row r="131" spans="1:11" ht="14.1" customHeight="1" x14ac:dyDescent="0.25">
      <c r="A131" s="34"/>
      <c r="B131" s="34"/>
      <c r="C131" s="49" t="s">
        <v>81</v>
      </c>
      <c r="D131" s="47">
        <v>0</v>
      </c>
      <c r="E131" s="47">
        <v>0</v>
      </c>
      <c r="F131" s="47">
        <v>0</v>
      </c>
      <c r="G131" s="47">
        <v>0</v>
      </c>
      <c r="H131" s="34"/>
      <c r="I131" s="34"/>
      <c r="J131" s="34"/>
      <c r="K131" s="34"/>
    </row>
    <row r="132" spans="1:11" ht="14.1" customHeight="1" x14ac:dyDescent="0.25">
      <c r="A132" s="34"/>
      <c r="B132" s="34"/>
      <c r="C132" s="49" t="s">
        <v>82</v>
      </c>
      <c r="D132" s="47">
        <v>0</v>
      </c>
      <c r="E132" s="47">
        <v>0</v>
      </c>
      <c r="F132" s="47">
        <v>0</v>
      </c>
      <c r="G132" s="47">
        <v>0</v>
      </c>
      <c r="H132" s="34"/>
      <c r="I132" s="34"/>
      <c r="J132" s="34"/>
      <c r="K132" s="34"/>
    </row>
    <row r="133" spans="1:11" ht="14.1" customHeight="1" x14ac:dyDescent="0.25">
      <c r="A133" s="34"/>
      <c r="B133" s="34"/>
      <c r="C133" s="49" t="s">
        <v>83</v>
      </c>
      <c r="D133" s="47">
        <v>0</v>
      </c>
      <c r="E133" s="47">
        <v>0</v>
      </c>
      <c r="F133" s="47">
        <v>0</v>
      </c>
      <c r="G133" s="47">
        <v>0</v>
      </c>
      <c r="H133" s="34"/>
      <c r="I133" s="34"/>
      <c r="J133" s="34"/>
      <c r="K133" s="34"/>
    </row>
    <row r="134" spans="1:11" ht="14.1" customHeight="1" x14ac:dyDescent="0.25">
      <c r="A134" s="34"/>
      <c r="B134" s="34"/>
      <c r="C134" s="49" t="s">
        <v>84</v>
      </c>
      <c r="D134" s="47">
        <v>0</v>
      </c>
      <c r="E134" s="47">
        <v>0</v>
      </c>
      <c r="F134" s="47">
        <v>0</v>
      </c>
      <c r="G134" s="47">
        <v>0</v>
      </c>
      <c r="H134" s="34"/>
      <c r="I134" s="34"/>
      <c r="J134" s="34"/>
      <c r="K134" s="34"/>
    </row>
    <row r="135" spans="1:11" ht="14.1" customHeight="1" x14ac:dyDescent="0.25">
      <c r="A135" s="34"/>
      <c r="B135" s="34"/>
      <c r="C135" s="49" t="s">
        <v>87</v>
      </c>
      <c r="D135" s="47">
        <v>0</v>
      </c>
      <c r="E135" s="47">
        <v>0</v>
      </c>
      <c r="F135" s="47">
        <v>0</v>
      </c>
      <c r="G135" s="47">
        <v>0</v>
      </c>
      <c r="H135" s="34"/>
      <c r="I135" s="34"/>
      <c r="J135" s="34"/>
      <c r="K135" s="34"/>
    </row>
    <row r="136" spans="1:11" ht="14.1" customHeight="1" x14ac:dyDescent="0.25">
      <c r="A136" s="34"/>
      <c r="B136" s="34"/>
      <c r="C136" s="49" t="s">
        <v>88</v>
      </c>
      <c r="D136" s="47">
        <v>0</v>
      </c>
      <c r="E136" s="47">
        <v>0</v>
      </c>
      <c r="F136" s="47">
        <v>0</v>
      </c>
      <c r="G136" s="47">
        <v>0</v>
      </c>
      <c r="H136" s="34"/>
      <c r="I136" s="34"/>
      <c r="J136" s="34"/>
      <c r="K136" s="34"/>
    </row>
    <row r="137" spans="1:11" ht="14.1" customHeight="1" x14ac:dyDescent="0.25">
      <c r="A137" s="34"/>
      <c r="B137" s="34"/>
      <c r="C137" s="48" t="s">
        <v>89</v>
      </c>
      <c r="D137" s="47">
        <v>0</v>
      </c>
      <c r="E137" s="47">
        <v>1000000</v>
      </c>
      <c r="F137" s="47">
        <v>1000000</v>
      </c>
      <c r="G137" s="47">
        <v>1000000</v>
      </c>
      <c r="H137" s="34"/>
      <c r="I137" s="34"/>
      <c r="J137" s="34"/>
      <c r="K137" s="34"/>
    </row>
    <row r="138" spans="1:11" ht="14.1" customHeight="1" x14ac:dyDescent="0.25">
      <c r="A138" s="34"/>
      <c r="B138" s="34"/>
      <c r="C138" s="55" t="s">
        <v>46</v>
      </c>
      <c r="D138" s="1419" t="s">
        <v>2559</v>
      </c>
      <c r="E138" s="1420"/>
      <c r="F138" s="1420"/>
      <c r="G138" s="1420"/>
      <c r="H138" s="34"/>
      <c r="I138" s="34"/>
      <c r="J138" s="34"/>
      <c r="K138" s="34"/>
    </row>
    <row r="139" spans="1:11" ht="14.1" customHeight="1" x14ac:dyDescent="0.25">
      <c r="A139" s="34"/>
      <c r="B139" s="34"/>
      <c r="C139" s="32" t="s">
        <v>48</v>
      </c>
      <c r="D139" s="1421" t="s">
        <v>2558</v>
      </c>
      <c r="E139" s="1422"/>
      <c r="F139" s="1422"/>
      <c r="G139" s="1422"/>
      <c r="H139" s="34"/>
      <c r="I139" s="34"/>
      <c r="J139" s="34"/>
      <c r="K139" s="34"/>
    </row>
    <row r="140" spans="1:11" ht="14.1" customHeight="1" x14ac:dyDescent="0.25">
      <c r="A140" s="34"/>
      <c r="B140" s="34"/>
      <c r="C140" s="32" t="s">
        <v>50</v>
      </c>
      <c r="D140" s="1421" t="s">
        <v>804</v>
      </c>
      <c r="E140" s="1422"/>
      <c r="F140" s="1422"/>
      <c r="G140" s="1422"/>
      <c r="H140" s="34"/>
      <c r="I140" s="34"/>
      <c r="J140" s="34"/>
      <c r="K140" s="34"/>
    </row>
    <row r="141" spans="1:11" ht="15" customHeight="1" x14ac:dyDescent="0.25">
      <c r="A141" s="34"/>
      <c r="B141" s="34"/>
      <c r="C141" s="53"/>
      <c r="D141" s="52">
        <v>2026</v>
      </c>
      <c r="E141" s="52">
        <v>2027</v>
      </c>
      <c r="F141" s="52">
        <v>2028</v>
      </c>
      <c r="G141" s="52">
        <v>2029</v>
      </c>
      <c r="H141" s="34"/>
      <c r="I141" s="34"/>
      <c r="J141" s="34"/>
      <c r="K141" s="34"/>
    </row>
    <row r="142" spans="1:11" ht="15" customHeight="1" x14ac:dyDescent="0.25">
      <c r="A142" s="34"/>
      <c r="B142" s="34"/>
      <c r="C142" s="51"/>
      <c r="D142" s="50" t="s">
        <v>17</v>
      </c>
      <c r="E142" s="50" t="s">
        <v>18</v>
      </c>
      <c r="F142" s="50" t="s">
        <v>18</v>
      </c>
      <c r="G142" s="50" t="s">
        <v>18</v>
      </c>
      <c r="H142" s="34"/>
      <c r="I142" s="34"/>
      <c r="J142" s="34"/>
      <c r="K142" s="34"/>
    </row>
    <row r="143" spans="1:11" ht="14.1" customHeight="1" x14ac:dyDescent="0.25">
      <c r="A143" s="34"/>
      <c r="B143" s="34"/>
      <c r="C143" s="41" t="s">
        <v>52</v>
      </c>
      <c r="D143" s="54" t="s">
        <v>53</v>
      </c>
      <c r="E143" s="54" t="s">
        <v>124</v>
      </c>
      <c r="F143" s="54" t="s">
        <v>124</v>
      </c>
      <c r="G143" s="54" t="s">
        <v>124</v>
      </c>
      <c r="H143" s="34"/>
      <c r="I143" s="34"/>
      <c r="J143" s="34"/>
      <c r="K143" s="34"/>
    </row>
    <row r="144" spans="1:11" ht="14.1" customHeight="1" x14ac:dyDescent="0.25">
      <c r="A144" s="34"/>
      <c r="B144" s="34"/>
      <c r="C144" s="41" t="s">
        <v>54</v>
      </c>
      <c r="D144" s="54" t="s">
        <v>55</v>
      </c>
      <c r="E144" s="54" t="s">
        <v>251</v>
      </c>
      <c r="F144" s="54" t="s">
        <v>193</v>
      </c>
      <c r="G144" s="54" t="s">
        <v>193</v>
      </c>
      <c r="H144" s="34"/>
      <c r="I144" s="34"/>
      <c r="J144" s="34"/>
      <c r="K144" s="34"/>
    </row>
    <row r="145" spans="1:11" ht="14.1" customHeight="1" x14ac:dyDescent="0.25">
      <c r="A145" s="34"/>
      <c r="B145" s="34"/>
      <c r="C145" s="41" t="s">
        <v>59</v>
      </c>
      <c r="D145" s="54" t="s">
        <v>55</v>
      </c>
      <c r="E145" s="54" t="s">
        <v>251</v>
      </c>
      <c r="F145" s="54" t="s">
        <v>193</v>
      </c>
      <c r="G145" s="54" t="s">
        <v>193</v>
      </c>
      <c r="H145" s="34"/>
      <c r="I145" s="34"/>
      <c r="J145" s="34"/>
      <c r="K145" s="34"/>
    </row>
    <row r="146" spans="1:11" ht="14.1" customHeight="1" x14ac:dyDescent="0.25">
      <c r="A146" s="34"/>
      <c r="B146" s="34"/>
      <c r="C146" s="41" t="s">
        <v>63</v>
      </c>
      <c r="D146" s="54" t="s">
        <v>53</v>
      </c>
      <c r="E146" s="54" t="s">
        <v>53</v>
      </c>
      <c r="F146" s="54" t="s">
        <v>55</v>
      </c>
      <c r="G146" s="54" t="s">
        <v>55</v>
      </c>
      <c r="H146" s="34"/>
      <c r="I146" s="34"/>
      <c r="J146" s="34"/>
      <c r="K146" s="34"/>
    </row>
    <row r="147" spans="1:11" ht="14.1" customHeight="1" x14ac:dyDescent="0.25">
      <c r="A147" s="34"/>
      <c r="B147" s="34"/>
      <c r="C147" s="41" t="s">
        <v>65</v>
      </c>
      <c r="D147" s="54" t="s">
        <v>53</v>
      </c>
      <c r="E147" s="54" t="s">
        <v>53</v>
      </c>
      <c r="F147" s="54" t="s">
        <v>2557</v>
      </c>
      <c r="G147" s="54" t="s">
        <v>55</v>
      </c>
      <c r="H147" s="34"/>
      <c r="I147" s="34"/>
      <c r="J147" s="34"/>
      <c r="K147" s="34"/>
    </row>
    <row r="148" spans="1:11" ht="14.1" customHeight="1" x14ac:dyDescent="0.25">
      <c r="A148" s="34"/>
      <c r="B148" s="34"/>
      <c r="C148" s="41" t="s">
        <v>68</v>
      </c>
      <c r="D148" s="54" t="s">
        <v>53</v>
      </c>
      <c r="E148" s="54" t="s">
        <v>53</v>
      </c>
      <c r="F148" s="54" t="s">
        <v>2557</v>
      </c>
      <c r="G148" s="54" t="s">
        <v>55</v>
      </c>
      <c r="H148" s="34"/>
      <c r="I148" s="34"/>
      <c r="J148" s="34"/>
      <c r="K148" s="34"/>
    </row>
    <row r="149" spans="1:11" ht="14.1" customHeight="1" x14ac:dyDescent="0.25">
      <c r="A149" s="34"/>
      <c r="B149" s="34"/>
      <c r="C149" s="1431" t="s">
        <v>70</v>
      </c>
      <c r="D149" s="1432"/>
      <c r="E149" s="1432"/>
      <c r="F149" s="1432"/>
      <c r="G149" s="1432"/>
      <c r="H149" s="34"/>
      <c r="I149" s="34"/>
      <c r="J149" s="34"/>
      <c r="K149" s="34"/>
    </row>
    <row r="150" spans="1:11" ht="14.1" customHeight="1" x14ac:dyDescent="0.25">
      <c r="A150" s="34"/>
      <c r="B150" s="34"/>
      <c r="C150" s="53"/>
      <c r="D150" s="52">
        <v>2026</v>
      </c>
      <c r="E150" s="52">
        <v>2027</v>
      </c>
      <c r="F150" s="52">
        <v>2028</v>
      </c>
      <c r="G150" s="52">
        <v>2029</v>
      </c>
      <c r="H150" s="34"/>
      <c r="I150" s="34"/>
      <c r="J150" s="34"/>
      <c r="K150" s="34"/>
    </row>
    <row r="151" spans="1:11" ht="14.1" customHeight="1" x14ac:dyDescent="0.25">
      <c r="A151" s="34"/>
      <c r="B151" s="34"/>
      <c r="C151" s="51"/>
      <c r="D151" s="50" t="s">
        <v>17</v>
      </c>
      <c r="E151" s="50" t="s">
        <v>18</v>
      </c>
      <c r="F151" s="50" t="s">
        <v>18</v>
      </c>
      <c r="G151" s="50" t="s">
        <v>18</v>
      </c>
      <c r="H151" s="34"/>
      <c r="I151" s="34"/>
      <c r="J151" s="34"/>
      <c r="K151" s="34"/>
    </row>
    <row r="152" spans="1:11" ht="14.1" customHeight="1" x14ac:dyDescent="0.25">
      <c r="A152" s="34"/>
      <c r="B152" s="34"/>
      <c r="C152" s="49" t="s">
        <v>71</v>
      </c>
      <c r="D152" s="47">
        <v>0</v>
      </c>
      <c r="E152" s="47">
        <v>0</v>
      </c>
      <c r="F152" s="47">
        <v>0</v>
      </c>
      <c r="G152" s="47">
        <v>0</v>
      </c>
      <c r="H152" s="34"/>
      <c r="I152" s="34"/>
      <c r="J152" s="34"/>
      <c r="K152" s="34"/>
    </row>
    <row r="153" spans="1:11" ht="14.1" customHeight="1" x14ac:dyDescent="0.25">
      <c r="A153" s="34"/>
      <c r="B153" s="34"/>
      <c r="C153" s="49" t="s">
        <v>72</v>
      </c>
      <c r="D153" s="47">
        <v>0</v>
      </c>
      <c r="E153" s="47">
        <v>0</v>
      </c>
      <c r="F153" s="47">
        <v>0</v>
      </c>
      <c r="G153" s="47">
        <v>0</v>
      </c>
      <c r="H153" s="34"/>
      <c r="I153" s="34"/>
      <c r="J153" s="34"/>
      <c r="K153" s="34"/>
    </row>
    <row r="154" spans="1:11" ht="14.1" customHeight="1" x14ac:dyDescent="0.25">
      <c r="A154" s="34"/>
      <c r="B154" s="34"/>
      <c r="C154" s="49" t="s">
        <v>73</v>
      </c>
      <c r="D154" s="47">
        <v>0</v>
      </c>
      <c r="E154" s="47">
        <v>0</v>
      </c>
      <c r="F154" s="47">
        <v>0</v>
      </c>
      <c r="G154" s="47">
        <v>0</v>
      </c>
      <c r="H154" s="34"/>
      <c r="I154" s="34"/>
      <c r="J154" s="34"/>
      <c r="K154" s="34"/>
    </row>
    <row r="155" spans="1:11" ht="14.1" customHeight="1" x14ac:dyDescent="0.25">
      <c r="A155" s="34"/>
      <c r="B155" s="34"/>
      <c r="C155" s="49" t="s">
        <v>74</v>
      </c>
      <c r="D155" s="47">
        <v>0</v>
      </c>
      <c r="E155" s="47">
        <v>0</v>
      </c>
      <c r="F155" s="47">
        <v>0</v>
      </c>
      <c r="G155" s="47">
        <v>0</v>
      </c>
      <c r="H155" s="34"/>
      <c r="I155" s="34"/>
      <c r="J155" s="34"/>
      <c r="K155" s="34"/>
    </row>
    <row r="156" spans="1:11" ht="14.1" customHeight="1" x14ac:dyDescent="0.25">
      <c r="A156" s="34"/>
      <c r="B156" s="34"/>
      <c r="C156" s="49" t="s">
        <v>72</v>
      </c>
      <c r="D156" s="47">
        <v>0</v>
      </c>
      <c r="E156" s="47">
        <v>0</v>
      </c>
      <c r="F156" s="47">
        <v>0</v>
      </c>
      <c r="G156" s="47">
        <v>0</v>
      </c>
      <c r="H156" s="34"/>
      <c r="I156" s="34"/>
      <c r="J156" s="34"/>
      <c r="K156" s="34"/>
    </row>
    <row r="157" spans="1:11" ht="14.1" customHeight="1" x14ac:dyDescent="0.25">
      <c r="A157" s="34"/>
      <c r="B157" s="34"/>
      <c r="C157" s="49" t="s">
        <v>73</v>
      </c>
      <c r="D157" s="47">
        <v>0</v>
      </c>
      <c r="E157" s="47">
        <v>0</v>
      </c>
      <c r="F157" s="47">
        <v>0</v>
      </c>
      <c r="G157" s="47">
        <v>0</v>
      </c>
      <c r="H157" s="34"/>
      <c r="I157" s="34"/>
      <c r="J157" s="34"/>
      <c r="K157" s="34"/>
    </row>
    <row r="158" spans="1:11" ht="14.1" customHeight="1" x14ac:dyDescent="0.25">
      <c r="A158" s="34"/>
      <c r="B158" s="34"/>
      <c r="C158" s="49" t="s">
        <v>75</v>
      </c>
      <c r="D158" s="47">
        <v>0</v>
      </c>
      <c r="E158" s="47">
        <v>0</v>
      </c>
      <c r="F158" s="47">
        <v>0</v>
      </c>
      <c r="G158" s="47">
        <v>0</v>
      </c>
      <c r="H158" s="34"/>
      <c r="I158" s="34"/>
      <c r="J158" s="34"/>
      <c r="K158" s="34"/>
    </row>
    <row r="159" spans="1:11" ht="14.1" customHeight="1" x14ac:dyDescent="0.25">
      <c r="A159" s="34"/>
      <c r="B159" s="34"/>
      <c r="C159" s="49" t="s">
        <v>72</v>
      </c>
      <c r="D159" s="47">
        <v>0</v>
      </c>
      <c r="E159" s="47">
        <v>0</v>
      </c>
      <c r="F159" s="47">
        <v>0</v>
      </c>
      <c r="G159" s="47">
        <v>0</v>
      </c>
      <c r="H159" s="34"/>
      <c r="I159" s="34"/>
      <c r="J159" s="34"/>
      <c r="K159" s="34"/>
    </row>
    <row r="160" spans="1:11" ht="14.1" customHeight="1" x14ac:dyDescent="0.25">
      <c r="A160" s="34"/>
      <c r="B160" s="34"/>
      <c r="C160" s="49" t="s">
        <v>73</v>
      </c>
      <c r="D160" s="47">
        <v>0</v>
      </c>
      <c r="E160" s="47">
        <v>0</v>
      </c>
      <c r="F160" s="47">
        <v>0</v>
      </c>
      <c r="G160" s="47">
        <v>0</v>
      </c>
      <c r="H160" s="34"/>
      <c r="I160" s="34"/>
      <c r="J160" s="34"/>
      <c r="K160" s="34"/>
    </row>
    <row r="161" spans="1:11" ht="14.1" customHeight="1" x14ac:dyDescent="0.25">
      <c r="A161" s="34"/>
      <c r="B161" s="34"/>
      <c r="C161" s="49" t="s">
        <v>76</v>
      </c>
      <c r="D161" s="47">
        <v>0</v>
      </c>
      <c r="E161" s="47">
        <v>0</v>
      </c>
      <c r="F161" s="47">
        <v>0</v>
      </c>
      <c r="G161" s="47">
        <v>0</v>
      </c>
      <c r="H161" s="34"/>
      <c r="I161" s="34"/>
      <c r="J161" s="34"/>
      <c r="K161" s="34"/>
    </row>
    <row r="162" spans="1:11" ht="14.1" customHeight="1" x14ac:dyDescent="0.25">
      <c r="A162" s="34"/>
      <c r="B162" s="34"/>
      <c r="C162" s="49" t="s">
        <v>72</v>
      </c>
      <c r="D162" s="47">
        <v>0</v>
      </c>
      <c r="E162" s="47">
        <v>0</v>
      </c>
      <c r="F162" s="47">
        <v>0</v>
      </c>
      <c r="G162" s="47">
        <v>0</v>
      </c>
      <c r="H162" s="34"/>
      <c r="I162" s="34"/>
      <c r="J162" s="34"/>
      <c r="K162" s="34"/>
    </row>
    <row r="163" spans="1:11" ht="14.1" customHeight="1" x14ac:dyDescent="0.25">
      <c r="A163" s="34"/>
      <c r="B163" s="34"/>
      <c r="C163" s="49" t="s">
        <v>73</v>
      </c>
      <c r="D163" s="47">
        <v>0</v>
      </c>
      <c r="E163" s="47">
        <v>0</v>
      </c>
      <c r="F163" s="47">
        <v>0</v>
      </c>
      <c r="G163" s="47">
        <v>0</v>
      </c>
      <c r="H163" s="34"/>
      <c r="I163" s="34"/>
      <c r="J163" s="34"/>
      <c r="K163" s="34"/>
    </row>
    <row r="164" spans="1:11" ht="14.1" customHeight="1" x14ac:dyDescent="0.25">
      <c r="A164" s="34"/>
      <c r="B164" s="34"/>
      <c r="C164" s="49" t="s">
        <v>77</v>
      </c>
      <c r="D164" s="47">
        <v>0</v>
      </c>
      <c r="E164" s="47">
        <v>0</v>
      </c>
      <c r="F164" s="47">
        <v>0</v>
      </c>
      <c r="G164" s="47">
        <v>0</v>
      </c>
      <c r="H164" s="34"/>
      <c r="I164" s="34"/>
      <c r="J164" s="34"/>
      <c r="K164" s="34"/>
    </row>
    <row r="165" spans="1:11" ht="14.1" customHeight="1" x14ac:dyDescent="0.25">
      <c r="A165" s="34"/>
      <c r="B165" s="34"/>
      <c r="C165" s="49" t="s">
        <v>72</v>
      </c>
      <c r="D165" s="47">
        <v>0</v>
      </c>
      <c r="E165" s="47">
        <v>0</v>
      </c>
      <c r="F165" s="47">
        <v>0</v>
      </c>
      <c r="G165" s="47">
        <v>0</v>
      </c>
      <c r="H165" s="34"/>
      <c r="I165" s="34"/>
      <c r="J165" s="34"/>
      <c r="K165" s="34"/>
    </row>
    <row r="166" spans="1:11" ht="14.1" customHeight="1" x14ac:dyDescent="0.25">
      <c r="A166" s="34"/>
      <c r="B166" s="34"/>
      <c r="C166" s="49" t="s">
        <v>73</v>
      </c>
      <c r="D166" s="47">
        <v>0</v>
      </c>
      <c r="E166" s="47">
        <v>0</v>
      </c>
      <c r="F166" s="47">
        <v>0</v>
      </c>
      <c r="G166" s="47">
        <v>0</v>
      </c>
      <c r="H166" s="34"/>
      <c r="I166" s="34"/>
      <c r="J166" s="34"/>
      <c r="K166" s="34"/>
    </row>
    <row r="167" spans="1:11" ht="14.1" customHeight="1" x14ac:dyDescent="0.25">
      <c r="A167" s="34"/>
      <c r="B167" s="34"/>
      <c r="C167" s="49" t="s">
        <v>78</v>
      </c>
      <c r="D167" s="47">
        <v>0</v>
      </c>
      <c r="E167" s="47">
        <v>0</v>
      </c>
      <c r="F167" s="47">
        <v>0</v>
      </c>
      <c r="G167" s="47">
        <v>0</v>
      </c>
      <c r="H167" s="34"/>
      <c r="I167" s="34"/>
      <c r="J167" s="34"/>
      <c r="K167" s="34"/>
    </row>
    <row r="168" spans="1:11" ht="14.1" customHeight="1" x14ac:dyDescent="0.25">
      <c r="A168" s="34"/>
      <c r="B168" s="34"/>
      <c r="C168" s="49" t="s">
        <v>72</v>
      </c>
      <c r="D168" s="47">
        <v>0</v>
      </c>
      <c r="E168" s="47">
        <v>0</v>
      </c>
      <c r="F168" s="47">
        <v>0</v>
      </c>
      <c r="G168" s="47">
        <v>0</v>
      </c>
      <c r="H168" s="34"/>
      <c r="I168" s="34"/>
      <c r="J168" s="34"/>
      <c r="K168" s="34"/>
    </row>
    <row r="169" spans="1:11" ht="14.1" customHeight="1" x14ac:dyDescent="0.25">
      <c r="A169" s="34"/>
      <c r="B169" s="34"/>
      <c r="C169" s="49" t="s">
        <v>73</v>
      </c>
      <c r="D169" s="47">
        <v>0</v>
      </c>
      <c r="E169" s="47">
        <v>0</v>
      </c>
      <c r="F169" s="47">
        <v>0</v>
      </c>
      <c r="G169" s="47">
        <v>0</v>
      </c>
      <c r="H169" s="34"/>
      <c r="I169" s="34"/>
      <c r="J169" s="34"/>
      <c r="K169" s="34"/>
    </row>
    <row r="170" spans="1:11" ht="14.1" customHeight="1" x14ac:dyDescent="0.25">
      <c r="A170" s="34"/>
      <c r="B170" s="34"/>
      <c r="C170" s="49" t="s">
        <v>79</v>
      </c>
      <c r="D170" s="47">
        <v>0</v>
      </c>
      <c r="E170" s="47">
        <v>0</v>
      </c>
      <c r="F170" s="47">
        <v>0</v>
      </c>
      <c r="G170" s="47">
        <v>0</v>
      </c>
      <c r="H170" s="34"/>
      <c r="I170" s="34"/>
      <c r="J170" s="34"/>
      <c r="K170" s="34"/>
    </row>
    <row r="171" spans="1:11" ht="14.1" customHeight="1" x14ac:dyDescent="0.25">
      <c r="A171" s="34"/>
      <c r="B171" s="34"/>
      <c r="C171" s="49" t="s">
        <v>72</v>
      </c>
      <c r="D171" s="47">
        <v>0</v>
      </c>
      <c r="E171" s="47">
        <v>0</v>
      </c>
      <c r="F171" s="47">
        <v>0</v>
      </c>
      <c r="G171" s="47">
        <v>0</v>
      </c>
      <c r="H171" s="34"/>
      <c r="I171" s="34"/>
      <c r="J171" s="34"/>
      <c r="K171" s="34"/>
    </row>
    <row r="172" spans="1:11" ht="14.1" customHeight="1" x14ac:dyDescent="0.25">
      <c r="A172" s="34"/>
      <c r="B172" s="34"/>
      <c r="C172" s="49" t="s">
        <v>73</v>
      </c>
      <c r="D172" s="47">
        <v>0</v>
      </c>
      <c r="E172" s="47">
        <v>0</v>
      </c>
      <c r="F172" s="47">
        <v>0</v>
      </c>
      <c r="G172" s="47">
        <v>0</v>
      </c>
      <c r="H172" s="34"/>
      <c r="I172" s="34"/>
      <c r="J172" s="34"/>
      <c r="K172" s="34"/>
    </row>
    <row r="173" spans="1:11" ht="14.1" customHeight="1" x14ac:dyDescent="0.25">
      <c r="A173" s="34"/>
      <c r="B173" s="34"/>
      <c r="C173" s="49" t="s">
        <v>80</v>
      </c>
      <c r="D173" s="47">
        <v>0</v>
      </c>
      <c r="E173" s="47">
        <v>0</v>
      </c>
      <c r="F173" s="47">
        <v>0</v>
      </c>
      <c r="G173" s="47">
        <v>0</v>
      </c>
      <c r="H173" s="34"/>
      <c r="I173" s="34"/>
      <c r="J173" s="34"/>
      <c r="K173" s="34"/>
    </row>
    <row r="174" spans="1:11" ht="14.1" customHeight="1" x14ac:dyDescent="0.25">
      <c r="A174" s="34"/>
      <c r="B174" s="34"/>
      <c r="C174" s="49" t="s">
        <v>72</v>
      </c>
      <c r="D174" s="47">
        <v>0</v>
      </c>
      <c r="E174" s="47">
        <v>0</v>
      </c>
      <c r="F174" s="47">
        <v>0</v>
      </c>
      <c r="G174" s="47">
        <v>0</v>
      </c>
      <c r="H174" s="34"/>
      <c r="I174" s="34"/>
      <c r="J174" s="34"/>
      <c r="K174" s="34"/>
    </row>
    <row r="175" spans="1:11" ht="14.1" customHeight="1" x14ac:dyDescent="0.25">
      <c r="A175" s="34"/>
      <c r="B175" s="34"/>
      <c r="C175" s="49" t="s">
        <v>81</v>
      </c>
      <c r="D175" s="47">
        <v>0</v>
      </c>
      <c r="E175" s="47">
        <v>0</v>
      </c>
      <c r="F175" s="47">
        <v>0</v>
      </c>
      <c r="G175" s="47">
        <v>0</v>
      </c>
      <c r="H175" s="34"/>
      <c r="I175" s="34"/>
      <c r="J175" s="34"/>
      <c r="K175" s="34"/>
    </row>
    <row r="176" spans="1:11" ht="14.1" customHeight="1" x14ac:dyDescent="0.25">
      <c r="A176" s="34"/>
      <c r="B176" s="34"/>
      <c r="C176" s="49" t="s">
        <v>82</v>
      </c>
      <c r="D176" s="47">
        <v>0</v>
      </c>
      <c r="E176" s="47">
        <v>0</v>
      </c>
      <c r="F176" s="47">
        <v>0</v>
      </c>
      <c r="G176" s="47">
        <v>0</v>
      </c>
      <c r="H176" s="34"/>
      <c r="I176" s="34"/>
      <c r="J176" s="34"/>
      <c r="K176" s="34"/>
    </row>
    <row r="177" spans="1:11" ht="14.1" customHeight="1" x14ac:dyDescent="0.25">
      <c r="A177" s="34"/>
      <c r="B177" s="34"/>
      <c r="C177" s="49" t="s">
        <v>83</v>
      </c>
      <c r="D177" s="47">
        <v>0</v>
      </c>
      <c r="E177" s="47">
        <v>0</v>
      </c>
      <c r="F177" s="47">
        <v>0</v>
      </c>
      <c r="G177" s="47">
        <v>0</v>
      </c>
      <c r="H177" s="34"/>
      <c r="I177" s="34"/>
      <c r="J177" s="34"/>
      <c r="K177" s="34"/>
    </row>
    <row r="178" spans="1:11" ht="14.1" customHeight="1" x14ac:dyDescent="0.25">
      <c r="A178" s="34"/>
      <c r="B178" s="34"/>
      <c r="C178" s="49" t="s">
        <v>84</v>
      </c>
      <c r="D178" s="47">
        <v>0</v>
      </c>
      <c r="E178" s="47">
        <v>0</v>
      </c>
      <c r="F178" s="47">
        <v>0</v>
      </c>
      <c r="G178" s="47">
        <v>0</v>
      </c>
      <c r="H178" s="34"/>
      <c r="I178" s="34"/>
      <c r="J178" s="34"/>
      <c r="K178" s="34"/>
    </row>
    <row r="179" spans="1:11" ht="14.1" customHeight="1" x14ac:dyDescent="0.25">
      <c r="A179" s="34"/>
      <c r="B179" s="34"/>
      <c r="C179" s="49" t="s">
        <v>85</v>
      </c>
      <c r="D179" s="47">
        <v>0</v>
      </c>
      <c r="E179" s="47">
        <v>400000</v>
      </c>
      <c r="F179" s="47">
        <v>1000000</v>
      </c>
      <c r="G179" s="47">
        <v>1000000</v>
      </c>
      <c r="H179" s="34"/>
      <c r="I179" s="34"/>
      <c r="J179" s="34"/>
      <c r="K179" s="34"/>
    </row>
    <row r="180" spans="1:11" ht="14.1" customHeight="1" x14ac:dyDescent="0.25">
      <c r="A180" s="34"/>
      <c r="B180" s="34"/>
      <c r="C180" s="49" t="s">
        <v>72</v>
      </c>
      <c r="D180" s="47">
        <v>0</v>
      </c>
      <c r="E180" s="47">
        <v>400000</v>
      </c>
      <c r="F180" s="47">
        <v>1000000</v>
      </c>
      <c r="G180" s="47">
        <v>1000000</v>
      </c>
      <c r="H180" s="34"/>
      <c r="I180" s="34"/>
      <c r="J180" s="34"/>
      <c r="K180" s="34"/>
    </row>
    <row r="181" spans="1:11" ht="14.1" customHeight="1" x14ac:dyDescent="0.25">
      <c r="A181" s="34"/>
      <c r="B181" s="34"/>
      <c r="C181" s="49" t="s">
        <v>81</v>
      </c>
      <c r="D181" s="47">
        <v>0</v>
      </c>
      <c r="E181" s="47">
        <v>0</v>
      </c>
      <c r="F181" s="47">
        <v>0</v>
      </c>
      <c r="G181" s="47">
        <v>0</v>
      </c>
      <c r="H181" s="34"/>
      <c r="I181" s="34"/>
      <c r="J181" s="34"/>
      <c r="K181" s="34"/>
    </row>
    <row r="182" spans="1:11" ht="14.1" customHeight="1" x14ac:dyDescent="0.25">
      <c r="A182" s="34"/>
      <c r="B182" s="34"/>
      <c r="C182" s="49" t="s">
        <v>82</v>
      </c>
      <c r="D182" s="47">
        <v>0</v>
      </c>
      <c r="E182" s="47">
        <v>0</v>
      </c>
      <c r="F182" s="47">
        <v>0</v>
      </c>
      <c r="G182" s="47">
        <v>0</v>
      </c>
      <c r="H182" s="34"/>
      <c r="I182" s="34"/>
      <c r="J182" s="34"/>
      <c r="K182" s="34"/>
    </row>
    <row r="183" spans="1:11" ht="14.1" customHeight="1" x14ac:dyDescent="0.25">
      <c r="A183" s="34"/>
      <c r="B183" s="34"/>
      <c r="C183" s="49" t="s">
        <v>83</v>
      </c>
      <c r="D183" s="47">
        <v>0</v>
      </c>
      <c r="E183" s="47">
        <v>0</v>
      </c>
      <c r="F183" s="47">
        <v>0</v>
      </c>
      <c r="G183" s="47">
        <v>0</v>
      </c>
      <c r="H183" s="34"/>
      <c r="I183" s="34"/>
      <c r="J183" s="34"/>
      <c r="K183" s="34"/>
    </row>
    <row r="184" spans="1:11" ht="14.1" customHeight="1" x14ac:dyDescent="0.25">
      <c r="A184" s="34"/>
      <c r="B184" s="34"/>
      <c r="C184" s="49" t="s">
        <v>84</v>
      </c>
      <c r="D184" s="47">
        <v>0</v>
      </c>
      <c r="E184" s="47">
        <v>0</v>
      </c>
      <c r="F184" s="47">
        <v>0</v>
      </c>
      <c r="G184" s="47">
        <v>0</v>
      </c>
      <c r="H184" s="34"/>
      <c r="I184" s="34"/>
      <c r="J184" s="34"/>
      <c r="K184" s="34"/>
    </row>
    <row r="185" spans="1:11" ht="14.1" customHeight="1" x14ac:dyDescent="0.25">
      <c r="A185" s="34"/>
      <c r="B185" s="34"/>
      <c r="C185" s="49" t="s">
        <v>86</v>
      </c>
      <c r="D185" s="47">
        <v>0</v>
      </c>
      <c r="E185" s="47">
        <v>0</v>
      </c>
      <c r="F185" s="47">
        <v>0</v>
      </c>
      <c r="G185" s="47">
        <v>0</v>
      </c>
      <c r="H185" s="34"/>
      <c r="I185" s="34"/>
      <c r="J185" s="34"/>
      <c r="K185" s="34"/>
    </row>
    <row r="186" spans="1:11" ht="14.1" customHeight="1" x14ac:dyDescent="0.25">
      <c r="A186" s="34"/>
      <c r="B186" s="34"/>
      <c r="C186" s="49" t="s">
        <v>72</v>
      </c>
      <c r="D186" s="47">
        <v>0</v>
      </c>
      <c r="E186" s="47">
        <v>0</v>
      </c>
      <c r="F186" s="47">
        <v>0</v>
      </c>
      <c r="G186" s="47">
        <v>0</v>
      </c>
      <c r="H186" s="34"/>
      <c r="I186" s="34"/>
      <c r="J186" s="34"/>
      <c r="K186" s="34"/>
    </row>
    <row r="187" spans="1:11" ht="14.1" customHeight="1" x14ac:dyDescent="0.25">
      <c r="A187" s="34"/>
      <c r="B187" s="34"/>
      <c r="C187" s="49" t="s">
        <v>81</v>
      </c>
      <c r="D187" s="47">
        <v>0</v>
      </c>
      <c r="E187" s="47">
        <v>0</v>
      </c>
      <c r="F187" s="47">
        <v>0</v>
      </c>
      <c r="G187" s="47">
        <v>0</v>
      </c>
      <c r="H187" s="34"/>
      <c r="I187" s="34"/>
      <c r="J187" s="34"/>
      <c r="K187" s="34"/>
    </row>
    <row r="188" spans="1:11" ht="14.1" customHeight="1" x14ac:dyDescent="0.25">
      <c r="A188" s="34"/>
      <c r="B188" s="34"/>
      <c r="C188" s="49" t="s">
        <v>82</v>
      </c>
      <c r="D188" s="47">
        <v>0</v>
      </c>
      <c r="E188" s="47">
        <v>0</v>
      </c>
      <c r="F188" s="47">
        <v>0</v>
      </c>
      <c r="G188" s="47">
        <v>0</v>
      </c>
      <c r="H188" s="34"/>
      <c r="I188" s="34"/>
      <c r="J188" s="34"/>
      <c r="K188" s="34"/>
    </row>
    <row r="189" spans="1:11" ht="14.1" customHeight="1" x14ac:dyDescent="0.25">
      <c r="A189" s="34"/>
      <c r="B189" s="34"/>
      <c r="C189" s="49" t="s">
        <v>83</v>
      </c>
      <c r="D189" s="47">
        <v>0</v>
      </c>
      <c r="E189" s="47">
        <v>0</v>
      </c>
      <c r="F189" s="47">
        <v>0</v>
      </c>
      <c r="G189" s="47">
        <v>0</v>
      </c>
      <c r="H189" s="34"/>
      <c r="I189" s="34"/>
      <c r="J189" s="34"/>
      <c r="K189" s="34"/>
    </row>
    <row r="190" spans="1:11" ht="14.1" customHeight="1" x14ac:dyDescent="0.25">
      <c r="A190" s="34"/>
      <c r="B190" s="34"/>
      <c r="C190" s="49" t="s">
        <v>84</v>
      </c>
      <c r="D190" s="47">
        <v>0</v>
      </c>
      <c r="E190" s="47">
        <v>0</v>
      </c>
      <c r="F190" s="47">
        <v>0</v>
      </c>
      <c r="G190" s="47">
        <v>0</v>
      </c>
      <c r="H190" s="34"/>
      <c r="I190" s="34"/>
      <c r="J190" s="34"/>
      <c r="K190" s="34"/>
    </row>
    <row r="191" spans="1:11" ht="14.1" customHeight="1" x14ac:dyDescent="0.25">
      <c r="A191" s="34"/>
      <c r="B191" s="34"/>
      <c r="C191" s="49" t="s">
        <v>87</v>
      </c>
      <c r="D191" s="47">
        <v>0</v>
      </c>
      <c r="E191" s="47">
        <v>0</v>
      </c>
      <c r="F191" s="47">
        <v>0</v>
      </c>
      <c r="G191" s="47">
        <v>0</v>
      </c>
      <c r="H191" s="34"/>
      <c r="I191" s="34"/>
      <c r="J191" s="34"/>
      <c r="K191" s="34"/>
    </row>
    <row r="192" spans="1:11" ht="14.1" customHeight="1" x14ac:dyDescent="0.25">
      <c r="A192" s="34"/>
      <c r="B192" s="34"/>
      <c r="C192" s="49" t="s">
        <v>88</v>
      </c>
      <c r="D192" s="47">
        <v>0</v>
      </c>
      <c r="E192" s="47">
        <v>0</v>
      </c>
      <c r="F192" s="47">
        <v>0</v>
      </c>
      <c r="G192" s="47">
        <v>0</v>
      </c>
      <c r="H192" s="34"/>
      <c r="I192" s="34"/>
      <c r="J192" s="34"/>
      <c r="K192" s="34"/>
    </row>
    <row r="193" spans="1:11" ht="14.1" customHeight="1" x14ac:dyDescent="0.25">
      <c r="A193" s="34"/>
      <c r="B193" s="34"/>
      <c r="C193" s="48" t="s">
        <v>89</v>
      </c>
      <c r="D193" s="47">
        <v>0</v>
      </c>
      <c r="E193" s="47">
        <v>400000</v>
      </c>
      <c r="F193" s="47">
        <v>1000000</v>
      </c>
      <c r="G193" s="47">
        <v>1000000</v>
      </c>
      <c r="H193" s="34"/>
      <c r="I193" s="34"/>
      <c r="J193" s="34"/>
      <c r="K193" s="34"/>
    </row>
    <row r="194" spans="1:11" ht="14.1" customHeight="1" x14ac:dyDescent="0.25">
      <c r="A194" s="34"/>
      <c r="B194" s="34"/>
      <c r="C194" s="55" t="s">
        <v>46</v>
      </c>
      <c r="D194" s="1419" t="s">
        <v>2556</v>
      </c>
      <c r="E194" s="1420"/>
      <c r="F194" s="1420"/>
      <c r="G194" s="1420"/>
      <c r="H194" s="34"/>
      <c r="I194" s="34"/>
      <c r="J194" s="34"/>
      <c r="K194" s="34"/>
    </row>
    <row r="195" spans="1:11" ht="14.1" customHeight="1" x14ac:dyDescent="0.25">
      <c r="A195" s="34"/>
      <c r="B195" s="34"/>
      <c r="C195" s="32" t="s">
        <v>48</v>
      </c>
      <c r="D195" s="1421" t="s">
        <v>2556</v>
      </c>
      <c r="E195" s="1422"/>
      <c r="F195" s="1422"/>
      <c r="G195" s="1422"/>
      <c r="H195" s="34"/>
      <c r="I195" s="34"/>
      <c r="J195" s="34"/>
      <c r="K195" s="34"/>
    </row>
    <row r="196" spans="1:11" ht="14.1" customHeight="1" x14ac:dyDescent="0.25">
      <c r="A196" s="34"/>
      <c r="B196" s="34"/>
      <c r="C196" s="32" t="s">
        <v>50</v>
      </c>
      <c r="D196" s="1421" t="s">
        <v>2555</v>
      </c>
      <c r="E196" s="1422"/>
      <c r="F196" s="1422"/>
      <c r="G196" s="1422"/>
      <c r="H196" s="34"/>
      <c r="I196" s="34"/>
      <c r="J196" s="34"/>
      <c r="K196" s="34"/>
    </row>
    <row r="197" spans="1:11" ht="15" customHeight="1" x14ac:dyDescent="0.25">
      <c r="A197" s="34"/>
      <c r="B197" s="34"/>
      <c r="C197" s="53"/>
      <c r="D197" s="52">
        <v>2026</v>
      </c>
      <c r="E197" s="52">
        <v>2027</v>
      </c>
      <c r="F197" s="52">
        <v>2028</v>
      </c>
      <c r="G197" s="52">
        <v>2029</v>
      </c>
      <c r="H197" s="34"/>
      <c r="I197" s="34"/>
      <c r="J197" s="34"/>
      <c r="K197" s="34"/>
    </row>
    <row r="198" spans="1:11" ht="15" customHeight="1" x14ac:dyDescent="0.25">
      <c r="A198" s="34"/>
      <c r="B198" s="34"/>
      <c r="C198" s="51"/>
      <c r="D198" s="50" t="s">
        <v>17</v>
      </c>
      <c r="E198" s="50" t="s">
        <v>18</v>
      </c>
      <c r="F198" s="50" t="s">
        <v>18</v>
      </c>
      <c r="G198" s="50" t="s">
        <v>18</v>
      </c>
      <c r="H198" s="34"/>
      <c r="I198" s="34"/>
      <c r="J198" s="34"/>
      <c r="K198" s="34"/>
    </row>
    <row r="199" spans="1:11" ht="14.1" customHeight="1" x14ac:dyDescent="0.25">
      <c r="A199" s="34"/>
      <c r="B199" s="34"/>
      <c r="C199" s="41" t="s">
        <v>52</v>
      </c>
      <c r="D199" s="54" t="s">
        <v>53</v>
      </c>
      <c r="E199" s="54" t="s">
        <v>124</v>
      </c>
      <c r="F199" s="54" t="s">
        <v>55</v>
      </c>
      <c r="G199" s="54" t="s">
        <v>55</v>
      </c>
      <c r="H199" s="34"/>
      <c r="I199" s="34"/>
      <c r="J199" s="34"/>
      <c r="K199" s="34"/>
    </row>
    <row r="200" spans="1:11" ht="14.1" customHeight="1" x14ac:dyDescent="0.25">
      <c r="A200" s="34"/>
      <c r="B200" s="34"/>
      <c r="C200" s="41" t="s">
        <v>54</v>
      </c>
      <c r="D200" s="54" t="s">
        <v>53</v>
      </c>
      <c r="E200" s="54" t="s">
        <v>420</v>
      </c>
      <c r="F200" s="54" t="s">
        <v>55</v>
      </c>
      <c r="G200" s="54" t="s">
        <v>55</v>
      </c>
      <c r="H200" s="34"/>
      <c r="I200" s="34"/>
      <c r="J200" s="34"/>
      <c r="K200" s="34"/>
    </row>
    <row r="201" spans="1:11" ht="14.1" customHeight="1" x14ac:dyDescent="0.25">
      <c r="A201" s="34"/>
      <c r="B201" s="34"/>
      <c r="C201" s="41" t="s">
        <v>59</v>
      </c>
      <c r="D201" s="54" t="s">
        <v>55</v>
      </c>
      <c r="E201" s="54" t="s">
        <v>420</v>
      </c>
      <c r="F201" s="54" t="s">
        <v>55</v>
      </c>
      <c r="G201" s="54" t="s">
        <v>55</v>
      </c>
      <c r="H201" s="34"/>
      <c r="I201" s="34"/>
      <c r="J201" s="34"/>
      <c r="K201" s="34"/>
    </row>
    <row r="202" spans="1:11" ht="14.1" customHeight="1" x14ac:dyDescent="0.25">
      <c r="A202" s="34"/>
      <c r="B202" s="34"/>
      <c r="C202" s="41" t="s">
        <v>63</v>
      </c>
      <c r="D202" s="54" t="s">
        <v>53</v>
      </c>
      <c r="E202" s="54" t="s">
        <v>53</v>
      </c>
      <c r="F202" s="54" t="s">
        <v>103</v>
      </c>
      <c r="G202" s="54" t="s">
        <v>53</v>
      </c>
      <c r="H202" s="34"/>
      <c r="I202" s="34"/>
      <c r="J202" s="34"/>
      <c r="K202" s="34"/>
    </row>
    <row r="203" spans="1:11" ht="14.1" customHeight="1" x14ac:dyDescent="0.25">
      <c r="A203" s="34"/>
      <c r="B203" s="34"/>
      <c r="C203" s="41" t="s">
        <v>65</v>
      </c>
      <c r="D203" s="54" t="s">
        <v>53</v>
      </c>
      <c r="E203" s="54" t="s">
        <v>53</v>
      </c>
      <c r="F203" s="54" t="s">
        <v>103</v>
      </c>
      <c r="G203" s="54" t="s">
        <v>53</v>
      </c>
      <c r="H203" s="34"/>
      <c r="I203" s="34"/>
      <c r="J203" s="34"/>
      <c r="K203" s="34"/>
    </row>
    <row r="204" spans="1:11" ht="14.1" customHeight="1" x14ac:dyDescent="0.25">
      <c r="A204" s="34"/>
      <c r="B204" s="34"/>
      <c r="C204" s="41" t="s">
        <v>68</v>
      </c>
      <c r="D204" s="54" t="s">
        <v>53</v>
      </c>
      <c r="E204" s="54" t="s">
        <v>53</v>
      </c>
      <c r="F204" s="54" t="s">
        <v>103</v>
      </c>
      <c r="G204" s="54" t="s">
        <v>53</v>
      </c>
      <c r="H204" s="34"/>
      <c r="I204" s="34"/>
      <c r="J204" s="34"/>
      <c r="K204" s="34"/>
    </row>
    <row r="205" spans="1:11" ht="14.1" customHeight="1" x14ac:dyDescent="0.25">
      <c r="A205" s="34"/>
      <c r="B205" s="34"/>
      <c r="C205" s="1431" t="s">
        <v>70</v>
      </c>
      <c r="D205" s="1432"/>
      <c r="E205" s="1432"/>
      <c r="F205" s="1432"/>
      <c r="G205" s="1432"/>
      <c r="H205" s="34"/>
      <c r="I205" s="34"/>
      <c r="J205" s="34"/>
      <c r="K205" s="34"/>
    </row>
    <row r="206" spans="1:11" ht="14.1" customHeight="1" x14ac:dyDescent="0.25">
      <c r="A206" s="34"/>
      <c r="B206" s="34"/>
      <c r="C206" s="53"/>
      <c r="D206" s="52">
        <v>2026</v>
      </c>
      <c r="E206" s="52">
        <v>2027</v>
      </c>
      <c r="F206" s="52">
        <v>2028</v>
      </c>
      <c r="G206" s="52">
        <v>2029</v>
      </c>
      <c r="H206" s="34"/>
      <c r="I206" s="34"/>
      <c r="J206" s="34"/>
      <c r="K206" s="34"/>
    </row>
    <row r="207" spans="1:11" ht="14.1" customHeight="1" x14ac:dyDescent="0.25">
      <c r="A207" s="34"/>
      <c r="B207" s="34"/>
      <c r="C207" s="51"/>
      <c r="D207" s="50" t="s">
        <v>17</v>
      </c>
      <c r="E207" s="50" t="s">
        <v>18</v>
      </c>
      <c r="F207" s="50" t="s">
        <v>18</v>
      </c>
      <c r="G207" s="50" t="s">
        <v>18</v>
      </c>
      <c r="H207" s="34"/>
      <c r="I207" s="34"/>
      <c r="J207" s="34"/>
      <c r="K207" s="34"/>
    </row>
    <row r="208" spans="1:11" ht="14.1" customHeight="1" x14ac:dyDescent="0.25">
      <c r="A208" s="34"/>
      <c r="B208" s="34"/>
      <c r="C208" s="49" t="s">
        <v>71</v>
      </c>
      <c r="D208" s="61" t="s">
        <v>53</v>
      </c>
      <c r="E208" s="47">
        <v>0</v>
      </c>
      <c r="F208" s="47">
        <v>0</v>
      </c>
      <c r="G208" s="47">
        <v>0</v>
      </c>
      <c r="H208" s="34"/>
      <c r="I208" s="34"/>
      <c r="J208" s="34"/>
      <c r="K208" s="34"/>
    </row>
    <row r="209" spans="1:11" ht="14.1" customHeight="1" x14ac:dyDescent="0.25">
      <c r="A209" s="34"/>
      <c r="B209" s="34"/>
      <c r="C209" s="49" t="s">
        <v>72</v>
      </c>
      <c r="D209" s="61" t="s">
        <v>53</v>
      </c>
      <c r="E209" s="47">
        <v>0</v>
      </c>
      <c r="F209" s="47">
        <v>0</v>
      </c>
      <c r="G209" s="47">
        <v>0</v>
      </c>
      <c r="H209" s="34"/>
      <c r="I209" s="34"/>
      <c r="J209" s="34"/>
      <c r="K209" s="34"/>
    </row>
    <row r="210" spans="1:11" ht="14.1" customHeight="1" x14ac:dyDescent="0.25">
      <c r="A210" s="34"/>
      <c r="B210" s="34"/>
      <c r="C210" s="49" t="s">
        <v>73</v>
      </c>
      <c r="D210" s="61" t="s">
        <v>53</v>
      </c>
      <c r="E210" s="47">
        <v>0</v>
      </c>
      <c r="F210" s="47">
        <v>0</v>
      </c>
      <c r="G210" s="47">
        <v>0</v>
      </c>
      <c r="H210" s="34"/>
      <c r="I210" s="34"/>
      <c r="J210" s="34"/>
      <c r="K210" s="34"/>
    </row>
    <row r="211" spans="1:11" ht="14.1" customHeight="1" x14ac:dyDescent="0.25">
      <c r="A211" s="34"/>
      <c r="B211" s="34"/>
      <c r="C211" s="49" t="s">
        <v>74</v>
      </c>
      <c r="D211" s="61" t="s">
        <v>53</v>
      </c>
      <c r="E211" s="47">
        <v>0</v>
      </c>
      <c r="F211" s="47">
        <v>0</v>
      </c>
      <c r="G211" s="47">
        <v>0</v>
      </c>
      <c r="H211" s="34"/>
      <c r="I211" s="34"/>
      <c r="J211" s="34"/>
      <c r="K211" s="34"/>
    </row>
    <row r="212" spans="1:11" ht="14.1" customHeight="1" x14ac:dyDescent="0.25">
      <c r="A212" s="34"/>
      <c r="B212" s="34"/>
      <c r="C212" s="49" t="s">
        <v>72</v>
      </c>
      <c r="D212" s="61" t="s">
        <v>53</v>
      </c>
      <c r="E212" s="47">
        <v>0</v>
      </c>
      <c r="F212" s="47">
        <v>0</v>
      </c>
      <c r="G212" s="47">
        <v>0</v>
      </c>
      <c r="H212" s="34"/>
      <c r="I212" s="34"/>
      <c r="J212" s="34"/>
      <c r="K212" s="34"/>
    </row>
    <row r="213" spans="1:11" ht="14.1" customHeight="1" x14ac:dyDescent="0.25">
      <c r="A213" s="34"/>
      <c r="B213" s="34"/>
      <c r="C213" s="49" t="s">
        <v>73</v>
      </c>
      <c r="D213" s="61" t="s">
        <v>53</v>
      </c>
      <c r="E213" s="47">
        <v>0</v>
      </c>
      <c r="F213" s="47">
        <v>0</v>
      </c>
      <c r="G213" s="47">
        <v>0</v>
      </c>
      <c r="H213" s="34"/>
      <c r="I213" s="34"/>
      <c r="J213" s="34"/>
      <c r="K213" s="34"/>
    </row>
    <row r="214" spans="1:11" ht="14.1" customHeight="1" x14ac:dyDescent="0.25">
      <c r="A214" s="34"/>
      <c r="B214" s="34"/>
      <c r="C214" s="49" t="s">
        <v>75</v>
      </c>
      <c r="D214" s="61" t="s">
        <v>53</v>
      </c>
      <c r="E214" s="47">
        <v>0</v>
      </c>
      <c r="F214" s="47">
        <v>0</v>
      </c>
      <c r="G214" s="47">
        <v>0</v>
      </c>
      <c r="H214" s="34"/>
      <c r="I214" s="34"/>
      <c r="J214" s="34"/>
      <c r="K214" s="34"/>
    </row>
    <row r="215" spans="1:11" ht="14.1" customHeight="1" x14ac:dyDescent="0.25">
      <c r="A215" s="34"/>
      <c r="B215" s="34"/>
      <c r="C215" s="49" t="s">
        <v>72</v>
      </c>
      <c r="D215" s="61" t="s">
        <v>53</v>
      </c>
      <c r="E215" s="47">
        <v>0</v>
      </c>
      <c r="F215" s="47">
        <v>0</v>
      </c>
      <c r="G215" s="47">
        <v>0</v>
      </c>
      <c r="H215" s="34"/>
      <c r="I215" s="34"/>
      <c r="J215" s="34"/>
      <c r="K215" s="34"/>
    </row>
    <row r="216" spans="1:11" ht="14.1" customHeight="1" x14ac:dyDescent="0.25">
      <c r="A216" s="34"/>
      <c r="B216" s="34"/>
      <c r="C216" s="49" t="s">
        <v>73</v>
      </c>
      <c r="D216" s="61" t="s">
        <v>53</v>
      </c>
      <c r="E216" s="47">
        <v>0</v>
      </c>
      <c r="F216" s="47">
        <v>0</v>
      </c>
      <c r="G216" s="47">
        <v>0</v>
      </c>
      <c r="H216" s="34"/>
      <c r="I216" s="34"/>
      <c r="J216" s="34"/>
      <c r="K216" s="34"/>
    </row>
    <row r="217" spans="1:11" ht="14.1" customHeight="1" x14ac:dyDescent="0.25">
      <c r="A217" s="34"/>
      <c r="B217" s="34"/>
      <c r="C217" s="49" t="s">
        <v>76</v>
      </c>
      <c r="D217" s="61" t="s">
        <v>53</v>
      </c>
      <c r="E217" s="47">
        <v>0</v>
      </c>
      <c r="F217" s="47">
        <v>0</v>
      </c>
      <c r="G217" s="47">
        <v>0</v>
      </c>
      <c r="H217" s="34"/>
      <c r="I217" s="34"/>
      <c r="J217" s="34"/>
      <c r="K217" s="34"/>
    </row>
    <row r="218" spans="1:11" ht="14.1" customHeight="1" x14ac:dyDescent="0.25">
      <c r="A218" s="34"/>
      <c r="B218" s="34"/>
      <c r="C218" s="49" t="s">
        <v>72</v>
      </c>
      <c r="D218" s="61" t="s">
        <v>53</v>
      </c>
      <c r="E218" s="47">
        <v>0</v>
      </c>
      <c r="F218" s="47">
        <v>0</v>
      </c>
      <c r="G218" s="47">
        <v>0</v>
      </c>
      <c r="H218" s="34"/>
      <c r="I218" s="34"/>
      <c r="J218" s="34"/>
      <c r="K218" s="34"/>
    </row>
    <row r="219" spans="1:11" ht="14.1" customHeight="1" x14ac:dyDescent="0.25">
      <c r="A219" s="34"/>
      <c r="B219" s="34"/>
      <c r="C219" s="49" t="s">
        <v>73</v>
      </c>
      <c r="D219" s="61" t="s">
        <v>53</v>
      </c>
      <c r="E219" s="47">
        <v>0</v>
      </c>
      <c r="F219" s="47">
        <v>0</v>
      </c>
      <c r="G219" s="47">
        <v>0</v>
      </c>
      <c r="H219" s="34"/>
      <c r="I219" s="34"/>
      <c r="J219" s="34"/>
      <c r="K219" s="34"/>
    </row>
    <row r="220" spans="1:11" ht="14.1" customHeight="1" x14ac:dyDescent="0.25">
      <c r="A220" s="34"/>
      <c r="B220" s="34"/>
      <c r="C220" s="49" t="s">
        <v>77</v>
      </c>
      <c r="D220" s="61" t="s">
        <v>53</v>
      </c>
      <c r="E220" s="47">
        <v>0</v>
      </c>
      <c r="F220" s="47">
        <v>0</v>
      </c>
      <c r="G220" s="47">
        <v>0</v>
      </c>
      <c r="H220" s="34"/>
      <c r="I220" s="34"/>
      <c r="J220" s="34"/>
      <c r="K220" s="34"/>
    </row>
    <row r="221" spans="1:11" ht="14.1" customHeight="1" x14ac:dyDescent="0.25">
      <c r="A221" s="34"/>
      <c r="B221" s="34"/>
      <c r="C221" s="49" t="s">
        <v>72</v>
      </c>
      <c r="D221" s="61" t="s">
        <v>53</v>
      </c>
      <c r="E221" s="47">
        <v>0</v>
      </c>
      <c r="F221" s="47">
        <v>0</v>
      </c>
      <c r="G221" s="47">
        <v>0</v>
      </c>
      <c r="H221" s="34"/>
      <c r="I221" s="34"/>
      <c r="J221" s="34"/>
      <c r="K221" s="34"/>
    </row>
    <row r="222" spans="1:11" ht="14.1" customHeight="1" x14ac:dyDescent="0.25">
      <c r="A222" s="34"/>
      <c r="B222" s="34"/>
      <c r="C222" s="49" t="s">
        <v>73</v>
      </c>
      <c r="D222" s="61" t="s">
        <v>53</v>
      </c>
      <c r="E222" s="47">
        <v>0</v>
      </c>
      <c r="F222" s="47">
        <v>0</v>
      </c>
      <c r="G222" s="47">
        <v>0</v>
      </c>
      <c r="H222" s="34"/>
      <c r="I222" s="34"/>
      <c r="J222" s="34"/>
      <c r="K222" s="34"/>
    </row>
    <row r="223" spans="1:11" ht="14.1" customHeight="1" x14ac:dyDescent="0.25">
      <c r="A223" s="34"/>
      <c r="B223" s="34"/>
      <c r="C223" s="49" t="s">
        <v>78</v>
      </c>
      <c r="D223" s="61" t="s">
        <v>53</v>
      </c>
      <c r="E223" s="47">
        <v>0</v>
      </c>
      <c r="F223" s="47">
        <v>0</v>
      </c>
      <c r="G223" s="47">
        <v>0</v>
      </c>
      <c r="H223" s="34"/>
      <c r="I223" s="34"/>
      <c r="J223" s="34"/>
      <c r="K223" s="34"/>
    </row>
    <row r="224" spans="1:11" ht="14.1" customHeight="1" x14ac:dyDescent="0.25">
      <c r="A224" s="34"/>
      <c r="B224" s="34"/>
      <c r="C224" s="49" t="s">
        <v>72</v>
      </c>
      <c r="D224" s="61" t="s">
        <v>53</v>
      </c>
      <c r="E224" s="47">
        <v>0</v>
      </c>
      <c r="F224" s="47">
        <v>0</v>
      </c>
      <c r="G224" s="47">
        <v>0</v>
      </c>
      <c r="H224" s="34"/>
      <c r="I224" s="34"/>
      <c r="J224" s="34"/>
      <c r="K224" s="34"/>
    </row>
    <row r="225" spans="1:11" ht="14.1" customHeight="1" x14ac:dyDescent="0.25">
      <c r="A225" s="34"/>
      <c r="B225" s="34"/>
      <c r="C225" s="49" t="s">
        <v>73</v>
      </c>
      <c r="D225" s="61" t="s">
        <v>53</v>
      </c>
      <c r="E225" s="47">
        <v>0</v>
      </c>
      <c r="F225" s="47">
        <v>0</v>
      </c>
      <c r="G225" s="47">
        <v>0</v>
      </c>
      <c r="H225" s="34"/>
      <c r="I225" s="34"/>
      <c r="J225" s="34"/>
      <c r="K225" s="34"/>
    </row>
    <row r="226" spans="1:11" ht="14.1" customHeight="1" x14ac:dyDescent="0.25">
      <c r="A226" s="34"/>
      <c r="B226" s="34"/>
      <c r="C226" s="49" t="s">
        <v>79</v>
      </c>
      <c r="D226" s="61" t="s">
        <v>53</v>
      </c>
      <c r="E226" s="47">
        <v>0</v>
      </c>
      <c r="F226" s="47">
        <v>0</v>
      </c>
      <c r="G226" s="47">
        <v>0</v>
      </c>
      <c r="H226" s="34"/>
      <c r="I226" s="34"/>
      <c r="J226" s="34"/>
      <c r="K226" s="34"/>
    </row>
    <row r="227" spans="1:11" ht="14.1" customHeight="1" x14ac:dyDescent="0.25">
      <c r="A227" s="34"/>
      <c r="B227" s="34"/>
      <c r="C227" s="49" t="s">
        <v>72</v>
      </c>
      <c r="D227" s="61" t="s">
        <v>53</v>
      </c>
      <c r="E227" s="47">
        <v>0</v>
      </c>
      <c r="F227" s="47">
        <v>0</v>
      </c>
      <c r="G227" s="47">
        <v>0</v>
      </c>
      <c r="H227" s="34"/>
      <c r="I227" s="34"/>
      <c r="J227" s="34"/>
      <c r="K227" s="34"/>
    </row>
    <row r="228" spans="1:11" ht="14.1" customHeight="1" x14ac:dyDescent="0.25">
      <c r="A228" s="34"/>
      <c r="B228" s="34"/>
      <c r="C228" s="49" t="s">
        <v>73</v>
      </c>
      <c r="D228" s="61" t="s">
        <v>53</v>
      </c>
      <c r="E228" s="47">
        <v>0</v>
      </c>
      <c r="F228" s="47">
        <v>0</v>
      </c>
      <c r="G228" s="47">
        <v>0</v>
      </c>
      <c r="H228" s="34"/>
      <c r="I228" s="34"/>
      <c r="J228" s="34"/>
      <c r="K228" s="34"/>
    </row>
    <row r="229" spans="1:11" ht="14.1" customHeight="1" x14ac:dyDescent="0.25">
      <c r="A229" s="34"/>
      <c r="B229" s="34"/>
      <c r="C229" s="49" t="s">
        <v>80</v>
      </c>
      <c r="D229" s="61" t="s">
        <v>53</v>
      </c>
      <c r="E229" s="47">
        <v>0</v>
      </c>
      <c r="F229" s="47">
        <v>0</v>
      </c>
      <c r="G229" s="47">
        <v>0</v>
      </c>
      <c r="H229" s="34"/>
      <c r="I229" s="34"/>
      <c r="J229" s="34"/>
      <c r="K229" s="34"/>
    </row>
    <row r="230" spans="1:11" ht="14.1" customHeight="1" x14ac:dyDescent="0.25">
      <c r="A230" s="34"/>
      <c r="B230" s="34"/>
      <c r="C230" s="49" t="s">
        <v>72</v>
      </c>
      <c r="D230" s="61" t="s">
        <v>53</v>
      </c>
      <c r="E230" s="47">
        <v>0</v>
      </c>
      <c r="F230" s="47">
        <v>0</v>
      </c>
      <c r="G230" s="47">
        <v>0</v>
      </c>
      <c r="H230" s="34"/>
      <c r="I230" s="34"/>
      <c r="J230" s="34"/>
      <c r="K230" s="34"/>
    </row>
    <row r="231" spans="1:11" ht="14.1" customHeight="1" x14ac:dyDescent="0.25">
      <c r="A231" s="34"/>
      <c r="B231" s="34"/>
      <c r="C231" s="49" t="s">
        <v>81</v>
      </c>
      <c r="D231" s="61" t="s">
        <v>53</v>
      </c>
      <c r="E231" s="47">
        <v>0</v>
      </c>
      <c r="F231" s="47">
        <v>0</v>
      </c>
      <c r="G231" s="47">
        <v>0</v>
      </c>
      <c r="H231" s="34"/>
      <c r="I231" s="34"/>
      <c r="J231" s="34"/>
      <c r="K231" s="34"/>
    </row>
    <row r="232" spans="1:11" ht="14.1" customHeight="1" x14ac:dyDescent="0.25">
      <c r="A232" s="34"/>
      <c r="B232" s="34"/>
      <c r="C232" s="49" t="s">
        <v>82</v>
      </c>
      <c r="D232" s="61" t="s">
        <v>53</v>
      </c>
      <c r="E232" s="47">
        <v>0</v>
      </c>
      <c r="F232" s="47">
        <v>0</v>
      </c>
      <c r="G232" s="47">
        <v>0</v>
      </c>
      <c r="H232" s="34"/>
      <c r="I232" s="34"/>
      <c r="J232" s="34"/>
      <c r="K232" s="34"/>
    </row>
    <row r="233" spans="1:11" ht="14.1" customHeight="1" x14ac:dyDescent="0.25">
      <c r="A233" s="34"/>
      <c r="B233" s="34"/>
      <c r="C233" s="49" t="s">
        <v>83</v>
      </c>
      <c r="D233" s="61" t="s">
        <v>53</v>
      </c>
      <c r="E233" s="47">
        <v>0</v>
      </c>
      <c r="F233" s="47">
        <v>0</v>
      </c>
      <c r="G233" s="47">
        <v>0</v>
      </c>
      <c r="H233" s="34"/>
      <c r="I233" s="34"/>
      <c r="J233" s="34"/>
      <c r="K233" s="34"/>
    </row>
    <row r="234" spans="1:11" ht="14.1" customHeight="1" x14ac:dyDescent="0.25">
      <c r="A234" s="34"/>
      <c r="B234" s="34"/>
      <c r="C234" s="49" t="s">
        <v>84</v>
      </c>
      <c r="D234" s="61" t="s">
        <v>53</v>
      </c>
      <c r="E234" s="47">
        <v>0</v>
      </c>
      <c r="F234" s="47">
        <v>0</v>
      </c>
      <c r="G234" s="47">
        <v>0</v>
      </c>
      <c r="H234" s="34"/>
      <c r="I234" s="34"/>
      <c r="J234" s="34"/>
      <c r="K234" s="34"/>
    </row>
    <row r="235" spans="1:11" ht="14.1" customHeight="1" x14ac:dyDescent="0.25">
      <c r="A235" s="34"/>
      <c r="B235" s="34"/>
      <c r="C235" s="49" t="s">
        <v>85</v>
      </c>
      <c r="D235" s="61" t="s">
        <v>53</v>
      </c>
      <c r="E235" s="47">
        <v>1200000</v>
      </c>
      <c r="F235" s="47">
        <v>0</v>
      </c>
      <c r="G235" s="47">
        <v>0</v>
      </c>
      <c r="H235" s="34"/>
      <c r="I235" s="34"/>
      <c r="J235" s="34"/>
      <c r="K235" s="34"/>
    </row>
    <row r="236" spans="1:11" ht="14.1" customHeight="1" x14ac:dyDescent="0.25">
      <c r="A236" s="34"/>
      <c r="B236" s="34"/>
      <c r="C236" s="49" t="s">
        <v>72</v>
      </c>
      <c r="D236" s="61" t="s">
        <v>53</v>
      </c>
      <c r="E236" s="47">
        <v>1200000</v>
      </c>
      <c r="F236" s="47">
        <v>0</v>
      </c>
      <c r="G236" s="47">
        <v>0</v>
      </c>
      <c r="H236" s="34"/>
      <c r="I236" s="34"/>
      <c r="J236" s="34"/>
      <c r="K236" s="34"/>
    </row>
    <row r="237" spans="1:11" ht="14.1" customHeight="1" x14ac:dyDescent="0.25">
      <c r="A237" s="34"/>
      <c r="B237" s="34"/>
      <c r="C237" s="49" t="s">
        <v>81</v>
      </c>
      <c r="D237" s="61" t="s">
        <v>53</v>
      </c>
      <c r="E237" s="47">
        <v>0</v>
      </c>
      <c r="F237" s="47">
        <v>0</v>
      </c>
      <c r="G237" s="47">
        <v>0</v>
      </c>
      <c r="H237" s="34"/>
      <c r="I237" s="34"/>
      <c r="J237" s="34"/>
      <c r="K237" s="34"/>
    </row>
    <row r="238" spans="1:11" ht="14.1" customHeight="1" x14ac:dyDescent="0.25">
      <c r="A238" s="34"/>
      <c r="B238" s="34"/>
      <c r="C238" s="49" t="s">
        <v>82</v>
      </c>
      <c r="D238" s="61" t="s">
        <v>53</v>
      </c>
      <c r="E238" s="47">
        <v>0</v>
      </c>
      <c r="F238" s="47">
        <v>0</v>
      </c>
      <c r="G238" s="47">
        <v>0</v>
      </c>
      <c r="H238" s="34"/>
      <c r="I238" s="34"/>
      <c r="J238" s="34"/>
      <c r="K238" s="34"/>
    </row>
    <row r="239" spans="1:11" ht="14.1" customHeight="1" x14ac:dyDescent="0.25">
      <c r="A239" s="34"/>
      <c r="B239" s="34"/>
      <c r="C239" s="49" t="s">
        <v>83</v>
      </c>
      <c r="D239" s="61" t="s">
        <v>53</v>
      </c>
      <c r="E239" s="47">
        <v>0</v>
      </c>
      <c r="F239" s="47">
        <v>0</v>
      </c>
      <c r="G239" s="47">
        <v>0</v>
      </c>
      <c r="H239" s="34"/>
      <c r="I239" s="34"/>
      <c r="J239" s="34"/>
      <c r="K239" s="34"/>
    </row>
    <row r="240" spans="1:11" ht="14.1" customHeight="1" x14ac:dyDescent="0.25">
      <c r="A240" s="34"/>
      <c r="B240" s="34"/>
      <c r="C240" s="49" t="s">
        <v>84</v>
      </c>
      <c r="D240" s="61" t="s">
        <v>53</v>
      </c>
      <c r="E240" s="47">
        <v>0</v>
      </c>
      <c r="F240" s="47">
        <v>0</v>
      </c>
      <c r="G240" s="47">
        <v>0</v>
      </c>
      <c r="H240" s="34"/>
      <c r="I240" s="34"/>
      <c r="J240" s="34"/>
      <c r="K240" s="34"/>
    </row>
    <row r="241" spans="1:11" ht="14.1" customHeight="1" x14ac:dyDescent="0.25">
      <c r="A241" s="34"/>
      <c r="B241" s="34"/>
      <c r="C241" s="49" t="s">
        <v>86</v>
      </c>
      <c r="D241" s="61" t="s">
        <v>53</v>
      </c>
      <c r="E241" s="47">
        <v>0</v>
      </c>
      <c r="F241" s="47">
        <v>0</v>
      </c>
      <c r="G241" s="47">
        <v>0</v>
      </c>
      <c r="H241" s="34"/>
      <c r="I241" s="34"/>
      <c r="J241" s="34"/>
      <c r="K241" s="34"/>
    </row>
    <row r="242" spans="1:11" ht="14.1" customHeight="1" x14ac:dyDescent="0.25">
      <c r="A242" s="34"/>
      <c r="B242" s="34"/>
      <c r="C242" s="49" t="s">
        <v>72</v>
      </c>
      <c r="D242" s="61" t="s">
        <v>53</v>
      </c>
      <c r="E242" s="47">
        <v>0</v>
      </c>
      <c r="F242" s="47">
        <v>0</v>
      </c>
      <c r="G242" s="47">
        <v>0</v>
      </c>
      <c r="H242" s="34"/>
      <c r="I242" s="34"/>
      <c r="J242" s="34"/>
      <c r="K242" s="34"/>
    </row>
    <row r="243" spans="1:11" ht="14.1" customHeight="1" x14ac:dyDescent="0.25">
      <c r="A243" s="34"/>
      <c r="B243" s="34"/>
      <c r="C243" s="49" t="s">
        <v>81</v>
      </c>
      <c r="D243" s="61" t="s">
        <v>53</v>
      </c>
      <c r="E243" s="47">
        <v>0</v>
      </c>
      <c r="F243" s="47">
        <v>0</v>
      </c>
      <c r="G243" s="47">
        <v>0</v>
      </c>
      <c r="H243" s="34"/>
      <c r="I243" s="34"/>
      <c r="J243" s="34"/>
      <c r="K243" s="34"/>
    </row>
    <row r="244" spans="1:11" ht="14.1" customHeight="1" x14ac:dyDescent="0.25">
      <c r="A244" s="34"/>
      <c r="B244" s="34"/>
      <c r="C244" s="49" t="s">
        <v>82</v>
      </c>
      <c r="D244" s="61" t="s">
        <v>53</v>
      </c>
      <c r="E244" s="47">
        <v>0</v>
      </c>
      <c r="F244" s="47">
        <v>0</v>
      </c>
      <c r="G244" s="47">
        <v>0</v>
      </c>
      <c r="H244" s="34"/>
      <c r="I244" s="34"/>
      <c r="J244" s="34"/>
      <c r="K244" s="34"/>
    </row>
    <row r="245" spans="1:11" ht="14.1" customHeight="1" x14ac:dyDescent="0.25">
      <c r="A245" s="34"/>
      <c r="B245" s="34"/>
      <c r="C245" s="49" t="s">
        <v>83</v>
      </c>
      <c r="D245" s="61" t="s">
        <v>53</v>
      </c>
      <c r="E245" s="47">
        <v>0</v>
      </c>
      <c r="F245" s="47">
        <v>0</v>
      </c>
      <c r="G245" s="47">
        <v>0</v>
      </c>
      <c r="H245" s="34"/>
      <c r="I245" s="34"/>
      <c r="J245" s="34"/>
      <c r="K245" s="34"/>
    </row>
    <row r="246" spans="1:11" ht="14.1" customHeight="1" x14ac:dyDescent="0.25">
      <c r="A246" s="34"/>
      <c r="B246" s="34"/>
      <c r="C246" s="49" t="s">
        <v>84</v>
      </c>
      <c r="D246" s="61" t="s">
        <v>53</v>
      </c>
      <c r="E246" s="47">
        <v>0</v>
      </c>
      <c r="F246" s="47">
        <v>0</v>
      </c>
      <c r="G246" s="47">
        <v>0</v>
      </c>
      <c r="H246" s="34"/>
      <c r="I246" s="34"/>
      <c r="J246" s="34"/>
      <c r="K246" s="34"/>
    </row>
    <row r="247" spans="1:11" ht="14.1" customHeight="1" x14ac:dyDescent="0.25">
      <c r="A247" s="34"/>
      <c r="B247" s="34"/>
      <c r="C247" s="49" t="s">
        <v>87</v>
      </c>
      <c r="D247" s="61" t="s">
        <v>53</v>
      </c>
      <c r="E247" s="47">
        <v>0</v>
      </c>
      <c r="F247" s="47">
        <v>0</v>
      </c>
      <c r="G247" s="47">
        <v>0</v>
      </c>
      <c r="H247" s="34"/>
      <c r="I247" s="34"/>
      <c r="J247" s="34"/>
      <c r="K247" s="34"/>
    </row>
    <row r="248" spans="1:11" ht="14.1" customHeight="1" x14ac:dyDescent="0.25">
      <c r="A248" s="34"/>
      <c r="B248" s="34"/>
      <c r="C248" s="49" t="s">
        <v>88</v>
      </c>
      <c r="D248" s="61" t="s">
        <v>53</v>
      </c>
      <c r="E248" s="47">
        <v>0</v>
      </c>
      <c r="F248" s="47">
        <v>0</v>
      </c>
      <c r="G248" s="47">
        <v>0</v>
      </c>
      <c r="H248" s="34"/>
      <c r="I248" s="34"/>
      <c r="J248" s="34"/>
      <c r="K248" s="34"/>
    </row>
    <row r="249" spans="1:11" ht="14.1" customHeight="1" x14ac:dyDescent="0.25">
      <c r="A249" s="34"/>
      <c r="B249" s="34"/>
      <c r="C249" s="48" t="s">
        <v>89</v>
      </c>
      <c r="D249" s="47">
        <v>0</v>
      </c>
      <c r="E249" s="47">
        <v>1200000</v>
      </c>
      <c r="F249" s="47">
        <v>0</v>
      </c>
      <c r="G249" s="47">
        <v>0</v>
      </c>
      <c r="H249" s="34"/>
      <c r="I249" s="34"/>
      <c r="J249" s="34"/>
      <c r="K249" s="34"/>
    </row>
    <row r="250" spans="1:11" x14ac:dyDescent="0.25">
      <c r="A250" s="34"/>
      <c r="B250" s="34"/>
      <c r="C250" s="55" t="s">
        <v>46</v>
      </c>
      <c r="D250" s="1419" t="s">
        <v>2554</v>
      </c>
      <c r="E250" s="1420"/>
      <c r="F250" s="1420"/>
      <c r="G250" s="1420"/>
      <c r="H250" s="34"/>
      <c r="I250" s="34"/>
      <c r="J250" s="34"/>
      <c r="K250" s="34"/>
    </row>
    <row r="251" spans="1:11" x14ac:dyDescent="0.25">
      <c r="A251" s="34"/>
      <c r="B251" s="34"/>
      <c r="C251" s="32" t="s">
        <v>48</v>
      </c>
      <c r="D251" s="1421" t="s">
        <v>2553</v>
      </c>
      <c r="E251" s="1422"/>
      <c r="F251" s="1422"/>
      <c r="G251" s="1422"/>
      <c r="H251" s="34"/>
      <c r="I251" s="34"/>
      <c r="J251" s="34"/>
      <c r="K251" s="34"/>
    </row>
    <row r="252" spans="1:11" x14ac:dyDescent="0.25">
      <c r="A252" s="34"/>
      <c r="B252" s="34"/>
      <c r="C252" s="32" t="s">
        <v>50</v>
      </c>
      <c r="D252" s="1421" t="s">
        <v>2552</v>
      </c>
      <c r="E252" s="1422"/>
      <c r="F252" s="1422"/>
      <c r="G252" s="1422"/>
      <c r="H252" s="34"/>
      <c r="I252" s="34"/>
      <c r="J252" s="34"/>
      <c r="K252" s="34"/>
    </row>
    <row r="253" spans="1:11" ht="15" customHeight="1" x14ac:dyDescent="0.25">
      <c r="A253" s="34"/>
      <c r="B253" s="34"/>
      <c r="C253" s="53"/>
      <c r="D253" s="52">
        <v>2026</v>
      </c>
      <c r="E253" s="52">
        <v>2027</v>
      </c>
      <c r="F253" s="52">
        <v>2028</v>
      </c>
      <c r="G253" s="52">
        <v>2029</v>
      </c>
      <c r="H253" s="34"/>
      <c r="I253" s="34"/>
      <c r="J253" s="34"/>
      <c r="K253" s="34"/>
    </row>
    <row r="254" spans="1:11" ht="15" customHeight="1" x14ac:dyDescent="0.25">
      <c r="A254" s="34"/>
      <c r="B254" s="34"/>
      <c r="C254" s="51"/>
      <c r="D254" s="50" t="s">
        <v>17</v>
      </c>
      <c r="E254" s="50" t="s">
        <v>18</v>
      </c>
      <c r="F254" s="50" t="s">
        <v>18</v>
      </c>
      <c r="G254" s="50" t="s">
        <v>18</v>
      </c>
      <c r="H254" s="34"/>
      <c r="I254" s="34"/>
      <c r="J254" s="34"/>
      <c r="K254" s="34"/>
    </row>
    <row r="255" spans="1:11" ht="14.1" customHeight="1" x14ac:dyDescent="0.25">
      <c r="A255" s="34"/>
      <c r="B255" s="34"/>
      <c r="C255" s="41" t="s">
        <v>52</v>
      </c>
      <c r="D255" s="54" t="s">
        <v>53</v>
      </c>
      <c r="E255" s="54" t="s">
        <v>55</v>
      </c>
      <c r="F255" s="54" t="s">
        <v>124</v>
      </c>
      <c r="G255" s="54" t="s">
        <v>124</v>
      </c>
      <c r="H255" s="34"/>
      <c r="I255" s="34"/>
      <c r="J255" s="34"/>
      <c r="K255" s="34"/>
    </row>
    <row r="256" spans="1:11" ht="14.1" customHeight="1" x14ac:dyDescent="0.25">
      <c r="A256" s="34"/>
      <c r="B256" s="34"/>
      <c r="C256" s="41" t="s">
        <v>54</v>
      </c>
      <c r="D256" s="54" t="s">
        <v>55</v>
      </c>
      <c r="E256" s="54" t="s">
        <v>55</v>
      </c>
      <c r="F256" s="54" t="s">
        <v>193</v>
      </c>
      <c r="G256" s="54" t="s">
        <v>193</v>
      </c>
      <c r="H256" s="34"/>
      <c r="I256" s="34"/>
      <c r="J256" s="34"/>
      <c r="K256" s="34"/>
    </row>
    <row r="257" spans="1:11" ht="14.1" customHeight="1" x14ac:dyDescent="0.25">
      <c r="A257" s="34"/>
      <c r="B257" s="34"/>
      <c r="C257" s="41" t="s">
        <v>59</v>
      </c>
      <c r="D257" s="54" t="s">
        <v>55</v>
      </c>
      <c r="E257" s="54" t="s">
        <v>55</v>
      </c>
      <c r="F257" s="54" t="s">
        <v>193</v>
      </c>
      <c r="G257" s="54" t="s">
        <v>193</v>
      </c>
      <c r="H257" s="34"/>
      <c r="I257" s="34"/>
      <c r="J257" s="34"/>
      <c r="K257" s="34"/>
    </row>
    <row r="258" spans="1:11" ht="14.1" customHeight="1" x14ac:dyDescent="0.25">
      <c r="A258" s="34"/>
      <c r="B258" s="34"/>
      <c r="C258" s="41" t="s">
        <v>63</v>
      </c>
      <c r="D258" s="54" t="s">
        <v>53</v>
      </c>
      <c r="E258" s="54" t="s">
        <v>53</v>
      </c>
      <c r="F258" s="54" t="s">
        <v>53</v>
      </c>
      <c r="G258" s="54" t="s">
        <v>55</v>
      </c>
      <c r="H258" s="34"/>
      <c r="I258" s="34"/>
      <c r="J258" s="34"/>
      <c r="K258" s="34"/>
    </row>
    <row r="259" spans="1:11" ht="14.1" customHeight="1" x14ac:dyDescent="0.25">
      <c r="A259" s="34"/>
      <c r="B259" s="34"/>
      <c r="C259" s="41" t="s">
        <v>65</v>
      </c>
      <c r="D259" s="54" t="s">
        <v>53</v>
      </c>
      <c r="E259" s="54" t="s">
        <v>53</v>
      </c>
      <c r="F259" s="54" t="s">
        <v>53</v>
      </c>
      <c r="G259" s="54" t="s">
        <v>55</v>
      </c>
      <c r="H259" s="34"/>
      <c r="I259" s="34"/>
      <c r="J259" s="34"/>
      <c r="K259" s="34"/>
    </row>
    <row r="260" spans="1:11" ht="14.1" customHeight="1" x14ac:dyDescent="0.25">
      <c r="A260" s="34"/>
      <c r="B260" s="34"/>
      <c r="C260" s="41" t="s">
        <v>68</v>
      </c>
      <c r="D260" s="54" t="s">
        <v>53</v>
      </c>
      <c r="E260" s="54" t="s">
        <v>53</v>
      </c>
      <c r="F260" s="54" t="s">
        <v>53</v>
      </c>
      <c r="G260" s="54" t="s">
        <v>55</v>
      </c>
      <c r="H260" s="34"/>
      <c r="I260" s="34"/>
      <c r="J260" s="34"/>
      <c r="K260" s="34"/>
    </row>
    <row r="261" spans="1:11" ht="14.1" customHeight="1" x14ac:dyDescent="0.25">
      <c r="A261" s="34"/>
      <c r="B261" s="34"/>
      <c r="C261" s="1431" t="s">
        <v>70</v>
      </c>
      <c r="D261" s="1432"/>
      <c r="E261" s="1432"/>
      <c r="F261" s="1432"/>
      <c r="G261" s="1432"/>
      <c r="H261" s="34"/>
      <c r="I261" s="34"/>
      <c r="J261" s="34"/>
      <c r="K261" s="34"/>
    </row>
    <row r="262" spans="1:11" ht="14.1" customHeight="1" x14ac:dyDescent="0.25">
      <c r="A262" s="34"/>
      <c r="B262" s="34"/>
      <c r="C262" s="53"/>
      <c r="D262" s="52">
        <v>2026</v>
      </c>
      <c r="E262" s="52">
        <v>2027</v>
      </c>
      <c r="F262" s="52">
        <v>2028</v>
      </c>
      <c r="G262" s="52">
        <v>2029</v>
      </c>
      <c r="H262" s="34"/>
      <c r="I262" s="34"/>
      <c r="J262" s="34"/>
      <c r="K262" s="34"/>
    </row>
    <row r="263" spans="1:11" ht="14.1" customHeight="1" x14ac:dyDescent="0.25">
      <c r="A263" s="34"/>
      <c r="B263" s="34"/>
      <c r="C263" s="51"/>
      <c r="D263" s="50" t="s">
        <v>17</v>
      </c>
      <c r="E263" s="50" t="s">
        <v>18</v>
      </c>
      <c r="F263" s="50" t="s">
        <v>18</v>
      </c>
      <c r="G263" s="50" t="s">
        <v>18</v>
      </c>
      <c r="H263" s="34"/>
      <c r="I263" s="34"/>
      <c r="J263" s="34"/>
      <c r="K263" s="34"/>
    </row>
    <row r="264" spans="1:11" ht="14.1" customHeight="1" x14ac:dyDescent="0.25">
      <c r="A264" s="34"/>
      <c r="B264" s="34"/>
      <c r="C264" s="49" t="s">
        <v>71</v>
      </c>
      <c r="D264" s="47">
        <v>0</v>
      </c>
      <c r="E264" s="47">
        <v>0</v>
      </c>
      <c r="F264" s="47">
        <v>0</v>
      </c>
      <c r="G264" s="47">
        <v>0</v>
      </c>
      <c r="H264" s="34"/>
      <c r="I264" s="34"/>
      <c r="J264" s="34"/>
      <c r="K264" s="34"/>
    </row>
    <row r="265" spans="1:11" ht="14.1" customHeight="1" x14ac:dyDescent="0.25">
      <c r="A265" s="34"/>
      <c r="B265" s="34"/>
      <c r="C265" s="49" t="s">
        <v>72</v>
      </c>
      <c r="D265" s="47">
        <v>0</v>
      </c>
      <c r="E265" s="47">
        <v>0</v>
      </c>
      <c r="F265" s="47">
        <v>0</v>
      </c>
      <c r="G265" s="47">
        <v>0</v>
      </c>
      <c r="H265" s="34"/>
      <c r="I265" s="34"/>
      <c r="J265" s="34"/>
      <c r="K265" s="34"/>
    </row>
    <row r="266" spans="1:11" ht="14.1" customHeight="1" x14ac:dyDescent="0.25">
      <c r="A266" s="34"/>
      <c r="B266" s="34"/>
      <c r="C266" s="49" t="s">
        <v>73</v>
      </c>
      <c r="D266" s="47">
        <v>0</v>
      </c>
      <c r="E266" s="47">
        <v>0</v>
      </c>
      <c r="F266" s="47">
        <v>0</v>
      </c>
      <c r="G266" s="47">
        <v>0</v>
      </c>
      <c r="H266" s="34"/>
      <c r="I266" s="34"/>
      <c r="J266" s="34"/>
      <c r="K266" s="34"/>
    </row>
    <row r="267" spans="1:11" ht="14.1" customHeight="1" x14ac:dyDescent="0.25">
      <c r="A267" s="34"/>
      <c r="B267" s="34"/>
      <c r="C267" s="49" t="s">
        <v>74</v>
      </c>
      <c r="D267" s="47">
        <v>0</v>
      </c>
      <c r="E267" s="47">
        <v>0</v>
      </c>
      <c r="F267" s="47">
        <v>0</v>
      </c>
      <c r="G267" s="47">
        <v>0</v>
      </c>
      <c r="H267" s="34"/>
      <c r="I267" s="34"/>
      <c r="J267" s="34"/>
      <c r="K267" s="34"/>
    </row>
    <row r="268" spans="1:11" ht="14.1" customHeight="1" x14ac:dyDescent="0.25">
      <c r="A268" s="34"/>
      <c r="B268" s="34"/>
      <c r="C268" s="49" t="s">
        <v>72</v>
      </c>
      <c r="D268" s="47">
        <v>0</v>
      </c>
      <c r="E268" s="47">
        <v>0</v>
      </c>
      <c r="F268" s="47">
        <v>0</v>
      </c>
      <c r="G268" s="47">
        <v>0</v>
      </c>
      <c r="H268" s="34"/>
      <c r="I268" s="34"/>
      <c r="J268" s="34"/>
      <c r="K268" s="34"/>
    </row>
    <row r="269" spans="1:11" ht="14.1" customHeight="1" x14ac:dyDescent="0.25">
      <c r="A269" s="34"/>
      <c r="B269" s="34"/>
      <c r="C269" s="49" t="s">
        <v>73</v>
      </c>
      <c r="D269" s="47">
        <v>0</v>
      </c>
      <c r="E269" s="47">
        <v>0</v>
      </c>
      <c r="F269" s="47">
        <v>0</v>
      </c>
      <c r="G269" s="47">
        <v>0</v>
      </c>
      <c r="H269" s="34"/>
      <c r="I269" s="34"/>
      <c r="J269" s="34"/>
      <c r="K269" s="34"/>
    </row>
    <row r="270" spans="1:11" ht="14.1" customHeight="1" x14ac:dyDescent="0.25">
      <c r="A270" s="34"/>
      <c r="B270" s="34"/>
      <c r="C270" s="49" t="s">
        <v>75</v>
      </c>
      <c r="D270" s="47">
        <v>0</v>
      </c>
      <c r="E270" s="47">
        <v>0</v>
      </c>
      <c r="F270" s="47">
        <v>0</v>
      </c>
      <c r="G270" s="47">
        <v>0</v>
      </c>
      <c r="H270" s="34"/>
      <c r="I270" s="34"/>
      <c r="J270" s="34"/>
      <c r="K270" s="34"/>
    </row>
    <row r="271" spans="1:11" ht="14.1" customHeight="1" x14ac:dyDescent="0.25">
      <c r="A271" s="34"/>
      <c r="B271" s="34"/>
      <c r="C271" s="49" t="s">
        <v>72</v>
      </c>
      <c r="D271" s="47">
        <v>0</v>
      </c>
      <c r="E271" s="47">
        <v>0</v>
      </c>
      <c r="F271" s="47">
        <v>0</v>
      </c>
      <c r="G271" s="47">
        <v>0</v>
      </c>
      <c r="H271" s="34"/>
      <c r="I271" s="34"/>
      <c r="J271" s="34"/>
      <c r="K271" s="34"/>
    </row>
    <row r="272" spans="1:11" ht="14.1" customHeight="1" x14ac:dyDescent="0.25">
      <c r="A272" s="34"/>
      <c r="B272" s="34"/>
      <c r="C272" s="49" t="s">
        <v>73</v>
      </c>
      <c r="D272" s="47">
        <v>0</v>
      </c>
      <c r="E272" s="47">
        <v>0</v>
      </c>
      <c r="F272" s="47">
        <v>0</v>
      </c>
      <c r="G272" s="47">
        <v>0</v>
      </c>
      <c r="H272" s="34"/>
      <c r="I272" s="34"/>
      <c r="J272" s="34"/>
      <c r="K272" s="34"/>
    </row>
    <row r="273" spans="1:11" ht="14.1" customHeight="1" x14ac:dyDescent="0.25">
      <c r="A273" s="34"/>
      <c r="B273" s="34"/>
      <c r="C273" s="49" t="s">
        <v>76</v>
      </c>
      <c r="D273" s="47">
        <v>0</v>
      </c>
      <c r="E273" s="47">
        <v>0</v>
      </c>
      <c r="F273" s="47">
        <v>0</v>
      </c>
      <c r="G273" s="47">
        <v>0</v>
      </c>
      <c r="H273" s="34"/>
      <c r="I273" s="34"/>
      <c r="J273" s="34"/>
      <c r="K273" s="34"/>
    </row>
    <row r="274" spans="1:11" ht="14.1" customHeight="1" x14ac:dyDescent="0.25">
      <c r="A274" s="34"/>
      <c r="B274" s="34"/>
      <c r="C274" s="49" t="s">
        <v>72</v>
      </c>
      <c r="D274" s="47">
        <v>0</v>
      </c>
      <c r="E274" s="47">
        <v>0</v>
      </c>
      <c r="F274" s="47">
        <v>0</v>
      </c>
      <c r="G274" s="47">
        <v>0</v>
      </c>
      <c r="H274" s="34"/>
      <c r="I274" s="34"/>
      <c r="J274" s="34"/>
      <c r="K274" s="34"/>
    </row>
    <row r="275" spans="1:11" ht="14.1" customHeight="1" x14ac:dyDescent="0.25">
      <c r="A275" s="34"/>
      <c r="B275" s="34"/>
      <c r="C275" s="49" t="s">
        <v>73</v>
      </c>
      <c r="D275" s="47">
        <v>0</v>
      </c>
      <c r="E275" s="47">
        <v>0</v>
      </c>
      <c r="F275" s="47">
        <v>0</v>
      </c>
      <c r="G275" s="47">
        <v>0</v>
      </c>
      <c r="H275" s="34"/>
      <c r="I275" s="34"/>
      <c r="J275" s="34"/>
      <c r="K275" s="34"/>
    </row>
    <row r="276" spans="1:11" ht="14.1" customHeight="1" x14ac:dyDescent="0.25">
      <c r="A276" s="34"/>
      <c r="B276" s="34"/>
      <c r="C276" s="49" t="s">
        <v>77</v>
      </c>
      <c r="D276" s="47">
        <v>0</v>
      </c>
      <c r="E276" s="47">
        <v>0</v>
      </c>
      <c r="F276" s="47">
        <v>0</v>
      </c>
      <c r="G276" s="47">
        <v>0</v>
      </c>
      <c r="H276" s="34"/>
      <c r="I276" s="34"/>
      <c r="J276" s="34"/>
      <c r="K276" s="34"/>
    </row>
    <row r="277" spans="1:11" ht="14.1" customHeight="1" x14ac:dyDescent="0.25">
      <c r="A277" s="34"/>
      <c r="B277" s="34"/>
      <c r="C277" s="49" t="s">
        <v>72</v>
      </c>
      <c r="D277" s="47">
        <v>0</v>
      </c>
      <c r="E277" s="47">
        <v>0</v>
      </c>
      <c r="F277" s="47">
        <v>0</v>
      </c>
      <c r="G277" s="47">
        <v>0</v>
      </c>
      <c r="H277" s="34"/>
      <c r="I277" s="34"/>
      <c r="J277" s="34"/>
      <c r="K277" s="34"/>
    </row>
    <row r="278" spans="1:11" ht="14.1" customHeight="1" x14ac:dyDescent="0.25">
      <c r="A278" s="34"/>
      <c r="B278" s="34"/>
      <c r="C278" s="49" t="s">
        <v>73</v>
      </c>
      <c r="D278" s="47">
        <v>0</v>
      </c>
      <c r="E278" s="47">
        <v>0</v>
      </c>
      <c r="F278" s="47">
        <v>0</v>
      </c>
      <c r="G278" s="47">
        <v>0</v>
      </c>
      <c r="H278" s="34"/>
      <c r="I278" s="34"/>
      <c r="J278" s="34"/>
      <c r="K278" s="34"/>
    </row>
    <row r="279" spans="1:11" ht="14.1" customHeight="1" x14ac:dyDescent="0.25">
      <c r="A279" s="34"/>
      <c r="B279" s="34"/>
      <c r="C279" s="49" t="s">
        <v>78</v>
      </c>
      <c r="D279" s="47">
        <v>0</v>
      </c>
      <c r="E279" s="47">
        <v>0</v>
      </c>
      <c r="F279" s="47">
        <v>0</v>
      </c>
      <c r="G279" s="47">
        <v>0</v>
      </c>
      <c r="H279" s="34"/>
      <c r="I279" s="34"/>
      <c r="J279" s="34"/>
      <c r="K279" s="34"/>
    </row>
    <row r="280" spans="1:11" ht="14.1" customHeight="1" x14ac:dyDescent="0.25">
      <c r="A280" s="34"/>
      <c r="B280" s="34"/>
      <c r="C280" s="49" t="s">
        <v>72</v>
      </c>
      <c r="D280" s="47">
        <v>0</v>
      </c>
      <c r="E280" s="47">
        <v>0</v>
      </c>
      <c r="F280" s="47">
        <v>0</v>
      </c>
      <c r="G280" s="47">
        <v>0</v>
      </c>
      <c r="H280" s="34"/>
      <c r="I280" s="34"/>
      <c r="J280" s="34"/>
      <c r="K280" s="34"/>
    </row>
    <row r="281" spans="1:11" ht="14.1" customHeight="1" x14ac:dyDescent="0.25">
      <c r="A281" s="34"/>
      <c r="B281" s="34"/>
      <c r="C281" s="49" t="s">
        <v>73</v>
      </c>
      <c r="D281" s="47">
        <v>0</v>
      </c>
      <c r="E281" s="47">
        <v>0</v>
      </c>
      <c r="F281" s="47">
        <v>0</v>
      </c>
      <c r="G281" s="47">
        <v>0</v>
      </c>
      <c r="H281" s="34"/>
      <c r="I281" s="34"/>
      <c r="J281" s="34"/>
      <c r="K281" s="34"/>
    </row>
    <row r="282" spans="1:11" ht="14.1" customHeight="1" x14ac:dyDescent="0.25">
      <c r="A282" s="34"/>
      <c r="B282" s="34"/>
      <c r="C282" s="49" t="s">
        <v>79</v>
      </c>
      <c r="D282" s="47">
        <v>0</v>
      </c>
      <c r="E282" s="47">
        <v>0</v>
      </c>
      <c r="F282" s="47">
        <v>0</v>
      </c>
      <c r="G282" s="47">
        <v>0</v>
      </c>
      <c r="H282" s="34"/>
      <c r="I282" s="34"/>
      <c r="J282" s="34"/>
      <c r="K282" s="34"/>
    </row>
    <row r="283" spans="1:11" ht="14.1" customHeight="1" x14ac:dyDescent="0.25">
      <c r="A283" s="34"/>
      <c r="B283" s="34"/>
      <c r="C283" s="49" t="s">
        <v>72</v>
      </c>
      <c r="D283" s="47">
        <v>0</v>
      </c>
      <c r="E283" s="47">
        <v>0</v>
      </c>
      <c r="F283" s="47">
        <v>0</v>
      </c>
      <c r="G283" s="47">
        <v>0</v>
      </c>
      <c r="H283" s="34"/>
      <c r="I283" s="34"/>
      <c r="J283" s="34"/>
      <c r="K283" s="34"/>
    </row>
    <row r="284" spans="1:11" ht="14.1" customHeight="1" x14ac:dyDescent="0.25">
      <c r="A284" s="34"/>
      <c r="B284" s="34"/>
      <c r="C284" s="49" t="s">
        <v>73</v>
      </c>
      <c r="D284" s="47">
        <v>0</v>
      </c>
      <c r="E284" s="47">
        <v>0</v>
      </c>
      <c r="F284" s="47">
        <v>0</v>
      </c>
      <c r="G284" s="47">
        <v>0</v>
      </c>
      <c r="H284" s="34"/>
      <c r="I284" s="34"/>
      <c r="J284" s="34"/>
      <c r="K284" s="34"/>
    </row>
    <row r="285" spans="1:11" ht="14.1" customHeight="1" x14ac:dyDescent="0.25">
      <c r="A285" s="34"/>
      <c r="B285" s="34"/>
      <c r="C285" s="49" t="s">
        <v>80</v>
      </c>
      <c r="D285" s="47">
        <v>0</v>
      </c>
      <c r="E285" s="47">
        <v>0</v>
      </c>
      <c r="F285" s="47">
        <v>1000000</v>
      </c>
      <c r="G285" s="47">
        <v>1000000</v>
      </c>
      <c r="H285" s="34"/>
      <c r="I285" s="34"/>
      <c r="J285" s="34"/>
      <c r="K285" s="34"/>
    </row>
    <row r="286" spans="1:11" ht="14.1" customHeight="1" x14ac:dyDescent="0.25">
      <c r="A286" s="34"/>
      <c r="B286" s="34"/>
      <c r="C286" s="49" t="s">
        <v>72</v>
      </c>
      <c r="D286" s="47">
        <v>0</v>
      </c>
      <c r="E286" s="47">
        <v>0</v>
      </c>
      <c r="F286" s="47">
        <v>1000000</v>
      </c>
      <c r="G286" s="47">
        <v>1000000</v>
      </c>
      <c r="H286" s="34"/>
      <c r="I286" s="34"/>
      <c r="J286" s="34"/>
      <c r="K286" s="34"/>
    </row>
    <row r="287" spans="1:11" ht="14.1" customHeight="1" x14ac:dyDescent="0.25">
      <c r="A287" s="34"/>
      <c r="B287" s="34"/>
      <c r="C287" s="49" t="s">
        <v>81</v>
      </c>
      <c r="D287" s="47">
        <v>0</v>
      </c>
      <c r="E287" s="47">
        <v>0</v>
      </c>
      <c r="F287" s="47">
        <v>0</v>
      </c>
      <c r="G287" s="47">
        <v>0</v>
      </c>
      <c r="H287" s="34"/>
      <c r="I287" s="34"/>
      <c r="J287" s="34"/>
      <c r="K287" s="34"/>
    </row>
    <row r="288" spans="1:11" ht="14.1" customHeight="1" x14ac:dyDescent="0.25">
      <c r="A288" s="34"/>
      <c r="B288" s="34"/>
      <c r="C288" s="49" t="s">
        <v>82</v>
      </c>
      <c r="D288" s="47">
        <v>0</v>
      </c>
      <c r="E288" s="47">
        <v>0</v>
      </c>
      <c r="F288" s="47">
        <v>0</v>
      </c>
      <c r="G288" s="47">
        <v>0</v>
      </c>
      <c r="H288" s="34"/>
      <c r="I288" s="34"/>
      <c r="J288" s="34"/>
      <c r="K288" s="34"/>
    </row>
    <row r="289" spans="1:11" ht="14.1" customHeight="1" x14ac:dyDescent="0.25">
      <c r="A289" s="34"/>
      <c r="B289" s="34"/>
      <c r="C289" s="49" t="s">
        <v>83</v>
      </c>
      <c r="D289" s="47">
        <v>0</v>
      </c>
      <c r="E289" s="47">
        <v>0</v>
      </c>
      <c r="F289" s="47">
        <v>0</v>
      </c>
      <c r="G289" s="47">
        <v>0</v>
      </c>
      <c r="H289" s="34"/>
      <c r="I289" s="34"/>
      <c r="J289" s="34"/>
      <c r="K289" s="34"/>
    </row>
    <row r="290" spans="1:11" ht="14.1" customHeight="1" x14ac:dyDescent="0.25">
      <c r="A290" s="34"/>
      <c r="B290" s="34"/>
      <c r="C290" s="49" t="s">
        <v>84</v>
      </c>
      <c r="D290" s="47">
        <v>0</v>
      </c>
      <c r="E290" s="47">
        <v>0</v>
      </c>
      <c r="F290" s="47">
        <v>0</v>
      </c>
      <c r="G290" s="47">
        <v>0</v>
      </c>
      <c r="H290" s="34"/>
      <c r="I290" s="34"/>
      <c r="J290" s="34"/>
      <c r="K290" s="34"/>
    </row>
    <row r="291" spans="1:11" ht="14.1" customHeight="1" x14ac:dyDescent="0.25">
      <c r="A291" s="34"/>
      <c r="B291" s="34"/>
      <c r="C291" s="49" t="s">
        <v>85</v>
      </c>
      <c r="D291" s="47">
        <v>0</v>
      </c>
      <c r="E291" s="47">
        <v>0</v>
      </c>
      <c r="F291" s="47">
        <v>0</v>
      </c>
      <c r="G291" s="47">
        <v>0</v>
      </c>
      <c r="H291" s="34"/>
      <c r="I291" s="34"/>
      <c r="J291" s="34"/>
      <c r="K291" s="34"/>
    </row>
    <row r="292" spans="1:11" ht="14.1" customHeight="1" x14ac:dyDescent="0.25">
      <c r="A292" s="34"/>
      <c r="B292" s="34"/>
      <c r="C292" s="49" t="s">
        <v>72</v>
      </c>
      <c r="D292" s="47">
        <v>0</v>
      </c>
      <c r="E292" s="47">
        <v>0</v>
      </c>
      <c r="F292" s="47">
        <v>0</v>
      </c>
      <c r="G292" s="47">
        <v>0</v>
      </c>
      <c r="H292" s="34"/>
      <c r="I292" s="34"/>
      <c r="J292" s="34"/>
      <c r="K292" s="34"/>
    </row>
    <row r="293" spans="1:11" ht="14.1" customHeight="1" x14ac:dyDescent="0.25">
      <c r="A293" s="34"/>
      <c r="B293" s="34"/>
      <c r="C293" s="49" t="s">
        <v>81</v>
      </c>
      <c r="D293" s="47">
        <v>0</v>
      </c>
      <c r="E293" s="47">
        <v>0</v>
      </c>
      <c r="F293" s="47">
        <v>0</v>
      </c>
      <c r="G293" s="47">
        <v>0</v>
      </c>
      <c r="H293" s="34"/>
      <c r="I293" s="34"/>
      <c r="J293" s="34"/>
      <c r="K293" s="34"/>
    </row>
    <row r="294" spans="1:11" ht="14.1" customHeight="1" x14ac:dyDescent="0.25">
      <c r="A294" s="34"/>
      <c r="B294" s="34"/>
      <c r="C294" s="49" t="s">
        <v>82</v>
      </c>
      <c r="D294" s="47">
        <v>0</v>
      </c>
      <c r="E294" s="47">
        <v>0</v>
      </c>
      <c r="F294" s="47">
        <v>0</v>
      </c>
      <c r="G294" s="47">
        <v>0</v>
      </c>
      <c r="H294" s="34"/>
      <c r="I294" s="34"/>
      <c r="J294" s="34"/>
      <c r="K294" s="34"/>
    </row>
    <row r="295" spans="1:11" ht="14.1" customHeight="1" x14ac:dyDescent="0.25">
      <c r="A295" s="34"/>
      <c r="B295" s="34"/>
      <c r="C295" s="49" t="s">
        <v>83</v>
      </c>
      <c r="D295" s="47">
        <v>0</v>
      </c>
      <c r="E295" s="47">
        <v>0</v>
      </c>
      <c r="F295" s="47">
        <v>0</v>
      </c>
      <c r="G295" s="47">
        <v>0</v>
      </c>
      <c r="H295" s="34"/>
      <c r="I295" s="34"/>
      <c r="J295" s="34"/>
      <c r="K295" s="34"/>
    </row>
    <row r="296" spans="1:11" ht="14.1" customHeight="1" x14ac:dyDescent="0.25">
      <c r="A296" s="34"/>
      <c r="B296" s="34"/>
      <c r="C296" s="49" t="s">
        <v>84</v>
      </c>
      <c r="D296" s="47">
        <v>0</v>
      </c>
      <c r="E296" s="47">
        <v>0</v>
      </c>
      <c r="F296" s="47">
        <v>0</v>
      </c>
      <c r="G296" s="47">
        <v>0</v>
      </c>
      <c r="H296" s="34"/>
      <c r="I296" s="34"/>
      <c r="J296" s="34"/>
      <c r="K296" s="34"/>
    </row>
    <row r="297" spans="1:11" ht="14.1" customHeight="1" x14ac:dyDescent="0.25">
      <c r="A297" s="34"/>
      <c r="B297" s="34"/>
      <c r="C297" s="49" t="s">
        <v>86</v>
      </c>
      <c r="D297" s="47">
        <v>0</v>
      </c>
      <c r="E297" s="47">
        <v>0</v>
      </c>
      <c r="F297" s="47">
        <v>0</v>
      </c>
      <c r="G297" s="47">
        <v>0</v>
      </c>
      <c r="H297" s="34"/>
      <c r="I297" s="34"/>
      <c r="J297" s="34"/>
      <c r="K297" s="34"/>
    </row>
    <row r="298" spans="1:11" ht="14.1" customHeight="1" x14ac:dyDescent="0.25">
      <c r="A298" s="34"/>
      <c r="B298" s="34"/>
      <c r="C298" s="49" t="s">
        <v>72</v>
      </c>
      <c r="D298" s="47">
        <v>0</v>
      </c>
      <c r="E298" s="47">
        <v>0</v>
      </c>
      <c r="F298" s="47">
        <v>0</v>
      </c>
      <c r="G298" s="47">
        <v>0</v>
      </c>
      <c r="H298" s="34"/>
      <c r="I298" s="34"/>
      <c r="J298" s="34"/>
      <c r="K298" s="34"/>
    </row>
    <row r="299" spans="1:11" ht="14.1" customHeight="1" x14ac:dyDescent="0.25">
      <c r="A299" s="34"/>
      <c r="B299" s="34"/>
      <c r="C299" s="49" t="s">
        <v>81</v>
      </c>
      <c r="D299" s="47">
        <v>0</v>
      </c>
      <c r="E299" s="47">
        <v>0</v>
      </c>
      <c r="F299" s="47">
        <v>0</v>
      </c>
      <c r="G299" s="47">
        <v>0</v>
      </c>
      <c r="H299" s="34"/>
      <c r="I299" s="34"/>
      <c r="J299" s="34"/>
      <c r="K299" s="34"/>
    </row>
    <row r="300" spans="1:11" ht="14.1" customHeight="1" x14ac:dyDescent="0.25">
      <c r="A300" s="34"/>
      <c r="B300" s="34"/>
      <c r="C300" s="49" t="s">
        <v>82</v>
      </c>
      <c r="D300" s="47">
        <v>0</v>
      </c>
      <c r="E300" s="47">
        <v>0</v>
      </c>
      <c r="F300" s="47">
        <v>0</v>
      </c>
      <c r="G300" s="47">
        <v>0</v>
      </c>
      <c r="H300" s="34"/>
      <c r="I300" s="34"/>
      <c r="J300" s="34"/>
      <c r="K300" s="34"/>
    </row>
    <row r="301" spans="1:11" ht="14.1" customHeight="1" x14ac:dyDescent="0.25">
      <c r="A301" s="34"/>
      <c r="B301" s="34"/>
      <c r="C301" s="49" t="s">
        <v>83</v>
      </c>
      <c r="D301" s="47">
        <v>0</v>
      </c>
      <c r="E301" s="47">
        <v>0</v>
      </c>
      <c r="F301" s="47">
        <v>0</v>
      </c>
      <c r="G301" s="47">
        <v>0</v>
      </c>
      <c r="H301" s="34"/>
      <c r="I301" s="34"/>
      <c r="J301" s="34"/>
      <c r="K301" s="34"/>
    </row>
    <row r="302" spans="1:11" ht="14.1" customHeight="1" x14ac:dyDescent="0.25">
      <c r="A302" s="34"/>
      <c r="B302" s="34"/>
      <c r="C302" s="49" t="s">
        <v>84</v>
      </c>
      <c r="D302" s="47">
        <v>0</v>
      </c>
      <c r="E302" s="47">
        <v>0</v>
      </c>
      <c r="F302" s="47">
        <v>0</v>
      </c>
      <c r="G302" s="47">
        <v>0</v>
      </c>
      <c r="H302" s="34"/>
      <c r="I302" s="34"/>
      <c r="J302" s="34"/>
      <c r="K302" s="34"/>
    </row>
    <row r="303" spans="1:11" ht="14.1" customHeight="1" x14ac:dyDescent="0.25">
      <c r="A303" s="34"/>
      <c r="B303" s="34"/>
      <c r="C303" s="49" t="s">
        <v>87</v>
      </c>
      <c r="D303" s="47">
        <v>0</v>
      </c>
      <c r="E303" s="47">
        <v>0</v>
      </c>
      <c r="F303" s="47">
        <v>0</v>
      </c>
      <c r="G303" s="47">
        <v>0</v>
      </c>
      <c r="H303" s="34"/>
      <c r="I303" s="34"/>
      <c r="J303" s="34"/>
      <c r="K303" s="34"/>
    </row>
    <row r="304" spans="1:11" ht="14.1" customHeight="1" x14ac:dyDescent="0.25">
      <c r="A304" s="34"/>
      <c r="B304" s="34"/>
      <c r="C304" s="49" t="s">
        <v>88</v>
      </c>
      <c r="D304" s="47">
        <v>0</v>
      </c>
      <c r="E304" s="47">
        <v>0</v>
      </c>
      <c r="F304" s="47">
        <v>0</v>
      </c>
      <c r="G304" s="47">
        <v>0</v>
      </c>
      <c r="H304" s="34"/>
      <c r="I304" s="34"/>
      <c r="J304" s="34"/>
      <c r="K304" s="34"/>
    </row>
    <row r="305" spans="1:11" ht="14.1" customHeight="1" x14ac:dyDescent="0.25">
      <c r="A305" s="34"/>
      <c r="B305" s="34"/>
      <c r="C305" s="48" t="s">
        <v>89</v>
      </c>
      <c r="D305" s="47">
        <v>0</v>
      </c>
      <c r="E305" s="47">
        <v>0</v>
      </c>
      <c r="F305" s="47">
        <v>1000000</v>
      </c>
      <c r="G305" s="47">
        <v>1000000</v>
      </c>
      <c r="H305" s="34"/>
      <c r="I305" s="34"/>
      <c r="J305" s="34"/>
      <c r="K305" s="34"/>
    </row>
    <row r="306" spans="1:11" ht="14.1" customHeight="1" x14ac:dyDescent="0.25">
      <c r="A306" s="34"/>
      <c r="B306" s="34"/>
      <c r="C306" s="55" t="s">
        <v>46</v>
      </c>
      <c r="D306" s="1419" t="s">
        <v>2551</v>
      </c>
      <c r="E306" s="1420"/>
      <c r="F306" s="1420"/>
      <c r="G306" s="1420"/>
      <c r="H306" s="34"/>
      <c r="I306" s="34"/>
      <c r="J306" s="34"/>
      <c r="K306" s="34"/>
    </row>
    <row r="307" spans="1:11" ht="14.1" customHeight="1" x14ac:dyDescent="0.25">
      <c r="A307" s="34"/>
      <c r="B307" s="34"/>
      <c r="C307" s="32" t="s">
        <v>48</v>
      </c>
      <c r="D307" s="1421" t="s">
        <v>2550</v>
      </c>
      <c r="E307" s="1422"/>
      <c r="F307" s="1422"/>
      <c r="G307" s="1422"/>
      <c r="H307" s="34"/>
      <c r="I307" s="34"/>
      <c r="J307" s="34"/>
      <c r="K307" s="34"/>
    </row>
    <row r="308" spans="1:11" ht="14.1" customHeight="1" x14ac:dyDescent="0.25">
      <c r="A308" s="34"/>
      <c r="B308" s="34"/>
      <c r="C308" s="32" t="s">
        <v>50</v>
      </c>
      <c r="D308" s="1421" t="s">
        <v>2549</v>
      </c>
      <c r="E308" s="1422"/>
      <c r="F308" s="1422"/>
      <c r="G308" s="1422"/>
      <c r="H308" s="34"/>
      <c r="I308" s="34"/>
      <c r="J308" s="34"/>
      <c r="K308" s="34"/>
    </row>
    <row r="309" spans="1:11" ht="15" customHeight="1" x14ac:dyDescent="0.25">
      <c r="A309" s="34"/>
      <c r="B309" s="34"/>
      <c r="C309" s="53"/>
      <c r="D309" s="52">
        <v>2026</v>
      </c>
      <c r="E309" s="52">
        <v>2027</v>
      </c>
      <c r="F309" s="52">
        <v>2028</v>
      </c>
      <c r="G309" s="52">
        <v>2029</v>
      </c>
      <c r="H309" s="34"/>
      <c r="I309" s="34"/>
      <c r="J309" s="34"/>
      <c r="K309" s="34"/>
    </row>
    <row r="310" spans="1:11" ht="15" customHeight="1" x14ac:dyDescent="0.25">
      <c r="A310" s="34"/>
      <c r="B310" s="34"/>
      <c r="C310" s="51"/>
      <c r="D310" s="50" t="s">
        <v>17</v>
      </c>
      <c r="E310" s="50" t="s">
        <v>18</v>
      </c>
      <c r="F310" s="50" t="s">
        <v>18</v>
      </c>
      <c r="G310" s="50" t="s">
        <v>18</v>
      </c>
      <c r="H310" s="34"/>
      <c r="I310" s="34"/>
      <c r="J310" s="34"/>
      <c r="K310" s="34"/>
    </row>
    <row r="311" spans="1:11" ht="14.1" customHeight="1" x14ac:dyDescent="0.25">
      <c r="A311" s="34"/>
      <c r="B311" s="34"/>
      <c r="C311" s="41" t="s">
        <v>52</v>
      </c>
      <c r="D311" s="54" t="s">
        <v>53</v>
      </c>
      <c r="E311" s="54" t="s">
        <v>133</v>
      </c>
      <c r="F311" s="54" t="s">
        <v>55</v>
      </c>
      <c r="G311" s="54" t="s">
        <v>55</v>
      </c>
      <c r="H311" s="34"/>
      <c r="I311" s="34"/>
      <c r="J311" s="34"/>
      <c r="K311" s="34"/>
    </row>
    <row r="312" spans="1:11" ht="14.1" customHeight="1" x14ac:dyDescent="0.25">
      <c r="A312" s="34"/>
      <c r="B312" s="34"/>
      <c r="C312" s="41" t="s">
        <v>54</v>
      </c>
      <c r="D312" s="54" t="s">
        <v>53</v>
      </c>
      <c r="E312" s="54" t="s">
        <v>251</v>
      </c>
      <c r="F312" s="54" t="s">
        <v>55</v>
      </c>
      <c r="G312" s="54" t="s">
        <v>55</v>
      </c>
      <c r="H312" s="34"/>
      <c r="I312" s="34"/>
      <c r="J312" s="34"/>
      <c r="K312" s="34"/>
    </row>
    <row r="313" spans="1:11" ht="14.1" customHeight="1" x14ac:dyDescent="0.25">
      <c r="A313" s="34"/>
      <c r="B313" s="34"/>
      <c r="C313" s="41" t="s">
        <v>59</v>
      </c>
      <c r="D313" s="54" t="s">
        <v>55</v>
      </c>
      <c r="E313" s="54" t="s">
        <v>1113</v>
      </c>
      <c r="F313" s="54" t="s">
        <v>55</v>
      </c>
      <c r="G313" s="54" t="s">
        <v>55</v>
      </c>
      <c r="H313" s="34"/>
      <c r="I313" s="34"/>
      <c r="J313" s="34"/>
      <c r="K313" s="34"/>
    </row>
    <row r="314" spans="1:11" ht="14.1" customHeight="1" x14ac:dyDescent="0.25">
      <c r="A314" s="34"/>
      <c r="B314" s="34"/>
      <c r="C314" s="41" t="s">
        <v>63</v>
      </c>
      <c r="D314" s="54" t="s">
        <v>53</v>
      </c>
      <c r="E314" s="54" t="s">
        <v>53</v>
      </c>
      <c r="F314" s="54" t="s">
        <v>103</v>
      </c>
      <c r="G314" s="54" t="s">
        <v>53</v>
      </c>
      <c r="H314" s="34"/>
      <c r="I314" s="34"/>
      <c r="J314" s="34"/>
      <c r="K314" s="34"/>
    </row>
    <row r="315" spans="1:11" ht="14.1" customHeight="1" x14ac:dyDescent="0.25">
      <c r="A315" s="34"/>
      <c r="B315" s="34"/>
      <c r="C315" s="41" t="s">
        <v>65</v>
      </c>
      <c r="D315" s="54" t="s">
        <v>53</v>
      </c>
      <c r="E315" s="54" t="s">
        <v>53</v>
      </c>
      <c r="F315" s="54" t="s">
        <v>103</v>
      </c>
      <c r="G315" s="54" t="s">
        <v>53</v>
      </c>
      <c r="H315" s="34"/>
      <c r="I315" s="34"/>
      <c r="J315" s="34"/>
      <c r="K315" s="34"/>
    </row>
    <row r="316" spans="1:11" ht="14.1" customHeight="1" x14ac:dyDescent="0.25">
      <c r="A316" s="34"/>
      <c r="B316" s="34"/>
      <c r="C316" s="41" t="s">
        <v>68</v>
      </c>
      <c r="D316" s="54" t="s">
        <v>53</v>
      </c>
      <c r="E316" s="54" t="s">
        <v>53</v>
      </c>
      <c r="F316" s="54" t="s">
        <v>103</v>
      </c>
      <c r="G316" s="54" t="s">
        <v>53</v>
      </c>
      <c r="H316" s="34"/>
      <c r="I316" s="34"/>
      <c r="J316" s="34"/>
      <c r="K316" s="34"/>
    </row>
    <row r="317" spans="1:11" ht="14.1" customHeight="1" x14ac:dyDescent="0.25">
      <c r="A317" s="34"/>
      <c r="B317" s="34"/>
      <c r="C317" s="1431" t="s">
        <v>70</v>
      </c>
      <c r="D317" s="1432"/>
      <c r="E317" s="1432"/>
      <c r="F317" s="1432"/>
      <c r="G317" s="1432"/>
      <c r="H317" s="34"/>
      <c r="I317" s="34"/>
      <c r="J317" s="34"/>
      <c r="K317" s="34"/>
    </row>
    <row r="318" spans="1:11" ht="14.1" customHeight="1" x14ac:dyDescent="0.25">
      <c r="A318" s="34"/>
      <c r="B318" s="34"/>
      <c r="C318" s="53"/>
      <c r="D318" s="52">
        <v>2026</v>
      </c>
      <c r="E318" s="52">
        <v>2027</v>
      </c>
      <c r="F318" s="52">
        <v>2028</v>
      </c>
      <c r="G318" s="52">
        <v>2029</v>
      </c>
      <c r="H318" s="34"/>
      <c r="I318" s="34"/>
      <c r="J318" s="34"/>
      <c r="K318" s="34"/>
    </row>
    <row r="319" spans="1:11" ht="14.1" customHeight="1" x14ac:dyDescent="0.25">
      <c r="A319" s="34"/>
      <c r="B319" s="34"/>
      <c r="C319" s="51"/>
      <c r="D319" s="50" t="s">
        <v>17</v>
      </c>
      <c r="E319" s="50" t="s">
        <v>18</v>
      </c>
      <c r="F319" s="50" t="s">
        <v>18</v>
      </c>
      <c r="G319" s="50" t="s">
        <v>18</v>
      </c>
      <c r="H319" s="34"/>
      <c r="I319" s="34"/>
      <c r="J319" s="34"/>
      <c r="K319" s="34"/>
    </row>
    <row r="320" spans="1:11" ht="14.1" customHeight="1" x14ac:dyDescent="0.25">
      <c r="A320" s="34"/>
      <c r="B320" s="34"/>
      <c r="C320" s="49" t="s">
        <v>71</v>
      </c>
      <c r="D320" s="61" t="s">
        <v>53</v>
      </c>
      <c r="E320" s="47">
        <v>0</v>
      </c>
      <c r="F320" s="47">
        <v>0</v>
      </c>
      <c r="G320" s="47">
        <v>0</v>
      </c>
      <c r="H320" s="34"/>
      <c r="I320" s="34"/>
      <c r="J320" s="34"/>
      <c r="K320" s="34"/>
    </row>
    <row r="321" spans="1:11" ht="14.1" customHeight="1" x14ac:dyDescent="0.25">
      <c r="A321" s="34"/>
      <c r="B321" s="34"/>
      <c r="C321" s="49" t="s">
        <v>72</v>
      </c>
      <c r="D321" s="61" t="s">
        <v>53</v>
      </c>
      <c r="E321" s="47">
        <v>0</v>
      </c>
      <c r="F321" s="47">
        <v>0</v>
      </c>
      <c r="G321" s="47">
        <v>0</v>
      </c>
      <c r="H321" s="34"/>
      <c r="I321" s="34"/>
      <c r="J321" s="34"/>
      <c r="K321" s="34"/>
    </row>
    <row r="322" spans="1:11" ht="14.1" customHeight="1" x14ac:dyDescent="0.25">
      <c r="A322" s="34"/>
      <c r="B322" s="34"/>
      <c r="C322" s="49" t="s">
        <v>73</v>
      </c>
      <c r="D322" s="61" t="s">
        <v>53</v>
      </c>
      <c r="E322" s="47">
        <v>0</v>
      </c>
      <c r="F322" s="47">
        <v>0</v>
      </c>
      <c r="G322" s="47">
        <v>0</v>
      </c>
      <c r="H322" s="34"/>
      <c r="I322" s="34"/>
      <c r="J322" s="34"/>
      <c r="K322" s="34"/>
    </row>
    <row r="323" spans="1:11" ht="14.1" customHeight="1" x14ac:dyDescent="0.25">
      <c r="A323" s="34"/>
      <c r="B323" s="34"/>
      <c r="C323" s="49" t="s">
        <v>74</v>
      </c>
      <c r="D323" s="61" t="s">
        <v>53</v>
      </c>
      <c r="E323" s="47">
        <v>0</v>
      </c>
      <c r="F323" s="47">
        <v>0</v>
      </c>
      <c r="G323" s="47">
        <v>0</v>
      </c>
      <c r="H323" s="34"/>
      <c r="I323" s="34"/>
      <c r="J323" s="34"/>
      <c r="K323" s="34"/>
    </row>
    <row r="324" spans="1:11" ht="14.1" customHeight="1" x14ac:dyDescent="0.25">
      <c r="A324" s="34"/>
      <c r="B324" s="34"/>
      <c r="C324" s="49" t="s">
        <v>72</v>
      </c>
      <c r="D324" s="61" t="s">
        <v>53</v>
      </c>
      <c r="E324" s="47">
        <v>0</v>
      </c>
      <c r="F324" s="47">
        <v>0</v>
      </c>
      <c r="G324" s="47">
        <v>0</v>
      </c>
      <c r="H324" s="34"/>
      <c r="I324" s="34"/>
      <c r="J324" s="34"/>
      <c r="K324" s="34"/>
    </row>
    <row r="325" spans="1:11" ht="14.1" customHeight="1" x14ac:dyDescent="0.25">
      <c r="A325" s="34"/>
      <c r="B325" s="34"/>
      <c r="C325" s="49" t="s">
        <v>73</v>
      </c>
      <c r="D325" s="61" t="s">
        <v>53</v>
      </c>
      <c r="E325" s="47">
        <v>0</v>
      </c>
      <c r="F325" s="47">
        <v>0</v>
      </c>
      <c r="G325" s="47">
        <v>0</v>
      </c>
      <c r="H325" s="34"/>
      <c r="I325" s="34"/>
      <c r="J325" s="34"/>
      <c r="K325" s="34"/>
    </row>
    <row r="326" spans="1:11" ht="14.1" customHeight="1" x14ac:dyDescent="0.25">
      <c r="A326" s="34"/>
      <c r="B326" s="34"/>
      <c r="C326" s="49" t="s">
        <v>75</v>
      </c>
      <c r="D326" s="61" t="s">
        <v>53</v>
      </c>
      <c r="E326" s="47">
        <v>0</v>
      </c>
      <c r="F326" s="47">
        <v>0</v>
      </c>
      <c r="G326" s="47">
        <v>0</v>
      </c>
      <c r="H326" s="34"/>
      <c r="I326" s="34"/>
      <c r="J326" s="34"/>
      <c r="K326" s="34"/>
    </row>
    <row r="327" spans="1:11" ht="14.1" customHeight="1" x14ac:dyDescent="0.25">
      <c r="A327" s="34"/>
      <c r="B327" s="34"/>
      <c r="C327" s="49" t="s">
        <v>72</v>
      </c>
      <c r="D327" s="61" t="s">
        <v>53</v>
      </c>
      <c r="E327" s="47">
        <v>0</v>
      </c>
      <c r="F327" s="47">
        <v>0</v>
      </c>
      <c r="G327" s="47">
        <v>0</v>
      </c>
      <c r="H327" s="34"/>
      <c r="I327" s="34"/>
      <c r="J327" s="34"/>
      <c r="K327" s="34"/>
    </row>
    <row r="328" spans="1:11" ht="14.1" customHeight="1" x14ac:dyDescent="0.25">
      <c r="A328" s="34"/>
      <c r="B328" s="34"/>
      <c r="C328" s="49" t="s">
        <v>73</v>
      </c>
      <c r="D328" s="61" t="s">
        <v>53</v>
      </c>
      <c r="E328" s="47">
        <v>0</v>
      </c>
      <c r="F328" s="47">
        <v>0</v>
      </c>
      <c r="G328" s="47">
        <v>0</v>
      </c>
      <c r="H328" s="34"/>
      <c r="I328" s="34"/>
      <c r="J328" s="34"/>
      <c r="K328" s="34"/>
    </row>
    <row r="329" spans="1:11" ht="14.1" customHeight="1" x14ac:dyDescent="0.25">
      <c r="A329" s="34"/>
      <c r="B329" s="34"/>
      <c r="C329" s="49" t="s">
        <v>76</v>
      </c>
      <c r="D329" s="61" t="s">
        <v>53</v>
      </c>
      <c r="E329" s="47">
        <v>0</v>
      </c>
      <c r="F329" s="47">
        <v>0</v>
      </c>
      <c r="G329" s="47">
        <v>0</v>
      </c>
      <c r="H329" s="34"/>
      <c r="I329" s="34"/>
      <c r="J329" s="34"/>
      <c r="K329" s="34"/>
    </row>
    <row r="330" spans="1:11" ht="14.1" customHeight="1" x14ac:dyDescent="0.25">
      <c r="A330" s="34"/>
      <c r="B330" s="34"/>
      <c r="C330" s="49" t="s">
        <v>72</v>
      </c>
      <c r="D330" s="61" t="s">
        <v>53</v>
      </c>
      <c r="E330" s="47">
        <v>0</v>
      </c>
      <c r="F330" s="47">
        <v>0</v>
      </c>
      <c r="G330" s="47">
        <v>0</v>
      </c>
      <c r="H330" s="34"/>
      <c r="I330" s="34"/>
      <c r="J330" s="34"/>
      <c r="K330" s="34"/>
    </row>
    <row r="331" spans="1:11" ht="14.1" customHeight="1" x14ac:dyDescent="0.25">
      <c r="A331" s="34"/>
      <c r="B331" s="34"/>
      <c r="C331" s="49" t="s">
        <v>73</v>
      </c>
      <c r="D331" s="61" t="s">
        <v>53</v>
      </c>
      <c r="E331" s="47">
        <v>0</v>
      </c>
      <c r="F331" s="47">
        <v>0</v>
      </c>
      <c r="G331" s="47">
        <v>0</v>
      </c>
      <c r="H331" s="34"/>
      <c r="I331" s="34"/>
      <c r="J331" s="34"/>
      <c r="K331" s="34"/>
    </row>
    <row r="332" spans="1:11" ht="14.1" customHeight="1" x14ac:dyDescent="0.25">
      <c r="A332" s="34"/>
      <c r="B332" s="34"/>
      <c r="C332" s="49" t="s">
        <v>77</v>
      </c>
      <c r="D332" s="61" t="s">
        <v>53</v>
      </c>
      <c r="E332" s="47">
        <v>0</v>
      </c>
      <c r="F332" s="47">
        <v>0</v>
      </c>
      <c r="G332" s="47">
        <v>0</v>
      </c>
      <c r="H332" s="34"/>
      <c r="I332" s="34"/>
      <c r="J332" s="34"/>
      <c r="K332" s="34"/>
    </row>
    <row r="333" spans="1:11" ht="14.1" customHeight="1" x14ac:dyDescent="0.25">
      <c r="A333" s="34"/>
      <c r="B333" s="34"/>
      <c r="C333" s="49" t="s">
        <v>72</v>
      </c>
      <c r="D333" s="61" t="s">
        <v>53</v>
      </c>
      <c r="E333" s="47">
        <v>0</v>
      </c>
      <c r="F333" s="47">
        <v>0</v>
      </c>
      <c r="G333" s="47">
        <v>0</v>
      </c>
      <c r="H333" s="34"/>
      <c r="I333" s="34"/>
      <c r="J333" s="34"/>
      <c r="K333" s="34"/>
    </row>
    <row r="334" spans="1:11" ht="14.1" customHeight="1" x14ac:dyDescent="0.25">
      <c r="A334" s="34"/>
      <c r="B334" s="34"/>
      <c r="C334" s="49" t="s">
        <v>73</v>
      </c>
      <c r="D334" s="61" t="s">
        <v>53</v>
      </c>
      <c r="E334" s="47">
        <v>0</v>
      </c>
      <c r="F334" s="47">
        <v>0</v>
      </c>
      <c r="G334" s="47">
        <v>0</v>
      </c>
      <c r="H334" s="34"/>
      <c r="I334" s="34"/>
      <c r="J334" s="34"/>
      <c r="K334" s="34"/>
    </row>
    <row r="335" spans="1:11" ht="14.1" customHeight="1" x14ac:dyDescent="0.25">
      <c r="A335" s="34"/>
      <c r="B335" s="34"/>
      <c r="C335" s="49" t="s">
        <v>78</v>
      </c>
      <c r="D335" s="61" t="s">
        <v>53</v>
      </c>
      <c r="E335" s="47">
        <v>0</v>
      </c>
      <c r="F335" s="47">
        <v>0</v>
      </c>
      <c r="G335" s="47">
        <v>0</v>
      </c>
      <c r="H335" s="34"/>
      <c r="I335" s="34"/>
      <c r="J335" s="34"/>
      <c r="K335" s="34"/>
    </row>
    <row r="336" spans="1:11" ht="14.1" customHeight="1" x14ac:dyDescent="0.25">
      <c r="A336" s="34"/>
      <c r="B336" s="34"/>
      <c r="C336" s="49" t="s">
        <v>72</v>
      </c>
      <c r="D336" s="61" t="s">
        <v>53</v>
      </c>
      <c r="E336" s="47">
        <v>0</v>
      </c>
      <c r="F336" s="47">
        <v>0</v>
      </c>
      <c r="G336" s="47">
        <v>0</v>
      </c>
      <c r="H336" s="34"/>
      <c r="I336" s="34"/>
      <c r="J336" s="34"/>
      <c r="K336" s="34"/>
    </row>
    <row r="337" spans="1:11" ht="14.1" customHeight="1" x14ac:dyDescent="0.25">
      <c r="A337" s="34"/>
      <c r="B337" s="34"/>
      <c r="C337" s="49" t="s">
        <v>73</v>
      </c>
      <c r="D337" s="61" t="s">
        <v>53</v>
      </c>
      <c r="E337" s="47">
        <v>0</v>
      </c>
      <c r="F337" s="47">
        <v>0</v>
      </c>
      <c r="G337" s="47">
        <v>0</v>
      </c>
      <c r="H337" s="34"/>
      <c r="I337" s="34"/>
      <c r="J337" s="34"/>
      <c r="K337" s="34"/>
    </row>
    <row r="338" spans="1:11" ht="14.1" customHeight="1" x14ac:dyDescent="0.25">
      <c r="A338" s="34"/>
      <c r="B338" s="34"/>
      <c r="C338" s="49" t="s">
        <v>79</v>
      </c>
      <c r="D338" s="61" t="s">
        <v>53</v>
      </c>
      <c r="E338" s="47">
        <v>0</v>
      </c>
      <c r="F338" s="47">
        <v>0</v>
      </c>
      <c r="G338" s="47">
        <v>0</v>
      </c>
      <c r="H338" s="34"/>
      <c r="I338" s="34"/>
      <c r="J338" s="34"/>
      <c r="K338" s="34"/>
    </row>
    <row r="339" spans="1:11" ht="14.1" customHeight="1" x14ac:dyDescent="0.25">
      <c r="A339" s="34"/>
      <c r="B339" s="34"/>
      <c r="C339" s="49" t="s">
        <v>72</v>
      </c>
      <c r="D339" s="61" t="s">
        <v>53</v>
      </c>
      <c r="E339" s="47">
        <v>0</v>
      </c>
      <c r="F339" s="47">
        <v>0</v>
      </c>
      <c r="G339" s="47">
        <v>0</v>
      </c>
      <c r="H339" s="34"/>
      <c r="I339" s="34"/>
      <c r="J339" s="34"/>
      <c r="K339" s="34"/>
    </row>
    <row r="340" spans="1:11" ht="14.1" customHeight="1" x14ac:dyDescent="0.25">
      <c r="A340" s="34"/>
      <c r="B340" s="34"/>
      <c r="C340" s="49" t="s">
        <v>73</v>
      </c>
      <c r="D340" s="61" t="s">
        <v>53</v>
      </c>
      <c r="E340" s="47">
        <v>0</v>
      </c>
      <c r="F340" s="47">
        <v>0</v>
      </c>
      <c r="G340" s="47">
        <v>0</v>
      </c>
      <c r="H340" s="34"/>
      <c r="I340" s="34"/>
      <c r="J340" s="34"/>
      <c r="K340" s="34"/>
    </row>
    <row r="341" spans="1:11" ht="14.1" customHeight="1" x14ac:dyDescent="0.25">
      <c r="A341" s="34"/>
      <c r="B341" s="34"/>
      <c r="C341" s="49" t="s">
        <v>80</v>
      </c>
      <c r="D341" s="61" t="s">
        <v>53</v>
      </c>
      <c r="E341" s="47">
        <v>0</v>
      </c>
      <c r="F341" s="47">
        <v>0</v>
      </c>
      <c r="G341" s="47">
        <v>0</v>
      </c>
      <c r="H341" s="34"/>
      <c r="I341" s="34"/>
      <c r="J341" s="34"/>
      <c r="K341" s="34"/>
    </row>
    <row r="342" spans="1:11" ht="14.1" customHeight="1" x14ac:dyDescent="0.25">
      <c r="A342" s="34"/>
      <c r="B342" s="34"/>
      <c r="C342" s="49" t="s">
        <v>72</v>
      </c>
      <c r="D342" s="61" t="s">
        <v>53</v>
      </c>
      <c r="E342" s="47">
        <v>0</v>
      </c>
      <c r="F342" s="47">
        <v>0</v>
      </c>
      <c r="G342" s="47">
        <v>0</v>
      </c>
      <c r="H342" s="34"/>
      <c r="I342" s="34"/>
      <c r="J342" s="34"/>
      <c r="K342" s="34"/>
    </row>
    <row r="343" spans="1:11" ht="14.1" customHeight="1" x14ac:dyDescent="0.25">
      <c r="A343" s="34"/>
      <c r="B343" s="34"/>
      <c r="C343" s="49" t="s">
        <v>81</v>
      </c>
      <c r="D343" s="61" t="s">
        <v>53</v>
      </c>
      <c r="E343" s="47">
        <v>0</v>
      </c>
      <c r="F343" s="47">
        <v>0</v>
      </c>
      <c r="G343" s="47">
        <v>0</v>
      </c>
      <c r="H343" s="34"/>
      <c r="I343" s="34"/>
      <c r="J343" s="34"/>
      <c r="K343" s="34"/>
    </row>
    <row r="344" spans="1:11" ht="14.1" customHeight="1" x14ac:dyDescent="0.25">
      <c r="A344" s="34"/>
      <c r="B344" s="34"/>
      <c r="C344" s="49" t="s">
        <v>82</v>
      </c>
      <c r="D344" s="61" t="s">
        <v>53</v>
      </c>
      <c r="E344" s="47">
        <v>0</v>
      </c>
      <c r="F344" s="47">
        <v>0</v>
      </c>
      <c r="G344" s="47">
        <v>0</v>
      </c>
      <c r="H344" s="34"/>
      <c r="I344" s="34"/>
      <c r="J344" s="34"/>
      <c r="K344" s="34"/>
    </row>
    <row r="345" spans="1:11" ht="14.1" customHeight="1" x14ac:dyDescent="0.25">
      <c r="A345" s="34"/>
      <c r="B345" s="34"/>
      <c r="C345" s="49" t="s">
        <v>83</v>
      </c>
      <c r="D345" s="61" t="s">
        <v>53</v>
      </c>
      <c r="E345" s="47">
        <v>0</v>
      </c>
      <c r="F345" s="47">
        <v>0</v>
      </c>
      <c r="G345" s="47">
        <v>0</v>
      </c>
      <c r="H345" s="34"/>
      <c r="I345" s="34"/>
      <c r="J345" s="34"/>
      <c r="K345" s="34"/>
    </row>
    <row r="346" spans="1:11" ht="14.1" customHeight="1" x14ac:dyDescent="0.25">
      <c r="A346" s="34"/>
      <c r="B346" s="34"/>
      <c r="C346" s="49" t="s">
        <v>84</v>
      </c>
      <c r="D346" s="61" t="s">
        <v>53</v>
      </c>
      <c r="E346" s="47">
        <v>0</v>
      </c>
      <c r="F346" s="47">
        <v>0</v>
      </c>
      <c r="G346" s="47">
        <v>0</v>
      </c>
      <c r="H346" s="34"/>
      <c r="I346" s="34"/>
      <c r="J346" s="34"/>
      <c r="K346" s="34"/>
    </row>
    <row r="347" spans="1:11" ht="14.1" customHeight="1" x14ac:dyDescent="0.25">
      <c r="A347" s="34"/>
      <c r="B347" s="34"/>
      <c r="C347" s="49" t="s">
        <v>85</v>
      </c>
      <c r="D347" s="61" t="s">
        <v>53</v>
      </c>
      <c r="E347" s="47">
        <v>400000</v>
      </c>
      <c r="F347" s="47">
        <v>0</v>
      </c>
      <c r="G347" s="47">
        <v>0</v>
      </c>
      <c r="H347" s="34"/>
      <c r="I347" s="34"/>
      <c r="J347" s="34"/>
      <c r="K347" s="34"/>
    </row>
    <row r="348" spans="1:11" ht="14.1" customHeight="1" x14ac:dyDescent="0.25">
      <c r="A348" s="34"/>
      <c r="B348" s="34"/>
      <c r="C348" s="49" t="s">
        <v>72</v>
      </c>
      <c r="D348" s="61" t="s">
        <v>53</v>
      </c>
      <c r="E348" s="47">
        <v>400000</v>
      </c>
      <c r="F348" s="47">
        <v>0</v>
      </c>
      <c r="G348" s="47">
        <v>0</v>
      </c>
      <c r="H348" s="34"/>
      <c r="I348" s="34"/>
      <c r="J348" s="34"/>
      <c r="K348" s="34"/>
    </row>
    <row r="349" spans="1:11" ht="14.1" customHeight="1" x14ac:dyDescent="0.25">
      <c r="A349" s="34"/>
      <c r="B349" s="34"/>
      <c r="C349" s="49" t="s">
        <v>81</v>
      </c>
      <c r="D349" s="61" t="s">
        <v>53</v>
      </c>
      <c r="E349" s="47">
        <v>0</v>
      </c>
      <c r="F349" s="47">
        <v>0</v>
      </c>
      <c r="G349" s="47">
        <v>0</v>
      </c>
      <c r="H349" s="34"/>
      <c r="I349" s="34"/>
      <c r="J349" s="34"/>
      <c r="K349" s="34"/>
    </row>
    <row r="350" spans="1:11" ht="14.1" customHeight="1" x14ac:dyDescent="0.25">
      <c r="A350" s="34"/>
      <c r="B350" s="34"/>
      <c r="C350" s="49" t="s">
        <v>82</v>
      </c>
      <c r="D350" s="61" t="s">
        <v>53</v>
      </c>
      <c r="E350" s="47">
        <v>0</v>
      </c>
      <c r="F350" s="47">
        <v>0</v>
      </c>
      <c r="G350" s="47">
        <v>0</v>
      </c>
      <c r="H350" s="34"/>
      <c r="I350" s="34"/>
      <c r="J350" s="34"/>
      <c r="K350" s="34"/>
    </row>
    <row r="351" spans="1:11" ht="14.1" customHeight="1" x14ac:dyDescent="0.25">
      <c r="A351" s="34"/>
      <c r="B351" s="34"/>
      <c r="C351" s="49" t="s">
        <v>83</v>
      </c>
      <c r="D351" s="61" t="s">
        <v>53</v>
      </c>
      <c r="E351" s="47">
        <v>0</v>
      </c>
      <c r="F351" s="47">
        <v>0</v>
      </c>
      <c r="G351" s="47">
        <v>0</v>
      </c>
      <c r="H351" s="34"/>
      <c r="I351" s="34"/>
      <c r="J351" s="34"/>
      <c r="K351" s="34"/>
    </row>
    <row r="352" spans="1:11" ht="14.1" customHeight="1" x14ac:dyDescent="0.25">
      <c r="A352" s="34"/>
      <c r="B352" s="34"/>
      <c r="C352" s="49" t="s">
        <v>84</v>
      </c>
      <c r="D352" s="61" t="s">
        <v>53</v>
      </c>
      <c r="E352" s="47">
        <v>0</v>
      </c>
      <c r="F352" s="47">
        <v>0</v>
      </c>
      <c r="G352" s="47">
        <v>0</v>
      </c>
      <c r="H352" s="34"/>
      <c r="I352" s="34"/>
      <c r="J352" s="34"/>
      <c r="K352" s="34"/>
    </row>
    <row r="353" spans="1:11" ht="14.1" customHeight="1" x14ac:dyDescent="0.25">
      <c r="A353" s="34"/>
      <c r="B353" s="34"/>
      <c r="C353" s="49" t="s">
        <v>86</v>
      </c>
      <c r="D353" s="61" t="s">
        <v>53</v>
      </c>
      <c r="E353" s="47">
        <v>0</v>
      </c>
      <c r="F353" s="47">
        <v>0</v>
      </c>
      <c r="G353" s="47">
        <v>0</v>
      </c>
      <c r="H353" s="34"/>
      <c r="I353" s="34"/>
      <c r="J353" s="34"/>
      <c r="K353" s="34"/>
    </row>
    <row r="354" spans="1:11" ht="14.1" customHeight="1" x14ac:dyDescent="0.25">
      <c r="A354" s="34"/>
      <c r="B354" s="34"/>
      <c r="C354" s="49" t="s">
        <v>72</v>
      </c>
      <c r="D354" s="61" t="s">
        <v>53</v>
      </c>
      <c r="E354" s="47">
        <v>0</v>
      </c>
      <c r="F354" s="47">
        <v>0</v>
      </c>
      <c r="G354" s="47">
        <v>0</v>
      </c>
      <c r="H354" s="34"/>
      <c r="I354" s="34"/>
      <c r="J354" s="34"/>
      <c r="K354" s="34"/>
    </row>
    <row r="355" spans="1:11" ht="14.1" customHeight="1" x14ac:dyDescent="0.25">
      <c r="A355" s="34"/>
      <c r="B355" s="34"/>
      <c r="C355" s="49" t="s">
        <v>81</v>
      </c>
      <c r="D355" s="61" t="s">
        <v>53</v>
      </c>
      <c r="E355" s="47">
        <v>0</v>
      </c>
      <c r="F355" s="47">
        <v>0</v>
      </c>
      <c r="G355" s="47">
        <v>0</v>
      </c>
      <c r="H355" s="34"/>
      <c r="I355" s="34"/>
      <c r="J355" s="34"/>
      <c r="K355" s="34"/>
    </row>
    <row r="356" spans="1:11" ht="14.1" customHeight="1" x14ac:dyDescent="0.25">
      <c r="A356" s="34"/>
      <c r="B356" s="34"/>
      <c r="C356" s="49" t="s">
        <v>82</v>
      </c>
      <c r="D356" s="61" t="s">
        <v>53</v>
      </c>
      <c r="E356" s="47">
        <v>0</v>
      </c>
      <c r="F356" s="47">
        <v>0</v>
      </c>
      <c r="G356" s="47">
        <v>0</v>
      </c>
      <c r="H356" s="34"/>
      <c r="I356" s="34"/>
      <c r="J356" s="34"/>
      <c r="K356" s="34"/>
    </row>
    <row r="357" spans="1:11" ht="14.1" customHeight="1" x14ac:dyDescent="0.25">
      <c r="A357" s="34"/>
      <c r="B357" s="34"/>
      <c r="C357" s="49" t="s">
        <v>83</v>
      </c>
      <c r="D357" s="61" t="s">
        <v>53</v>
      </c>
      <c r="E357" s="47">
        <v>0</v>
      </c>
      <c r="F357" s="47">
        <v>0</v>
      </c>
      <c r="G357" s="47">
        <v>0</v>
      </c>
      <c r="H357" s="34"/>
      <c r="I357" s="34"/>
      <c r="J357" s="34"/>
      <c r="K357" s="34"/>
    </row>
    <row r="358" spans="1:11" ht="14.1" customHeight="1" x14ac:dyDescent="0.25">
      <c r="A358" s="34"/>
      <c r="B358" s="34"/>
      <c r="C358" s="49" t="s">
        <v>84</v>
      </c>
      <c r="D358" s="61" t="s">
        <v>53</v>
      </c>
      <c r="E358" s="47">
        <v>0</v>
      </c>
      <c r="F358" s="47">
        <v>0</v>
      </c>
      <c r="G358" s="47">
        <v>0</v>
      </c>
      <c r="H358" s="34"/>
      <c r="I358" s="34"/>
      <c r="J358" s="34"/>
      <c r="K358" s="34"/>
    </row>
    <row r="359" spans="1:11" ht="14.1" customHeight="1" x14ac:dyDescent="0.25">
      <c r="A359" s="34"/>
      <c r="B359" s="34"/>
      <c r="C359" s="49" t="s">
        <v>87</v>
      </c>
      <c r="D359" s="61" t="s">
        <v>53</v>
      </c>
      <c r="E359" s="47">
        <v>0</v>
      </c>
      <c r="F359" s="47">
        <v>0</v>
      </c>
      <c r="G359" s="47">
        <v>0</v>
      </c>
      <c r="H359" s="34"/>
      <c r="I359" s="34"/>
      <c r="J359" s="34"/>
      <c r="K359" s="34"/>
    </row>
    <row r="360" spans="1:11" ht="14.1" customHeight="1" x14ac:dyDescent="0.25">
      <c r="A360" s="34"/>
      <c r="B360" s="34"/>
      <c r="C360" s="49" t="s">
        <v>88</v>
      </c>
      <c r="D360" s="61" t="s">
        <v>53</v>
      </c>
      <c r="E360" s="47">
        <v>0</v>
      </c>
      <c r="F360" s="47">
        <v>0</v>
      </c>
      <c r="G360" s="47">
        <v>0</v>
      </c>
      <c r="H360" s="34"/>
      <c r="I360" s="34"/>
      <c r="J360" s="34"/>
      <c r="K360" s="34"/>
    </row>
    <row r="361" spans="1:11" ht="14.1" customHeight="1" x14ac:dyDescent="0.25">
      <c r="A361" s="34"/>
      <c r="B361" s="34"/>
      <c r="C361" s="48" t="s">
        <v>89</v>
      </c>
      <c r="D361" s="47">
        <v>0</v>
      </c>
      <c r="E361" s="47">
        <v>400000</v>
      </c>
      <c r="F361" s="47">
        <v>0</v>
      </c>
      <c r="G361" s="47">
        <v>0</v>
      </c>
      <c r="H361" s="34"/>
      <c r="I361" s="34"/>
      <c r="J361" s="34"/>
      <c r="K361" s="34"/>
    </row>
    <row r="362" spans="1:11" ht="15" customHeight="1" x14ac:dyDescent="0.25">
      <c r="A362" s="34"/>
      <c r="B362" s="34"/>
      <c r="C362" s="46" t="s">
        <v>53</v>
      </c>
      <c r="D362" s="45" t="s">
        <v>53</v>
      </c>
      <c r="E362" s="45" t="s">
        <v>53</v>
      </c>
      <c r="F362" s="45" t="s">
        <v>53</v>
      </c>
      <c r="G362" s="45" t="s">
        <v>53</v>
      </c>
      <c r="H362" s="34"/>
      <c r="I362" s="34"/>
      <c r="J362" s="34"/>
      <c r="K362" s="34"/>
    </row>
    <row r="363" spans="1:11" ht="15" customHeight="1" x14ac:dyDescent="0.25">
      <c r="A363" s="34"/>
      <c r="B363" s="34"/>
      <c r="C363" s="44" t="s">
        <v>156</v>
      </c>
      <c r="D363" s="43">
        <v>0</v>
      </c>
      <c r="E363" s="43">
        <v>183790000</v>
      </c>
      <c r="F363" s="43">
        <v>184578000</v>
      </c>
      <c r="G363" s="43">
        <v>185578000</v>
      </c>
      <c r="H363" s="34"/>
      <c r="I363" s="34"/>
      <c r="J363" s="34"/>
      <c r="K363" s="34"/>
    </row>
    <row r="364" spans="1:11" ht="15" customHeight="1" x14ac:dyDescent="0.25">
      <c r="A364" s="34"/>
      <c r="B364" s="34"/>
      <c r="C364" s="41" t="s">
        <v>71</v>
      </c>
      <c r="D364" s="40">
        <v>0</v>
      </c>
      <c r="E364" s="40">
        <v>122390000</v>
      </c>
      <c r="F364" s="40">
        <v>123158000</v>
      </c>
      <c r="G364" s="40">
        <v>124078000</v>
      </c>
      <c r="H364" s="34"/>
      <c r="I364" s="34"/>
      <c r="J364" s="34"/>
      <c r="K364" s="34"/>
    </row>
    <row r="365" spans="1:11" ht="15" customHeight="1" x14ac:dyDescent="0.25">
      <c r="A365" s="34"/>
      <c r="B365" s="34"/>
      <c r="C365" s="41" t="s">
        <v>72</v>
      </c>
      <c r="D365" s="40">
        <v>0</v>
      </c>
      <c r="E365" s="40">
        <v>122390000</v>
      </c>
      <c r="F365" s="40">
        <v>123158000</v>
      </c>
      <c r="G365" s="40">
        <v>124078000</v>
      </c>
      <c r="H365" s="34"/>
      <c r="I365" s="34"/>
      <c r="J365" s="34"/>
      <c r="K365" s="34"/>
    </row>
    <row r="366" spans="1:11" ht="15" customHeight="1" x14ac:dyDescent="0.25">
      <c r="A366" s="34"/>
      <c r="B366" s="34"/>
      <c r="C366" s="41" t="s">
        <v>73</v>
      </c>
      <c r="D366" s="40">
        <v>0</v>
      </c>
      <c r="E366" s="40">
        <v>0</v>
      </c>
      <c r="F366" s="40">
        <v>0</v>
      </c>
      <c r="G366" s="40">
        <v>0</v>
      </c>
      <c r="H366" s="34"/>
      <c r="I366" s="34"/>
      <c r="J366" s="34"/>
      <c r="K366" s="34"/>
    </row>
    <row r="367" spans="1:11" ht="15" customHeight="1" x14ac:dyDescent="0.25">
      <c r="A367" s="34"/>
      <c r="B367" s="34"/>
      <c r="C367" s="41" t="s">
        <v>74</v>
      </c>
      <c r="D367" s="40">
        <v>0</v>
      </c>
      <c r="E367" s="40">
        <v>22300000</v>
      </c>
      <c r="F367" s="40">
        <v>22320000</v>
      </c>
      <c r="G367" s="40">
        <v>22400000</v>
      </c>
      <c r="H367" s="34"/>
      <c r="I367" s="34"/>
      <c r="J367" s="34"/>
      <c r="K367" s="34"/>
    </row>
    <row r="368" spans="1:11" ht="15" customHeight="1" x14ac:dyDescent="0.25">
      <c r="A368" s="34"/>
      <c r="B368" s="34"/>
      <c r="C368" s="41" t="s">
        <v>72</v>
      </c>
      <c r="D368" s="40">
        <v>0</v>
      </c>
      <c r="E368" s="40">
        <v>22300000</v>
      </c>
      <c r="F368" s="40">
        <v>22320000</v>
      </c>
      <c r="G368" s="40">
        <v>22400000</v>
      </c>
      <c r="H368" s="34"/>
      <c r="I368" s="34"/>
      <c r="J368" s="34"/>
      <c r="K368" s="34"/>
    </row>
    <row r="369" spans="1:11" ht="15" customHeight="1" x14ac:dyDescent="0.25">
      <c r="A369" s="34"/>
      <c r="B369" s="34"/>
      <c r="C369" s="41" t="s">
        <v>73</v>
      </c>
      <c r="D369" s="40">
        <v>0</v>
      </c>
      <c r="E369" s="40">
        <v>0</v>
      </c>
      <c r="F369" s="40">
        <v>0</v>
      </c>
      <c r="G369" s="40">
        <v>0</v>
      </c>
      <c r="H369" s="34"/>
      <c r="I369" s="34"/>
      <c r="J369" s="34"/>
      <c r="K369" s="34"/>
    </row>
    <row r="370" spans="1:11" ht="15" customHeight="1" x14ac:dyDescent="0.25">
      <c r="A370" s="34"/>
      <c r="B370" s="34"/>
      <c r="C370" s="41" t="s">
        <v>75</v>
      </c>
      <c r="D370" s="40">
        <v>0</v>
      </c>
      <c r="E370" s="40">
        <v>36100000</v>
      </c>
      <c r="F370" s="40">
        <v>36100000</v>
      </c>
      <c r="G370" s="40">
        <v>36100000</v>
      </c>
      <c r="H370" s="34"/>
      <c r="I370" s="34"/>
      <c r="J370" s="34"/>
      <c r="K370" s="34"/>
    </row>
    <row r="371" spans="1:11" ht="15" customHeight="1" x14ac:dyDescent="0.25">
      <c r="A371" s="34"/>
      <c r="B371" s="34"/>
      <c r="C371" s="41" t="s">
        <v>72</v>
      </c>
      <c r="D371" s="40">
        <v>0</v>
      </c>
      <c r="E371" s="40">
        <v>36100000</v>
      </c>
      <c r="F371" s="40">
        <v>36100000</v>
      </c>
      <c r="G371" s="40">
        <v>36100000</v>
      </c>
      <c r="H371" s="34"/>
      <c r="I371" s="34"/>
      <c r="J371" s="34"/>
      <c r="K371" s="34"/>
    </row>
    <row r="372" spans="1:11" ht="15" customHeight="1" x14ac:dyDescent="0.25">
      <c r="A372" s="34"/>
      <c r="B372" s="34"/>
      <c r="C372" s="41" t="s">
        <v>73</v>
      </c>
      <c r="D372" s="40">
        <v>0</v>
      </c>
      <c r="E372" s="40">
        <v>0</v>
      </c>
      <c r="F372" s="40">
        <v>0</v>
      </c>
      <c r="G372" s="40">
        <v>0</v>
      </c>
      <c r="H372" s="34"/>
      <c r="I372" s="34"/>
      <c r="J372" s="34"/>
      <c r="K372" s="34"/>
    </row>
    <row r="373" spans="1:11" ht="15" customHeight="1" x14ac:dyDescent="0.25">
      <c r="A373" s="34"/>
      <c r="B373" s="34"/>
      <c r="C373" s="41" t="s">
        <v>76</v>
      </c>
      <c r="D373" s="40">
        <v>0</v>
      </c>
      <c r="E373" s="40">
        <v>0</v>
      </c>
      <c r="F373" s="40">
        <v>0</v>
      </c>
      <c r="G373" s="40">
        <v>0</v>
      </c>
      <c r="H373" s="34"/>
      <c r="I373" s="34"/>
      <c r="J373" s="34"/>
      <c r="K373" s="34"/>
    </row>
    <row r="374" spans="1:11" ht="15" customHeight="1" x14ac:dyDescent="0.25">
      <c r="A374" s="34"/>
      <c r="B374" s="34"/>
      <c r="C374" s="41" t="s">
        <v>72</v>
      </c>
      <c r="D374" s="40">
        <v>0</v>
      </c>
      <c r="E374" s="40">
        <v>0</v>
      </c>
      <c r="F374" s="40">
        <v>0</v>
      </c>
      <c r="G374" s="40">
        <v>0</v>
      </c>
      <c r="H374" s="34"/>
      <c r="I374" s="34"/>
      <c r="J374" s="34"/>
      <c r="K374" s="34"/>
    </row>
    <row r="375" spans="1:11" ht="15" customHeight="1" x14ac:dyDescent="0.25">
      <c r="A375" s="34"/>
      <c r="B375" s="34"/>
      <c r="C375" s="41" t="s">
        <v>73</v>
      </c>
      <c r="D375" s="40">
        <v>0</v>
      </c>
      <c r="E375" s="40">
        <v>0</v>
      </c>
      <c r="F375" s="40">
        <v>0</v>
      </c>
      <c r="G375" s="40">
        <v>0</v>
      </c>
      <c r="H375" s="34"/>
      <c r="I375" s="34"/>
      <c r="J375" s="34"/>
      <c r="K375" s="34"/>
    </row>
    <row r="376" spans="1:11" ht="20.100000000000001" customHeight="1" x14ac:dyDescent="0.25">
      <c r="A376" s="34"/>
      <c r="B376" s="34"/>
      <c r="C376" s="41" t="s">
        <v>157</v>
      </c>
      <c r="D376" s="42">
        <v>0</v>
      </c>
      <c r="E376" s="42">
        <v>0</v>
      </c>
      <c r="F376" s="42">
        <v>0</v>
      </c>
      <c r="G376" s="42">
        <v>0</v>
      </c>
      <c r="H376" s="34"/>
      <c r="I376" s="34"/>
      <c r="J376" s="34"/>
      <c r="K376" s="34"/>
    </row>
    <row r="377" spans="1:11" ht="15" customHeight="1" x14ac:dyDescent="0.25">
      <c r="A377" s="34"/>
      <c r="B377" s="34"/>
      <c r="C377" s="41" t="s">
        <v>72</v>
      </c>
      <c r="D377" s="40">
        <v>0</v>
      </c>
      <c r="E377" s="40">
        <v>0</v>
      </c>
      <c r="F377" s="40">
        <v>0</v>
      </c>
      <c r="G377" s="40">
        <v>0</v>
      </c>
      <c r="H377" s="34"/>
      <c r="I377" s="34"/>
      <c r="J377" s="34"/>
      <c r="K377" s="34"/>
    </row>
    <row r="378" spans="1:11" ht="15" customHeight="1" x14ac:dyDescent="0.25">
      <c r="A378" s="34"/>
      <c r="B378" s="34"/>
      <c r="C378" s="41" t="s">
        <v>73</v>
      </c>
      <c r="D378" s="40">
        <v>0</v>
      </c>
      <c r="E378" s="40">
        <v>0</v>
      </c>
      <c r="F378" s="40">
        <v>0</v>
      </c>
      <c r="G378" s="40">
        <v>0</v>
      </c>
      <c r="H378" s="34"/>
      <c r="I378" s="34"/>
      <c r="J378" s="34"/>
      <c r="K378" s="34"/>
    </row>
    <row r="379" spans="1:11" ht="15" customHeight="1" x14ac:dyDescent="0.25">
      <c r="A379" s="34"/>
      <c r="B379" s="34"/>
      <c r="C379" s="41" t="s">
        <v>78</v>
      </c>
      <c r="D379" s="40">
        <v>0</v>
      </c>
      <c r="E379" s="40">
        <v>0</v>
      </c>
      <c r="F379" s="40">
        <v>0</v>
      </c>
      <c r="G379" s="40">
        <v>0</v>
      </c>
      <c r="H379" s="34"/>
      <c r="I379" s="34"/>
      <c r="J379" s="34"/>
      <c r="K379" s="34"/>
    </row>
    <row r="380" spans="1:11" ht="15" customHeight="1" x14ac:dyDescent="0.25">
      <c r="A380" s="34"/>
      <c r="B380" s="34"/>
      <c r="C380" s="41" t="s">
        <v>72</v>
      </c>
      <c r="D380" s="40">
        <v>0</v>
      </c>
      <c r="E380" s="40">
        <v>0</v>
      </c>
      <c r="F380" s="40">
        <v>0</v>
      </c>
      <c r="G380" s="40">
        <v>0</v>
      </c>
      <c r="H380" s="34"/>
      <c r="I380" s="34"/>
      <c r="J380" s="34"/>
      <c r="K380" s="34"/>
    </row>
    <row r="381" spans="1:11" ht="15" customHeight="1" x14ac:dyDescent="0.25">
      <c r="A381" s="34"/>
      <c r="B381" s="34"/>
      <c r="C381" s="41" t="s">
        <v>73</v>
      </c>
      <c r="D381" s="40">
        <v>0</v>
      </c>
      <c r="E381" s="40">
        <v>0</v>
      </c>
      <c r="F381" s="40">
        <v>0</v>
      </c>
      <c r="G381" s="40">
        <v>0</v>
      </c>
      <c r="H381" s="34"/>
      <c r="I381" s="34"/>
      <c r="J381" s="34"/>
      <c r="K381" s="34"/>
    </row>
    <row r="382" spans="1:11" ht="15" customHeight="1" x14ac:dyDescent="0.25">
      <c r="A382" s="34"/>
      <c r="B382" s="34"/>
      <c r="C382" s="41" t="s">
        <v>79</v>
      </c>
      <c r="D382" s="40">
        <v>0</v>
      </c>
      <c r="E382" s="40">
        <v>0</v>
      </c>
      <c r="F382" s="40">
        <v>0</v>
      </c>
      <c r="G382" s="40">
        <v>0</v>
      </c>
      <c r="H382" s="34"/>
      <c r="I382" s="34"/>
      <c r="J382" s="34"/>
      <c r="K382" s="34"/>
    </row>
    <row r="383" spans="1:11" ht="15" customHeight="1" x14ac:dyDescent="0.25">
      <c r="A383" s="34"/>
      <c r="B383" s="34"/>
      <c r="C383" s="41" t="s">
        <v>72</v>
      </c>
      <c r="D383" s="40">
        <v>0</v>
      </c>
      <c r="E383" s="40">
        <v>0</v>
      </c>
      <c r="F383" s="40">
        <v>0</v>
      </c>
      <c r="G383" s="40">
        <v>0</v>
      </c>
      <c r="H383" s="34"/>
      <c r="I383" s="34"/>
      <c r="J383" s="34"/>
      <c r="K383" s="34"/>
    </row>
    <row r="384" spans="1:11" ht="15" customHeight="1" x14ac:dyDescent="0.25">
      <c r="A384" s="34"/>
      <c r="B384" s="34"/>
      <c r="C384" s="41" t="s">
        <v>73</v>
      </c>
      <c r="D384" s="40">
        <v>0</v>
      </c>
      <c r="E384" s="40">
        <v>0</v>
      </c>
      <c r="F384" s="40">
        <v>0</v>
      </c>
      <c r="G384" s="40">
        <v>0</v>
      </c>
      <c r="H384" s="34"/>
      <c r="I384" s="34"/>
      <c r="J384" s="34"/>
      <c r="K384" s="34"/>
    </row>
    <row r="385" spans="1:11" ht="15" customHeight="1" x14ac:dyDescent="0.25">
      <c r="A385" s="34"/>
      <c r="B385" s="34"/>
      <c r="C385" s="41" t="s">
        <v>80</v>
      </c>
      <c r="D385" s="40">
        <v>0</v>
      </c>
      <c r="E385" s="40">
        <v>0</v>
      </c>
      <c r="F385" s="40">
        <v>1000000</v>
      </c>
      <c r="G385" s="40">
        <v>1000000</v>
      </c>
      <c r="H385" s="34"/>
      <c r="I385" s="34"/>
      <c r="J385" s="34"/>
      <c r="K385" s="34"/>
    </row>
    <row r="386" spans="1:11" ht="15" customHeight="1" x14ac:dyDescent="0.25">
      <c r="A386" s="34"/>
      <c r="B386" s="34"/>
      <c r="C386" s="41" t="s">
        <v>72</v>
      </c>
      <c r="D386" s="40">
        <v>0</v>
      </c>
      <c r="E386" s="40">
        <v>0</v>
      </c>
      <c r="F386" s="40">
        <v>1000000</v>
      </c>
      <c r="G386" s="40">
        <v>1000000</v>
      </c>
      <c r="H386" s="34"/>
      <c r="I386" s="34"/>
      <c r="J386" s="34"/>
      <c r="K386" s="34"/>
    </row>
    <row r="387" spans="1:11" ht="15" customHeight="1" x14ac:dyDescent="0.25">
      <c r="A387" s="34"/>
      <c r="B387" s="34"/>
      <c r="C387" s="41" t="s">
        <v>81</v>
      </c>
      <c r="D387" s="40">
        <v>0</v>
      </c>
      <c r="E387" s="40">
        <v>0</v>
      </c>
      <c r="F387" s="40">
        <v>0</v>
      </c>
      <c r="G387" s="40">
        <v>0</v>
      </c>
      <c r="H387" s="34"/>
      <c r="I387" s="34"/>
      <c r="J387" s="34"/>
      <c r="K387" s="34"/>
    </row>
    <row r="388" spans="1:11" ht="15" customHeight="1" x14ac:dyDescent="0.25">
      <c r="A388" s="34"/>
      <c r="B388" s="34"/>
      <c r="C388" s="41" t="s">
        <v>82</v>
      </c>
      <c r="D388" s="40">
        <v>0</v>
      </c>
      <c r="E388" s="40">
        <v>0</v>
      </c>
      <c r="F388" s="40">
        <v>0</v>
      </c>
      <c r="G388" s="40">
        <v>0</v>
      </c>
      <c r="H388" s="34"/>
      <c r="I388" s="34"/>
      <c r="J388" s="34"/>
      <c r="K388" s="34"/>
    </row>
    <row r="389" spans="1:11" ht="15" customHeight="1" x14ac:dyDescent="0.25">
      <c r="A389" s="34"/>
      <c r="B389" s="34"/>
      <c r="C389" s="41" t="s">
        <v>83</v>
      </c>
      <c r="D389" s="40">
        <v>0</v>
      </c>
      <c r="E389" s="40">
        <v>0</v>
      </c>
      <c r="F389" s="40">
        <v>0</v>
      </c>
      <c r="G389" s="40">
        <v>0</v>
      </c>
      <c r="H389" s="34"/>
      <c r="I389" s="34"/>
      <c r="J389" s="34"/>
      <c r="K389" s="34"/>
    </row>
    <row r="390" spans="1:11" ht="15" customHeight="1" x14ac:dyDescent="0.25">
      <c r="A390" s="34"/>
      <c r="B390" s="34"/>
      <c r="C390" s="41" t="s">
        <v>84</v>
      </c>
      <c r="D390" s="40">
        <v>0</v>
      </c>
      <c r="E390" s="40">
        <v>0</v>
      </c>
      <c r="F390" s="40">
        <v>0</v>
      </c>
      <c r="G390" s="40">
        <v>0</v>
      </c>
      <c r="H390" s="34"/>
      <c r="I390" s="34"/>
      <c r="J390" s="34"/>
      <c r="K390" s="34"/>
    </row>
    <row r="391" spans="1:11" ht="15" customHeight="1" x14ac:dyDescent="0.25">
      <c r="A391" s="34"/>
      <c r="B391" s="34"/>
      <c r="C391" s="41" t="s">
        <v>85</v>
      </c>
      <c r="D391" s="40">
        <v>0</v>
      </c>
      <c r="E391" s="40">
        <v>3000000</v>
      </c>
      <c r="F391" s="40">
        <v>2000000</v>
      </c>
      <c r="G391" s="40">
        <v>2000000</v>
      </c>
      <c r="H391" s="34"/>
      <c r="I391" s="34"/>
      <c r="J391" s="34"/>
      <c r="K391" s="34"/>
    </row>
    <row r="392" spans="1:11" ht="15" customHeight="1" x14ac:dyDescent="0.25">
      <c r="A392" s="34"/>
      <c r="B392" s="34"/>
      <c r="C392" s="41" t="s">
        <v>72</v>
      </c>
      <c r="D392" s="40">
        <v>0</v>
      </c>
      <c r="E392" s="40">
        <v>3000000</v>
      </c>
      <c r="F392" s="40">
        <v>2000000</v>
      </c>
      <c r="G392" s="40">
        <v>2000000</v>
      </c>
      <c r="H392" s="34"/>
      <c r="I392" s="34"/>
      <c r="J392" s="34"/>
      <c r="K392" s="34"/>
    </row>
    <row r="393" spans="1:11" ht="15" customHeight="1" x14ac:dyDescent="0.25">
      <c r="A393" s="34"/>
      <c r="B393" s="34"/>
      <c r="C393" s="41" t="s">
        <v>81</v>
      </c>
      <c r="D393" s="40">
        <v>0</v>
      </c>
      <c r="E393" s="40">
        <v>0</v>
      </c>
      <c r="F393" s="40">
        <v>0</v>
      </c>
      <c r="G393" s="40">
        <v>0</v>
      </c>
      <c r="H393" s="34"/>
      <c r="I393" s="34"/>
      <c r="J393" s="34"/>
      <c r="K393" s="34"/>
    </row>
    <row r="394" spans="1:11" ht="15" customHeight="1" x14ac:dyDescent="0.25">
      <c r="A394" s="34"/>
      <c r="B394" s="34"/>
      <c r="C394" s="41" t="s">
        <v>82</v>
      </c>
      <c r="D394" s="40">
        <v>0</v>
      </c>
      <c r="E394" s="40">
        <v>0</v>
      </c>
      <c r="F394" s="40">
        <v>0</v>
      </c>
      <c r="G394" s="40">
        <v>0</v>
      </c>
      <c r="H394" s="34"/>
      <c r="I394" s="34"/>
      <c r="J394" s="34"/>
      <c r="K394" s="34"/>
    </row>
    <row r="395" spans="1:11" ht="15" customHeight="1" x14ac:dyDescent="0.25">
      <c r="A395" s="34"/>
      <c r="B395" s="34"/>
      <c r="C395" s="41" t="s">
        <v>83</v>
      </c>
      <c r="D395" s="40">
        <v>0</v>
      </c>
      <c r="E395" s="40">
        <v>0</v>
      </c>
      <c r="F395" s="40">
        <v>0</v>
      </c>
      <c r="G395" s="40">
        <v>0</v>
      </c>
      <c r="H395" s="34"/>
      <c r="I395" s="34"/>
      <c r="J395" s="34"/>
      <c r="K395" s="34"/>
    </row>
    <row r="396" spans="1:11" ht="15" customHeight="1" x14ac:dyDescent="0.25">
      <c r="A396" s="34"/>
      <c r="B396" s="34"/>
      <c r="C396" s="41" t="s">
        <v>84</v>
      </c>
      <c r="D396" s="40">
        <v>0</v>
      </c>
      <c r="E396" s="40">
        <v>0</v>
      </c>
      <c r="F396" s="40">
        <v>0</v>
      </c>
      <c r="G396" s="40">
        <v>0</v>
      </c>
      <c r="H396" s="34"/>
      <c r="I396" s="34"/>
      <c r="J396" s="34"/>
      <c r="K396" s="34"/>
    </row>
    <row r="397" spans="1:11" ht="15" customHeight="1" x14ac:dyDescent="0.25">
      <c r="A397" s="34"/>
      <c r="B397" s="34"/>
      <c r="C397" s="41" t="s">
        <v>86</v>
      </c>
      <c r="D397" s="40">
        <v>0</v>
      </c>
      <c r="E397" s="40">
        <v>0</v>
      </c>
      <c r="F397" s="40">
        <v>0</v>
      </c>
      <c r="G397" s="40">
        <v>0</v>
      </c>
      <c r="H397" s="34"/>
      <c r="I397" s="34"/>
      <c r="J397" s="34"/>
      <c r="K397" s="34"/>
    </row>
    <row r="398" spans="1:11" ht="15" customHeight="1" x14ac:dyDescent="0.25">
      <c r="A398" s="34"/>
      <c r="B398" s="34"/>
      <c r="C398" s="41" t="s">
        <v>72</v>
      </c>
      <c r="D398" s="40">
        <v>0</v>
      </c>
      <c r="E398" s="40">
        <v>0</v>
      </c>
      <c r="F398" s="40">
        <v>0</v>
      </c>
      <c r="G398" s="40">
        <v>0</v>
      </c>
      <c r="H398" s="34"/>
      <c r="I398" s="34"/>
      <c r="J398" s="34"/>
      <c r="K398" s="34"/>
    </row>
    <row r="399" spans="1:11" ht="15" customHeight="1" x14ac:dyDescent="0.25">
      <c r="A399" s="34"/>
      <c r="B399" s="34"/>
      <c r="C399" s="41" t="s">
        <v>81</v>
      </c>
      <c r="D399" s="40">
        <v>0</v>
      </c>
      <c r="E399" s="40">
        <v>0</v>
      </c>
      <c r="F399" s="40">
        <v>0</v>
      </c>
      <c r="G399" s="40">
        <v>0</v>
      </c>
      <c r="H399" s="34"/>
      <c r="I399" s="34"/>
      <c r="J399" s="34"/>
      <c r="K399" s="34"/>
    </row>
    <row r="400" spans="1:11" ht="15" customHeight="1" x14ac:dyDescent="0.25">
      <c r="A400" s="34"/>
      <c r="B400" s="34"/>
      <c r="C400" s="41" t="s">
        <v>82</v>
      </c>
      <c r="D400" s="40">
        <v>0</v>
      </c>
      <c r="E400" s="40">
        <v>0</v>
      </c>
      <c r="F400" s="40">
        <v>0</v>
      </c>
      <c r="G400" s="40">
        <v>0</v>
      </c>
      <c r="H400" s="34"/>
      <c r="I400" s="34"/>
      <c r="J400" s="34"/>
      <c r="K400" s="34"/>
    </row>
    <row r="401" spans="1:11" ht="15" customHeight="1" x14ac:dyDescent="0.25">
      <c r="A401" s="34"/>
      <c r="B401" s="34"/>
      <c r="C401" s="41" t="s">
        <v>83</v>
      </c>
      <c r="D401" s="40">
        <v>0</v>
      </c>
      <c r="E401" s="40">
        <v>0</v>
      </c>
      <c r="F401" s="40">
        <v>0</v>
      </c>
      <c r="G401" s="40">
        <v>0</v>
      </c>
      <c r="H401" s="34"/>
      <c r="I401" s="34"/>
      <c r="J401" s="34"/>
      <c r="K401" s="34"/>
    </row>
    <row r="402" spans="1:11" ht="15" customHeight="1" x14ac:dyDescent="0.25">
      <c r="A402" s="34"/>
      <c r="B402" s="34"/>
      <c r="C402" s="41" t="s">
        <v>84</v>
      </c>
      <c r="D402" s="40">
        <v>0</v>
      </c>
      <c r="E402" s="40">
        <v>0</v>
      </c>
      <c r="F402" s="40">
        <v>0</v>
      </c>
      <c r="G402" s="40">
        <v>0</v>
      </c>
      <c r="H402" s="34"/>
      <c r="I402" s="34"/>
      <c r="J402" s="34"/>
      <c r="K402" s="34"/>
    </row>
    <row r="403" spans="1:11" ht="15" customHeight="1" x14ac:dyDescent="0.25">
      <c r="A403" s="34"/>
      <c r="B403" s="34"/>
      <c r="C403" s="41" t="s">
        <v>87</v>
      </c>
      <c r="D403" s="40">
        <v>0</v>
      </c>
      <c r="E403" s="40">
        <v>0</v>
      </c>
      <c r="F403" s="40">
        <v>0</v>
      </c>
      <c r="G403" s="40">
        <v>0</v>
      </c>
      <c r="H403" s="34"/>
      <c r="I403" s="34"/>
      <c r="J403" s="34"/>
      <c r="K403" s="34"/>
    </row>
    <row r="404" spans="1:11" ht="15" customHeight="1" x14ac:dyDescent="0.25">
      <c r="A404" s="34"/>
      <c r="B404" s="34"/>
      <c r="C404" s="41" t="s">
        <v>88</v>
      </c>
      <c r="D404" s="40">
        <v>0</v>
      </c>
      <c r="E404" s="40">
        <v>0</v>
      </c>
      <c r="F404" s="40">
        <v>0</v>
      </c>
      <c r="G404" s="40">
        <v>0</v>
      </c>
      <c r="H404" s="34"/>
      <c r="I404" s="34"/>
      <c r="J404" s="34"/>
      <c r="K404" s="34"/>
    </row>
    <row r="405" spans="1:11" ht="20.100000000000001" customHeight="1" x14ac:dyDescent="0.25">
      <c r="A405" s="34"/>
      <c r="B405" s="34"/>
      <c r="C405" s="39" t="s">
        <v>53</v>
      </c>
      <c r="D405" s="34"/>
      <c r="E405" s="34"/>
      <c r="F405" s="34"/>
      <c r="G405" s="34"/>
      <c r="H405" s="34"/>
      <c r="I405" s="34"/>
      <c r="J405" s="34"/>
      <c r="K405" s="34"/>
    </row>
    <row r="406" spans="1:11" ht="20.100000000000001" customHeight="1" x14ac:dyDescent="0.25">
      <c r="A406" s="38" t="s">
        <v>158</v>
      </c>
      <c r="B406" s="32" t="s">
        <v>159</v>
      </c>
      <c r="C406" s="32" t="s">
        <v>53</v>
      </c>
      <c r="D406" s="34"/>
      <c r="E406" s="36" t="s">
        <v>53</v>
      </c>
      <c r="F406" s="32" t="s">
        <v>159</v>
      </c>
      <c r="G406" s="32" t="s">
        <v>53</v>
      </c>
      <c r="H406" s="37" t="s">
        <v>53</v>
      </c>
      <c r="I406" s="36" t="s">
        <v>53</v>
      </c>
      <c r="J406" s="32" t="s">
        <v>159</v>
      </c>
      <c r="K406" s="32" t="s">
        <v>53</v>
      </c>
    </row>
    <row r="407" spans="1:11" ht="20.100000000000001" customHeight="1" x14ac:dyDescent="0.25">
      <c r="A407" s="35" t="s">
        <v>160</v>
      </c>
      <c r="B407" s="32" t="s">
        <v>161</v>
      </c>
      <c r="C407" s="32" t="s">
        <v>53</v>
      </c>
      <c r="D407" s="34"/>
      <c r="E407" s="35" t="s">
        <v>162</v>
      </c>
      <c r="F407" s="32" t="s">
        <v>161</v>
      </c>
      <c r="G407" s="32" t="s">
        <v>53</v>
      </c>
      <c r="H407" s="34"/>
      <c r="I407" s="35" t="s">
        <v>163</v>
      </c>
      <c r="J407" s="32" t="s">
        <v>161</v>
      </c>
      <c r="K407" s="32" t="s">
        <v>53</v>
      </c>
    </row>
    <row r="408" spans="1:11" ht="20.100000000000001" customHeight="1" x14ac:dyDescent="0.25">
      <c r="A408" s="33" t="s">
        <v>53</v>
      </c>
      <c r="B408" s="32" t="s">
        <v>164</v>
      </c>
      <c r="C408" s="32" t="s">
        <v>53</v>
      </c>
      <c r="D408" s="34"/>
      <c r="E408" s="33" t="s">
        <v>53</v>
      </c>
      <c r="F408" s="32" t="s">
        <v>164</v>
      </c>
      <c r="G408" s="32" t="s">
        <v>53</v>
      </c>
      <c r="H408" s="34"/>
      <c r="I408" s="33" t="s">
        <v>53</v>
      </c>
      <c r="J408" s="32" t="s">
        <v>164</v>
      </c>
      <c r="K408" s="32" t="s">
        <v>53</v>
      </c>
    </row>
  </sheetData>
  <mergeCells count="39">
    <mergeCell ref="D306:G306"/>
    <mergeCell ref="D307:G307"/>
    <mergeCell ref="D308:G308"/>
    <mergeCell ref="C317:G317"/>
    <mergeCell ref="C205:G205"/>
    <mergeCell ref="D250:G250"/>
    <mergeCell ref="D251:G251"/>
    <mergeCell ref="D252:G252"/>
    <mergeCell ref="C261:G261"/>
    <mergeCell ref="D140:G140"/>
    <mergeCell ref="C149:G149"/>
    <mergeCell ref="D194:G194"/>
    <mergeCell ref="D195:G195"/>
    <mergeCell ref="D196:G196"/>
    <mergeCell ref="D83:G83"/>
    <mergeCell ref="D84:G84"/>
    <mergeCell ref="C93:G93"/>
    <mergeCell ref="D138:G138"/>
    <mergeCell ref="D139:G139"/>
    <mergeCell ref="D26:G26"/>
    <mergeCell ref="C35:G35"/>
    <mergeCell ref="C80:G80"/>
    <mergeCell ref="D81:G81"/>
    <mergeCell ref="D82:G82"/>
    <mergeCell ref="D15:G15"/>
    <mergeCell ref="C22:G22"/>
    <mergeCell ref="D23:G23"/>
    <mergeCell ref="D24:G24"/>
    <mergeCell ref="D25:G25"/>
    <mergeCell ref="D6:G6"/>
    <mergeCell ref="D7:G7"/>
    <mergeCell ref="C8:G8"/>
    <mergeCell ref="C9:G9"/>
    <mergeCell ref="D10:G10"/>
    <mergeCell ref="C1:G1"/>
    <mergeCell ref="C2:G2"/>
    <mergeCell ref="D3:G3"/>
    <mergeCell ref="D4:G4"/>
    <mergeCell ref="D5:G5"/>
  </mergeCells>
  <pageMargins left="0" right="0" top="0" bottom="0"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C6BA-9262-459B-83CD-7AB0FF637262}">
  <dimension ref="A1:K183"/>
  <sheetViews>
    <sheetView workbookViewId="0">
      <selection activeCell="K13" sqref="K13"/>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2836</v>
      </c>
      <c r="E3" s="1402"/>
      <c r="F3" s="1402"/>
      <c r="G3" s="1402"/>
      <c r="H3" s="156"/>
      <c r="I3" s="156"/>
      <c r="J3" s="156"/>
      <c r="K3" s="156"/>
    </row>
    <row r="4" spans="1:11" ht="14.1" customHeight="1" x14ac:dyDescent="0.25">
      <c r="A4" s="156"/>
      <c r="B4" s="156"/>
      <c r="C4" s="181" t="s">
        <v>4</v>
      </c>
      <c r="D4" s="1401" t="s">
        <v>1168</v>
      </c>
      <c r="E4" s="1402"/>
      <c r="F4" s="1402"/>
      <c r="G4" s="1402"/>
      <c r="H4" s="156"/>
      <c r="I4" s="156"/>
      <c r="J4" s="156"/>
      <c r="K4" s="156"/>
    </row>
    <row r="5" spans="1:11" ht="14.1" customHeight="1" x14ac:dyDescent="0.25">
      <c r="A5" s="156"/>
      <c r="B5" s="156"/>
      <c r="C5" s="181" t="s">
        <v>6</v>
      </c>
      <c r="D5" s="1401" t="s">
        <v>2835</v>
      </c>
      <c r="E5" s="1402"/>
      <c r="F5" s="1402"/>
      <c r="G5" s="1402"/>
      <c r="H5" s="156"/>
      <c r="I5" s="156"/>
      <c r="J5" s="156"/>
      <c r="K5" s="156"/>
    </row>
    <row r="6" spans="1:11" ht="14.1" customHeight="1" x14ac:dyDescent="0.25">
      <c r="A6" s="156"/>
      <c r="B6" s="156"/>
      <c r="C6" s="181" t="s">
        <v>8</v>
      </c>
      <c r="D6" s="1401" t="s">
        <v>2834</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30.95" customHeight="1" x14ac:dyDescent="0.25">
      <c r="A9" s="156"/>
      <c r="B9" s="156"/>
      <c r="C9" s="1393" t="s">
        <v>2833</v>
      </c>
      <c r="D9" s="1394"/>
      <c r="E9" s="1394"/>
      <c r="F9" s="1394"/>
      <c r="G9" s="1394"/>
      <c r="H9" s="156"/>
      <c r="I9" s="156"/>
      <c r="J9" s="156"/>
      <c r="K9" s="156"/>
    </row>
    <row r="10" spans="1:11" ht="171" customHeight="1" x14ac:dyDescent="0.25">
      <c r="A10" s="156"/>
      <c r="B10" s="156"/>
      <c r="C10" s="166" t="s">
        <v>14</v>
      </c>
      <c r="D10" s="1395" t="s">
        <v>2832</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20.100000000000001" customHeight="1" x14ac:dyDescent="0.25">
      <c r="A13" s="156"/>
      <c r="B13" s="156"/>
      <c r="C13" s="163" t="s">
        <v>2831</v>
      </c>
      <c r="D13" s="176" t="s">
        <v>2830</v>
      </c>
      <c r="E13" s="176" t="s">
        <v>385</v>
      </c>
      <c r="F13" s="176" t="s">
        <v>2829</v>
      </c>
      <c r="G13" s="176" t="s">
        <v>384</v>
      </c>
      <c r="H13" s="156"/>
      <c r="I13" s="156"/>
      <c r="J13" s="156"/>
      <c r="K13" s="156"/>
    </row>
    <row r="14" spans="1:11" ht="30.95" customHeight="1" x14ac:dyDescent="0.25">
      <c r="A14" s="156"/>
      <c r="B14" s="156"/>
      <c r="C14" s="163" t="s">
        <v>2828</v>
      </c>
      <c r="D14" s="176" t="s">
        <v>55</v>
      </c>
      <c r="E14" s="176" t="s">
        <v>55</v>
      </c>
      <c r="F14" s="176" t="s">
        <v>55</v>
      </c>
      <c r="G14" s="176" t="s">
        <v>55</v>
      </c>
      <c r="H14" s="156"/>
      <c r="I14" s="156"/>
      <c r="J14" s="156"/>
      <c r="K14" s="156"/>
    </row>
    <row r="15" spans="1:11" ht="30.95" customHeight="1" x14ac:dyDescent="0.25">
      <c r="A15" s="156"/>
      <c r="B15" s="156"/>
      <c r="C15" s="163" t="s">
        <v>2827</v>
      </c>
      <c r="D15" s="176" t="s">
        <v>2351</v>
      </c>
      <c r="E15" s="176" t="s">
        <v>2351</v>
      </c>
      <c r="F15" s="176" t="s">
        <v>2351</v>
      </c>
      <c r="G15" s="176" t="s">
        <v>2351</v>
      </c>
      <c r="H15" s="156"/>
      <c r="I15" s="156"/>
      <c r="J15" s="156"/>
      <c r="K15" s="156"/>
    </row>
    <row r="16" spans="1:11" ht="20.100000000000001" customHeight="1" x14ac:dyDescent="0.25">
      <c r="A16" s="156"/>
      <c r="B16" s="156"/>
      <c r="C16" s="163" t="s">
        <v>2826</v>
      </c>
      <c r="D16" s="176" t="s">
        <v>55</v>
      </c>
      <c r="E16" s="176" t="s">
        <v>55</v>
      </c>
      <c r="F16" s="176" t="s">
        <v>55</v>
      </c>
      <c r="G16" s="176" t="s">
        <v>55</v>
      </c>
      <c r="H16" s="156"/>
      <c r="I16" s="156"/>
      <c r="J16" s="156"/>
      <c r="K16" s="156"/>
    </row>
    <row r="17" spans="1:11" ht="30.95" customHeight="1" x14ac:dyDescent="0.25">
      <c r="A17" s="156"/>
      <c r="B17" s="156"/>
      <c r="C17" s="163" t="s">
        <v>2825</v>
      </c>
      <c r="D17" s="176" t="s">
        <v>222</v>
      </c>
      <c r="E17" s="176" t="s">
        <v>222</v>
      </c>
      <c r="F17" s="176" t="s">
        <v>222</v>
      </c>
      <c r="G17" s="176" t="s">
        <v>222</v>
      </c>
      <c r="H17" s="156"/>
      <c r="I17" s="156"/>
      <c r="J17" s="156"/>
      <c r="K17" s="156"/>
    </row>
    <row r="18" spans="1:11" ht="39.950000000000003" customHeight="1" x14ac:dyDescent="0.25">
      <c r="A18" s="156"/>
      <c r="B18" s="156"/>
      <c r="C18" s="166" t="s">
        <v>24</v>
      </c>
      <c r="D18" s="1395" t="s">
        <v>2824</v>
      </c>
      <c r="E18" s="1396"/>
      <c r="F18" s="1396"/>
      <c r="G18" s="1396"/>
      <c r="H18" s="156"/>
      <c r="I18" s="156"/>
      <c r="J18" s="156"/>
      <c r="K18" s="156"/>
    </row>
    <row r="19" spans="1:11" ht="27.95" customHeight="1" x14ac:dyDescent="0.25">
      <c r="A19" s="156"/>
      <c r="B19" s="156"/>
      <c r="C19" s="163" t="s">
        <v>26</v>
      </c>
      <c r="D19" s="185">
        <v>2026</v>
      </c>
      <c r="E19" s="185">
        <v>2027</v>
      </c>
      <c r="F19" s="185">
        <v>2028</v>
      </c>
      <c r="G19" s="185">
        <v>2029</v>
      </c>
      <c r="H19" s="156"/>
      <c r="I19" s="156"/>
      <c r="J19" s="156"/>
      <c r="K19" s="156"/>
    </row>
    <row r="20" spans="1:11" ht="14.1" customHeight="1" x14ac:dyDescent="0.25">
      <c r="A20" s="156"/>
      <c r="B20" s="156"/>
      <c r="C20" s="184"/>
      <c r="D20" s="183" t="s">
        <v>17</v>
      </c>
      <c r="E20" s="183" t="s">
        <v>18</v>
      </c>
      <c r="F20" s="183" t="s">
        <v>18</v>
      </c>
      <c r="G20" s="183" t="s">
        <v>18</v>
      </c>
      <c r="H20" s="156"/>
      <c r="I20" s="156"/>
      <c r="J20" s="156"/>
      <c r="K20" s="156"/>
    </row>
    <row r="21" spans="1:11" ht="14.1" customHeight="1" x14ac:dyDescent="0.25">
      <c r="A21" s="156"/>
      <c r="B21" s="156"/>
      <c r="C21" s="163" t="s">
        <v>2823</v>
      </c>
      <c r="D21" s="176" t="s">
        <v>383</v>
      </c>
      <c r="E21" s="176" t="s">
        <v>2822</v>
      </c>
      <c r="F21" s="176" t="s">
        <v>2822</v>
      </c>
      <c r="G21" s="176" t="s">
        <v>2822</v>
      </c>
      <c r="H21" s="156"/>
      <c r="I21" s="156"/>
      <c r="J21" s="156"/>
      <c r="K21" s="156"/>
    </row>
    <row r="22" spans="1:11" ht="14.1" customHeight="1" x14ac:dyDescent="0.25">
      <c r="A22" s="156"/>
      <c r="B22" s="156"/>
      <c r="C22" s="163" t="s">
        <v>2821</v>
      </c>
      <c r="D22" s="176" t="s">
        <v>2820</v>
      </c>
      <c r="E22" s="176" t="s">
        <v>2820</v>
      </c>
      <c r="F22" s="176" t="s">
        <v>2820</v>
      </c>
      <c r="G22" s="176" t="s">
        <v>2820</v>
      </c>
      <c r="H22" s="156"/>
      <c r="I22" s="156"/>
      <c r="J22" s="156"/>
      <c r="K22" s="156"/>
    </row>
    <row r="23" spans="1:11" ht="14.1" customHeight="1" x14ac:dyDescent="0.25">
      <c r="A23" s="156"/>
      <c r="B23" s="156"/>
      <c r="C23" s="1403" t="s">
        <v>43</v>
      </c>
      <c r="D23" s="1404"/>
      <c r="E23" s="1404"/>
      <c r="F23" s="1404"/>
      <c r="G23" s="1404"/>
      <c r="H23" s="156"/>
      <c r="I23" s="156"/>
      <c r="J23" s="156"/>
      <c r="K23" s="156"/>
    </row>
    <row r="24" spans="1:11" ht="14.1" customHeight="1" x14ac:dyDescent="0.25">
      <c r="A24" s="156"/>
      <c r="B24" s="156"/>
      <c r="C24" s="178" t="s">
        <v>2819</v>
      </c>
      <c r="D24" s="1403" t="s">
        <v>2818</v>
      </c>
      <c r="E24" s="1404"/>
      <c r="F24" s="1404"/>
      <c r="G24" s="1404"/>
      <c r="H24" s="156"/>
      <c r="I24" s="156"/>
      <c r="J24" s="156"/>
      <c r="K24" s="156"/>
    </row>
    <row r="25" spans="1:11" ht="18" customHeight="1" x14ac:dyDescent="0.25">
      <c r="A25" s="156"/>
      <c r="B25" s="156"/>
      <c r="C25" s="177" t="s">
        <v>46</v>
      </c>
      <c r="D25" s="1405" t="s">
        <v>2817</v>
      </c>
      <c r="E25" s="1406"/>
      <c r="F25" s="1406"/>
      <c r="G25" s="1406"/>
      <c r="H25" s="156"/>
      <c r="I25" s="156"/>
      <c r="J25" s="156"/>
      <c r="K25" s="156"/>
    </row>
    <row r="26" spans="1:11" ht="18" customHeight="1" x14ac:dyDescent="0.25">
      <c r="A26" s="156"/>
      <c r="B26" s="156"/>
      <c r="C26" s="154" t="s">
        <v>48</v>
      </c>
      <c r="D26" s="1407" t="s">
        <v>2816</v>
      </c>
      <c r="E26" s="1408"/>
      <c r="F26" s="1408"/>
      <c r="G26" s="1408"/>
      <c r="H26" s="156"/>
      <c r="I26" s="156"/>
      <c r="J26" s="156"/>
      <c r="K26" s="156"/>
    </row>
    <row r="27" spans="1:11" ht="18" customHeight="1" x14ac:dyDescent="0.25">
      <c r="A27" s="156"/>
      <c r="B27" s="156"/>
      <c r="C27" s="154" t="s">
        <v>50</v>
      </c>
      <c r="D27" s="1407" t="s">
        <v>2810</v>
      </c>
      <c r="E27" s="1408"/>
      <c r="F27" s="1408"/>
      <c r="G27" s="1408"/>
      <c r="H27" s="156"/>
      <c r="I27" s="156"/>
      <c r="J27" s="156"/>
      <c r="K27" s="156"/>
    </row>
    <row r="28" spans="1:11" ht="15" customHeight="1" x14ac:dyDescent="0.25">
      <c r="A28" s="156"/>
      <c r="B28" s="156"/>
      <c r="C28" s="175"/>
      <c r="D28" s="174">
        <v>2026</v>
      </c>
      <c r="E28" s="174">
        <v>2027</v>
      </c>
      <c r="F28" s="174">
        <v>2028</v>
      </c>
      <c r="G28" s="174">
        <v>2029</v>
      </c>
      <c r="H28" s="156"/>
      <c r="I28" s="156"/>
      <c r="J28" s="156"/>
      <c r="K28" s="156"/>
    </row>
    <row r="29" spans="1:11" ht="15" customHeight="1" x14ac:dyDescent="0.25">
      <c r="A29" s="156"/>
      <c r="B29" s="156"/>
      <c r="C29" s="173"/>
      <c r="D29" s="172" t="s">
        <v>17</v>
      </c>
      <c r="E29" s="172" t="s">
        <v>18</v>
      </c>
      <c r="F29" s="172" t="s">
        <v>18</v>
      </c>
      <c r="G29" s="172" t="s">
        <v>18</v>
      </c>
      <c r="H29" s="156"/>
      <c r="I29" s="156"/>
      <c r="J29" s="156"/>
      <c r="K29" s="156"/>
    </row>
    <row r="30" spans="1:11" ht="14.1" customHeight="1" x14ac:dyDescent="0.25">
      <c r="A30" s="156"/>
      <c r="B30" s="156"/>
      <c r="C30" s="163" t="s">
        <v>52</v>
      </c>
      <c r="D30" s="176" t="s">
        <v>53</v>
      </c>
      <c r="E30" s="176" t="s">
        <v>2815</v>
      </c>
      <c r="F30" s="176" t="s">
        <v>2815</v>
      </c>
      <c r="G30" s="176" t="s">
        <v>2815</v>
      </c>
      <c r="H30" s="156"/>
      <c r="I30" s="156"/>
      <c r="J30" s="156"/>
      <c r="K30" s="156"/>
    </row>
    <row r="31" spans="1:11" ht="14.1" customHeight="1" x14ac:dyDescent="0.25">
      <c r="A31" s="156"/>
      <c r="B31" s="156"/>
      <c r="C31" s="163" t="s">
        <v>54</v>
      </c>
      <c r="D31" s="176" t="s">
        <v>55</v>
      </c>
      <c r="E31" s="176" t="s">
        <v>2814</v>
      </c>
      <c r="F31" s="176" t="s">
        <v>2814</v>
      </c>
      <c r="G31" s="176" t="s">
        <v>2814</v>
      </c>
      <c r="H31" s="156"/>
      <c r="I31" s="156"/>
      <c r="J31" s="156"/>
      <c r="K31" s="156"/>
    </row>
    <row r="32" spans="1:11" ht="14.1" customHeight="1" x14ac:dyDescent="0.25">
      <c r="A32" s="156"/>
      <c r="B32" s="156"/>
      <c r="C32" s="163" t="s">
        <v>59</v>
      </c>
      <c r="D32" s="176" t="s">
        <v>55</v>
      </c>
      <c r="E32" s="176" t="s">
        <v>2813</v>
      </c>
      <c r="F32" s="176" t="s">
        <v>2813</v>
      </c>
      <c r="G32" s="176" t="s">
        <v>2813</v>
      </c>
      <c r="H32" s="156"/>
      <c r="I32" s="156"/>
      <c r="J32" s="156"/>
      <c r="K32" s="156"/>
    </row>
    <row r="33" spans="1:11" ht="14.1" customHeight="1" x14ac:dyDescent="0.25">
      <c r="A33" s="156"/>
      <c r="B33" s="156"/>
      <c r="C33" s="163" t="s">
        <v>63</v>
      </c>
      <c r="D33" s="176" t="s">
        <v>53</v>
      </c>
      <c r="E33" s="176" t="s">
        <v>53</v>
      </c>
      <c r="F33" s="176" t="s">
        <v>55</v>
      </c>
      <c r="G33" s="176" t="s">
        <v>55</v>
      </c>
      <c r="H33" s="156"/>
      <c r="I33" s="156"/>
      <c r="J33" s="156"/>
      <c r="K33" s="156"/>
    </row>
    <row r="34" spans="1:11" ht="14.1" customHeight="1" x14ac:dyDescent="0.25">
      <c r="A34" s="156"/>
      <c r="B34" s="156"/>
      <c r="C34" s="163" t="s">
        <v>65</v>
      </c>
      <c r="D34" s="176" t="s">
        <v>53</v>
      </c>
      <c r="E34" s="176" t="s">
        <v>53</v>
      </c>
      <c r="F34" s="176" t="s">
        <v>55</v>
      </c>
      <c r="G34" s="176" t="s">
        <v>55</v>
      </c>
      <c r="H34" s="156"/>
      <c r="I34" s="156"/>
      <c r="J34" s="156"/>
      <c r="K34" s="156"/>
    </row>
    <row r="35" spans="1:11" ht="14.1" customHeight="1" x14ac:dyDescent="0.25">
      <c r="A35" s="156"/>
      <c r="B35" s="156"/>
      <c r="C35" s="163" t="s">
        <v>68</v>
      </c>
      <c r="D35" s="176" t="s">
        <v>53</v>
      </c>
      <c r="E35" s="176" t="s">
        <v>53</v>
      </c>
      <c r="F35" s="176" t="s">
        <v>55</v>
      </c>
      <c r="G35" s="176" t="s">
        <v>55</v>
      </c>
      <c r="H35" s="156"/>
      <c r="I35" s="156"/>
      <c r="J35" s="156"/>
      <c r="K35" s="156"/>
    </row>
    <row r="36" spans="1:11" ht="14.1" customHeight="1" x14ac:dyDescent="0.25">
      <c r="A36" s="156"/>
      <c r="B36" s="156"/>
      <c r="C36" s="1409" t="s">
        <v>70</v>
      </c>
      <c r="D36" s="1410"/>
      <c r="E36" s="1410"/>
      <c r="F36" s="1410"/>
      <c r="G36" s="1410"/>
      <c r="H36" s="156"/>
      <c r="I36" s="156"/>
      <c r="J36" s="156"/>
      <c r="K36" s="156"/>
    </row>
    <row r="37" spans="1:11" ht="14.1" customHeight="1" x14ac:dyDescent="0.25">
      <c r="A37" s="156"/>
      <c r="B37" s="156"/>
      <c r="C37" s="175"/>
      <c r="D37" s="174">
        <v>2026</v>
      </c>
      <c r="E37" s="174">
        <v>2027</v>
      </c>
      <c r="F37" s="174">
        <v>2028</v>
      </c>
      <c r="G37" s="174">
        <v>2029</v>
      </c>
      <c r="H37" s="156"/>
      <c r="I37" s="156"/>
      <c r="J37" s="156"/>
      <c r="K37" s="156"/>
    </row>
    <row r="38" spans="1:11" ht="14.1" customHeight="1" x14ac:dyDescent="0.25">
      <c r="A38" s="156"/>
      <c r="B38" s="156"/>
      <c r="C38" s="173"/>
      <c r="D38" s="172" t="s">
        <v>17</v>
      </c>
      <c r="E38" s="172" t="s">
        <v>18</v>
      </c>
      <c r="F38" s="172" t="s">
        <v>18</v>
      </c>
      <c r="G38" s="172" t="s">
        <v>18</v>
      </c>
      <c r="H38" s="156"/>
      <c r="I38" s="156"/>
      <c r="J38" s="156"/>
      <c r="K38" s="156"/>
    </row>
    <row r="39" spans="1:11" ht="14.1" customHeight="1" x14ac:dyDescent="0.25">
      <c r="A39" s="156"/>
      <c r="B39" s="156"/>
      <c r="C39" s="171" t="s">
        <v>71</v>
      </c>
      <c r="D39" s="169">
        <v>0</v>
      </c>
      <c r="E39" s="169">
        <v>0</v>
      </c>
      <c r="F39" s="169">
        <v>0</v>
      </c>
      <c r="G39" s="169">
        <v>0</v>
      </c>
      <c r="H39" s="156"/>
      <c r="I39" s="156"/>
      <c r="J39" s="156"/>
      <c r="K39" s="156"/>
    </row>
    <row r="40" spans="1:11" ht="14.1" customHeight="1" x14ac:dyDescent="0.25">
      <c r="A40" s="156"/>
      <c r="B40" s="156"/>
      <c r="C40" s="171" t="s">
        <v>72</v>
      </c>
      <c r="D40" s="169">
        <v>0</v>
      </c>
      <c r="E40" s="169">
        <v>0</v>
      </c>
      <c r="F40" s="169">
        <v>0</v>
      </c>
      <c r="G40" s="169">
        <v>0</v>
      </c>
      <c r="H40" s="156"/>
      <c r="I40" s="156"/>
      <c r="J40" s="156"/>
      <c r="K40" s="156"/>
    </row>
    <row r="41" spans="1:11" ht="14.1" customHeight="1" x14ac:dyDescent="0.25">
      <c r="A41" s="156"/>
      <c r="B41" s="156"/>
      <c r="C41" s="171" t="s">
        <v>73</v>
      </c>
      <c r="D41" s="169">
        <v>0</v>
      </c>
      <c r="E41" s="169">
        <v>0</v>
      </c>
      <c r="F41" s="169">
        <v>0</v>
      </c>
      <c r="G41" s="169">
        <v>0</v>
      </c>
      <c r="H41" s="156"/>
      <c r="I41" s="156"/>
      <c r="J41" s="156"/>
      <c r="K41" s="156"/>
    </row>
    <row r="42" spans="1:11" ht="14.1" customHeight="1" x14ac:dyDescent="0.25">
      <c r="A42" s="156"/>
      <c r="B42" s="156"/>
      <c r="C42" s="171" t="s">
        <v>74</v>
      </c>
      <c r="D42" s="169">
        <v>0</v>
      </c>
      <c r="E42" s="169">
        <v>0</v>
      </c>
      <c r="F42" s="169">
        <v>0</v>
      </c>
      <c r="G42" s="169">
        <v>0</v>
      </c>
      <c r="H42" s="156"/>
      <c r="I42" s="156"/>
      <c r="J42" s="156"/>
      <c r="K42" s="156"/>
    </row>
    <row r="43" spans="1:11" ht="14.1" customHeight="1" x14ac:dyDescent="0.25">
      <c r="A43" s="156"/>
      <c r="B43" s="156"/>
      <c r="C43" s="171" t="s">
        <v>72</v>
      </c>
      <c r="D43" s="169">
        <v>0</v>
      </c>
      <c r="E43" s="169">
        <v>0</v>
      </c>
      <c r="F43" s="169">
        <v>0</v>
      </c>
      <c r="G43" s="169">
        <v>0</v>
      </c>
      <c r="H43" s="156"/>
      <c r="I43" s="156"/>
      <c r="J43" s="156"/>
      <c r="K43" s="156"/>
    </row>
    <row r="44" spans="1:11" ht="14.1" customHeight="1" x14ac:dyDescent="0.25">
      <c r="A44" s="156"/>
      <c r="B44" s="156"/>
      <c r="C44" s="171" t="s">
        <v>73</v>
      </c>
      <c r="D44" s="169">
        <v>0</v>
      </c>
      <c r="E44" s="169">
        <v>0</v>
      </c>
      <c r="F44" s="169">
        <v>0</v>
      </c>
      <c r="G44" s="169">
        <v>0</v>
      </c>
      <c r="H44" s="156"/>
      <c r="I44" s="156"/>
      <c r="J44" s="156"/>
      <c r="K44" s="156"/>
    </row>
    <row r="45" spans="1:11" ht="14.1" customHeight="1" x14ac:dyDescent="0.25">
      <c r="A45" s="156"/>
      <c r="B45" s="156"/>
      <c r="C45" s="171" t="s">
        <v>75</v>
      </c>
      <c r="D45" s="169">
        <v>0</v>
      </c>
      <c r="E45" s="169">
        <v>0</v>
      </c>
      <c r="F45" s="169">
        <v>0</v>
      </c>
      <c r="G45" s="169">
        <v>0</v>
      </c>
      <c r="H45" s="156"/>
      <c r="I45" s="156"/>
      <c r="J45" s="156"/>
      <c r="K45" s="156"/>
    </row>
    <row r="46" spans="1:11" ht="14.1" customHeight="1" x14ac:dyDescent="0.25">
      <c r="A46" s="156"/>
      <c r="B46" s="156"/>
      <c r="C46" s="171" t="s">
        <v>72</v>
      </c>
      <c r="D46" s="169">
        <v>0</v>
      </c>
      <c r="E46" s="169">
        <v>0</v>
      </c>
      <c r="F46" s="169">
        <v>0</v>
      </c>
      <c r="G46" s="169">
        <v>0</v>
      </c>
      <c r="H46" s="156"/>
      <c r="I46" s="156"/>
      <c r="J46" s="156"/>
      <c r="K46" s="156"/>
    </row>
    <row r="47" spans="1:11" ht="14.1" customHeight="1" x14ac:dyDescent="0.25">
      <c r="A47" s="156"/>
      <c r="B47" s="156"/>
      <c r="C47" s="171" t="s">
        <v>73</v>
      </c>
      <c r="D47" s="169">
        <v>0</v>
      </c>
      <c r="E47" s="169">
        <v>0</v>
      </c>
      <c r="F47" s="169">
        <v>0</v>
      </c>
      <c r="G47" s="169">
        <v>0</v>
      </c>
      <c r="H47" s="156"/>
      <c r="I47" s="156"/>
      <c r="J47" s="156"/>
      <c r="K47" s="156"/>
    </row>
    <row r="48" spans="1:11" ht="14.1" customHeight="1" x14ac:dyDescent="0.25">
      <c r="A48" s="156"/>
      <c r="B48" s="156"/>
      <c r="C48" s="171" t="s">
        <v>76</v>
      </c>
      <c r="D48" s="169">
        <v>0</v>
      </c>
      <c r="E48" s="169">
        <v>0</v>
      </c>
      <c r="F48" s="169">
        <v>0</v>
      </c>
      <c r="G48" s="169">
        <v>0</v>
      </c>
      <c r="H48" s="156"/>
      <c r="I48" s="156"/>
      <c r="J48" s="156"/>
      <c r="K48" s="156"/>
    </row>
    <row r="49" spans="1:11" ht="14.1" customHeight="1" x14ac:dyDescent="0.25">
      <c r="A49" s="156"/>
      <c r="B49" s="156"/>
      <c r="C49" s="171" t="s">
        <v>72</v>
      </c>
      <c r="D49" s="169">
        <v>0</v>
      </c>
      <c r="E49" s="169">
        <v>0</v>
      </c>
      <c r="F49" s="169">
        <v>0</v>
      </c>
      <c r="G49" s="169">
        <v>0</v>
      </c>
      <c r="H49" s="156"/>
      <c r="I49" s="156"/>
      <c r="J49" s="156"/>
      <c r="K49" s="156"/>
    </row>
    <row r="50" spans="1:11" ht="14.1" customHeight="1" x14ac:dyDescent="0.25">
      <c r="A50" s="156"/>
      <c r="B50" s="156"/>
      <c r="C50" s="171" t="s">
        <v>73</v>
      </c>
      <c r="D50" s="169">
        <v>0</v>
      </c>
      <c r="E50" s="169">
        <v>0</v>
      </c>
      <c r="F50" s="169">
        <v>0</v>
      </c>
      <c r="G50" s="169">
        <v>0</v>
      </c>
      <c r="H50" s="156"/>
      <c r="I50" s="156"/>
      <c r="J50" s="156"/>
      <c r="K50" s="156"/>
    </row>
    <row r="51" spans="1:11" ht="14.1" customHeight="1" x14ac:dyDescent="0.25">
      <c r="A51" s="156"/>
      <c r="B51" s="156"/>
      <c r="C51" s="171" t="s">
        <v>77</v>
      </c>
      <c r="D51" s="169">
        <v>0</v>
      </c>
      <c r="E51" s="169">
        <v>274000000</v>
      </c>
      <c r="F51" s="169">
        <v>274000000</v>
      </c>
      <c r="G51" s="169">
        <v>274000000</v>
      </c>
      <c r="H51" s="156"/>
      <c r="I51" s="156"/>
      <c r="J51" s="156"/>
      <c r="K51" s="156"/>
    </row>
    <row r="52" spans="1:11" ht="14.1" customHeight="1" x14ac:dyDescent="0.25">
      <c r="A52" s="156"/>
      <c r="B52" s="156"/>
      <c r="C52" s="171" t="s">
        <v>72</v>
      </c>
      <c r="D52" s="169">
        <v>0</v>
      </c>
      <c r="E52" s="169">
        <v>274000000</v>
      </c>
      <c r="F52" s="169">
        <v>274000000</v>
      </c>
      <c r="G52" s="169">
        <v>274000000</v>
      </c>
      <c r="H52" s="156"/>
      <c r="I52" s="156"/>
      <c r="J52" s="156"/>
      <c r="K52" s="156"/>
    </row>
    <row r="53" spans="1:11" ht="14.1" customHeight="1" x14ac:dyDescent="0.25">
      <c r="A53" s="156"/>
      <c r="B53" s="156"/>
      <c r="C53" s="171" t="s">
        <v>73</v>
      </c>
      <c r="D53" s="169">
        <v>0</v>
      </c>
      <c r="E53" s="169">
        <v>0</v>
      </c>
      <c r="F53" s="169">
        <v>0</v>
      </c>
      <c r="G53" s="169">
        <v>0</v>
      </c>
      <c r="H53" s="156"/>
      <c r="I53" s="156"/>
      <c r="J53" s="156"/>
      <c r="K53" s="156"/>
    </row>
    <row r="54" spans="1:11" ht="14.1" customHeight="1" x14ac:dyDescent="0.25">
      <c r="A54" s="156"/>
      <c r="B54" s="156"/>
      <c r="C54" s="171" t="s">
        <v>78</v>
      </c>
      <c r="D54" s="169">
        <v>0</v>
      </c>
      <c r="E54" s="169">
        <v>0</v>
      </c>
      <c r="F54" s="169">
        <v>0</v>
      </c>
      <c r="G54" s="169">
        <v>0</v>
      </c>
      <c r="H54" s="156"/>
      <c r="I54" s="156"/>
      <c r="J54" s="156"/>
      <c r="K54" s="156"/>
    </row>
    <row r="55" spans="1:11" ht="14.1" customHeight="1" x14ac:dyDescent="0.25">
      <c r="A55" s="156"/>
      <c r="B55" s="156"/>
      <c r="C55" s="171" t="s">
        <v>72</v>
      </c>
      <c r="D55" s="169">
        <v>0</v>
      </c>
      <c r="E55" s="169">
        <v>0</v>
      </c>
      <c r="F55" s="169">
        <v>0</v>
      </c>
      <c r="G55" s="169">
        <v>0</v>
      </c>
      <c r="H55" s="156"/>
      <c r="I55" s="156"/>
      <c r="J55" s="156"/>
      <c r="K55" s="156"/>
    </row>
    <row r="56" spans="1:11" ht="14.1" customHeight="1" x14ac:dyDescent="0.25">
      <c r="A56" s="156"/>
      <c r="B56" s="156"/>
      <c r="C56" s="171" t="s">
        <v>73</v>
      </c>
      <c r="D56" s="169">
        <v>0</v>
      </c>
      <c r="E56" s="169">
        <v>0</v>
      </c>
      <c r="F56" s="169">
        <v>0</v>
      </c>
      <c r="G56" s="169">
        <v>0</v>
      </c>
      <c r="H56" s="156"/>
      <c r="I56" s="156"/>
      <c r="J56" s="156"/>
      <c r="K56" s="156"/>
    </row>
    <row r="57" spans="1:11" ht="14.1" customHeight="1" x14ac:dyDescent="0.25">
      <c r="A57" s="156"/>
      <c r="B57" s="156"/>
      <c r="C57" s="171" t="s">
        <v>79</v>
      </c>
      <c r="D57" s="169">
        <v>0</v>
      </c>
      <c r="E57" s="169">
        <v>0</v>
      </c>
      <c r="F57" s="169">
        <v>0</v>
      </c>
      <c r="G57" s="169">
        <v>0</v>
      </c>
      <c r="H57" s="156"/>
      <c r="I57" s="156"/>
      <c r="J57" s="156"/>
      <c r="K57" s="156"/>
    </row>
    <row r="58" spans="1:11" ht="14.1" customHeight="1" x14ac:dyDescent="0.25">
      <c r="A58" s="156"/>
      <c r="B58" s="156"/>
      <c r="C58" s="171" t="s">
        <v>72</v>
      </c>
      <c r="D58" s="169">
        <v>0</v>
      </c>
      <c r="E58" s="169">
        <v>0</v>
      </c>
      <c r="F58" s="169">
        <v>0</v>
      </c>
      <c r="G58" s="169">
        <v>0</v>
      </c>
      <c r="H58" s="156"/>
      <c r="I58" s="156"/>
      <c r="J58" s="156"/>
      <c r="K58" s="156"/>
    </row>
    <row r="59" spans="1:11" ht="14.1" customHeight="1" x14ac:dyDescent="0.25">
      <c r="A59" s="156"/>
      <c r="B59" s="156"/>
      <c r="C59" s="171" t="s">
        <v>73</v>
      </c>
      <c r="D59" s="169">
        <v>0</v>
      </c>
      <c r="E59" s="169">
        <v>0</v>
      </c>
      <c r="F59" s="169">
        <v>0</v>
      </c>
      <c r="G59" s="169">
        <v>0</v>
      </c>
      <c r="H59" s="156"/>
      <c r="I59" s="156"/>
      <c r="J59" s="156"/>
      <c r="K59" s="156"/>
    </row>
    <row r="60" spans="1:11" ht="14.1" customHeight="1" x14ac:dyDescent="0.25">
      <c r="A60" s="156"/>
      <c r="B60" s="156"/>
      <c r="C60" s="171" t="s">
        <v>80</v>
      </c>
      <c r="D60" s="169">
        <v>0</v>
      </c>
      <c r="E60" s="169">
        <v>0</v>
      </c>
      <c r="F60" s="169">
        <v>0</v>
      </c>
      <c r="G60" s="169">
        <v>0</v>
      </c>
      <c r="H60" s="156"/>
      <c r="I60" s="156"/>
      <c r="J60" s="156"/>
      <c r="K60" s="156"/>
    </row>
    <row r="61" spans="1:11" ht="14.1" customHeight="1" x14ac:dyDescent="0.25">
      <c r="A61" s="156"/>
      <c r="B61" s="156"/>
      <c r="C61" s="171" t="s">
        <v>72</v>
      </c>
      <c r="D61" s="169">
        <v>0</v>
      </c>
      <c r="E61" s="169">
        <v>0</v>
      </c>
      <c r="F61" s="169">
        <v>0</v>
      </c>
      <c r="G61" s="169">
        <v>0</v>
      </c>
      <c r="H61" s="156"/>
      <c r="I61" s="156"/>
      <c r="J61" s="156"/>
      <c r="K61" s="156"/>
    </row>
    <row r="62" spans="1:11" ht="14.1" customHeight="1" x14ac:dyDescent="0.25">
      <c r="A62" s="156"/>
      <c r="B62" s="156"/>
      <c r="C62" s="171" t="s">
        <v>81</v>
      </c>
      <c r="D62" s="169">
        <v>0</v>
      </c>
      <c r="E62" s="169">
        <v>0</v>
      </c>
      <c r="F62" s="169">
        <v>0</v>
      </c>
      <c r="G62" s="169">
        <v>0</v>
      </c>
      <c r="H62" s="156"/>
      <c r="I62" s="156"/>
      <c r="J62" s="156"/>
      <c r="K62" s="156"/>
    </row>
    <row r="63" spans="1:11" ht="14.1" customHeight="1" x14ac:dyDescent="0.25">
      <c r="A63" s="156"/>
      <c r="B63" s="156"/>
      <c r="C63" s="171" t="s">
        <v>82</v>
      </c>
      <c r="D63" s="169">
        <v>0</v>
      </c>
      <c r="E63" s="169">
        <v>0</v>
      </c>
      <c r="F63" s="169">
        <v>0</v>
      </c>
      <c r="G63" s="169">
        <v>0</v>
      </c>
      <c r="H63" s="156"/>
      <c r="I63" s="156"/>
      <c r="J63" s="156"/>
      <c r="K63" s="156"/>
    </row>
    <row r="64" spans="1:11" ht="14.1" customHeight="1" x14ac:dyDescent="0.25">
      <c r="A64" s="156"/>
      <c r="B64" s="156"/>
      <c r="C64" s="171" t="s">
        <v>83</v>
      </c>
      <c r="D64" s="169">
        <v>0</v>
      </c>
      <c r="E64" s="169">
        <v>0</v>
      </c>
      <c r="F64" s="169">
        <v>0</v>
      </c>
      <c r="G64" s="169">
        <v>0</v>
      </c>
      <c r="H64" s="156"/>
      <c r="I64" s="156"/>
      <c r="J64" s="156"/>
      <c r="K64" s="156"/>
    </row>
    <row r="65" spans="1:11" ht="14.1" customHeight="1" x14ac:dyDescent="0.25">
      <c r="A65" s="156"/>
      <c r="B65" s="156"/>
      <c r="C65" s="171" t="s">
        <v>84</v>
      </c>
      <c r="D65" s="169">
        <v>0</v>
      </c>
      <c r="E65" s="169">
        <v>0</v>
      </c>
      <c r="F65" s="169">
        <v>0</v>
      </c>
      <c r="G65" s="169">
        <v>0</v>
      </c>
      <c r="H65" s="156"/>
      <c r="I65" s="156"/>
      <c r="J65" s="156"/>
      <c r="K65" s="156"/>
    </row>
    <row r="66" spans="1:11" ht="14.1" customHeight="1" x14ac:dyDescent="0.25">
      <c r="A66" s="156"/>
      <c r="B66" s="156"/>
      <c r="C66" s="171" t="s">
        <v>85</v>
      </c>
      <c r="D66" s="169">
        <v>0</v>
      </c>
      <c r="E66" s="169">
        <v>0</v>
      </c>
      <c r="F66" s="169">
        <v>0</v>
      </c>
      <c r="G66" s="169">
        <v>0</v>
      </c>
      <c r="H66" s="156"/>
      <c r="I66" s="156"/>
      <c r="J66" s="156"/>
      <c r="K66" s="156"/>
    </row>
    <row r="67" spans="1:11" ht="14.1" customHeight="1" x14ac:dyDescent="0.25">
      <c r="A67" s="156"/>
      <c r="B67" s="156"/>
      <c r="C67" s="171" t="s">
        <v>72</v>
      </c>
      <c r="D67" s="169">
        <v>0</v>
      </c>
      <c r="E67" s="169">
        <v>0</v>
      </c>
      <c r="F67" s="169">
        <v>0</v>
      </c>
      <c r="G67" s="169">
        <v>0</v>
      </c>
      <c r="H67" s="156"/>
      <c r="I67" s="156"/>
      <c r="J67" s="156"/>
      <c r="K67" s="156"/>
    </row>
    <row r="68" spans="1:11" ht="14.1" customHeight="1" x14ac:dyDescent="0.25">
      <c r="A68" s="156"/>
      <c r="B68" s="156"/>
      <c r="C68" s="171" t="s">
        <v>81</v>
      </c>
      <c r="D68" s="169">
        <v>0</v>
      </c>
      <c r="E68" s="169">
        <v>0</v>
      </c>
      <c r="F68" s="169">
        <v>0</v>
      </c>
      <c r="G68" s="169">
        <v>0</v>
      </c>
      <c r="H68" s="156"/>
      <c r="I68" s="156"/>
      <c r="J68" s="156"/>
      <c r="K68" s="156"/>
    </row>
    <row r="69" spans="1:11" ht="14.1" customHeight="1" x14ac:dyDescent="0.25">
      <c r="A69" s="156"/>
      <c r="B69" s="156"/>
      <c r="C69" s="171" t="s">
        <v>82</v>
      </c>
      <c r="D69" s="169">
        <v>0</v>
      </c>
      <c r="E69" s="169">
        <v>0</v>
      </c>
      <c r="F69" s="169">
        <v>0</v>
      </c>
      <c r="G69" s="169">
        <v>0</v>
      </c>
      <c r="H69" s="156"/>
      <c r="I69" s="156"/>
      <c r="J69" s="156"/>
      <c r="K69" s="156"/>
    </row>
    <row r="70" spans="1:11" ht="14.1" customHeight="1" x14ac:dyDescent="0.25">
      <c r="A70" s="156"/>
      <c r="B70" s="156"/>
      <c r="C70" s="171" t="s">
        <v>83</v>
      </c>
      <c r="D70" s="169">
        <v>0</v>
      </c>
      <c r="E70" s="169">
        <v>0</v>
      </c>
      <c r="F70" s="169">
        <v>0</v>
      </c>
      <c r="G70" s="169">
        <v>0</v>
      </c>
      <c r="H70" s="156"/>
      <c r="I70" s="156"/>
      <c r="J70" s="156"/>
      <c r="K70" s="156"/>
    </row>
    <row r="71" spans="1:11" ht="14.1" customHeight="1" x14ac:dyDescent="0.25">
      <c r="A71" s="156"/>
      <c r="B71" s="156"/>
      <c r="C71" s="171" t="s">
        <v>84</v>
      </c>
      <c r="D71" s="169">
        <v>0</v>
      </c>
      <c r="E71" s="169">
        <v>0</v>
      </c>
      <c r="F71" s="169">
        <v>0</v>
      </c>
      <c r="G71" s="169">
        <v>0</v>
      </c>
      <c r="H71" s="156"/>
      <c r="I71" s="156"/>
      <c r="J71" s="156"/>
      <c r="K71" s="156"/>
    </row>
    <row r="72" spans="1:11" ht="14.1" customHeight="1" x14ac:dyDescent="0.25">
      <c r="A72" s="156"/>
      <c r="B72" s="156"/>
      <c r="C72" s="171" t="s">
        <v>86</v>
      </c>
      <c r="D72" s="169">
        <v>0</v>
      </c>
      <c r="E72" s="169">
        <v>0</v>
      </c>
      <c r="F72" s="169">
        <v>0</v>
      </c>
      <c r="G72" s="169">
        <v>0</v>
      </c>
      <c r="H72" s="156"/>
      <c r="I72" s="156"/>
      <c r="J72" s="156"/>
      <c r="K72" s="156"/>
    </row>
    <row r="73" spans="1:11" ht="14.1" customHeight="1" x14ac:dyDescent="0.25">
      <c r="A73" s="156"/>
      <c r="B73" s="156"/>
      <c r="C73" s="171" t="s">
        <v>72</v>
      </c>
      <c r="D73" s="169">
        <v>0</v>
      </c>
      <c r="E73" s="169">
        <v>0</v>
      </c>
      <c r="F73" s="169">
        <v>0</v>
      </c>
      <c r="G73" s="169">
        <v>0</v>
      </c>
      <c r="H73" s="156"/>
      <c r="I73" s="156"/>
      <c r="J73" s="156"/>
      <c r="K73" s="156"/>
    </row>
    <row r="74" spans="1:11" ht="14.1" customHeight="1" x14ac:dyDescent="0.25">
      <c r="A74" s="156"/>
      <c r="B74" s="156"/>
      <c r="C74" s="171" t="s">
        <v>81</v>
      </c>
      <c r="D74" s="169">
        <v>0</v>
      </c>
      <c r="E74" s="169">
        <v>0</v>
      </c>
      <c r="F74" s="169">
        <v>0</v>
      </c>
      <c r="G74" s="169">
        <v>0</v>
      </c>
      <c r="H74" s="156"/>
      <c r="I74" s="156"/>
      <c r="J74" s="156"/>
      <c r="K74" s="156"/>
    </row>
    <row r="75" spans="1:11" ht="14.1" customHeight="1" x14ac:dyDescent="0.25">
      <c r="A75" s="156"/>
      <c r="B75" s="156"/>
      <c r="C75" s="171" t="s">
        <v>82</v>
      </c>
      <c r="D75" s="169">
        <v>0</v>
      </c>
      <c r="E75" s="169">
        <v>0</v>
      </c>
      <c r="F75" s="169">
        <v>0</v>
      </c>
      <c r="G75" s="169">
        <v>0</v>
      </c>
      <c r="H75" s="156"/>
      <c r="I75" s="156"/>
      <c r="J75" s="156"/>
      <c r="K75" s="156"/>
    </row>
    <row r="76" spans="1:11" ht="14.1" customHeight="1" x14ac:dyDescent="0.25">
      <c r="A76" s="156"/>
      <c r="B76" s="156"/>
      <c r="C76" s="171" t="s">
        <v>83</v>
      </c>
      <c r="D76" s="169">
        <v>0</v>
      </c>
      <c r="E76" s="169">
        <v>0</v>
      </c>
      <c r="F76" s="169">
        <v>0</v>
      </c>
      <c r="G76" s="169">
        <v>0</v>
      </c>
      <c r="H76" s="156"/>
      <c r="I76" s="156"/>
      <c r="J76" s="156"/>
      <c r="K76" s="156"/>
    </row>
    <row r="77" spans="1:11" ht="14.1" customHeight="1" x14ac:dyDescent="0.25">
      <c r="A77" s="156"/>
      <c r="B77" s="156"/>
      <c r="C77" s="171" t="s">
        <v>84</v>
      </c>
      <c r="D77" s="169">
        <v>0</v>
      </c>
      <c r="E77" s="169">
        <v>0</v>
      </c>
      <c r="F77" s="169">
        <v>0</v>
      </c>
      <c r="G77" s="169">
        <v>0</v>
      </c>
      <c r="H77" s="156"/>
      <c r="I77" s="156"/>
      <c r="J77" s="156"/>
      <c r="K77" s="156"/>
    </row>
    <row r="78" spans="1:11" ht="14.1" customHeight="1" x14ac:dyDescent="0.25">
      <c r="A78" s="156"/>
      <c r="B78" s="156"/>
      <c r="C78" s="171" t="s">
        <v>87</v>
      </c>
      <c r="D78" s="169">
        <v>0</v>
      </c>
      <c r="E78" s="169">
        <v>0</v>
      </c>
      <c r="F78" s="169">
        <v>0</v>
      </c>
      <c r="G78" s="169">
        <v>0</v>
      </c>
      <c r="H78" s="156"/>
      <c r="I78" s="156"/>
      <c r="J78" s="156"/>
      <c r="K78" s="156"/>
    </row>
    <row r="79" spans="1:11" ht="14.1" customHeight="1" x14ac:dyDescent="0.25">
      <c r="A79" s="156"/>
      <c r="B79" s="156"/>
      <c r="C79" s="171" t="s">
        <v>88</v>
      </c>
      <c r="D79" s="169">
        <v>0</v>
      </c>
      <c r="E79" s="169">
        <v>0</v>
      </c>
      <c r="F79" s="169">
        <v>0</v>
      </c>
      <c r="G79" s="169">
        <v>0</v>
      </c>
      <c r="H79" s="156"/>
      <c r="I79" s="156"/>
      <c r="J79" s="156"/>
      <c r="K79" s="156"/>
    </row>
    <row r="80" spans="1:11" ht="14.1" customHeight="1" x14ac:dyDescent="0.25">
      <c r="A80" s="156"/>
      <c r="B80" s="156"/>
      <c r="C80" s="170" t="s">
        <v>89</v>
      </c>
      <c r="D80" s="169">
        <v>0</v>
      </c>
      <c r="E80" s="169">
        <v>274000000</v>
      </c>
      <c r="F80" s="169">
        <v>274000000</v>
      </c>
      <c r="G80" s="169">
        <v>274000000</v>
      </c>
      <c r="H80" s="156"/>
      <c r="I80" s="156"/>
      <c r="J80" s="156"/>
      <c r="K80" s="156"/>
    </row>
    <row r="81" spans="1:11" ht="27" customHeight="1" x14ac:dyDescent="0.25">
      <c r="A81" s="156"/>
      <c r="B81" s="156"/>
      <c r="C81" s="177" t="s">
        <v>46</v>
      </c>
      <c r="D81" s="1405" t="s">
        <v>2812</v>
      </c>
      <c r="E81" s="1406"/>
      <c r="F81" s="1406"/>
      <c r="G81" s="1406"/>
      <c r="H81" s="156"/>
      <c r="I81" s="156"/>
      <c r="J81" s="156"/>
      <c r="K81" s="156"/>
    </row>
    <row r="82" spans="1:11" ht="27" customHeight="1" x14ac:dyDescent="0.25">
      <c r="A82" s="156"/>
      <c r="B82" s="156"/>
      <c r="C82" s="154" t="s">
        <v>48</v>
      </c>
      <c r="D82" s="1407" t="s">
        <v>2811</v>
      </c>
      <c r="E82" s="1408"/>
      <c r="F82" s="1408"/>
      <c r="G82" s="1408"/>
      <c r="H82" s="156"/>
      <c r="I82" s="156"/>
      <c r="J82" s="156"/>
      <c r="K82" s="156"/>
    </row>
    <row r="83" spans="1:11" ht="27" customHeight="1" x14ac:dyDescent="0.25">
      <c r="A83" s="156"/>
      <c r="B83" s="156"/>
      <c r="C83" s="154" t="s">
        <v>50</v>
      </c>
      <c r="D83" s="1407" t="s">
        <v>2810</v>
      </c>
      <c r="E83" s="1408"/>
      <c r="F83" s="1408"/>
      <c r="G83" s="1408"/>
      <c r="H83" s="156"/>
      <c r="I83" s="156"/>
      <c r="J83" s="156"/>
      <c r="K83" s="156"/>
    </row>
    <row r="84" spans="1:11" ht="15" customHeight="1" x14ac:dyDescent="0.25">
      <c r="A84" s="156"/>
      <c r="B84" s="156"/>
      <c r="C84" s="175"/>
      <c r="D84" s="174">
        <v>2026</v>
      </c>
      <c r="E84" s="174">
        <v>2027</v>
      </c>
      <c r="F84" s="174">
        <v>2028</v>
      </c>
      <c r="G84" s="174">
        <v>2029</v>
      </c>
      <c r="H84" s="156"/>
      <c r="I84" s="156"/>
      <c r="J84" s="156"/>
      <c r="K84" s="156"/>
    </row>
    <row r="85" spans="1:11" ht="15" customHeight="1" x14ac:dyDescent="0.25">
      <c r="A85" s="156"/>
      <c r="B85" s="156"/>
      <c r="C85" s="173"/>
      <c r="D85" s="172" t="s">
        <v>17</v>
      </c>
      <c r="E85" s="172" t="s">
        <v>18</v>
      </c>
      <c r="F85" s="172" t="s">
        <v>18</v>
      </c>
      <c r="G85" s="172" t="s">
        <v>18</v>
      </c>
      <c r="H85" s="156"/>
      <c r="I85" s="156"/>
      <c r="J85" s="156"/>
      <c r="K85" s="156"/>
    </row>
    <row r="86" spans="1:11" ht="14.1" customHeight="1" x14ac:dyDescent="0.25">
      <c r="A86" s="156"/>
      <c r="B86" s="156"/>
      <c r="C86" s="163" t="s">
        <v>52</v>
      </c>
      <c r="D86" s="176" t="s">
        <v>53</v>
      </c>
      <c r="E86" s="176" t="s">
        <v>2809</v>
      </c>
      <c r="F86" s="176" t="s">
        <v>2809</v>
      </c>
      <c r="G86" s="176" t="s">
        <v>2809</v>
      </c>
      <c r="H86" s="156"/>
      <c r="I86" s="156"/>
      <c r="J86" s="156"/>
      <c r="K86" s="156"/>
    </row>
    <row r="87" spans="1:11" ht="14.1" customHeight="1" x14ac:dyDescent="0.25">
      <c r="A87" s="156"/>
      <c r="B87" s="156"/>
      <c r="C87" s="163" t="s">
        <v>54</v>
      </c>
      <c r="D87" s="176" t="s">
        <v>55</v>
      </c>
      <c r="E87" s="176" t="s">
        <v>2808</v>
      </c>
      <c r="F87" s="176" t="s">
        <v>2808</v>
      </c>
      <c r="G87" s="176" t="s">
        <v>2808</v>
      </c>
      <c r="H87" s="156"/>
      <c r="I87" s="156"/>
      <c r="J87" s="156"/>
      <c r="K87" s="156"/>
    </row>
    <row r="88" spans="1:11" ht="14.1" customHeight="1" x14ac:dyDescent="0.25">
      <c r="A88" s="156"/>
      <c r="B88" s="156"/>
      <c r="C88" s="163" t="s">
        <v>59</v>
      </c>
      <c r="D88" s="176" t="s">
        <v>55</v>
      </c>
      <c r="E88" s="176" t="s">
        <v>2807</v>
      </c>
      <c r="F88" s="176" t="s">
        <v>2807</v>
      </c>
      <c r="G88" s="176" t="s">
        <v>2807</v>
      </c>
      <c r="H88" s="156"/>
      <c r="I88" s="156"/>
      <c r="J88" s="156"/>
      <c r="K88" s="156"/>
    </row>
    <row r="89" spans="1:11" ht="14.1" customHeight="1" x14ac:dyDescent="0.25">
      <c r="A89" s="156"/>
      <c r="B89" s="156"/>
      <c r="C89" s="163" t="s">
        <v>63</v>
      </c>
      <c r="D89" s="176" t="s">
        <v>53</v>
      </c>
      <c r="E89" s="176" t="s">
        <v>53</v>
      </c>
      <c r="F89" s="176" t="s">
        <v>55</v>
      </c>
      <c r="G89" s="176" t="s">
        <v>55</v>
      </c>
      <c r="H89" s="156"/>
      <c r="I89" s="156"/>
      <c r="J89" s="156"/>
      <c r="K89" s="156"/>
    </row>
    <row r="90" spans="1:11" ht="14.1" customHeight="1" x14ac:dyDescent="0.25">
      <c r="A90" s="156"/>
      <c r="B90" s="156"/>
      <c r="C90" s="163" t="s">
        <v>65</v>
      </c>
      <c r="D90" s="176" t="s">
        <v>53</v>
      </c>
      <c r="E90" s="176" t="s">
        <v>53</v>
      </c>
      <c r="F90" s="176" t="s">
        <v>55</v>
      </c>
      <c r="G90" s="176" t="s">
        <v>55</v>
      </c>
      <c r="H90" s="156"/>
      <c r="I90" s="156"/>
      <c r="J90" s="156"/>
      <c r="K90" s="156"/>
    </row>
    <row r="91" spans="1:11" ht="14.1" customHeight="1" x14ac:dyDescent="0.25">
      <c r="A91" s="156"/>
      <c r="B91" s="156"/>
      <c r="C91" s="163" t="s">
        <v>68</v>
      </c>
      <c r="D91" s="176" t="s">
        <v>53</v>
      </c>
      <c r="E91" s="176" t="s">
        <v>53</v>
      </c>
      <c r="F91" s="176" t="s">
        <v>55</v>
      </c>
      <c r="G91" s="176" t="s">
        <v>55</v>
      </c>
      <c r="H91" s="156"/>
      <c r="I91" s="156"/>
      <c r="J91" s="156"/>
      <c r="K91" s="156"/>
    </row>
    <row r="92" spans="1:11" ht="14.1" customHeight="1" x14ac:dyDescent="0.25">
      <c r="A92" s="156"/>
      <c r="B92" s="156"/>
      <c r="C92" s="1409" t="s">
        <v>70</v>
      </c>
      <c r="D92" s="1410"/>
      <c r="E92" s="1410"/>
      <c r="F92" s="1410"/>
      <c r="G92" s="1410"/>
      <c r="H92" s="156"/>
      <c r="I92" s="156"/>
      <c r="J92" s="156"/>
      <c r="K92" s="156"/>
    </row>
    <row r="93" spans="1:11" ht="14.1" customHeight="1" x14ac:dyDescent="0.25">
      <c r="A93" s="156"/>
      <c r="B93" s="156"/>
      <c r="C93" s="175"/>
      <c r="D93" s="174">
        <v>2026</v>
      </c>
      <c r="E93" s="174">
        <v>2027</v>
      </c>
      <c r="F93" s="174">
        <v>2028</v>
      </c>
      <c r="G93" s="174">
        <v>2029</v>
      </c>
      <c r="H93" s="156"/>
      <c r="I93" s="156"/>
      <c r="J93" s="156"/>
      <c r="K93" s="156"/>
    </row>
    <row r="94" spans="1:11" ht="14.1" customHeight="1" x14ac:dyDescent="0.25">
      <c r="A94" s="156"/>
      <c r="B94" s="156"/>
      <c r="C94" s="173"/>
      <c r="D94" s="172" t="s">
        <v>17</v>
      </c>
      <c r="E94" s="172" t="s">
        <v>18</v>
      </c>
      <c r="F94" s="172" t="s">
        <v>18</v>
      </c>
      <c r="G94" s="172" t="s">
        <v>18</v>
      </c>
      <c r="H94" s="156"/>
      <c r="I94" s="156"/>
      <c r="J94" s="156"/>
      <c r="K94" s="156"/>
    </row>
    <row r="95" spans="1:11" ht="14.1" customHeight="1" x14ac:dyDescent="0.25">
      <c r="A95" s="156"/>
      <c r="B95" s="156"/>
      <c r="C95" s="171" t="s">
        <v>71</v>
      </c>
      <c r="D95" s="169">
        <v>0</v>
      </c>
      <c r="E95" s="169">
        <v>0</v>
      </c>
      <c r="F95" s="169">
        <v>0</v>
      </c>
      <c r="G95" s="169">
        <v>0</v>
      </c>
      <c r="H95" s="156"/>
      <c r="I95" s="156"/>
      <c r="J95" s="156"/>
      <c r="K95" s="156"/>
    </row>
    <row r="96" spans="1:11" ht="14.1" customHeight="1" x14ac:dyDescent="0.25">
      <c r="A96" s="156"/>
      <c r="B96" s="156"/>
      <c r="C96" s="171" t="s">
        <v>72</v>
      </c>
      <c r="D96" s="169">
        <v>0</v>
      </c>
      <c r="E96" s="169">
        <v>0</v>
      </c>
      <c r="F96" s="169">
        <v>0</v>
      </c>
      <c r="G96" s="169">
        <v>0</v>
      </c>
      <c r="H96" s="156"/>
      <c r="I96" s="156"/>
      <c r="J96" s="156"/>
      <c r="K96" s="156"/>
    </row>
    <row r="97" spans="1:11" ht="14.1" customHeight="1" x14ac:dyDescent="0.25">
      <c r="A97" s="156"/>
      <c r="B97" s="156"/>
      <c r="C97" s="171" t="s">
        <v>73</v>
      </c>
      <c r="D97" s="169">
        <v>0</v>
      </c>
      <c r="E97" s="169">
        <v>0</v>
      </c>
      <c r="F97" s="169">
        <v>0</v>
      </c>
      <c r="G97" s="169">
        <v>0</v>
      </c>
      <c r="H97" s="156"/>
      <c r="I97" s="156"/>
      <c r="J97" s="156"/>
      <c r="K97" s="156"/>
    </row>
    <row r="98" spans="1:11" ht="14.1" customHeight="1" x14ac:dyDescent="0.25">
      <c r="A98" s="156"/>
      <c r="B98" s="156"/>
      <c r="C98" s="171" t="s">
        <v>74</v>
      </c>
      <c r="D98" s="169">
        <v>0</v>
      </c>
      <c r="E98" s="169">
        <v>0</v>
      </c>
      <c r="F98" s="169">
        <v>0</v>
      </c>
      <c r="G98" s="169">
        <v>0</v>
      </c>
      <c r="H98" s="156"/>
      <c r="I98" s="156"/>
      <c r="J98" s="156"/>
      <c r="K98" s="156"/>
    </row>
    <row r="99" spans="1:11" ht="14.1" customHeight="1" x14ac:dyDescent="0.25">
      <c r="A99" s="156"/>
      <c r="B99" s="156"/>
      <c r="C99" s="171" t="s">
        <v>72</v>
      </c>
      <c r="D99" s="169">
        <v>0</v>
      </c>
      <c r="E99" s="169">
        <v>0</v>
      </c>
      <c r="F99" s="169">
        <v>0</v>
      </c>
      <c r="G99" s="169">
        <v>0</v>
      </c>
      <c r="H99" s="156"/>
      <c r="I99" s="156"/>
      <c r="J99" s="156"/>
      <c r="K99" s="156"/>
    </row>
    <row r="100" spans="1:11" ht="14.1" customHeight="1" x14ac:dyDescent="0.25">
      <c r="A100" s="156"/>
      <c r="B100" s="156"/>
      <c r="C100" s="171" t="s">
        <v>73</v>
      </c>
      <c r="D100" s="169">
        <v>0</v>
      </c>
      <c r="E100" s="169">
        <v>0</v>
      </c>
      <c r="F100" s="169">
        <v>0</v>
      </c>
      <c r="G100" s="169">
        <v>0</v>
      </c>
      <c r="H100" s="156"/>
      <c r="I100" s="156"/>
      <c r="J100" s="156"/>
      <c r="K100" s="156"/>
    </row>
    <row r="101" spans="1:11" ht="14.1" customHeight="1" x14ac:dyDescent="0.25">
      <c r="A101" s="156"/>
      <c r="B101" s="156"/>
      <c r="C101" s="171" t="s">
        <v>75</v>
      </c>
      <c r="D101" s="169">
        <v>0</v>
      </c>
      <c r="E101" s="169">
        <v>0</v>
      </c>
      <c r="F101" s="169">
        <v>0</v>
      </c>
      <c r="G101" s="169">
        <v>0</v>
      </c>
      <c r="H101" s="156"/>
      <c r="I101" s="156"/>
      <c r="J101" s="156"/>
      <c r="K101" s="156"/>
    </row>
    <row r="102" spans="1:11" ht="14.1" customHeight="1" x14ac:dyDescent="0.25">
      <c r="A102" s="156"/>
      <c r="B102" s="156"/>
      <c r="C102" s="171" t="s">
        <v>72</v>
      </c>
      <c r="D102" s="169">
        <v>0</v>
      </c>
      <c r="E102" s="169">
        <v>0</v>
      </c>
      <c r="F102" s="169">
        <v>0</v>
      </c>
      <c r="G102" s="169">
        <v>0</v>
      </c>
      <c r="H102" s="156"/>
      <c r="I102" s="156"/>
      <c r="J102" s="156"/>
      <c r="K102" s="156"/>
    </row>
    <row r="103" spans="1:11" ht="14.1" customHeight="1" x14ac:dyDescent="0.25">
      <c r="A103" s="156"/>
      <c r="B103" s="156"/>
      <c r="C103" s="171" t="s">
        <v>73</v>
      </c>
      <c r="D103" s="169">
        <v>0</v>
      </c>
      <c r="E103" s="169">
        <v>0</v>
      </c>
      <c r="F103" s="169">
        <v>0</v>
      </c>
      <c r="G103" s="169">
        <v>0</v>
      </c>
      <c r="H103" s="156"/>
      <c r="I103" s="156"/>
      <c r="J103" s="156"/>
      <c r="K103" s="156"/>
    </row>
    <row r="104" spans="1:11" ht="14.1" customHeight="1" x14ac:dyDescent="0.25">
      <c r="A104" s="156"/>
      <c r="B104" s="156"/>
      <c r="C104" s="171" t="s">
        <v>76</v>
      </c>
      <c r="D104" s="169">
        <v>0</v>
      </c>
      <c r="E104" s="169">
        <v>0</v>
      </c>
      <c r="F104" s="169">
        <v>0</v>
      </c>
      <c r="G104" s="169">
        <v>0</v>
      </c>
      <c r="H104" s="156"/>
      <c r="I104" s="156"/>
      <c r="J104" s="156"/>
      <c r="K104" s="156"/>
    </row>
    <row r="105" spans="1:11" ht="14.1" customHeight="1" x14ac:dyDescent="0.25">
      <c r="A105" s="156"/>
      <c r="B105" s="156"/>
      <c r="C105" s="171" t="s">
        <v>72</v>
      </c>
      <c r="D105" s="169">
        <v>0</v>
      </c>
      <c r="E105" s="169">
        <v>0</v>
      </c>
      <c r="F105" s="169">
        <v>0</v>
      </c>
      <c r="G105" s="169">
        <v>0</v>
      </c>
      <c r="H105" s="156"/>
      <c r="I105" s="156"/>
      <c r="J105" s="156"/>
      <c r="K105" s="156"/>
    </row>
    <row r="106" spans="1:11" ht="14.1" customHeight="1" x14ac:dyDescent="0.25">
      <c r="A106" s="156"/>
      <c r="B106" s="156"/>
      <c r="C106" s="171" t="s">
        <v>73</v>
      </c>
      <c r="D106" s="169">
        <v>0</v>
      </c>
      <c r="E106" s="169">
        <v>0</v>
      </c>
      <c r="F106" s="169">
        <v>0</v>
      </c>
      <c r="G106" s="169">
        <v>0</v>
      </c>
      <c r="H106" s="156"/>
      <c r="I106" s="156"/>
      <c r="J106" s="156"/>
      <c r="K106" s="156"/>
    </row>
    <row r="107" spans="1:11" ht="14.1" customHeight="1" x14ac:dyDescent="0.25">
      <c r="A107" s="156"/>
      <c r="B107" s="156"/>
      <c r="C107" s="171" t="s">
        <v>77</v>
      </c>
      <c r="D107" s="169">
        <v>0</v>
      </c>
      <c r="E107" s="169">
        <v>45000000</v>
      </c>
      <c r="F107" s="169">
        <v>45000000</v>
      </c>
      <c r="G107" s="169">
        <v>45000000</v>
      </c>
      <c r="H107" s="156"/>
      <c r="I107" s="156"/>
      <c r="J107" s="156"/>
      <c r="K107" s="156"/>
    </row>
    <row r="108" spans="1:11" ht="14.1" customHeight="1" x14ac:dyDescent="0.25">
      <c r="A108" s="156"/>
      <c r="B108" s="156"/>
      <c r="C108" s="171" t="s">
        <v>72</v>
      </c>
      <c r="D108" s="169">
        <v>0</v>
      </c>
      <c r="E108" s="169">
        <v>45000000</v>
      </c>
      <c r="F108" s="169">
        <v>45000000</v>
      </c>
      <c r="G108" s="169">
        <v>45000000</v>
      </c>
      <c r="H108" s="156"/>
      <c r="I108" s="156"/>
      <c r="J108" s="156"/>
      <c r="K108" s="156"/>
    </row>
    <row r="109" spans="1:11" ht="14.1" customHeight="1" x14ac:dyDescent="0.25">
      <c r="A109" s="156"/>
      <c r="B109" s="156"/>
      <c r="C109" s="171" t="s">
        <v>73</v>
      </c>
      <c r="D109" s="169">
        <v>0</v>
      </c>
      <c r="E109" s="169">
        <v>0</v>
      </c>
      <c r="F109" s="169">
        <v>0</v>
      </c>
      <c r="G109" s="169">
        <v>0</v>
      </c>
      <c r="H109" s="156"/>
      <c r="I109" s="156"/>
      <c r="J109" s="156"/>
      <c r="K109" s="156"/>
    </row>
    <row r="110" spans="1:11" ht="14.1" customHeight="1" x14ac:dyDescent="0.25">
      <c r="A110" s="156"/>
      <c r="B110" s="156"/>
      <c r="C110" s="171" t="s">
        <v>78</v>
      </c>
      <c r="D110" s="169">
        <v>0</v>
      </c>
      <c r="E110" s="169">
        <v>0</v>
      </c>
      <c r="F110" s="169">
        <v>0</v>
      </c>
      <c r="G110" s="169">
        <v>0</v>
      </c>
      <c r="H110" s="156"/>
      <c r="I110" s="156"/>
      <c r="J110" s="156"/>
      <c r="K110" s="156"/>
    </row>
    <row r="111" spans="1:11" ht="14.1" customHeight="1" x14ac:dyDescent="0.25">
      <c r="A111" s="156"/>
      <c r="B111" s="156"/>
      <c r="C111" s="171" t="s">
        <v>72</v>
      </c>
      <c r="D111" s="169">
        <v>0</v>
      </c>
      <c r="E111" s="169">
        <v>0</v>
      </c>
      <c r="F111" s="169">
        <v>0</v>
      </c>
      <c r="G111" s="169">
        <v>0</v>
      </c>
      <c r="H111" s="156"/>
      <c r="I111" s="156"/>
      <c r="J111" s="156"/>
      <c r="K111" s="156"/>
    </row>
    <row r="112" spans="1:11" ht="14.1" customHeight="1" x14ac:dyDescent="0.25">
      <c r="A112" s="156"/>
      <c r="B112" s="156"/>
      <c r="C112" s="171" t="s">
        <v>73</v>
      </c>
      <c r="D112" s="169">
        <v>0</v>
      </c>
      <c r="E112" s="169">
        <v>0</v>
      </c>
      <c r="F112" s="169">
        <v>0</v>
      </c>
      <c r="G112" s="169">
        <v>0</v>
      </c>
      <c r="H112" s="156"/>
      <c r="I112" s="156"/>
      <c r="J112" s="156"/>
      <c r="K112" s="156"/>
    </row>
    <row r="113" spans="1:11" ht="14.1" customHeight="1" x14ac:dyDescent="0.25">
      <c r="A113" s="156"/>
      <c r="B113" s="156"/>
      <c r="C113" s="171" t="s">
        <v>79</v>
      </c>
      <c r="D113" s="169">
        <v>0</v>
      </c>
      <c r="E113" s="169">
        <v>0</v>
      </c>
      <c r="F113" s="169">
        <v>0</v>
      </c>
      <c r="G113" s="169">
        <v>0</v>
      </c>
      <c r="H113" s="156"/>
      <c r="I113" s="156"/>
      <c r="J113" s="156"/>
      <c r="K113" s="156"/>
    </row>
    <row r="114" spans="1:11" ht="14.1" customHeight="1" x14ac:dyDescent="0.25">
      <c r="A114" s="156"/>
      <c r="B114" s="156"/>
      <c r="C114" s="171" t="s">
        <v>72</v>
      </c>
      <c r="D114" s="169">
        <v>0</v>
      </c>
      <c r="E114" s="169">
        <v>0</v>
      </c>
      <c r="F114" s="169">
        <v>0</v>
      </c>
      <c r="G114" s="169">
        <v>0</v>
      </c>
      <c r="H114" s="156"/>
      <c r="I114" s="156"/>
      <c r="J114" s="156"/>
      <c r="K114" s="156"/>
    </row>
    <row r="115" spans="1:11" ht="14.1" customHeight="1" x14ac:dyDescent="0.25">
      <c r="A115" s="156"/>
      <c r="B115" s="156"/>
      <c r="C115" s="171" t="s">
        <v>73</v>
      </c>
      <c r="D115" s="169">
        <v>0</v>
      </c>
      <c r="E115" s="169">
        <v>0</v>
      </c>
      <c r="F115" s="169">
        <v>0</v>
      </c>
      <c r="G115" s="169">
        <v>0</v>
      </c>
      <c r="H115" s="156"/>
      <c r="I115" s="156"/>
      <c r="J115" s="156"/>
      <c r="K115" s="156"/>
    </row>
    <row r="116" spans="1:11" ht="14.1" customHeight="1" x14ac:dyDescent="0.25">
      <c r="A116" s="156"/>
      <c r="B116" s="156"/>
      <c r="C116" s="171" t="s">
        <v>80</v>
      </c>
      <c r="D116" s="169">
        <v>0</v>
      </c>
      <c r="E116" s="169">
        <v>0</v>
      </c>
      <c r="F116" s="169">
        <v>0</v>
      </c>
      <c r="G116" s="169">
        <v>0</v>
      </c>
      <c r="H116" s="156"/>
      <c r="I116" s="156"/>
      <c r="J116" s="156"/>
      <c r="K116" s="156"/>
    </row>
    <row r="117" spans="1:11" ht="14.1" customHeight="1" x14ac:dyDescent="0.25">
      <c r="A117" s="156"/>
      <c r="B117" s="156"/>
      <c r="C117" s="171" t="s">
        <v>72</v>
      </c>
      <c r="D117" s="169">
        <v>0</v>
      </c>
      <c r="E117" s="169">
        <v>0</v>
      </c>
      <c r="F117" s="169">
        <v>0</v>
      </c>
      <c r="G117" s="169">
        <v>0</v>
      </c>
      <c r="H117" s="156"/>
      <c r="I117" s="156"/>
      <c r="J117" s="156"/>
      <c r="K117" s="156"/>
    </row>
    <row r="118" spans="1:11" ht="14.1" customHeight="1" x14ac:dyDescent="0.25">
      <c r="A118" s="156"/>
      <c r="B118" s="156"/>
      <c r="C118" s="171" t="s">
        <v>81</v>
      </c>
      <c r="D118" s="169">
        <v>0</v>
      </c>
      <c r="E118" s="169">
        <v>0</v>
      </c>
      <c r="F118" s="169">
        <v>0</v>
      </c>
      <c r="G118" s="169">
        <v>0</v>
      </c>
      <c r="H118" s="156"/>
      <c r="I118" s="156"/>
      <c r="J118" s="156"/>
      <c r="K118" s="156"/>
    </row>
    <row r="119" spans="1:11" ht="14.1" customHeight="1" x14ac:dyDescent="0.25">
      <c r="A119" s="156"/>
      <c r="B119" s="156"/>
      <c r="C119" s="171" t="s">
        <v>82</v>
      </c>
      <c r="D119" s="169">
        <v>0</v>
      </c>
      <c r="E119" s="169">
        <v>0</v>
      </c>
      <c r="F119" s="169">
        <v>0</v>
      </c>
      <c r="G119" s="169">
        <v>0</v>
      </c>
      <c r="H119" s="156"/>
      <c r="I119" s="156"/>
      <c r="J119" s="156"/>
      <c r="K119" s="156"/>
    </row>
    <row r="120" spans="1:11" ht="14.1" customHeight="1" x14ac:dyDescent="0.25">
      <c r="A120" s="156"/>
      <c r="B120" s="156"/>
      <c r="C120" s="171" t="s">
        <v>83</v>
      </c>
      <c r="D120" s="169">
        <v>0</v>
      </c>
      <c r="E120" s="169">
        <v>0</v>
      </c>
      <c r="F120" s="169">
        <v>0</v>
      </c>
      <c r="G120" s="169">
        <v>0</v>
      </c>
      <c r="H120" s="156"/>
      <c r="I120" s="156"/>
      <c r="J120" s="156"/>
      <c r="K120" s="156"/>
    </row>
    <row r="121" spans="1:11" ht="14.1" customHeight="1" x14ac:dyDescent="0.25">
      <c r="A121" s="156"/>
      <c r="B121" s="156"/>
      <c r="C121" s="171" t="s">
        <v>84</v>
      </c>
      <c r="D121" s="169">
        <v>0</v>
      </c>
      <c r="E121" s="169">
        <v>0</v>
      </c>
      <c r="F121" s="169">
        <v>0</v>
      </c>
      <c r="G121" s="169">
        <v>0</v>
      </c>
      <c r="H121" s="156"/>
      <c r="I121" s="156"/>
      <c r="J121" s="156"/>
      <c r="K121" s="156"/>
    </row>
    <row r="122" spans="1:11" ht="14.1" customHeight="1" x14ac:dyDescent="0.25">
      <c r="A122" s="156"/>
      <c r="B122" s="156"/>
      <c r="C122" s="171" t="s">
        <v>85</v>
      </c>
      <c r="D122" s="169">
        <v>0</v>
      </c>
      <c r="E122" s="169">
        <v>0</v>
      </c>
      <c r="F122" s="169">
        <v>0</v>
      </c>
      <c r="G122" s="169">
        <v>0</v>
      </c>
      <c r="H122" s="156"/>
      <c r="I122" s="156"/>
      <c r="J122" s="156"/>
      <c r="K122" s="156"/>
    </row>
    <row r="123" spans="1:11" ht="14.1" customHeight="1" x14ac:dyDescent="0.25">
      <c r="A123" s="156"/>
      <c r="B123" s="156"/>
      <c r="C123" s="171" t="s">
        <v>72</v>
      </c>
      <c r="D123" s="169">
        <v>0</v>
      </c>
      <c r="E123" s="169">
        <v>0</v>
      </c>
      <c r="F123" s="169">
        <v>0</v>
      </c>
      <c r="G123" s="169">
        <v>0</v>
      </c>
      <c r="H123" s="156"/>
      <c r="I123" s="156"/>
      <c r="J123" s="156"/>
      <c r="K123" s="156"/>
    </row>
    <row r="124" spans="1:11" ht="14.1" customHeight="1" x14ac:dyDescent="0.25">
      <c r="A124" s="156"/>
      <c r="B124" s="156"/>
      <c r="C124" s="171" t="s">
        <v>81</v>
      </c>
      <c r="D124" s="169">
        <v>0</v>
      </c>
      <c r="E124" s="169">
        <v>0</v>
      </c>
      <c r="F124" s="169">
        <v>0</v>
      </c>
      <c r="G124" s="169">
        <v>0</v>
      </c>
      <c r="H124" s="156"/>
      <c r="I124" s="156"/>
      <c r="J124" s="156"/>
      <c r="K124" s="156"/>
    </row>
    <row r="125" spans="1:11" ht="14.1" customHeight="1" x14ac:dyDescent="0.25">
      <c r="A125" s="156"/>
      <c r="B125" s="156"/>
      <c r="C125" s="171" t="s">
        <v>82</v>
      </c>
      <c r="D125" s="169">
        <v>0</v>
      </c>
      <c r="E125" s="169">
        <v>0</v>
      </c>
      <c r="F125" s="169">
        <v>0</v>
      </c>
      <c r="G125" s="169">
        <v>0</v>
      </c>
      <c r="H125" s="156"/>
      <c r="I125" s="156"/>
      <c r="J125" s="156"/>
      <c r="K125" s="156"/>
    </row>
    <row r="126" spans="1:11" ht="14.1" customHeight="1" x14ac:dyDescent="0.25">
      <c r="A126" s="156"/>
      <c r="B126" s="156"/>
      <c r="C126" s="171" t="s">
        <v>83</v>
      </c>
      <c r="D126" s="169">
        <v>0</v>
      </c>
      <c r="E126" s="169">
        <v>0</v>
      </c>
      <c r="F126" s="169">
        <v>0</v>
      </c>
      <c r="G126" s="169">
        <v>0</v>
      </c>
      <c r="H126" s="156"/>
      <c r="I126" s="156"/>
      <c r="J126" s="156"/>
      <c r="K126" s="156"/>
    </row>
    <row r="127" spans="1:11" ht="14.1" customHeight="1" x14ac:dyDescent="0.25">
      <c r="A127" s="156"/>
      <c r="B127" s="156"/>
      <c r="C127" s="171" t="s">
        <v>84</v>
      </c>
      <c r="D127" s="169">
        <v>0</v>
      </c>
      <c r="E127" s="169">
        <v>0</v>
      </c>
      <c r="F127" s="169">
        <v>0</v>
      </c>
      <c r="G127" s="169">
        <v>0</v>
      </c>
      <c r="H127" s="156"/>
      <c r="I127" s="156"/>
      <c r="J127" s="156"/>
      <c r="K127" s="156"/>
    </row>
    <row r="128" spans="1:11" ht="14.1" customHeight="1" x14ac:dyDescent="0.25">
      <c r="A128" s="156"/>
      <c r="B128" s="156"/>
      <c r="C128" s="171" t="s">
        <v>86</v>
      </c>
      <c r="D128" s="169">
        <v>0</v>
      </c>
      <c r="E128" s="169">
        <v>0</v>
      </c>
      <c r="F128" s="169">
        <v>0</v>
      </c>
      <c r="G128" s="169">
        <v>0</v>
      </c>
      <c r="H128" s="156"/>
      <c r="I128" s="156"/>
      <c r="J128" s="156"/>
      <c r="K128" s="156"/>
    </row>
    <row r="129" spans="1:11" ht="14.1" customHeight="1" x14ac:dyDescent="0.25">
      <c r="A129" s="156"/>
      <c r="B129" s="156"/>
      <c r="C129" s="171" t="s">
        <v>72</v>
      </c>
      <c r="D129" s="169">
        <v>0</v>
      </c>
      <c r="E129" s="169">
        <v>0</v>
      </c>
      <c r="F129" s="169">
        <v>0</v>
      </c>
      <c r="G129" s="169">
        <v>0</v>
      </c>
      <c r="H129" s="156"/>
      <c r="I129" s="156"/>
      <c r="J129" s="156"/>
      <c r="K129" s="156"/>
    </row>
    <row r="130" spans="1:11" ht="14.1" customHeight="1" x14ac:dyDescent="0.25">
      <c r="A130" s="156"/>
      <c r="B130" s="156"/>
      <c r="C130" s="171" t="s">
        <v>81</v>
      </c>
      <c r="D130" s="169">
        <v>0</v>
      </c>
      <c r="E130" s="169">
        <v>0</v>
      </c>
      <c r="F130" s="169">
        <v>0</v>
      </c>
      <c r="G130" s="169">
        <v>0</v>
      </c>
      <c r="H130" s="156"/>
      <c r="I130" s="156"/>
      <c r="J130" s="156"/>
      <c r="K130" s="156"/>
    </row>
    <row r="131" spans="1:11" ht="14.1" customHeight="1" x14ac:dyDescent="0.25">
      <c r="A131" s="156"/>
      <c r="B131" s="156"/>
      <c r="C131" s="171" t="s">
        <v>82</v>
      </c>
      <c r="D131" s="169">
        <v>0</v>
      </c>
      <c r="E131" s="169">
        <v>0</v>
      </c>
      <c r="F131" s="169">
        <v>0</v>
      </c>
      <c r="G131" s="169">
        <v>0</v>
      </c>
      <c r="H131" s="156"/>
      <c r="I131" s="156"/>
      <c r="J131" s="156"/>
      <c r="K131" s="156"/>
    </row>
    <row r="132" spans="1:11" ht="14.1" customHeight="1" x14ac:dyDescent="0.25">
      <c r="A132" s="156"/>
      <c r="B132" s="156"/>
      <c r="C132" s="171" t="s">
        <v>83</v>
      </c>
      <c r="D132" s="169">
        <v>0</v>
      </c>
      <c r="E132" s="169">
        <v>0</v>
      </c>
      <c r="F132" s="169">
        <v>0</v>
      </c>
      <c r="G132" s="169">
        <v>0</v>
      </c>
      <c r="H132" s="156"/>
      <c r="I132" s="156"/>
      <c r="J132" s="156"/>
      <c r="K132" s="156"/>
    </row>
    <row r="133" spans="1:11" ht="14.1" customHeight="1" x14ac:dyDescent="0.25">
      <c r="A133" s="156"/>
      <c r="B133" s="156"/>
      <c r="C133" s="171" t="s">
        <v>84</v>
      </c>
      <c r="D133" s="169">
        <v>0</v>
      </c>
      <c r="E133" s="169">
        <v>0</v>
      </c>
      <c r="F133" s="169">
        <v>0</v>
      </c>
      <c r="G133" s="169">
        <v>0</v>
      </c>
      <c r="H133" s="156"/>
      <c r="I133" s="156"/>
      <c r="J133" s="156"/>
      <c r="K133" s="156"/>
    </row>
    <row r="134" spans="1:11" ht="14.1" customHeight="1" x14ac:dyDescent="0.25">
      <c r="A134" s="156"/>
      <c r="B134" s="156"/>
      <c r="C134" s="171" t="s">
        <v>87</v>
      </c>
      <c r="D134" s="169">
        <v>0</v>
      </c>
      <c r="E134" s="169">
        <v>0</v>
      </c>
      <c r="F134" s="169">
        <v>0</v>
      </c>
      <c r="G134" s="169">
        <v>0</v>
      </c>
      <c r="H134" s="156"/>
      <c r="I134" s="156"/>
      <c r="J134" s="156"/>
      <c r="K134" s="156"/>
    </row>
    <row r="135" spans="1:11" ht="14.1" customHeight="1" x14ac:dyDescent="0.25">
      <c r="A135" s="156"/>
      <c r="B135" s="156"/>
      <c r="C135" s="171" t="s">
        <v>88</v>
      </c>
      <c r="D135" s="169">
        <v>0</v>
      </c>
      <c r="E135" s="169">
        <v>0</v>
      </c>
      <c r="F135" s="169">
        <v>0</v>
      </c>
      <c r="G135" s="169">
        <v>0</v>
      </c>
      <c r="H135" s="156"/>
      <c r="I135" s="156"/>
      <c r="J135" s="156"/>
      <c r="K135" s="156"/>
    </row>
    <row r="136" spans="1:11" ht="14.1" customHeight="1" x14ac:dyDescent="0.25">
      <c r="A136" s="156"/>
      <c r="B136" s="156"/>
      <c r="C136" s="170" t="s">
        <v>89</v>
      </c>
      <c r="D136" s="169">
        <v>0</v>
      </c>
      <c r="E136" s="169">
        <v>45000000</v>
      </c>
      <c r="F136" s="169">
        <v>45000000</v>
      </c>
      <c r="G136" s="169">
        <v>45000000</v>
      </c>
      <c r="H136" s="156"/>
      <c r="I136" s="156"/>
      <c r="J136" s="156"/>
      <c r="K136" s="156"/>
    </row>
    <row r="137" spans="1:11" ht="15" customHeight="1" x14ac:dyDescent="0.25">
      <c r="A137" s="156"/>
      <c r="B137" s="156"/>
      <c r="C137" s="168" t="s">
        <v>53</v>
      </c>
      <c r="D137" s="167" t="s">
        <v>53</v>
      </c>
      <c r="E137" s="167" t="s">
        <v>53</v>
      </c>
      <c r="F137" s="167" t="s">
        <v>53</v>
      </c>
      <c r="G137" s="167" t="s">
        <v>53</v>
      </c>
      <c r="H137" s="156"/>
      <c r="I137" s="156"/>
      <c r="J137" s="156"/>
      <c r="K137" s="156"/>
    </row>
    <row r="138" spans="1:11" ht="15" customHeight="1" x14ac:dyDescent="0.25">
      <c r="A138" s="156"/>
      <c r="B138" s="156"/>
      <c r="C138" s="166" t="s">
        <v>156</v>
      </c>
      <c r="D138" s="165">
        <v>0</v>
      </c>
      <c r="E138" s="165">
        <v>319000000</v>
      </c>
      <c r="F138" s="165">
        <v>319000000</v>
      </c>
      <c r="G138" s="165">
        <v>319000000</v>
      </c>
      <c r="H138" s="156"/>
      <c r="I138" s="156"/>
      <c r="J138" s="156"/>
      <c r="K138" s="156"/>
    </row>
    <row r="139" spans="1:11" ht="15" customHeight="1" x14ac:dyDescent="0.25">
      <c r="A139" s="156"/>
      <c r="B139" s="156"/>
      <c r="C139" s="163" t="s">
        <v>71</v>
      </c>
      <c r="D139" s="162">
        <v>0</v>
      </c>
      <c r="E139" s="162">
        <v>0</v>
      </c>
      <c r="F139" s="162">
        <v>0</v>
      </c>
      <c r="G139" s="162">
        <v>0</v>
      </c>
      <c r="H139" s="156"/>
      <c r="I139" s="156"/>
      <c r="J139" s="156"/>
      <c r="K139" s="156"/>
    </row>
    <row r="140" spans="1:11" ht="15" customHeight="1" x14ac:dyDescent="0.25">
      <c r="A140" s="156"/>
      <c r="B140" s="156"/>
      <c r="C140" s="163" t="s">
        <v>72</v>
      </c>
      <c r="D140" s="162">
        <v>0</v>
      </c>
      <c r="E140" s="162">
        <v>0</v>
      </c>
      <c r="F140" s="162">
        <v>0</v>
      </c>
      <c r="G140" s="162">
        <v>0</v>
      </c>
      <c r="H140" s="156"/>
      <c r="I140" s="156"/>
      <c r="J140" s="156"/>
      <c r="K140" s="156"/>
    </row>
    <row r="141" spans="1:11" ht="15" customHeight="1" x14ac:dyDescent="0.25">
      <c r="A141" s="156"/>
      <c r="B141" s="156"/>
      <c r="C141" s="163" t="s">
        <v>73</v>
      </c>
      <c r="D141" s="162">
        <v>0</v>
      </c>
      <c r="E141" s="162">
        <v>0</v>
      </c>
      <c r="F141" s="162">
        <v>0</v>
      </c>
      <c r="G141" s="162">
        <v>0</v>
      </c>
      <c r="H141" s="156"/>
      <c r="I141" s="156"/>
      <c r="J141" s="156"/>
      <c r="K141" s="156"/>
    </row>
    <row r="142" spans="1:11" ht="15" customHeight="1" x14ac:dyDescent="0.25">
      <c r="A142" s="156"/>
      <c r="B142" s="156"/>
      <c r="C142" s="163" t="s">
        <v>74</v>
      </c>
      <c r="D142" s="162">
        <v>0</v>
      </c>
      <c r="E142" s="162">
        <v>0</v>
      </c>
      <c r="F142" s="162">
        <v>0</v>
      </c>
      <c r="G142" s="162">
        <v>0</v>
      </c>
      <c r="H142" s="156"/>
      <c r="I142" s="156"/>
      <c r="J142" s="156"/>
      <c r="K142" s="156"/>
    </row>
    <row r="143" spans="1:11" ht="15" customHeight="1" x14ac:dyDescent="0.25">
      <c r="A143" s="156"/>
      <c r="B143" s="156"/>
      <c r="C143" s="163" t="s">
        <v>72</v>
      </c>
      <c r="D143" s="162">
        <v>0</v>
      </c>
      <c r="E143" s="162">
        <v>0</v>
      </c>
      <c r="F143" s="162">
        <v>0</v>
      </c>
      <c r="G143" s="162">
        <v>0</v>
      </c>
      <c r="H143" s="156"/>
      <c r="I143" s="156"/>
      <c r="J143" s="156"/>
      <c r="K143" s="156"/>
    </row>
    <row r="144" spans="1:11" ht="15" customHeight="1" x14ac:dyDescent="0.25">
      <c r="A144" s="156"/>
      <c r="B144" s="156"/>
      <c r="C144" s="163" t="s">
        <v>73</v>
      </c>
      <c r="D144" s="162">
        <v>0</v>
      </c>
      <c r="E144" s="162">
        <v>0</v>
      </c>
      <c r="F144" s="162">
        <v>0</v>
      </c>
      <c r="G144" s="162">
        <v>0</v>
      </c>
      <c r="H144" s="156"/>
      <c r="I144" s="156"/>
      <c r="J144" s="156"/>
      <c r="K144" s="156"/>
    </row>
    <row r="145" spans="1:11" ht="15" customHeight="1" x14ac:dyDescent="0.25">
      <c r="A145" s="156"/>
      <c r="B145" s="156"/>
      <c r="C145" s="163" t="s">
        <v>75</v>
      </c>
      <c r="D145" s="162">
        <v>0</v>
      </c>
      <c r="E145" s="162">
        <v>0</v>
      </c>
      <c r="F145" s="162">
        <v>0</v>
      </c>
      <c r="G145" s="162">
        <v>0</v>
      </c>
      <c r="H145" s="156"/>
      <c r="I145" s="156"/>
      <c r="J145" s="156"/>
      <c r="K145" s="156"/>
    </row>
    <row r="146" spans="1:11" ht="15" customHeight="1" x14ac:dyDescent="0.25">
      <c r="A146" s="156"/>
      <c r="B146" s="156"/>
      <c r="C146" s="163" t="s">
        <v>72</v>
      </c>
      <c r="D146" s="162">
        <v>0</v>
      </c>
      <c r="E146" s="162">
        <v>0</v>
      </c>
      <c r="F146" s="162">
        <v>0</v>
      </c>
      <c r="G146" s="162">
        <v>0</v>
      </c>
      <c r="H146" s="156"/>
      <c r="I146" s="156"/>
      <c r="J146" s="156"/>
      <c r="K146" s="156"/>
    </row>
    <row r="147" spans="1:11" ht="15" customHeight="1" x14ac:dyDescent="0.25">
      <c r="A147" s="156"/>
      <c r="B147" s="156"/>
      <c r="C147" s="163" t="s">
        <v>73</v>
      </c>
      <c r="D147" s="162">
        <v>0</v>
      </c>
      <c r="E147" s="162">
        <v>0</v>
      </c>
      <c r="F147" s="162">
        <v>0</v>
      </c>
      <c r="G147" s="162">
        <v>0</v>
      </c>
      <c r="H147" s="156"/>
      <c r="I147" s="156"/>
      <c r="J147" s="156"/>
      <c r="K147" s="156"/>
    </row>
    <row r="148" spans="1:11" ht="15" customHeight="1" x14ac:dyDescent="0.25">
      <c r="A148" s="156"/>
      <c r="B148" s="156"/>
      <c r="C148" s="163" t="s">
        <v>76</v>
      </c>
      <c r="D148" s="162">
        <v>0</v>
      </c>
      <c r="E148" s="162">
        <v>0</v>
      </c>
      <c r="F148" s="162">
        <v>0</v>
      </c>
      <c r="G148" s="162">
        <v>0</v>
      </c>
      <c r="H148" s="156"/>
      <c r="I148" s="156"/>
      <c r="J148" s="156"/>
      <c r="K148" s="156"/>
    </row>
    <row r="149" spans="1:11" ht="15" customHeight="1" x14ac:dyDescent="0.25">
      <c r="A149" s="156"/>
      <c r="B149" s="156"/>
      <c r="C149" s="163" t="s">
        <v>72</v>
      </c>
      <c r="D149" s="162">
        <v>0</v>
      </c>
      <c r="E149" s="162">
        <v>0</v>
      </c>
      <c r="F149" s="162">
        <v>0</v>
      </c>
      <c r="G149" s="162">
        <v>0</v>
      </c>
      <c r="H149" s="156"/>
      <c r="I149" s="156"/>
      <c r="J149" s="156"/>
      <c r="K149" s="156"/>
    </row>
    <row r="150" spans="1:11" ht="15" customHeight="1" x14ac:dyDescent="0.25">
      <c r="A150" s="156"/>
      <c r="B150" s="156"/>
      <c r="C150" s="163" t="s">
        <v>73</v>
      </c>
      <c r="D150" s="162">
        <v>0</v>
      </c>
      <c r="E150" s="162">
        <v>0</v>
      </c>
      <c r="F150" s="162">
        <v>0</v>
      </c>
      <c r="G150" s="162">
        <v>0</v>
      </c>
      <c r="H150" s="156"/>
      <c r="I150" s="156"/>
      <c r="J150" s="156"/>
      <c r="K150" s="156"/>
    </row>
    <row r="151" spans="1:11" ht="20.100000000000001" customHeight="1" x14ac:dyDescent="0.25">
      <c r="A151" s="156"/>
      <c r="B151" s="156"/>
      <c r="C151" s="163" t="s">
        <v>157</v>
      </c>
      <c r="D151" s="164">
        <v>0</v>
      </c>
      <c r="E151" s="164">
        <v>319000000</v>
      </c>
      <c r="F151" s="164">
        <v>319000000</v>
      </c>
      <c r="G151" s="164">
        <v>319000000</v>
      </c>
      <c r="H151" s="156"/>
      <c r="I151" s="156"/>
      <c r="J151" s="156"/>
      <c r="K151" s="156"/>
    </row>
    <row r="152" spans="1:11" ht="15" customHeight="1" x14ac:dyDescent="0.25">
      <c r="A152" s="156"/>
      <c r="B152" s="156"/>
      <c r="C152" s="163" t="s">
        <v>72</v>
      </c>
      <c r="D152" s="162">
        <v>0</v>
      </c>
      <c r="E152" s="162">
        <v>319000000</v>
      </c>
      <c r="F152" s="162">
        <v>319000000</v>
      </c>
      <c r="G152" s="162">
        <v>319000000</v>
      </c>
      <c r="H152" s="156"/>
      <c r="I152" s="156"/>
      <c r="J152" s="156"/>
      <c r="K152" s="156"/>
    </row>
    <row r="153" spans="1:11" ht="15" customHeight="1" x14ac:dyDescent="0.25">
      <c r="A153" s="156"/>
      <c r="B153" s="156"/>
      <c r="C153" s="163" t="s">
        <v>73</v>
      </c>
      <c r="D153" s="162">
        <v>0</v>
      </c>
      <c r="E153" s="162">
        <v>0</v>
      </c>
      <c r="F153" s="162">
        <v>0</v>
      </c>
      <c r="G153" s="162">
        <v>0</v>
      </c>
      <c r="H153" s="156"/>
      <c r="I153" s="156"/>
      <c r="J153" s="156"/>
      <c r="K153" s="156"/>
    </row>
    <row r="154" spans="1:11" ht="15" customHeight="1" x14ac:dyDescent="0.25">
      <c r="A154" s="156"/>
      <c r="B154" s="156"/>
      <c r="C154" s="163" t="s">
        <v>78</v>
      </c>
      <c r="D154" s="162">
        <v>0</v>
      </c>
      <c r="E154" s="162">
        <v>0</v>
      </c>
      <c r="F154" s="162">
        <v>0</v>
      </c>
      <c r="G154" s="162">
        <v>0</v>
      </c>
      <c r="H154" s="156"/>
      <c r="I154" s="156"/>
      <c r="J154" s="156"/>
      <c r="K154" s="156"/>
    </row>
    <row r="155" spans="1:11" ht="15" customHeight="1" x14ac:dyDescent="0.25">
      <c r="A155" s="156"/>
      <c r="B155" s="156"/>
      <c r="C155" s="163" t="s">
        <v>72</v>
      </c>
      <c r="D155" s="162">
        <v>0</v>
      </c>
      <c r="E155" s="162">
        <v>0</v>
      </c>
      <c r="F155" s="162">
        <v>0</v>
      </c>
      <c r="G155" s="162">
        <v>0</v>
      </c>
      <c r="H155" s="156"/>
      <c r="I155" s="156"/>
      <c r="J155" s="156"/>
      <c r="K155" s="156"/>
    </row>
    <row r="156" spans="1:11" ht="15" customHeight="1" x14ac:dyDescent="0.25">
      <c r="A156" s="156"/>
      <c r="B156" s="156"/>
      <c r="C156" s="163" t="s">
        <v>73</v>
      </c>
      <c r="D156" s="162">
        <v>0</v>
      </c>
      <c r="E156" s="162">
        <v>0</v>
      </c>
      <c r="F156" s="162">
        <v>0</v>
      </c>
      <c r="G156" s="162">
        <v>0</v>
      </c>
      <c r="H156" s="156"/>
      <c r="I156" s="156"/>
      <c r="J156" s="156"/>
      <c r="K156" s="156"/>
    </row>
    <row r="157" spans="1:11" ht="15" customHeight="1" x14ac:dyDescent="0.25">
      <c r="A157" s="156"/>
      <c r="B157" s="156"/>
      <c r="C157" s="163" t="s">
        <v>79</v>
      </c>
      <c r="D157" s="162">
        <v>0</v>
      </c>
      <c r="E157" s="162">
        <v>0</v>
      </c>
      <c r="F157" s="162">
        <v>0</v>
      </c>
      <c r="G157" s="162">
        <v>0</v>
      </c>
      <c r="H157" s="156"/>
      <c r="I157" s="156"/>
      <c r="J157" s="156"/>
      <c r="K157" s="156"/>
    </row>
    <row r="158" spans="1:11" ht="15" customHeight="1" x14ac:dyDescent="0.25">
      <c r="A158" s="156"/>
      <c r="B158" s="156"/>
      <c r="C158" s="163" t="s">
        <v>72</v>
      </c>
      <c r="D158" s="162">
        <v>0</v>
      </c>
      <c r="E158" s="162">
        <v>0</v>
      </c>
      <c r="F158" s="162">
        <v>0</v>
      </c>
      <c r="G158" s="162">
        <v>0</v>
      </c>
      <c r="H158" s="156"/>
      <c r="I158" s="156"/>
      <c r="J158" s="156"/>
      <c r="K158" s="156"/>
    </row>
    <row r="159" spans="1:11" ht="15" customHeight="1" x14ac:dyDescent="0.25">
      <c r="A159" s="156"/>
      <c r="B159" s="156"/>
      <c r="C159" s="163" t="s">
        <v>73</v>
      </c>
      <c r="D159" s="162">
        <v>0</v>
      </c>
      <c r="E159" s="162">
        <v>0</v>
      </c>
      <c r="F159" s="162">
        <v>0</v>
      </c>
      <c r="G159" s="162">
        <v>0</v>
      </c>
      <c r="H159" s="156"/>
      <c r="I159" s="156"/>
      <c r="J159" s="156"/>
      <c r="K159" s="156"/>
    </row>
    <row r="160" spans="1:11" ht="15" customHeight="1" x14ac:dyDescent="0.25">
      <c r="A160" s="156"/>
      <c r="B160" s="156"/>
      <c r="C160" s="163" t="s">
        <v>80</v>
      </c>
      <c r="D160" s="162">
        <v>0</v>
      </c>
      <c r="E160" s="162">
        <v>0</v>
      </c>
      <c r="F160" s="162">
        <v>0</v>
      </c>
      <c r="G160" s="162">
        <v>0</v>
      </c>
      <c r="H160" s="156"/>
      <c r="I160" s="156"/>
      <c r="J160" s="156"/>
      <c r="K160" s="156"/>
    </row>
    <row r="161" spans="1:11" ht="15" customHeight="1" x14ac:dyDescent="0.25">
      <c r="A161" s="156"/>
      <c r="B161" s="156"/>
      <c r="C161" s="163" t="s">
        <v>72</v>
      </c>
      <c r="D161" s="162">
        <v>0</v>
      </c>
      <c r="E161" s="162">
        <v>0</v>
      </c>
      <c r="F161" s="162">
        <v>0</v>
      </c>
      <c r="G161" s="162">
        <v>0</v>
      </c>
      <c r="H161" s="156"/>
      <c r="I161" s="156"/>
      <c r="J161" s="156"/>
      <c r="K161" s="156"/>
    </row>
    <row r="162" spans="1:11" ht="15" customHeight="1" x14ac:dyDescent="0.25">
      <c r="A162" s="156"/>
      <c r="B162" s="156"/>
      <c r="C162" s="163" t="s">
        <v>81</v>
      </c>
      <c r="D162" s="162">
        <v>0</v>
      </c>
      <c r="E162" s="162">
        <v>0</v>
      </c>
      <c r="F162" s="162">
        <v>0</v>
      </c>
      <c r="G162" s="162">
        <v>0</v>
      </c>
      <c r="H162" s="156"/>
      <c r="I162" s="156"/>
      <c r="J162" s="156"/>
      <c r="K162" s="156"/>
    </row>
    <row r="163" spans="1:11" ht="15" customHeight="1" x14ac:dyDescent="0.25">
      <c r="A163" s="156"/>
      <c r="B163" s="156"/>
      <c r="C163" s="163" t="s">
        <v>82</v>
      </c>
      <c r="D163" s="162">
        <v>0</v>
      </c>
      <c r="E163" s="162">
        <v>0</v>
      </c>
      <c r="F163" s="162">
        <v>0</v>
      </c>
      <c r="G163" s="162">
        <v>0</v>
      </c>
      <c r="H163" s="156"/>
      <c r="I163" s="156"/>
      <c r="J163" s="156"/>
      <c r="K163" s="156"/>
    </row>
    <row r="164" spans="1:11" ht="15" customHeight="1" x14ac:dyDescent="0.25">
      <c r="A164" s="156"/>
      <c r="B164" s="156"/>
      <c r="C164" s="163" t="s">
        <v>83</v>
      </c>
      <c r="D164" s="162">
        <v>0</v>
      </c>
      <c r="E164" s="162">
        <v>0</v>
      </c>
      <c r="F164" s="162">
        <v>0</v>
      </c>
      <c r="G164" s="162">
        <v>0</v>
      </c>
      <c r="H164" s="156"/>
      <c r="I164" s="156"/>
      <c r="J164" s="156"/>
      <c r="K164" s="156"/>
    </row>
    <row r="165" spans="1:11" ht="15" customHeight="1" x14ac:dyDescent="0.25">
      <c r="A165" s="156"/>
      <c r="B165" s="156"/>
      <c r="C165" s="163" t="s">
        <v>84</v>
      </c>
      <c r="D165" s="162">
        <v>0</v>
      </c>
      <c r="E165" s="162">
        <v>0</v>
      </c>
      <c r="F165" s="162">
        <v>0</v>
      </c>
      <c r="G165" s="162">
        <v>0</v>
      </c>
      <c r="H165" s="156"/>
      <c r="I165" s="156"/>
      <c r="J165" s="156"/>
      <c r="K165" s="156"/>
    </row>
    <row r="166" spans="1:11" ht="15" customHeight="1" x14ac:dyDescent="0.25">
      <c r="A166" s="156"/>
      <c r="B166" s="156"/>
      <c r="C166" s="163" t="s">
        <v>85</v>
      </c>
      <c r="D166" s="162">
        <v>0</v>
      </c>
      <c r="E166" s="162">
        <v>0</v>
      </c>
      <c r="F166" s="162">
        <v>0</v>
      </c>
      <c r="G166" s="162">
        <v>0</v>
      </c>
      <c r="H166" s="156"/>
      <c r="I166" s="156"/>
      <c r="J166" s="156"/>
      <c r="K166" s="156"/>
    </row>
    <row r="167" spans="1:11" ht="15" customHeight="1" x14ac:dyDescent="0.25">
      <c r="A167" s="156"/>
      <c r="B167" s="156"/>
      <c r="C167" s="163" t="s">
        <v>72</v>
      </c>
      <c r="D167" s="162">
        <v>0</v>
      </c>
      <c r="E167" s="162">
        <v>0</v>
      </c>
      <c r="F167" s="162">
        <v>0</v>
      </c>
      <c r="G167" s="162">
        <v>0</v>
      </c>
      <c r="H167" s="156"/>
      <c r="I167" s="156"/>
      <c r="J167" s="156"/>
      <c r="K167" s="156"/>
    </row>
    <row r="168" spans="1:11" ht="15" customHeight="1" x14ac:dyDescent="0.25">
      <c r="A168" s="156"/>
      <c r="B168" s="156"/>
      <c r="C168" s="163" t="s">
        <v>81</v>
      </c>
      <c r="D168" s="162">
        <v>0</v>
      </c>
      <c r="E168" s="162">
        <v>0</v>
      </c>
      <c r="F168" s="162">
        <v>0</v>
      </c>
      <c r="G168" s="162">
        <v>0</v>
      </c>
      <c r="H168" s="156"/>
      <c r="I168" s="156"/>
      <c r="J168" s="156"/>
      <c r="K168" s="156"/>
    </row>
    <row r="169" spans="1:11" ht="15" customHeight="1" x14ac:dyDescent="0.25">
      <c r="A169" s="156"/>
      <c r="B169" s="156"/>
      <c r="C169" s="163" t="s">
        <v>82</v>
      </c>
      <c r="D169" s="162">
        <v>0</v>
      </c>
      <c r="E169" s="162">
        <v>0</v>
      </c>
      <c r="F169" s="162">
        <v>0</v>
      </c>
      <c r="G169" s="162">
        <v>0</v>
      </c>
      <c r="H169" s="156"/>
      <c r="I169" s="156"/>
      <c r="J169" s="156"/>
      <c r="K169" s="156"/>
    </row>
    <row r="170" spans="1:11" ht="15" customHeight="1" x14ac:dyDescent="0.25">
      <c r="A170" s="156"/>
      <c r="B170" s="156"/>
      <c r="C170" s="163" t="s">
        <v>83</v>
      </c>
      <c r="D170" s="162">
        <v>0</v>
      </c>
      <c r="E170" s="162">
        <v>0</v>
      </c>
      <c r="F170" s="162">
        <v>0</v>
      </c>
      <c r="G170" s="162">
        <v>0</v>
      </c>
      <c r="H170" s="156"/>
      <c r="I170" s="156"/>
      <c r="J170" s="156"/>
      <c r="K170" s="156"/>
    </row>
    <row r="171" spans="1:11" ht="15" customHeight="1" x14ac:dyDescent="0.25">
      <c r="A171" s="156"/>
      <c r="B171" s="156"/>
      <c r="C171" s="163" t="s">
        <v>84</v>
      </c>
      <c r="D171" s="162">
        <v>0</v>
      </c>
      <c r="E171" s="162">
        <v>0</v>
      </c>
      <c r="F171" s="162">
        <v>0</v>
      </c>
      <c r="G171" s="162">
        <v>0</v>
      </c>
      <c r="H171" s="156"/>
      <c r="I171" s="156"/>
      <c r="J171" s="156"/>
      <c r="K171" s="156"/>
    </row>
    <row r="172" spans="1:11" ht="15" customHeight="1" x14ac:dyDescent="0.25">
      <c r="A172" s="156"/>
      <c r="B172" s="156"/>
      <c r="C172" s="163" t="s">
        <v>86</v>
      </c>
      <c r="D172" s="162">
        <v>0</v>
      </c>
      <c r="E172" s="162">
        <v>0</v>
      </c>
      <c r="F172" s="162">
        <v>0</v>
      </c>
      <c r="G172" s="162">
        <v>0</v>
      </c>
      <c r="H172" s="156"/>
      <c r="I172" s="156"/>
      <c r="J172" s="156"/>
      <c r="K172" s="156"/>
    </row>
    <row r="173" spans="1:11" ht="15" customHeight="1" x14ac:dyDescent="0.25">
      <c r="A173" s="156"/>
      <c r="B173" s="156"/>
      <c r="C173" s="163" t="s">
        <v>72</v>
      </c>
      <c r="D173" s="162">
        <v>0</v>
      </c>
      <c r="E173" s="162">
        <v>0</v>
      </c>
      <c r="F173" s="162">
        <v>0</v>
      </c>
      <c r="G173" s="162">
        <v>0</v>
      </c>
      <c r="H173" s="156"/>
      <c r="I173" s="156"/>
      <c r="J173" s="156"/>
      <c r="K173" s="156"/>
    </row>
    <row r="174" spans="1:11" ht="15" customHeight="1" x14ac:dyDescent="0.25">
      <c r="A174" s="156"/>
      <c r="B174" s="156"/>
      <c r="C174" s="163" t="s">
        <v>81</v>
      </c>
      <c r="D174" s="162">
        <v>0</v>
      </c>
      <c r="E174" s="162">
        <v>0</v>
      </c>
      <c r="F174" s="162">
        <v>0</v>
      </c>
      <c r="G174" s="162">
        <v>0</v>
      </c>
      <c r="H174" s="156"/>
      <c r="I174" s="156"/>
      <c r="J174" s="156"/>
      <c r="K174" s="156"/>
    </row>
    <row r="175" spans="1:11" ht="15" customHeight="1" x14ac:dyDescent="0.25">
      <c r="A175" s="156"/>
      <c r="B175" s="156"/>
      <c r="C175" s="163" t="s">
        <v>82</v>
      </c>
      <c r="D175" s="162">
        <v>0</v>
      </c>
      <c r="E175" s="162">
        <v>0</v>
      </c>
      <c r="F175" s="162">
        <v>0</v>
      </c>
      <c r="G175" s="162">
        <v>0</v>
      </c>
      <c r="H175" s="156"/>
      <c r="I175" s="156"/>
      <c r="J175" s="156"/>
      <c r="K175" s="156"/>
    </row>
    <row r="176" spans="1:11" ht="15" customHeight="1" x14ac:dyDescent="0.25">
      <c r="A176" s="156"/>
      <c r="B176" s="156"/>
      <c r="C176" s="163" t="s">
        <v>83</v>
      </c>
      <c r="D176" s="162">
        <v>0</v>
      </c>
      <c r="E176" s="162">
        <v>0</v>
      </c>
      <c r="F176" s="162">
        <v>0</v>
      </c>
      <c r="G176" s="162">
        <v>0</v>
      </c>
      <c r="H176" s="156"/>
      <c r="I176" s="156"/>
      <c r="J176" s="156"/>
      <c r="K176" s="156"/>
    </row>
    <row r="177" spans="1:11" ht="15" customHeight="1" x14ac:dyDescent="0.25">
      <c r="A177" s="156"/>
      <c r="B177" s="156"/>
      <c r="C177" s="163" t="s">
        <v>84</v>
      </c>
      <c r="D177" s="162">
        <v>0</v>
      </c>
      <c r="E177" s="162">
        <v>0</v>
      </c>
      <c r="F177" s="162">
        <v>0</v>
      </c>
      <c r="G177" s="162">
        <v>0</v>
      </c>
      <c r="H177" s="156"/>
      <c r="I177" s="156"/>
      <c r="J177" s="156"/>
      <c r="K177" s="156"/>
    </row>
    <row r="178" spans="1:11" ht="15" customHeight="1" x14ac:dyDescent="0.25">
      <c r="A178" s="156"/>
      <c r="B178" s="156"/>
      <c r="C178" s="163" t="s">
        <v>87</v>
      </c>
      <c r="D178" s="162">
        <v>0</v>
      </c>
      <c r="E178" s="162">
        <v>0</v>
      </c>
      <c r="F178" s="162">
        <v>0</v>
      </c>
      <c r="G178" s="162">
        <v>0</v>
      </c>
      <c r="H178" s="156"/>
      <c r="I178" s="156"/>
      <c r="J178" s="156"/>
      <c r="K178" s="156"/>
    </row>
    <row r="179" spans="1:11" ht="15" customHeight="1" x14ac:dyDescent="0.25">
      <c r="A179" s="156"/>
      <c r="B179" s="156"/>
      <c r="C179" s="163" t="s">
        <v>88</v>
      </c>
      <c r="D179" s="162">
        <v>0</v>
      </c>
      <c r="E179" s="162">
        <v>0</v>
      </c>
      <c r="F179" s="162">
        <v>0</v>
      </c>
      <c r="G179" s="162">
        <v>0</v>
      </c>
      <c r="H179" s="156"/>
      <c r="I179" s="156"/>
      <c r="J179" s="156"/>
      <c r="K179" s="156"/>
    </row>
    <row r="180" spans="1:11" ht="20.100000000000001" customHeight="1" x14ac:dyDescent="0.25">
      <c r="A180" s="156"/>
      <c r="B180" s="156"/>
      <c r="C180" s="161" t="s">
        <v>53</v>
      </c>
      <c r="D180" s="156"/>
      <c r="E180" s="156"/>
      <c r="F180" s="156"/>
      <c r="G180" s="156"/>
      <c r="H180" s="156"/>
      <c r="I180" s="156"/>
      <c r="J180" s="156"/>
      <c r="K180" s="156"/>
    </row>
    <row r="181" spans="1:11" ht="20.100000000000001" customHeight="1" x14ac:dyDescent="0.25">
      <c r="A181" s="160" t="s">
        <v>158</v>
      </c>
      <c r="B181" s="154" t="s">
        <v>159</v>
      </c>
      <c r="C181" s="154" t="s">
        <v>53</v>
      </c>
      <c r="D181" s="156"/>
      <c r="E181" s="158" t="s">
        <v>53</v>
      </c>
      <c r="F181" s="154" t="s">
        <v>159</v>
      </c>
      <c r="G181" s="154" t="s">
        <v>53</v>
      </c>
      <c r="H181" s="159" t="s">
        <v>53</v>
      </c>
      <c r="I181" s="158" t="s">
        <v>53</v>
      </c>
      <c r="J181" s="154" t="s">
        <v>159</v>
      </c>
      <c r="K181" s="154" t="s">
        <v>53</v>
      </c>
    </row>
    <row r="182" spans="1:11" ht="20.100000000000001" customHeight="1" x14ac:dyDescent="0.25">
      <c r="A182" s="157" t="s">
        <v>160</v>
      </c>
      <c r="B182" s="154" t="s">
        <v>161</v>
      </c>
      <c r="C182" s="154" t="s">
        <v>53</v>
      </c>
      <c r="D182" s="156"/>
      <c r="E182" s="157" t="s">
        <v>162</v>
      </c>
      <c r="F182" s="154" t="s">
        <v>161</v>
      </c>
      <c r="G182" s="154" t="s">
        <v>53</v>
      </c>
      <c r="H182" s="156"/>
      <c r="I182" s="157" t="s">
        <v>163</v>
      </c>
      <c r="J182" s="154" t="s">
        <v>161</v>
      </c>
      <c r="K182" s="154" t="s">
        <v>53</v>
      </c>
    </row>
    <row r="183" spans="1:11" ht="20.100000000000001" customHeight="1" x14ac:dyDescent="0.25">
      <c r="A183" s="155" t="s">
        <v>53</v>
      </c>
      <c r="B183" s="154" t="s">
        <v>164</v>
      </c>
      <c r="C183" s="154" t="s">
        <v>53</v>
      </c>
      <c r="D183" s="156"/>
      <c r="E183" s="155" t="s">
        <v>53</v>
      </c>
      <c r="F183" s="154" t="s">
        <v>164</v>
      </c>
      <c r="G183" s="154" t="s">
        <v>53</v>
      </c>
      <c r="H183" s="156"/>
      <c r="I183" s="155" t="s">
        <v>53</v>
      </c>
      <c r="J183" s="154" t="s">
        <v>164</v>
      </c>
      <c r="K183" s="154" t="s">
        <v>53</v>
      </c>
    </row>
  </sheetData>
  <mergeCells count="21">
    <mergeCell ref="D82:G82"/>
    <mergeCell ref="D83:G83"/>
    <mergeCell ref="C92:G92"/>
    <mergeCell ref="D24:G24"/>
    <mergeCell ref="D25:G25"/>
    <mergeCell ref="D26:G26"/>
    <mergeCell ref="D27:G27"/>
    <mergeCell ref="C36:G36"/>
    <mergeCell ref="D81:G81"/>
    <mergeCell ref="D10:G10"/>
    <mergeCell ref="D18:G18"/>
    <mergeCell ref="C23:G23"/>
    <mergeCell ref="C1:G1"/>
    <mergeCell ref="C2:G2"/>
    <mergeCell ref="D3:G3"/>
    <mergeCell ref="D4:G4"/>
    <mergeCell ref="D5:G5"/>
    <mergeCell ref="D6:G6"/>
    <mergeCell ref="D7:G7"/>
    <mergeCell ref="C8:G8"/>
    <mergeCell ref="C9:G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F8214-AE70-4982-B206-C751AA35D5FF}">
  <dimension ref="A1:K124"/>
  <sheetViews>
    <sheetView workbookViewId="0">
      <selection activeCell="L17" sqref="L17"/>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2836</v>
      </c>
      <c r="E3" s="1402"/>
      <c r="F3" s="1402"/>
      <c r="G3" s="1402"/>
      <c r="H3" s="156"/>
      <c r="I3" s="156"/>
      <c r="J3" s="156"/>
      <c r="K3" s="156"/>
    </row>
    <row r="4" spans="1:11" ht="14.1" customHeight="1" x14ac:dyDescent="0.25">
      <c r="A4" s="156"/>
      <c r="B4" s="156"/>
      <c r="C4" s="181" t="s">
        <v>4</v>
      </c>
      <c r="D4" s="1401" t="s">
        <v>1168</v>
      </c>
      <c r="E4" s="1402"/>
      <c r="F4" s="1402"/>
      <c r="G4" s="1402"/>
      <c r="H4" s="156"/>
      <c r="I4" s="156"/>
      <c r="J4" s="156"/>
      <c r="K4" s="156"/>
    </row>
    <row r="5" spans="1:11" ht="14.1" customHeight="1" x14ac:dyDescent="0.25">
      <c r="A5" s="156"/>
      <c r="B5" s="156"/>
      <c r="C5" s="181" t="s">
        <v>6</v>
      </c>
      <c r="D5" s="1401" t="s">
        <v>2853</v>
      </c>
      <c r="E5" s="1402"/>
      <c r="F5" s="1402"/>
      <c r="G5" s="1402"/>
      <c r="H5" s="156"/>
      <c r="I5" s="156"/>
      <c r="J5" s="156"/>
      <c r="K5" s="156"/>
    </row>
    <row r="6" spans="1:11" ht="14.1" customHeight="1" x14ac:dyDescent="0.25">
      <c r="A6" s="156"/>
      <c r="B6" s="156"/>
      <c r="C6" s="181" t="s">
        <v>8</v>
      </c>
      <c r="D6" s="1401" t="s">
        <v>2852</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30.95" customHeight="1" x14ac:dyDescent="0.25">
      <c r="A9" s="156"/>
      <c r="B9" s="156"/>
      <c r="C9" s="1393" t="s">
        <v>2851</v>
      </c>
      <c r="D9" s="1394"/>
      <c r="E9" s="1394"/>
      <c r="F9" s="1394"/>
      <c r="G9" s="1394"/>
      <c r="H9" s="156"/>
      <c r="I9" s="156"/>
      <c r="J9" s="156"/>
      <c r="K9" s="156"/>
    </row>
    <row r="10" spans="1:11" ht="41.1" customHeight="1" x14ac:dyDescent="0.25">
      <c r="A10" s="156"/>
      <c r="B10" s="156"/>
      <c r="C10" s="166" t="s">
        <v>14</v>
      </c>
      <c r="D10" s="1395" t="s">
        <v>2850</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14.1" customHeight="1" x14ac:dyDescent="0.25">
      <c r="A13" s="156"/>
      <c r="B13" s="156"/>
      <c r="C13" s="163" t="s">
        <v>2849</v>
      </c>
      <c r="D13" s="176" t="s">
        <v>144</v>
      </c>
      <c r="E13" s="176" t="s">
        <v>174</v>
      </c>
      <c r="F13" s="176" t="s">
        <v>174</v>
      </c>
      <c r="G13" s="176" t="s">
        <v>174</v>
      </c>
      <c r="H13" s="156"/>
      <c r="I13" s="156"/>
      <c r="J13" s="156"/>
      <c r="K13" s="156"/>
    </row>
    <row r="14" spans="1:11" ht="60" customHeight="1" x14ac:dyDescent="0.25">
      <c r="A14" s="156"/>
      <c r="B14" s="156"/>
      <c r="C14" s="166" t="s">
        <v>24</v>
      </c>
      <c r="D14" s="1395" t="s">
        <v>2848</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14.1" customHeight="1" x14ac:dyDescent="0.25">
      <c r="A17" s="156"/>
      <c r="B17" s="156"/>
      <c r="C17" s="163" t="s">
        <v>2847</v>
      </c>
      <c r="D17" s="176" t="s">
        <v>170</v>
      </c>
      <c r="E17" s="176" t="s">
        <v>170</v>
      </c>
      <c r="F17" s="176" t="s">
        <v>170</v>
      </c>
      <c r="G17" s="176" t="s">
        <v>170</v>
      </c>
      <c r="H17" s="156"/>
      <c r="I17" s="156"/>
      <c r="J17" s="156"/>
      <c r="K17" s="156"/>
    </row>
    <row r="18" spans="1:11" ht="20.100000000000001" customHeight="1" x14ac:dyDescent="0.25">
      <c r="A18" s="156"/>
      <c r="B18" s="156"/>
      <c r="C18" s="163" t="s">
        <v>2846</v>
      </c>
      <c r="D18" s="176" t="s">
        <v>2845</v>
      </c>
      <c r="E18" s="176" t="s">
        <v>2845</v>
      </c>
      <c r="F18" s="176" t="s">
        <v>2845</v>
      </c>
      <c r="G18" s="176" t="s">
        <v>2845</v>
      </c>
      <c r="H18" s="156"/>
      <c r="I18" s="156"/>
      <c r="J18" s="156"/>
      <c r="K18" s="156"/>
    </row>
    <row r="19" spans="1:11" ht="14.1" customHeight="1" x14ac:dyDescent="0.25">
      <c r="A19" s="156"/>
      <c r="B19" s="156"/>
      <c r="C19" s="163" t="s">
        <v>2844</v>
      </c>
      <c r="D19" s="176" t="s">
        <v>914</v>
      </c>
      <c r="E19" s="176" t="s">
        <v>2843</v>
      </c>
      <c r="F19" s="176" t="s">
        <v>2843</v>
      </c>
      <c r="G19" s="176" t="s">
        <v>2843</v>
      </c>
      <c r="H19" s="156"/>
      <c r="I19" s="156"/>
      <c r="J19" s="156"/>
      <c r="K19" s="156"/>
    </row>
    <row r="20" spans="1:11" ht="14.1" customHeight="1" x14ac:dyDescent="0.25">
      <c r="A20" s="156"/>
      <c r="B20" s="156"/>
      <c r="C20" s="1403" t="s">
        <v>43</v>
      </c>
      <c r="D20" s="1404"/>
      <c r="E20" s="1404"/>
      <c r="F20" s="1404"/>
      <c r="G20" s="1404"/>
      <c r="H20" s="156"/>
      <c r="I20" s="156"/>
      <c r="J20" s="156"/>
      <c r="K20" s="156"/>
    </row>
    <row r="21" spans="1:11" ht="14.1" customHeight="1" x14ac:dyDescent="0.25">
      <c r="A21" s="156"/>
      <c r="B21" s="156"/>
      <c r="C21" s="178" t="s">
        <v>2842</v>
      </c>
      <c r="D21" s="1403" t="s">
        <v>2841</v>
      </c>
      <c r="E21" s="1404"/>
      <c r="F21" s="1404"/>
      <c r="G21" s="1404"/>
      <c r="H21" s="156"/>
      <c r="I21" s="156"/>
      <c r="J21" s="156"/>
      <c r="K21" s="156"/>
    </row>
    <row r="22" spans="1:11" ht="14.1" customHeight="1" x14ac:dyDescent="0.25">
      <c r="A22" s="156"/>
      <c r="B22" s="156"/>
      <c r="C22" s="177" t="s">
        <v>46</v>
      </c>
      <c r="D22" s="1405" t="s">
        <v>2840</v>
      </c>
      <c r="E22" s="1406"/>
      <c r="F22" s="1406"/>
      <c r="G22" s="1406"/>
      <c r="H22" s="156"/>
      <c r="I22" s="156"/>
      <c r="J22" s="156"/>
      <c r="K22" s="156"/>
    </row>
    <row r="23" spans="1:11" ht="14.1" customHeight="1" x14ac:dyDescent="0.25">
      <c r="A23" s="156"/>
      <c r="B23" s="156"/>
      <c r="C23" s="154" t="s">
        <v>48</v>
      </c>
      <c r="D23" s="1407" t="s">
        <v>2839</v>
      </c>
      <c r="E23" s="1408"/>
      <c r="F23" s="1408"/>
      <c r="G23" s="1408"/>
      <c r="H23" s="156"/>
      <c r="I23" s="156"/>
      <c r="J23" s="156"/>
      <c r="K23" s="156"/>
    </row>
    <row r="24" spans="1:11" ht="14.1" customHeight="1" x14ac:dyDescent="0.25">
      <c r="A24" s="156"/>
      <c r="B24" s="156"/>
      <c r="C24" s="154" t="s">
        <v>50</v>
      </c>
      <c r="D24" s="1407" t="s">
        <v>2838</v>
      </c>
      <c r="E24" s="1408"/>
      <c r="F24" s="1408"/>
      <c r="G24" s="1408"/>
      <c r="H24" s="156"/>
      <c r="I24" s="156"/>
      <c r="J24" s="156"/>
      <c r="K24" s="156"/>
    </row>
    <row r="25" spans="1:11" ht="15" customHeight="1" x14ac:dyDescent="0.25">
      <c r="A25" s="156"/>
      <c r="B25" s="156"/>
      <c r="C25" s="175"/>
      <c r="D25" s="174">
        <v>2026</v>
      </c>
      <c r="E25" s="174">
        <v>2027</v>
      </c>
      <c r="F25" s="174">
        <v>2028</v>
      </c>
      <c r="G25" s="174">
        <v>2029</v>
      </c>
      <c r="H25" s="156"/>
      <c r="I25" s="156"/>
      <c r="J25" s="156"/>
      <c r="K25" s="156"/>
    </row>
    <row r="26" spans="1:11" ht="15" customHeight="1" x14ac:dyDescent="0.25">
      <c r="A26" s="156"/>
      <c r="B26" s="156"/>
      <c r="C26" s="173"/>
      <c r="D26" s="172" t="s">
        <v>17</v>
      </c>
      <c r="E26" s="172" t="s">
        <v>18</v>
      </c>
      <c r="F26" s="172" t="s">
        <v>18</v>
      </c>
      <c r="G26" s="172" t="s">
        <v>18</v>
      </c>
      <c r="H26" s="156"/>
      <c r="I26" s="156"/>
      <c r="J26" s="156"/>
      <c r="K26" s="156"/>
    </row>
    <row r="27" spans="1:11" ht="14.1" customHeight="1" x14ac:dyDescent="0.25">
      <c r="A27" s="156"/>
      <c r="B27" s="156"/>
      <c r="C27" s="163" t="s">
        <v>52</v>
      </c>
      <c r="D27" s="176" t="s">
        <v>53</v>
      </c>
      <c r="E27" s="176" t="s">
        <v>170</v>
      </c>
      <c r="F27" s="176" t="s">
        <v>170</v>
      </c>
      <c r="G27" s="176" t="s">
        <v>170</v>
      </c>
      <c r="H27" s="156"/>
      <c r="I27" s="156"/>
      <c r="J27" s="156"/>
      <c r="K27" s="156"/>
    </row>
    <row r="28" spans="1:11" ht="14.1" customHeight="1" x14ac:dyDescent="0.25">
      <c r="A28" s="156"/>
      <c r="B28" s="156"/>
      <c r="C28" s="163" t="s">
        <v>54</v>
      </c>
      <c r="D28" s="176" t="s">
        <v>55</v>
      </c>
      <c r="E28" s="176" t="s">
        <v>2837</v>
      </c>
      <c r="F28" s="176" t="s">
        <v>2837</v>
      </c>
      <c r="G28" s="176" t="s">
        <v>2837</v>
      </c>
      <c r="H28" s="156"/>
      <c r="I28" s="156"/>
      <c r="J28" s="156"/>
      <c r="K28" s="156"/>
    </row>
    <row r="29" spans="1:11" ht="14.1" customHeight="1" x14ac:dyDescent="0.25">
      <c r="A29" s="156"/>
      <c r="B29" s="156"/>
      <c r="C29" s="163" t="s">
        <v>59</v>
      </c>
      <c r="D29" s="176" t="s">
        <v>55</v>
      </c>
      <c r="E29" s="176" t="s">
        <v>944</v>
      </c>
      <c r="F29" s="176" t="s">
        <v>944</v>
      </c>
      <c r="G29" s="176" t="s">
        <v>944</v>
      </c>
      <c r="H29" s="156"/>
      <c r="I29" s="156"/>
      <c r="J29" s="156"/>
      <c r="K29" s="156"/>
    </row>
    <row r="30" spans="1:11" ht="14.1" customHeight="1" x14ac:dyDescent="0.25">
      <c r="A30" s="156"/>
      <c r="B30" s="156"/>
      <c r="C30" s="163" t="s">
        <v>63</v>
      </c>
      <c r="D30" s="176" t="s">
        <v>53</v>
      </c>
      <c r="E30" s="176" t="s">
        <v>53</v>
      </c>
      <c r="F30" s="176" t="s">
        <v>55</v>
      </c>
      <c r="G30" s="176" t="s">
        <v>55</v>
      </c>
      <c r="H30" s="156"/>
      <c r="I30" s="156"/>
      <c r="J30" s="156"/>
      <c r="K30" s="156"/>
    </row>
    <row r="31" spans="1:11" ht="14.1" customHeight="1" x14ac:dyDescent="0.25">
      <c r="A31" s="156"/>
      <c r="B31" s="156"/>
      <c r="C31" s="163" t="s">
        <v>65</v>
      </c>
      <c r="D31" s="176" t="s">
        <v>53</v>
      </c>
      <c r="E31" s="176" t="s">
        <v>53</v>
      </c>
      <c r="F31" s="176" t="s">
        <v>55</v>
      </c>
      <c r="G31" s="176" t="s">
        <v>55</v>
      </c>
      <c r="H31" s="156"/>
      <c r="I31" s="156"/>
      <c r="J31" s="156"/>
      <c r="K31" s="156"/>
    </row>
    <row r="32" spans="1:11" ht="14.1" customHeight="1" x14ac:dyDescent="0.25">
      <c r="A32" s="156"/>
      <c r="B32" s="156"/>
      <c r="C32" s="163" t="s">
        <v>68</v>
      </c>
      <c r="D32" s="176" t="s">
        <v>53</v>
      </c>
      <c r="E32" s="176" t="s">
        <v>53</v>
      </c>
      <c r="F32" s="176" t="s">
        <v>55</v>
      </c>
      <c r="G32" s="176" t="s">
        <v>55</v>
      </c>
      <c r="H32" s="156"/>
      <c r="I32" s="156"/>
      <c r="J32" s="156"/>
      <c r="K32" s="156"/>
    </row>
    <row r="33" spans="1:11" ht="14.1" customHeight="1" x14ac:dyDescent="0.25">
      <c r="A33" s="156"/>
      <c r="B33" s="156"/>
      <c r="C33" s="1409" t="s">
        <v>70</v>
      </c>
      <c r="D33" s="1410"/>
      <c r="E33" s="1410"/>
      <c r="F33" s="1410"/>
      <c r="G33" s="1410"/>
      <c r="H33" s="156"/>
      <c r="I33" s="156"/>
      <c r="J33" s="156"/>
      <c r="K33" s="156"/>
    </row>
    <row r="34" spans="1:11" ht="14.1" customHeight="1" x14ac:dyDescent="0.25">
      <c r="A34" s="156"/>
      <c r="B34" s="156"/>
      <c r="C34" s="175"/>
      <c r="D34" s="174">
        <v>2026</v>
      </c>
      <c r="E34" s="174">
        <v>2027</v>
      </c>
      <c r="F34" s="174">
        <v>2028</v>
      </c>
      <c r="G34" s="174">
        <v>2029</v>
      </c>
      <c r="H34" s="156"/>
      <c r="I34" s="156"/>
      <c r="J34" s="156"/>
      <c r="K34" s="156"/>
    </row>
    <row r="35" spans="1:11" ht="14.1" customHeight="1" x14ac:dyDescent="0.25">
      <c r="A35" s="156"/>
      <c r="B35" s="156"/>
      <c r="C35" s="173"/>
      <c r="D35" s="172" t="s">
        <v>17</v>
      </c>
      <c r="E35" s="172" t="s">
        <v>18</v>
      </c>
      <c r="F35" s="172" t="s">
        <v>18</v>
      </c>
      <c r="G35" s="172" t="s">
        <v>18</v>
      </c>
      <c r="H35" s="156"/>
      <c r="I35" s="156"/>
      <c r="J35" s="156"/>
      <c r="K35" s="156"/>
    </row>
    <row r="36" spans="1:11" ht="14.1" customHeight="1" x14ac:dyDescent="0.25">
      <c r="A36" s="156"/>
      <c r="B36" s="156"/>
      <c r="C36" s="171" t="s">
        <v>71</v>
      </c>
      <c r="D36" s="169">
        <v>0</v>
      </c>
      <c r="E36" s="169">
        <v>0</v>
      </c>
      <c r="F36" s="169">
        <v>0</v>
      </c>
      <c r="G36" s="169">
        <v>0</v>
      </c>
      <c r="H36" s="156"/>
      <c r="I36" s="156"/>
      <c r="J36" s="156"/>
      <c r="K36" s="156"/>
    </row>
    <row r="37" spans="1:11" ht="14.1" customHeight="1" x14ac:dyDescent="0.25">
      <c r="A37" s="156"/>
      <c r="B37" s="156"/>
      <c r="C37" s="171" t="s">
        <v>72</v>
      </c>
      <c r="D37" s="169">
        <v>0</v>
      </c>
      <c r="E37" s="169">
        <v>0</v>
      </c>
      <c r="F37" s="169">
        <v>0</v>
      </c>
      <c r="G37" s="169">
        <v>0</v>
      </c>
      <c r="H37" s="156"/>
      <c r="I37" s="156"/>
      <c r="J37" s="156"/>
      <c r="K37" s="156"/>
    </row>
    <row r="38" spans="1:11" ht="14.1" customHeight="1" x14ac:dyDescent="0.25">
      <c r="A38" s="156"/>
      <c r="B38" s="156"/>
      <c r="C38" s="171" t="s">
        <v>73</v>
      </c>
      <c r="D38" s="169">
        <v>0</v>
      </c>
      <c r="E38" s="169">
        <v>0</v>
      </c>
      <c r="F38" s="169">
        <v>0</v>
      </c>
      <c r="G38" s="169">
        <v>0</v>
      </c>
      <c r="H38" s="156"/>
      <c r="I38" s="156"/>
      <c r="J38" s="156"/>
      <c r="K38" s="156"/>
    </row>
    <row r="39" spans="1:11" ht="14.1" customHeight="1" x14ac:dyDescent="0.25">
      <c r="A39" s="156"/>
      <c r="B39" s="156"/>
      <c r="C39" s="171" t="s">
        <v>74</v>
      </c>
      <c r="D39" s="169">
        <v>0</v>
      </c>
      <c r="E39" s="169">
        <v>0</v>
      </c>
      <c r="F39" s="169">
        <v>0</v>
      </c>
      <c r="G39" s="169">
        <v>0</v>
      </c>
      <c r="H39" s="156"/>
      <c r="I39" s="156"/>
      <c r="J39" s="156"/>
      <c r="K39" s="156"/>
    </row>
    <row r="40" spans="1:11" ht="14.1" customHeight="1" x14ac:dyDescent="0.25">
      <c r="A40" s="156"/>
      <c r="B40" s="156"/>
      <c r="C40" s="171" t="s">
        <v>72</v>
      </c>
      <c r="D40" s="169">
        <v>0</v>
      </c>
      <c r="E40" s="169">
        <v>0</v>
      </c>
      <c r="F40" s="169">
        <v>0</v>
      </c>
      <c r="G40" s="169">
        <v>0</v>
      </c>
      <c r="H40" s="156"/>
      <c r="I40" s="156"/>
      <c r="J40" s="156"/>
      <c r="K40" s="156"/>
    </row>
    <row r="41" spans="1:11" ht="14.1" customHeight="1" x14ac:dyDescent="0.25">
      <c r="A41" s="156"/>
      <c r="B41" s="156"/>
      <c r="C41" s="171" t="s">
        <v>73</v>
      </c>
      <c r="D41" s="169">
        <v>0</v>
      </c>
      <c r="E41" s="169">
        <v>0</v>
      </c>
      <c r="F41" s="169">
        <v>0</v>
      </c>
      <c r="G41" s="169">
        <v>0</v>
      </c>
      <c r="H41" s="156"/>
      <c r="I41" s="156"/>
      <c r="J41" s="156"/>
      <c r="K41" s="156"/>
    </row>
    <row r="42" spans="1:11" ht="14.1" customHeight="1" x14ac:dyDescent="0.25">
      <c r="A42" s="156"/>
      <c r="B42" s="156"/>
      <c r="C42" s="171" t="s">
        <v>75</v>
      </c>
      <c r="D42" s="169">
        <v>0</v>
      </c>
      <c r="E42" s="169">
        <v>0</v>
      </c>
      <c r="F42" s="169">
        <v>0</v>
      </c>
      <c r="G42" s="169">
        <v>0</v>
      </c>
      <c r="H42" s="156"/>
      <c r="I42" s="156"/>
      <c r="J42" s="156"/>
      <c r="K42" s="156"/>
    </row>
    <row r="43" spans="1:11" ht="14.1" customHeight="1" x14ac:dyDescent="0.25">
      <c r="A43" s="156"/>
      <c r="B43" s="156"/>
      <c r="C43" s="171" t="s">
        <v>72</v>
      </c>
      <c r="D43" s="169">
        <v>0</v>
      </c>
      <c r="E43" s="169">
        <v>0</v>
      </c>
      <c r="F43" s="169">
        <v>0</v>
      </c>
      <c r="G43" s="169">
        <v>0</v>
      </c>
      <c r="H43" s="156"/>
      <c r="I43" s="156"/>
      <c r="J43" s="156"/>
      <c r="K43" s="156"/>
    </row>
    <row r="44" spans="1:11" ht="14.1" customHeight="1" x14ac:dyDescent="0.25">
      <c r="A44" s="156"/>
      <c r="B44" s="156"/>
      <c r="C44" s="171" t="s">
        <v>73</v>
      </c>
      <c r="D44" s="169">
        <v>0</v>
      </c>
      <c r="E44" s="169">
        <v>0</v>
      </c>
      <c r="F44" s="169">
        <v>0</v>
      </c>
      <c r="G44" s="169">
        <v>0</v>
      </c>
      <c r="H44" s="156"/>
      <c r="I44" s="156"/>
      <c r="J44" s="156"/>
      <c r="K44" s="156"/>
    </row>
    <row r="45" spans="1:11" ht="14.1" customHeight="1" x14ac:dyDescent="0.25">
      <c r="A45" s="156"/>
      <c r="B45" s="156"/>
      <c r="C45" s="171" t="s">
        <v>76</v>
      </c>
      <c r="D45" s="169">
        <v>0</v>
      </c>
      <c r="E45" s="169">
        <v>0</v>
      </c>
      <c r="F45" s="169">
        <v>0</v>
      </c>
      <c r="G45" s="169">
        <v>0</v>
      </c>
      <c r="H45" s="156"/>
      <c r="I45" s="156"/>
      <c r="J45" s="156"/>
      <c r="K45" s="156"/>
    </row>
    <row r="46" spans="1:11" ht="14.1" customHeight="1" x14ac:dyDescent="0.25">
      <c r="A46" s="156"/>
      <c r="B46" s="156"/>
      <c r="C46" s="171" t="s">
        <v>72</v>
      </c>
      <c r="D46" s="169">
        <v>0</v>
      </c>
      <c r="E46" s="169">
        <v>0</v>
      </c>
      <c r="F46" s="169">
        <v>0</v>
      </c>
      <c r="G46" s="169">
        <v>0</v>
      </c>
      <c r="H46" s="156"/>
      <c r="I46" s="156"/>
      <c r="J46" s="156"/>
      <c r="K46" s="156"/>
    </row>
    <row r="47" spans="1:11" ht="14.1" customHeight="1" x14ac:dyDescent="0.25">
      <c r="A47" s="156"/>
      <c r="B47" s="156"/>
      <c r="C47" s="171" t="s">
        <v>73</v>
      </c>
      <c r="D47" s="169">
        <v>0</v>
      </c>
      <c r="E47" s="169">
        <v>0</v>
      </c>
      <c r="F47" s="169">
        <v>0</v>
      </c>
      <c r="G47" s="169">
        <v>0</v>
      </c>
      <c r="H47" s="156"/>
      <c r="I47" s="156"/>
      <c r="J47" s="156"/>
      <c r="K47" s="156"/>
    </row>
    <row r="48" spans="1:11" ht="14.1" customHeight="1" x14ac:dyDescent="0.25">
      <c r="A48" s="156"/>
      <c r="B48" s="156"/>
      <c r="C48" s="171" t="s">
        <v>77</v>
      </c>
      <c r="D48" s="169">
        <v>0</v>
      </c>
      <c r="E48" s="169">
        <v>195000000</v>
      </c>
      <c r="F48" s="169">
        <v>195000000</v>
      </c>
      <c r="G48" s="169">
        <v>195000000</v>
      </c>
      <c r="H48" s="156"/>
      <c r="I48" s="156"/>
      <c r="J48" s="156"/>
      <c r="K48" s="156"/>
    </row>
    <row r="49" spans="1:11" ht="14.1" customHeight="1" x14ac:dyDescent="0.25">
      <c r="A49" s="156"/>
      <c r="B49" s="156"/>
      <c r="C49" s="171" t="s">
        <v>72</v>
      </c>
      <c r="D49" s="169">
        <v>0</v>
      </c>
      <c r="E49" s="169">
        <v>195000000</v>
      </c>
      <c r="F49" s="169">
        <v>195000000</v>
      </c>
      <c r="G49" s="169">
        <v>195000000</v>
      </c>
      <c r="H49" s="156"/>
      <c r="I49" s="156"/>
      <c r="J49" s="156"/>
      <c r="K49" s="156"/>
    </row>
    <row r="50" spans="1:11" ht="14.1" customHeight="1" x14ac:dyDescent="0.25">
      <c r="A50" s="156"/>
      <c r="B50" s="156"/>
      <c r="C50" s="171" t="s">
        <v>73</v>
      </c>
      <c r="D50" s="169">
        <v>0</v>
      </c>
      <c r="E50" s="169">
        <v>0</v>
      </c>
      <c r="F50" s="169">
        <v>0</v>
      </c>
      <c r="G50" s="169">
        <v>0</v>
      </c>
      <c r="H50" s="156"/>
      <c r="I50" s="156"/>
      <c r="J50" s="156"/>
      <c r="K50" s="156"/>
    </row>
    <row r="51" spans="1:11" ht="14.1" customHeight="1" x14ac:dyDescent="0.25">
      <c r="A51" s="156"/>
      <c r="B51" s="156"/>
      <c r="C51" s="171" t="s">
        <v>78</v>
      </c>
      <c r="D51" s="169">
        <v>0</v>
      </c>
      <c r="E51" s="169">
        <v>0</v>
      </c>
      <c r="F51" s="169">
        <v>0</v>
      </c>
      <c r="G51" s="169">
        <v>0</v>
      </c>
      <c r="H51" s="156"/>
      <c r="I51" s="156"/>
      <c r="J51" s="156"/>
      <c r="K51" s="156"/>
    </row>
    <row r="52" spans="1:11" ht="14.1" customHeight="1" x14ac:dyDescent="0.25">
      <c r="A52" s="156"/>
      <c r="B52" s="156"/>
      <c r="C52" s="171" t="s">
        <v>72</v>
      </c>
      <c r="D52" s="169">
        <v>0</v>
      </c>
      <c r="E52" s="169">
        <v>0</v>
      </c>
      <c r="F52" s="169">
        <v>0</v>
      </c>
      <c r="G52" s="169">
        <v>0</v>
      </c>
      <c r="H52" s="156"/>
      <c r="I52" s="156"/>
      <c r="J52" s="156"/>
      <c r="K52" s="156"/>
    </row>
    <row r="53" spans="1:11" ht="14.1" customHeight="1" x14ac:dyDescent="0.25">
      <c r="A53" s="156"/>
      <c r="B53" s="156"/>
      <c r="C53" s="171" t="s">
        <v>73</v>
      </c>
      <c r="D53" s="169">
        <v>0</v>
      </c>
      <c r="E53" s="169">
        <v>0</v>
      </c>
      <c r="F53" s="169">
        <v>0</v>
      </c>
      <c r="G53" s="169">
        <v>0</v>
      </c>
      <c r="H53" s="156"/>
      <c r="I53" s="156"/>
      <c r="J53" s="156"/>
      <c r="K53" s="156"/>
    </row>
    <row r="54" spans="1:11" ht="14.1" customHeight="1" x14ac:dyDescent="0.25">
      <c r="A54" s="156"/>
      <c r="B54" s="156"/>
      <c r="C54" s="171" t="s">
        <v>79</v>
      </c>
      <c r="D54" s="169">
        <v>0</v>
      </c>
      <c r="E54" s="169">
        <v>0</v>
      </c>
      <c r="F54" s="169">
        <v>0</v>
      </c>
      <c r="G54" s="169">
        <v>0</v>
      </c>
      <c r="H54" s="156"/>
      <c r="I54" s="156"/>
      <c r="J54" s="156"/>
      <c r="K54" s="156"/>
    </row>
    <row r="55" spans="1:11" ht="14.1" customHeight="1" x14ac:dyDescent="0.25">
      <c r="A55" s="156"/>
      <c r="B55" s="156"/>
      <c r="C55" s="171" t="s">
        <v>72</v>
      </c>
      <c r="D55" s="169">
        <v>0</v>
      </c>
      <c r="E55" s="169">
        <v>0</v>
      </c>
      <c r="F55" s="169">
        <v>0</v>
      </c>
      <c r="G55" s="169">
        <v>0</v>
      </c>
      <c r="H55" s="156"/>
      <c r="I55" s="156"/>
      <c r="J55" s="156"/>
      <c r="K55" s="156"/>
    </row>
    <row r="56" spans="1:11" ht="14.1" customHeight="1" x14ac:dyDescent="0.25">
      <c r="A56" s="156"/>
      <c r="B56" s="156"/>
      <c r="C56" s="171" t="s">
        <v>73</v>
      </c>
      <c r="D56" s="169">
        <v>0</v>
      </c>
      <c r="E56" s="169">
        <v>0</v>
      </c>
      <c r="F56" s="169">
        <v>0</v>
      </c>
      <c r="G56" s="169">
        <v>0</v>
      </c>
      <c r="H56" s="156"/>
      <c r="I56" s="156"/>
      <c r="J56" s="156"/>
      <c r="K56" s="156"/>
    </row>
    <row r="57" spans="1:11" ht="14.1" customHeight="1" x14ac:dyDescent="0.25">
      <c r="A57" s="156"/>
      <c r="B57" s="156"/>
      <c r="C57" s="171" t="s">
        <v>80</v>
      </c>
      <c r="D57" s="169">
        <v>0</v>
      </c>
      <c r="E57" s="169">
        <v>0</v>
      </c>
      <c r="F57" s="169">
        <v>0</v>
      </c>
      <c r="G57" s="169">
        <v>0</v>
      </c>
      <c r="H57" s="156"/>
      <c r="I57" s="156"/>
      <c r="J57" s="156"/>
      <c r="K57" s="156"/>
    </row>
    <row r="58" spans="1:11" ht="14.1" customHeight="1" x14ac:dyDescent="0.25">
      <c r="A58" s="156"/>
      <c r="B58" s="156"/>
      <c r="C58" s="171" t="s">
        <v>72</v>
      </c>
      <c r="D58" s="169">
        <v>0</v>
      </c>
      <c r="E58" s="169">
        <v>0</v>
      </c>
      <c r="F58" s="169">
        <v>0</v>
      </c>
      <c r="G58" s="169">
        <v>0</v>
      </c>
      <c r="H58" s="156"/>
      <c r="I58" s="156"/>
      <c r="J58" s="156"/>
      <c r="K58" s="156"/>
    </row>
    <row r="59" spans="1:11" ht="14.1" customHeight="1" x14ac:dyDescent="0.25">
      <c r="A59" s="156"/>
      <c r="B59" s="156"/>
      <c r="C59" s="171" t="s">
        <v>81</v>
      </c>
      <c r="D59" s="169">
        <v>0</v>
      </c>
      <c r="E59" s="169">
        <v>0</v>
      </c>
      <c r="F59" s="169">
        <v>0</v>
      </c>
      <c r="G59" s="169">
        <v>0</v>
      </c>
      <c r="H59" s="156"/>
      <c r="I59" s="156"/>
      <c r="J59" s="156"/>
      <c r="K59" s="156"/>
    </row>
    <row r="60" spans="1:11" ht="14.1" customHeight="1" x14ac:dyDescent="0.25">
      <c r="A60" s="156"/>
      <c r="B60" s="156"/>
      <c r="C60" s="171" t="s">
        <v>82</v>
      </c>
      <c r="D60" s="169">
        <v>0</v>
      </c>
      <c r="E60" s="169">
        <v>0</v>
      </c>
      <c r="F60" s="169">
        <v>0</v>
      </c>
      <c r="G60" s="169">
        <v>0</v>
      </c>
      <c r="H60" s="156"/>
      <c r="I60" s="156"/>
      <c r="J60" s="156"/>
      <c r="K60" s="156"/>
    </row>
    <row r="61" spans="1:11" ht="14.1" customHeight="1" x14ac:dyDescent="0.25">
      <c r="A61" s="156"/>
      <c r="B61" s="156"/>
      <c r="C61" s="171" t="s">
        <v>83</v>
      </c>
      <c r="D61" s="169">
        <v>0</v>
      </c>
      <c r="E61" s="169">
        <v>0</v>
      </c>
      <c r="F61" s="169">
        <v>0</v>
      </c>
      <c r="G61" s="169">
        <v>0</v>
      </c>
      <c r="H61" s="156"/>
      <c r="I61" s="156"/>
      <c r="J61" s="156"/>
      <c r="K61" s="156"/>
    </row>
    <row r="62" spans="1:11" ht="14.1" customHeight="1" x14ac:dyDescent="0.25">
      <c r="A62" s="156"/>
      <c r="B62" s="156"/>
      <c r="C62" s="171" t="s">
        <v>84</v>
      </c>
      <c r="D62" s="169">
        <v>0</v>
      </c>
      <c r="E62" s="169">
        <v>0</v>
      </c>
      <c r="F62" s="169">
        <v>0</v>
      </c>
      <c r="G62" s="169">
        <v>0</v>
      </c>
      <c r="H62" s="156"/>
      <c r="I62" s="156"/>
      <c r="J62" s="156"/>
      <c r="K62" s="156"/>
    </row>
    <row r="63" spans="1:11" ht="14.1" customHeight="1" x14ac:dyDescent="0.25">
      <c r="A63" s="156"/>
      <c r="B63" s="156"/>
      <c r="C63" s="171" t="s">
        <v>85</v>
      </c>
      <c r="D63" s="169">
        <v>0</v>
      </c>
      <c r="E63" s="169">
        <v>0</v>
      </c>
      <c r="F63" s="169">
        <v>0</v>
      </c>
      <c r="G63" s="169">
        <v>0</v>
      </c>
      <c r="H63" s="156"/>
      <c r="I63" s="156"/>
      <c r="J63" s="156"/>
      <c r="K63" s="156"/>
    </row>
    <row r="64" spans="1:11" ht="14.1" customHeight="1" x14ac:dyDescent="0.25">
      <c r="A64" s="156"/>
      <c r="B64" s="156"/>
      <c r="C64" s="171" t="s">
        <v>72</v>
      </c>
      <c r="D64" s="169">
        <v>0</v>
      </c>
      <c r="E64" s="169">
        <v>0</v>
      </c>
      <c r="F64" s="169">
        <v>0</v>
      </c>
      <c r="G64" s="169">
        <v>0</v>
      </c>
      <c r="H64" s="156"/>
      <c r="I64" s="156"/>
      <c r="J64" s="156"/>
      <c r="K64" s="156"/>
    </row>
    <row r="65" spans="1:11" ht="14.1" customHeight="1" x14ac:dyDescent="0.25">
      <c r="A65" s="156"/>
      <c r="B65" s="156"/>
      <c r="C65" s="171" t="s">
        <v>81</v>
      </c>
      <c r="D65" s="169">
        <v>0</v>
      </c>
      <c r="E65" s="169">
        <v>0</v>
      </c>
      <c r="F65" s="169">
        <v>0</v>
      </c>
      <c r="G65" s="169">
        <v>0</v>
      </c>
      <c r="H65" s="156"/>
      <c r="I65" s="156"/>
      <c r="J65" s="156"/>
      <c r="K65" s="156"/>
    </row>
    <row r="66" spans="1:11" ht="14.1" customHeight="1" x14ac:dyDescent="0.25">
      <c r="A66" s="156"/>
      <c r="B66" s="156"/>
      <c r="C66" s="171" t="s">
        <v>82</v>
      </c>
      <c r="D66" s="169">
        <v>0</v>
      </c>
      <c r="E66" s="169">
        <v>0</v>
      </c>
      <c r="F66" s="169">
        <v>0</v>
      </c>
      <c r="G66" s="169">
        <v>0</v>
      </c>
      <c r="H66" s="156"/>
      <c r="I66" s="156"/>
      <c r="J66" s="156"/>
      <c r="K66" s="156"/>
    </row>
    <row r="67" spans="1:11" ht="14.1" customHeight="1" x14ac:dyDescent="0.25">
      <c r="A67" s="156"/>
      <c r="B67" s="156"/>
      <c r="C67" s="171" t="s">
        <v>83</v>
      </c>
      <c r="D67" s="169">
        <v>0</v>
      </c>
      <c r="E67" s="169">
        <v>0</v>
      </c>
      <c r="F67" s="169">
        <v>0</v>
      </c>
      <c r="G67" s="169">
        <v>0</v>
      </c>
      <c r="H67" s="156"/>
      <c r="I67" s="156"/>
      <c r="J67" s="156"/>
      <c r="K67" s="156"/>
    </row>
    <row r="68" spans="1:11" ht="14.1" customHeight="1" x14ac:dyDescent="0.25">
      <c r="A68" s="156"/>
      <c r="B68" s="156"/>
      <c r="C68" s="171" t="s">
        <v>84</v>
      </c>
      <c r="D68" s="169">
        <v>0</v>
      </c>
      <c r="E68" s="169">
        <v>0</v>
      </c>
      <c r="F68" s="169">
        <v>0</v>
      </c>
      <c r="G68" s="169">
        <v>0</v>
      </c>
      <c r="H68" s="156"/>
      <c r="I68" s="156"/>
      <c r="J68" s="156"/>
      <c r="K68" s="156"/>
    </row>
    <row r="69" spans="1:11" ht="14.1" customHeight="1" x14ac:dyDescent="0.25">
      <c r="A69" s="156"/>
      <c r="B69" s="156"/>
      <c r="C69" s="171" t="s">
        <v>86</v>
      </c>
      <c r="D69" s="169">
        <v>0</v>
      </c>
      <c r="E69" s="169">
        <v>0</v>
      </c>
      <c r="F69" s="169">
        <v>0</v>
      </c>
      <c r="G69" s="169">
        <v>0</v>
      </c>
      <c r="H69" s="156"/>
      <c r="I69" s="156"/>
      <c r="J69" s="156"/>
      <c r="K69" s="156"/>
    </row>
    <row r="70" spans="1:11" ht="14.1" customHeight="1" x14ac:dyDescent="0.25">
      <c r="A70" s="156"/>
      <c r="B70" s="156"/>
      <c r="C70" s="171" t="s">
        <v>72</v>
      </c>
      <c r="D70" s="169">
        <v>0</v>
      </c>
      <c r="E70" s="169">
        <v>0</v>
      </c>
      <c r="F70" s="169">
        <v>0</v>
      </c>
      <c r="G70" s="169">
        <v>0</v>
      </c>
      <c r="H70" s="156"/>
      <c r="I70" s="156"/>
      <c r="J70" s="156"/>
      <c r="K70" s="156"/>
    </row>
    <row r="71" spans="1:11" ht="14.1" customHeight="1" x14ac:dyDescent="0.25">
      <c r="A71" s="156"/>
      <c r="B71" s="156"/>
      <c r="C71" s="171" t="s">
        <v>81</v>
      </c>
      <c r="D71" s="169">
        <v>0</v>
      </c>
      <c r="E71" s="169">
        <v>0</v>
      </c>
      <c r="F71" s="169">
        <v>0</v>
      </c>
      <c r="G71" s="169">
        <v>0</v>
      </c>
      <c r="H71" s="156"/>
      <c r="I71" s="156"/>
      <c r="J71" s="156"/>
      <c r="K71" s="156"/>
    </row>
    <row r="72" spans="1:11" ht="14.1" customHeight="1" x14ac:dyDescent="0.25">
      <c r="A72" s="156"/>
      <c r="B72" s="156"/>
      <c r="C72" s="171" t="s">
        <v>82</v>
      </c>
      <c r="D72" s="169">
        <v>0</v>
      </c>
      <c r="E72" s="169">
        <v>0</v>
      </c>
      <c r="F72" s="169">
        <v>0</v>
      </c>
      <c r="G72" s="169">
        <v>0</v>
      </c>
      <c r="H72" s="156"/>
      <c r="I72" s="156"/>
      <c r="J72" s="156"/>
      <c r="K72" s="156"/>
    </row>
    <row r="73" spans="1:11" ht="14.1" customHeight="1" x14ac:dyDescent="0.25">
      <c r="A73" s="156"/>
      <c r="B73" s="156"/>
      <c r="C73" s="171" t="s">
        <v>83</v>
      </c>
      <c r="D73" s="169">
        <v>0</v>
      </c>
      <c r="E73" s="169">
        <v>0</v>
      </c>
      <c r="F73" s="169">
        <v>0</v>
      </c>
      <c r="G73" s="169">
        <v>0</v>
      </c>
      <c r="H73" s="156"/>
      <c r="I73" s="156"/>
      <c r="J73" s="156"/>
      <c r="K73" s="156"/>
    </row>
    <row r="74" spans="1:11" ht="14.1" customHeight="1" x14ac:dyDescent="0.25">
      <c r="A74" s="156"/>
      <c r="B74" s="156"/>
      <c r="C74" s="171" t="s">
        <v>84</v>
      </c>
      <c r="D74" s="169">
        <v>0</v>
      </c>
      <c r="E74" s="169">
        <v>0</v>
      </c>
      <c r="F74" s="169">
        <v>0</v>
      </c>
      <c r="G74" s="169">
        <v>0</v>
      </c>
      <c r="H74" s="156"/>
      <c r="I74" s="156"/>
      <c r="J74" s="156"/>
      <c r="K74" s="156"/>
    </row>
    <row r="75" spans="1:11" ht="14.1" customHeight="1" x14ac:dyDescent="0.25">
      <c r="A75" s="156"/>
      <c r="B75" s="156"/>
      <c r="C75" s="171" t="s">
        <v>87</v>
      </c>
      <c r="D75" s="169">
        <v>0</v>
      </c>
      <c r="E75" s="169">
        <v>0</v>
      </c>
      <c r="F75" s="169">
        <v>0</v>
      </c>
      <c r="G75" s="169">
        <v>0</v>
      </c>
      <c r="H75" s="156"/>
      <c r="I75" s="156"/>
      <c r="J75" s="156"/>
      <c r="K75" s="156"/>
    </row>
    <row r="76" spans="1:11" ht="14.1" customHeight="1" x14ac:dyDescent="0.25">
      <c r="A76" s="156"/>
      <c r="B76" s="156"/>
      <c r="C76" s="171" t="s">
        <v>88</v>
      </c>
      <c r="D76" s="169">
        <v>0</v>
      </c>
      <c r="E76" s="169">
        <v>0</v>
      </c>
      <c r="F76" s="169">
        <v>0</v>
      </c>
      <c r="G76" s="169">
        <v>0</v>
      </c>
      <c r="H76" s="156"/>
      <c r="I76" s="156"/>
      <c r="J76" s="156"/>
      <c r="K76" s="156"/>
    </row>
    <row r="77" spans="1:11" ht="14.1" customHeight="1" x14ac:dyDescent="0.25">
      <c r="A77" s="156"/>
      <c r="B77" s="156"/>
      <c r="C77" s="170" t="s">
        <v>89</v>
      </c>
      <c r="D77" s="169">
        <v>0</v>
      </c>
      <c r="E77" s="169">
        <v>195000000</v>
      </c>
      <c r="F77" s="169">
        <v>195000000</v>
      </c>
      <c r="G77" s="169">
        <v>195000000</v>
      </c>
      <c r="H77" s="156"/>
      <c r="I77" s="156"/>
      <c r="J77" s="156"/>
      <c r="K77" s="156"/>
    </row>
    <row r="78" spans="1:11" ht="15" customHeight="1" x14ac:dyDescent="0.25">
      <c r="A78" s="156"/>
      <c r="B78" s="156"/>
      <c r="C78" s="168" t="s">
        <v>53</v>
      </c>
      <c r="D78" s="167" t="s">
        <v>53</v>
      </c>
      <c r="E78" s="167" t="s">
        <v>53</v>
      </c>
      <c r="F78" s="167" t="s">
        <v>53</v>
      </c>
      <c r="G78" s="167" t="s">
        <v>53</v>
      </c>
      <c r="H78" s="156"/>
      <c r="I78" s="156"/>
      <c r="J78" s="156"/>
      <c r="K78" s="156"/>
    </row>
    <row r="79" spans="1:11" ht="15" customHeight="1" x14ac:dyDescent="0.25">
      <c r="A79" s="156"/>
      <c r="B79" s="156"/>
      <c r="C79" s="166" t="s">
        <v>156</v>
      </c>
      <c r="D79" s="165">
        <v>0</v>
      </c>
      <c r="E79" s="165">
        <v>195000000</v>
      </c>
      <c r="F79" s="165">
        <v>195000000</v>
      </c>
      <c r="G79" s="165">
        <v>195000000</v>
      </c>
      <c r="H79" s="156"/>
      <c r="I79" s="156"/>
      <c r="J79" s="156"/>
      <c r="K79" s="156"/>
    </row>
    <row r="80" spans="1:11" ht="15" customHeight="1" x14ac:dyDescent="0.25">
      <c r="A80" s="156"/>
      <c r="B80" s="156"/>
      <c r="C80" s="163" t="s">
        <v>71</v>
      </c>
      <c r="D80" s="162">
        <v>0</v>
      </c>
      <c r="E80" s="162">
        <v>0</v>
      </c>
      <c r="F80" s="162">
        <v>0</v>
      </c>
      <c r="G80" s="162">
        <v>0</v>
      </c>
      <c r="H80" s="156"/>
      <c r="I80" s="156"/>
      <c r="J80" s="156"/>
      <c r="K80" s="156"/>
    </row>
    <row r="81" spans="1:11" ht="15" customHeight="1" x14ac:dyDescent="0.25">
      <c r="A81" s="156"/>
      <c r="B81" s="156"/>
      <c r="C81" s="163" t="s">
        <v>72</v>
      </c>
      <c r="D81" s="162">
        <v>0</v>
      </c>
      <c r="E81" s="162">
        <v>0</v>
      </c>
      <c r="F81" s="162">
        <v>0</v>
      </c>
      <c r="G81" s="162">
        <v>0</v>
      </c>
      <c r="H81" s="156"/>
      <c r="I81" s="156"/>
      <c r="J81" s="156"/>
      <c r="K81" s="156"/>
    </row>
    <row r="82" spans="1:11" ht="15" customHeight="1" x14ac:dyDescent="0.25">
      <c r="A82" s="156"/>
      <c r="B82" s="156"/>
      <c r="C82" s="163" t="s">
        <v>73</v>
      </c>
      <c r="D82" s="162">
        <v>0</v>
      </c>
      <c r="E82" s="162">
        <v>0</v>
      </c>
      <c r="F82" s="162">
        <v>0</v>
      </c>
      <c r="G82" s="162">
        <v>0</v>
      </c>
      <c r="H82" s="156"/>
      <c r="I82" s="156"/>
      <c r="J82" s="156"/>
      <c r="K82" s="156"/>
    </row>
    <row r="83" spans="1:11" ht="15" customHeight="1" x14ac:dyDescent="0.25">
      <c r="A83" s="156"/>
      <c r="B83" s="156"/>
      <c r="C83" s="163" t="s">
        <v>74</v>
      </c>
      <c r="D83" s="162">
        <v>0</v>
      </c>
      <c r="E83" s="162">
        <v>0</v>
      </c>
      <c r="F83" s="162">
        <v>0</v>
      </c>
      <c r="G83" s="162">
        <v>0</v>
      </c>
      <c r="H83" s="156"/>
      <c r="I83" s="156"/>
      <c r="J83" s="156"/>
      <c r="K83" s="156"/>
    </row>
    <row r="84" spans="1:11" ht="15" customHeight="1" x14ac:dyDescent="0.25">
      <c r="A84" s="156"/>
      <c r="B84" s="156"/>
      <c r="C84" s="163" t="s">
        <v>72</v>
      </c>
      <c r="D84" s="162">
        <v>0</v>
      </c>
      <c r="E84" s="162">
        <v>0</v>
      </c>
      <c r="F84" s="162">
        <v>0</v>
      </c>
      <c r="G84" s="162">
        <v>0</v>
      </c>
      <c r="H84" s="156"/>
      <c r="I84" s="156"/>
      <c r="J84" s="156"/>
      <c r="K84" s="156"/>
    </row>
    <row r="85" spans="1:11" ht="15" customHeight="1" x14ac:dyDescent="0.25">
      <c r="A85" s="156"/>
      <c r="B85" s="156"/>
      <c r="C85" s="163" t="s">
        <v>73</v>
      </c>
      <c r="D85" s="162">
        <v>0</v>
      </c>
      <c r="E85" s="162">
        <v>0</v>
      </c>
      <c r="F85" s="162">
        <v>0</v>
      </c>
      <c r="G85" s="162">
        <v>0</v>
      </c>
      <c r="H85" s="156"/>
      <c r="I85" s="156"/>
      <c r="J85" s="156"/>
      <c r="K85" s="156"/>
    </row>
    <row r="86" spans="1:11" ht="15" customHeight="1" x14ac:dyDescent="0.25">
      <c r="A86" s="156"/>
      <c r="B86" s="156"/>
      <c r="C86" s="163" t="s">
        <v>75</v>
      </c>
      <c r="D86" s="162">
        <v>0</v>
      </c>
      <c r="E86" s="162">
        <v>0</v>
      </c>
      <c r="F86" s="162">
        <v>0</v>
      </c>
      <c r="G86" s="162">
        <v>0</v>
      </c>
      <c r="H86" s="156"/>
      <c r="I86" s="156"/>
      <c r="J86" s="156"/>
      <c r="K86" s="156"/>
    </row>
    <row r="87" spans="1:11" ht="15" customHeight="1" x14ac:dyDescent="0.25">
      <c r="A87" s="156"/>
      <c r="B87" s="156"/>
      <c r="C87" s="163" t="s">
        <v>72</v>
      </c>
      <c r="D87" s="162">
        <v>0</v>
      </c>
      <c r="E87" s="162">
        <v>0</v>
      </c>
      <c r="F87" s="162">
        <v>0</v>
      </c>
      <c r="G87" s="162">
        <v>0</v>
      </c>
      <c r="H87" s="156"/>
      <c r="I87" s="156"/>
      <c r="J87" s="156"/>
      <c r="K87" s="156"/>
    </row>
    <row r="88" spans="1:11" ht="15" customHeight="1" x14ac:dyDescent="0.25">
      <c r="A88" s="156"/>
      <c r="B88" s="156"/>
      <c r="C88" s="163" t="s">
        <v>73</v>
      </c>
      <c r="D88" s="162">
        <v>0</v>
      </c>
      <c r="E88" s="162">
        <v>0</v>
      </c>
      <c r="F88" s="162">
        <v>0</v>
      </c>
      <c r="G88" s="162">
        <v>0</v>
      </c>
      <c r="H88" s="156"/>
      <c r="I88" s="156"/>
      <c r="J88" s="156"/>
      <c r="K88" s="156"/>
    </row>
    <row r="89" spans="1:11" ht="15" customHeight="1" x14ac:dyDescent="0.25">
      <c r="A89" s="156"/>
      <c r="B89" s="156"/>
      <c r="C89" s="163" t="s">
        <v>76</v>
      </c>
      <c r="D89" s="162">
        <v>0</v>
      </c>
      <c r="E89" s="162">
        <v>0</v>
      </c>
      <c r="F89" s="162">
        <v>0</v>
      </c>
      <c r="G89" s="162">
        <v>0</v>
      </c>
      <c r="H89" s="156"/>
      <c r="I89" s="156"/>
      <c r="J89" s="156"/>
      <c r="K89" s="156"/>
    </row>
    <row r="90" spans="1:11" ht="15" customHeight="1" x14ac:dyDescent="0.25">
      <c r="A90" s="156"/>
      <c r="B90" s="156"/>
      <c r="C90" s="163" t="s">
        <v>72</v>
      </c>
      <c r="D90" s="162">
        <v>0</v>
      </c>
      <c r="E90" s="162">
        <v>0</v>
      </c>
      <c r="F90" s="162">
        <v>0</v>
      </c>
      <c r="G90" s="162">
        <v>0</v>
      </c>
      <c r="H90" s="156"/>
      <c r="I90" s="156"/>
      <c r="J90" s="156"/>
      <c r="K90" s="156"/>
    </row>
    <row r="91" spans="1:11" ht="15" customHeight="1" x14ac:dyDescent="0.25">
      <c r="A91" s="156"/>
      <c r="B91" s="156"/>
      <c r="C91" s="163" t="s">
        <v>73</v>
      </c>
      <c r="D91" s="162">
        <v>0</v>
      </c>
      <c r="E91" s="162">
        <v>0</v>
      </c>
      <c r="F91" s="162">
        <v>0</v>
      </c>
      <c r="G91" s="162">
        <v>0</v>
      </c>
      <c r="H91" s="156"/>
      <c r="I91" s="156"/>
      <c r="J91" s="156"/>
      <c r="K91" s="156"/>
    </row>
    <row r="92" spans="1:11" ht="20.100000000000001" customHeight="1" x14ac:dyDescent="0.25">
      <c r="A92" s="156"/>
      <c r="B92" s="156"/>
      <c r="C92" s="163" t="s">
        <v>157</v>
      </c>
      <c r="D92" s="164">
        <v>0</v>
      </c>
      <c r="E92" s="164">
        <v>195000000</v>
      </c>
      <c r="F92" s="164">
        <v>195000000</v>
      </c>
      <c r="G92" s="164">
        <v>195000000</v>
      </c>
      <c r="H92" s="156"/>
      <c r="I92" s="156"/>
      <c r="J92" s="156"/>
      <c r="K92" s="156"/>
    </row>
    <row r="93" spans="1:11" ht="15" customHeight="1" x14ac:dyDescent="0.25">
      <c r="A93" s="156"/>
      <c r="B93" s="156"/>
      <c r="C93" s="163" t="s">
        <v>72</v>
      </c>
      <c r="D93" s="162">
        <v>0</v>
      </c>
      <c r="E93" s="162">
        <v>195000000</v>
      </c>
      <c r="F93" s="162">
        <v>195000000</v>
      </c>
      <c r="G93" s="162">
        <v>195000000</v>
      </c>
      <c r="H93" s="156"/>
      <c r="I93" s="156"/>
      <c r="J93" s="156"/>
      <c r="K93" s="156"/>
    </row>
    <row r="94" spans="1:11" ht="15" customHeight="1" x14ac:dyDescent="0.25">
      <c r="A94" s="156"/>
      <c r="B94" s="156"/>
      <c r="C94" s="163" t="s">
        <v>73</v>
      </c>
      <c r="D94" s="162">
        <v>0</v>
      </c>
      <c r="E94" s="162">
        <v>0</v>
      </c>
      <c r="F94" s="162">
        <v>0</v>
      </c>
      <c r="G94" s="162">
        <v>0</v>
      </c>
      <c r="H94" s="156"/>
      <c r="I94" s="156"/>
      <c r="J94" s="156"/>
      <c r="K94" s="156"/>
    </row>
    <row r="95" spans="1:11" ht="15" customHeight="1" x14ac:dyDescent="0.25">
      <c r="A95" s="156"/>
      <c r="B95" s="156"/>
      <c r="C95" s="163" t="s">
        <v>78</v>
      </c>
      <c r="D95" s="162">
        <v>0</v>
      </c>
      <c r="E95" s="162">
        <v>0</v>
      </c>
      <c r="F95" s="162">
        <v>0</v>
      </c>
      <c r="G95" s="162">
        <v>0</v>
      </c>
      <c r="H95" s="156"/>
      <c r="I95" s="156"/>
      <c r="J95" s="156"/>
      <c r="K95" s="156"/>
    </row>
    <row r="96" spans="1:11" ht="15" customHeight="1" x14ac:dyDescent="0.25">
      <c r="A96" s="156"/>
      <c r="B96" s="156"/>
      <c r="C96" s="163" t="s">
        <v>72</v>
      </c>
      <c r="D96" s="162">
        <v>0</v>
      </c>
      <c r="E96" s="162">
        <v>0</v>
      </c>
      <c r="F96" s="162">
        <v>0</v>
      </c>
      <c r="G96" s="162">
        <v>0</v>
      </c>
      <c r="H96" s="156"/>
      <c r="I96" s="156"/>
      <c r="J96" s="156"/>
      <c r="K96" s="156"/>
    </row>
    <row r="97" spans="1:11" ht="15" customHeight="1" x14ac:dyDescent="0.25">
      <c r="A97" s="156"/>
      <c r="B97" s="156"/>
      <c r="C97" s="163" t="s">
        <v>73</v>
      </c>
      <c r="D97" s="162">
        <v>0</v>
      </c>
      <c r="E97" s="162">
        <v>0</v>
      </c>
      <c r="F97" s="162">
        <v>0</v>
      </c>
      <c r="G97" s="162">
        <v>0</v>
      </c>
      <c r="H97" s="156"/>
      <c r="I97" s="156"/>
      <c r="J97" s="156"/>
      <c r="K97" s="156"/>
    </row>
    <row r="98" spans="1:11" ht="15" customHeight="1" x14ac:dyDescent="0.25">
      <c r="A98" s="156"/>
      <c r="B98" s="156"/>
      <c r="C98" s="163" t="s">
        <v>79</v>
      </c>
      <c r="D98" s="162">
        <v>0</v>
      </c>
      <c r="E98" s="162">
        <v>0</v>
      </c>
      <c r="F98" s="162">
        <v>0</v>
      </c>
      <c r="G98" s="162">
        <v>0</v>
      </c>
      <c r="H98" s="156"/>
      <c r="I98" s="156"/>
      <c r="J98" s="156"/>
      <c r="K98" s="156"/>
    </row>
    <row r="99" spans="1:11" ht="15" customHeight="1" x14ac:dyDescent="0.25">
      <c r="A99" s="156"/>
      <c r="B99" s="156"/>
      <c r="C99" s="163" t="s">
        <v>72</v>
      </c>
      <c r="D99" s="162">
        <v>0</v>
      </c>
      <c r="E99" s="162">
        <v>0</v>
      </c>
      <c r="F99" s="162">
        <v>0</v>
      </c>
      <c r="G99" s="162">
        <v>0</v>
      </c>
      <c r="H99" s="156"/>
      <c r="I99" s="156"/>
      <c r="J99" s="156"/>
      <c r="K99" s="156"/>
    </row>
    <row r="100" spans="1:11" ht="15" customHeight="1" x14ac:dyDescent="0.25">
      <c r="A100" s="156"/>
      <c r="B100" s="156"/>
      <c r="C100" s="163" t="s">
        <v>73</v>
      </c>
      <c r="D100" s="162">
        <v>0</v>
      </c>
      <c r="E100" s="162">
        <v>0</v>
      </c>
      <c r="F100" s="162">
        <v>0</v>
      </c>
      <c r="G100" s="162">
        <v>0</v>
      </c>
      <c r="H100" s="156"/>
      <c r="I100" s="156"/>
      <c r="J100" s="156"/>
      <c r="K100" s="156"/>
    </row>
    <row r="101" spans="1:11" ht="15" customHeight="1" x14ac:dyDescent="0.25">
      <c r="A101" s="156"/>
      <c r="B101" s="156"/>
      <c r="C101" s="163" t="s">
        <v>80</v>
      </c>
      <c r="D101" s="162">
        <v>0</v>
      </c>
      <c r="E101" s="162">
        <v>0</v>
      </c>
      <c r="F101" s="162">
        <v>0</v>
      </c>
      <c r="G101" s="162">
        <v>0</v>
      </c>
      <c r="H101" s="156"/>
      <c r="I101" s="156"/>
      <c r="J101" s="156"/>
      <c r="K101" s="156"/>
    </row>
    <row r="102" spans="1:11" ht="15" customHeight="1" x14ac:dyDescent="0.25">
      <c r="A102" s="156"/>
      <c r="B102" s="156"/>
      <c r="C102" s="163" t="s">
        <v>72</v>
      </c>
      <c r="D102" s="162">
        <v>0</v>
      </c>
      <c r="E102" s="162">
        <v>0</v>
      </c>
      <c r="F102" s="162">
        <v>0</v>
      </c>
      <c r="G102" s="162">
        <v>0</v>
      </c>
      <c r="H102" s="156"/>
      <c r="I102" s="156"/>
      <c r="J102" s="156"/>
      <c r="K102" s="156"/>
    </row>
    <row r="103" spans="1:11" ht="15" customHeight="1" x14ac:dyDescent="0.25">
      <c r="A103" s="156"/>
      <c r="B103" s="156"/>
      <c r="C103" s="163" t="s">
        <v>81</v>
      </c>
      <c r="D103" s="162">
        <v>0</v>
      </c>
      <c r="E103" s="162">
        <v>0</v>
      </c>
      <c r="F103" s="162">
        <v>0</v>
      </c>
      <c r="G103" s="162">
        <v>0</v>
      </c>
      <c r="H103" s="156"/>
      <c r="I103" s="156"/>
      <c r="J103" s="156"/>
      <c r="K103" s="156"/>
    </row>
    <row r="104" spans="1:11" ht="15" customHeight="1" x14ac:dyDescent="0.25">
      <c r="A104" s="156"/>
      <c r="B104" s="156"/>
      <c r="C104" s="163" t="s">
        <v>82</v>
      </c>
      <c r="D104" s="162">
        <v>0</v>
      </c>
      <c r="E104" s="162">
        <v>0</v>
      </c>
      <c r="F104" s="162">
        <v>0</v>
      </c>
      <c r="G104" s="162">
        <v>0</v>
      </c>
      <c r="H104" s="156"/>
      <c r="I104" s="156"/>
      <c r="J104" s="156"/>
      <c r="K104" s="156"/>
    </row>
    <row r="105" spans="1:11" ht="15" customHeight="1" x14ac:dyDescent="0.25">
      <c r="A105" s="156"/>
      <c r="B105" s="156"/>
      <c r="C105" s="163" t="s">
        <v>83</v>
      </c>
      <c r="D105" s="162">
        <v>0</v>
      </c>
      <c r="E105" s="162">
        <v>0</v>
      </c>
      <c r="F105" s="162">
        <v>0</v>
      </c>
      <c r="G105" s="162">
        <v>0</v>
      </c>
      <c r="H105" s="156"/>
      <c r="I105" s="156"/>
      <c r="J105" s="156"/>
      <c r="K105" s="156"/>
    </row>
    <row r="106" spans="1:11" ht="15" customHeight="1" x14ac:dyDescent="0.25">
      <c r="A106" s="156"/>
      <c r="B106" s="156"/>
      <c r="C106" s="163" t="s">
        <v>84</v>
      </c>
      <c r="D106" s="162">
        <v>0</v>
      </c>
      <c r="E106" s="162">
        <v>0</v>
      </c>
      <c r="F106" s="162">
        <v>0</v>
      </c>
      <c r="G106" s="162">
        <v>0</v>
      </c>
      <c r="H106" s="156"/>
      <c r="I106" s="156"/>
      <c r="J106" s="156"/>
      <c r="K106" s="156"/>
    </row>
    <row r="107" spans="1:11" ht="15" customHeight="1" x14ac:dyDescent="0.25">
      <c r="A107" s="156"/>
      <c r="B107" s="156"/>
      <c r="C107" s="163" t="s">
        <v>85</v>
      </c>
      <c r="D107" s="162">
        <v>0</v>
      </c>
      <c r="E107" s="162">
        <v>0</v>
      </c>
      <c r="F107" s="162">
        <v>0</v>
      </c>
      <c r="G107" s="162">
        <v>0</v>
      </c>
      <c r="H107" s="156"/>
      <c r="I107" s="156"/>
      <c r="J107" s="156"/>
      <c r="K107" s="156"/>
    </row>
    <row r="108" spans="1:11" ht="15" customHeight="1" x14ac:dyDescent="0.25">
      <c r="A108" s="156"/>
      <c r="B108" s="156"/>
      <c r="C108" s="163" t="s">
        <v>72</v>
      </c>
      <c r="D108" s="162">
        <v>0</v>
      </c>
      <c r="E108" s="162">
        <v>0</v>
      </c>
      <c r="F108" s="162">
        <v>0</v>
      </c>
      <c r="G108" s="162">
        <v>0</v>
      </c>
      <c r="H108" s="156"/>
      <c r="I108" s="156"/>
      <c r="J108" s="156"/>
      <c r="K108" s="156"/>
    </row>
    <row r="109" spans="1:11" ht="15" customHeight="1" x14ac:dyDescent="0.25">
      <c r="A109" s="156"/>
      <c r="B109" s="156"/>
      <c r="C109" s="163" t="s">
        <v>81</v>
      </c>
      <c r="D109" s="162">
        <v>0</v>
      </c>
      <c r="E109" s="162">
        <v>0</v>
      </c>
      <c r="F109" s="162">
        <v>0</v>
      </c>
      <c r="G109" s="162">
        <v>0</v>
      </c>
      <c r="H109" s="156"/>
      <c r="I109" s="156"/>
      <c r="J109" s="156"/>
      <c r="K109" s="156"/>
    </row>
    <row r="110" spans="1:11" ht="15" customHeight="1" x14ac:dyDescent="0.25">
      <c r="A110" s="156"/>
      <c r="B110" s="156"/>
      <c r="C110" s="163" t="s">
        <v>82</v>
      </c>
      <c r="D110" s="162">
        <v>0</v>
      </c>
      <c r="E110" s="162">
        <v>0</v>
      </c>
      <c r="F110" s="162">
        <v>0</v>
      </c>
      <c r="G110" s="162">
        <v>0</v>
      </c>
      <c r="H110" s="156"/>
      <c r="I110" s="156"/>
      <c r="J110" s="156"/>
      <c r="K110" s="156"/>
    </row>
    <row r="111" spans="1:11" ht="15" customHeight="1" x14ac:dyDescent="0.25">
      <c r="A111" s="156"/>
      <c r="B111" s="156"/>
      <c r="C111" s="163" t="s">
        <v>83</v>
      </c>
      <c r="D111" s="162">
        <v>0</v>
      </c>
      <c r="E111" s="162">
        <v>0</v>
      </c>
      <c r="F111" s="162">
        <v>0</v>
      </c>
      <c r="G111" s="162">
        <v>0</v>
      </c>
      <c r="H111" s="156"/>
      <c r="I111" s="156"/>
      <c r="J111" s="156"/>
      <c r="K111" s="156"/>
    </row>
    <row r="112" spans="1:11" ht="15" customHeight="1" x14ac:dyDescent="0.25">
      <c r="A112" s="156"/>
      <c r="B112" s="156"/>
      <c r="C112" s="163" t="s">
        <v>84</v>
      </c>
      <c r="D112" s="162">
        <v>0</v>
      </c>
      <c r="E112" s="162">
        <v>0</v>
      </c>
      <c r="F112" s="162">
        <v>0</v>
      </c>
      <c r="G112" s="162">
        <v>0</v>
      </c>
      <c r="H112" s="156"/>
      <c r="I112" s="156"/>
      <c r="J112" s="156"/>
      <c r="K112" s="156"/>
    </row>
    <row r="113" spans="1:11" ht="15" customHeight="1" x14ac:dyDescent="0.25">
      <c r="A113" s="156"/>
      <c r="B113" s="156"/>
      <c r="C113" s="163" t="s">
        <v>86</v>
      </c>
      <c r="D113" s="162">
        <v>0</v>
      </c>
      <c r="E113" s="162">
        <v>0</v>
      </c>
      <c r="F113" s="162">
        <v>0</v>
      </c>
      <c r="G113" s="162">
        <v>0</v>
      </c>
      <c r="H113" s="156"/>
      <c r="I113" s="156"/>
      <c r="J113" s="156"/>
      <c r="K113" s="156"/>
    </row>
    <row r="114" spans="1:11" ht="15" customHeight="1" x14ac:dyDescent="0.25">
      <c r="A114" s="156"/>
      <c r="B114" s="156"/>
      <c r="C114" s="163" t="s">
        <v>72</v>
      </c>
      <c r="D114" s="162">
        <v>0</v>
      </c>
      <c r="E114" s="162">
        <v>0</v>
      </c>
      <c r="F114" s="162">
        <v>0</v>
      </c>
      <c r="G114" s="162">
        <v>0</v>
      </c>
      <c r="H114" s="156"/>
      <c r="I114" s="156"/>
      <c r="J114" s="156"/>
      <c r="K114" s="156"/>
    </row>
    <row r="115" spans="1:11" ht="15" customHeight="1" x14ac:dyDescent="0.25">
      <c r="A115" s="156"/>
      <c r="B115" s="156"/>
      <c r="C115" s="163" t="s">
        <v>81</v>
      </c>
      <c r="D115" s="162">
        <v>0</v>
      </c>
      <c r="E115" s="162">
        <v>0</v>
      </c>
      <c r="F115" s="162">
        <v>0</v>
      </c>
      <c r="G115" s="162">
        <v>0</v>
      </c>
      <c r="H115" s="156"/>
      <c r="I115" s="156"/>
      <c r="J115" s="156"/>
      <c r="K115" s="156"/>
    </row>
    <row r="116" spans="1:11" ht="15" customHeight="1" x14ac:dyDescent="0.25">
      <c r="A116" s="156"/>
      <c r="B116" s="156"/>
      <c r="C116" s="163" t="s">
        <v>82</v>
      </c>
      <c r="D116" s="162">
        <v>0</v>
      </c>
      <c r="E116" s="162">
        <v>0</v>
      </c>
      <c r="F116" s="162">
        <v>0</v>
      </c>
      <c r="G116" s="162">
        <v>0</v>
      </c>
      <c r="H116" s="156"/>
      <c r="I116" s="156"/>
      <c r="J116" s="156"/>
      <c r="K116" s="156"/>
    </row>
    <row r="117" spans="1:11" ht="15" customHeight="1" x14ac:dyDescent="0.25">
      <c r="A117" s="156"/>
      <c r="B117" s="156"/>
      <c r="C117" s="163" t="s">
        <v>83</v>
      </c>
      <c r="D117" s="162">
        <v>0</v>
      </c>
      <c r="E117" s="162">
        <v>0</v>
      </c>
      <c r="F117" s="162">
        <v>0</v>
      </c>
      <c r="G117" s="162">
        <v>0</v>
      </c>
      <c r="H117" s="156"/>
      <c r="I117" s="156"/>
      <c r="J117" s="156"/>
      <c r="K117" s="156"/>
    </row>
    <row r="118" spans="1:11" ht="15" customHeight="1" x14ac:dyDescent="0.25">
      <c r="A118" s="156"/>
      <c r="B118" s="156"/>
      <c r="C118" s="163" t="s">
        <v>84</v>
      </c>
      <c r="D118" s="162">
        <v>0</v>
      </c>
      <c r="E118" s="162">
        <v>0</v>
      </c>
      <c r="F118" s="162">
        <v>0</v>
      </c>
      <c r="G118" s="162">
        <v>0</v>
      </c>
      <c r="H118" s="156"/>
      <c r="I118" s="156"/>
      <c r="J118" s="156"/>
      <c r="K118" s="156"/>
    </row>
    <row r="119" spans="1:11" ht="15" customHeight="1" x14ac:dyDescent="0.25">
      <c r="A119" s="156"/>
      <c r="B119" s="156"/>
      <c r="C119" s="163" t="s">
        <v>87</v>
      </c>
      <c r="D119" s="162">
        <v>0</v>
      </c>
      <c r="E119" s="162">
        <v>0</v>
      </c>
      <c r="F119" s="162">
        <v>0</v>
      </c>
      <c r="G119" s="162">
        <v>0</v>
      </c>
      <c r="H119" s="156"/>
      <c r="I119" s="156"/>
      <c r="J119" s="156"/>
      <c r="K119" s="156"/>
    </row>
    <row r="120" spans="1:11" ht="15" customHeight="1" x14ac:dyDescent="0.25">
      <c r="A120" s="156"/>
      <c r="B120" s="156"/>
      <c r="C120" s="163" t="s">
        <v>88</v>
      </c>
      <c r="D120" s="162">
        <v>0</v>
      </c>
      <c r="E120" s="162">
        <v>0</v>
      </c>
      <c r="F120" s="162">
        <v>0</v>
      </c>
      <c r="G120" s="162">
        <v>0</v>
      </c>
      <c r="H120" s="156"/>
      <c r="I120" s="156"/>
      <c r="J120" s="156"/>
      <c r="K120" s="156"/>
    </row>
    <row r="121" spans="1:11" ht="20.100000000000001" customHeight="1" x14ac:dyDescent="0.25">
      <c r="A121" s="156"/>
      <c r="B121" s="156"/>
      <c r="C121" s="161" t="s">
        <v>53</v>
      </c>
      <c r="D121" s="156"/>
      <c r="E121" s="156"/>
      <c r="F121" s="156"/>
      <c r="G121" s="156"/>
      <c r="H121" s="156"/>
      <c r="I121" s="156"/>
      <c r="J121" s="156"/>
      <c r="K121" s="156"/>
    </row>
    <row r="122" spans="1:11" ht="20.100000000000001" customHeight="1" x14ac:dyDescent="0.25">
      <c r="A122" s="160" t="s">
        <v>158</v>
      </c>
      <c r="B122" s="154" t="s">
        <v>159</v>
      </c>
      <c r="C122" s="154" t="s">
        <v>53</v>
      </c>
      <c r="D122" s="156"/>
      <c r="E122" s="158" t="s">
        <v>53</v>
      </c>
      <c r="F122" s="154" t="s">
        <v>159</v>
      </c>
      <c r="G122" s="154" t="s">
        <v>53</v>
      </c>
      <c r="H122" s="159" t="s">
        <v>53</v>
      </c>
      <c r="I122" s="158" t="s">
        <v>53</v>
      </c>
      <c r="J122" s="154" t="s">
        <v>159</v>
      </c>
      <c r="K122" s="154" t="s">
        <v>53</v>
      </c>
    </row>
    <row r="123" spans="1:11" ht="20.100000000000001" customHeight="1" x14ac:dyDescent="0.25">
      <c r="A123" s="157" t="s">
        <v>160</v>
      </c>
      <c r="B123" s="154" t="s">
        <v>161</v>
      </c>
      <c r="C123" s="154" t="s">
        <v>53</v>
      </c>
      <c r="D123" s="156"/>
      <c r="E123" s="157" t="s">
        <v>162</v>
      </c>
      <c r="F123" s="154" t="s">
        <v>161</v>
      </c>
      <c r="G123" s="154" t="s">
        <v>53</v>
      </c>
      <c r="H123" s="156"/>
      <c r="I123" s="157" t="s">
        <v>163</v>
      </c>
      <c r="J123" s="154" t="s">
        <v>161</v>
      </c>
      <c r="K123" s="154" t="s">
        <v>53</v>
      </c>
    </row>
    <row r="124" spans="1:11" ht="20.100000000000001" customHeight="1" x14ac:dyDescent="0.25">
      <c r="A124" s="155" t="s">
        <v>53</v>
      </c>
      <c r="B124" s="154" t="s">
        <v>164</v>
      </c>
      <c r="C124" s="154" t="s">
        <v>53</v>
      </c>
      <c r="D124" s="156"/>
      <c r="E124" s="155" t="s">
        <v>53</v>
      </c>
      <c r="F124" s="154" t="s">
        <v>164</v>
      </c>
      <c r="G124" s="154" t="s">
        <v>53</v>
      </c>
      <c r="H124" s="156"/>
      <c r="I124" s="155" t="s">
        <v>53</v>
      </c>
      <c r="J124" s="154" t="s">
        <v>164</v>
      </c>
      <c r="K124" s="154" t="s">
        <v>53</v>
      </c>
    </row>
  </sheetData>
  <mergeCells count="17">
    <mergeCell ref="C33:G33"/>
    <mergeCell ref="C20:G20"/>
    <mergeCell ref="D6:G6"/>
    <mergeCell ref="D21:G21"/>
    <mergeCell ref="D22:G22"/>
    <mergeCell ref="D23:G23"/>
    <mergeCell ref="D24:G24"/>
    <mergeCell ref="C1:G1"/>
    <mergeCell ref="C2:G2"/>
    <mergeCell ref="D3:G3"/>
    <mergeCell ref="D4:G4"/>
    <mergeCell ref="D5:G5"/>
    <mergeCell ref="D7:G7"/>
    <mergeCell ref="C8:G8"/>
    <mergeCell ref="C9:G9"/>
    <mergeCell ref="D10:G10"/>
    <mergeCell ref="D14:G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0B2A5-015A-400D-9A87-82D369E6C075}">
  <dimension ref="A1:K125"/>
  <sheetViews>
    <sheetView workbookViewId="0">
      <selection activeCell="J24" sqref="J24"/>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2836</v>
      </c>
      <c r="E3" s="1402"/>
      <c r="F3" s="1402"/>
      <c r="G3" s="1402"/>
      <c r="H3" s="156"/>
      <c r="I3" s="156"/>
      <c r="J3" s="156"/>
      <c r="K3" s="156"/>
    </row>
    <row r="4" spans="1:11" ht="14.1" customHeight="1" x14ac:dyDescent="0.25">
      <c r="A4" s="156"/>
      <c r="B4" s="156"/>
      <c r="C4" s="181" t="s">
        <v>4</v>
      </c>
      <c r="D4" s="1401" t="s">
        <v>1168</v>
      </c>
      <c r="E4" s="1402"/>
      <c r="F4" s="1402"/>
      <c r="G4" s="1402"/>
      <c r="H4" s="156"/>
      <c r="I4" s="156"/>
      <c r="J4" s="156"/>
      <c r="K4" s="156"/>
    </row>
    <row r="5" spans="1:11" ht="14.1" customHeight="1" x14ac:dyDescent="0.25">
      <c r="A5" s="156"/>
      <c r="B5" s="156"/>
      <c r="C5" s="181" t="s">
        <v>6</v>
      </c>
      <c r="D5" s="1401" t="s">
        <v>2866</v>
      </c>
      <c r="E5" s="1402"/>
      <c r="F5" s="1402"/>
      <c r="G5" s="1402"/>
      <c r="H5" s="156"/>
      <c r="I5" s="156"/>
      <c r="J5" s="156"/>
      <c r="K5" s="156"/>
    </row>
    <row r="6" spans="1:11" ht="14.1" customHeight="1" x14ac:dyDescent="0.25">
      <c r="A6" s="156"/>
      <c r="B6" s="156"/>
      <c r="C6" s="181" t="s">
        <v>8</v>
      </c>
      <c r="D6" s="1401" t="s">
        <v>2865</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30.95" customHeight="1" x14ac:dyDescent="0.25">
      <c r="A9" s="156"/>
      <c r="B9" s="156"/>
      <c r="C9" s="1393" t="s">
        <v>2864</v>
      </c>
      <c r="D9" s="1394"/>
      <c r="E9" s="1394"/>
      <c r="F9" s="1394"/>
      <c r="G9" s="1394"/>
      <c r="H9" s="156"/>
      <c r="I9" s="156"/>
      <c r="J9" s="156"/>
      <c r="K9" s="156"/>
    </row>
    <row r="10" spans="1:11" ht="33" customHeight="1" x14ac:dyDescent="0.25">
      <c r="A10" s="156"/>
      <c r="B10" s="156"/>
      <c r="C10" s="166" t="s">
        <v>14</v>
      </c>
      <c r="D10" s="1395" t="s">
        <v>2863</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20.100000000000001" customHeight="1" x14ac:dyDescent="0.25">
      <c r="A13" s="156"/>
      <c r="B13" s="156"/>
      <c r="C13" s="163" t="s">
        <v>2831</v>
      </c>
      <c r="D13" s="176" t="s">
        <v>589</v>
      </c>
      <c r="E13" s="176" t="s">
        <v>589</v>
      </c>
      <c r="F13" s="176" t="s">
        <v>589</v>
      </c>
      <c r="G13" s="176" t="s">
        <v>589</v>
      </c>
      <c r="H13" s="156"/>
      <c r="I13" s="156"/>
      <c r="J13" s="156"/>
      <c r="K13" s="156"/>
    </row>
    <row r="14" spans="1:11" ht="84.95" customHeight="1" x14ac:dyDescent="0.25">
      <c r="A14" s="156"/>
      <c r="B14" s="156"/>
      <c r="C14" s="166" t="s">
        <v>24</v>
      </c>
      <c r="D14" s="1395" t="s">
        <v>2862</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14.1" customHeight="1" x14ac:dyDescent="0.25">
      <c r="A17" s="156"/>
      <c r="B17" s="156"/>
      <c r="C17" s="163" t="s">
        <v>2861</v>
      </c>
      <c r="D17" s="176" t="s">
        <v>589</v>
      </c>
      <c r="E17" s="176" t="s">
        <v>589</v>
      </c>
      <c r="F17" s="176" t="s">
        <v>589</v>
      </c>
      <c r="G17" s="176" t="s">
        <v>589</v>
      </c>
      <c r="H17" s="156"/>
      <c r="I17" s="156"/>
      <c r="J17" s="156"/>
      <c r="K17" s="156"/>
    </row>
    <row r="18" spans="1:11" ht="14.1" customHeight="1" x14ac:dyDescent="0.25">
      <c r="A18" s="156"/>
      <c r="B18" s="156"/>
      <c r="C18" s="163" t="s">
        <v>2860</v>
      </c>
      <c r="D18" s="176" t="s">
        <v>1413</v>
      </c>
      <c r="E18" s="176" t="s">
        <v>1413</v>
      </c>
      <c r="F18" s="176" t="s">
        <v>1413</v>
      </c>
      <c r="G18" s="176" t="s">
        <v>1413</v>
      </c>
      <c r="H18" s="156"/>
      <c r="I18" s="156"/>
      <c r="J18" s="156"/>
      <c r="K18" s="156"/>
    </row>
    <row r="19" spans="1:11" ht="14.1" customHeight="1" x14ac:dyDescent="0.25">
      <c r="A19" s="156"/>
      <c r="B19" s="156"/>
      <c r="C19" s="163" t="s">
        <v>2844</v>
      </c>
      <c r="D19" s="176" t="s">
        <v>913</v>
      </c>
      <c r="E19" s="176" t="s">
        <v>913</v>
      </c>
      <c r="F19" s="176" t="s">
        <v>913</v>
      </c>
      <c r="G19" s="176" t="s">
        <v>913</v>
      </c>
      <c r="H19" s="156"/>
      <c r="I19" s="156"/>
      <c r="J19" s="156"/>
      <c r="K19" s="156"/>
    </row>
    <row r="20" spans="1:11" ht="30.95" customHeight="1" x14ac:dyDescent="0.25">
      <c r="A20" s="156"/>
      <c r="B20" s="156"/>
      <c r="C20" s="163" t="s">
        <v>2859</v>
      </c>
      <c r="D20" s="176" t="s">
        <v>224</v>
      </c>
      <c r="E20" s="176" t="s">
        <v>224</v>
      </c>
      <c r="F20" s="176" t="s">
        <v>224</v>
      </c>
      <c r="G20" s="176" t="s">
        <v>224</v>
      </c>
      <c r="H20" s="156"/>
      <c r="I20" s="156"/>
      <c r="J20" s="156"/>
      <c r="K20" s="156"/>
    </row>
    <row r="21" spans="1:11" ht="14.1" customHeight="1" x14ac:dyDescent="0.25">
      <c r="A21" s="156"/>
      <c r="B21" s="156"/>
      <c r="C21" s="1403" t="s">
        <v>43</v>
      </c>
      <c r="D21" s="1404"/>
      <c r="E21" s="1404"/>
      <c r="F21" s="1404"/>
      <c r="G21" s="1404"/>
      <c r="H21" s="156"/>
      <c r="I21" s="156"/>
      <c r="J21" s="156"/>
      <c r="K21" s="156"/>
    </row>
    <row r="22" spans="1:11" ht="14.1" customHeight="1" x14ac:dyDescent="0.25">
      <c r="A22" s="156"/>
      <c r="B22" s="156"/>
      <c r="C22" s="178" t="s">
        <v>2858</v>
      </c>
      <c r="D22" s="1403" t="s">
        <v>2857</v>
      </c>
      <c r="E22" s="1404"/>
      <c r="F22" s="1404"/>
      <c r="G22" s="1404"/>
      <c r="H22" s="156"/>
      <c r="I22" s="156"/>
      <c r="J22" s="156"/>
      <c r="K22" s="156"/>
    </row>
    <row r="23" spans="1:11" ht="14.1" customHeight="1" x14ac:dyDescent="0.25">
      <c r="A23" s="156"/>
      <c r="B23" s="156"/>
      <c r="C23" s="177" t="s">
        <v>46</v>
      </c>
      <c r="D23" s="1405" t="s">
        <v>2856</v>
      </c>
      <c r="E23" s="1406"/>
      <c r="F23" s="1406"/>
      <c r="G23" s="1406"/>
      <c r="H23" s="156"/>
      <c r="I23" s="156"/>
      <c r="J23" s="156"/>
      <c r="K23" s="156"/>
    </row>
    <row r="24" spans="1:11" ht="14.1" customHeight="1" x14ac:dyDescent="0.25">
      <c r="A24" s="156"/>
      <c r="B24" s="156"/>
      <c r="C24" s="154" t="s">
        <v>48</v>
      </c>
      <c r="D24" s="1407" t="s">
        <v>2855</v>
      </c>
      <c r="E24" s="1408"/>
      <c r="F24" s="1408"/>
      <c r="G24" s="1408"/>
      <c r="H24" s="156"/>
      <c r="I24" s="156"/>
      <c r="J24" s="156"/>
      <c r="K24" s="156"/>
    </row>
    <row r="25" spans="1:11" ht="14.1" customHeight="1" x14ac:dyDescent="0.25">
      <c r="A25" s="156"/>
      <c r="B25" s="156"/>
      <c r="C25" s="154" t="s">
        <v>50</v>
      </c>
      <c r="D25" s="1407" t="s">
        <v>2854</v>
      </c>
      <c r="E25" s="1408"/>
      <c r="F25" s="1408"/>
      <c r="G25" s="1408"/>
      <c r="H25" s="156"/>
      <c r="I25" s="156"/>
      <c r="J25" s="156"/>
      <c r="K25" s="156"/>
    </row>
    <row r="26" spans="1:11" ht="15" customHeight="1" x14ac:dyDescent="0.25">
      <c r="A26" s="156"/>
      <c r="B26" s="156"/>
      <c r="C26" s="175"/>
      <c r="D26" s="174">
        <v>2026</v>
      </c>
      <c r="E26" s="174">
        <v>2027</v>
      </c>
      <c r="F26" s="174">
        <v>2028</v>
      </c>
      <c r="G26" s="174">
        <v>2029</v>
      </c>
      <c r="H26" s="156"/>
      <c r="I26" s="156"/>
      <c r="J26" s="156"/>
      <c r="K26" s="156"/>
    </row>
    <row r="27" spans="1:11" ht="15" customHeight="1" x14ac:dyDescent="0.25">
      <c r="A27" s="156"/>
      <c r="B27" s="156"/>
      <c r="C27" s="173"/>
      <c r="D27" s="172" t="s">
        <v>17</v>
      </c>
      <c r="E27" s="172" t="s">
        <v>18</v>
      </c>
      <c r="F27" s="172" t="s">
        <v>18</v>
      </c>
      <c r="G27" s="172" t="s">
        <v>18</v>
      </c>
      <c r="H27" s="156"/>
      <c r="I27" s="156"/>
      <c r="J27" s="156"/>
      <c r="K27" s="156"/>
    </row>
    <row r="28" spans="1:11" ht="14.1" customHeight="1" x14ac:dyDescent="0.25">
      <c r="A28" s="156"/>
      <c r="B28" s="156"/>
      <c r="C28" s="163" t="s">
        <v>52</v>
      </c>
      <c r="D28" s="176" t="s">
        <v>53</v>
      </c>
      <c r="E28" s="176" t="s">
        <v>373</v>
      </c>
      <c r="F28" s="176" t="s">
        <v>373</v>
      </c>
      <c r="G28" s="176" t="s">
        <v>373</v>
      </c>
      <c r="H28" s="156"/>
      <c r="I28" s="156"/>
      <c r="J28" s="156"/>
      <c r="K28" s="156"/>
    </row>
    <row r="29" spans="1:11" ht="14.1" customHeight="1" x14ac:dyDescent="0.25">
      <c r="A29" s="156"/>
      <c r="B29" s="156"/>
      <c r="C29" s="163" t="s">
        <v>54</v>
      </c>
      <c r="D29" s="176" t="s">
        <v>55</v>
      </c>
      <c r="E29" s="176" t="s">
        <v>2754</v>
      </c>
      <c r="F29" s="176" t="s">
        <v>2754</v>
      </c>
      <c r="G29" s="176" t="s">
        <v>2754</v>
      </c>
      <c r="H29" s="156"/>
      <c r="I29" s="156"/>
      <c r="J29" s="156"/>
      <c r="K29" s="156"/>
    </row>
    <row r="30" spans="1:11" ht="14.1" customHeight="1" x14ac:dyDescent="0.25">
      <c r="A30" s="156"/>
      <c r="B30" s="156"/>
      <c r="C30" s="163" t="s">
        <v>59</v>
      </c>
      <c r="D30" s="176" t="s">
        <v>55</v>
      </c>
      <c r="E30" s="176" t="s">
        <v>2676</v>
      </c>
      <c r="F30" s="176" t="s">
        <v>2676</v>
      </c>
      <c r="G30" s="176" t="s">
        <v>2676</v>
      </c>
      <c r="H30" s="156"/>
      <c r="I30" s="156"/>
      <c r="J30" s="156"/>
      <c r="K30" s="156"/>
    </row>
    <row r="31" spans="1:11" ht="14.1" customHeight="1" x14ac:dyDescent="0.25">
      <c r="A31" s="156"/>
      <c r="B31" s="156"/>
      <c r="C31" s="163" t="s">
        <v>63</v>
      </c>
      <c r="D31" s="176" t="s">
        <v>53</v>
      </c>
      <c r="E31" s="176" t="s">
        <v>53</v>
      </c>
      <c r="F31" s="176" t="s">
        <v>55</v>
      </c>
      <c r="G31" s="176" t="s">
        <v>55</v>
      </c>
      <c r="H31" s="156"/>
      <c r="I31" s="156"/>
      <c r="J31" s="156"/>
      <c r="K31" s="156"/>
    </row>
    <row r="32" spans="1:11" ht="14.1" customHeight="1" x14ac:dyDescent="0.25">
      <c r="A32" s="156"/>
      <c r="B32" s="156"/>
      <c r="C32" s="163" t="s">
        <v>65</v>
      </c>
      <c r="D32" s="176" t="s">
        <v>53</v>
      </c>
      <c r="E32" s="176" t="s">
        <v>53</v>
      </c>
      <c r="F32" s="176" t="s">
        <v>55</v>
      </c>
      <c r="G32" s="176" t="s">
        <v>55</v>
      </c>
      <c r="H32" s="156"/>
      <c r="I32" s="156"/>
      <c r="J32" s="156"/>
      <c r="K32" s="156"/>
    </row>
    <row r="33" spans="1:11" ht="14.1" customHeight="1" x14ac:dyDescent="0.25">
      <c r="A33" s="156"/>
      <c r="B33" s="156"/>
      <c r="C33" s="163" t="s">
        <v>68</v>
      </c>
      <c r="D33" s="176" t="s">
        <v>53</v>
      </c>
      <c r="E33" s="176" t="s">
        <v>53</v>
      </c>
      <c r="F33" s="176" t="s">
        <v>55</v>
      </c>
      <c r="G33" s="176" t="s">
        <v>55</v>
      </c>
      <c r="H33" s="156"/>
      <c r="I33" s="156"/>
      <c r="J33" s="156"/>
      <c r="K33" s="156"/>
    </row>
    <row r="34" spans="1:11" ht="14.1" customHeight="1" x14ac:dyDescent="0.25">
      <c r="A34" s="156"/>
      <c r="B34" s="156"/>
      <c r="C34" s="1409" t="s">
        <v>70</v>
      </c>
      <c r="D34" s="1410"/>
      <c r="E34" s="1410"/>
      <c r="F34" s="1410"/>
      <c r="G34" s="1410"/>
      <c r="H34" s="156"/>
      <c r="I34" s="156"/>
      <c r="J34" s="156"/>
      <c r="K34" s="156"/>
    </row>
    <row r="35" spans="1:11" ht="14.1" customHeight="1" x14ac:dyDescent="0.25">
      <c r="A35" s="156"/>
      <c r="B35" s="156"/>
      <c r="C35" s="175"/>
      <c r="D35" s="174">
        <v>2026</v>
      </c>
      <c r="E35" s="174">
        <v>2027</v>
      </c>
      <c r="F35" s="174">
        <v>2028</v>
      </c>
      <c r="G35" s="174">
        <v>2029</v>
      </c>
      <c r="H35" s="156"/>
      <c r="I35" s="156"/>
      <c r="J35" s="156"/>
      <c r="K35" s="156"/>
    </row>
    <row r="36" spans="1:11" ht="14.1" customHeight="1" x14ac:dyDescent="0.25">
      <c r="A36" s="156"/>
      <c r="B36" s="156"/>
      <c r="C36" s="173"/>
      <c r="D36" s="172" t="s">
        <v>17</v>
      </c>
      <c r="E36" s="172" t="s">
        <v>18</v>
      </c>
      <c r="F36" s="172" t="s">
        <v>18</v>
      </c>
      <c r="G36" s="172" t="s">
        <v>18</v>
      </c>
      <c r="H36" s="156"/>
      <c r="I36" s="156"/>
      <c r="J36" s="156"/>
      <c r="K36" s="156"/>
    </row>
    <row r="37" spans="1:11" ht="14.1" customHeight="1" x14ac:dyDescent="0.25">
      <c r="A37" s="156"/>
      <c r="B37" s="156"/>
      <c r="C37" s="171" t="s">
        <v>71</v>
      </c>
      <c r="D37" s="169">
        <v>0</v>
      </c>
      <c r="E37" s="169">
        <v>0</v>
      </c>
      <c r="F37" s="169">
        <v>0</v>
      </c>
      <c r="G37" s="169">
        <v>0</v>
      </c>
      <c r="H37" s="156"/>
      <c r="I37" s="156"/>
      <c r="J37" s="156"/>
      <c r="K37" s="156"/>
    </row>
    <row r="38" spans="1:11" ht="14.1" customHeight="1" x14ac:dyDescent="0.25">
      <c r="A38" s="156"/>
      <c r="B38" s="156"/>
      <c r="C38" s="171" t="s">
        <v>72</v>
      </c>
      <c r="D38" s="169">
        <v>0</v>
      </c>
      <c r="E38" s="169">
        <v>0</v>
      </c>
      <c r="F38" s="169">
        <v>0</v>
      </c>
      <c r="G38" s="169">
        <v>0</v>
      </c>
      <c r="H38" s="156"/>
      <c r="I38" s="156"/>
      <c r="J38" s="156"/>
      <c r="K38" s="156"/>
    </row>
    <row r="39" spans="1:11" ht="14.1" customHeight="1" x14ac:dyDescent="0.25">
      <c r="A39" s="156"/>
      <c r="B39" s="156"/>
      <c r="C39" s="171" t="s">
        <v>73</v>
      </c>
      <c r="D39" s="169">
        <v>0</v>
      </c>
      <c r="E39" s="169">
        <v>0</v>
      </c>
      <c r="F39" s="169">
        <v>0</v>
      </c>
      <c r="G39" s="169">
        <v>0</v>
      </c>
      <c r="H39" s="156"/>
      <c r="I39" s="156"/>
      <c r="J39" s="156"/>
      <c r="K39" s="156"/>
    </row>
    <row r="40" spans="1:11" ht="14.1" customHeight="1" x14ac:dyDescent="0.25">
      <c r="A40" s="156"/>
      <c r="B40" s="156"/>
      <c r="C40" s="171" t="s">
        <v>74</v>
      </c>
      <c r="D40" s="169">
        <v>0</v>
      </c>
      <c r="E40" s="169">
        <v>0</v>
      </c>
      <c r="F40" s="169">
        <v>0</v>
      </c>
      <c r="G40" s="169">
        <v>0</v>
      </c>
      <c r="H40" s="156"/>
      <c r="I40" s="156"/>
      <c r="J40" s="156"/>
      <c r="K40" s="156"/>
    </row>
    <row r="41" spans="1:11" ht="14.1" customHeight="1" x14ac:dyDescent="0.25">
      <c r="A41" s="156"/>
      <c r="B41" s="156"/>
      <c r="C41" s="171" t="s">
        <v>72</v>
      </c>
      <c r="D41" s="169">
        <v>0</v>
      </c>
      <c r="E41" s="169">
        <v>0</v>
      </c>
      <c r="F41" s="169">
        <v>0</v>
      </c>
      <c r="G41" s="169">
        <v>0</v>
      </c>
      <c r="H41" s="156"/>
      <c r="I41" s="156"/>
      <c r="J41" s="156"/>
      <c r="K41" s="156"/>
    </row>
    <row r="42" spans="1:11" ht="14.1" customHeight="1" x14ac:dyDescent="0.25">
      <c r="A42" s="156"/>
      <c r="B42" s="156"/>
      <c r="C42" s="171" t="s">
        <v>73</v>
      </c>
      <c r="D42" s="169">
        <v>0</v>
      </c>
      <c r="E42" s="169">
        <v>0</v>
      </c>
      <c r="F42" s="169">
        <v>0</v>
      </c>
      <c r="G42" s="169">
        <v>0</v>
      </c>
      <c r="H42" s="156"/>
      <c r="I42" s="156"/>
      <c r="J42" s="156"/>
      <c r="K42" s="156"/>
    </row>
    <row r="43" spans="1:11" ht="14.1" customHeight="1" x14ac:dyDescent="0.25">
      <c r="A43" s="156"/>
      <c r="B43" s="156"/>
      <c r="C43" s="171" t="s">
        <v>75</v>
      </c>
      <c r="D43" s="169">
        <v>0</v>
      </c>
      <c r="E43" s="169">
        <v>0</v>
      </c>
      <c r="F43" s="169">
        <v>0</v>
      </c>
      <c r="G43" s="169">
        <v>0</v>
      </c>
      <c r="H43" s="156"/>
      <c r="I43" s="156"/>
      <c r="J43" s="156"/>
      <c r="K43" s="156"/>
    </row>
    <row r="44" spans="1:11" ht="14.1" customHeight="1" x14ac:dyDescent="0.25">
      <c r="A44" s="156"/>
      <c r="B44" s="156"/>
      <c r="C44" s="171" t="s">
        <v>72</v>
      </c>
      <c r="D44" s="169">
        <v>0</v>
      </c>
      <c r="E44" s="169">
        <v>0</v>
      </c>
      <c r="F44" s="169">
        <v>0</v>
      </c>
      <c r="G44" s="169">
        <v>0</v>
      </c>
      <c r="H44" s="156"/>
      <c r="I44" s="156"/>
      <c r="J44" s="156"/>
      <c r="K44" s="156"/>
    </row>
    <row r="45" spans="1:11" ht="14.1" customHeight="1" x14ac:dyDescent="0.25">
      <c r="A45" s="156"/>
      <c r="B45" s="156"/>
      <c r="C45" s="171" t="s">
        <v>73</v>
      </c>
      <c r="D45" s="169">
        <v>0</v>
      </c>
      <c r="E45" s="169">
        <v>0</v>
      </c>
      <c r="F45" s="169">
        <v>0</v>
      </c>
      <c r="G45" s="169">
        <v>0</v>
      </c>
      <c r="H45" s="156"/>
      <c r="I45" s="156"/>
      <c r="J45" s="156"/>
      <c r="K45" s="156"/>
    </row>
    <row r="46" spans="1:11" ht="14.1" customHeight="1" x14ac:dyDescent="0.25">
      <c r="A46" s="156"/>
      <c r="B46" s="156"/>
      <c r="C46" s="171" t="s">
        <v>76</v>
      </c>
      <c r="D46" s="169">
        <v>0</v>
      </c>
      <c r="E46" s="169">
        <v>0</v>
      </c>
      <c r="F46" s="169">
        <v>0</v>
      </c>
      <c r="G46" s="169">
        <v>0</v>
      </c>
      <c r="H46" s="156"/>
      <c r="I46" s="156"/>
      <c r="J46" s="156"/>
      <c r="K46" s="156"/>
    </row>
    <row r="47" spans="1:11" ht="14.1" customHeight="1" x14ac:dyDescent="0.25">
      <c r="A47" s="156"/>
      <c r="B47" s="156"/>
      <c r="C47" s="171" t="s">
        <v>72</v>
      </c>
      <c r="D47" s="169">
        <v>0</v>
      </c>
      <c r="E47" s="169">
        <v>0</v>
      </c>
      <c r="F47" s="169">
        <v>0</v>
      </c>
      <c r="G47" s="169">
        <v>0</v>
      </c>
      <c r="H47" s="156"/>
      <c r="I47" s="156"/>
      <c r="J47" s="156"/>
      <c r="K47" s="156"/>
    </row>
    <row r="48" spans="1:11" ht="14.1" customHeight="1" x14ac:dyDescent="0.25">
      <c r="A48" s="156"/>
      <c r="B48" s="156"/>
      <c r="C48" s="171" t="s">
        <v>73</v>
      </c>
      <c r="D48" s="169">
        <v>0</v>
      </c>
      <c r="E48" s="169">
        <v>0</v>
      </c>
      <c r="F48" s="169">
        <v>0</v>
      </c>
      <c r="G48" s="169">
        <v>0</v>
      </c>
      <c r="H48" s="156"/>
      <c r="I48" s="156"/>
      <c r="J48" s="156"/>
      <c r="K48" s="156"/>
    </row>
    <row r="49" spans="1:11" ht="14.1" customHeight="1" x14ac:dyDescent="0.25">
      <c r="A49" s="156"/>
      <c r="B49" s="156"/>
      <c r="C49" s="171" t="s">
        <v>77</v>
      </c>
      <c r="D49" s="169">
        <v>0</v>
      </c>
      <c r="E49" s="169">
        <v>126000000</v>
      </c>
      <c r="F49" s="169">
        <v>126000000</v>
      </c>
      <c r="G49" s="169">
        <v>126000000</v>
      </c>
      <c r="H49" s="156"/>
      <c r="I49" s="156"/>
      <c r="J49" s="156"/>
      <c r="K49" s="156"/>
    </row>
    <row r="50" spans="1:11" ht="14.1" customHeight="1" x14ac:dyDescent="0.25">
      <c r="A50" s="156"/>
      <c r="B50" s="156"/>
      <c r="C50" s="171" t="s">
        <v>72</v>
      </c>
      <c r="D50" s="169">
        <v>0</v>
      </c>
      <c r="E50" s="169">
        <v>126000000</v>
      </c>
      <c r="F50" s="169">
        <v>126000000</v>
      </c>
      <c r="G50" s="169">
        <v>126000000</v>
      </c>
      <c r="H50" s="156"/>
      <c r="I50" s="156"/>
      <c r="J50" s="156"/>
      <c r="K50" s="156"/>
    </row>
    <row r="51" spans="1:11" ht="14.1" customHeight="1" x14ac:dyDescent="0.25">
      <c r="A51" s="156"/>
      <c r="B51" s="156"/>
      <c r="C51" s="171" t="s">
        <v>73</v>
      </c>
      <c r="D51" s="169">
        <v>0</v>
      </c>
      <c r="E51" s="169">
        <v>0</v>
      </c>
      <c r="F51" s="169">
        <v>0</v>
      </c>
      <c r="G51" s="169">
        <v>0</v>
      </c>
      <c r="H51" s="156"/>
      <c r="I51" s="156"/>
      <c r="J51" s="156"/>
      <c r="K51" s="156"/>
    </row>
    <row r="52" spans="1:11" ht="14.1" customHeight="1" x14ac:dyDescent="0.25">
      <c r="A52" s="156"/>
      <c r="B52" s="156"/>
      <c r="C52" s="171" t="s">
        <v>78</v>
      </c>
      <c r="D52" s="169">
        <v>0</v>
      </c>
      <c r="E52" s="169">
        <v>0</v>
      </c>
      <c r="F52" s="169">
        <v>0</v>
      </c>
      <c r="G52" s="169">
        <v>0</v>
      </c>
      <c r="H52" s="156"/>
      <c r="I52" s="156"/>
      <c r="J52" s="156"/>
      <c r="K52" s="156"/>
    </row>
    <row r="53" spans="1:11" ht="14.1" customHeight="1" x14ac:dyDescent="0.25">
      <c r="A53" s="156"/>
      <c r="B53" s="156"/>
      <c r="C53" s="171" t="s">
        <v>72</v>
      </c>
      <c r="D53" s="169">
        <v>0</v>
      </c>
      <c r="E53" s="169">
        <v>0</v>
      </c>
      <c r="F53" s="169">
        <v>0</v>
      </c>
      <c r="G53" s="169">
        <v>0</v>
      </c>
      <c r="H53" s="156"/>
      <c r="I53" s="156"/>
      <c r="J53" s="156"/>
      <c r="K53" s="156"/>
    </row>
    <row r="54" spans="1:11" ht="14.1" customHeight="1" x14ac:dyDescent="0.25">
      <c r="A54" s="156"/>
      <c r="B54" s="156"/>
      <c r="C54" s="171" t="s">
        <v>73</v>
      </c>
      <c r="D54" s="169">
        <v>0</v>
      </c>
      <c r="E54" s="169">
        <v>0</v>
      </c>
      <c r="F54" s="169">
        <v>0</v>
      </c>
      <c r="G54" s="169">
        <v>0</v>
      </c>
      <c r="H54" s="156"/>
      <c r="I54" s="156"/>
      <c r="J54" s="156"/>
      <c r="K54" s="156"/>
    </row>
    <row r="55" spans="1:11" ht="14.1" customHeight="1" x14ac:dyDescent="0.25">
      <c r="A55" s="156"/>
      <c r="B55" s="156"/>
      <c r="C55" s="171" t="s">
        <v>79</v>
      </c>
      <c r="D55" s="169">
        <v>0</v>
      </c>
      <c r="E55" s="169">
        <v>0</v>
      </c>
      <c r="F55" s="169">
        <v>0</v>
      </c>
      <c r="G55" s="169">
        <v>0</v>
      </c>
      <c r="H55" s="156"/>
      <c r="I55" s="156"/>
      <c r="J55" s="156"/>
      <c r="K55" s="156"/>
    </row>
    <row r="56" spans="1:11" ht="14.1" customHeight="1" x14ac:dyDescent="0.25">
      <c r="A56" s="156"/>
      <c r="B56" s="156"/>
      <c r="C56" s="171" t="s">
        <v>72</v>
      </c>
      <c r="D56" s="169">
        <v>0</v>
      </c>
      <c r="E56" s="169">
        <v>0</v>
      </c>
      <c r="F56" s="169">
        <v>0</v>
      </c>
      <c r="G56" s="169">
        <v>0</v>
      </c>
      <c r="H56" s="156"/>
      <c r="I56" s="156"/>
      <c r="J56" s="156"/>
      <c r="K56" s="156"/>
    </row>
    <row r="57" spans="1:11" ht="14.1" customHeight="1" x14ac:dyDescent="0.25">
      <c r="A57" s="156"/>
      <c r="B57" s="156"/>
      <c r="C57" s="171" t="s">
        <v>73</v>
      </c>
      <c r="D57" s="169">
        <v>0</v>
      </c>
      <c r="E57" s="169">
        <v>0</v>
      </c>
      <c r="F57" s="169">
        <v>0</v>
      </c>
      <c r="G57" s="169">
        <v>0</v>
      </c>
      <c r="H57" s="156"/>
      <c r="I57" s="156"/>
      <c r="J57" s="156"/>
      <c r="K57" s="156"/>
    </row>
    <row r="58" spans="1:11" ht="14.1" customHeight="1" x14ac:dyDescent="0.25">
      <c r="A58" s="156"/>
      <c r="B58" s="156"/>
      <c r="C58" s="171" t="s">
        <v>80</v>
      </c>
      <c r="D58" s="169">
        <v>0</v>
      </c>
      <c r="E58" s="169">
        <v>0</v>
      </c>
      <c r="F58" s="169">
        <v>0</v>
      </c>
      <c r="G58" s="169">
        <v>0</v>
      </c>
      <c r="H58" s="156"/>
      <c r="I58" s="156"/>
      <c r="J58" s="156"/>
      <c r="K58" s="156"/>
    </row>
    <row r="59" spans="1:11" ht="14.1" customHeight="1" x14ac:dyDescent="0.25">
      <c r="A59" s="156"/>
      <c r="B59" s="156"/>
      <c r="C59" s="171" t="s">
        <v>72</v>
      </c>
      <c r="D59" s="169">
        <v>0</v>
      </c>
      <c r="E59" s="169">
        <v>0</v>
      </c>
      <c r="F59" s="169">
        <v>0</v>
      </c>
      <c r="G59" s="169">
        <v>0</v>
      </c>
      <c r="H59" s="156"/>
      <c r="I59" s="156"/>
      <c r="J59" s="156"/>
      <c r="K59" s="156"/>
    </row>
    <row r="60" spans="1:11" ht="14.1" customHeight="1" x14ac:dyDescent="0.25">
      <c r="A60" s="156"/>
      <c r="B60" s="156"/>
      <c r="C60" s="171" t="s">
        <v>81</v>
      </c>
      <c r="D60" s="169">
        <v>0</v>
      </c>
      <c r="E60" s="169">
        <v>0</v>
      </c>
      <c r="F60" s="169">
        <v>0</v>
      </c>
      <c r="G60" s="169">
        <v>0</v>
      </c>
      <c r="H60" s="156"/>
      <c r="I60" s="156"/>
      <c r="J60" s="156"/>
      <c r="K60" s="156"/>
    </row>
    <row r="61" spans="1:11" ht="14.1" customHeight="1" x14ac:dyDescent="0.25">
      <c r="A61" s="156"/>
      <c r="B61" s="156"/>
      <c r="C61" s="171" t="s">
        <v>82</v>
      </c>
      <c r="D61" s="169">
        <v>0</v>
      </c>
      <c r="E61" s="169">
        <v>0</v>
      </c>
      <c r="F61" s="169">
        <v>0</v>
      </c>
      <c r="G61" s="169">
        <v>0</v>
      </c>
      <c r="H61" s="156"/>
      <c r="I61" s="156"/>
      <c r="J61" s="156"/>
      <c r="K61" s="156"/>
    </row>
    <row r="62" spans="1:11" ht="14.1" customHeight="1" x14ac:dyDescent="0.25">
      <c r="A62" s="156"/>
      <c r="B62" s="156"/>
      <c r="C62" s="171" t="s">
        <v>83</v>
      </c>
      <c r="D62" s="169">
        <v>0</v>
      </c>
      <c r="E62" s="169">
        <v>0</v>
      </c>
      <c r="F62" s="169">
        <v>0</v>
      </c>
      <c r="G62" s="169">
        <v>0</v>
      </c>
      <c r="H62" s="156"/>
      <c r="I62" s="156"/>
      <c r="J62" s="156"/>
      <c r="K62" s="156"/>
    </row>
    <row r="63" spans="1:11" ht="14.1" customHeight="1" x14ac:dyDescent="0.25">
      <c r="A63" s="156"/>
      <c r="B63" s="156"/>
      <c r="C63" s="171" t="s">
        <v>84</v>
      </c>
      <c r="D63" s="169">
        <v>0</v>
      </c>
      <c r="E63" s="169">
        <v>0</v>
      </c>
      <c r="F63" s="169">
        <v>0</v>
      </c>
      <c r="G63" s="169">
        <v>0</v>
      </c>
      <c r="H63" s="156"/>
      <c r="I63" s="156"/>
      <c r="J63" s="156"/>
      <c r="K63" s="156"/>
    </row>
    <row r="64" spans="1:11" ht="14.1" customHeight="1" x14ac:dyDescent="0.25">
      <c r="A64" s="156"/>
      <c r="B64" s="156"/>
      <c r="C64" s="171" t="s">
        <v>85</v>
      </c>
      <c r="D64" s="169">
        <v>0</v>
      </c>
      <c r="E64" s="169">
        <v>0</v>
      </c>
      <c r="F64" s="169">
        <v>0</v>
      </c>
      <c r="G64" s="169">
        <v>0</v>
      </c>
      <c r="H64" s="156"/>
      <c r="I64" s="156"/>
      <c r="J64" s="156"/>
      <c r="K64" s="156"/>
    </row>
    <row r="65" spans="1:11" ht="14.1" customHeight="1" x14ac:dyDescent="0.25">
      <c r="A65" s="156"/>
      <c r="B65" s="156"/>
      <c r="C65" s="171" t="s">
        <v>72</v>
      </c>
      <c r="D65" s="169">
        <v>0</v>
      </c>
      <c r="E65" s="169">
        <v>0</v>
      </c>
      <c r="F65" s="169">
        <v>0</v>
      </c>
      <c r="G65" s="169">
        <v>0</v>
      </c>
      <c r="H65" s="156"/>
      <c r="I65" s="156"/>
      <c r="J65" s="156"/>
      <c r="K65" s="156"/>
    </row>
    <row r="66" spans="1:11" ht="14.1" customHeight="1" x14ac:dyDescent="0.25">
      <c r="A66" s="156"/>
      <c r="B66" s="156"/>
      <c r="C66" s="171" t="s">
        <v>81</v>
      </c>
      <c r="D66" s="169">
        <v>0</v>
      </c>
      <c r="E66" s="169">
        <v>0</v>
      </c>
      <c r="F66" s="169">
        <v>0</v>
      </c>
      <c r="G66" s="169">
        <v>0</v>
      </c>
      <c r="H66" s="156"/>
      <c r="I66" s="156"/>
      <c r="J66" s="156"/>
      <c r="K66" s="156"/>
    </row>
    <row r="67" spans="1:11" ht="14.1" customHeight="1" x14ac:dyDescent="0.25">
      <c r="A67" s="156"/>
      <c r="B67" s="156"/>
      <c r="C67" s="171" t="s">
        <v>82</v>
      </c>
      <c r="D67" s="169">
        <v>0</v>
      </c>
      <c r="E67" s="169">
        <v>0</v>
      </c>
      <c r="F67" s="169">
        <v>0</v>
      </c>
      <c r="G67" s="169">
        <v>0</v>
      </c>
      <c r="H67" s="156"/>
      <c r="I67" s="156"/>
      <c r="J67" s="156"/>
      <c r="K67" s="156"/>
    </row>
    <row r="68" spans="1:11" ht="14.1" customHeight="1" x14ac:dyDescent="0.25">
      <c r="A68" s="156"/>
      <c r="B68" s="156"/>
      <c r="C68" s="171" t="s">
        <v>83</v>
      </c>
      <c r="D68" s="169">
        <v>0</v>
      </c>
      <c r="E68" s="169">
        <v>0</v>
      </c>
      <c r="F68" s="169">
        <v>0</v>
      </c>
      <c r="G68" s="169">
        <v>0</v>
      </c>
      <c r="H68" s="156"/>
      <c r="I68" s="156"/>
      <c r="J68" s="156"/>
      <c r="K68" s="156"/>
    </row>
    <row r="69" spans="1:11" ht="14.1" customHeight="1" x14ac:dyDescent="0.25">
      <c r="A69" s="156"/>
      <c r="B69" s="156"/>
      <c r="C69" s="171" t="s">
        <v>84</v>
      </c>
      <c r="D69" s="169">
        <v>0</v>
      </c>
      <c r="E69" s="169">
        <v>0</v>
      </c>
      <c r="F69" s="169">
        <v>0</v>
      </c>
      <c r="G69" s="169">
        <v>0</v>
      </c>
      <c r="H69" s="156"/>
      <c r="I69" s="156"/>
      <c r="J69" s="156"/>
      <c r="K69" s="156"/>
    </row>
    <row r="70" spans="1:11" ht="14.1" customHeight="1" x14ac:dyDescent="0.25">
      <c r="A70" s="156"/>
      <c r="B70" s="156"/>
      <c r="C70" s="171" t="s">
        <v>86</v>
      </c>
      <c r="D70" s="169">
        <v>0</v>
      </c>
      <c r="E70" s="169">
        <v>0</v>
      </c>
      <c r="F70" s="169">
        <v>0</v>
      </c>
      <c r="G70" s="169">
        <v>0</v>
      </c>
      <c r="H70" s="156"/>
      <c r="I70" s="156"/>
      <c r="J70" s="156"/>
      <c r="K70" s="156"/>
    </row>
    <row r="71" spans="1:11" ht="14.1" customHeight="1" x14ac:dyDescent="0.25">
      <c r="A71" s="156"/>
      <c r="B71" s="156"/>
      <c r="C71" s="171" t="s">
        <v>72</v>
      </c>
      <c r="D71" s="169">
        <v>0</v>
      </c>
      <c r="E71" s="169">
        <v>0</v>
      </c>
      <c r="F71" s="169">
        <v>0</v>
      </c>
      <c r="G71" s="169">
        <v>0</v>
      </c>
      <c r="H71" s="156"/>
      <c r="I71" s="156"/>
      <c r="J71" s="156"/>
      <c r="K71" s="156"/>
    </row>
    <row r="72" spans="1:11" ht="14.1" customHeight="1" x14ac:dyDescent="0.25">
      <c r="A72" s="156"/>
      <c r="B72" s="156"/>
      <c r="C72" s="171" t="s">
        <v>81</v>
      </c>
      <c r="D72" s="169">
        <v>0</v>
      </c>
      <c r="E72" s="169">
        <v>0</v>
      </c>
      <c r="F72" s="169">
        <v>0</v>
      </c>
      <c r="G72" s="169">
        <v>0</v>
      </c>
      <c r="H72" s="156"/>
      <c r="I72" s="156"/>
      <c r="J72" s="156"/>
      <c r="K72" s="156"/>
    </row>
    <row r="73" spans="1:11" ht="14.1" customHeight="1" x14ac:dyDescent="0.25">
      <c r="A73" s="156"/>
      <c r="B73" s="156"/>
      <c r="C73" s="171" t="s">
        <v>82</v>
      </c>
      <c r="D73" s="169">
        <v>0</v>
      </c>
      <c r="E73" s="169">
        <v>0</v>
      </c>
      <c r="F73" s="169">
        <v>0</v>
      </c>
      <c r="G73" s="169">
        <v>0</v>
      </c>
      <c r="H73" s="156"/>
      <c r="I73" s="156"/>
      <c r="J73" s="156"/>
      <c r="K73" s="156"/>
    </row>
    <row r="74" spans="1:11" ht="14.1" customHeight="1" x14ac:dyDescent="0.25">
      <c r="A74" s="156"/>
      <c r="B74" s="156"/>
      <c r="C74" s="171" t="s">
        <v>83</v>
      </c>
      <c r="D74" s="169">
        <v>0</v>
      </c>
      <c r="E74" s="169">
        <v>0</v>
      </c>
      <c r="F74" s="169">
        <v>0</v>
      </c>
      <c r="G74" s="169">
        <v>0</v>
      </c>
      <c r="H74" s="156"/>
      <c r="I74" s="156"/>
      <c r="J74" s="156"/>
      <c r="K74" s="156"/>
    </row>
    <row r="75" spans="1:11" ht="14.1" customHeight="1" x14ac:dyDescent="0.25">
      <c r="A75" s="156"/>
      <c r="B75" s="156"/>
      <c r="C75" s="171" t="s">
        <v>84</v>
      </c>
      <c r="D75" s="169">
        <v>0</v>
      </c>
      <c r="E75" s="169">
        <v>0</v>
      </c>
      <c r="F75" s="169">
        <v>0</v>
      </c>
      <c r="G75" s="169">
        <v>0</v>
      </c>
      <c r="H75" s="156"/>
      <c r="I75" s="156"/>
      <c r="J75" s="156"/>
      <c r="K75" s="156"/>
    </row>
    <row r="76" spans="1:11" ht="14.1" customHeight="1" x14ac:dyDescent="0.25">
      <c r="A76" s="156"/>
      <c r="B76" s="156"/>
      <c r="C76" s="171" t="s">
        <v>87</v>
      </c>
      <c r="D76" s="169">
        <v>0</v>
      </c>
      <c r="E76" s="169">
        <v>0</v>
      </c>
      <c r="F76" s="169">
        <v>0</v>
      </c>
      <c r="G76" s="169">
        <v>0</v>
      </c>
      <c r="H76" s="156"/>
      <c r="I76" s="156"/>
      <c r="J76" s="156"/>
      <c r="K76" s="156"/>
    </row>
    <row r="77" spans="1:11" ht="14.1" customHeight="1" x14ac:dyDescent="0.25">
      <c r="A77" s="156"/>
      <c r="B77" s="156"/>
      <c r="C77" s="171" t="s">
        <v>88</v>
      </c>
      <c r="D77" s="169">
        <v>0</v>
      </c>
      <c r="E77" s="169">
        <v>0</v>
      </c>
      <c r="F77" s="169">
        <v>0</v>
      </c>
      <c r="G77" s="169">
        <v>0</v>
      </c>
      <c r="H77" s="156"/>
      <c r="I77" s="156"/>
      <c r="J77" s="156"/>
      <c r="K77" s="156"/>
    </row>
    <row r="78" spans="1:11" ht="14.1" customHeight="1" x14ac:dyDescent="0.25">
      <c r="A78" s="156"/>
      <c r="B78" s="156"/>
      <c r="C78" s="170" t="s">
        <v>89</v>
      </c>
      <c r="D78" s="169">
        <v>0</v>
      </c>
      <c r="E78" s="169">
        <v>126000000</v>
      </c>
      <c r="F78" s="169">
        <v>126000000</v>
      </c>
      <c r="G78" s="169">
        <v>126000000</v>
      </c>
      <c r="H78" s="156"/>
      <c r="I78" s="156"/>
      <c r="J78" s="156"/>
      <c r="K78" s="156"/>
    </row>
    <row r="79" spans="1:11" ht="15" customHeight="1" x14ac:dyDescent="0.25">
      <c r="A79" s="156"/>
      <c r="B79" s="156"/>
      <c r="C79" s="168" t="s">
        <v>53</v>
      </c>
      <c r="D79" s="167" t="s">
        <v>53</v>
      </c>
      <c r="E79" s="167" t="s">
        <v>53</v>
      </c>
      <c r="F79" s="167" t="s">
        <v>53</v>
      </c>
      <c r="G79" s="167" t="s">
        <v>53</v>
      </c>
      <c r="H79" s="156"/>
      <c r="I79" s="156"/>
      <c r="J79" s="156"/>
      <c r="K79" s="156"/>
    </row>
    <row r="80" spans="1:11" ht="15" customHeight="1" x14ac:dyDescent="0.25">
      <c r="A80" s="156"/>
      <c r="B80" s="156"/>
      <c r="C80" s="166" t="s">
        <v>156</v>
      </c>
      <c r="D80" s="165">
        <v>0</v>
      </c>
      <c r="E80" s="165">
        <v>126000000</v>
      </c>
      <c r="F80" s="165">
        <v>126000000</v>
      </c>
      <c r="G80" s="165">
        <v>126000000</v>
      </c>
      <c r="H80" s="156"/>
      <c r="I80" s="156"/>
      <c r="J80" s="156"/>
      <c r="K80" s="156"/>
    </row>
    <row r="81" spans="1:11" ht="15" customHeight="1" x14ac:dyDescent="0.25">
      <c r="A81" s="156"/>
      <c r="B81" s="156"/>
      <c r="C81" s="163" t="s">
        <v>71</v>
      </c>
      <c r="D81" s="162">
        <v>0</v>
      </c>
      <c r="E81" s="162">
        <v>0</v>
      </c>
      <c r="F81" s="162">
        <v>0</v>
      </c>
      <c r="G81" s="162">
        <v>0</v>
      </c>
      <c r="H81" s="156"/>
      <c r="I81" s="156"/>
      <c r="J81" s="156"/>
      <c r="K81" s="156"/>
    </row>
    <row r="82" spans="1:11" ht="15" customHeight="1" x14ac:dyDescent="0.25">
      <c r="A82" s="156"/>
      <c r="B82" s="156"/>
      <c r="C82" s="163" t="s">
        <v>72</v>
      </c>
      <c r="D82" s="162">
        <v>0</v>
      </c>
      <c r="E82" s="162">
        <v>0</v>
      </c>
      <c r="F82" s="162">
        <v>0</v>
      </c>
      <c r="G82" s="162">
        <v>0</v>
      </c>
      <c r="H82" s="156"/>
      <c r="I82" s="156"/>
      <c r="J82" s="156"/>
      <c r="K82" s="156"/>
    </row>
    <row r="83" spans="1:11" ht="15" customHeight="1" x14ac:dyDescent="0.25">
      <c r="A83" s="156"/>
      <c r="B83" s="156"/>
      <c r="C83" s="163" t="s">
        <v>73</v>
      </c>
      <c r="D83" s="162">
        <v>0</v>
      </c>
      <c r="E83" s="162">
        <v>0</v>
      </c>
      <c r="F83" s="162">
        <v>0</v>
      </c>
      <c r="G83" s="162">
        <v>0</v>
      </c>
      <c r="H83" s="156"/>
      <c r="I83" s="156"/>
      <c r="J83" s="156"/>
      <c r="K83" s="156"/>
    </row>
    <row r="84" spans="1:11" ht="15" customHeight="1" x14ac:dyDescent="0.25">
      <c r="A84" s="156"/>
      <c r="B84" s="156"/>
      <c r="C84" s="163" t="s">
        <v>74</v>
      </c>
      <c r="D84" s="162">
        <v>0</v>
      </c>
      <c r="E84" s="162">
        <v>0</v>
      </c>
      <c r="F84" s="162">
        <v>0</v>
      </c>
      <c r="G84" s="162">
        <v>0</v>
      </c>
      <c r="H84" s="156"/>
      <c r="I84" s="156"/>
      <c r="J84" s="156"/>
      <c r="K84" s="156"/>
    </row>
    <row r="85" spans="1:11" ht="15" customHeight="1" x14ac:dyDescent="0.25">
      <c r="A85" s="156"/>
      <c r="B85" s="156"/>
      <c r="C85" s="163" t="s">
        <v>72</v>
      </c>
      <c r="D85" s="162">
        <v>0</v>
      </c>
      <c r="E85" s="162">
        <v>0</v>
      </c>
      <c r="F85" s="162">
        <v>0</v>
      </c>
      <c r="G85" s="162">
        <v>0</v>
      </c>
      <c r="H85" s="156"/>
      <c r="I85" s="156"/>
      <c r="J85" s="156"/>
      <c r="K85" s="156"/>
    </row>
    <row r="86" spans="1:11" ht="15" customHeight="1" x14ac:dyDescent="0.25">
      <c r="A86" s="156"/>
      <c r="B86" s="156"/>
      <c r="C86" s="163" t="s">
        <v>73</v>
      </c>
      <c r="D86" s="162">
        <v>0</v>
      </c>
      <c r="E86" s="162">
        <v>0</v>
      </c>
      <c r="F86" s="162">
        <v>0</v>
      </c>
      <c r="G86" s="162">
        <v>0</v>
      </c>
      <c r="H86" s="156"/>
      <c r="I86" s="156"/>
      <c r="J86" s="156"/>
      <c r="K86" s="156"/>
    </row>
    <row r="87" spans="1:11" ht="15" customHeight="1" x14ac:dyDescent="0.25">
      <c r="A87" s="156"/>
      <c r="B87" s="156"/>
      <c r="C87" s="163" t="s">
        <v>75</v>
      </c>
      <c r="D87" s="162">
        <v>0</v>
      </c>
      <c r="E87" s="162">
        <v>0</v>
      </c>
      <c r="F87" s="162">
        <v>0</v>
      </c>
      <c r="G87" s="162">
        <v>0</v>
      </c>
      <c r="H87" s="156"/>
      <c r="I87" s="156"/>
      <c r="J87" s="156"/>
      <c r="K87" s="156"/>
    </row>
    <row r="88" spans="1:11" ht="15" customHeight="1" x14ac:dyDescent="0.25">
      <c r="A88" s="156"/>
      <c r="B88" s="156"/>
      <c r="C88" s="163" t="s">
        <v>72</v>
      </c>
      <c r="D88" s="162">
        <v>0</v>
      </c>
      <c r="E88" s="162">
        <v>0</v>
      </c>
      <c r="F88" s="162">
        <v>0</v>
      </c>
      <c r="G88" s="162">
        <v>0</v>
      </c>
      <c r="H88" s="156"/>
      <c r="I88" s="156"/>
      <c r="J88" s="156"/>
      <c r="K88" s="156"/>
    </row>
    <row r="89" spans="1:11" ht="15" customHeight="1" x14ac:dyDescent="0.25">
      <c r="A89" s="156"/>
      <c r="B89" s="156"/>
      <c r="C89" s="163" t="s">
        <v>73</v>
      </c>
      <c r="D89" s="162">
        <v>0</v>
      </c>
      <c r="E89" s="162">
        <v>0</v>
      </c>
      <c r="F89" s="162">
        <v>0</v>
      </c>
      <c r="G89" s="162">
        <v>0</v>
      </c>
      <c r="H89" s="156"/>
      <c r="I89" s="156"/>
      <c r="J89" s="156"/>
      <c r="K89" s="156"/>
    </row>
    <row r="90" spans="1:11" ht="15" customHeight="1" x14ac:dyDescent="0.25">
      <c r="A90" s="156"/>
      <c r="B90" s="156"/>
      <c r="C90" s="163" t="s">
        <v>76</v>
      </c>
      <c r="D90" s="162">
        <v>0</v>
      </c>
      <c r="E90" s="162">
        <v>0</v>
      </c>
      <c r="F90" s="162">
        <v>0</v>
      </c>
      <c r="G90" s="162">
        <v>0</v>
      </c>
      <c r="H90" s="156"/>
      <c r="I90" s="156"/>
      <c r="J90" s="156"/>
      <c r="K90" s="156"/>
    </row>
    <row r="91" spans="1:11" ht="15" customHeight="1" x14ac:dyDescent="0.25">
      <c r="A91" s="156"/>
      <c r="B91" s="156"/>
      <c r="C91" s="163" t="s">
        <v>72</v>
      </c>
      <c r="D91" s="162">
        <v>0</v>
      </c>
      <c r="E91" s="162">
        <v>0</v>
      </c>
      <c r="F91" s="162">
        <v>0</v>
      </c>
      <c r="G91" s="162">
        <v>0</v>
      </c>
      <c r="H91" s="156"/>
      <c r="I91" s="156"/>
      <c r="J91" s="156"/>
      <c r="K91" s="156"/>
    </row>
    <row r="92" spans="1:11" ht="15" customHeight="1" x14ac:dyDescent="0.25">
      <c r="A92" s="156"/>
      <c r="B92" s="156"/>
      <c r="C92" s="163" t="s">
        <v>73</v>
      </c>
      <c r="D92" s="162">
        <v>0</v>
      </c>
      <c r="E92" s="162">
        <v>0</v>
      </c>
      <c r="F92" s="162">
        <v>0</v>
      </c>
      <c r="G92" s="162">
        <v>0</v>
      </c>
      <c r="H92" s="156"/>
      <c r="I92" s="156"/>
      <c r="J92" s="156"/>
      <c r="K92" s="156"/>
    </row>
    <row r="93" spans="1:11" ht="20.100000000000001" customHeight="1" x14ac:dyDescent="0.25">
      <c r="A93" s="156"/>
      <c r="B93" s="156"/>
      <c r="C93" s="163" t="s">
        <v>157</v>
      </c>
      <c r="D93" s="164">
        <v>0</v>
      </c>
      <c r="E93" s="164">
        <v>126000000</v>
      </c>
      <c r="F93" s="164">
        <v>126000000</v>
      </c>
      <c r="G93" s="164">
        <v>126000000</v>
      </c>
      <c r="H93" s="156"/>
      <c r="I93" s="156"/>
      <c r="J93" s="156"/>
      <c r="K93" s="156"/>
    </row>
    <row r="94" spans="1:11" ht="15" customHeight="1" x14ac:dyDescent="0.25">
      <c r="A94" s="156"/>
      <c r="B94" s="156"/>
      <c r="C94" s="163" t="s">
        <v>72</v>
      </c>
      <c r="D94" s="162">
        <v>0</v>
      </c>
      <c r="E94" s="162">
        <v>126000000</v>
      </c>
      <c r="F94" s="162">
        <v>126000000</v>
      </c>
      <c r="G94" s="162">
        <v>126000000</v>
      </c>
      <c r="H94" s="156"/>
      <c r="I94" s="156"/>
      <c r="J94" s="156"/>
      <c r="K94" s="156"/>
    </row>
    <row r="95" spans="1:11" ht="15" customHeight="1" x14ac:dyDescent="0.25">
      <c r="A95" s="156"/>
      <c r="B95" s="156"/>
      <c r="C95" s="163" t="s">
        <v>73</v>
      </c>
      <c r="D95" s="162">
        <v>0</v>
      </c>
      <c r="E95" s="162">
        <v>0</v>
      </c>
      <c r="F95" s="162">
        <v>0</v>
      </c>
      <c r="G95" s="162">
        <v>0</v>
      </c>
      <c r="H95" s="156"/>
      <c r="I95" s="156"/>
      <c r="J95" s="156"/>
      <c r="K95" s="156"/>
    </row>
    <row r="96" spans="1:11" ht="15" customHeight="1" x14ac:dyDescent="0.25">
      <c r="A96" s="156"/>
      <c r="B96" s="156"/>
      <c r="C96" s="163" t="s">
        <v>78</v>
      </c>
      <c r="D96" s="162">
        <v>0</v>
      </c>
      <c r="E96" s="162">
        <v>0</v>
      </c>
      <c r="F96" s="162">
        <v>0</v>
      </c>
      <c r="G96" s="162">
        <v>0</v>
      </c>
      <c r="H96" s="156"/>
      <c r="I96" s="156"/>
      <c r="J96" s="156"/>
      <c r="K96" s="156"/>
    </row>
    <row r="97" spans="1:11" ht="15" customHeight="1" x14ac:dyDescent="0.25">
      <c r="A97" s="156"/>
      <c r="B97" s="156"/>
      <c r="C97" s="163" t="s">
        <v>72</v>
      </c>
      <c r="D97" s="162">
        <v>0</v>
      </c>
      <c r="E97" s="162">
        <v>0</v>
      </c>
      <c r="F97" s="162">
        <v>0</v>
      </c>
      <c r="G97" s="162">
        <v>0</v>
      </c>
      <c r="H97" s="156"/>
      <c r="I97" s="156"/>
      <c r="J97" s="156"/>
      <c r="K97" s="156"/>
    </row>
    <row r="98" spans="1:11" ht="15" customHeight="1" x14ac:dyDescent="0.25">
      <c r="A98" s="156"/>
      <c r="B98" s="156"/>
      <c r="C98" s="163" t="s">
        <v>73</v>
      </c>
      <c r="D98" s="162">
        <v>0</v>
      </c>
      <c r="E98" s="162">
        <v>0</v>
      </c>
      <c r="F98" s="162">
        <v>0</v>
      </c>
      <c r="G98" s="162">
        <v>0</v>
      </c>
      <c r="H98" s="156"/>
      <c r="I98" s="156"/>
      <c r="J98" s="156"/>
      <c r="K98" s="156"/>
    </row>
    <row r="99" spans="1:11" ht="15" customHeight="1" x14ac:dyDescent="0.25">
      <c r="A99" s="156"/>
      <c r="B99" s="156"/>
      <c r="C99" s="163" t="s">
        <v>79</v>
      </c>
      <c r="D99" s="162">
        <v>0</v>
      </c>
      <c r="E99" s="162">
        <v>0</v>
      </c>
      <c r="F99" s="162">
        <v>0</v>
      </c>
      <c r="G99" s="162">
        <v>0</v>
      </c>
      <c r="H99" s="156"/>
      <c r="I99" s="156"/>
      <c r="J99" s="156"/>
      <c r="K99" s="156"/>
    </row>
    <row r="100" spans="1:11" ht="15" customHeight="1" x14ac:dyDescent="0.25">
      <c r="A100" s="156"/>
      <c r="B100" s="156"/>
      <c r="C100" s="163" t="s">
        <v>72</v>
      </c>
      <c r="D100" s="162">
        <v>0</v>
      </c>
      <c r="E100" s="162">
        <v>0</v>
      </c>
      <c r="F100" s="162">
        <v>0</v>
      </c>
      <c r="G100" s="162">
        <v>0</v>
      </c>
      <c r="H100" s="156"/>
      <c r="I100" s="156"/>
      <c r="J100" s="156"/>
      <c r="K100" s="156"/>
    </row>
    <row r="101" spans="1:11" ht="15" customHeight="1" x14ac:dyDescent="0.25">
      <c r="A101" s="156"/>
      <c r="B101" s="156"/>
      <c r="C101" s="163" t="s">
        <v>73</v>
      </c>
      <c r="D101" s="162">
        <v>0</v>
      </c>
      <c r="E101" s="162">
        <v>0</v>
      </c>
      <c r="F101" s="162">
        <v>0</v>
      </c>
      <c r="G101" s="162">
        <v>0</v>
      </c>
      <c r="H101" s="156"/>
      <c r="I101" s="156"/>
      <c r="J101" s="156"/>
      <c r="K101" s="156"/>
    </row>
    <row r="102" spans="1:11" ht="15" customHeight="1" x14ac:dyDescent="0.25">
      <c r="A102" s="156"/>
      <c r="B102" s="156"/>
      <c r="C102" s="163" t="s">
        <v>80</v>
      </c>
      <c r="D102" s="162">
        <v>0</v>
      </c>
      <c r="E102" s="162">
        <v>0</v>
      </c>
      <c r="F102" s="162">
        <v>0</v>
      </c>
      <c r="G102" s="162">
        <v>0</v>
      </c>
      <c r="H102" s="156"/>
      <c r="I102" s="156"/>
      <c r="J102" s="156"/>
      <c r="K102" s="156"/>
    </row>
    <row r="103" spans="1:11" ht="15" customHeight="1" x14ac:dyDescent="0.25">
      <c r="A103" s="156"/>
      <c r="B103" s="156"/>
      <c r="C103" s="163" t="s">
        <v>72</v>
      </c>
      <c r="D103" s="162">
        <v>0</v>
      </c>
      <c r="E103" s="162">
        <v>0</v>
      </c>
      <c r="F103" s="162">
        <v>0</v>
      </c>
      <c r="G103" s="162">
        <v>0</v>
      </c>
      <c r="H103" s="156"/>
      <c r="I103" s="156"/>
      <c r="J103" s="156"/>
      <c r="K103" s="156"/>
    </row>
    <row r="104" spans="1:11" ht="15" customHeight="1" x14ac:dyDescent="0.25">
      <c r="A104" s="156"/>
      <c r="B104" s="156"/>
      <c r="C104" s="163" t="s">
        <v>81</v>
      </c>
      <c r="D104" s="162">
        <v>0</v>
      </c>
      <c r="E104" s="162">
        <v>0</v>
      </c>
      <c r="F104" s="162">
        <v>0</v>
      </c>
      <c r="G104" s="162">
        <v>0</v>
      </c>
      <c r="H104" s="156"/>
      <c r="I104" s="156"/>
      <c r="J104" s="156"/>
      <c r="K104" s="156"/>
    </row>
    <row r="105" spans="1:11" ht="15" customHeight="1" x14ac:dyDescent="0.25">
      <c r="A105" s="156"/>
      <c r="B105" s="156"/>
      <c r="C105" s="163" t="s">
        <v>82</v>
      </c>
      <c r="D105" s="162">
        <v>0</v>
      </c>
      <c r="E105" s="162">
        <v>0</v>
      </c>
      <c r="F105" s="162">
        <v>0</v>
      </c>
      <c r="G105" s="162">
        <v>0</v>
      </c>
      <c r="H105" s="156"/>
      <c r="I105" s="156"/>
      <c r="J105" s="156"/>
      <c r="K105" s="156"/>
    </row>
    <row r="106" spans="1:11" ht="15" customHeight="1" x14ac:dyDescent="0.25">
      <c r="A106" s="156"/>
      <c r="B106" s="156"/>
      <c r="C106" s="163" t="s">
        <v>83</v>
      </c>
      <c r="D106" s="162">
        <v>0</v>
      </c>
      <c r="E106" s="162">
        <v>0</v>
      </c>
      <c r="F106" s="162">
        <v>0</v>
      </c>
      <c r="G106" s="162">
        <v>0</v>
      </c>
      <c r="H106" s="156"/>
      <c r="I106" s="156"/>
      <c r="J106" s="156"/>
      <c r="K106" s="156"/>
    </row>
    <row r="107" spans="1:11" ht="15" customHeight="1" x14ac:dyDescent="0.25">
      <c r="A107" s="156"/>
      <c r="B107" s="156"/>
      <c r="C107" s="163" t="s">
        <v>84</v>
      </c>
      <c r="D107" s="162">
        <v>0</v>
      </c>
      <c r="E107" s="162">
        <v>0</v>
      </c>
      <c r="F107" s="162">
        <v>0</v>
      </c>
      <c r="G107" s="162">
        <v>0</v>
      </c>
      <c r="H107" s="156"/>
      <c r="I107" s="156"/>
      <c r="J107" s="156"/>
      <c r="K107" s="156"/>
    </row>
    <row r="108" spans="1:11" ht="15" customHeight="1" x14ac:dyDescent="0.25">
      <c r="A108" s="156"/>
      <c r="B108" s="156"/>
      <c r="C108" s="163" t="s">
        <v>85</v>
      </c>
      <c r="D108" s="162">
        <v>0</v>
      </c>
      <c r="E108" s="162">
        <v>0</v>
      </c>
      <c r="F108" s="162">
        <v>0</v>
      </c>
      <c r="G108" s="162">
        <v>0</v>
      </c>
      <c r="H108" s="156"/>
      <c r="I108" s="156"/>
      <c r="J108" s="156"/>
      <c r="K108" s="156"/>
    </row>
    <row r="109" spans="1:11" ht="15" customHeight="1" x14ac:dyDescent="0.25">
      <c r="A109" s="156"/>
      <c r="B109" s="156"/>
      <c r="C109" s="163" t="s">
        <v>72</v>
      </c>
      <c r="D109" s="162">
        <v>0</v>
      </c>
      <c r="E109" s="162">
        <v>0</v>
      </c>
      <c r="F109" s="162">
        <v>0</v>
      </c>
      <c r="G109" s="162">
        <v>0</v>
      </c>
      <c r="H109" s="156"/>
      <c r="I109" s="156"/>
      <c r="J109" s="156"/>
      <c r="K109" s="156"/>
    </row>
    <row r="110" spans="1:11" ht="15" customHeight="1" x14ac:dyDescent="0.25">
      <c r="A110" s="156"/>
      <c r="B110" s="156"/>
      <c r="C110" s="163" t="s">
        <v>81</v>
      </c>
      <c r="D110" s="162">
        <v>0</v>
      </c>
      <c r="E110" s="162">
        <v>0</v>
      </c>
      <c r="F110" s="162">
        <v>0</v>
      </c>
      <c r="G110" s="162">
        <v>0</v>
      </c>
      <c r="H110" s="156"/>
      <c r="I110" s="156"/>
      <c r="J110" s="156"/>
      <c r="K110" s="156"/>
    </row>
    <row r="111" spans="1:11" ht="15" customHeight="1" x14ac:dyDescent="0.25">
      <c r="A111" s="156"/>
      <c r="B111" s="156"/>
      <c r="C111" s="163" t="s">
        <v>82</v>
      </c>
      <c r="D111" s="162">
        <v>0</v>
      </c>
      <c r="E111" s="162">
        <v>0</v>
      </c>
      <c r="F111" s="162">
        <v>0</v>
      </c>
      <c r="G111" s="162">
        <v>0</v>
      </c>
      <c r="H111" s="156"/>
      <c r="I111" s="156"/>
      <c r="J111" s="156"/>
      <c r="K111" s="156"/>
    </row>
    <row r="112" spans="1:11" ht="15" customHeight="1" x14ac:dyDescent="0.25">
      <c r="A112" s="156"/>
      <c r="B112" s="156"/>
      <c r="C112" s="163" t="s">
        <v>83</v>
      </c>
      <c r="D112" s="162">
        <v>0</v>
      </c>
      <c r="E112" s="162">
        <v>0</v>
      </c>
      <c r="F112" s="162">
        <v>0</v>
      </c>
      <c r="G112" s="162">
        <v>0</v>
      </c>
      <c r="H112" s="156"/>
      <c r="I112" s="156"/>
      <c r="J112" s="156"/>
      <c r="K112" s="156"/>
    </row>
    <row r="113" spans="1:11" ht="15" customHeight="1" x14ac:dyDescent="0.25">
      <c r="A113" s="156"/>
      <c r="B113" s="156"/>
      <c r="C113" s="163" t="s">
        <v>84</v>
      </c>
      <c r="D113" s="162">
        <v>0</v>
      </c>
      <c r="E113" s="162">
        <v>0</v>
      </c>
      <c r="F113" s="162">
        <v>0</v>
      </c>
      <c r="G113" s="162">
        <v>0</v>
      </c>
      <c r="H113" s="156"/>
      <c r="I113" s="156"/>
      <c r="J113" s="156"/>
      <c r="K113" s="156"/>
    </row>
    <row r="114" spans="1:11" ht="15" customHeight="1" x14ac:dyDescent="0.25">
      <c r="A114" s="156"/>
      <c r="B114" s="156"/>
      <c r="C114" s="163" t="s">
        <v>86</v>
      </c>
      <c r="D114" s="162">
        <v>0</v>
      </c>
      <c r="E114" s="162">
        <v>0</v>
      </c>
      <c r="F114" s="162">
        <v>0</v>
      </c>
      <c r="G114" s="162">
        <v>0</v>
      </c>
      <c r="H114" s="156"/>
      <c r="I114" s="156"/>
      <c r="J114" s="156"/>
      <c r="K114" s="156"/>
    </row>
    <row r="115" spans="1:11" ht="15" customHeight="1" x14ac:dyDescent="0.25">
      <c r="A115" s="156"/>
      <c r="B115" s="156"/>
      <c r="C115" s="163" t="s">
        <v>72</v>
      </c>
      <c r="D115" s="162">
        <v>0</v>
      </c>
      <c r="E115" s="162">
        <v>0</v>
      </c>
      <c r="F115" s="162">
        <v>0</v>
      </c>
      <c r="G115" s="162">
        <v>0</v>
      </c>
      <c r="H115" s="156"/>
      <c r="I115" s="156"/>
      <c r="J115" s="156"/>
      <c r="K115" s="156"/>
    </row>
    <row r="116" spans="1:11" ht="15" customHeight="1" x14ac:dyDescent="0.25">
      <c r="A116" s="156"/>
      <c r="B116" s="156"/>
      <c r="C116" s="163" t="s">
        <v>81</v>
      </c>
      <c r="D116" s="162">
        <v>0</v>
      </c>
      <c r="E116" s="162">
        <v>0</v>
      </c>
      <c r="F116" s="162">
        <v>0</v>
      </c>
      <c r="G116" s="162">
        <v>0</v>
      </c>
      <c r="H116" s="156"/>
      <c r="I116" s="156"/>
      <c r="J116" s="156"/>
      <c r="K116" s="156"/>
    </row>
    <row r="117" spans="1:11" ht="15" customHeight="1" x14ac:dyDescent="0.25">
      <c r="A117" s="156"/>
      <c r="B117" s="156"/>
      <c r="C117" s="163" t="s">
        <v>82</v>
      </c>
      <c r="D117" s="162">
        <v>0</v>
      </c>
      <c r="E117" s="162">
        <v>0</v>
      </c>
      <c r="F117" s="162">
        <v>0</v>
      </c>
      <c r="G117" s="162">
        <v>0</v>
      </c>
      <c r="H117" s="156"/>
      <c r="I117" s="156"/>
      <c r="J117" s="156"/>
      <c r="K117" s="156"/>
    </row>
    <row r="118" spans="1:11" ht="15" customHeight="1" x14ac:dyDescent="0.25">
      <c r="A118" s="156"/>
      <c r="B118" s="156"/>
      <c r="C118" s="163" t="s">
        <v>83</v>
      </c>
      <c r="D118" s="162">
        <v>0</v>
      </c>
      <c r="E118" s="162">
        <v>0</v>
      </c>
      <c r="F118" s="162">
        <v>0</v>
      </c>
      <c r="G118" s="162">
        <v>0</v>
      </c>
      <c r="H118" s="156"/>
      <c r="I118" s="156"/>
      <c r="J118" s="156"/>
      <c r="K118" s="156"/>
    </row>
    <row r="119" spans="1:11" ht="15" customHeight="1" x14ac:dyDescent="0.25">
      <c r="A119" s="156"/>
      <c r="B119" s="156"/>
      <c r="C119" s="163" t="s">
        <v>84</v>
      </c>
      <c r="D119" s="162">
        <v>0</v>
      </c>
      <c r="E119" s="162">
        <v>0</v>
      </c>
      <c r="F119" s="162">
        <v>0</v>
      </c>
      <c r="G119" s="162">
        <v>0</v>
      </c>
      <c r="H119" s="156"/>
      <c r="I119" s="156"/>
      <c r="J119" s="156"/>
      <c r="K119" s="156"/>
    </row>
    <row r="120" spans="1:11" ht="15" customHeight="1" x14ac:dyDescent="0.25">
      <c r="A120" s="156"/>
      <c r="B120" s="156"/>
      <c r="C120" s="163" t="s">
        <v>87</v>
      </c>
      <c r="D120" s="162">
        <v>0</v>
      </c>
      <c r="E120" s="162">
        <v>0</v>
      </c>
      <c r="F120" s="162">
        <v>0</v>
      </c>
      <c r="G120" s="162">
        <v>0</v>
      </c>
      <c r="H120" s="156"/>
      <c r="I120" s="156"/>
      <c r="J120" s="156"/>
      <c r="K120" s="156"/>
    </row>
    <row r="121" spans="1:11" ht="15" customHeight="1" x14ac:dyDescent="0.25">
      <c r="A121" s="156"/>
      <c r="B121" s="156"/>
      <c r="C121" s="163" t="s">
        <v>88</v>
      </c>
      <c r="D121" s="162">
        <v>0</v>
      </c>
      <c r="E121" s="162">
        <v>0</v>
      </c>
      <c r="F121" s="162">
        <v>0</v>
      </c>
      <c r="G121" s="162">
        <v>0</v>
      </c>
      <c r="H121" s="156"/>
      <c r="I121" s="156"/>
      <c r="J121" s="156"/>
      <c r="K121" s="156"/>
    </row>
    <row r="122" spans="1:11" ht="20.100000000000001" customHeight="1" x14ac:dyDescent="0.25">
      <c r="A122" s="156"/>
      <c r="B122" s="156"/>
      <c r="C122" s="161" t="s">
        <v>53</v>
      </c>
      <c r="D122" s="156"/>
      <c r="E122" s="156"/>
      <c r="F122" s="156"/>
      <c r="G122" s="156"/>
      <c r="H122" s="156"/>
      <c r="I122" s="156"/>
      <c r="J122" s="156"/>
      <c r="K122" s="156"/>
    </row>
    <row r="123" spans="1:11" ht="20.100000000000001" customHeight="1" x14ac:dyDescent="0.25">
      <c r="A123" s="160" t="s">
        <v>158</v>
      </c>
      <c r="B123" s="154" t="s">
        <v>159</v>
      </c>
      <c r="C123" s="154" t="s">
        <v>53</v>
      </c>
      <c r="D123" s="156"/>
      <c r="E123" s="158" t="s">
        <v>53</v>
      </c>
      <c r="F123" s="154" t="s">
        <v>159</v>
      </c>
      <c r="G123" s="154" t="s">
        <v>53</v>
      </c>
      <c r="H123" s="159" t="s">
        <v>53</v>
      </c>
      <c r="I123" s="158" t="s">
        <v>53</v>
      </c>
      <c r="J123" s="154" t="s">
        <v>159</v>
      </c>
      <c r="K123" s="154" t="s">
        <v>53</v>
      </c>
    </row>
    <row r="124" spans="1:11" ht="20.100000000000001" customHeight="1" x14ac:dyDescent="0.25">
      <c r="A124" s="157" t="s">
        <v>160</v>
      </c>
      <c r="B124" s="154" t="s">
        <v>161</v>
      </c>
      <c r="C124" s="154" t="s">
        <v>53</v>
      </c>
      <c r="D124" s="156"/>
      <c r="E124" s="157" t="s">
        <v>162</v>
      </c>
      <c r="F124" s="154" t="s">
        <v>161</v>
      </c>
      <c r="G124" s="154" t="s">
        <v>53</v>
      </c>
      <c r="H124" s="156"/>
      <c r="I124" s="157" t="s">
        <v>163</v>
      </c>
      <c r="J124" s="154" t="s">
        <v>161</v>
      </c>
      <c r="K124" s="154" t="s">
        <v>53</v>
      </c>
    </row>
    <row r="125" spans="1:11" ht="20.100000000000001" customHeight="1" x14ac:dyDescent="0.25">
      <c r="A125" s="155" t="s">
        <v>53</v>
      </c>
      <c r="B125" s="154" t="s">
        <v>164</v>
      </c>
      <c r="C125" s="154" t="s">
        <v>53</v>
      </c>
      <c r="D125" s="156"/>
      <c r="E125" s="155" t="s">
        <v>53</v>
      </c>
      <c r="F125" s="154" t="s">
        <v>164</v>
      </c>
      <c r="G125" s="154" t="s">
        <v>53</v>
      </c>
      <c r="H125" s="156"/>
      <c r="I125" s="155" t="s">
        <v>53</v>
      </c>
      <c r="J125" s="154" t="s">
        <v>164</v>
      </c>
      <c r="K125" s="154" t="s">
        <v>53</v>
      </c>
    </row>
  </sheetData>
  <mergeCells count="17">
    <mergeCell ref="D6:G6"/>
    <mergeCell ref="C1:G1"/>
    <mergeCell ref="C2:G2"/>
    <mergeCell ref="D3:G3"/>
    <mergeCell ref="D4:G4"/>
    <mergeCell ref="D5:G5"/>
    <mergeCell ref="D25:G25"/>
    <mergeCell ref="C34:G34"/>
    <mergeCell ref="D14:G14"/>
    <mergeCell ref="C21:G21"/>
    <mergeCell ref="D22:G22"/>
    <mergeCell ref="D23:G23"/>
    <mergeCell ref="D24:G24"/>
    <mergeCell ref="D7:G7"/>
    <mergeCell ref="C8:G8"/>
    <mergeCell ref="C9:G9"/>
    <mergeCell ref="D10:G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9CB5A-998C-40D8-B4ED-FCF1CBA93803}">
  <dimension ref="A1:K126"/>
  <sheetViews>
    <sheetView workbookViewId="0">
      <selection activeCell="M19" sqref="L19:M19"/>
    </sheetView>
  </sheetViews>
  <sheetFormatPr defaultRowHeight="15" x14ac:dyDescent="0.25"/>
  <cols>
    <col min="1" max="1" width="13.28515625" style="153" customWidth="1"/>
    <col min="2" max="2" width="9.7109375" style="153" customWidth="1"/>
    <col min="3" max="3" width="28.28515625" style="153" customWidth="1"/>
    <col min="4" max="6" width="15.85546875" style="153" customWidth="1"/>
    <col min="7" max="7" width="16.140625" style="153" customWidth="1"/>
    <col min="8" max="8" width="6.7109375" style="153" customWidth="1"/>
    <col min="9" max="9" width="18.28515625" style="153" customWidth="1"/>
    <col min="10" max="10" width="10.7109375" style="153" customWidth="1"/>
    <col min="11" max="11" width="17.42578125" style="153" customWidth="1"/>
    <col min="12" max="16384" width="9.140625" style="153"/>
  </cols>
  <sheetData>
    <row r="1" spans="1:11" ht="20.100000000000001" customHeight="1" x14ac:dyDescent="0.25">
      <c r="A1" s="156"/>
      <c r="B1" s="156"/>
      <c r="C1" s="1397" t="s">
        <v>0</v>
      </c>
      <c r="D1" s="1398"/>
      <c r="E1" s="1398"/>
      <c r="F1" s="1398"/>
      <c r="G1" s="1398"/>
      <c r="H1" s="156"/>
      <c r="I1" s="156"/>
      <c r="J1" s="156"/>
      <c r="K1" s="156"/>
    </row>
    <row r="2" spans="1:11" ht="24.95" customHeight="1" x14ac:dyDescent="0.25">
      <c r="A2" s="156"/>
      <c r="B2" s="156"/>
      <c r="C2" s="1399" t="s">
        <v>1</v>
      </c>
      <c r="D2" s="1400"/>
      <c r="E2" s="1400"/>
      <c r="F2" s="1400"/>
      <c r="G2" s="1400"/>
      <c r="H2" s="156"/>
      <c r="I2" s="156"/>
      <c r="J2" s="156"/>
      <c r="K2" s="156"/>
    </row>
    <row r="3" spans="1:11" ht="14.1" customHeight="1" x14ac:dyDescent="0.25">
      <c r="A3" s="156"/>
      <c r="B3" s="156"/>
      <c r="C3" s="181" t="s">
        <v>2</v>
      </c>
      <c r="D3" s="1401" t="s">
        <v>2836</v>
      </c>
      <c r="E3" s="1402"/>
      <c r="F3" s="1402"/>
      <c r="G3" s="1402"/>
      <c r="H3" s="156"/>
      <c r="I3" s="156"/>
      <c r="J3" s="156"/>
      <c r="K3" s="156"/>
    </row>
    <row r="4" spans="1:11" ht="14.1" customHeight="1" x14ac:dyDescent="0.25">
      <c r="A4" s="156"/>
      <c r="B4" s="156"/>
      <c r="C4" s="181" t="s">
        <v>4</v>
      </c>
      <c r="D4" s="1401" t="s">
        <v>1168</v>
      </c>
      <c r="E4" s="1402"/>
      <c r="F4" s="1402"/>
      <c r="G4" s="1402"/>
      <c r="H4" s="156"/>
      <c r="I4" s="156"/>
      <c r="J4" s="156"/>
      <c r="K4" s="156"/>
    </row>
    <row r="5" spans="1:11" ht="14.1" customHeight="1" x14ac:dyDescent="0.25">
      <c r="A5" s="156"/>
      <c r="B5" s="156"/>
      <c r="C5" s="181" t="s">
        <v>6</v>
      </c>
      <c r="D5" s="1401" t="s">
        <v>2886</v>
      </c>
      <c r="E5" s="1402"/>
      <c r="F5" s="1402"/>
      <c r="G5" s="1402"/>
      <c r="H5" s="156"/>
      <c r="I5" s="156"/>
      <c r="J5" s="156"/>
      <c r="K5" s="156"/>
    </row>
    <row r="6" spans="1:11" ht="14.1" customHeight="1" x14ac:dyDescent="0.25">
      <c r="A6" s="156"/>
      <c r="B6" s="156"/>
      <c r="C6" s="181" t="s">
        <v>8</v>
      </c>
      <c r="D6" s="1401" t="s">
        <v>2885</v>
      </c>
      <c r="E6" s="1402"/>
      <c r="F6" s="1402"/>
      <c r="G6" s="1402"/>
      <c r="H6" s="156"/>
      <c r="I6" s="156"/>
      <c r="J6" s="156"/>
      <c r="K6" s="156"/>
    </row>
    <row r="7" spans="1:11" ht="14.1" customHeight="1" x14ac:dyDescent="0.25">
      <c r="A7" s="156"/>
      <c r="B7" s="156"/>
      <c r="C7" s="181" t="s">
        <v>10</v>
      </c>
      <c r="D7" s="1389" t="s">
        <v>11</v>
      </c>
      <c r="E7" s="1390"/>
      <c r="F7" s="1390"/>
      <c r="G7" s="1390"/>
      <c r="H7" s="156"/>
      <c r="I7" s="156"/>
      <c r="J7" s="156"/>
      <c r="K7" s="156"/>
    </row>
    <row r="8" spans="1:11" ht="14.1" customHeight="1" x14ac:dyDescent="0.25">
      <c r="A8" s="156"/>
      <c r="B8" s="156"/>
      <c r="C8" s="1391" t="s">
        <v>12</v>
      </c>
      <c r="D8" s="1392"/>
      <c r="E8" s="1392"/>
      <c r="F8" s="1392"/>
      <c r="G8" s="1392"/>
      <c r="H8" s="156"/>
      <c r="I8" s="156"/>
      <c r="J8" s="156"/>
      <c r="K8" s="156"/>
    </row>
    <row r="9" spans="1:11" ht="30.95" customHeight="1" x14ac:dyDescent="0.25">
      <c r="A9" s="156"/>
      <c r="B9" s="156"/>
      <c r="C9" s="1393" t="s">
        <v>2884</v>
      </c>
      <c r="D9" s="1394"/>
      <c r="E9" s="1394"/>
      <c r="F9" s="1394"/>
      <c r="G9" s="1394"/>
      <c r="H9" s="156"/>
      <c r="I9" s="156"/>
      <c r="J9" s="156"/>
      <c r="K9" s="156"/>
    </row>
    <row r="10" spans="1:11" ht="41.1" customHeight="1" x14ac:dyDescent="0.25">
      <c r="A10" s="156"/>
      <c r="B10" s="156"/>
      <c r="C10" s="166" t="s">
        <v>14</v>
      </c>
      <c r="D10" s="1395" t="s">
        <v>2883</v>
      </c>
      <c r="E10" s="1396"/>
      <c r="F10" s="1396"/>
      <c r="G10" s="1396"/>
      <c r="H10" s="156"/>
      <c r="I10" s="156"/>
      <c r="J10" s="156"/>
      <c r="K10" s="156"/>
    </row>
    <row r="11" spans="1:11" ht="27.95" customHeight="1" x14ac:dyDescent="0.25">
      <c r="A11" s="156"/>
      <c r="B11" s="156"/>
      <c r="C11" s="163" t="s">
        <v>16</v>
      </c>
      <c r="D11" s="185">
        <v>2026</v>
      </c>
      <c r="E11" s="185">
        <v>2027</v>
      </c>
      <c r="F11" s="185">
        <v>2028</v>
      </c>
      <c r="G11" s="185">
        <v>2029</v>
      </c>
      <c r="H11" s="156"/>
      <c r="I11" s="156"/>
      <c r="J11" s="156"/>
      <c r="K11" s="156"/>
    </row>
    <row r="12" spans="1:11" ht="14.1" customHeight="1" x14ac:dyDescent="0.25">
      <c r="A12" s="156"/>
      <c r="B12" s="156"/>
      <c r="C12" s="184"/>
      <c r="D12" s="183" t="s">
        <v>17</v>
      </c>
      <c r="E12" s="183" t="s">
        <v>18</v>
      </c>
      <c r="F12" s="183" t="s">
        <v>18</v>
      </c>
      <c r="G12" s="183" t="s">
        <v>18</v>
      </c>
      <c r="H12" s="156"/>
      <c r="I12" s="156"/>
      <c r="J12" s="156"/>
      <c r="K12" s="156"/>
    </row>
    <row r="13" spans="1:11" ht="14.1" customHeight="1" x14ac:dyDescent="0.25">
      <c r="A13" s="156"/>
      <c r="B13" s="156"/>
      <c r="C13" s="163" t="s">
        <v>2882</v>
      </c>
      <c r="D13" s="176" t="s">
        <v>226</v>
      </c>
      <c r="E13" s="176" t="s">
        <v>226</v>
      </c>
      <c r="F13" s="176" t="s">
        <v>226</v>
      </c>
      <c r="G13" s="176" t="s">
        <v>226</v>
      </c>
      <c r="H13" s="156"/>
      <c r="I13" s="156"/>
      <c r="J13" s="156"/>
      <c r="K13" s="156"/>
    </row>
    <row r="14" spans="1:11" ht="93.95" customHeight="1" x14ac:dyDescent="0.25">
      <c r="A14" s="156"/>
      <c r="B14" s="156"/>
      <c r="C14" s="166" t="s">
        <v>24</v>
      </c>
      <c r="D14" s="1395" t="s">
        <v>2881</v>
      </c>
      <c r="E14" s="1396"/>
      <c r="F14" s="1396"/>
      <c r="G14" s="1396"/>
      <c r="H14" s="156"/>
      <c r="I14" s="156"/>
      <c r="J14" s="156"/>
      <c r="K14" s="156"/>
    </row>
    <row r="15" spans="1:11" ht="27.95" customHeight="1" x14ac:dyDescent="0.25">
      <c r="A15" s="156"/>
      <c r="B15" s="156"/>
      <c r="C15" s="163" t="s">
        <v>26</v>
      </c>
      <c r="D15" s="185">
        <v>2026</v>
      </c>
      <c r="E15" s="185">
        <v>2027</v>
      </c>
      <c r="F15" s="185">
        <v>2028</v>
      </c>
      <c r="G15" s="185">
        <v>2029</v>
      </c>
      <c r="H15" s="156"/>
      <c r="I15" s="156"/>
      <c r="J15" s="156"/>
      <c r="K15" s="156"/>
    </row>
    <row r="16" spans="1:11" ht="14.1" customHeight="1" x14ac:dyDescent="0.25">
      <c r="A16" s="156"/>
      <c r="B16" s="156"/>
      <c r="C16" s="184"/>
      <c r="D16" s="183" t="s">
        <v>17</v>
      </c>
      <c r="E16" s="183" t="s">
        <v>18</v>
      </c>
      <c r="F16" s="183" t="s">
        <v>18</v>
      </c>
      <c r="G16" s="183" t="s">
        <v>18</v>
      </c>
      <c r="H16" s="156"/>
      <c r="I16" s="156"/>
      <c r="J16" s="156"/>
      <c r="K16" s="156"/>
    </row>
    <row r="17" spans="1:11" ht="14.1" customHeight="1" x14ac:dyDescent="0.25">
      <c r="A17" s="156"/>
      <c r="B17" s="156"/>
      <c r="C17" s="163" t="s">
        <v>2880</v>
      </c>
      <c r="D17" s="176" t="s">
        <v>226</v>
      </c>
      <c r="E17" s="176" t="s">
        <v>226</v>
      </c>
      <c r="F17" s="176" t="s">
        <v>226</v>
      </c>
      <c r="G17" s="176" t="s">
        <v>226</v>
      </c>
      <c r="H17" s="156"/>
      <c r="I17" s="156"/>
      <c r="J17" s="156"/>
      <c r="K17" s="156"/>
    </row>
    <row r="18" spans="1:11" ht="14.1" customHeight="1" x14ac:dyDescent="0.25">
      <c r="A18" s="156"/>
      <c r="B18" s="156"/>
      <c r="C18" s="163" t="s">
        <v>2879</v>
      </c>
      <c r="D18" s="176" t="s">
        <v>456</v>
      </c>
      <c r="E18" s="176" t="s">
        <v>221</v>
      </c>
      <c r="F18" s="176" t="s">
        <v>351</v>
      </c>
      <c r="G18" s="176" t="s">
        <v>351</v>
      </c>
      <c r="H18" s="156"/>
      <c r="I18" s="156"/>
      <c r="J18" s="156"/>
      <c r="K18" s="156"/>
    </row>
    <row r="19" spans="1:11" ht="20.100000000000001" customHeight="1" x14ac:dyDescent="0.25">
      <c r="A19" s="156"/>
      <c r="B19" s="156"/>
      <c r="C19" s="163" t="s">
        <v>2878</v>
      </c>
      <c r="D19" s="176" t="s">
        <v>913</v>
      </c>
      <c r="E19" s="176" t="s">
        <v>913</v>
      </c>
      <c r="F19" s="176" t="s">
        <v>913</v>
      </c>
      <c r="G19" s="176" t="s">
        <v>913</v>
      </c>
      <c r="H19" s="156"/>
      <c r="I19" s="156"/>
      <c r="J19" s="156"/>
      <c r="K19" s="156"/>
    </row>
    <row r="20" spans="1:11" ht="20.100000000000001" customHeight="1" x14ac:dyDescent="0.25">
      <c r="A20" s="156"/>
      <c r="B20" s="156"/>
      <c r="C20" s="163" t="s">
        <v>2877</v>
      </c>
      <c r="D20" s="176" t="s">
        <v>2876</v>
      </c>
      <c r="E20" s="176" t="s">
        <v>478</v>
      </c>
      <c r="F20" s="176" t="s">
        <v>478</v>
      </c>
      <c r="G20" s="176" t="s">
        <v>478</v>
      </c>
      <c r="H20" s="156"/>
      <c r="I20" s="156"/>
      <c r="J20" s="156"/>
      <c r="K20" s="156"/>
    </row>
    <row r="21" spans="1:11" ht="14.1" customHeight="1" x14ac:dyDescent="0.25">
      <c r="A21" s="156"/>
      <c r="B21" s="156"/>
      <c r="C21" s="163" t="s">
        <v>2875</v>
      </c>
      <c r="D21" s="176" t="s">
        <v>2874</v>
      </c>
      <c r="E21" s="176" t="s">
        <v>913</v>
      </c>
      <c r="F21" s="176" t="s">
        <v>2830</v>
      </c>
      <c r="G21" s="176" t="s">
        <v>2830</v>
      </c>
      <c r="H21" s="156"/>
      <c r="I21" s="156"/>
      <c r="J21" s="156"/>
      <c r="K21" s="156"/>
    </row>
    <row r="22" spans="1:11" ht="14.1" customHeight="1" x14ac:dyDescent="0.25">
      <c r="A22" s="156"/>
      <c r="B22" s="156"/>
      <c r="C22" s="1403" t="s">
        <v>43</v>
      </c>
      <c r="D22" s="1404"/>
      <c r="E22" s="1404"/>
      <c r="F22" s="1404"/>
      <c r="G22" s="1404"/>
      <c r="H22" s="156"/>
      <c r="I22" s="156"/>
      <c r="J22" s="156"/>
      <c r="K22" s="156"/>
    </row>
    <row r="23" spans="1:11" ht="14.1" customHeight="1" x14ac:dyDescent="0.25">
      <c r="A23" s="156"/>
      <c r="B23" s="156"/>
      <c r="C23" s="178" t="s">
        <v>2873</v>
      </c>
      <c r="D23" s="1403" t="s">
        <v>2872</v>
      </c>
      <c r="E23" s="1404"/>
      <c r="F23" s="1404"/>
      <c r="G23" s="1404"/>
      <c r="H23" s="156"/>
      <c r="I23" s="156"/>
      <c r="J23" s="156"/>
      <c r="K23" s="156"/>
    </row>
    <row r="24" spans="1:11" ht="14.1" customHeight="1" x14ac:dyDescent="0.25">
      <c r="A24" s="156"/>
      <c r="B24" s="156"/>
      <c r="C24" s="177" t="s">
        <v>46</v>
      </c>
      <c r="D24" s="1405" t="s">
        <v>2871</v>
      </c>
      <c r="E24" s="1406"/>
      <c r="F24" s="1406"/>
      <c r="G24" s="1406"/>
      <c r="H24" s="156"/>
      <c r="I24" s="156"/>
      <c r="J24" s="156"/>
      <c r="K24" s="156"/>
    </row>
    <row r="25" spans="1:11" ht="14.1" customHeight="1" x14ac:dyDescent="0.25">
      <c r="A25" s="156"/>
      <c r="B25" s="156"/>
      <c r="C25" s="154" t="s">
        <v>48</v>
      </c>
      <c r="D25" s="1407" t="s">
        <v>2870</v>
      </c>
      <c r="E25" s="1408"/>
      <c r="F25" s="1408"/>
      <c r="G25" s="1408"/>
      <c r="H25" s="156"/>
      <c r="I25" s="156"/>
      <c r="J25" s="156"/>
      <c r="K25" s="156"/>
    </row>
    <row r="26" spans="1:11" ht="14.1" customHeight="1" x14ac:dyDescent="0.25">
      <c r="A26" s="156"/>
      <c r="B26" s="156"/>
      <c r="C26" s="154" t="s">
        <v>50</v>
      </c>
      <c r="D26" s="1407" t="s">
        <v>2869</v>
      </c>
      <c r="E26" s="1408"/>
      <c r="F26" s="1408"/>
      <c r="G26" s="1408"/>
      <c r="H26" s="156"/>
      <c r="I26" s="156"/>
      <c r="J26" s="156"/>
      <c r="K26" s="156"/>
    </row>
    <row r="27" spans="1:11" ht="15" customHeight="1" x14ac:dyDescent="0.25">
      <c r="A27" s="156"/>
      <c r="B27" s="156"/>
      <c r="C27" s="175"/>
      <c r="D27" s="174">
        <v>2026</v>
      </c>
      <c r="E27" s="174">
        <v>2027</v>
      </c>
      <c r="F27" s="174">
        <v>2028</v>
      </c>
      <c r="G27" s="174">
        <v>2029</v>
      </c>
      <c r="H27" s="156"/>
      <c r="I27" s="156"/>
      <c r="J27" s="156"/>
      <c r="K27" s="156"/>
    </row>
    <row r="28" spans="1:11" ht="15" customHeight="1" x14ac:dyDescent="0.25">
      <c r="A28" s="156"/>
      <c r="B28" s="156"/>
      <c r="C28" s="173"/>
      <c r="D28" s="172" t="s">
        <v>17</v>
      </c>
      <c r="E28" s="172" t="s">
        <v>18</v>
      </c>
      <c r="F28" s="172" t="s">
        <v>18</v>
      </c>
      <c r="G28" s="172" t="s">
        <v>18</v>
      </c>
      <c r="H28" s="156"/>
      <c r="I28" s="156"/>
      <c r="J28" s="156"/>
      <c r="K28" s="156"/>
    </row>
    <row r="29" spans="1:11" ht="14.1" customHeight="1" x14ac:dyDescent="0.25">
      <c r="A29" s="156"/>
      <c r="B29" s="156"/>
      <c r="C29" s="163" t="s">
        <v>52</v>
      </c>
      <c r="D29" s="176" t="s">
        <v>53</v>
      </c>
      <c r="E29" s="176" t="s">
        <v>2815</v>
      </c>
      <c r="F29" s="176" t="s">
        <v>2815</v>
      </c>
      <c r="G29" s="176" t="s">
        <v>2815</v>
      </c>
      <c r="H29" s="156"/>
      <c r="I29" s="156"/>
      <c r="J29" s="156"/>
      <c r="K29" s="156"/>
    </row>
    <row r="30" spans="1:11" ht="14.1" customHeight="1" x14ac:dyDescent="0.25">
      <c r="A30" s="156"/>
      <c r="B30" s="156"/>
      <c r="C30" s="163" t="s">
        <v>54</v>
      </c>
      <c r="D30" s="176" t="s">
        <v>55</v>
      </c>
      <c r="E30" s="176" t="s">
        <v>2868</v>
      </c>
      <c r="F30" s="176" t="s">
        <v>2868</v>
      </c>
      <c r="G30" s="176" t="s">
        <v>2868</v>
      </c>
      <c r="H30" s="156"/>
      <c r="I30" s="156"/>
      <c r="J30" s="156"/>
      <c r="K30" s="156"/>
    </row>
    <row r="31" spans="1:11" ht="14.1" customHeight="1" x14ac:dyDescent="0.25">
      <c r="A31" s="156"/>
      <c r="B31" s="156"/>
      <c r="C31" s="163" t="s">
        <v>59</v>
      </c>
      <c r="D31" s="176" t="s">
        <v>55</v>
      </c>
      <c r="E31" s="176" t="s">
        <v>2867</v>
      </c>
      <c r="F31" s="176" t="s">
        <v>2867</v>
      </c>
      <c r="G31" s="176" t="s">
        <v>2867</v>
      </c>
      <c r="H31" s="156"/>
      <c r="I31" s="156"/>
      <c r="J31" s="156"/>
      <c r="K31" s="156"/>
    </row>
    <row r="32" spans="1:11" ht="14.1" customHeight="1" x14ac:dyDescent="0.25">
      <c r="A32" s="156"/>
      <c r="B32" s="156"/>
      <c r="C32" s="163" t="s">
        <v>63</v>
      </c>
      <c r="D32" s="176" t="s">
        <v>53</v>
      </c>
      <c r="E32" s="176" t="s">
        <v>53</v>
      </c>
      <c r="F32" s="176" t="s">
        <v>55</v>
      </c>
      <c r="G32" s="176" t="s">
        <v>55</v>
      </c>
      <c r="H32" s="156"/>
      <c r="I32" s="156"/>
      <c r="J32" s="156"/>
      <c r="K32" s="156"/>
    </row>
    <row r="33" spans="1:11" ht="14.1" customHeight="1" x14ac:dyDescent="0.25">
      <c r="A33" s="156"/>
      <c r="B33" s="156"/>
      <c r="C33" s="163" t="s">
        <v>65</v>
      </c>
      <c r="D33" s="176" t="s">
        <v>53</v>
      </c>
      <c r="E33" s="176" t="s">
        <v>53</v>
      </c>
      <c r="F33" s="176" t="s">
        <v>55</v>
      </c>
      <c r="G33" s="176" t="s">
        <v>55</v>
      </c>
      <c r="H33" s="156"/>
      <c r="I33" s="156"/>
      <c r="J33" s="156"/>
      <c r="K33" s="156"/>
    </row>
    <row r="34" spans="1:11" ht="14.1" customHeight="1" x14ac:dyDescent="0.25">
      <c r="A34" s="156"/>
      <c r="B34" s="156"/>
      <c r="C34" s="163" t="s">
        <v>68</v>
      </c>
      <c r="D34" s="176" t="s">
        <v>53</v>
      </c>
      <c r="E34" s="176" t="s">
        <v>53</v>
      </c>
      <c r="F34" s="176" t="s">
        <v>55</v>
      </c>
      <c r="G34" s="176" t="s">
        <v>55</v>
      </c>
      <c r="H34" s="156"/>
      <c r="I34" s="156"/>
      <c r="J34" s="156"/>
      <c r="K34" s="156"/>
    </row>
    <row r="35" spans="1:11" ht="14.1" customHeight="1" x14ac:dyDescent="0.25">
      <c r="A35" s="156"/>
      <c r="B35" s="156"/>
      <c r="C35" s="1409" t="s">
        <v>70</v>
      </c>
      <c r="D35" s="1410"/>
      <c r="E35" s="1410"/>
      <c r="F35" s="1410"/>
      <c r="G35" s="1410"/>
      <c r="H35" s="156"/>
      <c r="I35" s="156"/>
      <c r="J35" s="156"/>
      <c r="K35" s="156"/>
    </row>
    <row r="36" spans="1:11" ht="14.1" customHeight="1" x14ac:dyDescent="0.25">
      <c r="A36" s="156"/>
      <c r="B36" s="156"/>
      <c r="C36" s="175"/>
      <c r="D36" s="174">
        <v>2026</v>
      </c>
      <c r="E36" s="174">
        <v>2027</v>
      </c>
      <c r="F36" s="174">
        <v>2028</v>
      </c>
      <c r="G36" s="174">
        <v>2029</v>
      </c>
      <c r="H36" s="156"/>
      <c r="I36" s="156"/>
      <c r="J36" s="156"/>
      <c r="K36" s="156"/>
    </row>
    <row r="37" spans="1:11" ht="14.1" customHeight="1" x14ac:dyDescent="0.25">
      <c r="A37" s="156"/>
      <c r="B37" s="156"/>
      <c r="C37" s="173"/>
      <c r="D37" s="172" t="s">
        <v>17</v>
      </c>
      <c r="E37" s="172" t="s">
        <v>18</v>
      </c>
      <c r="F37" s="172" t="s">
        <v>18</v>
      </c>
      <c r="G37" s="172" t="s">
        <v>18</v>
      </c>
      <c r="H37" s="156"/>
      <c r="I37" s="156"/>
      <c r="J37" s="156"/>
      <c r="K37" s="156"/>
    </row>
    <row r="38" spans="1:11" ht="14.1" customHeight="1" x14ac:dyDescent="0.25">
      <c r="A38" s="156"/>
      <c r="B38" s="156"/>
      <c r="C38" s="171" t="s">
        <v>71</v>
      </c>
      <c r="D38" s="169">
        <v>0</v>
      </c>
      <c r="E38" s="169">
        <v>0</v>
      </c>
      <c r="F38" s="169">
        <v>0</v>
      </c>
      <c r="G38" s="169">
        <v>0</v>
      </c>
      <c r="H38" s="156"/>
      <c r="I38" s="156"/>
      <c r="J38" s="156"/>
      <c r="K38" s="156"/>
    </row>
    <row r="39" spans="1:11" ht="14.1" customHeight="1" x14ac:dyDescent="0.25">
      <c r="A39" s="156"/>
      <c r="B39" s="156"/>
      <c r="C39" s="171" t="s">
        <v>72</v>
      </c>
      <c r="D39" s="169">
        <v>0</v>
      </c>
      <c r="E39" s="169">
        <v>0</v>
      </c>
      <c r="F39" s="169">
        <v>0</v>
      </c>
      <c r="G39" s="169">
        <v>0</v>
      </c>
      <c r="H39" s="156"/>
      <c r="I39" s="156"/>
      <c r="J39" s="156"/>
      <c r="K39" s="156"/>
    </row>
    <row r="40" spans="1:11" ht="14.1" customHeight="1" x14ac:dyDescent="0.25">
      <c r="A40" s="156"/>
      <c r="B40" s="156"/>
      <c r="C40" s="171" t="s">
        <v>73</v>
      </c>
      <c r="D40" s="169">
        <v>0</v>
      </c>
      <c r="E40" s="169">
        <v>0</v>
      </c>
      <c r="F40" s="169">
        <v>0</v>
      </c>
      <c r="G40" s="169">
        <v>0</v>
      </c>
      <c r="H40" s="156"/>
      <c r="I40" s="156"/>
      <c r="J40" s="156"/>
      <c r="K40" s="156"/>
    </row>
    <row r="41" spans="1:11" ht="14.1" customHeight="1" x14ac:dyDescent="0.25">
      <c r="A41" s="156"/>
      <c r="B41" s="156"/>
      <c r="C41" s="171" t="s">
        <v>74</v>
      </c>
      <c r="D41" s="169">
        <v>0</v>
      </c>
      <c r="E41" s="169">
        <v>0</v>
      </c>
      <c r="F41" s="169">
        <v>0</v>
      </c>
      <c r="G41" s="169">
        <v>0</v>
      </c>
      <c r="H41" s="156"/>
      <c r="I41" s="156"/>
      <c r="J41" s="156"/>
      <c r="K41" s="156"/>
    </row>
    <row r="42" spans="1:11" ht="14.1" customHeight="1" x14ac:dyDescent="0.25">
      <c r="A42" s="156"/>
      <c r="B42" s="156"/>
      <c r="C42" s="171" t="s">
        <v>72</v>
      </c>
      <c r="D42" s="169">
        <v>0</v>
      </c>
      <c r="E42" s="169">
        <v>0</v>
      </c>
      <c r="F42" s="169">
        <v>0</v>
      </c>
      <c r="G42" s="169">
        <v>0</v>
      </c>
      <c r="H42" s="156"/>
      <c r="I42" s="156"/>
      <c r="J42" s="156"/>
      <c r="K42" s="156"/>
    </row>
    <row r="43" spans="1:11" ht="14.1" customHeight="1" x14ac:dyDescent="0.25">
      <c r="A43" s="156"/>
      <c r="B43" s="156"/>
      <c r="C43" s="171" t="s">
        <v>73</v>
      </c>
      <c r="D43" s="169">
        <v>0</v>
      </c>
      <c r="E43" s="169">
        <v>0</v>
      </c>
      <c r="F43" s="169">
        <v>0</v>
      </c>
      <c r="G43" s="169">
        <v>0</v>
      </c>
      <c r="H43" s="156"/>
      <c r="I43" s="156"/>
      <c r="J43" s="156"/>
      <c r="K43" s="156"/>
    </row>
    <row r="44" spans="1:11" ht="14.1" customHeight="1" x14ac:dyDescent="0.25">
      <c r="A44" s="156"/>
      <c r="B44" s="156"/>
      <c r="C44" s="171" t="s">
        <v>75</v>
      </c>
      <c r="D44" s="169">
        <v>0</v>
      </c>
      <c r="E44" s="169">
        <v>0</v>
      </c>
      <c r="F44" s="169">
        <v>0</v>
      </c>
      <c r="G44" s="169">
        <v>0</v>
      </c>
      <c r="H44" s="156"/>
      <c r="I44" s="156"/>
      <c r="J44" s="156"/>
      <c r="K44" s="156"/>
    </row>
    <row r="45" spans="1:11" ht="14.1" customHeight="1" x14ac:dyDescent="0.25">
      <c r="A45" s="156"/>
      <c r="B45" s="156"/>
      <c r="C45" s="171" t="s">
        <v>72</v>
      </c>
      <c r="D45" s="169">
        <v>0</v>
      </c>
      <c r="E45" s="169">
        <v>0</v>
      </c>
      <c r="F45" s="169">
        <v>0</v>
      </c>
      <c r="G45" s="169">
        <v>0</v>
      </c>
      <c r="H45" s="156"/>
      <c r="I45" s="156"/>
      <c r="J45" s="156"/>
      <c r="K45" s="156"/>
    </row>
    <row r="46" spans="1:11" ht="14.1" customHeight="1" x14ac:dyDescent="0.25">
      <c r="A46" s="156"/>
      <c r="B46" s="156"/>
      <c r="C46" s="171" t="s">
        <v>73</v>
      </c>
      <c r="D46" s="169">
        <v>0</v>
      </c>
      <c r="E46" s="169">
        <v>0</v>
      </c>
      <c r="F46" s="169">
        <v>0</v>
      </c>
      <c r="G46" s="169">
        <v>0</v>
      </c>
      <c r="H46" s="156"/>
      <c r="I46" s="156"/>
      <c r="J46" s="156"/>
      <c r="K46" s="156"/>
    </row>
    <row r="47" spans="1:11" ht="14.1" customHeight="1" x14ac:dyDescent="0.25">
      <c r="A47" s="156"/>
      <c r="B47" s="156"/>
      <c r="C47" s="171" t="s">
        <v>76</v>
      </c>
      <c r="D47" s="169">
        <v>0</v>
      </c>
      <c r="E47" s="169">
        <v>0</v>
      </c>
      <c r="F47" s="169">
        <v>0</v>
      </c>
      <c r="G47" s="169">
        <v>0</v>
      </c>
      <c r="H47" s="156"/>
      <c r="I47" s="156"/>
      <c r="J47" s="156"/>
      <c r="K47" s="156"/>
    </row>
    <row r="48" spans="1:11" ht="14.1" customHeight="1" x14ac:dyDescent="0.25">
      <c r="A48" s="156"/>
      <c r="B48" s="156"/>
      <c r="C48" s="171" t="s">
        <v>72</v>
      </c>
      <c r="D48" s="169">
        <v>0</v>
      </c>
      <c r="E48" s="169">
        <v>0</v>
      </c>
      <c r="F48" s="169">
        <v>0</v>
      </c>
      <c r="G48" s="169">
        <v>0</v>
      </c>
      <c r="H48" s="156"/>
      <c r="I48" s="156"/>
      <c r="J48" s="156"/>
      <c r="K48" s="156"/>
    </row>
    <row r="49" spans="1:11" ht="14.1" customHeight="1" x14ac:dyDescent="0.25">
      <c r="A49" s="156"/>
      <c r="B49" s="156"/>
      <c r="C49" s="171" t="s">
        <v>73</v>
      </c>
      <c r="D49" s="169">
        <v>0</v>
      </c>
      <c r="E49" s="169">
        <v>0</v>
      </c>
      <c r="F49" s="169">
        <v>0</v>
      </c>
      <c r="G49" s="169">
        <v>0</v>
      </c>
      <c r="H49" s="156"/>
      <c r="I49" s="156"/>
      <c r="J49" s="156"/>
      <c r="K49" s="156"/>
    </row>
    <row r="50" spans="1:11" ht="14.1" customHeight="1" x14ac:dyDescent="0.25">
      <c r="A50" s="156"/>
      <c r="B50" s="156"/>
      <c r="C50" s="171" t="s">
        <v>77</v>
      </c>
      <c r="D50" s="169">
        <v>0</v>
      </c>
      <c r="E50" s="169">
        <v>200000000</v>
      </c>
      <c r="F50" s="169">
        <v>200000000</v>
      </c>
      <c r="G50" s="169">
        <v>200000000</v>
      </c>
      <c r="H50" s="156"/>
      <c r="I50" s="156"/>
      <c r="J50" s="156"/>
      <c r="K50" s="156"/>
    </row>
    <row r="51" spans="1:11" ht="14.1" customHeight="1" x14ac:dyDescent="0.25">
      <c r="A51" s="156"/>
      <c r="B51" s="156"/>
      <c r="C51" s="171" t="s">
        <v>72</v>
      </c>
      <c r="D51" s="169">
        <v>0</v>
      </c>
      <c r="E51" s="169">
        <v>200000000</v>
      </c>
      <c r="F51" s="169">
        <v>200000000</v>
      </c>
      <c r="G51" s="169">
        <v>200000000</v>
      </c>
      <c r="H51" s="156"/>
      <c r="I51" s="156"/>
      <c r="J51" s="156"/>
      <c r="K51" s="156"/>
    </row>
    <row r="52" spans="1:11" ht="14.1" customHeight="1" x14ac:dyDescent="0.25">
      <c r="A52" s="156"/>
      <c r="B52" s="156"/>
      <c r="C52" s="171" t="s">
        <v>73</v>
      </c>
      <c r="D52" s="169">
        <v>0</v>
      </c>
      <c r="E52" s="169">
        <v>0</v>
      </c>
      <c r="F52" s="169">
        <v>0</v>
      </c>
      <c r="G52" s="169">
        <v>0</v>
      </c>
      <c r="H52" s="156"/>
      <c r="I52" s="156"/>
      <c r="J52" s="156"/>
      <c r="K52" s="156"/>
    </row>
    <row r="53" spans="1:11" ht="14.1" customHeight="1" x14ac:dyDescent="0.25">
      <c r="A53" s="156"/>
      <c r="B53" s="156"/>
      <c r="C53" s="171" t="s">
        <v>78</v>
      </c>
      <c r="D53" s="169">
        <v>0</v>
      </c>
      <c r="E53" s="169">
        <v>0</v>
      </c>
      <c r="F53" s="169">
        <v>0</v>
      </c>
      <c r="G53" s="169">
        <v>0</v>
      </c>
      <c r="H53" s="156"/>
      <c r="I53" s="156"/>
      <c r="J53" s="156"/>
      <c r="K53" s="156"/>
    </row>
    <row r="54" spans="1:11" ht="14.1" customHeight="1" x14ac:dyDescent="0.25">
      <c r="A54" s="156"/>
      <c r="B54" s="156"/>
      <c r="C54" s="171" t="s">
        <v>72</v>
      </c>
      <c r="D54" s="169">
        <v>0</v>
      </c>
      <c r="E54" s="169">
        <v>0</v>
      </c>
      <c r="F54" s="169">
        <v>0</v>
      </c>
      <c r="G54" s="169">
        <v>0</v>
      </c>
      <c r="H54" s="156"/>
      <c r="I54" s="156"/>
      <c r="J54" s="156"/>
      <c r="K54" s="156"/>
    </row>
    <row r="55" spans="1:11" ht="14.1" customHeight="1" x14ac:dyDescent="0.25">
      <c r="A55" s="156"/>
      <c r="B55" s="156"/>
      <c r="C55" s="171" t="s">
        <v>73</v>
      </c>
      <c r="D55" s="169">
        <v>0</v>
      </c>
      <c r="E55" s="169">
        <v>0</v>
      </c>
      <c r="F55" s="169">
        <v>0</v>
      </c>
      <c r="G55" s="169">
        <v>0</v>
      </c>
      <c r="H55" s="156"/>
      <c r="I55" s="156"/>
      <c r="J55" s="156"/>
      <c r="K55" s="156"/>
    </row>
    <row r="56" spans="1:11" ht="14.1" customHeight="1" x14ac:dyDescent="0.25">
      <c r="A56" s="156"/>
      <c r="B56" s="156"/>
      <c r="C56" s="171" t="s">
        <v>79</v>
      </c>
      <c r="D56" s="169">
        <v>0</v>
      </c>
      <c r="E56" s="169">
        <v>0</v>
      </c>
      <c r="F56" s="169">
        <v>0</v>
      </c>
      <c r="G56" s="169">
        <v>0</v>
      </c>
      <c r="H56" s="156"/>
      <c r="I56" s="156"/>
      <c r="J56" s="156"/>
      <c r="K56" s="156"/>
    </row>
    <row r="57" spans="1:11" ht="14.1" customHeight="1" x14ac:dyDescent="0.25">
      <c r="A57" s="156"/>
      <c r="B57" s="156"/>
      <c r="C57" s="171" t="s">
        <v>72</v>
      </c>
      <c r="D57" s="169">
        <v>0</v>
      </c>
      <c r="E57" s="169">
        <v>0</v>
      </c>
      <c r="F57" s="169">
        <v>0</v>
      </c>
      <c r="G57" s="169">
        <v>0</v>
      </c>
      <c r="H57" s="156"/>
      <c r="I57" s="156"/>
      <c r="J57" s="156"/>
      <c r="K57" s="156"/>
    </row>
    <row r="58" spans="1:11" ht="14.1" customHeight="1" x14ac:dyDescent="0.25">
      <c r="A58" s="156"/>
      <c r="B58" s="156"/>
      <c r="C58" s="171" t="s">
        <v>73</v>
      </c>
      <c r="D58" s="169">
        <v>0</v>
      </c>
      <c r="E58" s="169">
        <v>0</v>
      </c>
      <c r="F58" s="169">
        <v>0</v>
      </c>
      <c r="G58" s="169">
        <v>0</v>
      </c>
      <c r="H58" s="156"/>
      <c r="I58" s="156"/>
      <c r="J58" s="156"/>
      <c r="K58" s="156"/>
    </row>
    <row r="59" spans="1:11" ht="14.1" customHeight="1" x14ac:dyDescent="0.25">
      <c r="A59" s="156"/>
      <c r="B59" s="156"/>
      <c r="C59" s="171" t="s">
        <v>80</v>
      </c>
      <c r="D59" s="169">
        <v>0</v>
      </c>
      <c r="E59" s="169">
        <v>0</v>
      </c>
      <c r="F59" s="169">
        <v>0</v>
      </c>
      <c r="G59" s="169">
        <v>0</v>
      </c>
      <c r="H59" s="156"/>
      <c r="I59" s="156"/>
      <c r="J59" s="156"/>
      <c r="K59" s="156"/>
    </row>
    <row r="60" spans="1:11" ht="14.1" customHeight="1" x14ac:dyDescent="0.25">
      <c r="A60" s="156"/>
      <c r="B60" s="156"/>
      <c r="C60" s="171" t="s">
        <v>72</v>
      </c>
      <c r="D60" s="169">
        <v>0</v>
      </c>
      <c r="E60" s="169">
        <v>0</v>
      </c>
      <c r="F60" s="169">
        <v>0</v>
      </c>
      <c r="G60" s="169">
        <v>0</v>
      </c>
      <c r="H60" s="156"/>
      <c r="I60" s="156"/>
      <c r="J60" s="156"/>
      <c r="K60" s="156"/>
    </row>
    <row r="61" spans="1:11" ht="14.1" customHeight="1" x14ac:dyDescent="0.25">
      <c r="A61" s="156"/>
      <c r="B61" s="156"/>
      <c r="C61" s="171" t="s">
        <v>81</v>
      </c>
      <c r="D61" s="169">
        <v>0</v>
      </c>
      <c r="E61" s="169">
        <v>0</v>
      </c>
      <c r="F61" s="169">
        <v>0</v>
      </c>
      <c r="G61" s="169">
        <v>0</v>
      </c>
      <c r="H61" s="156"/>
      <c r="I61" s="156"/>
      <c r="J61" s="156"/>
      <c r="K61" s="156"/>
    </row>
    <row r="62" spans="1:11" ht="14.1" customHeight="1" x14ac:dyDescent="0.25">
      <c r="A62" s="156"/>
      <c r="B62" s="156"/>
      <c r="C62" s="171" t="s">
        <v>82</v>
      </c>
      <c r="D62" s="169">
        <v>0</v>
      </c>
      <c r="E62" s="169">
        <v>0</v>
      </c>
      <c r="F62" s="169">
        <v>0</v>
      </c>
      <c r="G62" s="169">
        <v>0</v>
      </c>
      <c r="H62" s="156"/>
      <c r="I62" s="156"/>
      <c r="J62" s="156"/>
      <c r="K62" s="156"/>
    </row>
    <row r="63" spans="1:11" ht="14.1" customHeight="1" x14ac:dyDescent="0.25">
      <c r="A63" s="156"/>
      <c r="B63" s="156"/>
      <c r="C63" s="171" t="s">
        <v>83</v>
      </c>
      <c r="D63" s="169">
        <v>0</v>
      </c>
      <c r="E63" s="169">
        <v>0</v>
      </c>
      <c r="F63" s="169">
        <v>0</v>
      </c>
      <c r="G63" s="169">
        <v>0</v>
      </c>
      <c r="H63" s="156"/>
      <c r="I63" s="156"/>
      <c r="J63" s="156"/>
      <c r="K63" s="156"/>
    </row>
    <row r="64" spans="1:11" ht="14.1" customHeight="1" x14ac:dyDescent="0.25">
      <c r="A64" s="156"/>
      <c r="B64" s="156"/>
      <c r="C64" s="171" t="s">
        <v>84</v>
      </c>
      <c r="D64" s="169">
        <v>0</v>
      </c>
      <c r="E64" s="169">
        <v>0</v>
      </c>
      <c r="F64" s="169">
        <v>0</v>
      </c>
      <c r="G64" s="169">
        <v>0</v>
      </c>
      <c r="H64" s="156"/>
      <c r="I64" s="156"/>
      <c r="J64" s="156"/>
      <c r="K64" s="156"/>
    </row>
    <row r="65" spans="1:11" ht="14.1" customHeight="1" x14ac:dyDescent="0.25">
      <c r="A65" s="156"/>
      <c r="B65" s="156"/>
      <c r="C65" s="171" t="s">
        <v>85</v>
      </c>
      <c r="D65" s="169">
        <v>0</v>
      </c>
      <c r="E65" s="169">
        <v>0</v>
      </c>
      <c r="F65" s="169">
        <v>0</v>
      </c>
      <c r="G65" s="169">
        <v>0</v>
      </c>
      <c r="H65" s="156"/>
      <c r="I65" s="156"/>
      <c r="J65" s="156"/>
      <c r="K65" s="156"/>
    </row>
    <row r="66" spans="1:11" ht="14.1" customHeight="1" x14ac:dyDescent="0.25">
      <c r="A66" s="156"/>
      <c r="B66" s="156"/>
      <c r="C66" s="171" t="s">
        <v>72</v>
      </c>
      <c r="D66" s="169">
        <v>0</v>
      </c>
      <c r="E66" s="169">
        <v>0</v>
      </c>
      <c r="F66" s="169">
        <v>0</v>
      </c>
      <c r="G66" s="169">
        <v>0</v>
      </c>
      <c r="H66" s="156"/>
      <c r="I66" s="156"/>
      <c r="J66" s="156"/>
      <c r="K66" s="156"/>
    </row>
    <row r="67" spans="1:11" ht="14.1" customHeight="1" x14ac:dyDescent="0.25">
      <c r="A67" s="156"/>
      <c r="B67" s="156"/>
      <c r="C67" s="171" t="s">
        <v>81</v>
      </c>
      <c r="D67" s="169">
        <v>0</v>
      </c>
      <c r="E67" s="169">
        <v>0</v>
      </c>
      <c r="F67" s="169">
        <v>0</v>
      </c>
      <c r="G67" s="169">
        <v>0</v>
      </c>
      <c r="H67" s="156"/>
      <c r="I67" s="156"/>
      <c r="J67" s="156"/>
      <c r="K67" s="156"/>
    </row>
    <row r="68" spans="1:11" ht="14.1" customHeight="1" x14ac:dyDescent="0.25">
      <c r="A68" s="156"/>
      <c r="B68" s="156"/>
      <c r="C68" s="171" t="s">
        <v>82</v>
      </c>
      <c r="D68" s="169">
        <v>0</v>
      </c>
      <c r="E68" s="169">
        <v>0</v>
      </c>
      <c r="F68" s="169">
        <v>0</v>
      </c>
      <c r="G68" s="169">
        <v>0</v>
      </c>
      <c r="H68" s="156"/>
      <c r="I68" s="156"/>
      <c r="J68" s="156"/>
      <c r="K68" s="156"/>
    </row>
    <row r="69" spans="1:11" ht="14.1" customHeight="1" x14ac:dyDescent="0.25">
      <c r="A69" s="156"/>
      <c r="B69" s="156"/>
      <c r="C69" s="171" t="s">
        <v>83</v>
      </c>
      <c r="D69" s="169">
        <v>0</v>
      </c>
      <c r="E69" s="169">
        <v>0</v>
      </c>
      <c r="F69" s="169">
        <v>0</v>
      </c>
      <c r="G69" s="169">
        <v>0</v>
      </c>
      <c r="H69" s="156"/>
      <c r="I69" s="156"/>
      <c r="J69" s="156"/>
      <c r="K69" s="156"/>
    </row>
    <row r="70" spans="1:11" ht="14.1" customHeight="1" x14ac:dyDescent="0.25">
      <c r="A70" s="156"/>
      <c r="B70" s="156"/>
      <c r="C70" s="171" t="s">
        <v>84</v>
      </c>
      <c r="D70" s="169">
        <v>0</v>
      </c>
      <c r="E70" s="169">
        <v>0</v>
      </c>
      <c r="F70" s="169">
        <v>0</v>
      </c>
      <c r="G70" s="169">
        <v>0</v>
      </c>
      <c r="H70" s="156"/>
      <c r="I70" s="156"/>
      <c r="J70" s="156"/>
      <c r="K70" s="156"/>
    </row>
    <row r="71" spans="1:11" ht="14.1" customHeight="1" x14ac:dyDescent="0.25">
      <c r="A71" s="156"/>
      <c r="B71" s="156"/>
      <c r="C71" s="171" t="s">
        <v>86</v>
      </c>
      <c r="D71" s="169">
        <v>0</v>
      </c>
      <c r="E71" s="169">
        <v>0</v>
      </c>
      <c r="F71" s="169">
        <v>0</v>
      </c>
      <c r="G71" s="169">
        <v>0</v>
      </c>
      <c r="H71" s="156"/>
      <c r="I71" s="156"/>
      <c r="J71" s="156"/>
      <c r="K71" s="156"/>
    </row>
    <row r="72" spans="1:11" ht="14.1" customHeight="1" x14ac:dyDescent="0.25">
      <c r="A72" s="156"/>
      <c r="B72" s="156"/>
      <c r="C72" s="171" t="s">
        <v>72</v>
      </c>
      <c r="D72" s="169">
        <v>0</v>
      </c>
      <c r="E72" s="169">
        <v>0</v>
      </c>
      <c r="F72" s="169">
        <v>0</v>
      </c>
      <c r="G72" s="169">
        <v>0</v>
      </c>
      <c r="H72" s="156"/>
      <c r="I72" s="156"/>
      <c r="J72" s="156"/>
      <c r="K72" s="156"/>
    </row>
    <row r="73" spans="1:11" ht="14.1" customHeight="1" x14ac:dyDescent="0.25">
      <c r="A73" s="156"/>
      <c r="B73" s="156"/>
      <c r="C73" s="171" t="s">
        <v>81</v>
      </c>
      <c r="D73" s="169">
        <v>0</v>
      </c>
      <c r="E73" s="169">
        <v>0</v>
      </c>
      <c r="F73" s="169">
        <v>0</v>
      </c>
      <c r="G73" s="169">
        <v>0</v>
      </c>
      <c r="H73" s="156"/>
      <c r="I73" s="156"/>
      <c r="J73" s="156"/>
      <c r="K73" s="156"/>
    </row>
    <row r="74" spans="1:11" ht="14.1" customHeight="1" x14ac:dyDescent="0.25">
      <c r="A74" s="156"/>
      <c r="B74" s="156"/>
      <c r="C74" s="171" t="s">
        <v>82</v>
      </c>
      <c r="D74" s="169">
        <v>0</v>
      </c>
      <c r="E74" s="169">
        <v>0</v>
      </c>
      <c r="F74" s="169">
        <v>0</v>
      </c>
      <c r="G74" s="169">
        <v>0</v>
      </c>
      <c r="H74" s="156"/>
      <c r="I74" s="156"/>
      <c r="J74" s="156"/>
      <c r="K74" s="156"/>
    </row>
    <row r="75" spans="1:11" ht="14.1" customHeight="1" x14ac:dyDescent="0.25">
      <c r="A75" s="156"/>
      <c r="B75" s="156"/>
      <c r="C75" s="171" t="s">
        <v>83</v>
      </c>
      <c r="D75" s="169">
        <v>0</v>
      </c>
      <c r="E75" s="169">
        <v>0</v>
      </c>
      <c r="F75" s="169">
        <v>0</v>
      </c>
      <c r="G75" s="169">
        <v>0</v>
      </c>
      <c r="H75" s="156"/>
      <c r="I75" s="156"/>
      <c r="J75" s="156"/>
      <c r="K75" s="156"/>
    </row>
    <row r="76" spans="1:11" ht="14.1" customHeight="1" x14ac:dyDescent="0.25">
      <c r="A76" s="156"/>
      <c r="B76" s="156"/>
      <c r="C76" s="171" t="s">
        <v>84</v>
      </c>
      <c r="D76" s="169">
        <v>0</v>
      </c>
      <c r="E76" s="169">
        <v>0</v>
      </c>
      <c r="F76" s="169">
        <v>0</v>
      </c>
      <c r="G76" s="169">
        <v>0</v>
      </c>
      <c r="H76" s="156"/>
      <c r="I76" s="156"/>
      <c r="J76" s="156"/>
      <c r="K76" s="156"/>
    </row>
    <row r="77" spans="1:11" ht="14.1" customHeight="1" x14ac:dyDescent="0.25">
      <c r="A77" s="156"/>
      <c r="B77" s="156"/>
      <c r="C77" s="171" t="s">
        <v>87</v>
      </c>
      <c r="D77" s="169">
        <v>0</v>
      </c>
      <c r="E77" s="169">
        <v>0</v>
      </c>
      <c r="F77" s="169">
        <v>0</v>
      </c>
      <c r="G77" s="169">
        <v>0</v>
      </c>
      <c r="H77" s="156"/>
      <c r="I77" s="156"/>
      <c r="J77" s="156"/>
      <c r="K77" s="156"/>
    </row>
    <row r="78" spans="1:11" ht="14.1" customHeight="1" x14ac:dyDescent="0.25">
      <c r="A78" s="156"/>
      <c r="B78" s="156"/>
      <c r="C78" s="171" t="s">
        <v>88</v>
      </c>
      <c r="D78" s="169">
        <v>0</v>
      </c>
      <c r="E78" s="169">
        <v>0</v>
      </c>
      <c r="F78" s="169">
        <v>0</v>
      </c>
      <c r="G78" s="169">
        <v>0</v>
      </c>
      <c r="H78" s="156"/>
      <c r="I78" s="156"/>
      <c r="J78" s="156"/>
      <c r="K78" s="156"/>
    </row>
    <row r="79" spans="1:11" ht="14.1" customHeight="1" x14ac:dyDescent="0.25">
      <c r="A79" s="156"/>
      <c r="B79" s="156"/>
      <c r="C79" s="170" t="s">
        <v>89</v>
      </c>
      <c r="D79" s="169">
        <v>0</v>
      </c>
      <c r="E79" s="169">
        <v>200000000</v>
      </c>
      <c r="F79" s="169">
        <v>200000000</v>
      </c>
      <c r="G79" s="169">
        <v>200000000</v>
      </c>
      <c r="H79" s="156"/>
      <c r="I79" s="156"/>
      <c r="J79" s="156"/>
      <c r="K79" s="156"/>
    </row>
    <row r="80" spans="1:11" ht="15" customHeight="1" x14ac:dyDescent="0.25">
      <c r="A80" s="156"/>
      <c r="B80" s="156"/>
      <c r="C80" s="168" t="s">
        <v>53</v>
      </c>
      <c r="D80" s="167" t="s">
        <v>53</v>
      </c>
      <c r="E80" s="167" t="s">
        <v>53</v>
      </c>
      <c r="F80" s="167" t="s">
        <v>53</v>
      </c>
      <c r="G80" s="167" t="s">
        <v>53</v>
      </c>
      <c r="H80" s="156"/>
      <c r="I80" s="156"/>
      <c r="J80" s="156"/>
      <c r="K80" s="156"/>
    </row>
    <row r="81" spans="1:11" ht="15" customHeight="1" x14ac:dyDescent="0.25">
      <c r="A81" s="156"/>
      <c r="B81" s="156"/>
      <c r="C81" s="166" t="s">
        <v>156</v>
      </c>
      <c r="D81" s="165">
        <v>0</v>
      </c>
      <c r="E81" s="165">
        <v>200000000</v>
      </c>
      <c r="F81" s="165">
        <v>200000000</v>
      </c>
      <c r="G81" s="165">
        <v>200000000</v>
      </c>
      <c r="H81" s="156"/>
      <c r="I81" s="156"/>
      <c r="J81" s="156"/>
      <c r="K81" s="156"/>
    </row>
    <row r="82" spans="1:11" ht="15" customHeight="1" x14ac:dyDescent="0.25">
      <c r="A82" s="156"/>
      <c r="B82" s="156"/>
      <c r="C82" s="163" t="s">
        <v>71</v>
      </c>
      <c r="D82" s="162">
        <v>0</v>
      </c>
      <c r="E82" s="162">
        <v>0</v>
      </c>
      <c r="F82" s="162">
        <v>0</v>
      </c>
      <c r="G82" s="162">
        <v>0</v>
      </c>
      <c r="H82" s="156"/>
      <c r="I82" s="156"/>
      <c r="J82" s="156"/>
      <c r="K82" s="156"/>
    </row>
    <row r="83" spans="1:11" ht="15" customHeight="1" x14ac:dyDescent="0.25">
      <c r="A83" s="156"/>
      <c r="B83" s="156"/>
      <c r="C83" s="163" t="s">
        <v>72</v>
      </c>
      <c r="D83" s="162">
        <v>0</v>
      </c>
      <c r="E83" s="162">
        <v>0</v>
      </c>
      <c r="F83" s="162">
        <v>0</v>
      </c>
      <c r="G83" s="162">
        <v>0</v>
      </c>
      <c r="H83" s="156"/>
      <c r="I83" s="156"/>
      <c r="J83" s="156"/>
      <c r="K83" s="156"/>
    </row>
    <row r="84" spans="1:11" ht="15" customHeight="1" x14ac:dyDescent="0.25">
      <c r="A84" s="156"/>
      <c r="B84" s="156"/>
      <c r="C84" s="163" t="s">
        <v>73</v>
      </c>
      <c r="D84" s="162">
        <v>0</v>
      </c>
      <c r="E84" s="162">
        <v>0</v>
      </c>
      <c r="F84" s="162">
        <v>0</v>
      </c>
      <c r="G84" s="162">
        <v>0</v>
      </c>
      <c r="H84" s="156"/>
      <c r="I84" s="156"/>
      <c r="J84" s="156"/>
      <c r="K84" s="156"/>
    </row>
    <row r="85" spans="1:11" ht="15" customHeight="1" x14ac:dyDescent="0.25">
      <c r="A85" s="156"/>
      <c r="B85" s="156"/>
      <c r="C85" s="163" t="s">
        <v>74</v>
      </c>
      <c r="D85" s="162">
        <v>0</v>
      </c>
      <c r="E85" s="162">
        <v>0</v>
      </c>
      <c r="F85" s="162">
        <v>0</v>
      </c>
      <c r="G85" s="162">
        <v>0</v>
      </c>
      <c r="H85" s="156"/>
      <c r="I85" s="156"/>
      <c r="J85" s="156"/>
      <c r="K85" s="156"/>
    </row>
    <row r="86" spans="1:11" ht="15" customHeight="1" x14ac:dyDescent="0.25">
      <c r="A86" s="156"/>
      <c r="B86" s="156"/>
      <c r="C86" s="163" t="s">
        <v>72</v>
      </c>
      <c r="D86" s="162">
        <v>0</v>
      </c>
      <c r="E86" s="162">
        <v>0</v>
      </c>
      <c r="F86" s="162">
        <v>0</v>
      </c>
      <c r="G86" s="162">
        <v>0</v>
      </c>
      <c r="H86" s="156"/>
      <c r="I86" s="156"/>
      <c r="J86" s="156"/>
      <c r="K86" s="156"/>
    </row>
    <row r="87" spans="1:11" ht="15" customHeight="1" x14ac:dyDescent="0.25">
      <c r="A87" s="156"/>
      <c r="B87" s="156"/>
      <c r="C87" s="163" t="s">
        <v>73</v>
      </c>
      <c r="D87" s="162">
        <v>0</v>
      </c>
      <c r="E87" s="162">
        <v>0</v>
      </c>
      <c r="F87" s="162">
        <v>0</v>
      </c>
      <c r="G87" s="162">
        <v>0</v>
      </c>
      <c r="H87" s="156"/>
      <c r="I87" s="156"/>
      <c r="J87" s="156"/>
      <c r="K87" s="156"/>
    </row>
    <row r="88" spans="1:11" ht="15" customHeight="1" x14ac:dyDescent="0.25">
      <c r="A88" s="156"/>
      <c r="B88" s="156"/>
      <c r="C88" s="163" t="s">
        <v>75</v>
      </c>
      <c r="D88" s="162">
        <v>0</v>
      </c>
      <c r="E88" s="162">
        <v>0</v>
      </c>
      <c r="F88" s="162">
        <v>0</v>
      </c>
      <c r="G88" s="162">
        <v>0</v>
      </c>
      <c r="H88" s="156"/>
      <c r="I88" s="156"/>
      <c r="J88" s="156"/>
      <c r="K88" s="156"/>
    </row>
    <row r="89" spans="1:11" ht="15" customHeight="1" x14ac:dyDescent="0.25">
      <c r="A89" s="156"/>
      <c r="B89" s="156"/>
      <c r="C89" s="163" t="s">
        <v>72</v>
      </c>
      <c r="D89" s="162">
        <v>0</v>
      </c>
      <c r="E89" s="162">
        <v>0</v>
      </c>
      <c r="F89" s="162">
        <v>0</v>
      </c>
      <c r="G89" s="162">
        <v>0</v>
      </c>
      <c r="H89" s="156"/>
      <c r="I89" s="156"/>
      <c r="J89" s="156"/>
      <c r="K89" s="156"/>
    </row>
    <row r="90" spans="1:11" ht="15" customHeight="1" x14ac:dyDescent="0.25">
      <c r="A90" s="156"/>
      <c r="B90" s="156"/>
      <c r="C90" s="163" t="s">
        <v>73</v>
      </c>
      <c r="D90" s="162">
        <v>0</v>
      </c>
      <c r="E90" s="162">
        <v>0</v>
      </c>
      <c r="F90" s="162">
        <v>0</v>
      </c>
      <c r="G90" s="162">
        <v>0</v>
      </c>
      <c r="H90" s="156"/>
      <c r="I90" s="156"/>
      <c r="J90" s="156"/>
      <c r="K90" s="156"/>
    </row>
    <row r="91" spans="1:11" ht="15" customHeight="1" x14ac:dyDescent="0.25">
      <c r="A91" s="156"/>
      <c r="B91" s="156"/>
      <c r="C91" s="163" t="s">
        <v>76</v>
      </c>
      <c r="D91" s="162">
        <v>0</v>
      </c>
      <c r="E91" s="162">
        <v>0</v>
      </c>
      <c r="F91" s="162">
        <v>0</v>
      </c>
      <c r="G91" s="162">
        <v>0</v>
      </c>
      <c r="H91" s="156"/>
      <c r="I91" s="156"/>
      <c r="J91" s="156"/>
      <c r="K91" s="156"/>
    </row>
    <row r="92" spans="1:11" ht="15" customHeight="1" x14ac:dyDescent="0.25">
      <c r="A92" s="156"/>
      <c r="B92" s="156"/>
      <c r="C92" s="163" t="s">
        <v>72</v>
      </c>
      <c r="D92" s="162">
        <v>0</v>
      </c>
      <c r="E92" s="162">
        <v>0</v>
      </c>
      <c r="F92" s="162">
        <v>0</v>
      </c>
      <c r="G92" s="162">
        <v>0</v>
      </c>
      <c r="H92" s="156"/>
      <c r="I92" s="156"/>
      <c r="J92" s="156"/>
      <c r="K92" s="156"/>
    </row>
    <row r="93" spans="1:11" ht="15" customHeight="1" x14ac:dyDescent="0.25">
      <c r="A93" s="156"/>
      <c r="B93" s="156"/>
      <c r="C93" s="163" t="s">
        <v>73</v>
      </c>
      <c r="D93" s="162">
        <v>0</v>
      </c>
      <c r="E93" s="162">
        <v>0</v>
      </c>
      <c r="F93" s="162">
        <v>0</v>
      </c>
      <c r="G93" s="162">
        <v>0</v>
      </c>
      <c r="H93" s="156"/>
      <c r="I93" s="156"/>
      <c r="J93" s="156"/>
      <c r="K93" s="156"/>
    </row>
    <row r="94" spans="1:11" ht="20.100000000000001" customHeight="1" x14ac:dyDescent="0.25">
      <c r="A94" s="156"/>
      <c r="B94" s="156"/>
      <c r="C94" s="163" t="s">
        <v>157</v>
      </c>
      <c r="D94" s="164">
        <v>0</v>
      </c>
      <c r="E94" s="164">
        <v>200000000</v>
      </c>
      <c r="F94" s="164">
        <v>200000000</v>
      </c>
      <c r="G94" s="164">
        <v>200000000</v>
      </c>
      <c r="H94" s="156"/>
      <c r="I94" s="156"/>
      <c r="J94" s="156"/>
      <c r="K94" s="156"/>
    </row>
    <row r="95" spans="1:11" ht="15" customHeight="1" x14ac:dyDescent="0.25">
      <c r="A95" s="156"/>
      <c r="B95" s="156"/>
      <c r="C95" s="163" t="s">
        <v>72</v>
      </c>
      <c r="D95" s="162">
        <v>0</v>
      </c>
      <c r="E95" s="162">
        <v>200000000</v>
      </c>
      <c r="F95" s="162">
        <v>200000000</v>
      </c>
      <c r="G95" s="162">
        <v>200000000</v>
      </c>
      <c r="H95" s="156"/>
      <c r="I95" s="156"/>
      <c r="J95" s="156"/>
      <c r="K95" s="156"/>
    </row>
    <row r="96" spans="1:11" ht="15" customHeight="1" x14ac:dyDescent="0.25">
      <c r="A96" s="156"/>
      <c r="B96" s="156"/>
      <c r="C96" s="163" t="s">
        <v>73</v>
      </c>
      <c r="D96" s="162">
        <v>0</v>
      </c>
      <c r="E96" s="162">
        <v>0</v>
      </c>
      <c r="F96" s="162">
        <v>0</v>
      </c>
      <c r="G96" s="162">
        <v>0</v>
      </c>
      <c r="H96" s="156"/>
      <c r="I96" s="156"/>
      <c r="J96" s="156"/>
      <c r="K96" s="156"/>
    </row>
    <row r="97" spans="1:11" ht="15" customHeight="1" x14ac:dyDescent="0.25">
      <c r="A97" s="156"/>
      <c r="B97" s="156"/>
      <c r="C97" s="163" t="s">
        <v>78</v>
      </c>
      <c r="D97" s="162">
        <v>0</v>
      </c>
      <c r="E97" s="162">
        <v>0</v>
      </c>
      <c r="F97" s="162">
        <v>0</v>
      </c>
      <c r="G97" s="162">
        <v>0</v>
      </c>
      <c r="H97" s="156"/>
      <c r="I97" s="156"/>
      <c r="J97" s="156"/>
      <c r="K97" s="156"/>
    </row>
    <row r="98" spans="1:11" ht="15" customHeight="1" x14ac:dyDescent="0.25">
      <c r="A98" s="156"/>
      <c r="B98" s="156"/>
      <c r="C98" s="163" t="s">
        <v>72</v>
      </c>
      <c r="D98" s="162">
        <v>0</v>
      </c>
      <c r="E98" s="162">
        <v>0</v>
      </c>
      <c r="F98" s="162">
        <v>0</v>
      </c>
      <c r="G98" s="162">
        <v>0</v>
      </c>
      <c r="H98" s="156"/>
      <c r="I98" s="156"/>
      <c r="J98" s="156"/>
      <c r="K98" s="156"/>
    </row>
    <row r="99" spans="1:11" ht="15" customHeight="1" x14ac:dyDescent="0.25">
      <c r="A99" s="156"/>
      <c r="B99" s="156"/>
      <c r="C99" s="163" t="s">
        <v>73</v>
      </c>
      <c r="D99" s="162">
        <v>0</v>
      </c>
      <c r="E99" s="162">
        <v>0</v>
      </c>
      <c r="F99" s="162">
        <v>0</v>
      </c>
      <c r="G99" s="162">
        <v>0</v>
      </c>
      <c r="H99" s="156"/>
      <c r="I99" s="156"/>
      <c r="J99" s="156"/>
      <c r="K99" s="156"/>
    </row>
    <row r="100" spans="1:11" ht="15" customHeight="1" x14ac:dyDescent="0.25">
      <c r="A100" s="156"/>
      <c r="B100" s="156"/>
      <c r="C100" s="163" t="s">
        <v>79</v>
      </c>
      <c r="D100" s="162">
        <v>0</v>
      </c>
      <c r="E100" s="162">
        <v>0</v>
      </c>
      <c r="F100" s="162">
        <v>0</v>
      </c>
      <c r="G100" s="162">
        <v>0</v>
      </c>
      <c r="H100" s="156"/>
      <c r="I100" s="156"/>
      <c r="J100" s="156"/>
      <c r="K100" s="156"/>
    </row>
    <row r="101" spans="1:11" ht="15" customHeight="1" x14ac:dyDescent="0.25">
      <c r="A101" s="156"/>
      <c r="B101" s="156"/>
      <c r="C101" s="163" t="s">
        <v>72</v>
      </c>
      <c r="D101" s="162">
        <v>0</v>
      </c>
      <c r="E101" s="162">
        <v>0</v>
      </c>
      <c r="F101" s="162">
        <v>0</v>
      </c>
      <c r="G101" s="162">
        <v>0</v>
      </c>
      <c r="H101" s="156"/>
      <c r="I101" s="156"/>
      <c r="J101" s="156"/>
      <c r="K101" s="156"/>
    </row>
    <row r="102" spans="1:11" ht="15" customHeight="1" x14ac:dyDescent="0.25">
      <c r="A102" s="156"/>
      <c r="B102" s="156"/>
      <c r="C102" s="163" t="s">
        <v>73</v>
      </c>
      <c r="D102" s="162">
        <v>0</v>
      </c>
      <c r="E102" s="162">
        <v>0</v>
      </c>
      <c r="F102" s="162">
        <v>0</v>
      </c>
      <c r="G102" s="162">
        <v>0</v>
      </c>
      <c r="H102" s="156"/>
      <c r="I102" s="156"/>
      <c r="J102" s="156"/>
      <c r="K102" s="156"/>
    </row>
    <row r="103" spans="1:11" ht="15" customHeight="1" x14ac:dyDescent="0.25">
      <c r="A103" s="156"/>
      <c r="B103" s="156"/>
      <c r="C103" s="163" t="s">
        <v>80</v>
      </c>
      <c r="D103" s="162">
        <v>0</v>
      </c>
      <c r="E103" s="162">
        <v>0</v>
      </c>
      <c r="F103" s="162">
        <v>0</v>
      </c>
      <c r="G103" s="162">
        <v>0</v>
      </c>
      <c r="H103" s="156"/>
      <c r="I103" s="156"/>
      <c r="J103" s="156"/>
      <c r="K103" s="156"/>
    </row>
    <row r="104" spans="1:11" ht="15" customHeight="1" x14ac:dyDescent="0.25">
      <c r="A104" s="156"/>
      <c r="B104" s="156"/>
      <c r="C104" s="163" t="s">
        <v>72</v>
      </c>
      <c r="D104" s="162">
        <v>0</v>
      </c>
      <c r="E104" s="162">
        <v>0</v>
      </c>
      <c r="F104" s="162">
        <v>0</v>
      </c>
      <c r="G104" s="162">
        <v>0</v>
      </c>
      <c r="H104" s="156"/>
      <c r="I104" s="156"/>
      <c r="J104" s="156"/>
      <c r="K104" s="156"/>
    </row>
    <row r="105" spans="1:11" ht="15" customHeight="1" x14ac:dyDescent="0.25">
      <c r="A105" s="156"/>
      <c r="B105" s="156"/>
      <c r="C105" s="163" t="s">
        <v>81</v>
      </c>
      <c r="D105" s="162">
        <v>0</v>
      </c>
      <c r="E105" s="162">
        <v>0</v>
      </c>
      <c r="F105" s="162">
        <v>0</v>
      </c>
      <c r="G105" s="162">
        <v>0</v>
      </c>
      <c r="H105" s="156"/>
      <c r="I105" s="156"/>
      <c r="J105" s="156"/>
      <c r="K105" s="156"/>
    </row>
    <row r="106" spans="1:11" ht="15" customHeight="1" x14ac:dyDescent="0.25">
      <c r="A106" s="156"/>
      <c r="B106" s="156"/>
      <c r="C106" s="163" t="s">
        <v>82</v>
      </c>
      <c r="D106" s="162">
        <v>0</v>
      </c>
      <c r="E106" s="162">
        <v>0</v>
      </c>
      <c r="F106" s="162">
        <v>0</v>
      </c>
      <c r="G106" s="162">
        <v>0</v>
      </c>
      <c r="H106" s="156"/>
      <c r="I106" s="156"/>
      <c r="J106" s="156"/>
      <c r="K106" s="156"/>
    </row>
    <row r="107" spans="1:11" ht="15" customHeight="1" x14ac:dyDescent="0.25">
      <c r="A107" s="156"/>
      <c r="B107" s="156"/>
      <c r="C107" s="163" t="s">
        <v>83</v>
      </c>
      <c r="D107" s="162">
        <v>0</v>
      </c>
      <c r="E107" s="162">
        <v>0</v>
      </c>
      <c r="F107" s="162">
        <v>0</v>
      </c>
      <c r="G107" s="162">
        <v>0</v>
      </c>
      <c r="H107" s="156"/>
      <c r="I107" s="156"/>
      <c r="J107" s="156"/>
      <c r="K107" s="156"/>
    </row>
    <row r="108" spans="1:11" ht="15" customHeight="1" x14ac:dyDescent="0.25">
      <c r="A108" s="156"/>
      <c r="B108" s="156"/>
      <c r="C108" s="163" t="s">
        <v>84</v>
      </c>
      <c r="D108" s="162">
        <v>0</v>
      </c>
      <c r="E108" s="162">
        <v>0</v>
      </c>
      <c r="F108" s="162">
        <v>0</v>
      </c>
      <c r="G108" s="162">
        <v>0</v>
      </c>
      <c r="H108" s="156"/>
      <c r="I108" s="156"/>
      <c r="J108" s="156"/>
      <c r="K108" s="156"/>
    </row>
    <row r="109" spans="1:11" ht="15" customHeight="1" x14ac:dyDescent="0.25">
      <c r="A109" s="156"/>
      <c r="B109" s="156"/>
      <c r="C109" s="163" t="s">
        <v>85</v>
      </c>
      <c r="D109" s="162">
        <v>0</v>
      </c>
      <c r="E109" s="162">
        <v>0</v>
      </c>
      <c r="F109" s="162">
        <v>0</v>
      </c>
      <c r="G109" s="162">
        <v>0</v>
      </c>
      <c r="H109" s="156"/>
      <c r="I109" s="156"/>
      <c r="J109" s="156"/>
      <c r="K109" s="156"/>
    </row>
    <row r="110" spans="1:11" ht="15" customHeight="1" x14ac:dyDescent="0.25">
      <c r="A110" s="156"/>
      <c r="B110" s="156"/>
      <c r="C110" s="163" t="s">
        <v>72</v>
      </c>
      <c r="D110" s="162">
        <v>0</v>
      </c>
      <c r="E110" s="162">
        <v>0</v>
      </c>
      <c r="F110" s="162">
        <v>0</v>
      </c>
      <c r="G110" s="162">
        <v>0</v>
      </c>
      <c r="H110" s="156"/>
      <c r="I110" s="156"/>
      <c r="J110" s="156"/>
      <c r="K110" s="156"/>
    </row>
    <row r="111" spans="1:11" ht="15" customHeight="1" x14ac:dyDescent="0.25">
      <c r="A111" s="156"/>
      <c r="B111" s="156"/>
      <c r="C111" s="163" t="s">
        <v>81</v>
      </c>
      <c r="D111" s="162">
        <v>0</v>
      </c>
      <c r="E111" s="162">
        <v>0</v>
      </c>
      <c r="F111" s="162">
        <v>0</v>
      </c>
      <c r="G111" s="162">
        <v>0</v>
      </c>
      <c r="H111" s="156"/>
      <c r="I111" s="156"/>
      <c r="J111" s="156"/>
      <c r="K111" s="156"/>
    </row>
    <row r="112" spans="1:11" ht="15" customHeight="1" x14ac:dyDescent="0.25">
      <c r="A112" s="156"/>
      <c r="B112" s="156"/>
      <c r="C112" s="163" t="s">
        <v>82</v>
      </c>
      <c r="D112" s="162">
        <v>0</v>
      </c>
      <c r="E112" s="162">
        <v>0</v>
      </c>
      <c r="F112" s="162">
        <v>0</v>
      </c>
      <c r="G112" s="162">
        <v>0</v>
      </c>
      <c r="H112" s="156"/>
      <c r="I112" s="156"/>
      <c r="J112" s="156"/>
      <c r="K112" s="156"/>
    </row>
    <row r="113" spans="1:11" ht="15" customHeight="1" x14ac:dyDescent="0.25">
      <c r="A113" s="156"/>
      <c r="B113" s="156"/>
      <c r="C113" s="163" t="s">
        <v>83</v>
      </c>
      <c r="D113" s="162">
        <v>0</v>
      </c>
      <c r="E113" s="162">
        <v>0</v>
      </c>
      <c r="F113" s="162">
        <v>0</v>
      </c>
      <c r="G113" s="162">
        <v>0</v>
      </c>
      <c r="H113" s="156"/>
      <c r="I113" s="156"/>
      <c r="J113" s="156"/>
      <c r="K113" s="156"/>
    </row>
    <row r="114" spans="1:11" ht="15" customHeight="1" x14ac:dyDescent="0.25">
      <c r="A114" s="156"/>
      <c r="B114" s="156"/>
      <c r="C114" s="163" t="s">
        <v>84</v>
      </c>
      <c r="D114" s="162">
        <v>0</v>
      </c>
      <c r="E114" s="162">
        <v>0</v>
      </c>
      <c r="F114" s="162">
        <v>0</v>
      </c>
      <c r="G114" s="162">
        <v>0</v>
      </c>
      <c r="H114" s="156"/>
      <c r="I114" s="156"/>
      <c r="J114" s="156"/>
      <c r="K114" s="156"/>
    </row>
    <row r="115" spans="1:11" ht="15" customHeight="1" x14ac:dyDescent="0.25">
      <c r="A115" s="156"/>
      <c r="B115" s="156"/>
      <c r="C115" s="163" t="s">
        <v>86</v>
      </c>
      <c r="D115" s="162">
        <v>0</v>
      </c>
      <c r="E115" s="162">
        <v>0</v>
      </c>
      <c r="F115" s="162">
        <v>0</v>
      </c>
      <c r="G115" s="162">
        <v>0</v>
      </c>
      <c r="H115" s="156"/>
      <c r="I115" s="156"/>
      <c r="J115" s="156"/>
      <c r="K115" s="156"/>
    </row>
    <row r="116" spans="1:11" ht="15" customHeight="1" x14ac:dyDescent="0.25">
      <c r="A116" s="156"/>
      <c r="B116" s="156"/>
      <c r="C116" s="163" t="s">
        <v>72</v>
      </c>
      <c r="D116" s="162">
        <v>0</v>
      </c>
      <c r="E116" s="162">
        <v>0</v>
      </c>
      <c r="F116" s="162">
        <v>0</v>
      </c>
      <c r="G116" s="162">
        <v>0</v>
      </c>
      <c r="H116" s="156"/>
      <c r="I116" s="156"/>
      <c r="J116" s="156"/>
      <c r="K116" s="156"/>
    </row>
    <row r="117" spans="1:11" ht="15" customHeight="1" x14ac:dyDescent="0.25">
      <c r="A117" s="156"/>
      <c r="B117" s="156"/>
      <c r="C117" s="163" t="s">
        <v>81</v>
      </c>
      <c r="D117" s="162">
        <v>0</v>
      </c>
      <c r="E117" s="162">
        <v>0</v>
      </c>
      <c r="F117" s="162">
        <v>0</v>
      </c>
      <c r="G117" s="162">
        <v>0</v>
      </c>
      <c r="H117" s="156"/>
      <c r="I117" s="156"/>
      <c r="J117" s="156"/>
      <c r="K117" s="156"/>
    </row>
    <row r="118" spans="1:11" ht="15" customHeight="1" x14ac:dyDescent="0.25">
      <c r="A118" s="156"/>
      <c r="B118" s="156"/>
      <c r="C118" s="163" t="s">
        <v>82</v>
      </c>
      <c r="D118" s="162">
        <v>0</v>
      </c>
      <c r="E118" s="162">
        <v>0</v>
      </c>
      <c r="F118" s="162">
        <v>0</v>
      </c>
      <c r="G118" s="162">
        <v>0</v>
      </c>
      <c r="H118" s="156"/>
      <c r="I118" s="156"/>
      <c r="J118" s="156"/>
      <c r="K118" s="156"/>
    </row>
    <row r="119" spans="1:11" ht="15" customHeight="1" x14ac:dyDescent="0.25">
      <c r="A119" s="156"/>
      <c r="B119" s="156"/>
      <c r="C119" s="163" t="s">
        <v>83</v>
      </c>
      <c r="D119" s="162">
        <v>0</v>
      </c>
      <c r="E119" s="162">
        <v>0</v>
      </c>
      <c r="F119" s="162">
        <v>0</v>
      </c>
      <c r="G119" s="162">
        <v>0</v>
      </c>
      <c r="H119" s="156"/>
      <c r="I119" s="156"/>
      <c r="J119" s="156"/>
      <c r="K119" s="156"/>
    </row>
    <row r="120" spans="1:11" ht="15" customHeight="1" x14ac:dyDescent="0.25">
      <c r="A120" s="156"/>
      <c r="B120" s="156"/>
      <c r="C120" s="163" t="s">
        <v>84</v>
      </c>
      <c r="D120" s="162">
        <v>0</v>
      </c>
      <c r="E120" s="162">
        <v>0</v>
      </c>
      <c r="F120" s="162">
        <v>0</v>
      </c>
      <c r="G120" s="162">
        <v>0</v>
      </c>
      <c r="H120" s="156"/>
      <c r="I120" s="156"/>
      <c r="J120" s="156"/>
      <c r="K120" s="156"/>
    </row>
    <row r="121" spans="1:11" ht="15" customHeight="1" x14ac:dyDescent="0.25">
      <c r="A121" s="156"/>
      <c r="B121" s="156"/>
      <c r="C121" s="163" t="s">
        <v>87</v>
      </c>
      <c r="D121" s="162">
        <v>0</v>
      </c>
      <c r="E121" s="162">
        <v>0</v>
      </c>
      <c r="F121" s="162">
        <v>0</v>
      </c>
      <c r="G121" s="162">
        <v>0</v>
      </c>
      <c r="H121" s="156"/>
      <c r="I121" s="156"/>
      <c r="J121" s="156"/>
      <c r="K121" s="156"/>
    </row>
    <row r="122" spans="1:11" ht="15" customHeight="1" x14ac:dyDescent="0.25">
      <c r="A122" s="156"/>
      <c r="B122" s="156"/>
      <c r="C122" s="163" t="s">
        <v>88</v>
      </c>
      <c r="D122" s="162">
        <v>0</v>
      </c>
      <c r="E122" s="162">
        <v>0</v>
      </c>
      <c r="F122" s="162">
        <v>0</v>
      </c>
      <c r="G122" s="162">
        <v>0</v>
      </c>
      <c r="H122" s="156"/>
      <c r="I122" s="156"/>
      <c r="J122" s="156"/>
      <c r="K122" s="156"/>
    </row>
    <row r="123" spans="1:11" ht="20.100000000000001" customHeight="1" x14ac:dyDescent="0.25">
      <c r="A123" s="156"/>
      <c r="B123" s="156"/>
      <c r="C123" s="161" t="s">
        <v>53</v>
      </c>
      <c r="D123" s="156"/>
      <c r="E123" s="156"/>
      <c r="F123" s="156"/>
      <c r="G123" s="156"/>
      <c r="H123" s="156"/>
      <c r="I123" s="156"/>
      <c r="J123" s="156"/>
      <c r="K123" s="156"/>
    </row>
    <row r="124" spans="1:11" ht="20.100000000000001" customHeight="1" x14ac:dyDescent="0.25">
      <c r="A124" s="160" t="s">
        <v>158</v>
      </c>
      <c r="B124" s="154" t="s">
        <v>159</v>
      </c>
      <c r="C124" s="154" t="s">
        <v>53</v>
      </c>
      <c r="D124" s="156"/>
      <c r="E124" s="158" t="s">
        <v>53</v>
      </c>
      <c r="F124" s="154" t="s">
        <v>159</v>
      </c>
      <c r="G124" s="154" t="s">
        <v>53</v>
      </c>
      <c r="H124" s="159" t="s">
        <v>53</v>
      </c>
      <c r="I124" s="158" t="s">
        <v>53</v>
      </c>
      <c r="J124" s="154" t="s">
        <v>159</v>
      </c>
      <c r="K124" s="154" t="s">
        <v>53</v>
      </c>
    </row>
    <row r="125" spans="1:11" ht="20.100000000000001" customHeight="1" x14ac:dyDescent="0.25">
      <c r="A125" s="157" t="s">
        <v>160</v>
      </c>
      <c r="B125" s="154" t="s">
        <v>161</v>
      </c>
      <c r="C125" s="154" t="s">
        <v>53</v>
      </c>
      <c r="D125" s="156"/>
      <c r="E125" s="157" t="s">
        <v>162</v>
      </c>
      <c r="F125" s="154" t="s">
        <v>161</v>
      </c>
      <c r="G125" s="154" t="s">
        <v>53</v>
      </c>
      <c r="H125" s="156"/>
      <c r="I125" s="157" t="s">
        <v>163</v>
      </c>
      <c r="J125" s="154" t="s">
        <v>161</v>
      </c>
      <c r="K125" s="154" t="s">
        <v>53</v>
      </c>
    </row>
    <row r="126" spans="1:11" ht="20.100000000000001" customHeight="1" x14ac:dyDescent="0.25">
      <c r="A126" s="155" t="s">
        <v>53</v>
      </c>
      <c r="B126" s="154" t="s">
        <v>164</v>
      </c>
      <c r="C126" s="154" t="s">
        <v>53</v>
      </c>
      <c r="D126" s="156"/>
      <c r="E126" s="155" t="s">
        <v>53</v>
      </c>
      <c r="F126" s="154" t="s">
        <v>164</v>
      </c>
      <c r="G126" s="154" t="s">
        <v>53</v>
      </c>
      <c r="H126" s="156"/>
      <c r="I126" s="155" t="s">
        <v>53</v>
      </c>
      <c r="J126" s="154" t="s">
        <v>164</v>
      </c>
      <c r="K126" s="154" t="s">
        <v>53</v>
      </c>
    </row>
  </sheetData>
  <mergeCells count="17">
    <mergeCell ref="C35:G35"/>
    <mergeCell ref="C22:G22"/>
    <mergeCell ref="D6:G6"/>
    <mergeCell ref="D23:G23"/>
    <mergeCell ref="D24:G24"/>
    <mergeCell ref="D25:G25"/>
    <mergeCell ref="D26:G26"/>
    <mergeCell ref="C1:G1"/>
    <mergeCell ref="C2:G2"/>
    <mergeCell ref="D3:G3"/>
    <mergeCell ref="D4:G4"/>
    <mergeCell ref="D5:G5"/>
    <mergeCell ref="D7:G7"/>
    <mergeCell ref="C8:G8"/>
    <mergeCell ref="C9:G9"/>
    <mergeCell ref="D10:G10"/>
    <mergeCell ref="D14:G14"/>
  </mergeCells>
  <pageMargins left="0.7" right="0.7" top="0.75" bottom="0.75" header="0.3" footer="0.3"/>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21</vt:i4>
      </vt:variant>
    </vt:vector>
  </HeadingPairs>
  <TitlesOfParts>
    <vt:vector size="77" baseType="lpstr">
      <vt:lpstr>01. Presidenca</vt:lpstr>
      <vt:lpstr>02. Kuvendi 01110</vt:lpstr>
      <vt:lpstr>02. Kuvendi 01120</vt:lpstr>
      <vt:lpstr>03. KM</vt:lpstr>
      <vt:lpstr>18. SHISH</vt:lpstr>
      <vt:lpstr>19.RTSH 08310</vt:lpstr>
      <vt:lpstr>19. RTSH 08340</vt:lpstr>
      <vt:lpstr>19. RTSH 08330</vt:lpstr>
      <vt:lpstr>19. RTSH 08520</vt:lpstr>
      <vt:lpstr>20. DPA</vt:lpstr>
      <vt:lpstr>22. ASH</vt:lpstr>
      <vt:lpstr>24. KLSH</vt:lpstr>
      <vt:lpstr>28. PP</vt:lpstr>
      <vt:lpstr>29. KLGJ 01110</vt:lpstr>
      <vt:lpstr>29. KLGJ 01140</vt:lpstr>
      <vt:lpstr>29. KLGJ 03310</vt:lpstr>
      <vt:lpstr>30. GJK</vt:lpstr>
      <vt:lpstr>31. ATSH</vt:lpstr>
      <vt:lpstr>35. KLP</vt:lpstr>
      <vt:lpstr>41. SPAK</vt:lpstr>
      <vt:lpstr>50. INSTAT</vt:lpstr>
      <vt:lpstr>55. SHM</vt:lpstr>
      <vt:lpstr>57. QKK</vt:lpstr>
      <vt:lpstr>63. ILD</vt:lpstr>
      <vt:lpstr>66. AP</vt:lpstr>
      <vt:lpstr>67. KMSHC</vt:lpstr>
      <vt:lpstr>73. KQZ</vt:lpstr>
      <vt:lpstr>76. ILDKPKI</vt:lpstr>
      <vt:lpstr>77. AK</vt:lpstr>
      <vt:lpstr>82. KKK</vt:lpstr>
      <vt:lpstr>87.DSHQ</vt:lpstr>
      <vt:lpstr>87.AKSIK</vt:lpstr>
      <vt:lpstr>87.APP</vt:lpstr>
      <vt:lpstr>87.Pakicat</vt:lpstr>
      <vt:lpstr>87.IQ</vt:lpstr>
      <vt:lpstr>87.AMBU</vt:lpstr>
      <vt:lpstr>87.ADB</vt:lpstr>
      <vt:lpstr>87.AKPT</vt:lpstr>
      <vt:lpstr>87.AAAFBE</vt:lpstr>
      <vt:lpstr>87.AKSHI</vt:lpstr>
      <vt:lpstr>87.DAP</vt:lpstr>
      <vt:lpstr>87.ASPA</vt:lpstr>
      <vt:lpstr>87.DPA</vt:lpstr>
      <vt:lpstr>87.AKSK</vt:lpstr>
      <vt:lpstr>87.ASIG</vt:lpstr>
      <vt:lpstr>87.ASH</vt:lpstr>
      <vt:lpstr>87.AMVV</vt:lpstr>
      <vt:lpstr>87.KUM</vt:lpstr>
      <vt:lpstr>87.AMI</vt:lpstr>
      <vt:lpstr>87.Kultet</vt:lpstr>
      <vt:lpstr>88.KMSHC</vt:lpstr>
      <vt:lpstr>89.KDIMDHP</vt:lpstr>
      <vt:lpstr>90. KPP</vt:lpstr>
      <vt:lpstr>91. KMD</vt:lpstr>
      <vt:lpstr>92. ISKK</vt:lpstr>
      <vt:lpstr>95. AIDSSH</vt:lpstr>
      <vt:lpstr>'01. Presidenca'!JR_PAGE_ANCHOR_0_1</vt:lpstr>
      <vt:lpstr>'02. Kuvendi 01110'!JR_PAGE_ANCHOR_0_1</vt:lpstr>
      <vt:lpstr>'02. Kuvendi 01120'!JR_PAGE_ANCHOR_0_1</vt:lpstr>
      <vt:lpstr>'03. KM'!JR_PAGE_ANCHOR_0_1</vt:lpstr>
      <vt:lpstr>'29. KLGJ 01110'!JR_PAGE_ANCHOR_0_1</vt:lpstr>
      <vt:lpstr>'29. KLGJ 01140'!JR_PAGE_ANCHOR_0_1</vt:lpstr>
      <vt:lpstr>'29. KLGJ 03310'!JR_PAGE_ANCHOR_0_1</vt:lpstr>
      <vt:lpstr>'30. GJK'!JR_PAGE_ANCHOR_0_1</vt:lpstr>
      <vt:lpstr>'35. KLP'!JR_PAGE_ANCHOR_0_1</vt:lpstr>
      <vt:lpstr>'41. SPAK'!JR_PAGE_ANCHOR_0_1</vt:lpstr>
      <vt:lpstr>'50. INSTAT'!JR_PAGE_ANCHOR_0_1</vt:lpstr>
      <vt:lpstr>'55. SHM'!JR_PAGE_ANCHOR_0_1</vt:lpstr>
      <vt:lpstr>'57. QKK'!JR_PAGE_ANCHOR_0_1</vt:lpstr>
      <vt:lpstr>'66. AP'!JR_PAGE_ANCHOR_0_1</vt:lpstr>
      <vt:lpstr>'73. KQZ'!JR_PAGE_ANCHOR_0_1</vt:lpstr>
      <vt:lpstr>'76. ILDKPKI'!JR_PAGE_ANCHOR_0_1</vt:lpstr>
      <vt:lpstr>'88.KMSHC'!JR_PAGE_ANCHOR_0_1</vt:lpstr>
      <vt:lpstr>'90. KPP'!JR_PAGE_ANCHOR_0_1</vt:lpstr>
      <vt:lpstr>'95. AIDSSH'!JR_PAGE_ANCHOR_0_1</vt:lpstr>
      <vt:lpstr>JR_PAGE_ANCHOR_0_1</vt:lpstr>
      <vt:lpstr>'63. ILD'!Print_Area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2026-06-04T12:00:30Z</dcterms:created>
  <dcterms:modified xsi:type="dcterms:W3CDTF">2026-06-15T11:55:32Z</dcterms:modified>
</cp:coreProperties>
</file>